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B37873F8-CDBF-FA4B-B35F-0145D37C44A1}" xr6:coauthVersionLast="47" xr6:coauthVersionMax="47" xr10:uidLastSave="{00000000-0000-0000-0000-000000000000}"/>
  <bookViews>
    <workbookView xWindow="-33320" yWindow="-180" windowWidth="28800" windowHeight="16100" tabRatio="908" activeTab="4" xr2:uid="{00000000-000D-0000-FFFF-FFFF00000000}"/>
  </bookViews>
  <sheets>
    <sheet name="Format sản phẩm" sheetId="34" r:id="rId1"/>
    <sheet name="Báo cáo độ phủ" sheetId="32" r:id="rId2"/>
    <sheet name="Báo cáo trưng bày " sheetId="31" state="hidden" r:id="rId3"/>
    <sheet name="THÔNG TIN PG" sheetId="11" r:id="rId4"/>
    <sheet name="BCC " sheetId="23" r:id="rId5"/>
    <sheet name="KPI PG" sheetId="7" r:id="rId6"/>
    <sheet name="SO SKU Tháng " sheetId="13" r:id="rId7"/>
    <sheet name="SO MTS 2022" sheetId="9" r:id="rId8"/>
    <sheet name="BC Bán hàng đối thủ" sheetId="15" r:id="rId9"/>
    <sheet name="CTKM Đối thủ" sheetId="24" r:id="rId10"/>
    <sheet name="Báo cáo giá  MTS " sheetId="27" r:id="rId11"/>
    <sheet name="Báo cáo giá đối thủ" sheetId="30" r:id="rId12"/>
    <sheet name="Báo cáo tồn kho" sheetId="29" r:id="rId13"/>
    <sheet name="Các trường thông báo" sheetId="20" r:id="rId14"/>
    <sheet name="Sheet6" sheetId="33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</externalReferences>
  <definedNames>
    <definedName name="________CON1" localSheetId="4">#REF!</definedName>
    <definedName name="________CON1" localSheetId="3">#REF!</definedName>
    <definedName name="________CON1">#REF!</definedName>
    <definedName name="________CON2" localSheetId="4">#REF!</definedName>
    <definedName name="________CON2" localSheetId="3">#REF!</definedName>
    <definedName name="________CON2">#REF!</definedName>
    <definedName name="_______CON1" localSheetId="4">#REF!</definedName>
    <definedName name="_______CON1" localSheetId="3">#REF!</definedName>
    <definedName name="_______CON1">#REF!</definedName>
    <definedName name="_______CON2" localSheetId="4">#REF!</definedName>
    <definedName name="_______CON2" localSheetId="3">#REF!</definedName>
    <definedName name="_______CON2">#REF!</definedName>
    <definedName name="_______NET2" localSheetId="4">#REF!</definedName>
    <definedName name="_______NET2" localSheetId="3">#REF!</definedName>
    <definedName name="_______NET2">#REF!</definedName>
    <definedName name="______A65700" localSheetId="4">'[1]MTO REV.2(ARMOR)'!#REF!</definedName>
    <definedName name="______A65700" localSheetId="3">'[1]MTO REV.2(ARMOR)'!#REF!</definedName>
    <definedName name="______A65700">'[1]MTO REV.2(ARMOR)'!#REF!</definedName>
    <definedName name="______A65800" localSheetId="4">'[1]MTO REV.2(ARMOR)'!#REF!</definedName>
    <definedName name="______A65800" localSheetId="3">'[1]MTO REV.2(ARMOR)'!#REF!</definedName>
    <definedName name="______A65800">'[1]MTO REV.2(ARMOR)'!#REF!</definedName>
    <definedName name="______A66000" localSheetId="3">'[1]MTO REV.2(ARMOR)'!#REF!</definedName>
    <definedName name="______A66000">'[1]MTO REV.2(ARMOR)'!#REF!</definedName>
    <definedName name="______A67000" localSheetId="3">'[1]MTO REV.2(ARMOR)'!#REF!</definedName>
    <definedName name="______A67000">'[1]MTO REV.2(ARMOR)'!#REF!</definedName>
    <definedName name="______A68000">'[1]MTO REV.2(ARMOR)'!#REF!</definedName>
    <definedName name="______A70000">'[1]MTO REV.2(ARMOR)'!#REF!</definedName>
    <definedName name="______A75000">'[1]MTO REV.2(ARMOR)'!#REF!</definedName>
    <definedName name="______A85000">'[1]MTO REV.2(ARMOR)'!#REF!</definedName>
    <definedName name="______bac1" localSheetId="3">'[2]5%'!#REF!</definedName>
    <definedName name="______bac1">'[3]5%'!#REF!</definedName>
    <definedName name="______bac2" localSheetId="3">'[2]5%'!#REF!</definedName>
    <definedName name="______bac2">'[3]5%'!#REF!</definedName>
    <definedName name="______CON1" localSheetId="4">#REF!</definedName>
    <definedName name="______CON1" localSheetId="3">#REF!</definedName>
    <definedName name="______CON1">#REF!</definedName>
    <definedName name="______CON2" localSheetId="4">#REF!</definedName>
    <definedName name="______CON2" localSheetId="3">#REF!</definedName>
    <definedName name="______CON2">#REF!</definedName>
    <definedName name="______NET2" localSheetId="4">#REF!</definedName>
    <definedName name="______NET2" localSheetId="3">#REF!</definedName>
    <definedName name="______NET2">#REF!</definedName>
    <definedName name="______NPV11" localSheetId="4">'[4]Cp&gt;10-Ln&lt;10'!#REF!</definedName>
    <definedName name="______NPV11" localSheetId="3">'[4]Cp&gt;10-Ln&lt;10'!#REF!</definedName>
    <definedName name="______NPV11">'[4]Cp&gt;10-Ln&lt;10'!#REF!</definedName>
    <definedName name="______npv22" localSheetId="4">'[4]Ln&lt;20'!#REF!</definedName>
    <definedName name="______npv22" localSheetId="3">'[4]Ln&lt;20'!#REF!</definedName>
    <definedName name="______npv22">'[4]Ln&lt;20'!#REF!</definedName>
    <definedName name="______oto10" localSheetId="3">[5]VL!#REF!</definedName>
    <definedName name="______oto10">[5]VL!#REF!</definedName>
    <definedName name="_____CON1" localSheetId="4">#REF!</definedName>
    <definedName name="_____CON1" localSheetId="3">#REF!</definedName>
    <definedName name="_____CON1">#REF!</definedName>
    <definedName name="_____CON2" localSheetId="4">#REF!</definedName>
    <definedName name="_____CON2" localSheetId="3">#REF!</definedName>
    <definedName name="_____CON2">#REF!</definedName>
    <definedName name="_____NET2" localSheetId="4">#REF!</definedName>
    <definedName name="_____NET2" localSheetId="3">#REF!</definedName>
    <definedName name="_____NET2">#REF!</definedName>
    <definedName name="____A65700" localSheetId="4">'[1]MTO REV.2(ARMOR)'!#REF!</definedName>
    <definedName name="____A65700" localSheetId="3">'[1]MTO REV.2(ARMOR)'!#REF!</definedName>
    <definedName name="____A65700">'[1]MTO REV.2(ARMOR)'!#REF!</definedName>
    <definedName name="____A65800" localSheetId="4">'[1]MTO REV.2(ARMOR)'!#REF!</definedName>
    <definedName name="____A65800" localSheetId="3">'[1]MTO REV.2(ARMOR)'!#REF!</definedName>
    <definedName name="____A65800">'[1]MTO REV.2(ARMOR)'!#REF!</definedName>
    <definedName name="____A66000" localSheetId="3">'[1]MTO REV.2(ARMOR)'!#REF!</definedName>
    <definedName name="____A66000">'[1]MTO REV.2(ARMOR)'!#REF!</definedName>
    <definedName name="____A67000" localSheetId="3">'[1]MTO REV.2(ARMOR)'!#REF!</definedName>
    <definedName name="____A67000">'[1]MTO REV.2(ARMOR)'!#REF!</definedName>
    <definedName name="____A68000">'[1]MTO REV.2(ARMOR)'!#REF!</definedName>
    <definedName name="____A70000">'[1]MTO REV.2(ARMOR)'!#REF!</definedName>
    <definedName name="____A75000">'[1]MTO REV.2(ARMOR)'!#REF!</definedName>
    <definedName name="____A85000">'[1]MTO REV.2(ARMOR)'!#REF!</definedName>
    <definedName name="____bac1" localSheetId="3">'[2]5%'!#REF!</definedName>
    <definedName name="____bac1">'[3]5%'!#REF!</definedName>
    <definedName name="____bac2" localSheetId="3">'[2]5%'!#REF!</definedName>
    <definedName name="____bac2">'[3]5%'!#REF!</definedName>
    <definedName name="____CON1" localSheetId="4">#REF!</definedName>
    <definedName name="____CON1" localSheetId="3">#REF!</definedName>
    <definedName name="____CON1">#REF!</definedName>
    <definedName name="____CON2" localSheetId="4">#REF!</definedName>
    <definedName name="____CON2" localSheetId="3">#REF!</definedName>
    <definedName name="____CON2">#REF!</definedName>
    <definedName name="____NET2" localSheetId="4">#REF!</definedName>
    <definedName name="____NET2" localSheetId="3">#REF!</definedName>
    <definedName name="____NET2">#REF!</definedName>
    <definedName name="____NPV11" localSheetId="4">'[4]Cp&gt;10-Ln&lt;10'!#REF!</definedName>
    <definedName name="____NPV11" localSheetId="3">'[4]Cp&gt;10-Ln&lt;10'!#REF!</definedName>
    <definedName name="____NPV11">'[4]Cp&gt;10-Ln&lt;10'!#REF!</definedName>
    <definedName name="____npv22" localSheetId="4">'[4]Ln&lt;20'!#REF!</definedName>
    <definedName name="____npv22" localSheetId="3">'[4]Ln&lt;20'!#REF!</definedName>
    <definedName name="____npv22">'[4]Ln&lt;20'!#REF!</definedName>
    <definedName name="____oto10" localSheetId="3">[5]VL!#REF!</definedName>
    <definedName name="____oto10">[5]VL!#REF!</definedName>
    <definedName name="____tct3" localSheetId="3">[6]gVL!$Q$23</definedName>
    <definedName name="____tct3">[7]gVL!$Q$23</definedName>
    <definedName name="___A65700">'[1]MTO REV.2(ARMOR)'!#REF!</definedName>
    <definedName name="___A65800">'[1]MTO REV.2(ARMOR)'!#REF!</definedName>
    <definedName name="___A66000">'[1]MTO REV.2(ARMOR)'!#REF!</definedName>
    <definedName name="___A67000">'[1]MTO REV.2(ARMOR)'!#REF!</definedName>
    <definedName name="___A68000">'[1]MTO REV.2(ARMOR)'!#REF!</definedName>
    <definedName name="___A70000">'[1]MTO REV.2(ARMOR)'!#REF!</definedName>
    <definedName name="___A75000">'[1]MTO REV.2(ARMOR)'!#REF!</definedName>
    <definedName name="___A85000">'[1]MTO REV.2(ARMOR)'!#REF!</definedName>
    <definedName name="___bac1" localSheetId="3">'[8]5%'!#REF!</definedName>
    <definedName name="___bac1">'[9]5%'!#REF!</definedName>
    <definedName name="___bac2" localSheetId="3">'[8]5%'!#REF!</definedName>
    <definedName name="___bac2">'[9]5%'!#REF!</definedName>
    <definedName name="___CON1" localSheetId="4">#REF!</definedName>
    <definedName name="___CON1" localSheetId="3">#REF!</definedName>
    <definedName name="___CON1">#REF!</definedName>
    <definedName name="___CON2" localSheetId="4">#REF!</definedName>
    <definedName name="___CON2" localSheetId="3">#REF!</definedName>
    <definedName name="___CON2">#REF!</definedName>
    <definedName name="___NET2" localSheetId="4">#REF!</definedName>
    <definedName name="___NET2" localSheetId="3">#REF!</definedName>
    <definedName name="___NET2">#REF!</definedName>
    <definedName name="___NPV11" localSheetId="4">'[4]Cp&gt;10-Ln&lt;10'!#REF!</definedName>
    <definedName name="___NPV11" localSheetId="3">'[4]Cp&gt;10-Ln&lt;10'!#REF!</definedName>
    <definedName name="___NPV11">'[4]Cp&gt;10-Ln&lt;10'!#REF!</definedName>
    <definedName name="___npv22" localSheetId="4">'[4]Ln&lt;20'!#REF!</definedName>
    <definedName name="___npv22" localSheetId="3">'[4]Ln&lt;20'!#REF!</definedName>
    <definedName name="___npv22">'[4]Ln&lt;20'!#REF!</definedName>
    <definedName name="___oto10" localSheetId="3">[5]VL!#REF!</definedName>
    <definedName name="___oto10">[5]VL!#REF!</definedName>
    <definedName name="___tct3" localSheetId="3">[6]gVL!$Q$23</definedName>
    <definedName name="___tct3">[7]gVL!$Q$23</definedName>
    <definedName name="__A65700">'[1]MTO REV.2(ARMOR)'!#REF!</definedName>
    <definedName name="__A65800">'[1]MTO REV.2(ARMOR)'!#REF!</definedName>
    <definedName name="__A66000">'[1]MTO REV.2(ARMOR)'!#REF!</definedName>
    <definedName name="__A67000">'[1]MTO REV.2(ARMOR)'!#REF!</definedName>
    <definedName name="__A68000">'[1]MTO REV.2(ARMOR)'!#REF!</definedName>
    <definedName name="__A70000">'[1]MTO REV.2(ARMOR)'!#REF!</definedName>
    <definedName name="__A75000">'[1]MTO REV.2(ARMOR)'!#REF!</definedName>
    <definedName name="__A85000">'[1]MTO REV.2(ARMOR)'!#REF!</definedName>
    <definedName name="__bac1" localSheetId="3">'[8]5%'!#REF!</definedName>
    <definedName name="__bac1">'[9]5%'!#REF!</definedName>
    <definedName name="__bac2" localSheetId="3">'[8]5%'!#REF!</definedName>
    <definedName name="__bac2">'[9]5%'!#REF!</definedName>
    <definedName name="__CON1" localSheetId="4">#REF!</definedName>
    <definedName name="__CON1" localSheetId="3">#REF!</definedName>
    <definedName name="__CON1">#REF!</definedName>
    <definedName name="__CON2" localSheetId="4">#REF!</definedName>
    <definedName name="__CON2" localSheetId="3">#REF!</definedName>
    <definedName name="__CON2">#REF!</definedName>
    <definedName name="__DemandLoad">TRUE</definedName>
    <definedName name="__IntlFixup" hidden="1">TRUE</definedName>
    <definedName name="__MW010200" localSheetId="4">#REF!</definedName>
    <definedName name="__MW010200" localSheetId="3">#REF!</definedName>
    <definedName name="__MW010200">#REF!</definedName>
    <definedName name="__NCL100" localSheetId="4">#REF!</definedName>
    <definedName name="__NCL100" localSheetId="3">#REF!</definedName>
    <definedName name="__NCL100">#REF!</definedName>
    <definedName name="__NCL200" localSheetId="4">#REF!</definedName>
    <definedName name="__NCL200" localSheetId="3">#REF!</definedName>
    <definedName name="__NCL200">#REF!</definedName>
    <definedName name="__NCL250" localSheetId="4">#REF!</definedName>
    <definedName name="__NCL250" localSheetId="3">#REF!</definedName>
    <definedName name="__NCL250">#REF!</definedName>
    <definedName name="__NET2" localSheetId="4">#REF!</definedName>
    <definedName name="__NET2" localSheetId="3">#REF!</definedName>
    <definedName name="__NET2">#REF!</definedName>
    <definedName name="__nin190" localSheetId="4">#REF!</definedName>
    <definedName name="__nin190" localSheetId="3">#REF!</definedName>
    <definedName name="__nin190">#REF!</definedName>
    <definedName name="__NPV11" localSheetId="4">'[4]Cp&gt;10-Ln&lt;10'!#REF!</definedName>
    <definedName name="__NPV11" localSheetId="3">'[4]Cp&gt;10-Ln&lt;10'!#REF!</definedName>
    <definedName name="__NPV11">'[4]Cp&gt;10-Ln&lt;10'!#REF!</definedName>
    <definedName name="__npv22" localSheetId="4">'[4]Ln&lt;20'!#REF!</definedName>
    <definedName name="__npv22" localSheetId="3">'[4]Ln&lt;20'!#REF!</definedName>
    <definedName name="__npv22">'[4]Ln&lt;20'!#REF!</definedName>
    <definedName name="__oto10" localSheetId="3">[5]VL!#REF!</definedName>
    <definedName name="__oto10">[5]VL!#REF!</definedName>
    <definedName name="__SN3" localSheetId="4">#REF!</definedName>
    <definedName name="__SN3" localSheetId="3">#REF!</definedName>
    <definedName name="__SN3">#REF!</definedName>
    <definedName name="__tct3" localSheetId="3">[6]gVL!$Q$23</definedName>
    <definedName name="__tct3">[7]gVL!$Q$23</definedName>
    <definedName name="__TL3" localSheetId="4">#REF!</definedName>
    <definedName name="__TL3" localSheetId="3">#REF!</definedName>
    <definedName name="__TL3">#REF!</definedName>
    <definedName name="__tz593" localSheetId="4">#REF!</definedName>
    <definedName name="__tz593" localSheetId="3">#REF!</definedName>
    <definedName name="__tz593">#REF!</definedName>
    <definedName name="__VL100" localSheetId="4">#REF!</definedName>
    <definedName name="__VL100" localSheetId="3">#REF!</definedName>
    <definedName name="__VL100">#REF!</definedName>
    <definedName name="__VL200" localSheetId="4">#REF!</definedName>
    <definedName name="__VL200" localSheetId="3">#REF!</definedName>
    <definedName name="__VL200">#REF!</definedName>
    <definedName name="__VL250" localSheetId="4">#REF!</definedName>
    <definedName name="__VL250" localSheetId="3">#REF!</definedName>
    <definedName name="__VL250">#REF!</definedName>
    <definedName name="_\a">'[10]FA-LISTING'!#REF!</definedName>
    <definedName name="_\p">'[10]FA-LISTING'!#REF!</definedName>
    <definedName name="_02_010_14">#REF!</definedName>
    <definedName name="_1" localSheetId="4">#REF!</definedName>
    <definedName name="_1" localSheetId="3">#REF!</definedName>
    <definedName name="_1">#REF!</definedName>
    <definedName name="_1000A01">#N/A</definedName>
    <definedName name="_2" localSheetId="4">#REF!</definedName>
    <definedName name="_2" localSheetId="3">#REF!</definedName>
    <definedName name="_2">#REF!</definedName>
    <definedName name="_a1" localSheetId="10" hidden="1">{"'Sheet1'!$L$16"}</definedName>
    <definedName name="_a1" localSheetId="4" hidden="1">{"'Sheet1'!$L$16"}</definedName>
    <definedName name="_a1" localSheetId="3" hidden="1">{"'Sheet1'!$L$16"}</definedName>
    <definedName name="_a1" hidden="1">{"'Sheet1'!$L$16"}</definedName>
    <definedName name="_a129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b1" localSheetId="10" hidden="1">{"'Sheet1'!$L$16"}</definedName>
    <definedName name="_b1" localSheetId="4" hidden="1">{"'Sheet1'!$L$16"}</definedName>
    <definedName name="_b1" localSheetId="3" hidden="1">{"'Sheet1'!$L$16"}</definedName>
    <definedName name="_b1" hidden="1">{"'Sheet1'!$L$16"}</definedName>
    <definedName name="_CG11" localSheetId="4">#REF!</definedName>
    <definedName name="_CG11">#REF!</definedName>
    <definedName name="_CG12" localSheetId="4">#REF!</definedName>
    <definedName name="_CG12" localSheetId="3">#REF!</definedName>
    <definedName name="_CG12">#REF!</definedName>
    <definedName name="_CG13" localSheetId="4">#REF!</definedName>
    <definedName name="_CG13" localSheetId="3">#REF!</definedName>
    <definedName name="_CG13">#REF!</definedName>
    <definedName name="_CG14" localSheetId="4">#REF!</definedName>
    <definedName name="_CG14" localSheetId="3">#REF!</definedName>
    <definedName name="_CG14">#REF!</definedName>
    <definedName name="_CG15" localSheetId="4">#REF!</definedName>
    <definedName name="_CG15" localSheetId="3">#REF!</definedName>
    <definedName name="_CG15">#REF!</definedName>
    <definedName name="_CG16" localSheetId="4">#REF!</definedName>
    <definedName name="_CG16" localSheetId="3">#REF!</definedName>
    <definedName name="_CG16">#REF!</definedName>
    <definedName name="_CG21" localSheetId="4">#REF!</definedName>
    <definedName name="_CG21" localSheetId="3">#REF!</definedName>
    <definedName name="_CG21">#REF!</definedName>
    <definedName name="_CG22" localSheetId="4">#REF!</definedName>
    <definedName name="_CG22" localSheetId="3">#REF!</definedName>
    <definedName name="_CG22">#REF!</definedName>
    <definedName name="_CG23" localSheetId="4">#REF!</definedName>
    <definedName name="_CG23" localSheetId="3">#REF!</definedName>
    <definedName name="_CG23">#REF!</definedName>
    <definedName name="_CG24" localSheetId="4">#REF!</definedName>
    <definedName name="_CG24" localSheetId="3">#REF!</definedName>
    <definedName name="_CG24">#REF!</definedName>
    <definedName name="_CG25" localSheetId="4">#REF!</definedName>
    <definedName name="_CG25" localSheetId="3">#REF!</definedName>
    <definedName name="_CG25">#REF!</definedName>
    <definedName name="_CG26" localSheetId="4">#REF!</definedName>
    <definedName name="_CG26" localSheetId="3">#REF!</definedName>
    <definedName name="_CG26">#REF!</definedName>
    <definedName name="_CG31" localSheetId="4">#REF!</definedName>
    <definedName name="_CG31" localSheetId="3">#REF!</definedName>
    <definedName name="_CG31">#REF!</definedName>
    <definedName name="_CG32" localSheetId="4">#REF!</definedName>
    <definedName name="_CG32" localSheetId="3">#REF!</definedName>
    <definedName name="_CG32">#REF!</definedName>
    <definedName name="_CG33" localSheetId="4">#REF!</definedName>
    <definedName name="_CG33" localSheetId="3">#REF!</definedName>
    <definedName name="_CG33">#REF!</definedName>
    <definedName name="_CG34" localSheetId="4">#REF!</definedName>
    <definedName name="_CG34" localSheetId="3">#REF!</definedName>
    <definedName name="_CG34">#REF!</definedName>
    <definedName name="_CG35" localSheetId="4">#REF!</definedName>
    <definedName name="_CG35" localSheetId="3">#REF!</definedName>
    <definedName name="_CG35">#REF!</definedName>
    <definedName name="_CG36" localSheetId="4">#REF!</definedName>
    <definedName name="_CG36" localSheetId="3">#REF!</definedName>
    <definedName name="_CG36">#REF!</definedName>
    <definedName name="_CG41" localSheetId="4">#REF!</definedName>
    <definedName name="_CG41" localSheetId="3">#REF!</definedName>
    <definedName name="_CG41">#REF!</definedName>
    <definedName name="_CG42" localSheetId="4">#REF!</definedName>
    <definedName name="_CG42" localSheetId="3">#REF!</definedName>
    <definedName name="_CG42">#REF!</definedName>
    <definedName name="_CG43" localSheetId="4">#REF!</definedName>
    <definedName name="_CG43" localSheetId="3">#REF!</definedName>
    <definedName name="_CG43">#REF!</definedName>
    <definedName name="_CG44" localSheetId="4">#REF!</definedName>
    <definedName name="_CG44" localSheetId="3">#REF!</definedName>
    <definedName name="_CG44">#REF!</definedName>
    <definedName name="_CG45" localSheetId="4">#REF!</definedName>
    <definedName name="_CG45" localSheetId="3">#REF!</definedName>
    <definedName name="_CG45">#REF!</definedName>
    <definedName name="_CG46" localSheetId="4">#REF!</definedName>
    <definedName name="_CG46" localSheetId="3">#REF!</definedName>
    <definedName name="_CG46">#REF!</definedName>
    <definedName name="_CG51" localSheetId="4">#REF!</definedName>
    <definedName name="_CG51" localSheetId="3">#REF!</definedName>
    <definedName name="_CG51">#REF!</definedName>
    <definedName name="_CG52" localSheetId="4">#REF!</definedName>
    <definedName name="_CG52" localSheetId="3">#REF!</definedName>
    <definedName name="_CG52">#REF!</definedName>
    <definedName name="_CG53" localSheetId="4">#REF!</definedName>
    <definedName name="_CG53" localSheetId="3">#REF!</definedName>
    <definedName name="_CG53">#REF!</definedName>
    <definedName name="_CG54" localSheetId="4">#REF!</definedName>
    <definedName name="_CG54" localSheetId="3">#REF!</definedName>
    <definedName name="_CG54">#REF!</definedName>
    <definedName name="_CG55" localSheetId="4">#REF!</definedName>
    <definedName name="_CG55" localSheetId="3">#REF!</definedName>
    <definedName name="_CG55">#REF!</definedName>
    <definedName name="_CG56" localSheetId="4">#REF!</definedName>
    <definedName name="_CG56" localSheetId="3">#REF!</definedName>
    <definedName name="_CG56">#REF!</definedName>
    <definedName name="_cn" localSheetId="4">#REF!</definedName>
    <definedName name="_cn" localSheetId="3">#REF!</definedName>
    <definedName name="_cn">#REF!</definedName>
    <definedName name="_CON1" localSheetId="4">#REF!</definedName>
    <definedName name="_CON1" localSheetId="3">#REF!</definedName>
    <definedName name="_CON1">#REF!</definedName>
    <definedName name="_CON2" localSheetId="4">#REF!</definedName>
    <definedName name="_CON2" localSheetId="3">#REF!</definedName>
    <definedName name="_CON2">#REF!</definedName>
    <definedName name="_ddn400" localSheetId="4">#REF!</definedName>
    <definedName name="_ddn400" localSheetId="3">#REF!</definedName>
    <definedName name="_ddn400">#REF!</definedName>
    <definedName name="_ddn600" localSheetId="4">#REF!</definedName>
    <definedName name="_ddn600" localSheetId="3">#REF!</definedName>
    <definedName name="_ddn600">#REF!</definedName>
    <definedName name="_Fill" localSheetId="4" hidden="1">#REF!</definedName>
    <definedName name="_Fill" localSheetId="3" hidden="1">#REF!</definedName>
    <definedName name="_Fill" hidden="1">#REF!</definedName>
    <definedName name="_xlnm._FilterDatabase" localSheetId="12" hidden="1">'Báo cáo tồn kho'!$A$6:$S$8</definedName>
    <definedName name="_xlnm._FilterDatabase" localSheetId="8" hidden="1">'BC Bán hàng đối thủ'!$A$2:$BT$9</definedName>
    <definedName name="_xlnm._FilterDatabase" localSheetId="4" hidden="1">'BCC '!$A$11:$CB$16</definedName>
    <definedName name="_xlnm._FilterDatabase" localSheetId="9">'CTKM Đối thủ'!$A$2:$P$9</definedName>
    <definedName name="_xlnm._FilterDatabase" localSheetId="5" hidden="1">'KPI PG'!$A$3:$AC$18</definedName>
    <definedName name="_xlnm._FilterDatabase" localSheetId="7" hidden="1">'SO MTS 2022'!$A$1:$AZ$27</definedName>
    <definedName name="_xlnm._FilterDatabase" localSheetId="6" hidden="1">'SO SKU Tháng '!$A$5:$XP$36</definedName>
    <definedName name="_xlnm._FilterDatabase" localSheetId="3" hidden="1">'THÔNG TIN PG'!$A$3:$Q$8</definedName>
    <definedName name="_xlnm._FilterDatabase" hidden="1">#REF!</definedName>
    <definedName name="_hao" localSheetId="4" hidden="1">#REF!</definedName>
    <definedName name="_hao" localSheetId="3" hidden="1">#REF!</definedName>
    <definedName name="_hao" hidden="1">#REF!</definedName>
    <definedName name="_id2343" localSheetId="4">#REF!</definedName>
    <definedName name="_id2343" localSheetId="3">#REF!</definedName>
    <definedName name="_id2343">#REF!</definedName>
    <definedName name="_Key1" localSheetId="4" hidden="1">#REF!</definedName>
    <definedName name="_Key1" localSheetId="3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hidden="1">#REF!</definedName>
    <definedName name="_la11">#REF!</definedName>
    <definedName name="_la55">#REF!</definedName>
    <definedName name="_lb11">#REF!</definedName>
    <definedName name="_lb21" localSheetId="4">#REF!</definedName>
    <definedName name="_lb21" localSheetId="3">#REF!</definedName>
    <definedName name="_lb21">#REF!</definedName>
    <definedName name="_lb25" localSheetId="4">#REF!</definedName>
    <definedName name="_lb25" localSheetId="3">#REF!</definedName>
    <definedName name="_lb25">#REF!</definedName>
    <definedName name="_lb31" localSheetId="4">#REF!</definedName>
    <definedName name="_lb31" localSheetId="3">#REF!</definedName>
    <definedName name="_lb31">#REF!</definedName>
    <definedName name="_lb35" localSheetId="4">#REF!</definedName>
    <definedName name="_lb35" localSheetId="3">#REF!</definedName>
    <definedName name="_lb35">#REF!</definedName>
    <definedName name="_lb41" localSheetId="4">#REF!</definedName>
    <definedName name="_lb41" localSheetId="3">#REF!</definedName>
    <definedName name="_lb41">#REF!</definedName>
    <definedName name="_lb45" localSheetId="4">#REF!</definedName>
    <definedName name="_lb45" localSheetId="3">#REF!</definedName>
    <definedName name="_lb45">#REF!</definedName>
    <definedName name="_lb51" localSheetId="4">#REF!</definedName>
    <definedName name="_lb51" localSheetId="3">#REF!</definedName>
    <definedName name="_lb51">#REF!</definedName>
    <definedName name="_lb55">#REF!</definedName>
    <definedName name="_lc11">#REF!</definedName>
    <definedName name="_lc21" localSheetId="4">#REF!</definedName>
    <definedName name="_lc21" localSheetId="3">#REF!</definedName>
    <definedName name="_lc21">#REF!</definedName>
    <definedName name="_lc25" localSheetId="4">#REF!</definedName>
    <definedName name="_lc25" localSheetId="3">#REF!</definedName>
    <definedName name="_lc25">#REF!</definedName>
    <definedName name="_LC31" localSheetId="4">#REF!</definedName>
    <definedName name="_LC31" localSheetId="3">#REF!</definedName>
    <definedName name="_LC31">#REF!</definedName>
    <definedName name="_Lc35" localSheetId="4">#REF!</definedName>
    <definedName name="_Lc35" localSheetId="3">#REF!</definedName>
    <definedName name="_Lc35">#REF!</definedName>
    <definedName name="_lc41" localSheetId="4">#REF!</definedName>
    <definedName name="_lc41" localSheetId="3">#REF!</definedName>
    <definedName name="_lc41">#REF!</definedName>
    <definedName name="_lc45" localSheetId="4">#REF!</definedName>
    <definedName name="_lc45" localSheetId="3">#REF!</definedName>
    <definedName name="_lc45">#REF!</definedName>
    <definedName name="_lc51" localSheetId="4">#REF!</definedName>
    <definedName name="_lc51" localSheetId="3">#REF!</definedName>
    <definedName name="_lc51">#REF!</definedName>
    <definedName name="_lc55">#REF!</definedName>
    <definedName name="_LD11" localSheetId="4">#REF!</definedName>
    <definedName name="_LD11" localSheetId="3">#REF!</definedName>
    <definedName name="_LD11">#REF!</definedName>
    <definedName name="_LD12" localSheetId="4">#REF!</definedName>
    <definedName name="_LD12" localSheetId="3">#REF!</definedName>
    <definedName name="_LD12">#REF!</definedName>
    <definedName name="_LD13" localSheetId="4">#REF!</definedName>
    <definedName name="_LD13" localSheetId="3">#REF!</definedName>
    <definedName name="_LD13">#REF!</definedName>
    <definedName name="_LD14" localSheetId="4">#REF!</definedName>
    <definedName name="_LD14" localSheetId="3">#REF!</definedName>
    <definedName name="_LD14">#REF!</definedName>
    <definedName name="_LD15" localSheetId="4">#REF!</definedName>
    <definedName name="_LD15" localSheetId="3">#REF!</definedName>
    <definedName name="_LD15">#REF!</definedName>
    <definedName name="_LD16" localSheetId="4">#REF!</definedName>
    <definedName name="_LD16" localSheetId="3">#REF!</definedName>
    <definedName name="_LD16">#REF!</definedName>
    <definedName name="_LD21" localSheetId="4">#REF!</definedName>
    <definedName name="_LD21" localSheetId="3">#REF!</definedName>
    <definedName name="_LD21">#REF!</definedName>
    <definedName name="_LD22" localSheetId="4">#REF!</definedName>
    <definedName name="_LD22" localSheetId="3">#REF!</definedName>
    <definedName name="_LD22">#REF!</definedName>
    <definedName name="_LD23" localSheetId="4">#REF!</definedName>
    <definedName name="_LD23" localSheetId="3">#REF!</definedName>
    <definedName name="_LD23">#REF!</definedName>
    <definedName name="_LD24" localSheetId="4">#REF!</definedName>
    <definedName name="_LD24" localSheetId="3">#REF!</definedName>
    <definedName name="_LD24">#REF!</definedName>
    <definedName name="_LD25" localSheetId="4">#REF!</definedName>
    <definedName name="_LD25" localSheetId="3">#REF!</definedName>
    <definedName name="_LD25">#REF!</definedName>
    <definedName name="_LD26" localSheetId="4">#REF!</definedName>
    <definedName name="_LD26" localSheetId="3">#REF!</definedName>
    <definedName name="_LD26">#REF!</definedName>
    <definedName name="_LD31" localSheetId="4">#REF!</definedName>
    <definedName name="_LD31" localSheetId="3">#REF!</definedName>
    <definedName name="_LD31">#REF!</definedName>
    <definedName name="_LD32" localSheetId="4">#REF!</definedName>
    <definedName name="_LD32" localSheetId="3">#REF!</definedName>
    <definedName name="_LD32">#REF!</definedName>
    <definedName name="_LD33" localSheetId="4">#REF!</definedName>
    <definedName name="_LD33" localSheetId="3">#REF!</definedName>
    <definedName name="_LD33">#REF!</definedName>
    <definedName name="_LD34" localSheetId="4">#REF!</definedName>
    <definedName name="_LD34" localSheetId="3">#REF!</definedName>
    <definedName name="_LD34">#REF!</definedName>
    <definedName name="_LD35" localSheetId="4">#REF!</definedName>
    <definedName name="_LD35" localSheetId="3">#REF!</definedName>
    <definedName name="_LD35">#REF!</definedName>
    <definedName name="_LD36" localSheetId="4">#REF!</definedName>
    <definedName name="_LD36" localSheetId="3">#REF!</definedName>
    <definedName name="_LD36">#REF!</definedName>
    <definedName name="_LD41" localSheetId="4">#REF!</definedName>
    <definedName name="_LD41" localSheetId="3">#REF!</definedName>
    <definedName name="_LD41">#REF!</definedName>
    <definedName name="_LD42" localSheetId="4">#REF!</definedName>
    <definedName name="_LD42" localSheetId="3">#REF!</definedName>
    <definedName name="_LD42">#REF!</definedName>
    <definedName name="_LD43" localSheetId="4">#REF!</definedName>
    <definedName name="_LD43" localSheetId="3">#REF!</definedName>
    <definedName name="_LD43">#REF!</definedName>
    <definedName name="_LD44" localSheetId="4">#REF!</definedName>
    <definedName name="_LD44" localSheetId="3">#REF!</definedName>
    <definedName name="_LD44">#REF!</definedName>
    <definedName name="_LD45" localSheetId="4">#REF!</definedName>
    <definedName name="_LD45" localSheetId="3">#REF!</definedName>
    <definedName name="_LD45">#REF!</definedName>
    <definedName name="_LD46" localSheetId="4">#REF!</definedName>
    <definedName name="_LD46" localSheetId="3">#REF!</definedName>
    <definedName name="_LD46">#REF!</definedName>
    <definedName name="_LD51" localSheetId="4">#REF!</definedName>
    <definedName name="_LD51" localSheetId="3">#REF!</definedName>
    <definedName name="_LD51">#REF!</definedName>
    <definedName name="_LD52" localSheetId="4">#REF!</definedName>
    <definedName name="_LD52" localSheetId="3">#REF!</definedName>
    <definedName name="_LD52">#REF!</definedName>
    <definedName name="_LD53" localSheetId="4">#REF!</definedName>
    <definedName name="_LD53" localSheetId="3">#REF!</definedName>
    <definedName name="_LD53">#REF!</definedName>
    <definedName name="_LD54" localSheetId="4">#REF!</definedName>
    <definedName name="_LD54" localSheetId="3">#REF!</definedName>
    <definedName name="_LD54">#REF!</definedName>
    <definedName name="_LD55" localSheetId="4">#REF!</definedName>
    <definedName name="_LD55" localSheetId="3">#REF!</definedName>
    <definedName name="_LD55">#REF!</definedName>
    <definedName name="_LD56" localSheetId="4">#REF!</definedName>
    <definedName name="_LD56" localSheetId="3">#REF!</definedName>
    <definedName name="_LD56">#REF!</definedName>
    <definedName name="_le13">#REF!</definedName>
    <definedName name="_le21" localSheetId="4">#REF!</definedName>
    <definedName name="_le21" localSheetId="3">#REF!</definedName>
    <definedName name="_le21">#REF!</definedName>
    <definedName name="_le23">#REF!</definedName>
    <definedName name="_le25" localSheetId="4">#REF!</definedName>
    <definedName name="_le25" localSheetId="3">#REF!</definedName>
    <definedName name="_le25">#REF!</definedName>
    <definedName name="_LE31" localSheetId="4">#REF!</definedName>
    <definedName name="_LE31" localSheetId="3">#REF!</definedName>
    <definedName name="_LE31">#REF!</definedName>
    <definedName name="_le32">#REF!</definedName>
    <definedName name="_le33">#REF!</definedName>
    <definedName name="_LE35">#REF!</definedName>
    <definedName name="_LE41">#REF!</definedName>
    <definedName name="_le42">#REF!</definedName>
    <definedName name="_LE45">#REF!</definedName>
    <definedName name="_LE51">#REF!</definedName>
    <definedName name="_le52">#REF!</definedName>
    <definedName name="_LE55">#REF!</definedName>
    <definedName name="_MT8" localSheetId="10" hidden="1">{"'Sheet1'!$L$16"}</definedName>
    <definedName name="_MT8" localSheetId="4" hidden="1">{"'Sheet1'!$L$16"}</definedName>
    <definedName name="_MT8" localSheetId="3" hidden="1">{"'Sheet1'!$L$16"}</definedName>
    <definedName name="_MT8" hidden="1">{"'Sheet1'!$L$16"}</definedName>
    <definedName name="_NET2" localSheetId="4">#REF!</definedName>
    <definedName name="_NET2">#REF!</definedName>
    <definedName name="_NN33">[11]Palette!#REF!</definedName>
    <definedName name="_NN47">[11]Palette!#REF!</definedName>
    <definedName name="_NN48">[11]Palette!#REF!</definedName>
    <definedName name="_NN49">[11]Palette!#REF!</definedName>
    <definedName name="_NN50">[11]Palette!#REF!</definedName>
    <definedName name="_NN52">[11]Palette!#REF!</definedName>
    <definedName name="_NS03" localSheetId="10" hidden="1">{"'Sheet1'!$L$16"}</definedName>
    <definedName name="_NS03" localSheetId="4" hidden="1">{"'Sheet1'!$L$16"}</definedName>
    <definedName name="_NS03" localSheetId="3" hidden="1">{"'Sheet1'!$L$16"}</definedName>
    <definedName name="_NS03" hidden="1">{"'Sheet1'!$L$16"}</definedName>
    <definedName name="_NSO2" localSheetId="10" hidden="1">{"'Sheet1'!$L$16"}</definedName>
    <definedName name="_NSO2" localSheetId="4" hidden="1">{"'Sheet1'!$L$16"}</definedName>
    <definedName name="_NSO2" localSheetId="3" hidden="1">{"'Sheet1'!$L$16"}</definedName>
    <definedName name="_NSO2" hidden="1">{"'Sheet1'!$L$16"}</definedName>
    <definedName name="_NV11" localSheetId="4">#REF!</definedName>
    <definedName name="_NV11">#REF!</definedName>
    <definedName name="_NV16" localSheetId="4">#REF!</definedName>
    <definedName name="_NV16" localSheetId="3">#REF!</definedName>
    <definedName name="_NV16">#REF!</definedName>
    <definedName name="_NV21" localSheetId="4">#REF!</definedName>
    <definedName name="_NV21" localSheetId="3">#REF!</definedName>
    <definedName name="_NV21">#REF!</definedName>
    <definedName name="_NV26" localSheetId="4">#REF!</definedName>
    <definedName name="_NV26" localSheetId="3">#REF!</definedName>
    <definedName name="_NV26">#REF!</definedName>
    <definedName name="_NV31" localSheetId="4">#REF!</definedName>
    <definedName name="_NV31" localSheetId="3">#REF!</definedName>
    <definedName name="_NV31">#REF!</definedName>
    <definedName name="_NV36" localSheetId="4">#REF!</definedName>
    <definedName name="_NV36" localSheetId="3">#REF!</definedName>
    <definedName name="_NV36">#REF!</definedName>
    <definedName name="_NV41" localSheetId="4">#REF!</definedName>
    <definedName name="_NV41" localSheetId="3">#REF!</definedName>
    <definedName name="_NV41">#REF!</definedName>
    <definedName name="_NV46" localSheetId="4">#REF!</definedName>
    <definedName name="_NV46" localSheetId="3">#REF!</definedName>
    <definedName name="_NV46">#REF!</definedName>
    <definedName name="_NV51" localSheetId="4">#REF!</definedName>
    <definedName name="_NV51" localSheetId="3">#REF!</definedName>
    <definedName name="_NV51">#REF!</definedName>
    <definedName name="_NV56" localSheetId="4">#REF!</definedName>
    <definedName name="_NV56" localSheetId="3">#REF!</definedName>
    <definedName name="_NV56">#REF!</definedName>
    <definedName name="_Order1" localSheetId="4" hidden="1">255</definedName>
    <definedName name="_Order1" localSheetId="3" hidden="1">255</definedName>
    <definedName name="_Order1" hidden="1">0</definedName>
    <definedName name="_Order2" hidden="1">255</definedName>
    <definedName name="_QL11" localSheetId="4">#REF!</definedName>
    <definedName name="_QL11" localSheetId="3">#REF!</definedName>
    <definedName name="_QL11">#REF!</definedName>
    <definedName name="_QL12" localSheetId="4">#REF!</definedName>
    <definedName name="_QL12" localSheetId="3">#REF!</definedName>
    <definedName name="_QL12">#REF!</definedName>
    <definedName name="_QL13" localSheetId="4">#REF!</definedName>
    <definedName name="_QL13" localSheetId="3">#REF!</definedName>
    <definedName name="_QL13">#REF!</definedName>
    <definedName name="_QL14" localSheetId="4">#REF!</definedName>
    <definedName name="_QL14" localSheetId="3">#REF!</definedName>
    <definedName name="_QL14">#REF!</definedName>
    <definedName name="_QL15" localSheetId="4">#REF!</definedName>
    <definedName name="_QL15" localSheetId="3">#REF!</definedName>
    <definedName name="_QL15">#REF!</definedName>
    <definedName name="_QL16" localSheetId="4">#REF!</definedName>
    <definedName name="_QL16" localSheetId="3">#REF!</definedName>
    <definedName name="_QL16">#REF!</definedName>
    <definedName name="_QL21" localSheetId="4">#REF!</definedName>
    <definedName name="_QL21" localSheetId="3">#REF!</definedName>
    <definedName name="_QL21">#REF!</definedName>
    <definedName name="_QL22" localSheetId="4">#REF!</definedName>
    <definedName name="_QL22" localSheetId="3">#REF!</definedName>
    <definedName name="_QL22">#REF!</definedName>
    <definedName name="_QL23" localSheetId="4">#REF!</definedName>
    <definedName name="_QL23" localSheetId="3">#REF!</definedName>
    <definedName name="_QL23">#REF!</definedName>
    <definedName name="_QL24" localSheetId="4">#REF!</definedName>
    <definedName name="_QL24" localSheetId="3">#REF!</definedName>
    <definedName name="_QL24">#REF!</definedName>
    <definedName name="_QL25" localSheetId="4">#REF!</definedName>
    <definedName name="_QL25" localSheetId="3">#REF!</definedName>
    <definedName name="_QL25">#REF!</definedName>
    <definedName name="_QL26" localSheetId="4">#REF!</definedName>
    <definedName name="_QL26" localSheetId="3">#REF!</definedName>
    <definedName name="_QL26">#REF!</definedName>
    <definedName name="_QL31" localSheetId="4">#REF!</definedName>
    <definedName name="_QL31" localSheetId="3">#REF!</definedName>
    <definedName name="_QL31">#REF!</definedName>
    <definedName name="_QL32" localSheetId="4">#REF!</definedName>
    <definedName name="_QL32" localSheetId="3">#REF!</definedName>
    <definedName name="_QL32">#REF!</definedName>
    <definedName name="_QL33" localSheetId="4">#REF!</definedName>
    <definedName name="_QL33" localSheetId="3">#REF!</definedName>
    <definedName name="_QL33">#REF!</definedName>
    <definedName name="_QL34" localSheetId="4">#REF!</definedName>
    <definedName name="_QL34" localSheetId="3">#REF!</definedName>
    <definedName name="_QL34">#REF!</definedName>
    <definedName name="_QL35" localSheetId="4">#REF!</definedName>
    <definedName name="_QL35" localSheetId="3">#REF!</definedName>
    <definedName name="_QL35">#REF!</definedName>
    <definedName name="_QL36" localSheetId="4">#REF!</definedName>
    <definedName name="_QL36" localSheetId="3">#REF!</definedName>
    <definedName name="_QL36">#REF!</definedName>
    <definedName name="_QL41" localSheetId="4">#REF!</definedName>
    <definedName name="_QL41" localSheetId="3">#REF!</definedName>
    <definedName name="_QL41">#REF!</definedName>
    <definedName name="_QL42" localSheetId="4">#REF!</definedName>
    <definedName name="_QL42" localSheetId="3">#REF!</definedName>
    <definedName name="_QL42">#REF!</definedName>
    <definedName name="_QL43" localSheetId="4">#REF!</definedName>
    <definedName name="_QL43" localSheetId="3">#REF!</definedName>
    <definedName name="_QL43">#REF!</definedName>
    <definedName name="_QL44" localSheetId="4">#REF!</definedName>
    <definedName name="_QL44" localSheetId="3">#REF!</definedName>
    <definedName name="_QL44">#REF!</definedName>
    <definedName name="_QL45" localSheetId="4">#REF!</definedName>
    <definedName name="_QL45" localSheetId="3">#REF!</definedName>
    <definedName name="_QL45">#REF!</definedName>
    <definedName name="_QL46" localSheetId="4">#REF!</definedName>
    <definedName name="_QL46" localSheetId="3">#REF!</definedName>
    <definedName name="_QL46">#REF!</definedName>
    <definedName name="_QL51" localSheetId="4">#REF!</definedName>
    <definedName name="_QL51" localSheetId="3">#REF!</definedName>
    <definedName name="_QL51">#REF!</definedName>
    <definedName name="_QL52" localSheetId="4">#REF!</definedName>
    <definedName name="_QL52" localSheetId="3">#REF!</definedName>
    <definedName name="_QL52">#REF!</definedName>
    <definedName name="_QL53" localSheetId="4">#REF!</definedName>
    <definedName name="_QL53" localSheetId="3">#REF!</definedName>
    <definedName name="_QL53">#REF!</definedName>
    <definedName name="_QL54" localSheetId="4">#REF!</definedName>
    <definedName name="_QL54" localSheetId="3">#REF!</definedName>
    <definedName name="_QL54">#REF!</definedName>
    <definedName name="_QL55" localSheetId="4">#REF!</definedName>
    <definedName name="_QL55" localSheetId="3">#REF!</definedName>
    <definedName name="_QL55">#REF!</definedName>
    <definedName name="_QL56" localSheetId="4">#REF!</definedName>
    <definedName name="_QL56" localSheetId="3">#REF!</definedName>
    <definedName name="_QL56">#REF!</definedName>
    <definedName name="_Sort" localSheetId="4" hidden="1">#REF!</definedName>
    <definedName name="_Sort" localSheetId="3" hidden="1">#REF!</definedName>
    <definedName name="_Sort" hidden="1">#REF!</definedName>
    <definedName name="_T01" localSheetId="4" hidden="1">#REF!</definedName>
    <definedName name="_T01" localSheetId="3" hidden="1">#REF!</definedName>
    <definedName name="_T01" hidden="1">#REF!</definedName>
    <definedName name="_T9" localSheetId="10" hidden="1">{"'Sheet1'!$L$16"}</definedName>
    <definedName name="_T9" localSheetId="4" hidden="1">{"'Sheet1'!$L$16"}</definedName>
    <definedName name="_T9" localSheetId="3" hidden="1">{"'Sheet1'!$L$16"}</definedName>
    <definedName name="_T9" hidden="1">{"'Sheet1'!$L$16"}</definedName>
    <definedName name="_tct3" localSheetId="3">[6]gVL!$Q$23</definedName>
    <definedName name="_tct3">[7]gVL!$Q$23</definedName>
    <definedName name="_TLA35" localSheetId="4">#REF!</definedName>
    <definedName name="_TLA35" localSheetId="3">#REF!</definedName>
    <definedName name="_TLA35">#REF!</definedName>
    <definedName name="_TLA50" localSheetId="4">#REF!</definedName>
    <definedName name="_TLA50" localSheetId="3">#REF!</definedName>
    <definedName name="_TLA50">#REF!</definedName>
    <definedName name="_TLA70" localSheetId="4">#REF!</definedName>
    <definedName name="_TLA70" localSheetId="3">#REF!</definedName>
    <definedName name="_TLA70">#REF!</definedName>
    <definedName name="_TLA95" localSheetId="4">#REF!</definedName>
    <definedName name="_TLA95" localSheetId="3">#REF!</definedName>
    <definedName name="_TLA95">#REF!</definedName>
    <definedName name="A" localSheetId="4" hidden="1">#REF!</definedName>
    <definedName name="a" localSheetId="3">'[12]RO-001 5c'!$D$90</definedName>
    <definedName name="A" hidden="1">#REF!</definedName>
    <definedName name="â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4">#REF!</definedName>
    <definedName name="A120_" localSheetId="3">#REF!</definedName>
    <definedName name="A120_">#REF!</definedName>
    <definedName name="Â26">#REF!</definedName>
    <definedName name="a277Print_Titles" localSheetId="4">#REF!</definedName>
    <definedName name="a277Print_Titles" localSheetId="3">#REF!</definedName>
    <definedName name="a277Print_Titles">#REF!</definedName>
    <definedName name="A35_" localSheetId="4">#REF!</definedName>
    <definedName name="A35_" localSheetId="3">#REF!</definedName>
    <definedName name="A35_">#REF!</definedName>
    <definedName name="A50_" localSheetId="4">#REF!</definedName>
    <definedName name="A50_" localSheetId="3">#REF!</definedName>
    <definedName name="A50_">#REF!</definedName>
    <definedName name="A6N2">[13]A6!$A$3:$F$13</definedName>
    <definedName name="A6N3">[13]A6!$A$3:$G$13</definedName>
    <definedName name="A70_" localSheetId="4">#REF!</definedName>
    <definedName name="A70_" localSheetId="3">#REF!</definedName>
    <definedName name="A70_">#REF!</definedName>
    <definedName name="A95_" localSheetId="4">#REF!</definedName>
    <definedName name="A95_" localSheetId="3">#REF!</definedName>
    <definedName name="A95_">#REF!</definedName>
    <definedName name="AA" localSheetId="4">#REF!</definedName>
    <definedName name="aa" localSheetId="3">'[14]Ten hang'!#REF!</definedName>
    <definedName name="AA">#REF!</definedName>
    <definedName name="AAA" localSheetId="4">'[15]MTL$-INTER'!#REF!</definedName>
    <definedName name="AAA" localSheetId="3">'[15]MTL$-INTER'!#REF!</definedName>
    <definedName name="AAA">'[15]MTL$-INTER'!#REF!</definedName>
    <definedName name="aaaa" localSheetId="4" hidden="1">#REF!</definedName>
    <definedName name="aaaa" localSheetId="3" hidden="1">#REF!</definedName>
    <definedName name="aaaa" hidden="1">#REF!</definedName>
    <definedName name="aaaaaa" localSheetId="4">#REF!</definedName>
    <definedName name="aaaaaa" localSheetId="3">#REF!</definedName>
    <definedName name="aaaaaa">#REF!</definedName>
    <definedName name="AAAAAAAAAAAAA" localSheetId="4" hidden="1">#REF!</definedName>
    <definedName name="AAAAAAAAAAAAA" localSheetId="3" hidden="1">#REF!</definedName>
    <definedName name="AAAAAAAAAAAAA" hidden="1">#REF!</definedName>
    <definedName name="ab">'[14]Ten hang'!#REF!</definedName>
    <definedName name="abc" localSheetId="4" hidden="1">#REF!</definedName>
    <definedName name="abc" localSheetId="3">'[16]Ten hang'!$F$51:$F$85</definedName>
    <definedName name="abc" hidden="1">#REF!</definedName>
    <definedName name="AC120_" localSheetId="4">#REF!</definedName>
    <definedName name="AC120_" localSheetId="3">#REF!</definedName>
    <definedName name="AC120_">#REF!</definedName>
    <definedName name="AC35_" localSheetId="4">#REF!</definedName>
    <definedName name="AC35_" localSheetId="3">#REF!</definedName>
    <definedName name="AC35_">#REF!</definedName>
    <definedName name="AC50_" localSheetId="4">#REF!</definedName>
    <definedName name="AC50_" localSheetId="3">#REF!</definedName>
    <definedName name="AC50_">#REF!</definedName>
    <definedName name="AC70_" localSheetId="4">#REF!</definedName>
    <definedName name="AC70_" localSheetId="3">#REF!</definedName>
    <definedName name="AC70_">#REF!</definedName>
    <definedName name="AC95_" localSheetId="4">#REF!</definedName>
    <definedName name="AC95_" localSheetId="3">#REF!</definedName>
    <definedName name="AC95_">#REF!</definedName>
    <definedName name="acbcc">'[17]Ten hang'!$F$17:$F$34</definedName>
    <definedName name="Actual" localSheetId="1">(PeriodInActual*([18]Task!$H1&gt;0))*PeriodInPlan</definedName>
    <definedName name="Actual" localSheetId="10">(PeriodInActual*([18]Task!$H1&gt;0))*PeriodInPlan</definedName>
    <definedName name="Actual" localSheetId="0">(PeriodInActual*([18]Task!$H1&gt;0))*PeriodInPlan</definedName>
    <definedName name="Actual" localSheetId="3">(PeriodInActual*([18]Task!$H1&gt;0))*PeriodInPlan</definedName>
    <definedName name="Actual">(PeriodInActual*([18]Task!$H1&gt;0))*PeriodInPlan</definedName>
    <definedName name="ActualBeyond" localSheetId="1">PeriodInActual*([18]Task!$H1&gt;0)</definedName>
    <definedName name="ActualBeyond" localSheetId="10">PeriodInActual*([18]Task!$H1&gt;0)</definedName>
    <definedName name="ActualBeyond" localSheetId="0">PeriodInActual*([18]Task!$H1&gt;0)</definedName>
    <definedName name="ActualBeyond" localSheetId="3">PeriodInActual*([18]Task!$H1&gt;0)</definedName>
    <definedName name="ActualBeyond">PeriodInActual*([18]Task!$H1&gt;0)</definedName>
    <definedName name="ag15F80" localSheetId="4">#REF!</definedName>
    <definedName name="ag15F80" localSheetId="3">#REF!</definedName>
    <definedName name="ag15F80">#REF!</definedName>
    <definedName name="AGCC">[11]Palette!#REF!</definedName>
    <definedName name="Ägypten">[11]Palette!#REF!</definedName>
    <definedName name="alo" localSheetId="4" hidden="1">#REF!</definedName>
    <definedName name="alo" localSheetId="3" hidden="1">#REF!</definedName>
    <definedName name="alo" hidden="1">#REF!</definedName>
    <definedName name="ALPIN">#N/A</definedName>
    <definedName name="ALPJYOU">#N/A</definedName>
    <definedName name="ALPTOI">#N/A</definedName>
    <definedName name="AMvisit" localSheetId="4">#REF!</definedName>
    <definedName name="AMvisit" localSheetId="3">#REF!</definedName>
    <definedName name="AMvisit">#REF!</definedName>
    <definedName name="Argentinien">[11]Palette!#REF!</definedName>
    <definedName name="as">[19]BC!$E$54</definedName>
    <definedName name="atools_Sheet1_B8_AC932_1">'[20]Nhap thong tin chung NV'!$B$9:$B$908</definedName>
    <definedName name="Australien">[11]Palette!#REF!</definedName>
    <definedName name="auswahl">[21]data!$A$1</definedName>
    <definedName name="b">'[12]TH co MS'!$N$7</definedName>
    <definedName name="Balkan">[11]Palette!#REF!</definedName>
    <definedName name="Bang_cly" localSheetId="4">#REF!</definedName>
    <definedName name="Bang_cly" localSheetId="3">#REF!</definedName>
    <definedName name="Bang_cly">#REF!</definedName>
    <definedName name="Bang_CVC" localSheetId="4">#REF!</definedName>
    <definedName name="Bang_CVC" localSheetId="3">#REF!</definedName>
    <definedName name="Bang_CVC">#REF!</definedName>
    <definedName name="Bang_travl" localSheetId="4">#REF!</definedName>
    <definedName name="Bang_travl" localSheetId="3">#REF!</definedName>
    <definedName name="Bang_travl">#REF!</definedName>
    <definedName name="baohanh">[22]Data!$J$3:$J$11</definedName>
    <definedName name="BB" localSheetId="4">#REF!</definedName>
    <definedName name="BB" localSheetId="3">#REF!</definedName>
    <definedName name="BB">#REF!</definedName>
    <definedName name="bbbbb" localSheetId="4">#REF!</definedName>
    <definedName name="bbbbb" localSheetId="3">#REF!</definedName>
    <definedName name="bbbbb">#REF!</definedName>
    <definedName name="bc">[23]BC!$P$41</definedName>
    <definedName name="bd" localSheetId="3">[6]gVL!$Q$15</definedName>
    <definedName name="bd">[7]gVL!$Q$15</definedName>
    <definedName name="BLDG">'[10]FA-LISTING'!#REF!</definedName>
    <definedName name="BLDGIMP">'[10]FA-LISTING'!#REF!</definedName>
    <definedName name="BLDGREV">'[10]FA-LISTING'!#REF!</definedName>
    <definedName name="BonusRate_CN">#REF!</definedName>
    <definedName name="BonusRate_LD">#REF!</definedName>
    <definedName name="BonusRate_QL">#REF!</definedName>
    <definedName name="BonusRate_Sale">#REF!</definedName>
    <definedName name="BonusRate_Tech">#REF!</definedName>
    <definedName name="bophanchuyenthongtin" comment="Bộ phận chuyển thông tin">'[24]Danh sach'!$C$2:$C$4</definedName>
    <definedName name="bophanxuly" comment="BỘ_PHẬN_XỬ_LÝ">[25]Danh_sach!$K$3:$K$14</definedName>
    <definedName name="BOQ" localSheetId="4">#REF!</definedName>
    <definedName name="BOQ" localSheetId="3">#REF!</definedName>
    <definedName name="BOQ">#REF!</definedName>
    <definedName name="Brand">'[26]Price Source'!$C$3:$C$87</definedName>
    <definedName name="Brasilien">[11]Palette!#REF!</definedName>
    <definedName name="bsbzdb" localSheetId="4">#REF!</definedName>
    <definedName name="bsbzdb" localSheetId="3">#REF!</definedName>
    <definedName name="bsbzdb">#REF!</definedName>
    <definedName name="BSC.06.09">#REF!</definedName>
    <definedName name="BT_125" localSheetId="4">#REF!</definedName>
    <definedName name="BT_125" localSheetId="3">#REF!</definedName>
    <definedName name="BT_125">#REF!</definedName>
    <definedName name="BT200_50" localSheetId="4">#REF!</definedName>
    <definedName name="BT200_50" localSheetId="3">#REF!</definedName>
    <definedName name="BT200_50">#REF!</definedName>
    <definedName name="BTRAM" localSheetId="4">#REF!</definedName>
    <definedName name="BTRAM" localSheetId="3">#REF!</definedName>
    <definedName name="BTRAM">#REF!</definedName>
    <definedName name="Bulgarien">[11]Palette!#REF!</definedName>
    <definedName name="BVCISUMMARY" localSheetId="4">#REF!</definedName>
    <definedName name="BVCISUMMARY" localSheetId="3">#REF!</definedName>
    <definedName name="BVCISUMMARY">#REF!</definedName>
    <definedName name="C_" localSheetId="4">#REF!</definedName>
    <definedName name="C_" localSheetId="3">#REF!</definedName>
    <definedName name="C_">#REF!</definedName>
    <definedName name="CABLE2">'[27]MTO REV.0'!$A$1:$Q$570</definedName>
    <definedName name="Cash_Month">#REF!</definedName>
    <definedName name="CATIN">#N/A</definedName>
    <definedName name="CATJYOU">#N/A</definedName>
    <definedName name="CATREC">#N/A</definedName>
    <definedName name="CATSYU">#N/A</definedName>
    <definedName name="CCode" localSheetId="4">#REF!</definedName>
    <definedName name="CCode" localSheetId="3">#REF!</definedName>
    <definedName name="CCode">#REF!</definedName>
    <definedName name="CCS" localSheetId="4">#REF!</definedName>
    <definedName name="CCS" localSheetId="3">#REF!</definedName>
    <definedName name="CCS">#REF!</definedName>
    <definedName name="CDD" localSheetId="4">#REF!</definedName>
    <definedName name="CDD" localSheetId="3">#REF!</definedName>
    <definedName name="CDD">#REF!</definedName>
    <definedName name="CH" localSheetId="4">#REF!</definedName>
    <definedName name="CH" localSheetId="3">#REF!</definedName>
    <definedName name="CH">#REF!</definedName>
    <definedName name="champs" localSheetId="4">#REF!</definedName>
    <definedName name="champs" localSheetId="3">#REF!</definedName>
    <definedName name="champs">#REF!</definedName>
    <definedName name="check_hd" localSheetId="4">#REF!</definedName>
    <definedName name="check_hd" localSheetId="3">#REF!</definedName>
    <definedName name="check_hd">#REF!</definedName>
    <definedName name="Chile">[11]Palette!#REF!</definedName>
    <definedName name="China">[11]Palette!#REF!</definedName>
    <definedName name="Chu" localSheetId="4">[5]ND!#REF!</definedName>
    <definedName name="Chu" localSheetId="3">[5]ND!#REF!</definedName>
    <definedName name="Chu">[5]ND!#REF!</definedName>
    <definedName name="CHUC_DANH">[28]Cachthemmoithongtinngamdinh!$H$78:$H$91</definedName>
    <definedName name="CIQWBGuid" hidden="1">"Lịch trình dự kiến.xlsx"</definedName>
    <definedName name="CK" localSheetId="4">#REF!</definedName>
    <definedName name="CK" localSheetId="3">#REF!</definedName>
    <definedName name="CK">#REF!</definedName>
    <definedName name="CLVC3">0.1</definedName>
    <definedName name="CLVCTB" localSheetId="4">#REF!</definedName>
    <definedName name="CLVCTB" localSheetId="3">#REF!</definedName>
    <definedName name="CLVCTB">#REF!</definedName>
    <definedName name="CLVL" localSheetId="4">#REF!</definedName>
    <definedName name="CLVL" localSheetId="3">#REF!</definedName>
    <definedName name="CLVL">#REF!</definedName>
    <definedName name="CMC" localSheetId="4">#REF!</definedName>
    <definedName name="CMC" localSheetId="3">#REF!</definedName>
    <definedName name="CMC">#REF!</definedName>
    <definedName name="CMCCode">'[29]Put in'!$C$2:$C$8</definedName>
    <definedName name="Co" localSheetId="4">#REF!</definedName>
    <definedName name="Co" localSheetId="3">#REF!</definedName>
    <definedName name="Co">#REF!</definedName>
    <definedName name="CÖÏ_LY_VAÄN_CHUYEÅN" localSheetId="4">#REF!</definedName>
    <definedName name="CÖÏ_LY_VAÄN_CHUYEÅN" localSheetId="3">#REF!</definedName>
    <definedName name="CÖÏ_LY_VAÄN_CHUYEÅN">#REF!</definedName>
    <definedName name="Cöï_ly_vaän_chuyeãn" localSheetId="4">#REF!</definedName>
    <definedName name="Cöï_ly_vaän_chuyeãn" localSheetId="3">#REF!</definedName>
    <definedName name="Cöï_ly_vaän_chuyeãn">#REF!</definedName>
    <definedName name="COL" localSheetId="4">#REF!</definedName>
    <definedName name="COL" localSheetId="3">#REF!</definedName>
    <definedName name="COL">#REF!</definedName>
    <definedName name="COMMON" localSheetId="4">#REF!</definedName>
    <definedName name="COMMON" localSheetId="3">#REF!</definedName>
    <definedName name="COMMON">#REF!</definedName>
    <definedName name="COMP">'[10]FA-LISTING'!#REF!</definedName>
    <definedName name="Company">'[26]Price Source'!$B$3:$B$87</definedName>
    <definedName name="Complaint" localSheetId="4">#REF!</definedName>
    <definedName name="Complaint" localSheetId="3">#REF!</definedName>
    <definedName name="Complaint">#REF!</definedName>
    <definedName name="CON_EQP_COS" localSheetId="4">#REF!</definedName>
    <definedName name="CON_EQP_COS" localSheetId="3">#REF!</definedName>
    <definedName name="CON_EQP_COS">#REF!</definedName>
    <definedName name="COS" localSheetId="4">#REF!</definedName>
    <definedName name="COS" localSheetId="3">#REF!</definedName>
    <definedName name="COS">#REF!</definedName>
    <definedName name="CostItem">[30]Huongdan!$B$6:$B$63</definedName>
    <definedName name="Country" localSheetId="4">#REF!</definedName>
    <definedName name="Country" localSheetId="3">#REF!</definedName>
    <definedName name="Country">#REF!</definedName>
    <definedName name="COVER" localSheetId="4">#REF!</definedName>
    <definedName name="COVER" localSheetId="3">#REF!</definedName>
    <definedName name="COVER">#REF!</definedName>
    <definedName name="cover12" localSheetId="4">#REF!</definedName>
    <definedName name="cover12" localSheetId="3">#REF!</definedName>
    <definedName name="cover12">#REF!</definedName>
    <definedName name="cpbhtdl">[22]Data!$E$3:$E$11</definedName>
    <definedName name="CPC" localSheetId="4">#REF!</definedName>
    <definedName name="CPC" localSheetId="3">#REF!</definedName>
    <definedName name="CPC">#REF!</definedName>
    <definedName name="cpd" localSheetId="3">[6]gVL!$Q$20</definedName>
    <definedName name="cpd">[7]gVL!$Q$20</definedName>
    <definedName name="cpdd" localSheetId="3">[6]gVL!$Q$21</definedName>
    <definedName name="cpdd">[7]gVL!$Q$21</definedName>
    <definedName name="CPVC100" localSheetId="4">#REF!</definedName>
    <definedName name="CPVC100" localSheetId="3">#REF!</definedName>
    <definedName name="CPVC100">#REF!</definedName>
    <definedName name="CRD" localSheetId="4">#REF!</definedName>
    <definedName name="CRD" localSheetId="3">#REF!</definedName>
    <definedName name="CRD">#REF!</definedName>
    <definedName name="CRITINST" localSheetId="4">#REF!</definedName>
    <definedName name="CRITINST" localSheetId="3">#REF!</definedName>
    <definedName name="CRITINST">#REF!</definedName>
    <definedName name="CRITPURC" localSheetId="4">#REF!</definedName>
    <definedName name="CRITPURC" localSheetId="3">#REF!</definedName>
    <definedName name="CRITPURC">#REF!</definedName>
    <definedName name="CRS" localSheetId="4">#REF!</definedName>
    <definedName name="CRS" localSheetId="3">#REF!</definedName>
    <definedName name="CRS">#REF!</definedName>
    <definedName name="CS" localSheetId="4">#REF!</definedName>
    <definedName name="CS" localSheetId="3">#REF!</definedName>
    <definedName name="CS">#REF!</definedName>
    <definedName name="CS_10" localSheetId="4">#REF!</definedName>
    <definedName name="CS_10" localSheetId="3">#REF!</definedName>
    <definedName name="CS_10">#REF!</definedName>
    <definedName name="CS_100" localSheetId="4">#REF!</definedName>
    <definedName name="CS_100" localSheetId="3">#REF!</definedName>
    <definedName name="CS_100">#REF!</definedName>
    <definedName name="CS_10S" localSheetId="4">#REF!</definedName>
    <definedName name="CS_10S" localSheetId="3">#REF!</definedName>
    <definedName name="CS_10S">#REF!</definedName>
    <definedName name="CS_120" localSheetId="4">#REF!</definedName>
    <definedName name="CS_120" localSheetId="3">#REF!</definedName>
    <definedName name="CS_120">#REF!</definedName>
    <definedName name="CS_140" localSheetId="4">#REF!</definedName>
    <definedName name="CS_140" localSheetId="3">#REF!</definedName>
    <definedName name="CS_140">#REF!</definedName>
    <definedName name="CS_160" localSheetId="4">#REF!</definedName>
    <definedName name="CS_160" localSheetId="3">#REF!</definedName>
    <definedName name="CS_160">#REF!</definedName>
    <definedName name="CS_20" localSheetId="4">#REF!</definedName>
    <definedName name="CS_20" localSheetId="3">#REF!</definedName>
    <definedName name="CS_20">#REF!</definedName>
    <definedName name="CS_30" localSheetId="4">#REF!</definedName>
    <definedName name="CS_30" localSheetId="3">#REF!</definedName>
    <definedName name="CS_30">#REF!</definedName>
    <definedName name="CS_40" localSheetId="4">#REF!</definedName>
    <definedName name="CS_40" localSheetId="3">#REF!</definedName>
    <definedName name="CS_40">#REF!</definedName>
    <definedName name="CS_40S" localSheetId="4">#REF!</definedName>
    <definedName name="CS_40S" localSheetId="3">#REF!</definedName>
    <definedName name="CS_40S">#REF!</definedName>
    <definedName name="CS_5S" localSheetId="4">#REF!</definedName>
    <definedName name="CS_5S" localSheetId="3">#REF!</definedName>
    <definedName name="CS_5S">#REF!</definedName>
    <definedName name="CS_60" localSheetId="4">#REF!</definedName>
    <definedName name="CS_60" localSheetId="3">#REF!</definedName>
    <definedName name="CS_60">#REF!</definedName>
    <definedName name="CS_80" localSheetId="4">#REF!</definedName>
    <definedName name="CS_80" localSheetId="3">#REF!</definedName>
    <definedName name="CS_80">#REF!</definedName>
    <definedName name="CS_80S" localSheetId="4">#REF!</definedName>
    <definedName name="CS_80S" localSheetId="3">#REF!</definedName>
    <definedName name="CS_80S">#REF!</definedName>
    <definedName name="CS_STD" localSheetId="4">#REF!</definedName>
    <definedName name="CS_STD" localSheetId="3">#REF!</definedName>
    <definedName name="CS_STD">#REF!</definedName>
    <definedName name="CS_XS" localSheetId="4">#REF!</definedName>
    <definedName name="CS_XS" localSheetId="3">#REF!</definedName>
    <definedName name="CS_XS">#REF!</definedName>
    <definedName name="CS_XXS" localSheetId="4">#REF!</definedName>
    <definedName name="CS_XXS" localSheetId="3">#REF!</definedName>
    <definedName name="CS_XXS">#REF!</definedName>
    <definedName name="csd3p" localSheetId="4">#REF!</definedName>
    <definedName name="csd3p" localSheetId="3">#REF!</definedName>
    <definedName name="csd3p">#REF!</definedName>
    <definedName name="csddg1p" localSheetId="4">#REF!</definedName>
    <definedName name="csddg1p" localSheetId="3">#REF!</definedName>
    <definedName name="csddg1p">#REF!</definedName>
    <definedName name="csddt1p" localSheetId="4">#REF!</definedName>
    <definedName name="csddt1p" localSheetId="3">#REF!</definedName>
    <definedName name="csddt1p">#REF!</definedName>
    <definedName name="csht3p" localSheetId="4">#REF!</definedName>
    <definedName name="csht3p" localSheetId="3">#REF!</definedName>
    <definedName name="csht3p">#REF!</definedName>
    <definedName name="ct" localSheetId="4">#REF!</definedName>
    <definedName name="ct" localSheetId="3">#REF!</definedName>
    <definedName name="ct">#REF!</definedName>
    <definedName name="CT_50" localSheetId="4">#REF!</definedName>
    <definedName name="CT_50" localSheetId="3">#REF!</definedName>
    <definedName name="CT_50">#REF!</definedName>
    <definedName name="curras1_h">#REF!</definedName>
    <definedName name="CurrAs1_p">#REF!</definedName>
    <definedName name="CurrAs2_P">#REF!</definedName>
    <definedName name="CurrAss_H">#REF!</definedName>
    <definedName name="CurrLiab_H">#REF!</definedName>
    <definedName name="CurrLiab_P">#REF!</definedName>
    <definedName name="Customer" localSheetId="4">#REF!</definedName>
    <definedName name="Customer" localSheetId="3">#REF!</definedName>
    <definedName name="Customer">#REF!</definedName>
    <definedName name="cv" localSheetId="3">[31]gvl!$N$17</definedName>
    <definedName name="cv">[32]gvl!$N$17</definedName>
    <definedName name="CX" localSheetId="4">#REF!</definedName>
    <definedName name="CX" localSheetId="3">#REF!</definedName>
    <definedName name="CX">#REF!</definedName>
    <definedName name="d" localSheetId="10">OFFSET(data,,1,,1)</definedName>
    <definedName name="d" localSheetId="4">OFFSET(data,,1,,1)</definedName>
    <definedName name="d" localSheetId="3">'[12]TH co MS'!$M$6</definedName>
    <definedName name="d">OFFSET(data,,1,,1)</definedName>
    <definedName name="DAN_TOC">[28]Cachthemmoithongtinngamdinh!$C$78:$C$135</definedName>
    <definedName name="DANH_MUC_NDH">'[33]NXT LK NDH '!$B$10:$B$31</definedName>
    <definedName name="dantoc" localSheetId="4">#REF!</definedName>
    <definedName name="dantoc" localSheetId="3">#REF!</definedName>
    <definedName name="dantoc">#REF!</definedName>
    <definedName name="data">OFFSET('[34]Tong hop'!$A$4,,,COUNTA('[34]Tong hop'!$A$4:$A$58),COLUMN('[34]Tong hop'!$DL$3))</definedName>
    <definedName name="data1" localSheetId="4" hidden="1">#REF!</definedName>
    <definedName name="data1" localSheetId="3" hidden="1">#REF!</definedName>
    <definedName name="data1" hidden="1">#REF!</definedName>
    <definedName name="data2" localSheetId="4" hidden="1">#REF!</definedName>
    <definedName name="data2" localSheetId="3" hidden="1">#REF!</definedName>
    <definedName name="data2" hidden="1">#REF!</definedName>
    <definedName name="data3" localSheetId="4" hidden="1">#REF!</definedName>
    <definedName name="data3" localSheetId="3" hidden="1">#REF!</definedName>
    <definedName name="data3" hidden="1">#REF!</definedName>
    <definedName name="data4" localSheetId="4" hidden="1">#REF!</definedName>
    <definedName name="data4" localSheetId="3" hidden="1">#REF!</definedName>
    <definedName name="data4" hidden="1">#REF!</definedName>
    <definedName name="_xlnm.Database" localSheetId="4">#REF!</definedName>
    <definedName name="_xlnm.Database" localSheetId="3" hidden="1">#REF!</definedName>
    <definedName name="_xlnm.Database">#REF!</definedName>
    <definedName name="DataFilter" localSheetId="1">[35]!DataFilter</definedName>
    <definedName name="DataFilter" localSheetId="0">[35]!DataFilter</definedName>
    <definedName name="DataFilter" localSheetId="3">[35]!DataFilter</definedName>
    <definedName name="DataFilter">[35]!DataFilter</definedName>
    <definedName name="DataSort" localSheetId="1">[35]!DataSort</definedName>
    <definedName name="DataSort" localSheetId="0">[35]!DataSort</definedName>
    <definedName name="DataSort" localSheetId="3">[35]!DataSort</definedName>
    <definedName name="DataSort">[35]!DataSort</definedName>
    <definedName name="dcc" localSheetId="3">[6]gVL!$Q$50</definedName>
    <definedName name="dcc">[7]gVL!$Q$50</definedName>
    <definedName name="dcl" localSheetId="3">[6]gVL!$Q$40</definedName>
    <definedName name="dcl">[7]gVL!$Q$40</definedName>
    <definedName name="DD" localSheetId="4">#REF!</definedName>
    <definedName name="DD" localSheetId="3">#REF!</definedName>
    <definedName name="DD">#REF!</definedName>
    <definedName name="dd0.5x1" localSheetId="3">[6]gVL!$Q$10</definedName>
    <definedName name="dd0.5x1">[7]gVL!$Q$10</definedName>
    <definedName name="dd1x2" localSheetId="3">[31]gvl!$N$9</definedName>
    <definedName name="dd1x2">[32]gvl!$N$9</definedName>
    <definedName name="dd2x4" localSheetId="3">[6]gVL!$Q$12</definedName>
    <definedName name="dd2x4">[7]gVL!$Q$12</definedName>
    <definedName name="ddien" localSheetId="3">[6]gVL!$Q$51</definedName>
    <definedName name="ddien">[7]gVL!$Q$51</definedName>
    <definedName name="delivery" localSheetId="4">#REF!</definedName>
    <definedName name="delivery" localSheetId="3">#REF!</definedName>
    <definedName name="delivery">#REF!</definedName>
    <definedName name="den_bu" localSheetId="4">#REF!</definedName>
    <definedName name="den_bu" localSheetId="3">#REF!</definedName>
    <definedName name="den_bu">#REF!</definedName>
    <definedName name="Dept">[36]Note!$B$5:$B$58</definedName>
    <definedName name="Deutschland">[11]Palette!#REF!</definedName>
    <definedName name="df" localSheetId="10">OFFSET(dstk,,4,,1)</definedName>
    <definedName name="df" localSheetId="4">OFFSET(dstk,,4,,1)</definedName>
    <definedName name="df" localSheetId="3">[37]Master!$G$3:$G$10</definedName>
    <definedName name="df">OFFSET(dstk,,4,,1)</definedName>
    <definedName name="dfndxn" localSheetId="4">#REF!</definedName>
    <definedName name="dfndxn" localSheetId="3">#REF!</definedName>
    <definedName name="dfndxn">#REF!</definedName>
    <definedName name="dgdfbz" localSheetId="10" hidden="1">{"'Sheet1'!$L$16"}</definedName>
    <definedName name="dgdfbz" localSheetId="4" hidden="1">{"'Sheet1'!$L$16"}</definedName>
    <definedName name="dgdfbz" localSheetId="3" hidden="1">{"'Sheet1'!$L$16"}</definedName>
    <definedName name="dgdfbz" hidden="1">{"'Sheet1'!$L$16"}</definedName>
    <definedName name="dgnc" localSheetId="4">#REF!</definedName>
    <definedName name="dgnc">#REF!</definedName>
    <definedName name="đgrgr">'[14]Ten hang'!#REF!</definedName>
    <definedName name="dgvl" localSheetId="4">#REF!</definedName>
    <definedName name="dgvl" localSheetId="3">#REF!</definedName>
    <definedName name="dgvl">#REF!</definedName>
    <definedName name="dhdhd134" localSheetId="4">#REF!</definedName>
    <definedName name="dhdhd134" localSheetId="3">#REF!</definedName>
    <definedName name="dhdhd134">#REF!</definedName>
    <definedName name="DICH11" localSheetId="4">'[4]EIRR&gt;1&lt;1'!#REF!</definedName>
    <definedName name="DICH11" localSheetId="3">'[4]EIRR&gt;1&lt;1'!#REF!</definedName>
    <definedName name="DICH11">'[4]EIRR&gt;1&lt;1'!#REF!</definedName>
    <definedName name="dich22" localSheetId="4">'[4]EIRR&gt; 2'!#REF!</definedName>
    <definedName name="dich22" localSheetId="3">'[4]EIRR&gt; 2'!#REF!</definedName>
    <definedName name="dich22">'[4]EIRR&gt; 2'!#REF!</definedName>
    <definedName name="Diep">'[14]Ten hang'!#REF!</definedName>
    <definedName name="Discount" localSheetId="4" hidden="1">#REF!</definedName>
    <definedName name="Discount" localSheetId="3" hidden="1">#REF!</definedName>
    <definedName name="Discount" hidden="1">#REF!</definedName>
    <definedName name="display_area_2" localSheetId="4" hidden="1">#REF!</definedName>
    <definedName name="display_area_2" localSheetId="3" hidden="1">#REF!</definedName>
    <definedName name="display_area_2" hidden="1">#REF!</definedName>
    <definedName name="Display_Week">'[38]TCTruc_old ver.'!$E$4</definedName>
    <definedName name="dm" localSheetId="4">'[39]Chi tiet'!#REF!</definedName>
    <definedName name="dm" localSheetId="3">'[39]Chi tiet'!#REF!</definedName>
    <definedName name="dm">'[39]Chi tiet'!#REF!</definedName>
    <definedName name="dmbp">#REF!</definedName>
    <definedName name="dmphi">#REF!</definedName>
    <definedName name="dmz" localSheetId="3">[6]gVL!$Q$45</definedName>
    <definedName name="dmz">[7]gVL!$Q$45</definedName>
    <definedName name="dnjkb11" localSheetId="4">#REF!</definedName>
    <definedName name="dnjkb11" localSheetId="3">#REF!</definedName>
    <definedName name="dnjkb11">#REF!</definedName>
    <definedName name="dno" localSheetId="3">[6]gVL!$Q$49</definedName>
    <definedName name="dno">[7]gVL!$Q$49</definedName>
    <definedName name="Document_array" localSheetId="10">{"Book1"}</definedName>
    <definedName name="Document_array" localSheetId="4">{"Book1"}</definedName>
    <definedName name="Document_array" localSheetId="3">{"Book1"}</definedName>
    <definedName name="Document_array">{"Book1"}</definedName>
    <definedName name="DomRep">[11]Palette!#REF!</definedName>
    <definedName name="DomSam">[11]Palette!#REF!</definedName>
    <definedName name="DS_GioiTinh">[40]DS_GioiTinh!$A$3:$A$5</definedName>
    <definedName name="DS_LoaiNhanVien">[40]DS_LoaiNhanVien!$A$3:$A$6</definedName>
    <definedName name="DS_QuocTich">[40]DS_QuocTich!$A$3:$A$7</definedName>
    <definedName name="DS_TinhTrangGiaDinh">[40]DS_TinhTrangGiaDinh!$A$3:$A$5</definedName>
    <definedName name="DS_TonGiao">[40]DS_TonGiao!$A$3:$A$11</definedName>
    <definedName name="ds1pnc" localSheetId="4">#REF!</definedName>
    <definedName name="ds1pnc" localSheetId="3">#REF!</definedName>
    <definedName name="ds1pnc">#REF!</definedName>
    <definedName name="ds1pvl" localSheetId="4">#REF!</definedName>
    <definedName name="ds1pvl" localSheetId="3">#REF!</definedName>
    <definedName name="ds1pvl">#REF!</definedName>
    <definedName name="ds3pnc" localSheetId="4">#REF!</definedName>
    <definedName name="ds3pnc" localSheetId="3">#REF!</definedName>
    <definedName name="ds3pnc">#REF!</definedName>
    <definedName name="ds3pvl" localSheetId="4">#REF!</definedName>
    <definedName name="ds3pvl" localSheetId="3">#REF!</definedName>
    <definedName name="ds3pvl">#REF!</definedName>
    <definedName name="dstk">OFFSET('[34]DS NS tung ky'!$A$8,,,60,14)</definedName>
    <definedName name="DSUMDATA" localSheetId="4">#REF!</definedName>
    <definedName name="DSUMDATA" localSheetId="3">#REF!</definedName>
    <definedName name="DSUMDATA">#REF!</definedName>
    <definedName name="dtk">OFFSET('[34]DS NS tung ky'!$A$8,,,ROW('[34]DS NS tung ky'!$A$70)-ROW('[34]DS NS tung ky'!$A$7),14)</definedName>
    <definedName name="dttd">[22]Data!$G$3:$G$11</definedName>
    <definedName name="dttdl">[22]Data!$C$3:$C$11</definedName>
    <definedName name="Duong">#REF!</definedName>
    <definedName name="dvbz" localSheetId="4">#REF!</definedName>
    <definedName name="dvbz" localSheetId="3">#REF!</definedName>
    <definedName name="dvbz">#REF!</definedName>
    <definedName name="dvdbx" localSheetId="4">#REF!</definedName>
    <definedName name="dvdbx" localSheetId="3">#REF!</definedName>
    <definedName name="dvdbx">#REF!</definedName>
    <definedName name="dvsv" localSheetId="4">#REF!</definedName>
    <definedName name="dvsv" localSheetId="3">#REF!</definedName>
    <definedName name="dvsv">#REF!</definedName>
    <definedName name="DW01.02" localSheetId="4">#REF!</definedName>
    <definedName name="DW01.02" localSheetId="3">#REF!</definedName>
    <definedName name="DW01.02">#REF!</definedName>
    <definedName name="DW03.04.05.06" localSheetId="4">#REF!</definedName>
    <definedName name="DW03.04.05.06" localSheetId="3">#REF!</definedName>
    <definedName name="DW03.04.05.06">#REF!</definedName>
    <definedName name="DW07.08" localSheetId="4">#REF!</definedName>
    <definedName name="DW07.08" localSheetId="3">#REF!</definedName>
    <definedName name="DW07.08">#REF!</definedName>
    <definedName name="e25p" localSheetId="4">#REF!</definedName>
    <definedName name="e25p" localSheetId="3">#REF!</definedName>
    <definedName name="e25p">#REF!</definedName>
    <definedName name="ẻgzeg" localSheetId="4">#REF!</definedName>
    <definedName name="ẻgzeg" localSheetId="3">#REF!</definedName>
    <definedName name="ẻgzeg">#REF!</definedName>
    <definedName name="EIRR11" localSheetId="4">'[4]EIRR&gt;1&lt;1'!#REF!</definedName>
    <definedName name="EIRR11" localSheetId="3">'[4]EIRR&gt;1&lt;1'!#REF!</definedName>
    <definedName name="EIRR11">'[4]EIRR&gt;1&lt;1'!#REF!</definedName>
    <definedName name="EIRR22" localSheetId="4">'[4]EIRR&lt;2'!#REF!</definedName>
    <definedName name="EIRR22" localSheetId="3">'[4]EIRR&lt;2'!#REF!</definedName>
    <definedName name="EIRR22">'[4]EIRR&lt;2'!#REF!</definedName>
    <definedName name="EmployeeName" localSheetId="4">#REF!</definedName>
    <definedName name="EmployeeName" localSheetId="3">#REF!</definedName>
    <definedName name="EmployeeName">#REF!</definedName>
    <definedName name="End_1" localSheetId="4">#REF!</definedName>
    <definedName name="End_1" localSheetId="3">#REF!</definedName>
    <definedName name="End_1">#REF!</definedName>
    <definedName name="End_10" localSheetId="4">#REF!</definedName>
    <definedName name="End_10" localSheetId="3">#REF!</definedName>
    <definedName name="End_10">#REF!</definedName>
    <definedName name="End_11" localSheetId="4">#REF!</definedName>
    <definedName name="End_11" localSheetId="3">#REF!</definedName>
    <definedName name="End_11">#REF!</definedName>
    <definedName name="End_12" localSheetId="4">#REF!</definedName>
    <definedName name="End_12" localSheetId="3">#REF!</definedName>
    <definedName name="End_12">#REF!</definedName>
    <definedName name="End_13" localSheetId="4">#REF!</definedName>
    <definedName name="End_13" localSheetId="3">#REF!</definedName>
    <definedName name="End_13">#REF!</definedName>
    <definedName name="End_2" localSheetId="4">#REF!</definedName>
    <definedName name="End_2" localSheetId="3">#REF!</definedName>
    <definedName name="End_2">#REF!</definedName>
    <definedName name="End_3" localSheetId="4">#REF!</definedName>
    <definedName name="End_3" localSheetId="3">#REF!</definedName>
    <definedName name="End_3">#REF!</definedName>
    <definedName name="End_4" localSheetId="4">#REF!</definedName>
    <definedName name="End_4" localSheetId="3">#REF!</definedName>
    <definedName name="End_4">#REF!</definedName>
    <definedName name="End_5" localSheetId="4">#REF!</definedName>
    <definedName name="End_5" localSheetId="3">#REF!</definedName>
    <definedName name="End_5">#REF!</definedName>
    <definedName name="End_6" localSheetId="4">#REF!</definedName>
    <definedName name="End_6" localSheetId="3">#REF!</definedName>
    <definedName name="End_6">#REF!</definedName>
    <definedName name="End_7" localSheetId="4">#REF!</definedName>
    <definedName name="End_7" localSheetId="3">#REF!</definedName>
    <definedName name="End_7">#REF!</definedName>
    <definedName name="End_8" localSheetId="4">#REF!</definedName>
    <definedName name="End_8" localSheetId="3">#REF!</definedName>
    <definedName name="End_8">#REF!</definedName>
    <definedName name="End_9" localSheetId="4">#REF!</definedName>
    <definedName name="End_9" localSheetId="3">#REF!</definedName>
    <definedName name="End_9">#REF!</definedName>
    <definedName name="Equity_H">#REF!</definedName>
    <definedName name="Equity_P">#REF!</definedName>
    <definedName name="ERREW" localSheetId="10" hidden="1">{#N/A,#N/A,FALSE,"단축1";#N/A,#N/A,FALSE,"단축2";#N/A,#N/A,FALSE,"단축3";#N/A,#N/A,FALSE,"장축";#N/A,#N/A,FALSE,"4WD"}</definedName>
    <definedName name="ERREW" hidden="1">{#N/A,#N/A,FALSE,"단축1";#N/A,#N/A,FALSE,"단축2";#N/A,#N/A,FALSE,"단축3";#N/A,#N/A,FALSE,"장축";#N/A,#N/A,FALSE,"4WD"}</definedName>
    <definedName name="Expense_Month">#REF!,#REF!</definedName>
    <definedName name="_xlnm.Extract" localSheetId="4">#REF!</definedName>
    <definedName name="_xlnm.Extract" localSheetId="3">#REF!</definedName>
    <definedName name="_xlnm.Extract">#REF!</definedName>
    <definedName name="f92F56" localSheetId="4">#REF!</definedName>
    <definedName name="f92F56" localSheetId="3">#REF!</definedName>
    <definedName name="f92F56">#REF!</definedName>
    <definedName name="fasf" localSheetId="4">#REF!</definedName>
    <definedName name="fasf" localSheetId="3">#REF!</definedName>
    <definedName name="fasf">#REF!</definedName>
    <definedName name="FCode" localSheetId="4" hidden="1">#REF!</definedName>
    <definedName name="FCode" localSheetId="3" hidden="1">#REF!</definedName>
    <definedName name="FCode" hidden="1">#REF!</definedName>
    <definedName name="fdgghrh">#REF!</definedName>
    <definedName name="fdnx" localSheetId="4">#REF!</definedName>
    <definedName name="fdnx" localSheetId="3">#REF!</definedName>
    <definedName name="fdnx">#REF!</definedName>
    <definedName name="fdsfds" localSheetId="4">#REF!</definedName>
    <definedName name="fdsfds" localSheetId="3">#REF!</definedName>
    <definedName name="fdsfds">#REF!</definedName>
    <definedName name="FF">'[10]FA-LISTING'!#REF!</definedName>
    <definedName name="fg" localSheetId="10" hidden="1">{"'Sheet1'!$L$16"}</definedName>
    <definedName name="fg" localSheetId="4" hidden="1">{"'Sheet1'!$L$16"}</definedName>
    <definedName name="fg" localSheetId="3">[19]BC!$N$54</definedName>
    <definedName name="fg" hidden="1">{"'Sheet1'!$L$16"}</definedName>
    <definedName name="FixAss_H">#REF!</definedName>
    <definedName name="FixAss_P">#REF!</definedName>
    <definedName name="FixedAss_H">#REF!</definedName>
    <definedName name="FORK">'[10]FA-LISTING'!#REF!</definedName>
    <definedName name="FuelOil.Feb" localSheetId="4">#REF!</definedName>
    <definedName name="FuelOil.Feb" localSheetId="3">#REF!</definedName>
    <definedName name="FuelOil.Feb">#REF!</definedName>
    <definedName name="G" localSheetId="4">#REF!</definedName>
    <definedName name="g" localSheetId="3">'[14]Ten hang'!#REF!</definedName>
    <definedName name="G">#REF!</definedName>
    <definedName name="g40g40" localSheetId="4">[41]tuong!#REF!</definedName>
    <definedName name="g40g40" localSheetId="3">[42]tuong!#REF!</definedName>
    <definedName name="g40g40">[41]tuong!#REF!</definedName>
    <definedName name="gcm">'[43]gia vt,nc,may'!$H$7:$I$17</definedName>
    <definedName name="gdszgbz" localSheetId="4">#REF!</definedName>
    <definedName name="gdszgbz" localSheetId="3">#REF!</definedName>
    <definedName name="gdszgbz">#REF!</definedName>
    <definedName name="gf">[19]BC!$E$41</definedName>
    <definedName name="gg" localSheetId="4">'[1]MTO REV.2(ARMOR)'!#REF!</definedName>
    <definedName name="gg" localSheetId="3">#REF!</definedName>
    <definedName name="gg">'[1]MTO REV.2(ARMOR)'!#REF!</definedName>
    <definedName name="ggg" localSheetId="4">#REF!</definedName>
    <definedName name="ggg" localSheetId="3">#REF!</definedName>
    <definedName name="ggg">#REF!</definedName>
    <definedName name="gh">[19]BC!$G$54</definedName>
    <definedName name="Gia_tien" localSheetId="4">#REF!</definedName>
    <definedName name="Gia_tien" localSheetId="3">#REF!</definedName>
    <definedName name="Gia_tien">#REF!</definedName>
    <definedName name="gia_tien_BTN" localSheetId="4">#REF!</definedName>
    <definedName name="gia_tien_BTN" localSheetId="3">#REF!</definedName>
    <definedName name="gia_tien_BTN">#REF!</definedName>
    <definedName name="giatri">[44]Danh_sach!$L$3:$L$8</definedName>
    <definedName name="giatri1">[44]Danh_sach!$G$3:$G$6</definedName>
    <definedName name="giatri3">[44]Danh_sach!$K$3:$K$13</definedName>
    <definedName name="GIOI_TINH">[28]Cachthemmoithongtinngamdinh!$A$78:$A$82</definedName>
    <definedName name="gioitinh" comment="GIỚI_TÍNH">[25]Danh_sach!$B$29:$B$30</definedName>
    <definedName name="gl3p" localSheetId="4">#REF!</definedName>
    <definedName name="gl3p" localSheetId="3">#REF!</definedName>
    <definedName name="gl3p">#REF!</definedName>
    <definedName name="GM">'[45]VT,NC,M'!$D:$E</definedName>
    <definedName name="GNC">'[45]VT,NC,M'!$G:$H</definedName>
    <definedName name="gnffngjgh35" localSheetId="4">#REF!</definedName>
    <definedName name="gnffngjgh35" localSheetId="3">#REF!</definedName>
    <definedName name="gnffngjgh35">#REF!</definedName>
    <definedName name="GoBack" localSheetId="1">[35]Sheet1!GoBack</definedName>
    <definedName name="GoBack" localSheetId="0">[35]Sheet1!GoBack</definedName>
    <definedName name="GoBack" localSheetId="3">[35]Sheet1!GoBack</definedName>
    <definedName name="GoBack">[35]Sheet1!GoBack</definedName>
    <definedName name="goidichvu" localSheetId="4">#REF!</definedName>
    <definedName name="goidichvu" localSheetId="3">#REF!</definedName>
    <definedName name="goidichvu">#REF!</definedName>
    <definedName name="goidv">[46]Sheet1!$F$1:$F$8</definedName>
    <definedName name="GPT_GROUNDING_PT">'[47]NEW-PANEL'!#REF!</definedName>
    <definedName name="Gross_Month">#REF!</definedName>
    <definedName name="Group">[36]Total!$C$92:$C$99</definedName>
    <definedName name="gsdg" localSheetId="4">#REF!</definedName>
    <definedName name="GSDG" localSheetId="3" hidden="1">{#N/A,#N/A,FALSE,"단축1";#N/A,#N/A,FALSE,"단축2";#N/A,#N/A,FALSE,"단축3";#N/A,#N/A,FALSE,"장축";#N/A,#N/A,FALSE,"4WD"}</definedName>
    <definedName name="gsdg">#REF!</definedName>
    <definedName name="GSDG2" localSheetId="10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szgbdz" localSheetId="4">#REF!</definedName>
    <definedName name="gszgbdz" localSheetId="3">#REF!</definedName>
    <definedName name="gszgbdz">#REF!</definedName>
    <definedName name="gv" localSheetId="3">[6]gVL!$Q$28</definedName>
    <definedName name="gv">[7]gVL!$Q$28</definedName>
    <definedName name="gvl">[48]GVL!$A$6:$F$131</definedName>
    <definedName name="GVT">'[45]VT,NC,M'!$A:$B</definedName>
    <definedName name="gvtd">[22]Data!$F$3:$F$11</definedName>
    <definedName name="gvtdl">[22]Data!$B$3:$B$11</definedName>
    <definedName name="h" localSheetId="10" hidden="1">{"'Sheet1'!$L$16"}</definedName>
    <definedName name="h" localSheetId="4" hidden="1">{"'Sheet1'!$L$16"}</definedName>
    <definedName name="h" localSheetId="3" hidden="1">{"'Sheet1'!$L$16"}</definedName>
    <definedName name="h" hidden="1">{"'Sheet1'!$L$16"}</definedName>
    <definedName name="hanh" localSheetId="10" hidden="1">{"'Sheet1'!$L$16"}</definedName>
    <definedName name="hanh" localSheetId="4" hidden="1">{"'Sheet1'!$L$16"}</definedName>
    <definedName name="hanh" localSheetId="3" hidden="1">{"'Sheet1'!$L$16"}</definedName>
    <definedName name="hanh" hidden="1">{"'Sheet1'!$L$16"}</definedName>
    <definedName name="hao" localSheetId="4">#REF!</definedName>
    <definedName name="hao">#REF!</definedName>
    <definedName name="hảo">'[1]MTO REV.2(ARMOR)'!#REF!</definedName>
    <definedName name="hảo1" localSheetId="4">#REF!</definedName>
    <definedName name="hảo1" localSheetId="3">#REF!</definedName>
    <definedName name="hảo1">#REF!</definedName>
    <definedName name="haor1">#REF!</definedName>
    <definedName name="Haso" localSheetId="4">#REF!</definedName>
    <definedName name="Haso" localSheetId="3">#REF!</definedName>
    <definedName name="Haso">#REF!</definedName>
    <definedName name="hbdxnx" localSheetId="4">#REF!</definedName>
    <definedName name="hbdxnx" localSheetId="3">#REF!</definedName>
    <definedName name="hbdxnx">#REF!</definedName>
    <definedName name="HC">#REF!</definedName>
    <definedName name="HD">LEFT('[34]Chi tiet'!$BG$5:$BG$64,2)</definedName>
    <definedName name="hdcost" localSheetId="4">#REF!</definedName>
    <definedName name="hdcost" localSheetId="3">#REF!</definedName>
    <definedName name="hdcost">#REF!</definedName>
    <definedName name="HDKT">[49]QLNB!$B$68:$B$96</definedName>
    <definedName name="Heä_soá_laép_xaø_H">1.7</definedName>
    <definedName name="heä_soá_sình_laày" localSheetId="4">#REF!</definedName>
    <definedName name="heä_soá_sình_laày" localSheetId="3">#REF!</definedName>
    <definedName name="heä_soá_sình_laày">#REF!</definedName>
    <definedName name="HEADDAYA3">[50]Calendar!$U$65:$AA$70,[50]Calendar!$L$65:$R$70,[50]Calendar!$C$65:$I$70,[50]Calendar!$C$51:$I$56,[50]Calendar!$L$51:$R$56,[50]Calendar!$U$51:$AA$56,[50]Calendar!$U$37:$AA$42,[50]Calendar!$L$37:$R$41,[50]Calendar!$L$42:$R$42,[50]Calendar!$C$37:$I$42,[50]Calendar!$C$23:$I$28,[50]Calendar!$L$23:$R$28,[50]Calendar!$U$23:$AA$28</definedName>
    <definedName name="HEADDAYA4">[50]Calendar!$C$23:$I$28,[50]Calendar!$L$23,[50]Calendar!$R$23,[50]Calendar!$L$23:$R$28,[50]Calendar!$U$23:$AA$28,[50]Calendar!$C$37:$I$42,[50]Calendar!$L$37:$R$42,[50]Calendar!$U$37:$AA$42,[50]Calendar!$C$51:$I$56,[50]Calendar!$L$51:$R$55,[50]Calendar!$L$51:$R$56,[50]Calendar!$U$51:$AA$55,[50]Calendar!$AA$55,[50]Calendar!$U$51:$AA$56,[50]Calendar!$C$65:$I$70,[50]Calendar!$L$65:$R$70,[50]Calendar!$U$65:$AA$70</definedName>
    <definedName name="HEADWEEKA3">[50]Calendar!$C$22:$I$22,[50]Calendar!$L$22:$R$22,[50]Calendar!$U$22:$AA$22,[50]Calendar!$C$36:$I$36,[50]Calendar!$L$36:$R$36,[50]Calendar!$U$36:$AA$36,[50]Calendar!$C$50:$I$50,[50]Calendar!$L$50:$R$50,[50]Calendar!$U$50:$AA$50,[50]Calendar!$C$64:$I$64,[50]Calendar!$L$64:$R$64,[50]Calendar!$U$64:$AA$64</definedName>
    <definedName name="HEADWEEKA4">[50]Calendar!$C$22:$I$22,[50]Calendar!$L$22:$R$22,[50]Calendar!$U$22:$AA$22,[50]Calendar!$U$36:$AA$36,[50]Calendar!$L$36:$R$36,[50]Calendar!$C$36:$I$36,[50]Calendar!$U$50:$AA$50,[50]Calendar!$L$50:$R$50,[50]Calendar!$C$50:$I$50,[50]Calendar!$U$64:$AA$64,[50]Calendar!$L$64:$R$64,[50]Calendar!$C$64:$I$64</definedName>
    <definedName name="hg">'[14]Ten hang'!#REF!</definedName>
    <definedName name="hgfhfghgf" hidden="1">#REF!</definedName>
    <definedName name="HH" localSheetId="4">#REF!</definedName>
    <definedName name="HH" localSheetId="3">#REF!</definedName>
    <definedName name="HH">#REF!</definedName>
    <definedName name="hhhh" localSheetId="4">#REF!</definedName>
    <definedName name="hhhh" localSheetId="3">#REF!</definedName>
    <definedName name="hhhh">#REF!</definedName>
    <definedName name="hhhhhhhh" localSheetId="4" hidden="1">#REF!</definedName>
    <definedName name="hhhhhhhh" localSheetId="3" hidden="1">#REF!</definedName>
    <definedName name="hhhhhhhh" hidden="1">#REF!</definedName>
    <definedName name="hhtd">[22]Data!$I$3:$I$11</definedName>
    <definedName name="HiddenRows" localSheetId="4" hidden="1">#REF!</definedName>
    <definedName name="HiddenRows" localSheetId="3" hidden="1">#REF!</definedName>
    <definedName name="HiddenRows" hidden="1">#REF!</definedName>
    <definedName name="hien" localSheetId="4">#REF!</definedName>
    <definedName name="hien" localSheetId="3">#REF!</definedName>
    <definedName name="hien">#REF!</definedName>
    <definedName name="hjh">[19]BC!$I$54</definedName>
    <definedName name="ho" localSheetId="10" hidden="1">{#N/A,#N/A,FALSE,"T04_00"}</definedName>
    <definedName name="ho" localSheetId="4" hidden="1">{#N/A,#N/A,FALSE,"T04_00"}</definedName>
    <definedName name="ho" localSheetId="3" hidden="1">{#N/A,#N/A,FALSE,"T04_00"}</definedName>
    <definedName name="ho" hidden="1">{#N/A,#N/A,FALSE,"T04_00"}</definedName>
    <definedName name="HOME_MANP" localSheetId="4">#REF!</definedName>
    <definedName name="HOME_MANP" localSheetId="3">#REF!</definedName>
    <definedName name="HOME_MANP">#REF!</definedName>
    <definedName name="HOMEOFFICE_COST" localSheetId="4">#REF!</definedName>
    <definedName name="HOMEOFFICE_COST" localSheetId="3">#REF!</definedName>
    <definedName name="HOMEOFFICE_COST">#REF!</definedName>
    <definedName name="Honkong">[51]Palette!#REF!</definedName>
    <definedName name="hottt2">#REF!</definedName>
    <definedName name="hrfdhesh" localSheetId="4">#REF!</definedName>
    <definedName name="hrfdhesh" localSheetId="3">#REF!</definedName>
    <definedName name="hrfdhesh">#REF!</definedName>
    <definedName name="hs">[52]BD!#REF!</definedName>
    <definedName name="HSCT3">0.1</definedName>
    <definedName name="hsdc1" localSheetId="4">#REF!</definedName>
    <definedName name="hsdc1" localSheetId="3">#REF!</definedName>
    <definedName name="hsdc1">#REF!</definedName>
    <definedName name="HSDN">2.5</definedName>
    <definedName name="HSHH" localSheetId="4">#REF!</definedName>
    <definedName name="HSHH">#REF!</definedName>
    <definedName name="HSHHUT" localSheetId="4">#REF!</definedName>
    <definedName name="HSHHUT" localSheetId="3">#REF!</definedName>
    <definedName name="HSHHUT">#REF!</definedName>
    <definedName name="HSSL" localSheetId="4">#REF!</definedName>
    <definedName name="HSSL" localSheetId="3">#REF!</definedName>
    <definedName name="HSSL">#REF!</definedName>
    <definedName name="HSVC1" localSheetId="4">#REF!</definedName>
    <definedName name="HSVC1" localSheetId="3">#REF!</definedName>
    <definedName name="HSVC1">#REF!</definedName>
    <definedName name="HSVC2" localSheetId="4">#REF!</definedName>
    <definedName name="HSVC2" localSheetId="3">#REF!</definedName>
    <definedName name="HSVC2">#REF!</definedName>
    <definedName name="HSVC3" localSheetId="4">#REF!</definedName>
    <definedName name="HSVC3" localSheetId="3">#REF!</definedName>
    <definedName name="HSVC3">#REF!</definedName>
    <definedName name="hthfg455" localSheetId="4">#REF!</definedName>
    <definedName name="hthfg455" localSheetId="3">#REF!</definedName>
    <definedName name="hthfg455">#REF!</definedName>
    <definedName name="HTML_CodePage" hidden="1">950</definedName>
    <definedName name="HTML_Control" localSheetId="10" hidden="1">{"'Leverage'!$B$2:$M$418"}</definedName>
    <definedName name="HTML_Control" localSheetId="4" hidden="1">{"'Sheet1'!$L$16"}</definedName>
    <definedName name="HTML_Control" localSheetId="3" hidden="1">{"'Sheet1'!$L$16"}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 localSheetId="4">#REF!</definedName>
    <definedName name="HTNC" localSheetId="3">#REF!</definedName>
    <definedName name="HTNC">#REF!</definedName>
    <definedName name="HTVL" localSheetId="4">#REF!</definedName>
    <definedName name="HTVL" localSheetId="3">#REF!</definedName>
    <definedName name="HTVL">#REF!</definedName>
    <definedName name="hung" localSheetId="10" hidden="1">{"'Sheet1'!$L$16"}</definedName>
    <definedName name="hung" localSheetId="4" hidden="1">{"'Sheet1'!$L$16"}</definedName>
    <definedName name="hung" localSheetId="3" hidden="1">{"'Sheet1'!$L$16"}</definedName>
    <definedName name="hung" hidden="1">{"'Sheet1'!$L$16"}</definedName>
    <definedName name="huy" localSheetId="10" hidden="1">{"'Sheet1'!$L$16"}</definedName>
    <definedName name="huy" localSheetId="4" hidden="1">{"'Sheet1'!$L$16"}</definedName>
    <definedName name="huy" localSheetId="3" hidden="1">{"'Sheet1'!$L$16"}</definedName>
    <definedName name="huy" hidden="1">{"'Sheet1'!$L$16"}</definedName>
    <definedName name="I" localSheetId="4">#REF!</definedName>
    <definedName name="I">#REF!</definedName>
    <definedName name="Idiomas">[53]DataInfo!$C$7:$C$9</definedName>
    <definedName name="IDLAB_COST" localSheetId="4">#REF!</definedName>
    <definedName name="IDLAB_COST" localSheetId="3">#REF!</definedName>
    <definedName name="IDLAB_COST">#REF!</definedName>
    <definedName name="INDMANP" localSheetId="4">#REF!</definedName>
    <definedName name="INDMANP" localSheetId="3">#REF!</definedName>
    <definedName name="INDMANP">#REF!</definedName>
    <definedName name="Indonesien">[11]Palette!#REF!</definedName>
    <definedName name="InitCalcStatus">-4135</definedName>
    <definedName name="InkSM" localSheetId="4">#REF!</definedName>
    <definedName name="InkSM" localSheetId="3">#REF!</definedName>
    <definedName name="InkSM">#REF!</definedName>
    <definedName name="io">[19]BC!$L$41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44028.0772106481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rael">[11]Palette!#REF!</definedName>
    <definedName name="Items">[54]Total!$A$6:$A$26</definedName>
    <definedName name="j" localSheetId="4">#REF!</definedName>
    <definedName name="j" localSheetId="3">#REF!</definedName>
    <definedName name="j">#REF!</definedName>
    <definedName name="j356C8" localSheetId="4">#REF!</definedName>
    <definedName name="j356C8" localSheetId="3">#REF!</definedName>
    <definedName name="j356C8">#REF!</definedName>
    <definedName name="Japan">[11]Palette!#REF!</definedName>
    <definedName name="jhk">[19]BC!$P$54</definedName>
    <definedName name="k" localSheetId="4">#REF!</definedName>
    <definedName name="k" localSheetId="3">#REF!</definedName>
    <definedName name="k">#REF!</definedName>
    <definedName name="kbns">#REF!</definedName>
    <definedName name="ketquatuvan" comment="Kết quả tư vấn">'[24]Danh sach'!$D$2:$D$4</definedName>
    <definedName name="kh">'[14]Ten hang'!#REF!</definedName>
    <definedName name="kh.anh">'[14]Ten hang'!#REF!</definedName>
    <definedName name="kh.cty">'[14]Ten hang'!#REF!</definedName>
    <definedName name="kh.hung">'[14]Ten hang'!#REF!</definedName>
    <definedName name="kh.trung">'[14]Ten hang'!#REF!</definedName>
    <definedName name="khcty">'[14]Ten hang'!#REF!</definedName>
    <definedName name="khoi">'[14]Ten hang'!#REF!</definedName>
    <definedName name="Khongcong" localSheetId="4">#REF!</definedName>
    <definedName name="Khongcong" localSheetId="3">#REF!</definedName>
    <definedName name="Khongcong">#REF!</definedName>
    <definedName name="KHTC">'[55]CP Tai Chinh (GIAN TIEP)'!$B$6:$B$14</definedName>
    <definedName name="Kiem_tra_trung_ten" localSheetId="4">#REF!</definedName>
    <definedName name="Kiem_tra_trung_ten" localSheetId="3">#REF!</definedName>
    <definedName name="Kiem_tra_trung_ten">#REF!</definedName>
    <definedName name="kiemtra_nhap" localSheetId="4">#REF!</definedName>
    <definedName name="kiemtra_nhap" localSheetId="3">#REF!</definedName>
    <definedName name="kiemtra_nhap">#REF!</definedName>
    <definedName name="kl">[19]BC!$L$54</definedName>
    <definedName name="kljzhsdkjfhs" localSheetId="4">#REF!</definedName>
    <definedName name="kljzhsdkjfhs" localSheetId="3">#REF!</definedName>
    <definedName name="kljzhsdkjfhs">#REF!</definedName>
    <definedName name="KMCP">[49]KMCP!$B$22:$B$78</definedName>
    <definedName name="kno" localSheetId="3">[6]gVL!$Q$48</definedName>
    <definedName name="kno">[7]gVL!$Q$48</definedName>
    <definedName name="kp1ph" localSheetId="4">#REF!</definedName>
    <definedName name="kp1ph" localSheetId="3">#REF!</definedName>
    <definedName name="kp1ph">#REF!</definedName>
    <definedName name="KTV">'[56]Danh sach'!$C$2:$C$4</definedName>
    <definedName name="l" localSheetId="4">#REF!</definedName>
    <definedName name="l" localSheetId="3">[19]BC!$N$41</definedName>
    <definedName name="l">#REF!</definedName>
    <definedName name="LANDIMP">'[10]FA-LISTING'!#REF!</definedName>
    <definedName name="LANDREV">'[10]FA-LISTING'!#REF!</definedName>
    <definedName name="Lãnh_đạo_cao_cấp" localSheetId="3">[57]CMCTel!$AG$7:$AG$15</definedName>
    <definedName name="Lãnh_đạo_cao_cấp">[58]CMCTel!$AG$7:$AG$15</definedName>
    <definedName name="lc45p" localSheetId="4">#REF!</definedName>
    <definedName name="lc45p" localSheetId="3">#REF!</definedName>
    <definedName name="lc45p">#REF!</definedName>
    <definedName name="ld15p" localSheetId="4">#REF!</definedName>
    <definedName name="ld15p" localSheetId="3">#REF!</definedName>
    <definedName name="ld15p">#REF!</definedName>
    <definedName name="ld25p" localSheetId="4">#REF!</definedName>
    <definedName name="ld25p" localSheetId="3">#REF!</definedName>
    <definedName name="ld25p">#REF!</definedName>
    <definedName name="ld35p" localSheetId="4">#REF!</definedName>
    <definedName name="ld35p" localSheetId="3">#REF!</definedName>
    <definedName name="ld35p">#REF!</definedName>
    <definedName name="ld45p" localSheetId="4">#REF!</definedName>
    <definedName name="ld45p" localSheetId="3">#REF!</definedName>
    <definedName name="ld45p">#REF!</definedName>
    <definedName name="le15p" localSheetId="4">#REF!</definedName>
    <definedName name="le15p" localSheetId="3">#REF!</definedName>
    <definedName name="le15p">#REF!</definedName>
    <definedName name="LE25P" localSheetId="4">#REF!</definedName>
    <definedName name="LE25P" localSheetId="3">#REF!</definedName>
    <definedName name="LE25P">#REF!</definedName>
    <definedName name="le35p" localSheetId="4">#REF!</definedName>
    <definedName name="le35p" localSheetId="3">#REF!</definedName>
    <definedName name="le35p">#REF!</definedName>
    <definedName name="le45p" localSheetId="4">#REF!</definedName>
    <definedName name="le45p" localSheetId="3">#REF!</definedName>
    <definedName name="le45p">#REF!</definedName>
    <definedName name="Libanon">[11]Palette!#REF!</definedName>
    <definedName name="lk">#REF!</definedName>
    <definedName name="Lmk" localSheetId="4">#REF!</definedName>
    <definedName name="Lmk" localSheetId="3">#REF!</definedName>
    <definedName name="Lmk">#REF!</definedName>
    <definedName name="LN" localSheetId="4">#REF!</definedName>
    <definedName name="LN" localSheetId="3">#REF!</definedName>
    <definedName name="LN">#REF!</definedName>
    <definedName name="Lo">#REF!</definedName>
    <definedName name="Loai" localSheetId="4">[59]Sheet1!#REF!</definedName>
    <definedName name="Loai" localSheetId="3">[60]Sheet1!#REF!</definedName>
    <definedName name="Loai">[59]Sheet1!#REF!</definedName>
    <definedName name="loaispdv" comment="Loại sản phẩm/Dịch vụ">'[24]Danh sach'!$A$2:$A$8</definedName>
    <definedName name="LoaiTangGiam" localSheetId="4">#REF!</definedName>
    <definedName name="LoaiTangGiam" localSheetId="3">#REF!</definedName>
    <definedName name="LoaiTangGiam">#REF!</definedName>
    <definedName name="lón2" localSheetId="3">[61]Temp!$B$3</definedName>
    <definedName name="lón2">[62]Temp!$B$3</definedName>
    <definedName name="lón3" localSheetId="3">[61]Temp!$B$4</definedName>
    <definedName name="lón3">[62]Temp!$B$4</definedName>
    <definedName name="lón5" localSheetId="3">[61]Temp!$B$6</definedName>
    <definedName name="lón5">[62]Temp!$B$6</definedName>
    <definedName name="LRDaysTaken" localSheetId="4">#REF!</definedName>
    <definedName name="LRDaysTaken" localSheetId="3">#REF!</definedName>
    <definedName name="LRDaysTaken">#REF!</definedName>
    <definedName name="LREmployeeName" localSheetId="4">#REF!</definedName>
    <definedName name="LREmployeeName" localSheetId="3">#REF!</definedName>
    <definedName name="LREmployeeName">#REF!</definedName>
    <definedName name="LRNo34" localSheetId="4">#REF!</definedName>
    <definedName name="LRNo34" localSheetId="3">#REF!</definedName>
    <definedName name="LRNo34">#REF!</definedName>
    <definedName name="LRNoOfDays" localSheetId="4">#REF!</definedName>
    <definedName name="LRNoOfDays" localSheetId="3">#REF!</definedName>
    <definedName name="LRNoOfDays">#REF!</definedName>
    <definedName name="LTLiab_H">#REF!</definedName>
    <definedName name="LTLIAB_P">#REF!</definedName>
    <definedName name="LTLiab2_H">#REF!</definedName>
    <definedName name="LTLIAB2_P">#REF!</definedName>
    <definedName name="LuongLookupBPCV">OFFSET([63]Lookup!$BR$3,VLOOKUP([63]DienDuLieu!$D1,[63]Lookup!$BQ$4:$BT$93,3,0),0,VLOOKUP([63]DienDuLieu!$D1,[63]Lookup!$BQ$4:$BT$93,4,0),1)</definedName>
    <definedName name="lydo">'[64]nguyên nhân lỗi'!$G$1:$G$7</definedName>
    <definedName name="lydokhac" comment="Lý_do_khác">[25]Danh_sach!$M$3:$M$6</definedName>
    <definedName name="m" localSheetId="4">#REF!</definedName>
    <definedName name="m" localSheetId="3">[19]BC!$C$41</definedName>
    <definedName name="m">#REF!</definedName>
    <definedName name="M.Check">[65]Master!$E$3:$E$12</definedName>
    <definedName name="M.Code">[65]Master!$B$3:$B$11903</definedName>
    <definedName name="M.Line">[65]Master!$D$3:$D$10</definedName>
    <definedName name="M.LineLD">[65]Master!$G$3:$G$10</definedName>
    <definedName name="M.Model">[65]Master!$C$3:$C$11903</definedName>
    <definedName name="M.ShiftLD">[65]Master!$F$3:$F$9</definedName>
    <definedName name="M12ba3p" localSheetId="4">#REF!</definedName>
    <definedName name="M12ba3p" localSheetId="3">#REF!</definedName>
    <definedName name="M12ba3p">#REF!</definedName>
    <definedName name="M12bb1p" localSheetId="4">#REF!</definedName>
    <definedName name="M12bb1p" localSheetId="3">#REF!</definedName>
    <definedName name="M12bb1p">#REF!</definedName>
    <definedName name="M12cbnc" localSheetId="4">#REF!</definedName>
    <definedName name="M12cbnc" localSheetId="3">#REF!</definedName>
    <definedName name="M12cbnc">#REF!</definedName>
    <definedName name="M12cbvl" localSheetId="4">#REF!</definedName>
    <definedName name="M12cbvl" localSheetId="3">#REF!</definedName>
    <definedName name="M12cbvl">#REF!</definedName>
    <definedName name="M14bb1p" localSheetId="4">#REF!</definedName>
    <definedName name="M14bb1p" localSheetId="3">#REF!</definedName>
    <definedName name="M14bb1p">#REF!</definedName>
    <definedName name="m8aanc" localSheetId="4">#REF!</definedName>
    <definedName name="m8aanc" localSheetId="3">#REF!</definedName>
    <definedName name="m8aanc">#REF!</definedName>
    <definedName name="m8aavl" localSheetId="4">#REF!</definedName>
    <definedName name="m8aavl" localSheetId="3">#REF!</definedName>
    <definedName name="m8aavl">#REF!</definedName>
    <definedName name="Ma3pnc" localSheetId="4">#REF!</definedName>
    <definedName name="Ma3pnc" localSheetId="3">#REF!</definedName>
    <definedName name="Ma3pnc">#REF!</definedName>
    <definedName name="Ma3pvl" localSheetId="4">#REF!</definedName>
    <definedName name="Ma3pvl" localSheetId="3">#REF!</definedName>
    <definedName name="Ma3pvl">#REF!</definedName>
    <definedName name="Maa3pnc" localSheetId="4">#REF!</definedName>
    <definedName name="Maa3pnc" localSheetId="3">#REF!</definedName>
    <definedName name="Maa3pnc">#REF!</definedName>
    <definedName name="Maa3pvl" localSheetId="4">#REF!</definedName>
    <definedName name="Maa3pvl" localSheetId="3">#REF!</definedName>
    <definedName name="Maa3pvl">#REF!</definedName>
    <definedName name="macuakt">'[66]Tem KT'!$P$1:$P$56</definedName>
    <definedName name="MACUATL">'[66]Tem TL'!$P$1:$P$49</definedName>
    <definedName name="MAJ_CON_EQP" localSheetId="4">#REF!</definedName>
    <definedName name="MAJ_CON_EQP" localSheetId="3">#REF!</definedName>
    <definedName name="MAJ_CON_EQP">#REF!</definedName>
    <definedName name="Malaysia">[11]Palette!#REF!</definedName>
    <definedName name="MARCOM1">#REF!</definedName>
    <definedName name="marcom11">#REF!</definedName>
    <definedName name="Marokko">[11]Palette!#REF!</definedName>
    <definedName name="maxhangf">'[67]Ten hang'!$A$3:$A$269</definedName>
    <definedName name="Mba1p" localSheetId="4">#REF!</definedName>
    <definedName name="Mba1p" localSheetId="3">#REF!</definedName>
    <definedName name="Mba1p">#REF!</definedName>
    <definedName name="Mba3p" localSheetId="4">#REF!</definedName>
    <definedName name="Mba3p" localSheetId="3">#REF!</definedName>
    <definedName name="Mba3p">#REF!</definedName>
    <definedName name="Mbb3p" localSheetId="4">#REF!</definedName>
    <definedName name="Mbb3p" localSheetId="3">#REF!</definedName>
    <definedName name="Mbb3p">#REF!</definedName>
    <definedName name="Mbn1p" localSheetId="4">#REF!</definedName>
    <definedName name="Mbn1p" localSheetId="3">#REF!</definedName>
    <definedName name="Mbn1p">#REF!</definedName>
    <definedName name="MG_A" localSheetId="4">#REF!</definedName>
    <definedName name="MG_A" localSheetId="3">#REF!</definedName>
    <definedName name="MG_A">#REF!</definedName>
    <definedName name="mjvbkdz" localSheetId="4">#REF!</definedName>
    <definedName name="mjvbkdz" localSheetId="3">#REF!</definedName>
    <definedName name="mjvbkdz">#REF!</definedName>
    <definedName name="MKH">#REF!</definedName>
    <definedName name="MKTBH_MKTCHITIET">#REF!</definedName>
    <definedName name="mm">'[10]FA-LISTING'!#REF!</definedName>
    <definedName name="mmm">#REF!</definedName>
    <definedName name="MNX">'[68]Nhap-Xuat'!$K$13:$K$200</definedName>
    <definedName name="MSDA">[49]QLNB!$B$52:$B$61</definedName>
    <definedName name="MSPB">[49]QLNB!$B$8:$B$45</definedName>
    <definedName name="MTMAC12" localSheetId="4">#REF!</definedName>
    <definedName name="MTMAC12" localSheetId="3">#REF!</definedName>
    <definedName name="MTMAC12">#REF!</definedName>
    <definedName name="mtram" localSheetId="4">#REF!</definedName>
    <definedName name="mtram" localSheetId="3">#REF!</definedName>
    <definedName name="mtram">#REF!</definedName>
    <definedName name="MV">'[10]FA-LISTING'!#REF!</definedName>
    <definedName name="MVT">'[68]Tong hop'!$A$10:$A$185</definedName>
    <definedName name="MVTNX">'[68]Nhap-Xuat'!$K$13:$K$65536</definedName>
    <definedName name="MVTTH">'[68]Tong hop'!$A$10:$A$495</definedName>
    <definedName name="MW10.11.12" localSheetId="4">#REF!</definedName>
    <definedName name="MW10.11.12" localSheetId="3">#REF!</definedName>
    <definedName name="MW10.11.12">#REF!</definedName>
    <definedName name="MwInk" localSheetId="4">#REF!</definedName>
    <definedName name="MwInk" localSheetId="3">#REF!</definedName>
    <definedName name="MwInk">#REF!</definedName>
    <definedName name="n" localSheetId="4">#REF!</definedName>
    <definedName name="n" localSheetId="3">#REF!</definedName>
    <definedName name="n">#REF!</definedName>
    <definedName name="n1pig" localSheetId="4">#REF!</definedName>
    <definedName name="n1pig" localSheetId="3">#REF!</definedName>
    <definedName name="n1pig">#REF!</definedName>
    <definedName name="n1pind" localSheetId="4">#REF!</definedName>
    <definedName name="n1pind" localSheetId="3">#REF!</definedName>
    <definedName name="n1pind">#REF!</definedName>
    <definedName name="n1ping" localSheetId="4">#REF!</definedName>
    <definedName name="n1ping" localSheetId="3">#REF!</definedName>
    <definedName name="n1ping">#REF!</definedName>
    <definedName name="n1pint" localSheetId="4">#REF!</definedName>
    <definedName name="n1pint" localSheetId="3">#REF!</definedName>
    <definedName name="n1pint">#REF!</definedName>
    <definedName name="Nam" localSheetId="4" hidden="1">#REF!</definedName>
    <definedName name="Nam" localSheetId="3" hidden="1">#REF!</definedName>
    <definedName name="Nam" hidden="1">#REF!</definedName>
    <definedName name="nc1p" localSheetId="4">#REF!</definedName>
    <definedName name="nc1p" localSheetId="3">#REF!</definedName>
    <definedName name="nc1p">#REF!</definedName>
    <definedName name="nc3p" localSheetId="4">#REF!</definedName>
    <definedName name="nc3p" localSheetId="3">#REF!</definedName>
    <definedName name="nc3p">#REF!</definedName>
    <definedName name="NCBD100" localSheetId="4">#REF!</definedName>
    <definedName name="NCBD100" localSheetId="3">#REF!</definedName>
    <definedName name="NCBD100">#REF!</definedName>
    <definedName name="NCBD200" localSheetId="4">#REF!</definedName>
    <definedName name="NCBD200" localSheetId="3">#REF!</definedName>
    <definedName name="NCBD200">#REF!</definedName>
    <definedName name="NCBD250" localSheetId="4">#REF!</definedName>
    <definedName name="NCBD250" localSheetId="3">#REF!</definedName>
    <definedName name="NCBD250">#REF!</definedName>
    <definedName name="nctram" localSheetId="4">#REF!</definedName>
    <definedName name="nctram" localSheetId="3">#REF!</definedName>
    <definedName name="nctram">#REF!</definedName>
    <definedName name="NCVC100" localSheetId="4">#REF!</definedName>
    <definedName name="NCVC100" localSheetId="3">#REF!</definedName>
    <definedName name="NCVC100">#REF!</definedName>
    <definedName name="NCVC200" localSheetId="4">#REF!</definedName>
    <definedName name="NCVC200" localSheetId="3">#REF!</definedName>
    <definedName name="NCVC200">#REF!</definedName>
    <definedName name="NCVC250" localSheetId="4">#REF!</definedName>
    <definedName name="NCVC250" localSheetId="3">#REF!</definedName>
    <definedName name="NCVC250">#REF!</definedName>
    <definedName name="NCVC3P" localSheetId="4">#REF!</definedName>
    <definedName name="NCVC3P" localSheetId="3">#REF!</definedName>
    <definedName name="NCVC3P">#REF!</definedName>
    <definedName name="nd" localSheetId="3">[6]gVL!$Q$30</definedName>
    <definedName name="nd">[7]gVL!$Q$30</definedName>
    <definedName name="Neptune" localSheetId="4">#REF!</definedName>
    <definedName name="Neptune" localSheetId="3">#REF!</definedName>
    <definedName name="Neptune">#REF!</definedName>
    <definedName name="NET" localSheetId="4">#REF!</definedName>
    <definedName name="NET" localSheetId="3">#REF!</definedName>
    <definedName name="NET">#REF!</definedName>
    <definedName name="NET_1" localSheetId="4">#REF!</definedName>
    <definedName name="NET_1" localSheetId="3">#REF!</definedName>
    <definedName name="NET_1">#REF!</definedName>
    <definedName name="net_23_2" localSheetId="4">#REF!</definedName>
    <definedName name="net_23_2" localSheetId="3">#REF!</definedName>
    <definedName name="net_23_2">#REF!</definedName>
    <definedName name="NET_ANA" localSheetId="4">#REF!</definedName>
    <definedName name="NET_ANA" localSheetId="3">#REF!</definedName>
    <definedName name="NET_ANA">#REF!</definedName>
    <definedName name="NET_ANA_1" localSheetId="4">#REF!</definedName>
    <definedName name="NET_ANA_1" localSheetId="3">#REF!</definedName>
    <definedName name="NET_ANA_1">#REF!</definedName>
    <definedName name="NET_ANA_2" localSheetId="4">#REF!</definedName>
    <definedName name="NET_ANA_2" localSheetId="3">#REF!</definedName>
    <definedName name="NET_ANA_2">#REF!</definedName>
    <definedName name="Neukaled">[11]Palette!#REF!</definedName>
    <definedName name="Neuseeland">[11]Palette!#REF!</definedName>
    <definedName name="Ngach_bac">'[69]Khao sat muc luong va vi tri '!$B$7:$B$89</definedName>
    <definedName name="ngay" localSheetId="4">#REF!</definedName>
    <definedName name="ngay" localSheetId="3">#REF!</definedName>
    <definedName name="ngay">#REF!</definedName>
    <definedName name="ngay1">[68]ThongtinDN!$D$15</definedName>
    <definedName name="ngay2">[68]ThongtinDN!$D$16</definedName>
    <definedName name="ngfngfng34" localSheetId="4">#REF!</definedName>
    <definedName name="ngfngfng34" localSheetId="3">#REF!</definedName>
    <definedName name="ngfngfng34">#REF!</definedName>
    <definedName name="nguoitiepnhan">'[70]Danh sách'!$B$2:$B$11</definedName>
    <definedName name="nguonthongtin" comment="NGUỒN_THÔNG_TIN">[25]Danh_sach!$B$19:$B$27</definedName>
    <definedName name="nguontiepnhan" comment="Nguồn tiếp nhận">'[24]Danh sach'!$B$2:$B$7</definedName>
    <definedName name="nguyennhanloi">[46]Sheet1!$A$1:$A$44</definedName>
    <definedName name="nguyet">'[14]Ten hang'!#REF!</definedName>
    <definedName name="NH" localSheetId="4">#REF!</definedName>
    <definedName name="NH" localSheetId="3">#REF!</definedName>
    <definedName name="NH">#REF!</definedName>
    <definedName name="nhn" localSheetId="4">#REF!</definedName>
    <definedName name="nhn" localSheetId="3">#REF!</definedName>
    <definedName name="nhn">#REF!</definedName>
    <definedName name="nhom">[46]Sheet1!$E$1:$E$2</definedName>
    <definedName name="nhomktv" comment="NHÓM_KTV">[25]Danh_sach!$L$3:$L$8</definedName>
    <definedName name="nhomsp" comment="Nhóm_SP">[25]Danh_sach!$G$3:$G$6</definedName>
    <definedName name="nhomyeucau" comment="NHÓM_YÊU_CẦU">[25]Danh_sach!$B$3:$B$8</definedName>
    <definedName name="NHot" localSheetId="4">#REF!</definedName>
    <definedName name="NHot" localSheetId="3">#REF!</definedName>
    <definedName name="NHot">#REF!</definedName>
    <definedName name="nig" localSheetId="4">#REF!</definedName>
    <definedName name="nig" localSheetId="3">#REF!</definedName>
    <definedName name="nig">#REF!</definedName>
    <definedName name="nig1p" localSheetId="4">#REF!</definedName>
    <definedName name="nig1p" localSheetId="3">#REF!</definedName>
    <definedName name="nig1p">#REF!</definedName>
    <definedName name="nig3p" localSheetId="4">#REF!</definedName>
    <definedName name="nig3p" localSheetId="3">#REF!</definedName>
    <definedName name="nig3p">#REF!</definedName>
    <definedName name="nignc1p" localSheetId="4">#REF!</definedName>
    <definedName name="nignc1p" localSheetId="3">#REF!</definedName>
    <definedName name="nignc1p">#REF!</definedName>
    <definedName name="nigvl1p" localSheetId="4">#REF!</definedName>
    <definedName name="nigvl1p" localSheetId="3">#REF!</definedName>
    <definedName name="nigvl1p">#REF!</definedName>
    <definedName name="nin" localSheetId="4">#REF!</definedName>
    <definedName name="nin" localSheetId="3">#REF!</definedName>
    <definedName name="nin">#REF!</definedName>
    <definedName name="nin14nc3p" localSheetId="4">#REF!</definedName>
    <definedName name="nin14nc3p" localSheetId="3">#REF!</definedName>
    <definedName name="nin14nc3p">#REF!</definedName>
    <definedName name="nin14vl3p" localSheetId="4">#REF!</definedName>
    <definedName name="nin14vl3p" localSheetId="3">#REF!</definedName>
    <definedName name="nin14vl3p">#REF!</definedName>
    <definedName name="nin1903p" localSheetId="4">#REF!</definedName>
    <definedName name="nin1903p" localSheetId="3">#REF!</definedName>
    <definedName name="nin1903p">#REF!</definedName>
    <definedName name="nin190nc3p" localSheetId="4">#REF!</definedName>
    <definedName name="nin190nc3p" localSheetId="3">#REF!</definedName>
    <definedName name="nin190nc3p">#REF!</definedName>
    <definedName name="nin190vl3p" localSheetId="4">#REF!</definedName>
    <definedName name="nin190vl3p" localSheetId="3">#REF!</definedName>
    <definedName name="nin190vl3p">#REF!</definedName>
    <definedName name="nin2903p" localSheetId="4">#REF!</definedName>
    <definedName name="nin2903p" localSheetId="3">#REF!</definedName>
    <definedName name="nin2903p">#REF!</definedName>
    <definedName name="nin290nc3p" localSheetId="4">#REF!</definedName>
    <definedName name="nin290nc3p" localSheetId="3">#REF!</definedName>
    <definedName name="nin290nc3p">#REF!</definedName>
    <definedName name="nin290vl3p" localSheetId="4">#REF!</definedName>
    <definedName name="nin290vl3p" localSheetId="3">#REF!</definedName>
    <definedName name="nin290vl3p">#REF!</definedName>
    <definedName name="nin3p" localSheetId="4">#REF!</definedName>
    <definedName name="nin3p" localSheetId="3">#REF!</definedName>
    <definedName name="nin3p">#REF!</definedName>
    <definedName name="nind" localSheetId="4">#REF!</definedName>
    <definedName name="nind" localSheetId="3">#REF!</definedName>
    <definedName name="nind">#REF!</definedName>
    <definedName name="nind1p" localSheetId="4">#REF!</definedName>
    <definedName name="nind1p" localSheetId="3">#REF!</definedName>
    <definedName name="nind1p">#REF!</definedName>
    <definedName name="nind3p" localSheetId="4">#REF!</definedName>
    <definedName name="nind3p" localSheetId="3">#REF!</definedName>
    <definedName name="nind3p">#REF!</definedName>
    <definedName name="nindnc1p" localSheetId="4">#REF!</definedName>
    <definedName name="nindnc1p" localSheetId="3">#REF!</definedName>
    <definedName name="nindnc1p">#REF!</definedName>
    <definedName name="nindnc3p" localSheetId="4">#REF!</definedName>
    <definedName name="nindnc3p" localSheetId="3">#REF!</definedName>
    <definedName name="nindnc3p">#REF!</definedName>
    <definedName name="nindvl1p" localSheetId="4">#REF!</definedName>
    <definedName name="nindvl1p" localSheetId="3">#REF!</definedName>
    <definedName name="nindvl1p">#REF!</definedName>
    <definedName name="nindvl3p" localSheetId="4">#REF!</definedName>
    <definedName name="nindvl3p" localSheetId="3">#REF!</definedName>
    <definedName name="nindvl3p">#REF!</definedName>
    <definedName name="ning1p" localSheetId="4">#REF!</definedName>
    <definedName name="ning1p" localSheetId="3">#REF!</definedName>
    <definedName name="ning1p">#REF!</definedName>
    <definedName name="ningnc1p" localSheetId="4">#REF!</definedName>
    <definedName name="ningnc1p" localSheetId="3">#REF!</definedName>
    <definedName name="ningnc1p">#REF!</definedName>
    <definedName name="ningvl1p" localSheetId="4">#REF!</definedName>
    <definedName name="ningvl1p" localSheetId="3">#REF!</definedName>
    <definedName name="ningvl1p">#REF!</definedName>
    <definedName name="ninnc3p" localSheetId="4">#REF!</definedName>
    <definedName name="ninnc3p" localSheetId="3">#REF!</definedName>
    <definedName name="ninnc3p">#REF!</definedName>
    <definedName name="nint1p" localSheetId="4">#REF!</definedName>
    <definedName name="nint1p" localSheetId="3">#REF!</definedName>
    <definedName name="nint1p">#REF!</definedName>
    <definedName name="nintnc1p" localSheetId="4">#REF!</definedName>
    <definedName name="nintnc1p" localSheetId="3">#REF!</definedName>
    <definedName name="nintnc1p">#REF!</definedName>
    <definedName name="nintvl1p" localSheetId="4">#REF!</definedName>
    <definedName name="nintvl1p" localSheetId="3">#REF!</definedName>
    <definedName name="nintvl1p">#REF!</definedName>
    <definedName name="ninvl3p" localSheetId="4">#REF!</definedName>
    <definedName name="ninvl3p" localSheetId="3">#REF!</definedName>
    <definedName name="ninvl3p">#REF!</definedName>
    <definedName name="nl" localSheetId="4">#REF!</definedName>
    <definedName name="nl" localSheetId="3">#REF!</definedName>
    <definedName name="nl">#REF!</definedName>
    <definedName name="nl1p" localSheetId="4">#REF!</definedName>
    <definedName name="nl1p" localSheetId="3">#REF!</definedName>
    <definedName name="nl1p">#REF!</definedName>
    <definedName name="nl3p" localSheetId="4">#REF!</definedName>
    <definedName name="nl3p" localSheetId="3">#REF!</definedName>
    <definedName name="nl3p">#REF!</definedName>
    <definedName name="NLDC">'[55]NHAN LUC (GIAN TIEP)'!$B$6:$B$39</definedName>
    <definedName name="NLGT">'[55]NHAN LUC (GIAN TIEP)'!$J$6:$J$39</definedName>
    <definedName name="nlnc3p" localSheetId="4">#REF!</definedName>
    <definedName name="nlnc3p" localSheetId="3">#REF!</definedName>
    <definedName name="nlnc3p">#REF!</definedName>
    <definedName name="nlnc3pha" localSheetId="4">#REF!</definedName>
    <definedName name="nlnc3pha" localSheetId="3">#REF!</definedName>
    <definedName name="nlnc3pha">#REF!</definedName>
    <definedName name="NLTK1p" localSheetId="4">#REF!</definedName>
    <definedName name="NLTK1p" localSheetId="3">#REF!</definedName>
    <definedName name="NLTK1p">#REF!</definedName>
    <definedName name="NLTT">'[55]NHAN LUC (GIAN TIEP)'!$I$6:$I$39</definedName>
    <definedName name="nlvl3p" localSheetId="4">#REF!</definedName>
    <definedName name="nlvl3p" localSheetId="3">#REF!</definedName>
    <definedName name="nlvl3p">#REF!</definedName>
    <definedName name="nn" localSheetId="4">#REF!</definedName>
    <definedName name="nn" localSheetId="3">#REF!</definedName>
    <definedName name="nn">#REF!</definedName>
    <definedName name="nn1p" localSheetId="4">#REF!</definedName>
    <definedName name="nn1p" localSheetId="3">#REF!</definedName>
    <definedName name="nn1p">#REF!</definedName>
    <definedName name="nn3p" localSheetId="4">#REF!</definedName>
    <definedName name="nn3p" localSheetId="3">#REF!</definedName>
    <definedName name="nn3p">#REF!</definedName>
    <definedName name="nnloi">[71]Danh_sach!$I$3:$I$24</definedName>
    <definedName name="nnnc3p" localSheetId="4">#REF!</definedName>
    <definedName name="nnnc3p" localSheetId="3">#REF!</definedName>
    <definedName name="nnnc3p">#REF!</definedName>
    <definedName name="nnvl3p" localSheetId="4">#REF!</definedName>
    <definedName name="nnvl3p" localSheetId="3">#REF!</definedName>
    <definedName name="nnvl3p">#REF!</definedName>
    <definedName name="No" localSheetId="4">#REF!</definedName>
    <definedName name="No" localSheetId="3">#REF!</definedName>
    <definedName name="No">#REF!</definedName>
    <definedName name="nuoc" localSheetId="3">[31]gvl!$N$38</definedName>
    <definedName name="nuoc">[32]gvl!$N$38</definedName>
    <definedName name="nv">'[14]Ten hang'!#REF!</definedName>
    <definedName name="nvkd">'[14]Ten hang'!#REF!</definedName>
    <definedName name="NX">'[68]Nhap-Xuat'!$A$13:$S$200</definedName>
    <definedName name="OE">'[10]FA-LISTING'!#REF!</definedName>
    <definedName name="ØNN47bisNN50">[11]Palette!#REF!</definedName>
    <definedName name="OP" localSheetId="4">#REF!</definedName>
    <definedName name="OP" localSheetId="3">#REF!</definedName>
    <definedName name="OP">#REF!</definedName>
    <definedName name="OPS" localSheetId="4">#REF!</definedName>
    <definedName name="OPS" localSheetId="3">#REF!</definedName>
    <definedName name="OPS">#REF!</definedName>
    <definedName name="OrderTable" localSheetId="4" hidden="1">#REF!</definedName>
    <definedName name="OrderTable" localSheetId="3" hidden="1">#REF!</definedName>
    <definedName name="OrderTable" hidden="1">#REF!</definedName>
    <definedName name="OTHER_PANEL" localSheetId="4">'[47]NEW-PANEL'!#REF!</definedName>
    <definedName name="OTHER_PANEL" localSheetId="3">'[47]NEW-PANEL'!#REF!</definedName>
    <definedName name="OTHER_PANEL">'[47]NEW-PANEL'!#REF!</definedName>
    <definedName name="OtherSub.Feb" localSheetId="4">#REF!</definedName>
    <definedName name="OtherSub.Feb" localSheetId="3">#REF!</definedName>
    <definedName name="OtherSub.Feb">#REF!</definedName>
    <definedName name="ØVI2">[11]Palette!#REF!</definedName>
    <definedName name="ØVI3">[11]Palette!#REF!</definedName>
    <definedName name="ØVI4">[11]Palette!#REF!</definedName>
    <definedName name="ØVI5">[11]Palette!#REF!</definedName>
    <definedName name="P">#N/A</definedName>
    <definedName name="P_M">'[10]FA-LISTING'!#REF!</definedName>
    <definedName name="PA" localSheetId="4">#REF!</definedName>
    <definedName name="PA" localSheetId="3">#REF!</definedName>
    <definedName name="PA">#REF!</definedName>
    <definedName name="Packing.Feb" localSheetId="4">#REF!</definedName>
    <definedName name="Packing.Feb" localSheetId="3">#REF!</definedName>
    <definedName name="Packing.Feb">#REF!</definedName>
    <definedName name="pay">#REF!</definedName>
    <definedName name="PChe">#REF!</definedName>
    <definedName name="PercentComplete" localSheetId="1">PercentCompleteBeyond*PeriodInPlan</definedName>
    <definedName name="PercentComplete" localSheetId="10">PercentCompleteBeyond*PeriodInPlan</definedName>
    <definedName name="PercentComplete" localSheetId="0">PercentCompleteBeyond*PeriodInPlan</definedName>
    <definedName name="PercentComplete" localSheetId="3">PercentCompleteBeyond*PeriodInPlan</definedName>
    <definedName name="PercentComplete">PercentCompleteBeyond*PeriodInPlan</definedName>
    <definedName name="Perf_Month">#REF!,#REF!,#REF!</definedName>
    <definedName name="Period.Choice">"Drop Down 6"</definedName>
    <definedName name="Phongban">'[72]Chi tiet'!$K$87:$K$3296</definedName>
    <definedName name="PK" localSheetId="4">#REF!</definedName>
    <definedName name="PK" localSheetId="3">#REF!</definedName>
    <definedName name="PK">#REF!</definedName>
    <definedName name="PL_指示燈___P.B.___REST_P.B._壓扣開關" localSheetId="4">'[47]NEW-PANEL'!#REF!</definedName>
    <definedName name="PL_指示燈___P.B.___REST_P.B._壓扣開關" localSheetId="3">'[47]NEW-PANEL'!#REF!</definedName>
    <definedName name="PL_指示燈___P.B.___REST_P.B._壓扣開關">'[47]NEW-PANEL'!#REF!</definedName>
    <definedName name="Plan" localSheetId="1">PeriodInPlan*([18]Task!$E1&gt;0)</definedName>
    <definedName name="Plan" localSheetId="10">PeriodInPlan*([18]Task!$E1&gt;0)</definedName>
    <definedName name="Plan" localSheetId="0">PeriodInPlan*([18]Task!$E1&gt;0)</definedName>
    <definedName name="Plan" localSheetId="3">PeriodInPlan*([18]Task!$E1&gt;0)</definedName>
    <definedName name="Plan">PeriodInPlan*([18]Task!$E1&gt;0)</definedName>
    <definedName name="PLCMC">'[29]Put in'!$B$11:$B$18</definedName>
    <definedName name="PLV">#REF!</definedName>
    <definedName name="PM">[73]IBASE!$AH$16:$AV$110</definedName>
    <definedName name="_xlnm.Print_Area" localSheetId="4">#REF!</definedName>
    <definedName name="_xlnm.Print_Area" localSheetId="3">#REF!</definedName>
    <definedName name="_xlnm.Print_Area">#REF!</definedName>
    <definedName name="PRINT_AREA_MI" localSheetId="4">#REF!</definedName>
    <definedName name="PRINT_AREA_MI" localSheetId="3">#REF!</definedName>
    <definedName name="PRINT_AREA_MI">#REF!</definedName>
    <definedName name="_xlnm.Print_Titles" localSheetId="4">#REF!</definedName>
    <definedName name="_xlnm.Print_Titles" localSheetId="3">#REF!</definedName>
    <definedName name="_xlnm.Print_Titles">#REF!</definedName>
    <definedName name="PRINT_TITLES_MI" localSheetId="4">#REF!</definedName>
    <definedName name="PRINT_TITLES_MI" localSheetId="3">#REF!</definedName>
    <definedName name="PRINT_TITLES_MI">#REF!</definedName>
    <definedName name="PRINTA" localSheetId="4">#REF!</definedName>
    <definedName name="PRINTA" localSheetId="3">#REF!</definedName>
    <definedName name="PRINTA">#REF!</definedName>
    <definedName name="PRINTB" localSheetId="4">#REF!</definedName>
    <definedName name="PRINTB" localSheetId="3">#REF!</definedName>
    <definedName name="PRINTB">#REF!</definedName>
    <definedName name="PRINTC" localSheetId="4">#REF!</definedName>
    <definedName name="PRINTC" localSheetId="3">#REF!</definedName>
    <definedName name="PRINTC">#REF!</definedName>
    <definedName name="ProdForm" localSheetId="4" hidden="1">#REF!</definedName>
    <definedName name="ProdForm" localSheetId="3" hidden="1">#REF!</definedName>
    <definedName name="ProdForm" hidden="1">#REF!</definedName>
    <definedName name="Product" localSheetId="4" hidden="1">#REF!</definedName>
    <definedName name="Product" localSheetId="3">'[14]Ten hang'!#REF!</definedName>
    <definedName name="Product" hidden="1">#REF!</definedName>
    <definedName name="Product1_Sales">#REF!</definedName>
    <definedName name="Product10_Sales">#REF!</definedName>
    <definedName name="Product2_Sales">#REF!</definedName>
    <definedName name="Product3_Sales">#REF!</definedName>
    <definedName name="Product4_Sales">#REF!</definedName>
    <definedName name="Product5_Sales">#REF!</definedName>
    <definedName name="Product6_Sales">#REF!</definedName>
    <definedName name="Product7_Sales">#REF!</definedName>
    <definedName name="Product8_Sales">#REF!</definedName>
    <definedName name="Product9_Sales">#REF!</definedName>
    <definedName name="profit" localSheetId="4">#REF!</definedName>
    <definedName name="profit" localSheetId="3">#REF!</definedName>
    <definedName name="profit">#REF!</definedName>
    <definedName name="Profit_Month">#REF!</definedName>
    <definedName name="Project_Start">'[38]TCTruc_old ver.'!$E$3</definedName>
    <definedName name="PROPOSAL" localSheetId="4">#REF!</definedName>
    <definedName name="PROPOSAL" localSheetId="3">#REF!</definedName>
    <definedName name="PROPOSAL">#REF!</definedName>
    <definedName name="PTDG_cau" localSheetId="4">#REF!</definedName>
    <definedName name="PTDG_cau" localSheetId="3">#REF!</definedName>
    <definedName name="PTDG_cau">#REF!</definedName>
    <definedName name="PtichDTL" localSheetId="1">[74]!PtichDTL</definedName>
    <definedName name="PtichDTL" localSheetId="0">[74]!PtichDTL</definedName>
    <definedName name="PtichDTL" localSheetId="3">[74]!PtichDTL</definedName>
    <definedName name="PtichDTL">[74]!PtichDTL</definedName>
    <definedName name="PuertoRico">[11]Palette!#REF!</definedName>
    <definedName name="PX">#REF!</definedName>
    <definedName name="q" localSheetId="10" hidden="1">{"'Sheet1'!$L$16"}</definedName>
    <definedName name="q" localSheetId="4" hidden="1">{"'Sheet1'!$L$16"}</definedName>
    <definedName name="q" localSheetId="3">#REF!</definedName>
    <definedName name="q" hidden="1">{"'Sheet1'!$L$16"}</definedName>
    <definedName name="QLDC">'[55]CP QLDN (GIAN TIEP)'!$B$6:$B$34</definedName>
    <definedName name="QLDF">'[55]CP QLDN (GIAN TIEP)'!$H$6:$H$34</definedName>
    <definedName name="QLGT">'[55]CP QLDN (GIAN TIEP)'!$J$6:$J$34</definedName>
    <definedName name="QLTT">'[55]CP QLDN (GIAN TIEP)'!$I$6:$I$34</definedName>
    <definedName name="qq">#REF!</definedName>
    <definedName name="qqq">#REF!</definedName>
    <definedName name="qqqqq" localSheetId="4" hidden="1">#REF!</definedName>
    <definedName name="qqqqq" localSheetId="3" hidden="1">#REF!</definedName>
    <definedName name="qqqqq" hidden="1">#REF!</definedName>
    <definedName name="QQQQQQ" localSheetId="4">#REF!</definedName>
    <definedName name="QQQQQQ" localSheetId="3">#REF!</definedName>
    <definedName name="QQQQQQ">#REF!</definedName>
    <definedName name="QtyDW002" localSheetId="4">#REF!</definedName>
    <definedName name="QtyDW002" localSheetId="3">#REF!</definedName>
    <definedName name="QtyDW002">#REF!</definedName>
    <definedName name="QtyDW01" localSheetId="4">#REF!</definedName>
    <definedName name="QtyDW01" localSheetId="3">#REF!</definedName>
    <definedName name="QtyDW01">#REF!</definedName>
    <definedName name="QtyDW01.02" localSheetId="4">#REF!</definedName>
    <definedName name="QtyDW01.02" localSheetId="3">#REF!</definedName>
    <definedName name="QtyDW01.02">#REF!</definedName>
    <definedName name="QtyDW03" localSheetId="4">#REF!</definedName>
    <definedName name="QtyDW03" localSheetId="3">#REF!</definedName>
    <definedName name="QtyDW03">#REF!</definedName>
    <definedName name="QtyDW03.04.05.06" localSheetId="4">#REF!</definedName>
    <definedName name="QtyDW03.04.05.06" localSheetId="3">#REF!</definedName>
    <definedName name="QtyDW03.04.05.06">#REF!</definedName>
    <definedName name="QtyDW07.08" localSheetId="4">#REF!</definedName>
    <definedName name="QtyDW07.08" localSheetId="3">#REF!</definedName>
    <definedName name="QtyDW07.08">#REF!</definedName>
    <definedName name="QtyHaso" localSheetId="4">#REF!</definedName>
    <definedName name="QtyHaso" localSheetId="3">#REF!</definedName>
    <definedName name="QtyHaso">#REF!</definedName>
    <definedName name="QtyMW010200" localSheetId="4">#REF!</definedName>
    <definedName name="QtyMW010200" localSheetId="3">#REF!</definedName>
    <definedName name="QtyMW010200">#REF!</definedName>
    <definedName name="QtyMW10.11.12" localSheetId="4">#REF!</definedName>
    <definedName name="QtyMW10.11.12" localSheetId="3">#REF!</definedName>
    <definedName name="QtyMW10.11.12">#REF!</definedName>
    <definedName name="QtyNeptune" localSheetId="4">#REF!</definedName>
    <definedName name="QtyNeptune" localSheetId="3">#REF!</definedName>
    <definedName name="QtyNeptune">#REF!</definedName>
    <definedName name="QtySM090200" localSheetId="4">#REF!</definedName>
    <definedName name="QtySM090200" localSheetId="3">#REF!</definedName>
    <definedName name="QtySM090200">#REF!</definedName>
    <definedName name="QUOC_TICH">[28]Cachthemmoithongtinngamdinh!$E$78:$E$288</definedName>
    <definedName name="R_COVER" localSheetId="1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.1">[65]RawData!$P$3:$P$29953</definedName>
    <definedName name="R.10">[65]RawData!$Y$3:$Y$29953</definedName>
    <definedName name="R.11">[65]RawData!$Z$3:$Z$29953</definedName>
    <definedName name="R.12">[65]RawData!$AA$3:$AA$29953</definedName>
    <definedName name="R.13">[65]RawData!$AB$3:$AB$29953</definedName>
    <definedName name="R.14">[65]RawData!$AC$3:$AC$29953</definedName>
    <definedName name="R.15">[65]RawData!$AD$3:$AD$29953</definedName>
    <definedName name="R.16">[65]RawData!$AE$3:$AE$29953</definedName>
    <definedName name="R.2">[65]RawData!$Q$3:$Q$29953</definedName>
    <definedName name="R.3">[65]RawData!$R$3:$R$29953</definedName>
    <definedName name="R.4">[65]RawData!$S$3:$S$29953</definedName>
    <definedName name="R.5">[65]RawData!$T$3:$T$29953</definedName>
    <definedName name="R.6">[65]RawData!$U$3:$U$29953</definedName>
    <definedName name="R.7">[65]RawData!$V$3:$V$29953</definedName>
    <definedName name="R.8">[65]RawData!$W$3:$W$29953</definedName>
    <definedName name="R.Code">[65]RawData!$F$3:$F$29953</definedName>
    <definedName name="R.Date">[65]RawData!$B$3:$B$29953</definedName>
    <definedName name="R.Fail">[65]RawData!$M$3:$M$29953</definedName>
    <definedName name="R.Input">[65]RawData!$K$3:$K$29953</definedName>
    <definedName name="R.Line">[65]RawData!$G$3:$G$29953</definedName>
    <definedName name="R.LineLD">[65]RawData!$J$3:$J$29953</definedName>
    <definedName name="R.Model">[65]RawData!$E$3:$E$29953</definedName>
    <definedName name="R.Month">[65]RawData!$D$3:$D$29953</definedName>
    <definedName name="R.Pass">[65]RawData!$L$3:$L$29953</definedName>
    <definedName name="R.Shift">[65]RawData!$H$3:$H$29953</definedName>
    <definedName name="R.ShiftLD">[65]RawData!$I$3:$I$29953</definedName>
    <definedName name="R.Week">[65]RawData!$C$3:$C$29953</definedName>
    <definedName name="ra11p" localSheetId="4">#REF!</definedName>
    <definedName name="ra11p" localSheetId="3">#REF!</definedName>
    <definedName name="ra11p">#REF!</definedName>
    <definedName name="ra13p" localSheetId="4">#REF!</definedName>
    <definedName name="ra13p" localSheetId="3">#REF!</definedName>
    <definedName name="ra13p">#REF!</definedName>
    <definedName name="range" localSheetId="4">#REF!</definedName>
    <definedName name="range" localSheetId="3">#REF!</definedName>
    <definedName name="range">#REF!</definedName>
    <definedName name="RCArea" localSheetId="4" hidden="1">#REF!</definedName>
    <definedName name="RCArea" localSheetId="3" hidden="1">#REF!</definedName>
    <definedName name="RCArea" hidden="1">#REF!</definedName>
    <definedName name="RCP" localSheetId="4">#REF!</definedName>
    <definedName name="RCP" localSheetId="3">#REF!</definedName>
    <definedName name="RCP">#REF!</definedName>
    <definedName name="rdrhlkk" localSheetId="4">#REF!</definedName>
    <definedName name="rdrhlkk" localSheetId="3">#REF!</definedName>
    <definedName name="rdrhlkk">#REF!</definedName>
    <definedName name="RECOUT">#N/A</definedName>
    <definedName name="RestAfrika">[11]Palette!#REF!</definedName>
    <definedName name="RestASPaz">[11]Palette!#REF!</definedName>
    <definedName name="RestOstEuropa">[11]Palette!#REF!</definedName>
    <definedName name="RestSüdamer">[11]Palette!#REF!</definedName>
    <definedName name="retention" localSheetId="4">#REF!</definedName>
    <definedName name="retention" localSheetId="3">#REF!</definedName>
    <definedName name="retention">#REF!</definedName>
    <definedName name="RR.BRAKE" localSheetId="1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1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ussland">[11]Palette!#REF!</definedName>
    <definedName name="rưtawj" localSheetId="10" hidden="1">{"'Sheet1'!$L$16"}</definedName>
    <definedName name="rưtawj" localSheetId="4" hidden="1">{"'Sheet1'!$L$16"}</definedName>
    <definedName name="rưtawj" localSheetId="3" hidden="1">{"'Sheet1'!$L$16"}</definedName>
    <definedName name="rưtawj" hidden="1">{"'Sheet1'!$L$16"}</definedName>
    <definedName name="RWRE" localSheetId="10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">[19]BC!$G$41</definedName>
    <definedName name="sale" localSheetId="4">#REF!</definedName>
    <definedName name="sale" localSheetId="3">#REF!</definedName>
    <definedName name="sale">#REF!</definedName>
    <definedName name="sales" localSheetId="4">#REF!</definedName>
    <definedName name="sales" localSheetId="3">#REF!</definedName>
    <definedName name="sales">#REF!</definedName>
    <definedName name="Sales_Month">#REF!</definedName>
    <definedName name="Sales_Year">#REF!</definedName>
    <definedName name="Sales1_H">#REF!</definedName>
    <definedName name="Sales2_H">#REF!</definedName>
    <definedName name="Sales3_H">#REF!</definedName>
    <definedName name="Sales4_H">#REF!</definedName>
    <definedName name="SB">[73]IBASE!$AH$7:$AL$14</definedName>
    <definedName name="SD">#REF!</definedName>
    <definedName name="sdfsd" localSheetId="4">#REF!</definedName>
    <definedName name="sdfsd" localSheetId="3">#REF!</definedName>
    <definedName name="sdfsd">#REF!</definedName>
    <definedName name="sdjvn" localSheetId="4">#REF!</definedName>
    <definedName name="sdjvn" localSheetId="3">#REF!</definedName>
    <definedName name="sdjvn">#REF!</definedName>
    <definedName name="SDMONG" localSheetId="4">#REF!</definedName>
    <definedName name="SDMONG" localSheetId="3">#REF!</definedName>
    <definedName name="SDMONG">#REF!</definedName>
    <definedName name="SDSDDS" localSheetId="10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eason_H">#REF!</definedName>
    <definedName name="Semi" localSheetId="4">#REF!</definedName>
    <definedName name="Semi" localSheetId="3">#REF!</definedName>
    <definedName name="Semi">#REF!</definedName>
    <definedName name="sf">[19]BC!$P$41</definedName>
    <definedName name="sfhfkh1" localSheetId="4">#REF!</definedName>
    <definedName name="sfhfkh1" localSheetId="3">#REF!</definedName>
    <definedName name="sfhfkh1">#REF!</definedName>
    <definedName name="sfsgd" localSheetId="4">#REF!</definedName>
    <definedName name="sfsgd" localSheetId="3">#REF!</definedName>
    <definedName name="sfsgd">#REF!</definedName>
    <definedName name="sgnc">[75]gtrinh!#REF!</definedName>
    <definedName name="Singapur">[11]Palette!#REF!</definedName>
    <definedName name="skd" localSheetId="3">[6]gVL!$Q$37</definedName>
    <definedName name="skd">[7]gVL!$Q$37</definedName>
    <definedName name="SL_CRD" localSheetId="4">#REF!</definedName>
    <definedName name="SL_CRD" localSheetId="3">#REF!</definedName>
    <definedName name="SL_CRD">#REF!</definedName>
    <definedName name="SL_CRS" localSheetId="4">#REF!</definedName>
    <definedName name="SL_CRS" localSheetId="3">#REF!</definedName>
    <definedName name="SL_CRS">#REF!</definedName>
    <definedName name="SL_CS" localSheetId="4">#REF!</definedName>
    <definedName name="SL_CS" localSheetId="3">#REF!</definedName>
    <definedName name="SL_CS">#REF!</definedName>
    <definedName name="SL_DD" localSheetId="4">#REF!</definedName>
    <definedName name="SL_DD" localSheetId="3">#REF!</definedName>
    <definedName name="SL_DD">#REF!</definedName>
    <definedName name="SLN">'[68]Nhap-Xuat'!$N$13:$N$200</definedName>
    <definedName name="SLSX">#REF!</definedName>
    <definedName name="SLTDK">'[68]Tong hop'!$D$10:$D$301</definedName>
    <definedName name="SLX">'[68]Nhap-Xuat'!$Q$13:$Q$200</definedName>
    <definedName name="soc3p" localSheetId="4">#REF!</definedName>
    <definedName name="soc3p" localSheetId="3">#REF!</definedName>
    <definedName name="soc3p">#REF!</definedName>
    <definedName name="SOPHIEU">'[68]Nhap-Xuat'!$A$13:$A$200</definedName>
    <definedName name="SORT" localSheetId="4">#REF!</definedName>
    <definedName name="SORT" localSheetId="3">#REF!</definedName>
    <definedName name="SORT">#REF!</definedName>
    <definedName name="SORT_AREA">'[76]DI-ESTI'!$A$8:$R$489</definedName>
    <definedName name="sos" localSheetId="4">#REF!</definedName>
    <definedName name="sos" localSheetId="3">#REF!</definedName>
    <definedName name="sos">#REF!</definedName>
    <definedName name="Spanner_Auto_File">"C:\My Documents\tinh cdo.x2a"</definedName>
    <definedName name="SPEC" localSheetId="4">#REF!</definedName>
    <definedName name="SPEC" localSheetId="3">#REF!</definedName>
    <definedName name="SPEC">#REF!</definedName>
    <definedName name="SpecialPrice" localSheetId="4" hidden="1">#REF!</definedName>
    <definedName name="SpecialPrice" localSheetId="3" hidden="1">#REF!</definedName>
    <definedName name="SpecialPrice" hidden="1">#REF!</definedName>
    <definedName name="specrtty" localSheetId="4">#REF!</definedName>
    <definedName name="specrtty" localSheetId="3">#REF!</definedName>
    <definedName name="specrtty">#REF!</definedName>
    <definedName name="SPECSUMMARY" localSheetId="4">#REF!</definedName>
    <definedName name="SPECSUMMARY" localSheetId="3">#REF!</definedName>
    <definedName name="SPECSUMMARY">#REF!</definedName>
    <definedName name="Speed" localSheetId="4">#REF!</definedName>
    <definedName name="Speed" localSheetId="3">#REF!</definedName>
    <definedName name="Speed">#REF!</definedName>
    <definedName name="SriLanka">[11]Palette!#REF!</definedName>
    <definedName name="ss" localSheetId="10" hidden="1">{"'Sheet1'!$L$16"}</definedName>
    <definedName name="ss" localSheetId="4" hidden="1">{"'Sheet1'!$L$16"}</definedName>
    <definedName name="ss" localSheetId="3" hidden="1">{"'Sheet1'!$L$16"}</definedName>
    <definedName name="ss" hidden="1">{"'Sheet1'!$L$16"}</definedName>
    <definedName name="Starch.Feb" localSheetId="4">#REF!</definedName>
    <definedName name="Starch.Feb">#REF!</definedName>
    <definedName name="Start_1" localSheetId="4">#REF!</definedName>
    <definedName name="Start_1" localSheetId="3">#REF!</definedName>
    <definedName name="Start_1">#REF!</definedName>
    <definedName name="Start_10" localSheetId="4">#REF!</definedName>
    <definedName name="Start_10" localSheetId="3">#REF!</definedName>
    <definedName name="Start_10">#REF!</definedName>
    <definedName name="Start_11" localSheetId="4">#REF!</definedName>
    <definedName name="Start_11" localSheetId="3">#REF!</definedName>
    <definedName name="Start_11">#REF!</definedName>
    <definedName name="Start_12" localSheetId="4">#REF!</definedName>
    <definedName name="Start_12" localSheetId="3">#REF!</definedName>
    <definedName name="Start_12">#REF!</definedName>
    <definedName name="Start_13" localSheetId="4">#REF!</definedName>
    <definedName name="Start_13" localSheetId="3">#REF!</definedName>
    <definedName name="Start_13">#REF!</definedName>
    <definedName name="Start_2" localSheetId="4">#REF!</definedName>
    <definedName name="Start_2" localSheetId="3">#REF!</definedName>
    <definedName name="Start_2">#REF!</definedName>
    <definedName name="Start_3" localSheetId="4">#REF!</definedName>
    <definedName name="Start_3" localSheetId="3">#REF!</definedName>
    <definedName name="Start_3">#REF!</definedName>
    <definedName name="Start_4" localSheetId="4">#REF!</definedName>
    <definedName name="Start_4" localSheetId="3">#REF!</definedName>
    <definedName name="Start_4">#REF!</definedName>
    <definedName name="Start_5" localSheetId="4">#REF!</definedName>
    <definedName name="Start_5" localSheetId="3">#REF!</definedName>
    <definedName name="Start_5">#REF!</definedName>
    <definedName name="Start_6" localSheetId="4">#REF!</definedName>
    <definedName name="Start_6" localSheetId="3">#REF!</definedName>
    <definedName name="Start_6">#REF!</definedName>
    <definedName name="Start_7" localSheetId="4">#REF!</definedName>
    <definedName name="Start_7" localSheetId="3">#REF!</definedName>
    <definedName name="Start_7">#REF!</definedName>
    <definedName name="Start_8" localSheetId="4">#REF!</definedName>
    <definedName name="Start_8" localSheetId="3">#REF!</definedName>
    <definedName name="Start_8">#REF!</definedName>
    <definedName name="Start_9" localSheetId="4">#REF!</definedName>
    <definedName name="Start_9" localSheetId="3">#REF!</definedName>
    <definedName name="Start_9">#REF!</definedName>
    <definedName name="stt" localSheetId="10">IF(OFFSET(data,,,,1)='[34]Chi tiet'!$A5,ROW(INDIRECT("1:"&amp;COUNTA(OFFSET(data,,,,1)))),"")</definedName>
    <definedName name="stt" localSheetId="4">IF(OFFSET(data,,,,1)='[34]Chi tiet'!$A5,ROW(INDIRECT("1:"&amp;COUNTA(OFFSET(data,,,,1)))),"")</definedName>
    <definedName name="stt">IF(OFFSET(data,,,,1)='[34]Chi tiet'!$A5,ROW(INDIRECT("1:"&amp;COUNTA(OFFSET(data,,,,1)))),"")</definedName>
    <definedName name="sttky" localSheetId="10">IF(OFFSET(dtk,,,,1)="","",ROW(INDIRECT("1:"&amp;COUNTA(OFFSET(dtk,,,,1)))))</definedName>
    <definedName name="sttky" localSheetId="4">IF(OFFSET(dtk,,,,1)="","",ROW(INDIRECT("1:"&amp;COUNTA(OFFSET(dtk,,,,1)))))</definedName>
    <definedName name="sttky" localSheetId="3">IF(OFFSET(dtk,,,,1)="","",ROW(INDIRECT("1:"&amp;COUNTA(OFFSET(dtk,,,,1)))))</definedName>
    <definedName name="sttky">IF(OFFSET(dtk,,,,1)="","",ROW(INDIRECT("1:"&amp;COUNTA(OFFSET(dtk,,,,1)))))</definedName>
    <definedName name="SubMat.Feb" localSheetId="4">#REF!</definedName>
    <definedName name="SubMat.Feb" localSheetId="3">#REF!</definedName>
    <definedName name="SubMat.Feb">#REF!</definedName>
    <definedName name="Südafrika">[11]Palette!#REF!</definedName>
    <definedName name="Südkorea">[11]Palette!#REF!</definedName>
    <definedName name="SUMIFS" hidden="1">#NAME?</definedName>
    <definedName name="SUMMARY" localSheetId="4">#REF!</definedName>
    <definedName name="SUMMARY" localSheetId="3">#REF!</definedName>
    <definedName name="SUMMARY">#REF!</definedName>
    <definedName name="T" localSheetId="4">#REF!</definedName>
    <definedName name="T" localSheetId="3">'[77]Ten hang'!$A$3:$A$4997</definedName>
    <definedName name="T">#REF!</definedName>
    <definedName name="t101p" localSheetId="4">#REF!</definedName>
    <definedName name="t101p" localSheetId="3">#REF!</definedName>
    <definedName name="t101p">#REF!</definedName>
    <definedName name="t103p" localSheetId="4">#REF!</definedName>
    <definedName name="t103p" localSheetId="3">#REF!</definedName>
    <definedName name="t103p">#REF!</definedName>
    <definedName name="t10nc1p" localSheetId="4">#REF!</definedName>
    <definedName name="t10nc1p" localSheetId="3">#REF!</definedName>
    <definedName name="t10nc1p">#REF!</definedName>
    <definedName name="t10vl1p" localSheetId="4">#REF!</definedName>
    <definedName name="t10vl1p" localSheetId="3">#REF!</definedName>
    <definedName name="t10vl1p">#REF!</definedName>
    <definedName name="t121p" localSheetId="4">#REF!</definedName>
    <definedName name="t121p" localSheetId="3">#REF!</definedName>
    <definedName name="t121p">#REF!</definedName>
    <definedName name="t123p" localSheetId="4">#REF!</definedName>
    <definedName name="t123p" localSheetId="3">#REF!</definedName>
    <definedName name="t123p">#REF!</definedName>
    <definedName name="t141p" localSheetId="4">#REF!</definedName>
    <definedName name="t141p" localSheetId="3">#REF!</definedName>
    <definedName name="t141p">#REF!</definedName>
    <definedName name="t143p" localSheetId="4">#REF!</definedName>
    <definedName name="t143p" localSheetId="3">#REF!</definedName>
    <definedName name="t143p">#REF!</definedName>
    <definedName name="t14nc3p" localSheetId="4">#REF!</definedName>
    <definedName name="t14nc3p" localSheetId="3">#REF!</definedName>
    <definedName name="t14nc3p">#REF!</definedName>
    <definedName name="t14vl3p" localSheetId="4">#REF!</definedName>
    <definedName name="t14vl3p" localSheetId="3">#REF!</definedName>
    <definedName name="t14vl3p">#REF!</definedName>
    <definedName name="t9o" localSheetId="10" hidden="1">{"'Sheet1'!$L$16"}</definedName>
    <definedName name="t9o" localSheetId="4" hidden="1">{"'Sheet1'!$L$16"}</definedName>
    <definedName name="t9o" localSheetId="3" hidden="1">{"'Sheet1'!$L$16"}</definedName>
    <definedName name="t9o" hidden="1">{"'Sheet1'!$L$16"}</definedName>
    <definedName name="Taikhoan">'[78]Tai khoan'!$A$3:$C$93</definedName>
    <definedName name="Taiwan">[11]Palette!#REF!</definedName>
    <definedName name="Tang_Giam" localSheetId="4">#REF!</definedName>
    <definedName name="Tang_Giam" localSheetId="3">#REF!</definedName>
    <definedName name="Tang_Giam">#REF!</definedName>
    <definedName name="TangGiam" localSheetId="4">#REF!</definedName>
    <definedName name="TangGiam" localSheetId="3">#REF!</definedName>
    <definedName name="TangGiam">#REF!</definedName>
    <definedName name="TangGiam1" localSheetId="4">#REF!</definedName>
    <definedName name="TangGiam1" localSheetId="3">#REF!</definedName>
    <definedName name="TangGiam1">#REF!</definedName>
    <definedName name="TaxTV">10%</definedName>
    <definedName name="TaxXL">5%</definedName>
    <definedName name="tb" localSheetId="3">[6]gVL!$Q$29</definedName>
    <definedName name="tb">[7]gVL!$Q$29</definedName>
    <definedName name="tbl_ProdInfo" localSheetId="4" hidden="1">#REF!</definedName>
    <definedName name="tbl_ProdInfo" localSheetId="3" hidden="1">#REF!</definedName>
    <definedName name="tbl_ProdInfo" hidden="1">#REF!</definedName>
    <definedName name="tbtram" localSheetId="4">#REF!</definedName>
    <definedName name="tbtram" localSheetId="3">#REF!</definedName>
    <definedName name="tbtram">#REF!</definedName>
    <definedName name="TC" localSheetId="4">#REF!</definedName>
    <definedName name="TC" localSheetId="3">#REF!</definedName>
    <definedName name="TC">#REF!</definedName>
    <definedName name="TC_NHANH1" localSheetId="4">#REF!</definedName>
    <definedName name="TC_NHANH1" localSheetId="3">#REF!</definedName>
    <definedName name="TC_NHANH1">#REF!</definedName>
    <definedName name="td" localSheetId="4">'[79]Tổng hợp'!#REF!</definedName>
    <definedName name="td" localSheetId="3">'[80]Tổng hợp'!#REF!</definedName>
    <definedName name="td">'[79]Tổng hợp'!#REF!</definedName>
    <definedName name="TD_CBNV">'[81]DS CBNV_FINAL'!$C$7:$CD$370</definedName>
    <definedName name="td1p" localSheetId="4">#REF!</definedName>
    <definedName name="td1p" localSheetId="3">#REF!</definedName>
    <definedName name="td1p">#REF!</definedName>
    <definedName name="td309_34" localSheetId="4">#REF!</definedName>
    <definedName name="td309_34" localSheetId="3">#REF!</definedName>
    <definedName name="td309_34">#REF!</definedName>
    <definedName name="td3p" localSheetId="4">#REF!</definedName>
    <definedName name="td3p" localSheetId="3">#REF!</definedName>
    <definedName name="td3p">#REF!</definedName>
    <definedName name="tdnc1p" localSheetId="4">#REF!</definedName>
    <definedName name="tdnc1p" localSheetId="3">#REF!</definedName>
    <definedName name="tdnc1p">#REF!</definedName>
    <definedName name="tdtr2cnc" localSheetId="4">#REF!</definedName>
    <definedName name="tdtr2cnc" localSheetId="3">#REF!</definedName>
    <definedName name="tdtr2cnc">#REF!</definedName>
    <definedName name="tdtr2cvl" localSheetId="4">#REF!</definedName>
    <definedName name="tdtr2cvl" localSheetId="3">#REF!</definedName>
    <definedName name="tdtr2cvl">#REF!</definedName>
    <definedName name="tdvl1p" localSheetId="4">#REF!</definedName>
    <definedName name="tdvl1p" localSheetId="3">#REF!</definedName>
    <definedName name="tdvl1p">#REF!</definedName>
    <definedName name="te">[19]BC!$I$41</definedName>
    <definedName name="TenPhongban">'[82]Huong dan su dung'!$C$3:$C$24</definedName>
    <definedName name="tfffg3235" localSheetId="4">#REF!</definedName>
    <definedName name="tfffg3235" localSheetId="3">#REF!</definedName>
    <definedName name="tfffg3235">#REF!</definedName>
    <definedName name="Thailand">[11]Palette!#REF!</definedName>
    <definedName name="thang" localSheetId="4">#REF!</definedName>
    <definedName name="thang" localSheetId="3">#REF!</definedName>
    <definedName name="thang">#REF!</definedName>
    <definedName name="ThanhXuan110">'[83]KH-Q1,Q2,01'!#REF!</definedName>
    <definedName name="THGO">#REF!</definedName>
    <definedName name="THGO1pnc" localSheetId="4">#REF!</definedName>
    <definedName name="THGO1pnc" localSheetId="3">#REF!</definedName>
    <definedName name="THGO1pnc">#REF!</definedName>
    <definedName name="thht" localSheetId="4">#REF!</definedName>
    <definedName name="thht" localSheetId="3">#REF!</definedName>
    <definedName name="thht">#REF!</definedName>
    <definedName name="thkp3" localSheetId="4">#REF!</definedName>
    <definedName name="thkp3" localSheetId="3">#REF!</definedName>
    <definedName name="thkp3">#REF!</definedName>
    <definedName name="THop2" localSheetId="3">[84]TDT!$D$88</definedName>
    <definedName name="THop2">[85]TDT!$D$88</definedName>
    <definedName name="thtftf443" localSheetId="4">#REF!</definedName>
    <definedName name="thtftf443" localSheetId="3">#REF!</definedName>
    <definedName name="thtftf443">#REF!</definedName>
    <definedName name="thtt" localSheetId="4">#REF!</definedName>
    <definedName name="thtt" localSheetId="3">#REF!</definedName>
    <definedName name="thtt">#REF!</definedName>
    <definedName name="thucthanh" localSheetId="3">'[86]TLP CAU'!$E$29</definedName>
    <definedName name="thucthanh">'[87]TLP CAU'!$E$29</definedName>
    <definedName name="Tien" localSheetId="4">#REF!</definedName>
    <definedName name="Tien" localSheetId="3">#REF!</definedName>
    <definedName name="Tien">#REF!</definedName>
    <definedName name="Tim_Lan_Xuat_Hien" localSheetId="4">#REF!</definedName>
    <definedName name="Tim_Lan_Xuat_Hien" localSheetId="3">#REF!</definedName>
    <definedName name="Tim_Lan_Xuat_Hien">#REF!</definedName>
    <definedName name="Tinh">[88]Danh_sach!$A$3:$A$65</definedName>
    <definedName name="tinh_thanh" localSheetId="4">#REF!</definedName>
    <definedName name="tinh_thanh" localSheetId="3">#REF!</definedName>
    <definedName name="tinh_thanh">#REF!</definedName>
    <definedName name="tinh_thanh1" localSheetId="4">[59]Sheet1!#REF!</definedName>
    <definedName name="tinh_thanh1" localSheetId="3">[60]Sheet1!#REF!</definedName>
    <definedName name="tinh_thanh1">[59]Sheet1!#REF!</definedName>
    <definedName name="tinhtrangsudung" comment="TÌNH_TRẠNG_SỬ_DỤNG">[25]Danh_sach!$B$15:$B$16</definedName>
    <definedName name="TK">#REF!</definedName>
    <definedName name="TKCT">[89]CDPS!$D$12:$D$147</definedName>
    <definedName name="TL" localSheetId="4">[5]ND!#REF!</definedName>
    <definedName name="TL" localSheetId="3">[5]ND!#REF!</definedName>
    <definedName name="TL">[5]ND!#REF!</definedName>
    <definedName name="TLAC120" localSheetId="4">#REF!</definedName>
    <definedName name="TLAC120" localSheetId="3">#REF!</definedName>
    <definedName name="TLAC120">#REF!</definedName>
    <definedName name="TLAC35" localSheetId="4">#REF!</definedName>
    <definedName name="TLAC35" localSheetId="3">#REF!</definedName>
    <definedName name="TLAC35">#REF!</definedName>
    <definedName name="TLAC50" localSheetId="4">#REF!</definedName>
    <definedName name="TLAC50" localSheetId="3">#REF!</definedName>
    <definedName name="TLAC50">#REF!</definedName>
    <definedName name="TLAC70" localSheetId="4">#REF!</definedName>
    <definedName name="TLAC70" localSheetId="3">#REF!</definedName>
    <definedName name="TLAC70">#REF!</definedName>
    <definedName name="TLAC95" localSheetId="4">#REF!</definedName>
    <definedName name="TLAC95" localSheetId="3">#REF!</definedName>
    <definedName name="TLAC95">#REF!</definedName>
    <definedName name="tno" localSheetId="3">[6]gVL!$Q$47</definedName>
    <definedName name="tno">[7]gVL!$Q$47</definedName>
    <definedName name="ton">[46]Sheet1!$G$1:$G$7</definedName>
    <definedName name="Ton_CK" localSheetId="4">#REF!</definedName>
    <definedName name="Ton_CK" localSheetId="3">#REF!</definedName>
    <definedName name="Ton_CK">#REF!</definedName>
    <definedName name="TON_GIAO">[28]Cachthemmoithongtinngamdinh!$D$78:$D$90</definedName>
    <definedName name="Tổng">#REF!</definedName>
    <definedName name="TONGNV" localSheetId="4">'[90]ghi chu'!#REF!</definedName>
    <definedName name="TONGNV">'[90]ghi chu'!#REF!</definedName>
    <definedName name="TORSION" localSheetId="1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5YEXP">#REF!</definedName>
    <definedName name="Total5YGP">#REF!</definedName>
    <definedName name="Total5YProfit">#REF!</definedName>
    <definedName name="Total5YSales">#REF!</definedName>
    <definedName name="TotalADMINEXP">#REF!</definedName>
    <definedName name="TotalBankBalance">#REF!</definedName>
    <definedName name="TotalCashInflow">#REF!</definedName>
    <definedName name="TotalCOGS">#REF!</definedName>
    <definedName name="TotalCostMW" localSheetId="4">#REF!</definedName>
    <definedName name="TotalCostMW" localSheetId="3">#REF!</definedName>
    <definedName name="TotalCostMW">#REF!</definedName>
    <definedName name="TotalEXP">#REF!</definedName>
    <definedName name="TotalGP">#REF!</definedName>
    <definedName name="TotalNP">#REF!</definedName>
    <definedName name="TotalPayments">#REF!</definedName>
    <definedName name="TotalSales">#REF!</definedName>
    <definedName name="TOTALSMEXP">#REF!</definedName>
    <definedName name="tr">#REF!</definedName>
    <definedName name="Tra_don_gia_KS" localSheetId="4">#REF!</definedName>
    <definedName name="Tra_don_gia_KS" localSheetId="3">#REF!</definedName>
    <definedName name="Tra_don_gia_KS">#REF!</definedName>
    <definedName name="Tra_phan_tram" localSheetId="4">[91]Tra_bang!#REF!</definedName>
    <definedName name="Tra_phan_tram" localSheetId="3">[91]Tra_bang!#REF!</definedName>
    <definedName name="Tra_phan_tram">[91]Tra_bang!#REF!</definedName>
    <definedName name="TRA_VAT_LIEU" localSheetId="4">#REF!</definedName>
    <definedName name="TRA_VAT_LIEU" localSheetId="3">#REF!</definedName>
    <definedName name="TRA_VAT_LIEU">#REF!</definedName>
    <definedName name="Tra_VL">[92]TVL!$A$1:$D$227</definedName>
    <definedName name="Training" localSheetId="4">#REF!</definedName>
    <definedName name="Training" localSheetId="3">#REF!</definedName>
    <definedName name="Training">#REF!</definedName>
    <definedName name="trang">#REF!</definedName>
    <definedName name="trangthaiyc" comment="TRẠNG_THÁI_YC">[25]Danh_sach!$J$3:$J$4</definedName>
    <definedName name="TRANSFORMER" localSheetId="4">'[47]NEW-PANEL'!#REF!</definedName>
    <definedName name="TRANSFORMER" localSheetId="3">'[47]NEW-PANEL'!#REF!</definedName>
    <definedName name="TRANSFORMER">'[47]NEW-PANEL'!#REF!</definedName>
    <definedName name="TRINH_DO">[28]Cachthemmoithongtinngamdinh!$F$78:$F$90</definedName>
    <definedName name="TT_1P" localSheetId="4">#REF!</definedName>
    <definedName name="TT_1P" localSheetId="3">#REF!</definedName>
    <definedName name="TT_1P">#REF!</definedName>
    <definedName name="TT_3p" localSheetId="4">#REF!</definedName>
    <definedName name="TT_3p" localSheetId="3">#REF!</definedName>
    <definedName name="TT_3p">#REF!</definedName>
    <definedName name="TT_HN">[28]Cachthemmoithongtinngamdinh!$B$78:$B$85</definedName>
    <definedName name="TT_LĐ">[28]Cachthemmoithongtinngamdinh!$I$78:$I$91</definedName>
    <definedName name="TTN">'[68]Nhap-Xuat'!$P$13:$P$200</definedName>
    <definedName name="ttronmk" localSheetId="4">#REF!</definedName>
    <definedName name="ttronmk" localSheetId="3">#REF!</definedName>
    <definedName name="ttronmk">#REF!</definedName>
    <definedName name="TTTDK">'[68]Tong hop'!$E$10:$E$301</definedName>
    <definedName name="tttegiac" localSheetId="10" hidden="1">{"'Sheet1'!$L$16"}</definedName>
    <definedName name="tttegiac" localSheetId="4" hidden="1">{"'Sheet1'!$L$16"}</definedName>
    <definedName name="tttegiac" localSheetId="3" hidden="1">{"'Sheet1'!$L$16"}</definedName>
    <definedName name="tttegiac" hidden="1">{"'Sheet1'!$L$16"}</definedName>
    <definedName name="TTX">'[68]Nhap-Xuat'!$S$13:$S$200</definedName>
    <definedName name="Türkei">[11]Palette!#REF!</definedName>
    <definedName name="turn" localSheetId="4">#REF!</definedName>
    <definedName name="turn" localSheetId="3">#REF!</definedName>
    <definedName name="turn">#REF!</definedName>
    <definedName name="Turnover" localSheetId="4">#REF!</definedName>
    <definedName name="Turnover" localSheetId="3">#REF!</definedName>
    <definedName name="Turnover">#REF!</definedName>
    <definedName name="tv" localSheetId="10">{"1","2","3","4","5","6","7","8","9","10","11","kh",""}</definedName>
    <definedName name="tv" localSheetId="4">{"1","2","3","4","5","6","7","8","9","10","11","kh",""}</definedName>
    <definedName name="tv" localSheetId="3">{"1","2","3","4","5","6","7","8","9","10","11","kh",""}</definedName>
    <definedName name="tv">{"1","2","3","4","5","6","7","8","9","10","11","kh",""}</definedName>
    <definedName name="tv75nc" localSheetId="4">#REF!</definedName>
    <definedName name="tv75nc" localSheetId="3">#REF!</definedName>
    <definedName name="tv75nc">#REF!</definedName>
    <definedName name="tv75vl" localSheetId="4">#REF!</definedName>
    <definedName name="tv75vl" localSheetId="3">#REF!</definedName>
    <definedName name="tv75vl">#REF!</definedName>
    <definedName name="TVTN">'[68]Nhap-Xuat'!$K$13:$M$200</definedName>
    <definedName name="ty_le" localSheetId="4">#REF!</definedName>
    <definedName name="ty_le" localSheetId="3">#REF!</definedName>
    <definedName name="ty_le">#REF!</definedName>
    <definedName name="ty_le_BTN" localSheetId="4">#REF!</definedName>
    <definedName name="ty_le_BTN" localSheetId="3">#REF!</definedName>
    <definedName name="ty_le_BTN">#REF!</definedName>
    <definedName name="Tygia" localSheetId="4">#REF!</definedName>
    <definedName name="Tygia" localSheetId="3">#REF!</definedName>
    <definedName name="Tygia">#REF!</definedName>
    <definedName name="Type">'[26]Price Source'!$A$5:$A$87</definedName>
    <definedName name="u">#N/A</definedName>
    <definedName name="ư">'[14]Ten hang'!#REF!</definedName>
    <definedName name="UC" localSheetId="4">#REF!</definedName>
    <definedName name="UC" localSheetId="3">#REF!</definedName>
    <definedName name="UC">#REF!</definedName>
    <definedName name="ưd" localSheetId="4">'[93]Mục tiêu vị trí'!#REF!</definedName>
    <definedName name="ưd" localSheetId="3">'[94]Mục tiêu vị trí'!#REF!</definedName>
    <definedName name="ưd">'[93]Mục tiêu vị trí'!#REF!</definedName>
    <definedName name="ứee" localSheetId="4">#REF!</definedName>
    <definedName name="ứee" localSheetId="3">#REF!</definedName>
    <definedName name="ứee">#REF!</definedName>
    <definedName name="uong">#REF!</definedName>
    <definedName name="Upselling" localSheetId="4">#REF!</definedName>
    <definedName name="Upselling" localSheetId="3">#REF!</definedName>
    <definedName name="Upselling">#REF!</definedName>
    <definedName name="V_a_b__t_ng_M200____1x2">#N/A</definedName>
    <definedName name="VA" localSheetId="4">[5]ND!#REF!</definedName>
    <definedName name="VA" localSheetId="3">[5]ND!#REF!</definedName>
    <definedName name="VA">[5]ND!#REF!</definedName>
    <definedName name="VAÄT_LIEÄU">"ATRAM"</definedName>
    <definedName name="Variable" localSheetId="4">#REF!</definedName>
    <definedName name="Variable" localSheetId="3">#REF!</definedName>
    <definedName name="Variable">#REF!</definedName>
    <definedName name="VARIINST" localSheetId="4">#REF!</definedName>
    <definedName name="VARIINST" localSheetId="3">#REF!</definedName>
    <definedName name="VARIINST">#REF!</definedName>
    <definedName name="VARIPURC" localSheetId="4">#REF!</definedName>
    <definedName name="VARIPURC" localSheetId="3">#REF!</definedName>
    <definedName name="VARIPURC">#REF!</definedName>
    <definedName name="VCHT" localSheetId="4">#REF!</definedName>
    <definedName name="VCHT" localSheetId="3">#REF!</definedName>
    <definedName name="VCHT">#REF!</definedName>
    <definedName name="VCTT" localSheetId="4">#REF!</definedName>
    <definedName name="VCTT" localSheetId="3">#REF!</definedName>
    <definedName name="VCTT">#REF!</definedName>
    <definedName name="vd3p" localSheetId="4">#REF!</definedName>
    <definedName name="vd3p" localSheetId="3">#REF!</definedName>
    <definedName name="vd3p">#REF!</definedName>
    <definedName name="vdf">[23]BC!$L$41</definedName>
    <definedName name="vdkt" localSheetId="3">[6]gVL!$Q$55</definedName>
    <definedName name="vdkt">[7]gVL!$Q$55</definedName>
    <definedName name="Venezuela">[11]Palette!#REF!</definedName>
    <definedName name="VIGesamt">[11]Palette!#REF!</definedName>
    <definedName name="vjkdbkdzbzd" localSheetId="4">#REF!</definedName>
    <definedName name="vjkdbkdzbzd" localSheetId="3">#REF!</definedName>
    <definedName name="vjkdbkdzbzd">#REF!</definedName>
    <definedName name="vl1p" localSheetId="4">#REF!</definedName>
    <definedName name="vl1p" localSheetId="3">#REF!</definedName>
    <definedName name="vl1p">#REF!</definedName>
    <definedName name="vl3p" localSheetId="4">#REF!</definedName>
    <definedName name="vl3p" localSheetId="3">#REF!</definedName>
    <definedName name="vl3p">#REF!</definedName>
    <definedName name="vldn400" localSheetId="4">#REF!</definedName>
    <definedName name="vldn400" localSheetId="3">#REF!</definedName>
    <definedName name="vldn400">#REF!</definedName>
    <definedName name="vldn600" localSheetId="4">#REF!</definedName>
    <definedName name="vldn600" localSheetId="3">#REF!</definedName>
    <definedName name="vldn600">#REF!</definedName>
    <definedName name="vltram" localSheetId="4">#REF!</definedName>
    <definedName name="vltram" localSheetId="3">#REF!</definedName>
    <definedName name="vltram">#REF!</definedName>
    <definedName name="vr3p" localSheetId="4">#REF!</definedName>
    <definedName name="vr3p" localSheetId="3">#REF!</definedName>
    <definedName name="vr3p">#REF!</definedName>
    <definedName name="vt">[95]data!$D$1:$D$35</definedName>
    <definedName name="W" localSheetId="4">#REF!</definedName>
    <definedName name="W" localSheetId="3">#REF!</definedName>
    <definedName name="W">#REF!</definedName>
    <definedName name="wf" localSheetId="4" hidden="1">[96]T.Tinh!#REF!</definedName>
    <definedName name="wf" localSheetId="3" hidden="1">[97]T.Tinh!#REF!</definedName>
    <definedName name="wf" hidden="1">[96]T.Tinh!#REF!</definedName>
    <definedName name="work_map" localSheetId="4">#REF!</definedName>
    <definedName name="work_map" localSheetId="3">#REF!</definedName>
    <definedName name="work_map">#REF!</definedName>
    <definedName name="WRER" localSheetId="10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n.chi._.tiÆt." localSheetId="10" hidden="1">{#N/A,#N/A,FALSE,"Chi tiÆt"}</definedName>
    <definedName name="wrn.chi._.tiÆt." localSheetId="4" hidden="1">{#N/A,#N/A,FALSE,"Chi tiÆt"}</definedName>
    <definedName name="wrn.chi._.tiÆt." localSheetId="3" hidden="1">{#N/A,#N/A,FALSE,"Chi tiÆt"}</definedName>
    <definedName name="wrn.chi._.tiÆt." hidden="1">{#N/A,#N/A,FALSE,"Chi tiÆt"}</definedName>
    <definedName name="wrn.ke._.khai." localSheetId="10" hidden="1">{#N/A,#N/A,FALSE,"T04_00"}</definedName>
    <definedName name="wrn.ke._.khai." localSheetId="4" hidden="1">{#N/A,#N/A,FALSE,"T04_00"}</definedName>
    <definedName name="wrn.ke._.khai." localSheetId="3" hidden="1">{#N/A,#N/A,FALSE,"T04_00"}</definedName>
    <definedName name="wrn.ke._.khai." hidden="1">{#N/A,#N/A,FALSE,"T04_00"}</definedName>
    <definedName name="wrn.Report.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전부인쇄." localSheetId="1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f.report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" localSheetId="4">#REF!</definedName>
    <definedName name="X" localSheetId="3">#REF!</definedName>
    <definedName name="X">#REF!</definedName>
    <definedName name="x1pind" localSheetId="4">#REF!</definedName>
    <definedName name="x1pind" localSheetId="3">#REF!</definedName>
    <definedName name="x1pind">#REF!</definedName>
    <definedName name="x1ping" localSheetId="4">#REF!</definedName>
    <definedName name="x1ping" localSheetId="3">#REF!</definedName>
    <definedName name="x1ping">#REF!</definedName>
    <definedName name="x1pint" localSheetId="4">#REF!</definedName>
    <definedName name="x1pint" localSheetId="3">#REF!</definedName>
    <definedName name="x1pint">#REF!</definedName>
    <definedName name="XCCT">0.5</definedName>
    <definedName name="XCVVCXCX" localSheetId="10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EP_LOAI">[28]Cachthemmoithongtinngamdinh!$G$78:$G$87</definedName>
    <definedName name="xfco" localSheetId="4">#REF!</definedName>
    <definedName name="xfco" localSheetId="3">#REF!</definedName>
    <definedName name="xfco">#REF!</definedName>
    <definedName name="xfco3p" localSheetId="4">#REF!</definedName>
    <definedName name="xfco3p" localSheetId="3">#REF!</definedName>
    <definedName name="xfco3p">#REF!</definedName>
    <definedName name="xfcotnc" localSheetId="4">#REF!</definedName>
    <definedName name="xfcotnc" localSheetId="3">#REF!</definedName>
    <definedName name="xfcotnc">#REF!</definedName>
    <definedName name="xfcotvl" localSheetId="4">#REF!</definedName>
    <definedName name="xfcotvl" localSheetId="3">#REF!</definedName>
    <definedName name="xfcotvl">#REF!</definedName>
    <definedName name="xh" localSheetId="4">#REF!</definedName>
    <definedName name="xh" localSheetId="3">#REF!</definedName>
    <definedName name="xh">#REF!</definedName>
    <definedName name="xhn" localSheetId="4">#REF!</definedName>
    <definedName name="xhn" localSheetId="3">#REF!</definedName>
    <definedName name="xhn">#REF!</definedName>
    <definedName name="xig" localSheetId="4">#REF!</definedName>
    <definedName name="xig" localSheetId="3">#REF!</definedName>
    <definedName name="xig">#REF!</definedName>
    <definedName name="xig1" localSheetId="4">#REF!</definedName>
    <definedName name="xig1" localSheetId="3">#REF!</definedName>
    <definedName name="xig1">#REF!</definedName>
    <definedName name="xig1p" localSheetId="4">#REF!</definedName>
    <definedName name="xig1p" localSheetId="3">#REF!</definedName>
    <definedName name="xig1p">#REF!</definedName>
    <definedName name="xig3p" localSheetId="4">#REF!</definedName>
    <definedName name="xig3p" localSheetId="3">#REF!</definedName>
    <definedName name="xig3p">#REF!</definedName>
    <definedName name="xignc3p" localSheetId="4">#REF!</definedName>
    <definedName name="xignc3p" localSheetId="3">#REF!</definedName>
    <definedName name="xignc3p">#REF!</definedName>
    <definedName name="xigvl3p" localSheetId="4">#REF!</definedName>
    <definedName name="xigvl3p" localSheetId="3">#REF!</definedName>
    <definedName name="xigvl3p">#REF!</definedName>
    <definedName name="xin" localSheetId="4">#REF!</definedName>
    <definedName name="xin" localSheetId="3">#REF!</definedName>
    <definedName name="xin">#REF!</definedName>
    <definedName name="xin190" localSheetId="4">#REF!</definedName>
    <definedName name="xin190" localSheetId="3">#REF!</definedName>
    <definedName name="xin190">#REF!</definedName>
    <definedName name="xin1903p" localSheetId="4">#REF!</definedName>
    <definedName name="xin1903p" localSheetId="3">#REF!</definedName>
    <definedName name="xin1903p">#REF!</definedName>
    <definedName name="xin2903p" localSheetId="4">#REF!</definedName>
    <definedName name="xin2903p" localSheetId="3">#REF!</definedName>
    <definedName name="xin2903p">#REF!</definedName>
    <definedName name="xin290nc3p" localSheetId="4">#REF!</definedName>
    <definedName name="xin290nc3p" localSheetId="3">#REF!</definedName>
    <definedName name="xin290nc3p">#REF!</definedName>
    <definedName name="xin290vl3p" localSheetId="4">#REF!</definedName>
    <definedName name="xin290vl3p" localSheetId="3">#REF!</definedName>
    <definedName name="xin290vl3p">#REF!</definedName>
    <definedName name="xin3p" localSheetId="4">#REF!</definedName>
    <definedName name="xin3p" localSheetId="3">#REF!</definedName>
    <definedName name="xin3p">#REF!</definedName>
    <definedName name="xind" localSheetId="4">#REF!</definedName>
    <definedName name="xind" localSheetId="3">#REF!</definedName>
    <definedName name="xind">#REF!</definedName>
    <definedName name="xind1p" localSheetId="4">#REF!</definedName>
    <definedName name="xind1p" localSheetId="3">#REF!</definedName>
    <definedName name="xind1p">#REF!</definedName>
    <definedName name="xind3p" localSheetId="4">#REF!</definedName>
    <definedName name="xind3p" localSheetId="3">#REF!</definedName>
    <definedName name="xind3p">#REF!</definedName>
    <definedName name="xindnc1p" localSheetId="4">#REF!</definedName>
    <definedName name="xindnc1p" localSheetId="3">#REF!</definedName>
    <definedName name="xindnc1p">#REF!</definedName>
    <definedName name="xindvl1p" localSheetId="4">#REF!</definedName>
    <definedName name="xindvl1p" localSheetId="3">#REF!</definedName>
    <definedName name="xindvl1p">#REF!</definedName>
    <definedName name="xing1p" localSheetId="4">#REF!</definedName>
    <definedName name="xing1p" localSheetId="3">#REF!</definedName>
    <definedName name="xing1p">#REF!</definedName>
    <definedName name="xingnc1p" localSheetId="4">#REF!</definedName>
    <definedName name="xingnc1p" localSheetId="3">#REF!</definedName>
    <definedName name="xingnc1p">#REF!</definedName>
    <definedName name="xingvl1p" localSheetId="4">#REF!</definedName>
    <definedName name="xingvl1p" localSheetId="3">#REF!</definedName>
    <definedName name="xingvl1p">#REF!</definedName>
    <definedName name="xinnc3p" localSheetId="4">#REF!</definedName>
    <definedName name="xinnc3p" localSheetId="3">#REF!</definedName>
    <definedName name="xinnc3p">#REF!</definedName>
    <definedName name="xint1p" localSheetId="4">#REF!</definedName>
    <definedName name="xint1p" localSheetId="3">#REF!</definedName>
    <definedName name="xint1p">#REF!</definedName>
    <definedName name="xinvl3p" localSheetId="4">#REF!</definedName>
    <definedName name="xinvl3p" localSheetId="3">#REF!</definedName>
    <definedName name="xinvl3p">#REF!</definedName>
    <definedName name="xit" localSheetId="4">#REF!</definedName>
    <definedName name="xit" localSheetId="3">#REF!</definedName>
    <definedName name="xit">#REF!</definedName>
    <definedName name="xit1" localSheetId="4">#REF!</definedName>
    <definedName name="xit1" localSheetId="3">#REF!</definedName>
    <definedName name="xit1">#REF!</definedName>
    <definedName name="xit1p" localSheetId="4">#REF!</definedName>
    <definedName name="xit1p" localSheetId="3">#REF!</definedName>
    <definedName name="xit1p">#REF!</definedName>
    <definedName name="xit2nc3p" localSheetId="4">#REF!</definedName>
    <definedName name="xit2nc3p" localSheetId="3">#REF!</definedName>
    <definedName name="xit2nc3p">#REF!</definedName>
    <definedName name="xit2vl3p" localSheetId="4">#REF!</definedName>
    <definedName name="xit2vl3p" localSheetId="3">#REF!</definedName>
    <definedName name="xit2vl3p">#REF!</definedName>
    <definedName name="xit3p" localSheetId="4">#REF!</definedName>
    <definedName name="xit3p" localSheetId="3">#REF!</definedName>
    <definedName name="xit3p">#REF!</definedName>
    <definedName name="xitnc3p" localSheetId="4">#REF!</definedName>
    <definedName name="xitnc3p" localSheetId="3">#REF!</definedName>
    <definedName name="xitnc3p">#REF!</definedName>
    <definedName name="xitvl3p" localSheetId="4">#REF!</definedName>
    <definedName name="xitvl3p" localSheetId="3">#REF!</definedName>
    <definedName name="xitvl3p">#REF!</definedName>
    <definedName name="xm" localSheetId="3">[31]gvl!$N$16</definedName>
    <definedName name="xm">[32]gvl!$N$16</definedName>
    <definedName name="xuat_hien">[98]DTCT!$A$6:$A$58</definedName>
    <definedName name="Xuat_hien1">[99]DTCT!$A$7:$A$238</definedName>
    <definedName name="Z" localSheetId="4">#REF!</definedName>
    <definedName name="Z" localSheetId="3">#REF!</definedName>
    <definedName name="Z">#REF!</definedName>
    <definedName name="ZYX" localSheetId="4">#REF!</definedName>
    <definedName name="ZYX" localSheetId="3">#REF!</definedName>
    <definedName name="ZYX">#REF!</definedName>
    <definedName name="ZZZ" localSheetId="4">#REF!</definedName>
    <definedName name="ZZZ" localSheetId="3">#REF!</definedName>
    <definedName name="ZZZ">#REF!</definedName>
    <definedName name="ㄴ" localSheetId="10" hidden="1">{#N/A,#N/A,FALSE,"단축1";#N/A,#N/A,FALSE,"단축2";#N/A,#N/A,FALSE,"단축3";#N/A,#N/A,FALSE,"장축";#N/A,#N/A,FALSE,"4WD"}</definedName>
    <definedName name="ㄴ" hidden="1">{#N/A,#N/A,FALSE,"단축1";#N/A,#N/A,FALSE,"단축2";#N/A,#N/A,FALSE,"단축3";#N/A,#N/A,FALSE,"장축";#N/A,#N/A,FALSE,"4WD"}</definedName>
    <definedName name="로커커버" localSheetId="1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3" localSheetId="4">#REF!</definedName>
    <definedName name="ㅁ13" localSheetId="3">#REF!</definedName>
    <definedName name="ㅁ13">#REF!</definedName>
    <definedName name="쇼바2" localSheetId="1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엎ㄹㅇㅍ" localSheetId="10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오" localSheetId="1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청" localSheetId="10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" i="23" l="1"/>
  <c r="T76" i="32"/>
  <c r="N76" i="32"/>
  <c r="U66" i="32"/>
  <c r="U76" i="32" s="1"/>
  <c r="T66" i="32"/>
  <c r="S66" i="32"/>
  <c r="S76" i="32" s="1"/>
  <c r="R66" i="32"/>
  <c r="R76" i="32" s="1"/>
  <c r="Q66" i="32"/>
  <c r="Q76" i="32" s="1"/>
  <c r="P66" i="32"/>
  <c r="P76" i="32" s="1"/>
  <c r="O66" i="32"/>
  <c r="O76" i="32" s="1"/>
  <c r="N66" i="32"/>
  <c r="M66" i="32"/>
  <c r="M76" i="32" s="1"/>
  <c r="L66" i="32"/>
  <c r="L76" i="32" s="1"/>
  <c r="K66" i="32"/>
  <c r="K76" i="32" s="1"/>
  <c r="J66" i="32"/>
  <c r="J76" i="32" s="1"/>
  <c r="I66" i="32"/>
  <c r="I76" i="32" s="1"/>
  <c r="H66" i="32"/>
  <c r="H76" i="32" s="1"/>
  <c r="G66" i="32"/>
  <c r="G76" i="32" s="1"/>
  <c r="I65" i="32"/>
  <c r="H65" i="32"/>
  <c r="G65" i="32"/>
  <c r="F65" i="32"/>
  <c r="F66" i="32" s="1"/>
  <c r="F76" i="32" s="1"/>
  <c r="E65" i="32"/>
  <c r="E66" i="32" s="1"/>
  <c r="E76" i="32" s="1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U65" i="31"/>
  <c r="U75" i="31" s="1"/>
  <c r="T65" i="31"/>
  <c r="T75" i="31" s="1"/>
  <c r="S65" i="31"/>
  <c r="S75" i="31" s="1"/>
  <c r="R65" i="31"/>
  <c r="R75" i="31" s="1"/>
  <c r="Q65" i="31"/>
  <c r="Q75" i="31" s="1"/>
  <c r="P65" i="31"/>
  <c r="P75" i="31" s="1"/>
  <c r="O65" i="31"/>
  <c r="O75" i="31" s="1"/>
  <c r="N65" i="31"/>
  <c r="N75" i="31" s="1"/>
  <c r="M65" i="31"/>
  <c r="M75" i="31" s="1"/>
  <c r="L65" i="31"/>
  <c r="L75" i="31" s="1"/>
  <c r="K65" i="31"/>
  <c r="K75" i="31" s="1"/>
  <c r="J65" i="31"/>
  <c r="J75" i="31" s="1"/>
  <c r="I64" i="31"/>
  <c r="I65" i="31" s="1"/>
  <c r="I75" i="31" s="1"/>
  <c r="H64" i="31"/>
  <c r="H65" i="31" s="1"/>
  <c r="H75" i="31" s="1"/>
  <c r="G64" i="31"/>
  <c r="G65" i="31" s="1"/>
  <c r="G75" i="31" s="1"/>
  <c r="F64" i="31"/>
  <c r="F65" i="31" s="1"/>
  <c r="F75" i="31" s="1"/>
  <c r="E64" i="31"/>
  <c r="E65" i="31" s="1"/>
  <c r="E75" i="31" s="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N10" i="29"/>
  <c r="G11" i="29" s="1"/>
  <c r="N11" i="29" s="1"/>
  <c r="N19" i="29"/>
  <c r="EE40" i="29"/>
  <c r="EA40" i="29"/>
  <c r="DW40" i="29"/>
  <c r="DS40" i="29"/>
  <c r="DO40" i="29"/>
  <c r="DK40" i="29"/>
  <c r="DG40" i="29"/>
  <c r="DC40" i="29"/>
  <c r="CY40" i="29"/>
  <c r="CU40" i="29"/>
  <c r="CQ40" i="29"/>
  <c r="CM40" i="29"/>
  <c r="CI40" i="29"/>
  <c r="CE40" i="29"/>
  <c r="CA40" i="29"/>
  <c r="BS40" i="29"/>
  <c r="BO40" i="29"/>
  <c r="BK40" i="29"/>
  <c r="BG40" i="29"/>
  <c r="BC40" i="29"/>
  <c r="AY40" i="29"/>
  <c r="AU40" i="29"/>
  <c r="AQ40" i="29"/>
  <c r="AM40" i="29"/>
  <c r="AI40" i="29"/>
  <c r="AE40" i="29"/>
  <c r="AA40" i="29"/>
  <c r="W40" i="29"/>
  <c r="S40" i="29"/>
  <c r="O40" i="29"/>
  <c r="G40" i="29"/>
  <c r="G12" i="29" l="1"/>
  <c r="N12" i="29" s="1"/>
  <c r="M19" i="27"/>
  <c r="G13" i="29" l="1"/>
  <c r="N13" i="29" s="1"/>
  <c r="G14" i="29" l="1"/>
  <c r="N14" i="29" s="1"/>
  <c r="J14" i="7"/>
  <c r="H2" i="23"/>
  <c r="O7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V9" i="23"/>
  <c r="BW9" i="23"/>
  <c r="Q10" i="23"/>
  <c r="R10" i="23"/>
  <c r="BM10" i="23"/>
  <c r="BN10" i="23"/>
  <c r="BQ10" i="23"/>
  <c r="BR10" i="23"/>
  <c r="BS10" i="23"/>
  <c r="BT10" i="23"/>
  <c r="BV10" i="23"/>
  <c r="Q11" i="23"/>
  <c r="AV12" i="23"/>
  <c r="AW12" i="23"/>
  <c r="AX12" i="23"/>
  <c r="AY12" i="23"/>
  <c r="AZ12" i="23"/>
  <c r="BA12" i="23"/>
  <c r="BB12" i="23"/>
  <c r="BD12" i="23"/>
  <c r="BC12" i="23"/>
  <c r="AV13" i="23"/>
  <c r="AW13" i="23"/>
  <c r="BD13" i="23"/>
  <c r="AX13" i="23"/>
  <c r="AY13" i="23"/>
  <c r="AZ13" i="23"/>
  <c r="BA13" i="23"/>
  <c r="BB13" i="23"/>
  <c r="BC13" i="23"/>
  <c r="AV14" i="23"/>
  <c r="AW14" i="23"/>
  <c r="AX14" i="23"/>
  <c r="AY14" i="23"/>
  <c r="AZ14" i="23"/>
  <c r="BA14" i="23"/>
  <c r="BB14" i="23"/>
  <c r="BD14" i="23"/>
  <c r="BC14" i="23"/>
  <c r="AV15" i="23"/>
  <c r="AW15" i="23"/>
  <c r="AX15" i="23"/>
  <c r="AY15" i="23"/>
  <c r="AZ15" i="23"/>
  <c r="BA15" i="23"/>
  <c r="BD15" i="23"/>
  <c r="BB15" i="23"/>
  <c r="BC15" i="23"/>
  <c r="AV16" i="23"/>
  <c r="AW16" i="23"/>
  <c r="BD16" i="23"/>
  <c r="AX16" i="23"/>
  <c r="AY16" i="23"/>
  <c r="AZ16" i="23"/>
  <c r="BA16" i="23"/>
  <c r="BB16" i="23"/>
  <c r="BC16" i="23"/>
  <c r="S10" i="23"/>
  <c r="S11" i="23"/>
  <c r="T10" i="23"/>
  <c r="BT9" i="15"/>
  <c r="BS9" i="15"/>
  <c r="BT8" i="15"/>
  <c r="BS8" i="15"/>
  <c r="BT7" i="15"/>
  <c r="BS7" i="15"/>
  <c r="BT6" i="15"/>
  <c r="BS6" i="15"/>
  <c r="BT5" i="15"/>
  <c r="BS5" i="15"/>
  <c r="BT4" i="15"/>
  <c r="BS4" i="15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BL35" i="13"/>
  <c r="BK35" i="13"/>
  <c r="BJ35" i="13"/>
  <c r="BL34" i="13"/>
  <c r="BK34" i="13"/>
  <c r="BJ34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BK32" i="13"/>
  <c r="BJ32" i="13"/>
  <c r="BL31" i="13"/>
  <c r="BK31" i="13"/>
  <c r="BJ31" i="13"/>
  <c r="BK30" i="13"/>
  <c r="BJ30" i="13"/>
  <c r="BK29" i="13"/>
  <c r="BJ29" i="13"/>
  <c r="BK28" i="13"/>
  <c r="BJ28" i="13"/>
  <c r="BL27" i="13"/>
  <c r="BM25" i="13"/>
  <c r="BM27" i="13"/>
  <c r="AK27" i="13"/>
  <c r="AJ27" i="13"/>
  <c r="U27" i="13"/>
  <c r="T27" i="13"/>
  <c r="S27" i="13"/>
  <c r="R27" i="13"/>
  <c r="P27" i="13"/>
  <c r="O27" i="13"/>
  <c r="N27" i="13"/>
  <c r="M27" i="13"/>
  <c r="L27" i="13"/>
  <c r="K27" i="13"/>
  <c r="J27" i="13"/>
  <c r="I27" i="13"/>
  <c r="BK25" i="13"/>
  <c r="BK27" i="13"/>
  <c r="BJ25" i="13"/>
  <c r="BJ27" i="13"/>
  <c r="BM24" i="13"/>
  <c r="AK24" i="13"/>
  <c r="AJ24" i="13"/>
  <c r="U24" i="13"/>
  <c r="T24" i="13"/>
  <c r="S24" i="13"/>
  <c r="R24" i="13"/>
  <c r="P24" i="13"/>
  <c r="O24" i="13"/>
  <c r="N24" i="13"/>
  <c r="M24" i="13"/>
  <c r="L24" i="13"/>
  <c r="K24" i="13"/>
  <c r="J24" i="13"/>
  <c r="I24" i="13"/>
  <c r="BK22" i="13"/>
  <c r="BK24" i="13"/>
  <c r="BJ22" i="13"/>
  <c r="BJ24" i="13"/>
  <c r="BM21" i="13"/>
  <c r="BL21" i="13"/>
  <c r="AK21" i="13"/>
  <c r="AJ21" i="13"/>
  <c r="U21" i="13"/>
  <c r="T21" i="13"/>
  <c r="S21" i="13"/>
  <c r="R21" i="13"/>
  <c r="P21" i="13"/>
  <c r="O21" i="13"/>
  <c r="N21" i="13"/>
  <c r="M21" i="13"/>
  <c r="L21" i="13"/>
  <c r="K21" i="13"/>
  <c r="J21" i="13"/>
  <c r="I21" i="13"/>
  <c r="BK19" i="13"/>
  <c r="BK21" i="13"/>
  <c r="BJ19" i="13"/>
  <c r="BJ21" i="13"/>
  <c r="BL18" i="13"/>
  <c r="BM16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BK17" i="13"/>
  <c r="BJ17" i="13"/>
  <c r="BK16" i="13"/>
  <c r="BJ16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BK14" i="13"/>
  <c r="BJ14" i="13"/>
  <c r="BK13" i="13"/>
  <c r="BJ13" i="13"/>
  <c r="BK12" i="13"/>
  <c r="BJ12" i="13"/>
  <c r="BK11" i="13"/>
  <c r="BJ11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BK9" i="13"/>
  <c r="BL9" i="13"/>
  <c r="BJ9" i="13"/>
  <c r="BK8" i="13"/>
  <c r="BL8" i="13"/>
  <c r="BJ8" i="13"/>
  <c r="BK7" i="13"/>
  <c r="BL7" i="13"/>
  <c r="BJ7" i="13"/>
  <c r="BK6" i="13"/>
  <c r="BJ6" i="13"/>
  <c r="AM34" i="9"/>
  <c r="AL34" i="9"/>
  <c r="AD34" i="9"/>
  <c r="AC34" i="9"/>
  <c r="AF34" i="9"/>
  <c r="AI34" i="9"/>
  <c r="O34" i="9"/>
  <c r="P34" i="9" s="1"/>
  <c r="N34" i="9"/>
  <c r="R34" i="9"/>
  <c r="S34" i="9" s="1"/>
  <c r="Q34" i="9"/>
  <c r="W34" i="9"/>
  <c r="Y34" i="9"/>
  <c r="U34" i="9"/>
  <c r="V34" i="9" s="1"/>
  <c r="T34" i="9"/>
  <c r="AA34" i="9"/>
  <c r="Z34" i="9"/>
  <c r="K52" i="13"/>
  <c r="S52" i="13"/>
  <c r="AB52" i="13"/>
  <c r="BK18" i="13"/>
  <c r="AA52" i="13"/>
  <c r="AI52" i="13"/>
  <c r="AD52" i="13"/>
  <c r="AL52" i="13"/>
  <c r="BM17" i="13"/>
  <c r="BM18" i="13"/>
  <c r="AM52" i="13"/>
  <c r="O52" i="13"/>
  <c r="W52" i="13"/>
  <c r="AF52" i="13"/>
  <c r="AN52" i="13"/>
  <c r="V52" i="13"/>
  <c r="P52" i="13"/>
  <c r="X52" i="13"/>
  <c r="AG52" i="13"/>
  <c r="I52" i="13"/>
  <c r="Q52" i="13"/>
  <c r="Z52" i="13"/>
  <c r="AH52" i="13"/>
  <c r="AE52" i="13"/>
  <c r="J52" i="13"/>
  <c r="R52" i="13"/>
  <c r="AJ52" i="13"/>
  <c r="BK33" i="13"/>
  <c r="L52" i="13"/>
  <c r="T52" i="13"/>
  <c r="AC52" i="13"/>
  <c r="AK52" i="13"/>
  <c r="M52" i="13"/>
  <c r="U52" i="13"/>
  <c r="N52" i="13"/>
  <c r="BJ18" i="13"/>
  <c r="BJ10" i="13"/>
  <c r="BJ33" i="13"/>
  <c r="BK10" i="13"/>
  <c r="BJ15" i="13"/>
  <c r="BK15" i="13"/>
  <c r="BK36" i="13"/>
  <c r="BL36" i="13"/>
  <c r="BL22" i="13"/>
  <c r="BL24" i="13"/>
  <c r="BL33" i="13"/>
  <c r="BM30" i="13"/>
  <c r="BJ36" i="13"/>
  <c r="T11" i="23"/>
  <c r="U10" i="23"/>
  <c r="BL6" i="13"/>
  <c r="BL15" i="13"/>
  <c r="AN34" i="9"/>
  <c r="AO34" i="9"/>
  <c r="AP34" i="9"/>
  <c r="AQ34" i="9"/>
  <c r="AE34" i="9"/>
  <c r="AH34" i="9"/>
  <c r="AK34" i="9"/>
  <c r="AG34" i="9"/>
  <c r="AJ34" i="9"/>
  <c r="AB34" i="9"/>
  <c r="BM32" i="13"/>
  <c r="BM35" i="13"/>
  <c r="BM31" i="13"/>
  <c r="BM29" i="13"/>
  <c r="BM28" i="13"/>
  <c r="BM34" i="13"/>
  <c r="BM36" i="13"/>
  <c r="BJ52" i="13"/>
  <c r="BK52" i="13"/>
  <c r="U11" i="23"/>
  <c r="V10" i="23"/>
  <c r="BL10" i="13"/>
  <c r="BM6" i="13"/>
  <c r="BM14" i="13"/>
  <c r="BM13" i="13"/>
  <c r="BM12" i="13"/>
  <c r="BM11" i="13"/>
  <c r="BM33" i="13"/>
  <c r="W10" i="23"/>
  <c r="V11" i="23"/>
  <c r="BL52" i="13"/>
  <c r="BM8" i="13"/>
  <c r="BM9" i="13"/>
  <c r="BM7" i="13"/>
  <c r="BM15" i="13"/>
  <c r="BM10" i="13"/>
  <c r="BM52" i="13"/>
  <c r="X10" i="23"/>
  <c r="W11" i="23"/>
  <c r="Y10" i="23"/>
  <c r="X11" i="23"/>
  <c r="Y11" i="23"/>
  <c r="Z10" i="23"/>
  <c r="A8" i="11"/>
  <c r="A7" i="11"/>
  <c r="A6" i="11"/>
  <c r="A5" i="11"/>
  <c r="A4" i="11"/>
  <c r="AX27" i="9"/>
  <c r="Z11" i="23"/>
  <c r="AA10" i="23"/>
  <c r="AB10" i="23"/>
  <c r="AA11" i="23"/>
  <c r="AX34" i="9"/>
  <c r="AB11" i="23"/>
  <c r="AC10" i="23"/>
  <c r="AC16" i="7"/>
  <c r="AC18" i="7" s="1"/>
  <c r="AB16" i="7"/>
  <c r="AB17" i="7" s="1"/>
  <c r="Z16" i="7"/>
  <c r="Z18" i="7" s="1"/>
  <c r="Y16" i="7"/>
  <c r="Q16" i="7"/>
  <c r="R16" i="7" s="1"/>
  <c r="M16" i="7"/>
  <c r="M17" i="7" s="1"/>
  <c r="L16" i="7"/>
  <c r="L17" i="7" s="1"/>
  <c r="K16" i="7"/>
  <c r="I16" i="7"/>
  <c r="I17" i="7" s="1"/>
  <c r="I18" i="7" s="1"/>
  <c r="H16" i="7"/>
  <c r="G16" i="7"/>
  <c r="V14" i="7"/>
  <c r="U14" i="7"/>
  <c r="R14" i="7"/>
  <c r="Q14" i="7"/>
  <c r="N14" i="7"/>
  <c r="M14" i="7"/>
  <c r="I14" i="7"/>
  <c r="M12" i="7"/>
  <c r="I12" i="7"/>
  <c r="AB11" i="7"/>
  <c r="AA11" i="7"/>
  <c r="Z11" i="7" s="1"/>
  <c r="AC11" i="7" s="1"/>
  <c r="AC12" i="7" s="1"/>
  <c r="V11" i="7"/>
  <c r="R11" i="7"/>
  <c r="N11" i="7"/>
  <c r="N12" i="7" s="1"/>
  <c r="J11" i="7"/>
  <c r="J12" i="7" s="1"/>
  <c r="Y10" i="7"/>
  <c r="M10" i="7"/>
  <c r="N10" i="7" s="1"/>
  <c r="I10" i="7"/>
  <c r="V9" i="7"/>
  <c r="R9" i="7"/>
  <c r="N9" i="7"/>
  <c r="L9" i="7"/>
  <c r="L10" i="7" s="1"/>
  <c r="Y8" i="7"/>
  <c r="M8" i="7"/>
  <c r="L8" i="7"/>
  <c r="I8" i="7"/>
  <c r="AB7" i="7"/>
  <c r="AB8" i="7" s="1"/>
  <c r="AA7" i="7"/>
  <c r="Z7" i="7" s="1"/>
  <c r="Z8" i="7" s="1"/>
  <c r="V7" i="7"/>
  <c r="R7" i="7"/>
  <c r="N7" i="7"/>
  <c r="L7" i="7"/>
  <c r="H7" i="7"/>
  <c r="H8" i="7" s="1"/>
  <c r="M6" i="7"/>
  <c r="L6" i="7"/>
  <c r="I6" i="7"/>
  <c r="AB5" i="7"/>
  <c r="AB6" i="7" s="1"/>
  <c r="AA5" i="7"/>
  <c r="Z5" i="7" s="1"/>
  <c r="Y5" i="7"/>
  <c r="X5" i="7"/>
  <c r="V5" i="7"/>
  <c r="R5" i="7"/>
  <c r="N5" i="7"/>
  <c r="L5" i="7"/>
  <c r="J5" i="7"/>
  <c r="J6" i="7" s="1"/>
  <c r="H5" i="7"/>
  <c r="H6" i="7" s="1"/>
  <c r="Z17" i="7"/>
  <c r="Y17" i="7"/>
  <c r="Y18" i="7" s="1"/>
  <c r="H17" i="7"/>
  <c r="H18" i="7" s="1"/>
  <c r="AC11" i="23"/>
  <c r="AD10" i="23"/>
  <c r="AB12" i="7"/>
  <c r="AB14" i="7"/>
  <c r="Z14" i="7"/>
  <c r="H9" i="7"/>
  <c r="H10" i="7" s="1"/>
  <c r="AB9" i="7"/>
  <c r="AA9" i="7"/>
  <c r="Z9" i="7" s="1"/>
  <c r="Z10" i="7" s="1"/>
  <c r="J9" i="7"/>
  <c r="AE10" i="23"/>
  <c r="AD11" i="23"/>
  <c r="AC14" i="7"/>
  <c r="AF10" i="23"/>
  <c r="AE11" i="23"/>
  <c r="AG10" i="23"/>
  <c r="AF11" i="23"/>
  <c r="AG11" i="23"/>
  <c r="AH10" i="23"/>
  <c r="AH11" i="23"/>
  <c r="AI10" i="23"/>
  <c r="AJ10" i="23"/>
  <c r="AI11" i="23"/>
  <c r="AJ11" i="23"/>
  <c r="AK10" i="23"/>
  <c r="AK11" i="23"/>
  <c r="AL10" i="23"/>
  <c r="AM10" i="23"/>
  <c r="AL11" i="23"/>
  <c r="AN10" i="23"/>
  <c r="AM11" i="23"/>
  <c r="AO10" i="23"/>
  <c r="AN11" i="23"/>
  <c r="AO11" i="23"/>
  <c r="AP10" i="23"/>
  <c r="AP11" i="23"/>
  <c r="AQ10" i="23"/>
  <c r="AQ11" i="23"/>
  <c r="AR10" i="23"/>
  <c r="AR11" i="23"/>
  <c r="AS10" i="23"/>
  <c r="AS11" i="23"/>
  <c r="AT10" i="23"/>
  <c r="AU10" i="23"/>
  <c r="AU11" i="23"/>
  <c r="AT11" i="23"/>
  <c r="G17" i="7" l="1"/>
  <c r="G18" i="7" s="1"/>
  <c r="J18" i="7" s="1"/>
  <c r="J7" i="7"/>
  <c r="G15" i="29"/>
  <c r="N15" i="29" s="1"/>
  <c r="DE19" i="27"/>
  <c r="CW19" i="27"/>
  <c r="BM19" i="27"/>
  <c r="BY19" i="27"/>
  <c r="G19" i="27"/>
  <c r="CK19" i="27"/>
  <c r="DA19" i="27"/>
  <c r="BU19" i="27"/>
  <c r="AK19" i="27"/>
  <c r="CS19" i="27"/>
  <c r="BI19" i="27"/>
  <c r="AC19" i="27"/>
  <c r="AO19" i="27"/>
  <c r="AW19" i="27"/>
  <c r="DQ19" i="27"/>
  <c r="U19" i="27"/>
  <c r="AG19" i="27"/>
  <c r="I19" i="27"/>
  <c r="Y19" i="27"/>
  <c r="DI19" i="27"/>
  <c r="DU19" i="27"/>
  <c r="CO19" i="27"/>
  <c r="BE19" i="27"/>
  <c r="BA19" i="27"/>
  <c r="CG19" i="27"/>
  <c r="CC19" i="27"/>
  <c r="AS19" i="27"/>
  <c r="DY19" i="27"/>
  <c r="DM19" i="27"/>
  <c r="Q19" i="27"/>
  <c r="AA10" i="7"/>
  <c r="W9" i="7"/>
  <c r="J16" i="7"/>
  <c r="W7" i="7"/>
  <c r="M18" i="7"/>
  <c r="AC9" i="7"/>
  <c r="AC10" i="7" s="1"/>
  <c r="W5" i="7"/>
  <c r="Q17" i="7"/>
  <c r="W11" i="7"/>
  <c r="N16" i="7"/>
  <c r="Z12" i="7"/>
  <c r="K17" i="7"/>
  <c r="N17" i="7" s="1"/>
  <c r="AC5" i="7"/>
  <c r="AC6" i="7" s="1"/>
  <c r="Z6" i="7"/>
  <c r="AC17" i="7"/>
  <c r="AC7" i="7"/>
  <c r="AC8" i="7" s="1"/>
  <c r="AB10" i="7"/>
  <c r="J17" i="7"/>
  <c r="AB18" i="7"/>
  <c r="L18" i="7"/>
  <c r="G16" i="29" l="1"/>
  <c r="N16" i="29" s="1"/>
  <c r="R17" i="7"/>
  <c r="Q18" i="7"/>
  <c r="R18" i="7" s="1"/>
  <c r="K18" i="7"/>
  <c r="N18" i="7" s="1"/>
  <c r="G17" i="29" l="1"/>
  <c r="N17" i="29" s="1"/>
  <c r="G18" i="29" l="1"/>
  <c r="N18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8" authorId="0" shapeId="0" xr:uid="{F7C6BF05-EA20-1B48-A15E-5F764310215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<sst xmlns="http://schemas.openxmlformats.org/spreadsheetml/2006/main" count="2513" uniqueCount="475">
  <si>
    <t xml:space="preserve">THÁNG </t>
  </si>
  <si>
    <t>NĂM</t>
  </si>
  <si>
    <t>Số ngày làm việc tối đa</t>
  </si>
  <si>
    <t xml:space="preserve">Công chuẩn </t>
  </si>
  <si>
    <t xml:space="preserve">Khối còn lại </t>
  </si>
  <si>
    <t xml:space="preserve">Note: Các anh chị chấm công vào cột chấm công màu vàng, những ô màu xanh đặt công thức các anh chị vui lòng không thêm bớt cột </t>
  </si>
  <si>
    <t xml:space="preserve">Với những nhân sự mới vào trong T04, chưa có trong danh sách anh chị  điền thêm các thông tin  từ  cột " Họ và tên" đến cột" Ngày bắt đầu làm việc" </t>
  </si>
  <si>
    <t>Trong File có những nhân sự thiếu thông tin, anh chị điền bổ sung giúp em thông tin và mark màu vàng note vào giúp em với ạ</t>
  </si>
  <si>
    <t>SỐ TT</t>
  </si>
  <si>
    <t>MÃ NHÂN VIÊN</t>
  </si>
  <si>
    <t>HỌ VÀ TÊN</t>
  </si>
  <si>
    <t>CHỨC VỤ</t>
  </si>
  <si>
    <t>KHỐI PHÒNG BAN</t>
  </si>
  <si>
    <t>BỘ PHẬN</t>
  </si>
  <si>
    <t>NGƯỜI PHỤ TRÁCH CHẤM CÔNG</t>
  </si>
  <si>
    <t>KHU VỰC TUYẾN</t>
  </si>
  <si>
    <t>MIỀN</t>
  </si>
  <si>
    <t>GIỚI TÍNH</t>
  </si>
  <si>
    <t>NGÀY BẮT ĐẦU LÀM VIỆC</t>
  </si>
  <si>
    <t>NGÀY KẾ THÚC THỬ VIỆC</t>
  </si>
  <si>
    <t>THÂM NIÊN</t>
  </si>
  <si>
    <t>CT</t>
  </si>
  <si>
    <t>L</t>
  </si>
  <si>
    <t>P</t>
  </si>
  <si>
    <t>CD</t>
  </si>
  <si>
    <t>O</t>
  </si>
  <si>
    <t>N</t>
  </si>
  <si>
    <t>Số tài khoản</t>
  </si>
  <si>
    <t>Phụ cấp máy tính</t>
  </si>
  <si>
    <t>Email</t>
  </si>
  <si>
    <t>Tạm ứng</t>
  </si>
  <si>
    <t>Lương BHXH T06/2018</t>
  </si>
  <si>
    <t xml:space="preserve">Mã cũ </t>
  </si>
  <si>
    <t>TRUY LĨNH</t>
  </si>
  <si>
    <t>Mã NV mới</t>
  </si>
  <si>
    <t xml:space="preserve">Công tác </t>
  </si>
  <si>
    <t xml:space="preserve">Nghỉ lễ </t>
  </si>
  <si>
    <t>Nghỉ phép</t>
  </si>
  <si>
    <t>Chế độ</t>
  </si>
  <si>
    <t>Nghỉ không lương</t>
  </si>
  <si>
    <t>NGẠCH</t>
  </si>
  <si>
    <t>Note</t>
  </si>
  <si>
    <t>Loại hợp đồng</t>
  </si>
  <si>
    <t xml:space="preserve">Tổ </t>
  </si>
  <si>
    <t>Công Dịch vụ bảo hành</t>
  </si>
  <si>
    <t>Công chuẩn</t>
  </si>
  <si>
    <t>CÔNG CHUẨN</t>
  </si>
  <si>
    <t>Cổng cộng</t>
  </si>
  <si>
    <t>Loại chấm công</t>
  </si>
  <si>
    <t>Ký hiệu</t>
  </si>
  <si>
    <t>Văn phòng/ Điểm bán cố định/ Thị trường cố định đủ công 8 tiếng</t>
  </si>
  <si>
    <t>Nửa ngày công</t>
  </si>
  <si>
    <t xml:space="preserve">Nghỉ ốm hưởng bảo hiểm </t>
  </si>
  <si>
    <t>Khối BO nghỉ 2 ngày thứ 7</t>
  </si>
  <si>
    <t>Khu Vực</t>
  </si>
  <si>
    <t>Thạch Thị Hạnh</t>
  </si>
  <si>
    <t>Lê Bùi Ánh Tuyết</t>
  </si>
  <si>
    <t>Lê Thanh Nhàn</t>
  </si>
  <si>
    <t>Châu Thị Ngọc Dung</t>
  </si>
  <si>
    <t>Nguyễn Thanh Nhàn</t>
  </si>
  <si>
    <t>Nguyễn Kim Thuận An</t>
  </si>
  <si>
    <t>Nguyễn Kim Thủ Đức</t>
  </si>
  <si>
    <t>Nguyễn Kim Bà Rịa</t>
  </si>
  <si>
    <t>Nguyễn Kim Bình Dương</t>
  </si>
  <si>
    <t>Cao Phong Đà Nẵng</t>
  </si>
  <si>
    <t>Nguyễn Thanh Thảo</t>
  </si>
  <si>
    <t>Cao Phong Q5</t>
  </si>
  <si>
    <t>Trần Phi</t>
  </si>
  <si>
    <t>Cao Phong Q5-1</t>
  </si>
  <si>
    <t>Huỳnh Thị Kim Tho</t>
  </si>
  <si>
    <t>Cao Phong Tân Phú</t>
  </si>
  <si>
    <t>Huỳnh Hồng Tuyết Nhi</t>
  </si>
  <si>
    <t>Cao Phong Quận 12</t>
  </si>
  <si>
    <t>New</t>
  </si>
  <si>
    <t>Huỳnh Nguyễn Quỳnh Giao</t>
  </si>
  <si>
    <t>Cao Phong Đà Nẵng 3</t>
  </si>
  <si>
    <t>Cao Phong Đà Lạt</t>
  </si>
  <si>
    <t>Trần Thị Thu Lam</t>
  </si>
  <si>
    <t>Cao Phong Đồng Nai</t>
  </si>
  <si>
    <t>MTS0203196</t>
  </si>
  <si>
    <t>Nguyễn Hồng Phúc Uyên</t>
  </si>
  <si>
    <t>MTS0203236</t>
  </si>
  <si>
    <t>MTS0203234</t>
  </si>
  <si>
    <t>MTS0203199</t>
  </si>
  <si>
    <t>MTS0203226</t>
  </si>
  <si>
    <t>MTMN</t>
  </si>
  <si>
    <t>MTMB</t>
  </si>
  <si>
    <t>Cao Phong</t>
  </si>
  <si>
    <t>BÁO CÁO CHẤM CÔNG KÊNH MT</t>
  </si>
  <si>
    <t>Lê Tùng Hiếu</t>
  </si>
  <si>
    <t>STT</t>
  </si>
  <si>
    <t>Mã nhân viên</t>
  </si>
  <si>
    <t>Họ tên</t>
  </si>
  <si>
    <t>Vị trí</t>
  </si>
  <si>
    <t>Khu vực</t>
  </si>
  <si>
    <t>Tuyến</t>
  </si>
  <si>
    <t>Doanh thu SO</t>
  </si>
  <si>
    <t>Tăng doanh thu SP mục tiêu</t>
  </si>
  <si>
    <t>Tăng chất lượng trải nghiệm khách hàng</t>
  </si>
  <si>
    <t>Tăng độ phủ hình ảnh đạt chuẩn</t>
  </si>
  <si>
    <t>Kết quả KPIs</t>
  </si>
  <si>
    <t>Quản lý đánh giá</t>
  </si>
  <si>
    <t>Q2</t>
  </si>
  <si>
    <t>Thưởng KPIs</t>
  </si>
  <si>
    <t>Tỷ lệ thưởng</t>
  </si>
  <si>
    <t>Thưởng vượt</t>
  </si>
  <si>
    <t>Tổng lương</t>
  </si>
  <si>
    <t>Chỉ tiêu</t>
  </si>
  <si>
    <t>Ngưỡng</t>
  </si>
  <si>
    <t>Thực hiện</t>
  </si>
  <si>
    <t>% HT</t>
  </si>
  <si>
    <t>Full 100%</t>
  </si>
  <si>
    <t>Trọng số</t>
  </si>
  <si>
    <t>PB/PG</t>
  </si>
  <si>
    <t>TỔNG NGUYỄN KIM</t>
  </si>
  <si>
    <t>Mega An Phú</t>
  </si>
  <si>
    <t>Mega Đà Nẵng</t>
  </si>
  <si>
    <t>TỔNG MEGA</t>
  </si>
  <si>
    <t>Cao Phong Nha Trang</t>
  </si>
  <si>
    <t>Cao Phong Phan Thiết</t>
  </si>
  <si>
    <t>Tạ Hoàng Minh</t>
  </si>
  <si>
    <t>PICO Lê Trọng Tấn</t>
  </si>
  <si>
    <t>Trần Thị Thanh Kim Huệ</t>
  </si>
  <si>
    <t>ĐMX Quang Trung</t>
  </si>
  <si>
    <t>Võ Thế Nam</t>
  </si>
  <si>
    <t>VHC Nghệ An</t>
  </si>
  <si>
    <t>Hoàng Mỹ Hảo</t>
  </si>
  <si>
    <t>TỔNG VHC</t>
  </si>
  <si>
    <t>Karofi</t>
  </si>
  <si>
    <t>Kangaroo</t>
  </si>
  <si>
    <t>Sunhouse</t>
  </si>
  <si>
    <t>Total</t>
  </si>
  <si>
    <t>TTMS Nguyễn Kim - Sài Gòn</t>
  </si>
  <si>
    <t>TTMS Nguyễn Kim - Thủ Đức</t>
  </si>
  <si>
    <t>TTMS Nguyễn Kim - Long Biên</t>
  </si>
  <si>
    <t>Cao Phong Đà Nẵng 1</t>
  </si>
  <si>
    <t>Cao Phong Q12</t>
  </si>
  <si>
    <t xml:space="preserve">Pico Xuân Thủy </t>
  </si>
  <si>
    <t xml:space="preserve">Pico Nguyễn Trãi </t>
  </si>
  <si>
    <t>Pico Tôn Đức Thắng</t>
  </si>
  <si>
    <t>Total Pico</t>
  </si>
  <si>
    <t>Gia Dụng</t>
  </si>
  <si>
    <t>NGÀY VÀO LÀM</t>
  </si>
  <si>
    <t>THÁNG 5</t>
  </si>
  <si>
    <t>THÁNG 6</t>
  </si>
  <si>
    <t>THÁNG 7</t>
  </si>
  <si>
    <t>THÁNG 9</t>
  </si>
  <si>
    <t>GHI CHÚ</t>
  </si>
  <si>
    <t>CHỈ TIÊU</t>
  </si>
  <si>
    <t>%</t>
  </si>
  <si>
    <t>Total Nguyễn Kim</t>
  </si>
  <si>
    <t>Total Cao Phong</t>
  </si>
  <si>
    <t>Nguyễn lê hoàng oanh</t>
  </si>
  <si>
    <t>Bùi Thị Kim Thuận</t>
  </si>
  <si>
    <t>Total MTMN</t>
  </si>
  <si>
    <t>Pico Ngọc Hồi</t>
  </si>
  <si>
    <t>Pico Lê Trọng Tấn</t>
  </si>
  <si>
    <t>Pico Còn lại</t>
  </si>
  <si>
    <t xml:space="preserve">Total Pico </t>
  </si>
  <si>
    <t>VHC 69 Ngô Quyền Lạng Sơn</t>
  </si>
  <si>
    <t>VHC- Nghệ An</t>
  </si>
  <si>
    <t>Total MTTQ</t>
  </si>
  <si>
    <t>Chuỗi</t>
  </si>
  <si>
    <t>Điểm Bán</t>
  </si>
  <si>
    <t>Tỉnh - Thành Phố</t>
  </si>
  <si>
    <t>Lọc Nước</t>
  </si>
  <si>
    <t>VỊ TRÍ CÔNG VIỆC</t>
  </si>
  <si>
    <t>Quản lý trực tiếp</t>
  </si>
  <si>
    <t>SỐ ĐIỆN THOẠI</t>
  </si>
  <si>
    <t>NGÀY CHÍNH THỨC</t>
  </si>
  <si>
    <t>NGÀY 
NGHỈ VIỆC</t>
  </si>
  <si>
    <t>Đà Nẵng</t>
  </si>
  <si>
    <t>KV Miền Nam</t>
  </si>
  <si>
    <t>Nhân viên PG</t>
  </si>
  <si>
    <t>0936317016</t>
  </si>
  <si>
    <t>0779412914</t>
  </si>
  <si>
    <t>Đồng Nai</t>
  </si>
  <si>
    <t>0976825797</t>
  </si>
  <si>
    <t>Hồ Chí Minh</t>
  </si>
  <si>
    <t>0344822595</t>
  </si>
  <si>
    <t>0906760500</t>
  </si>
  <si>
    <t>Trần Phụng Yến</t>
  </si>
  <si>
    <t>QL GT</t>
  </si>
  <si>
    <t>QL trực tiếp</t>
  </si>
  <si>
    <t>Bùi Đăng Khoa</t>
  </si>
  <si>
    <t>THÁNG 2</t>
  </si>
  <si>
    <t>THÁNG 3</t>
  </si>
  <si>
    <t>THÁNG 4</t>
  </si>
  <si>
    <t>THÁNG 1</t>
  </si>
  <si>
    <t>Mã NV</t>
  </si>
  <si>
    <t>THÁNG 8</t>
  </si>
  <si>
    <t>THÁNG 10</t>
  </si>
  <si>
    <t>THÁNG 11</t>
  </si>
  <si>
    <t>THÁNG 12</t>
  </si>
  <si>
    <t>Moving</t>
  </si>
  <si>
    <t>3M</t>
  </si>
  <si>
    <t>9M</t>
  </si>
  <si>
    <t>6M</t>
  </si>
  <si>
    <t>Mục tiêu n+1</t>
  </si>
  <si>
    <t>Model</t>
  </si>
  <si>
    <t>Giá NY</t>
  </si>
  <si>
    <t>Giá NTD</t>
  </si>
  <si>
    <t>% Giảm</t>
  </si>
  <si>
    <t>KM khác</t>
  </si>
  <si>
    <t>Thưởng nóng</t>
  </si>
  <si>
    <t>MP-C102S</t>
  </si>
  <si>
    <t>MP-281M</t>
  </si>
  <si>
    <t>MP-370U</t>
  </si>
  <si>
    <t>MP-280S</t>
  </si>
  <si>
    <t>MP-E101S-NC</t>
  </si>
  <si>
    <t>MJ-83</t>
  </si>
  <si>
    <t>MJ-86R</t>
  </si>
  <si>
    <t>BÁO CÁO SELL OUT CHI TIẾT MT</t>
  </si>
  <si>
    <t>Tên Siêu thị</t>
  </si>
  <si>
    <t>PG/PB</t>
  </si>
  <si>
    <t>Tháng 1</t>
  </si>
  <si>
    <t>MP-350D-BKQ</t>
  </si>
  <si>
    <t xml:space="preserve"> MP-582H-BKQ</t>
  </si>
  <si>
    <t xml:space="preserve"> MP-290SK</t>
  </si>
  <si>
    <t>MP-281MF</t>
  </si>
  <si>
    <t>MP-285MA</t>
  </si>
  <si>
    <t>MP-281</t>
  </si>
  <si>
    <t>MP-30</t>
  </si>
  <si>
    <t>MP-80</t>
  </si>
  <si>
    <t>MCH-2000</t>
  </si>
  <si>
    <t>MCH-2000E</t>
  </si>
  <si>
    <t>MCH-2000L</t>
  </si>
  <si>
    <t>MCH-2200</t>
  </si>
  <si>
    <t>MP-390U</t>
  </si>
  <si>
    <t>MD-710ECO</t>
  </si>
  <si>
    <t>MD-200</t>
  </si>
  <si>
    <t>MD-203</t>
  </si>
  <si>
    <t>MD-450</t>
  </si>
  <si>
    <t>MJ-86</t>
  </si>
  <si>
    <t>MR-56</t>
  </si>
  <si>
    <t>MR-36</t>
  </si>
  <si>
    <t>MK-16</t>
  </si>
  <si>
    <t>MR-16</t>
  </si>
  <si>
    <t>MI-86D</t>
  </si>
  <si>
    <t>MAP-301C</t>
  </si>
  <si>
    <t>MH-73T-70C</t>
  </si>
  <si>
    <t>MF-98C</t>
  </si>
  <si>
    <t>MI-92D</t>
  </si>
  <si>
    <t>MI-95D</t>
  </si>
  <si>
    <t>MH-55B-70C</t>
  </si>
  <si>
    <t>MH-35B-70C</t>
  </si>
  <si>
    <t>MF-88</t>
  </si>
  <si>
    <t>MAP-801H-UV</t>
  </si>
  <si>
    <t>MG-66M</t>
  </si>
  <si>
    <t>MUTOSI TW30-1812-75</t>
  </si>
  <si>
    <t>LOICAT10</t>
  </si>
  <si>
    <t>LOICTO10</t>
  </si>
  <si>
    <t>MG-68P</t>
  </si>
  <si>
    <t>MUTOSI TW30-1812-50</t>
  </si>
  <si>
    <t>MUTOSI TW30-1812-100</t>
  </si>
  <si>
    <t>LOICTO20</t>
  </si>
  <si>
    <t>LOIUDF20</t>
  </si>
  <si>
    <t>APP20</t>
  </si>
  <si>
    <t>MD-200BK</t>
  </si>
  <si>
    <t>MD-250</t>
  </si>
  <si>
    <t>MD-250BK</t>
  </si>
  <si>
    <t>MP-210CP</t>
  </si>
  <si>
    <t>Doanh số</t>
  </si>
  <si>
    <t>Doanh thu</t>
  </si>
  <si>
    <t>% Cont</t>
  </si>
  <si>
    <t>(+VAT)</t>
  </si>
  <si>
    <t>(-VAT)</t>
  </si>
  <si>
    <t>Miền Bắc</t>
  </si>
  <si>
    <t>TTMS Nguyễn Kim -Việt Trì</t>
  </si>
  <si>
    <t>Total ĐMX</t>
  </si>
  <si>
    <t>HD Bank</t>
  </si>
  <si>
    <t xml:space="preserve"> Total HD Bank</t>
  </si>
  <si>
    <t>Online Tiki</t>
  </si>
  <si>
    <t xml:space="preserve"> Total Tiki</t>
  </si>
  <si>
    <t xml:space="preserve">Pico Lê Trọng Tấn </t>
  </si>
  <si>
    <t>Mega Hải Phòng</t>
  </si>
  <si>
    <t xml:space="preserve"> Total Mega</t>
  </si>
  <si>
    <t>Nhóm ngành hàng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</si>
  <si>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</si>
  <si>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</si>
  <si>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</si>
  <si>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</si>
  <si>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</si>
  <si>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</si>
  <si>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</si>
  <si>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</si>
  <si>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</si>
  <si>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</si>
  <si>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</si>
  <si>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</si>
  <si>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</si>
  <si>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</si>
  <si>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</si>
  <si>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</si>
  <si>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</si>
  <si>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</si>
  <si>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</si>
  <si>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</si>
  <si>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</si>
  <si>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</si>
  <si>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</si>
  <si>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</si>
  <si>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</si>
  <si>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</si>
  <si>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</si>
  <si>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</si>
  <si>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</si>
  <si>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</si>
  <si>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</si>
  <si>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>Số Lượng</t>
  </si>
  <si>
    <t>Thành Tiền</t>
  </si>
  <si>
    <t>Brand</t>
  </si>
  <si>
    <t>Miền Nam</t>
  </si>
  <si>
    <t>- Model đã listing tại điểm bán</t>
  </si>
  <si>
    <t>- Chương trình khuyến mãi tháng</t>
  </si>
  <si>
    <t>Bản tin</t>
  </si>
  <si>
    <t>NB</t>
  </si>
  <si>
    <t>Nghỉ Bù</t>
  </si>
  <si>
    <t>TỔNG CAO PHONG</t>
  </si>
  <si>
    <t>TỔNG PICO</t>
  </si>
  <si>
    <t>TỔNG DMX</t>
  </si>
  <si>
    <t>TỔNG FPT</t>
  </si>
  <si>
    <t>TỔNG VIETTEL</t>
  </si>
  <si>
    <t>KPIs KINH DOANH THÁNG …../2022</t>
  </si>
  <si>
    <t>Hệ Thống</t>
  </si>
  <si>
    <t>Miền</t>
  </si>
  <si>
    <t>Total Thadaha</t>
  </si>
  <si>
    <t>Thadaha</t>
  </si>
  <si>
    <t>Họ Tên</t>
  </si>
  <si>
    <t>Tên Siêu Thị</t>
  </si>
  <si>
    <t xml:space="preserve">Khu vực </t>
  </si>
  <si>
    <t>VHC - Nguyễn Văn Linh</t>
  </si>
  <si>
    <t xml:space="preserve">VHC - Nguyễn Hữu Thọ  </t>
  </si>
  <si>
    <t xml:space="preserve">Total VHC </t>
  </si>
  <si>
    <t>Total DMX</t>
  </si>
  <si>
    <t>Total FPT</t>
  </si>
  <si>
    <t>Total Viettel</t>
  </si>
  <si>
    <t>Ngày vào làm</t>
  </si>
  <si>
    <t>Total Trưng bày</t>
  </si>
  <si>
    <t>Tồn kho</t>
  </si>
  <si>
    <t>Trưng bày</t>
  </si>
  <si>
    <t>CHUỖI</t>
  </si>
  <si>
    <t>KHU VỰC</t>
  </si>
  <si>
    <t>Ghi chú : Tăng độ phủ ,KD không gửi báo cáo chấm nữa,Trade lên app để chấm luôn</t>
  </si>
  <si>
    <t>Ghi chú : theo mã nhân viên</t>
  </si>
  <si>
    <t>Chấm theo tuần,02 tuần không đạt + 02 tuần đạt  -&gt; đạt (&gt;= 50%)</t>
  </si>
  <si>
    <t>Ghi chú : IT bổ sung thêm</t>
  </si>
  <si>
    <t>Thưởng NVBH</t>
  </si>
  <si>
    <t>Ghi chú : IT bổ sung trường thưởng NVBH/thưởng nóng</t>
  </si>
  <si>
    <t>MUTOSI</t>
  </si>
  <si>
    <t>KANGAROO</t>
  </si>
  <si>
    <t>KAROFI</t>
  </si>
  <si>
    <t>SUNHOUSE</t>
  </si>
  <si>
    <t>Mô tả : chuyển brand xuống thành dòng</t>
  </si>
  <si>
    <t>Tỉnh</t>
  </si>
  <si>
    <t>Tồn đầu</t>
  </si>
  <si>
    <t>Bán ra</t>
  </si>
  <si>
    <t>Tồn hiện tại</t>
  </si>
  <si>
    <t>Ngày</t>
  </si>
  <si>
    <t>HCM</t>
  </si>
  <si>
    <t>Cấp quản lý nhập tồn đầu cho từng điểm bán</t>
  </si>
  <si>
    <t>Nhập từ MTS</t>
  </si>
  <si>
    <t>Nhập từ kho tổng/điểm</t>
  </si>
  <si>
    <t>Xuất luân chuyển</t>
  </si>
  <si>
    <t>Trung tâm / Đơn vị</t>
  </si>
  <si>
    <t>MP-582H-BKQ</t>
  </si>
  <si>
    <t>MP-290SK</t>
  </si>
  <si>
    <t>MD-710E</t>
  </si>
  <si>
    <t>MD-450RO</t>
  </si>
  <si>
    <t>X</t>
  </si>
  <si>
    <t>TTMS Nguyễn Kim - Gò Vấp</t>
  </si>
  <si>
    <t>TTMS Nguyễn Kim - Phú Nhuận</t>
  </si>
  <si>
    <t>TTMS Nguyễn Kim - Trường Chinh</t>
  </si>
  <si>
    <t>TTMS Nguyễn Kim -Bình Dương</t>
  </si>
  <si>
    <t>TTMS Nguyễn Kim - Biên Hòa</t>
  </si>
  <si>
    <t>TTMS Nguyễn Kim - Vũng Tàu</t>
  </si>
  <si>
    <t>TTMS Nguyễn Kim - BMT</t>
  </si>
  <si>
    <t xml:space="preserve">TTMS Nguyễn Kim Đà Nẵng </t>
  </si>
  <si>
    <t>TTMS Nguyễn Kim - Tiền Giang</t>
  </si>
  <si>
    <t>TTMS Nguyễn Kim - Cần Thơ</t>
  </si>
  <si>
    <t>TTMS Nguyễn Kim - Long Xuyên</t>
  </si>
  <si>
    <t>TTMS Nguyễn Kim - Kiên Giang</t>
  </si>
  <si>
    <t>TTMS Nguyễn Kim - Cà Mau</t>
  </si>
  <si>
    <t>TTMS Nguyễn Kim - Q.2</t>
  </si>
  <si>
    <t>TTMS Nguyễn Kim - Bình Tân</t>
  </si>
  <si>
    <t>TTMS Nguyễn Kim - An Lạc</t>
  </si>
  <si>
    <t>TTMS Nguyễn Kim - Phan Thiết</t>
  </si>
  <si>
    <t>TTMS Nguyễn Kim - Dĩ An</t>
  </si>
  <si>
    <t>TTMS Nguyễn Kim - Thuận An</t>
  </si>
  <si>
    <t>TTMS Nguyễn Kim - Đồng Nai</t>
  </si>
  <si>
    <t>TTMS Nguyễn Kim - Bà Rịa</t>
  </si>
  <si>
    <t>TTMS Nguyễn Kim - Vĩnh Long</t>
  </si>
  <si>
    <t>TTMS Nguyễn Kim - Bến Tre</t>
  </si>
  <si>
    <t>TTMS Nguyễn Kim - Quang Trung</t>
  </si>
  <si>
    <t>TTMS Nguyễn Kim - Bạc Liêu</t>
  </si>
  <si>
    <t>TTMS Nguyễn Kim - Gia Lai</t>
  </si>
  <si>
    <t>TTMS Nguyễn Kim - Q7</t>
  </si>
  <si>
    <t>TTMS Nguyễn Kim - Lạc Long Quân</t>
  </si>
  <si>
    <t>TTMS Nguyễn Kim - Q.12</t>
  </si>
  <si>
    <t xml:space="preserve">TTMS Nguyễn Kim - Bình Thạnh </t>
  </si>
  <si>
    <t>TTMS Nguyễn Kim - Q.9</t>
  </si>
  <si>
    <t>TTMS Nguyễn Kim - Trảng Bom</t>
  </si>
  <si>
    <t>TTMS Nguyễn Kim - Trà Vinh</t>
  </si>
  <si>
    <t>TTMS Nguyễn Kim - Củ Chi</t>
  </si>
  <si>
    <t>TTMS Nguyễn Kim - Nha Trang</t>
  </si>
  <si>
    <t>TTMS Nguyễn Kim - Đà Lạt</t>
  </si>
  <si>
    <t xml:space="preserve">TTMS Nguyễn Kim - Quy Nhơn </t>
  </si>
  <si>
    <t>TTMS Nguyễn Kim Tân Phú</t>
  </si>
  <si>
    <t>TTMS Nguyễn Kim - Quảng Ngãi</t>
  </si>
  <si>
    <t>TTMS Nguyễn Kim - Ba Đình</t>
  </si>
  <si>
    <t>TTMS Nguyễn Kim - Hà Đông</t>
  </si>
  <si>
    <t>TTMS Nguyễn Kim - Tràng Thi</t>
  </si>
  <si>
    <t>TTMS Nguyễn Kim - Nghệ An</t>
  </si>
  <si>
    <t>TTMS Nguyễn Kim - Hải Phòng</t>
  </si>
  <si>
    <t>TTMS Nguyễn Kim - Nam Định</t>
  </si>
  <si>
    <t>TTMS Nguyễn Kim - Thanh Hóa</t>
  </si>
  <si>
    <t>TTMS Nguyễn Kim - Việt Trì</t>
  </si>
  <si>
    <t>Nguyễn Kim SIS Thăng Long</t>
  </si>
  <si>
    <t>Nguyễn Kim SBS Hạ Long</t>
  </si>
  <si>
    <t>Nguyễn Kim SIS Artemis</t>
  </si>
  <si>
    <t>TTMS Nguyễn Kim - Huế</t>
  </si>
  <si>
    <t>TTMS Nguyễn Kim - Phú Thọ</t>
  </si>
  <si>
    <t>TTMS Nguyễn Kim - Âu Cơ</t>
  </si>
  <si>
    <t>TTMS Nguyễn Kim - SBS Tra Vinh</t>
  </si>
  <si>
    <t>TTMS Nguyễn Kim - Tân Bình</t>
  </si>
  <si>
    <t>TTMS Nguyễn Kim - SBS Cần Thơ</t>
  </si>
  <si>
    <t>NK Ba Đình</t>
  </si>
  <si>
    <t>x</t>
  </si>
  <si>
    <t>NK Hà Đông</t>
  </si>
  <si>
    <t>Nk Long Biên</t>
  </si>
  <si>
    <t>NK Tràng Thi</t>
  </si>
  <si>
    <t>NK Việt Trì</t>
  </si>
  <si>
    <t>NK Nam Định</t>
  </si>
  <si>
    <t>NK Hải Phòng</t>
  </si>
  <si>
    <t>NK Thanh Hóa</t>
  </si>
  <si>
    <t>NK Nghệ An</t>
  </si>
  <si>
    <t>Total NK MB</t>
  </si>
  <si>
    <t>CÁC SKU HÀNG PHỦ</t>
  </si>
  <si>
    <t>Mô tả : X đã phủ, X-Y đã Listing</t>
  </si>
  <si>
    <t>Các hạn mục ưa tiên</t>
  </si>
  <si>
    <t>Mã vạch</t>
  </si>
  <si>
    <t>Imel</t>
  </si>
  <si>
    <t>Mô tả : theo thứ tự bảng giá</t>
  </si>
  <si>
    <t>SO</t>
  </si>
  <si>
    <t>điều kiện chọn: từ tháng đến tháng</t>
  </si>
  <si>
    <t>Mô tả : X đã phủ, X-Y đã trưng bày</t>
  </si>
  <si>
    <t>Admin: cập nhật đã phủ X; PG cập nhật XY</t>
  </si>
  <si>
    <t>Chọn ngày</t>
  </si>
  <si>
    <t>bổ sung thêm cột vùng, miền</t>
  </si>
  <si>
    <t>Bỏ dòng total theo chuỗi</t>
  </si>
  <si>
    <t>100</t>
  </si>
  <si>
    <t>Tên CTKM</t>
  </si>
  <si>
    <t>Từ ngày</t>
  </si>
  <si>
    <t>Đến ngày</t>
  </si>
  <si>
    <t>a</t>
  </si>
  <si>
    <t>tieu dung</t>
  </si>
  <si>
    <t>Thuong nv san 100K</t>
  </si>
  <si>
    <t>100k</t>
  </si>
  <si>
    <t>nếu 1M 500K</t>
  </si>
  <si>
    <t>abc</t>
  </si>
  <si>
    <t>def</t>
  </si>
  <si>
    <t>theo model</t>
  </si>
  <si>
    <t xml:space="preserve"> theo model </t>
  </si>
  <si>
    <t>ko bắt buộc</t>
  </si>
  <si>
    <t>Ghi chú</t>
  </si>
  <si>
    <t>Giá sau KM</t>
  </si>
  <si>
    <t>Lấy giá hiện tại</t>
  </si>
  <si>
    <t>Sửa:</t>
  </si>
  <si>
    <t>Giá Sau kM</t>
  </si>
  <si>
    <t>chỉ hiển thị giá NY, Giá sau KM theo sp</t>
  </si>
  <si>
    <t>Tất cả các bc đều có thông tin về: Khu vực, miền, tỉnh, quận huyện, phường xã</t>
  </si>
  <si>
    <t>điều chỉnh giảm</t>
  </si>
  <si>
    <t>Điều chỉnh tăng</t>
  </si>
  <si>
    <t>n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</si>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</sst>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7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_-* #,##0_-;\-* #,##0_-;_-* &quot;-&quot;_-;_-@_-"/>
    <numFmt numFmtId="171" formatCode="_-* #,##0.00_-;\-* #,##0.00_-;_-* &quot;-&quot;??_-;_-@_-"/>
    <numFmt numFmtId="172" formatCode="_-* #,##0\ _₫_-;\-* #,##0\ _₫_-;_-* &quot;-&quot;\ _₫_-;_-@_-"/>
    <numFmt numFmtId="173" formatCode="_-* #,##0.00\ _₫_-;\-* #,##0.00\ _₫_-;_-* &quot;-&quot;??\ _₫_-;_-@_-"/>
    <numFmt numFmtId="174" formatCode="_(* #,##0_);_(* \(#,##0\);_(* &quot;-&quot;??_);_(@_)"/>
    <numFmt numFmtId="175" formatCode="_-* #,##0\ _₫_-;\-* #,##0\ _₫_-;_-* &quot;-&quot;??\ _₫_-;_-@_-"/>
    <numFmt numFmtId="176" formatCode="0.0000"/>
    <numFmt numFmtId="177" formatCode="dd"/>
    <numFmt numFmtId="178" formatCode="[$-1010000]d/m/yyyy;@"/>
    <numFmt numFmtId="179" formatCode="&quot;$&quot;#,##0;\-&quot;$&quot;#,##0"/>
    <numFmt numFmtId="180" formatCode="&quot;$&quot;#,##0;[Red]\-&quot;$&quot;#,##0"/>
    <numFmt numFmtId="181" formatCode="_-&quot;$&quot;* #,##0_-;\-&quot;$&quot;* #,##0_-;_-&quot;$&quot;* &quot;-&quot;_-;_-@_-"/>
    <numFmt numFmtId="182" formatCode="#,##0.000_);\(#,##0.000\)"/>
    <numFmt numFmtId="183" formatCode="##.##%"/>
    <numFmt numFmtId="184" formatCode="##&quot;.&quot;##%"/>
    <numFmt numFmtId="185" formatCode="00.000"/>
    <numFmt numFmtId="186" formatCode="&quot;?&quot;#,##0;&quot;?&quot;\-#,##0"/>
    <numFmt numFmtId="187" formatCode="_(&quot;£&quot;* #,##0.0000_);_(&quot;£&quot;* \(#,##0.0000\);_(&quot;£&quot;* &quot;-&quot;??_);_(@_)"/>
    <numFmt numFmtId="188" formatCode="_ * #,##0_ ;_ * \-#,##0_ ;_ * &quot;-&quot;_ ;_ @_ "/>
    <numFmt numFmtId="189" formatCode="_-* #,##0\ &quot;$&quot;_-;\-* #,##0\ &quot;$&quot;_-;_-* &quot;-&quot;\ &quot;$&quot;_-;_-@_-"/>
    <numFmt numFmtId="190" formatCode="_-* #,##0\ _F_-;\-* #,##0\ _F_-;_-* &quot;-&quot;\ _F_-;_-@_-"/>
    <numFmt numFmtId="191" formatCode="_-&quot;£&quot;* #,##0_-;\-&quot;£&quot;* #,##0_-;_-&quot;£&quot;* &quot;-&quot;_-;_-@_-"/>
    <numFmt numFmtId="192" formatCode="_-&quot;€&quot;* #,##0_-;\-&quot;€&quot;* #,##0_-;_-&quot;€&quot;* &quot;-&quot;_-;_-@_-"/>
    <numFmt numFmtId="193" formatCode="_-* #,##0\ &quot;€&quot;_-;\-* #,##0\ &quot;€&quot;_-;_-* &quot;-&quot;\ &quot;€&quot;_-;_-@_-"/>
    <numFmt numFmtId="194" formatCode="&quot;\&quot;#,##0.00;[Red]&quot;\&quot;\-#,##0.00"/>
    <numFmt numFmtId="195" formatCode="0.0000%"/>
    <numFmt numFmtId="196" formatCode="0.00000"/>
    <numFmt numFmtId="197" formatCode="_-* ###,0&quot;.&quot;00_-;\-* ###,0&quot;.&quot;00_-;_-* &quot;-&quot;??_-;_-@_-"/>
    <numFmt numFmtId="198" formatCode="_-* #,##0.00\ _F_-;\-* #,##0.00\ _F_-;_-* &quot;-&quot;??\ _F_-;_-@_-"/>
    <numFmt numFmtId="199" formatCode="_-* ###,0&quot;.&quot;00\ _F_-;\-* ###,0&quot;.&quot;00\ _F_-;_-* &quot;-&quot;??\ _F_-;_-@_-"/>
    <numFmt numFmtId="200" formatCode="_(* ###,0&quot;.&quot;00_);_(* \(###,0&quot;.&quot;00\);_(* &quot;-&quot;??_);_(@_)"/>
    <numFmt numFmtId="201" formatCode="_-* #,##0.00\ _€_-;\-* #,##0.00\ _€_-;_-* &quot;-&quot;??\ _€_-;_-@_-"/>
    <numFmt numFmtId="202" formatCode="_(&quot;£&quot;\ * #,##0_);_(&quot;£&quot;\ * \(#,##0\);_(&quot;£&quot;\ * &quot;-&quot;_);_(@_)"/>
    <numFmt numFmtId="203" formatCode="_(&quot;$&quot;\ * #,##0_);_(&quot;$&quot;\ * \(#,##0\);_(&quot;$&quot;\ * &quot;-&quot;_);_(@_)"/>
    <numFmt numFmtId="204" formatCode="_-* #,##0\ &quot;F&quot;_-;\-* #,##0\ &quot;F&quot;_-;_-* &quot;-&quot;\ &quot;F&quot;_-;_-@_-"/>
    <numFmt numFmtId="205" formatCode="_(&quot;€&quot;\ * #,##0_);_(&quot;€&quot;\ * \(#,##0\);_(&quot;€&quot;\ * &quot;-&quot;_);_(@_)"/>
    <numFmt numFmtId="206" formatCode="_-* #,##0\ _$_-;\-* #,##0\ _$_-;_-* &quot;-&quot;\ _$_-;_-@_-"/>
    <numFmt numFmtId="207" formatCode="_-* #,##0\ _€_-;\-* #,##0\ _€_-;_-* &quot;-&quot;\ _€_-;_-@_-"/>
    <numFmt numFmtId="208" formatCode="_ &quot;\&quot;* #,##0_ ;_ &quot;\&quot;* \-#,##0_ ;_ &quot;\&quot;* &quot;-&quot;_ ;_ @_ "/>
    <numFmt numFmtId="209" formatCode="_ * #,##0_ ;_ * &quot;₩&quot;\!\-#,##0_ ;_ * &quot;-&quot;_ ;_ @_ "/>
    <numFmt numFmtId="210" formatCode="_ * #,##0.00_ ;_ * &quot;₩&quot;\!\-#,##0.00_ ;_ * &quot;-&quot;??_ ;_ @_ "/>
    <numFmt numFmtId="211" formatCode="#,##0.0"/>
    <numFmt numFmtId="212" formatCode="&quot;SFr.&quot;\ #,##0.00;&quot;SFr.&quot;\ \-#,##0.00"/>
    <numFmt numFmtId="213" formatCode="_ &quot;\&quot;* #,##0.00_ ;_ &quot;\&quot;* \-#,##0.00_ ;_ &quot;\&quot;* &quot;-&quot;??_ ;_ @_ "/>
    <numFmt numFmtId="214" formatCode="_ * #,##0.00_ ;_ * \-#,##0.00_ ;_ * &quot;-&quot;??_ ;_ @_ "/>
    <numFmt numFmtId="215" formatCode="#,##0.0_);\(#,##0.0\)"/>
    <numFmt numFmtId="216" formatCode="_(* #,##0.0000_);_(* \(#,##0.0000\);_(* &quot;-&quot;??_);_(@_)"/>
    <numFmt numFmtId="217" formatCode="0.0%;[Red]\(0.0%\)"/>
    <numFmt numFmtId="218" formatCode="_ * #,##0.00_)&quot;£&quot;_ ;_ * \(#,##0.00\)&quot;£&quot;_ ;_ * &quot;-&quot;??_)&quot;£&quot;_ ;_ @_ "/>
    <numFmt numFmtId="219" formatCode="_-&quot;€&quot;* #,##0.00_-;\-&quot;€&quot;* #,##0.00_-;_-&quot;€&quot;* &quot;-&quot;??_-;_-@_-"/>
    <numFmt numFmtId="220" formatCode="0.0%;\(0.0%\)"/>
    <numFmt numFmtId="221" formatCode="##,###.##"/>
    <numFmt numFmtId="222" formatCode="_-* #,##0.00\ &quot;F&quot;_-;\-* #,##0.00\ &quot;F&quot;_-;_-* &quot;-&quot;??\ &quot;F&quot;_-;_-@_-"/>
    <numFmt numFmtId="223" formatCode="#0.##"/>
    <numFmt numFmtId="224" formatCode="0000"/>
    <numFmt numFmtId="225" formatCode="_(* #,##0.0_);_(* \(#,##0.0\);_(* &quot;-&quot;_);_(@_)"/>
    <numFmt numFmtId="226" formatCode="0.0%"/>
    <numFmt numFmtId="227" formatCode="#\ ###\ ###\ ###"/>
    <numFmt numFmtId="228" formatCode="_-* #,##0.00_-;\-* #,##0.00_-;_-* \-??_-;_-@_-"/>
    <numFmt numFmtId="229" formatCode="_ &quot;R&quot;\ * #,##0_ ;_ &quot;R&quot;\ * \-#,##0_ ;_ &quot;R&quot;\ * &quot;-&quot;_ ;_ @_ "/>
    <numFmt numFmtId="230" formatCode="##,##0%"/>
    <numFmt numFmtId="231" formatCode="#,###%"/>
    <numFmt numFmtId="232" formatCode="##.##"/>
    <numFmt numFmtId="233" formatCode="###,###"/>
    <numFmt numFmtId="234" formatCode="###.###"/>
    <numFmt numFmtId="235" formatCode="##,###.####"/>
    <numFmt numFmtId="236" formatCode="&quot;  &quot;\ #,##0_);\(&quot;  &quot;\ #,##0\)"/>
    <numFmt numFmtId="237" formatCode="&quot;  &quot;\ #,##0_);[Red]\(&quot;  &quot;\ #,##0\)"/>
    <numFmt numFmtId="238" formatCode="_ &quot;SFr.&quot;\ * #,##0_ ;_ &quot;SFr.&quot;\ * \-#,##0_ ;_ &quot;SFr.&quot;\ * &quot;-&quot;_ ;_ @_ "/>
    <numFmt numFmtId="239" formatCode="\$#,##0\ ;\(\$#,##0\)"/>
    <numFmt numFmtId="240" formatCode="#,##0\ &quot;€&quot;_);[Red]\(#,##0\ &quot;€&quot;\)"/>
    <numFmt numFmtId="241" formatCode="##,##0.##"/>
    <numFmt numFmtId="242" formatCode="#,###,#&quot;.&quot;##"/>
    <numFmt numFmtId="243" formatCode="_-* #,##0\ _D_M_-;\-* #,##0\ _D_M_-;_-* &quot;-&quot;\ _D_M_-;_-@_-"/>
    <numFmt numFmtId="244" formatCode="_-* #,##0.00\ _D_M_-;\-* #,##0.00\ _D_M_-;_-* &quot;-&quot;??\ _D_M_-;_-@_-"/>
    <numFmt numFmtId="245" formatCode="#,##0;[Red]#,##0"/>
    <numFmt numFmtId="246" formatCode="_-&quot;VND&quot;* #,##0_-;\-&quot;VND&quot;* #,##0_-;_-&quot;VND&quot;* &quot;-&quot;_-;_-@_-"/>
    <numFmt numFmtId="247" formatCode="_(&quot;Rp&quot;* #,##0.00_);_(&quot;Rp&quot;* \(#,##0.00\);_(&quot;Rp&quot;* &quot;-&quot;??_);_(@_)"/>
    <numFmt numFmtId="248" formatCode="#,##0.00\ &quot;FB&quot;;[Red]\-#,##0.00\ &quot;FB&quot;"/>
    <numFmt numFmtId="249" formatCode="#,##0\ &quot;$&quot;;\-#,##0\ &quot;$&quot;"/>
    <numFmt numFmtId="250" formatCode="_-* #,##0\ _F_B_-;\-* #,##0\ _F_B_-;_-* &quot;-&quot;\ _F_B_-;_-@_-"/>
    <numFmt numFmtId="251" formatCode="_-* #,##0.00\ [$€]_-;\-* #,##0.00\ [$€]_-;_-* &quot;-&quot;??\ [$€]_-;_-@_-"/>
    <numFmt numFmtId="252" formatCode="#,##0\ &quot;$&quot;_);\(#,##0\ &quot;$&quot;\)"/>
    <numFmt numFmtId="253" formatCode="&quot;US$&quot;#,##0.00_);[Red]\(&quot;US$&quot;#,##0.00\)"/>
    <numFmt numFmtId="254" formatCode="0.00000%"/>
    <numFmt numFmtId="255" formatCode="0.000%"/>
    <numFmt numFmtId="256" formatCode="_(* #,##0.0_);_(* \(#,##0.0\);_(* &quot;-&quot;??_);_(@_)"/>
    <numFmt numFmtId="257" formatCode="0.0"/>
    <numFmt numFmtId="258" formatCode="#,##0.0;[Red]\-#,##0.0"/>
    <numFmt numFmtId="259" formatCode="yyyy\-mm\-dd\ hh:mm:ss\.ss"/>
    <numFmt numFmtId="260" formatCode="&quot;\&quot;#,##0;[Red]\-&quot;\&quot;#,##0"/>
    <numFmt numFmtId="261" formatCode="&quot;\&quot;#,##0.00;\-&quot;\&quot;#,##0.00"/>
    <numFmt numFmtId="262" formatCode="0.00_)"/>
    <numFmt numFmtId="263" formatCode="&quot;\&quot;#,##0;[Red]&quot;\&quot;&quot;\&quot;\-#,##0"/>
    <numFmt numFmtId="264" formatCode="_(* #,##0.000_);_(* \(#,##0.000\);_(* &quot;-&quot;??_);_(@_)"/>
    <numFmt numFmtId="265" formatCode="0%_);[Red]\(0%\)"/>
    <numFmt numFmtId="266" formatCode="0.00%_);[Red]\(0.00%\)"/>
    <numFmt numFmtId="267" formatCode="#,##0&quot;£&quot;_);[Red]\(#,##0&quot;£&quot;\)"/>
    <numFmt numFmtId="268" formatCode="#"/>
    <numFmt numFmtId="269" formatCode="#,##0.00\ &quot;F&quot;;[Red]\-#,##0.00\ &quot;F&quot;"/>
    <numFmt numFmtId="270" formatCode="#,##0.00\ \ "/>
    <numFmt numFmtId="271" formatCode="###,0&quot;.&quot;00\ &quot;F&quot;;[Red]\-###,0&quot;.&quot;00\ &quot;F&quot;"/>
    <numFmt numFmtId="272" formatCode="&quot;£&quot;#,##0;[Red]\-&quot;£&quot;#,##0"/>
    <numFmt numFmtId="273" formatCode="_(* #.##0.0_);_(* \(#.##0.0\);_(* &quot;-&quot;?_);_(@_)"/>
    <numFmt numFmtId="274" formatCode="???.###E+00;\-???.###E+00;0"/>
    <numFmt numFmtId="275" formatCode="#,##0\ &quot;F&quot;;\-#,##0\ &quot;F&quot;"/>
    <numFmt numFmtId="276" formatCode="#,##0\ &quot;F&quot;;[Red]\-#,##0\ &quot;F&quot;"/>
    <numFmt numFmtId="277" formatCode="&quot;L.&quot;\ #,##0;[Red]\-&quot;L.&quot;\ #,##0"/>
    <numFmt numFmtId="278" formatCode="&quot;L.&quot;\ #,##0.00;[Red]\-&quot;L.&quot;\ #,##0.00"/>
    <numFmt numFmtId="279" formatCode="#,##0.00\ &quot;F&quot;;\-#,##0.00\ &quot;F&quot;"/>
    <numFmt numFmtId="280" formatCode="#,##0\ &quot;€&quot;;\-#,##0\ &quot;€&quot;"/>
    <numFmt numFmtId="281" formatCode="_-* #,##0\ &quot;DM&quot;_-;\-* #,##0\ &quot;DM&quot;_-;_-* &quot;-&quot;\ &quot;DM&quot;_-;_-@_-"/>
    <numFmt numFmtId="282" formatCode="_-* #,##0.00\ &quot;DM&quot;_-;\-* #,##0.00\ &quot;DM&quot;_-;_-* &quot;-&quot;??\ &quot;DM&quot;_-;_-@_-"/>
    <numFmt numFmtId="283" formatCode="_-&quot;｣&quot;* #,##0_-;\-&quot;｣&quot;* #,##0_-;_-&quot;｣&quot;* &quot;-&quot;_-;_-@_-"/>
    <numFmt numFmtId="284" formatCode="_-&quot;｣&quot;* #,##0.00_-;\-&quot;｣&quot;* #,##0.00_-;_-&quot;｣&quot;* &quot;-&quot;??_-;_-@_-"/>
    <numFmt numFmtId="285" formatCode="_-&quot;£&quot;* #,##0.00_-;\-&quot;£&quot;* #,##0.00_-;_-&quot;£&quot;* &quot;-&quot;??_-;_-@_-"/>
    <numFmt numFmtId="286" formatCode="#,##0_);[Red]\(#,##0\);\-_)"/>
    <numFmt numFmtId="287" formatCode="_-&quot;₩&quot;* #,##0_-;\-&quot;₩&quot;* #,##0_-;_-&quot;₩&quot;* &quot;-&quot;_-;_-@_-"/>
    <numFmt numFmtId="288" formatCode="_ &quot;￥&quot;* #,##0_ ;_ &quot;￥&quot;* \-#,##0_ ;_ &quot;￥&quot;* &quot;-&quot;_ ;_ @_ "/>
    <numFmt numFmtId="289" formatCode="_ &quot;￥&quot;* #,##0.00_ ;_ &quot;￥&quot;* \-#,##0.00_ ;_ &quot;￥&quot;* &quot;-&quot;??_ ;_ @_ "/>
    <numFmt numFmtId="290" formatCode="&quot;\&quot;#,##0;[Red]&quot;\&quot;&quot;\&quot;&quot;\&quot;&quot;\&quot;&quot;\&quot;&quot;\&quot;&quot;\&quot;&quot;\&quot;&quot;\&quot;&quot;\&quot;&quot;\&quot;&quot;\&quot;&quot;\&quot;&quot;\&quot;&quot;\&quot;&quot;\&quot;&quot;\&quot;\-#,##0"/>
    <numFmt numFmtId="291" formatCode="_ &quot;\&quot;* #,##0.00_ ;_ &quot;\&quot;* &quot;\&quot;&quot;\&quot;&quot;\&quot;&quot;\&quot;&quot;\&quot;&quot;\&quot;\-#,##0.00_ ;_ &quot;\&quot;* &quot;-&quot;??_ ;_ @_ "/>
    <numFmt numFmtId="292" formatCode="_(* #,##0_);_(* \(#,##0\);_(* \-??_);_(@_)"/>
    <numFmt numFmtId="293" formatCode="_(* #,##0.00_);_(* \(#,##0.00\);_(* \-??_);_(@_)"/>
    <numFmt numFmtId="294" formatCode="_(\$* #,##0.00_);_(\$* \(#,##0.00\);_(\$* \-??_);_(@_)"/>
    <numFmt numFmtId="295" formatCode="_-\£* #,##0.00_-;&quot;-£&quot;* #,##0.00_-;_-\£* \-??_-;_-@_-"/>
    <numFmt numFmtId="296" formatCode="_ * #,##0_ ;_ * \-#,##0_ ;_ * &quot;-&quot;??_ ;_ @_ "/>
    <numFmt numFmtId="297" formatCode="dd/mm"/>
    <numFmt numFmtId="298" formatCode="dd/mm/yyyy;;"/>
  </numFmts>
  <fonts count="3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26"/>
      <color theme="1"/>
      <name val="Times New Roman"/>
      <family val="1"/>
    </font>
    <font>
      <sz val="26"/>
      <name val="Times New Roman"/>
      <family val="1"/>
    </font>
    <font>
      <sz val="26"/>
      <color theme="0"/>
      <name val="Times New Roman"/>
      <family val="1"/>
    </font>
    <font>
      <sz val="2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2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rgb="FF000000"/>
      <name val="Times New Roman"/>
      <family val="1"/>
    </font>
    <font>
      <sz val="9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2"/>
      <charset val="163"/>
    </font>
    <font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  <charset val="163"/>
    </font>
    <font>
      <sz val="12"/>
      <name val="Times New Roman"/>
      <family val="1"/>
      <charset val="163"/>
    </font>
    <font>
      <sz val="12"/>
      <color theme="1"/>
      <name val="Times New Roman"/>
      <family val="2"/>
    </font>
    <font>
      <sz val="12"/>
      <name val=".VnTime"/>
      <family val="2"/>
    </font>
    <font>
      <u/>
      <sz val="12"/>
      <color indexed="12"/>
      <name val="VNI-Times"/>
    </font>
    <font>
      <sz val="12"/>
      <name val="VNI-Times"/>
    </font>
    <font>
      <sz val="10"/>
      <name val="MS Sans Serif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2"/>
      <name val="바탕체"/>
      <family val="1"/>
      <charset val="129"/>
    </font>
    <font>
      <sz val="10"/>
      <name val="VNI-Times"/>
    </font>
    <font>
      <sz val="10"/>
      <name val=".VnArial"/>
      <family val="2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  <charset val="129"/>
    </font>
    <font>
      <sz val="12"/>
      <name val="|??¢¥¢¬¨Ï"/>
      <family val="1"/>
      <charset val="129"/>
    </font>
    <font>
      <sz val="12"/>
      <name val="Times"/>
      <family val="2"/>
    </font>
    <font>
      <sz val="11"/>
      <name val="돋움"/>
      <family val="3"/>
      <charset val="129"/>
    </font>
    <font>
      <sz val="10"/>
      <name val="Helv"/>
      <family val="2"/>
    </font>
    <font>
      <b/>
      <sz val="12"/>
      <name val="Arial"/>
      <family val="2"/>
    </font>
    <font>
      <sz val="10"/>
      <name val=".VnTime"/>
      <family val="2"/>
    </font>
    <font>
      <sz val="12"/>
      <name val="돋움체"/>
      <family val="3"/>
      <charset val="129"/>
    </font>
    <font>
      <sz val="11"/>
      <name val="ＭＳ Ｐゴシック"/>
      <charset val="128"/>
    </font>
    <font>
      <sz val="12"/>
      <name val="VNI-Helve-Condense"/>
      <family val="2"/>
    </font>
    <font>
      <sz val="11"/>
      <name val="Arial"/>
      <family val="2"/>
    </font>
    <font>
      <sz val="10"/>
      <color indexed="8"/>
      <name val="MS Sans Serif"/>
      <family val="2"/>
    </font>
    <font>
      <sz val="10"/>
      <name val="Geneva"/>
      <family val="2"/>
    </font>
    <font>
      <sz val="12"/>
      <name val="???"/>
    </font>
    <font>
      <sz val="11"/>
      <name val="–¾’©"/>
      <family val="1"/>
      <charset val="128"/>
    </font>
    <font>
      <sz val="14"/>
      <name val="VnTime"/>
    </font>
    <font>
      <sz val="14"/>
      <name val="VnTime"/>
      <family val="2"/>
    </font>
    <font>
      <sz val="11"/>
      <name val=".VnTime"/>
      <family val="2"/>
    </font>
    <font>
      <b/>
      <u/>
      <sz val="14"/>
      <color indexed="8"/>
      <name val=".VnBook-AntiquaH"/>
      <family val="2"/>
    </font>
    <font>
      <sz val="12"/>
      <name val="¹ÙÅÁÃ¼"/>
      <charset val="129"/>
    </font>
    <font>
      <sz val="12"/>
      <name val="¹UAAA¼"/>
      <family val="1"/>
    </font>
    <font>
      <i/>
      <sz val="12"/>
      <color indexed="8"/>
      <name val=".VnBook-AntiquaH"/>
      <family val="2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b/>
      <sz val="12"/>
      <color indexed="8"/>
      <name val=".VnBook-Antiqua"/>
      <family val="2"/>
    </font>
    <font>
      <sz val="11"/>
      <name val="돋움체"/>
      <family val="3"/>
      <charset val="129"/>
    </font>
    <font>
      <i/>
      <sz val="12"/>
      <color indexed="8"/>
      <name val=".VnBook-Antiqua"/>
      <family val="2"/>
    </font>
    <font>
      <sz val="11"/>
      <color indexed="9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8"/>
      <name val="Arial"/>
      <family val="2"/>
    </font>
    <font>
      <sz val="12"/>
      <name val="±¼¸²Ã¼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</font>
    <font>
      <sz val="9"/>
      <name val="Arial Narrow"/>
      <family val="2"/>
    </font>
    <font>
      <sz val="8"/>
      <name val="Tahoma"/>
      <family val="2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8"/>
      <name val="Verdana"/>
      <family val="2"/>
    </font>
    <font>
      <sz val="10"/>
      <color indexed="8"/>
      <name val="Arial"/>
      <family val="2"/>
    </font>
    <font>
      <sz val="12"/>
      <name val="¹UAAA¼"/>
      <family val="3"/>
      <charset val="129"/>
    </font>
    <font>
      <sz val="8"/>
      <name val="¹UAAA¼"/>
      <family val="1"/>
      <charset val="129"/>
    </font>
    <font>
      <sz val="11"/>
      <name val="µ¸¿ò"/>
      <charset val="129"/>
    </font>
    <font>
      <sz val="12"/>
      <name val="±¼¸²A¼"/>
      <family val="3"/>
    </font>
    <font>
      <sz val="10"/>
      <name val="Helv"/>
    </font>
    <font>
      <b/>
      <sz val="11"/>
      <color indexed="52"/>
      <name val="맑은 고딕"/>
      <family val="3"/>
      <charset val="129"/>
    </font>
    <font>
      <b/>
      <sz val="10"/>
      <name val="Helv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맑은 고딕"/>
      <family val="3"/>
      <charset val="129"/>
    </font>
    <font>
      <sz val="10"/>
      <name val="VNI-Aptima"/>
    </font>
    <font>
      <sz val="11"/>
      <color indexed="8"/>
      <name val="Calibri"/>
      <family val="2"/>
      <charset val="129"/>
    </font>
    <font>
      <sz val="11"/>
      <color indexed="8"/>
      <name val="Calibri"/>
      <family val="3"/>
      <charset val="129"/>
    </font>
    <font>
      <sz val="10"/>
      <color theme="1"/>
      <name val="Arial"/>
      <family val="2"/>
    </font>
    <font>
      <sz val="10"/>
      <color theme="1"/>
      <name val="VnBravo Times"/>
      <family val="2"/>
    </font>
    <font>
      <sz val="10"/>
      <color theme="1"/>
      <name val="Times New Roman"/>
      <family val="2"/>
    </font>
    <font>
      <sz val="10"/>
      <name val="VnBravo Times"/>
      <family val="1"/>
    </font>
    <font>
      <sz val="12"/>
      <color indexed="8"/>
      <name val="Times New Roman"/>
      <family val="2"/>
    </font>
    <font>
      <b/>
      <sz val="12"/>
      <name val="VNTime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  <family val="2"/>
    </font>
    <font>
      <b/>
      <sz val="11"/>
      <color indexed="63"/>
      <name val="Calibri"/>
      <family val="2"/>
    </font>
    <font>
      <sz val="11"/>
      <color indexed="62"/>
      <name val="Calibri"/>
      <family val="2"/>
    </font>
    <font>
      <b/>
      <sz val="12"/>
      <name val="VNTimeH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Arial CE"/>
      <charset val="238"/>
    </font>
    <font>
      <sz val="10"/>
      <color indexed="16"/>
      <name val="MS Serif"/>
      <family val="1"/>
    </font>
    <font>
      <i/>
      <sz val="11"/>
      <color indexed="23"/>
      <name val="맑은 고딕"/>
      <family val="3"/>
      <charset val="129"/>
    </font>
    <font>
      <sz val="12"/>
      <name val="VNTime"/>
      <family val="2"/>
    </font>
    <font>
      <sz val="11"/>
      <color indexed="17"/>
      <name val="맑은 고딕"/>
      <family val="3"/>
      <charset val="129"/>
    </font>
    <font>
      <b/>
      <sz val="9"/>
      <name val="Arial"/>
      <family val="2"/>
    </font>
    <font>
      <b/>
      <sz val="12"/>
      <name val=".VnBook-AntiquaH"/>
      <family val="2"/>
    </font>
    <font>
      <b/>
      <sz val="12"/>
      <name val="Helv"/>
    </font>
    <font>
      <b/>
      <sz val="8"/>
      <color indexed="8"/>
      <name val="Tahoma"/>
      <family val="2"/>
    </font>
    <font>
      <b/>
      <sz val="18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0"/>
      <name val=".VnTime"/>
      <family val="2"/>
    </font>
    <font>
      <b/>
      <sz val="14"/>
      <name val=".VnTimeH"/>
      <family val="2"/>
    </font>
    <font>
      <u/>
      <sz val="11"/>
      <color indexed="12"/>
      <name val="Calibri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12"/>
      <name val="Helv"/>
      <family val="2"/>
    </font>
    <font>
      <b/>
      <sz val="11"/>
      <color indexed="9"/>
      <name val="Calibri"/>
      <family val="2"/>
    </font>
    <font>
      <sz val="11"/>
      <color indexed="52"/>
      <name val="맑은 고딕"/>
      <family val="3"/>
      <charset val="129"/>
    </font>
    <font>
      <sz val="12"/>
      <color indexed="9"/>
      <name val="Helv"/>
      <family val="2"/>
    </font>
    <font>
      <b/>
      <sz val="11"/>
      <name val="Helv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b/>
      <sz val="11"/>
      <color indexed="23"/>
      <name val="Verdana"/>
      <family val="2"/>
    </font>
    <font>
      <b/>
      <sz val="12"/>
      <name val="VN-NTime"/>
    </font>
    <font>
      <b/>
      <i/>
      <sz val="16"/>
      <name val="Helv"/>
    </font>
    <font>
      <sz val="9"/>
      <color theme="1"/>
      <name val="Arial"/>
      <family val="2"/>
    </font>
    <font>
      <sz val="10"/>
      <color indexed="8"/>
      <name val="Calibri"/>
      <family val="2"/>
    </font>
    <font>
      <sz val="10"/>
      <color indexed="10"/>
      <name val="Helv"/>
    </font>
    <font>
      <sz val="11"/>
      <color indexed="52"/>
      <name val="Calibri"/>
      <family val="2"/>
    </font>
    <font>
      <sz val="9"/>
      <color indexed="8"/>
      <name val="‚l‚r ‚oƒSƒVƒbƒN"/>
      <family val="1"/>
    </font>
    <font>
      <sz val="14"/>
      <name val="Cordia New"/>
      <family val="2"/>
    </font>
    <font>
      <b/>
      <sz val="11"/>
      <name val="Arial"/>
      <family val="2"/>
    </font>
    <font>
      <b/>
      <sz val="11"/>
      <color indexed="63"/>
      <name val="맑은 고딕"/>
      <family val="3"/>
      <charset val="129"/>
    </font>
    <font>
      <sz val="12"/>
      <name val="Helv"/>
    </font>
    <font>
      <b/>
      <sz val="10"/>
      <name val="MS Sans Serif"/>
      <family val="2"/>
    </font>
    <font>
      <sz val="9"/>
      <color indexed="10"/>
      <name val="Arial"/>
      <family val="2"/>
    </font>
    <font>
      <sz val="8"/>
      <color indexed="16"/>
      <name val="Century Schoolbook"/>
      <family val="1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i/>
      <sz val="1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sz val="10"/>
      <name val="Symbol"/>
      <family val="1"/>
      <charset val="2"/>
    </font>
    <font>
      <sz val="14"/>
      <name val=".VnTime"/>
      <family val="2"/>
    </font>
    <font>
      <sz val="8"/>
      <name val=".VnHelvetIns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23"/>
      <name val="Courier New"/>
      <family val="3"/>
    </font>
    <font>
      <sz val="10"/>
      <name val="Courier New"/>
      <family val="3"/>
    </font>
    <font>
      <sz val="10"/>
      <color indexed="23"/>
      <name val="Arial"/>
      <family val="2"/>
    </font>
    <font>
      <sz val="11"/>
      <color indexed="23"/>
      <name val="돋움"/>
      <family val="3"/>
      <charset val="129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sz val="12"/>
      <name val="VNTime"/>
    </font>
    <font>
      <b/>
      <sz val="13"/>
      <color indexed="8"/>
      <name val=".VnTimeH"/>
      <family val="2"/>
    </font>
    <font>
      <b/>
      <sz val="18"/>
      <color indexed="56"/>
      <name val="Cambria"/>
      <family val="2"/>
    </font>
    <font>
      <b/>
      <sz val="11"/>
      <color indexed="52"/>
      <name val="Calibri"/>
      <family val="2"/>
    </font>
    <font>
      <b/>
      <sz val="18"/>
      <color indexed="56"/>
      <name val="맑은 고딕"/>
      <family val="3"/>
      <charset val="129"/>
    </font>
    <font>
      <i/>
      <sz val="10"/>
      <color indexed="12"/>
      <name val="Tms Rmn"/>
    </font>
    <font>
      <b/>
      <sz val="10"/>
      <color indexed="8"/>
      <name val="Tms Rmn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8"/>
      <name val="맑은 고딕"/>
      <family val="3"/>
      <charset val="129"/>
    </font>
    <font>
      <sz val="11"/>
      <color indexed="60"/>
      <name val="Calibri"/>
      <family val="2"/>
    </font>
    <font>
      <sz val="10"/>
      <name val=".VnArial Narrow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1"/>
      <color indexed="10"/>
      <name val="맑은 고딕"/>
      <family val="3"/>
      <charset val="129"/>
    </font>
    <font>
      <sz val="11"/>
      <color indexed="20"/>
      <name val="Calibri"/>
      <family val="2"/>
    </font>
    <font>
      <sz val="14"/>
      <name val=".Vn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u/>
      <sz val="10"/>
      <color indexed="36"/>
      <name val="굴림체"/>
      <family val="3"/>
      <charset val="129"/>
    </font>
    <font>
      <sz val="11"/>
      <name val="굴림"/>
      <family val="3"/>
      <charset val="129"/>
    </font>
    <font>
      <sz val="12"/>
      <color indexed="8"/>
      <name val="바탕체"/>
      <family val="3"/>
    </font>
    <font>
      <sz val="12"/>
      <name val="뼻뮝"/>
      <family val="3"/>
    </font>
    <font>
      <sz val="12"/>
      <name val="뼻뮝"/>
      <family val="1"/>
      <charset val="129"/>
    </font>
    <font>
      <sz val="10"/>
      <name val="바탕체"/>
      <family val="1"/>
      <charset val="129"/>
    </font>
    <font>
      <sz val="9"/>
      <name val="굴림체"/>
      <family val="3"/>
      <charset val="129"/>
    </font>
    <font>
      <sz val="11"/>
      <name val="바탕"/>
      <family val="1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굴림"/>
      <family val="3"/>
      <charset val="129"/>
    </font>
    <font>
      <sz val="10"/>
      <name val="돋움체"/>
      <family val="3"/>
      <charset val="129"/>
    </font>
    <font>
      <sz val="11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9"/>
    </font>
    <font>
      <sz val="9"/>
      <name val="Arial"/>
      <family val="2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theme="1"/>
      <name val="Times New Roman"/>
      <family val="2"/>
    </font>
    <font>
      <sz val="11"/>
      <color indexed="8"/>
      <name val="Arial"/>
      <family val="2"/>
      <charset val="163"/>
    </font>
    <font>
      <sz val="11"/>
      <color rgb="FF000000"/>
      <name val="Calibri"/>
      <family val="2"/>
      <charset val="163"/>
    </font>
    <font>
      <sz val="12"/>
      <color indexed="8"/>
      <name val="Verdana"/>
      <family val="2"/>
    </font>
    <font>
      <sz val="11"/>
      <color indexed="8"/>
      <name val="Calibri"/>
      <family val="2"/>
      <charset val="134"/>
    </font>
    <font>
      <sz val="12"/>
      <color theme="1"/>
      <name val=".VnTime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63"/>
    </font>
    <font>
      <sz val="11"/>
      <color indexed="9"/>
      <name val="Calibri"/>
      <family val="2"/>
      <charset val="163"/>
    </font>
    <font>
      <sz val="11"/>
      <color indexed="16"/>
      <name val="Calibri"/>
      <family val="2"/>
      <charset val="163"/>
    </font>
    <font>
      <b/>
      <sz val="11"/>
      <color indexed="53"/>
      <name val="Calibri"/>
      <family val="2"/>
      <charset val="163"/>
    </font>
    <font>
      <b/>
      <sz val="11"/>
      <color indexed="9"/>
      <name val="Calibri"/>
      <family val="2"/>
      <charset val="163"/>
    </font>
    <font>
      <b/>
      <sz val="11"/>
      <color indexed="8"/>
      <name val="Calibri"/>
      <family val="2"/>
      <charset val="163"/>
    </font>
    <font>
      <i/>
      <sz val="11"/>
      <color indexed="23"/>
      <name val="Calibri"/>
      <family val="2"/>
      <charset val="163"/>
    </font>
    <font>
      <sz val="11"/>
      <color indexed="17"/>
      <name val="Calibri"/>
      <family val="2"/>
      <charset val="163"/>
    </font>
    <font>
      <b/>
      <sz val="15"/>
      <color indexed="62"/>
      <name val="Calibri"/>
      <family val="2"/>
      <charset val="163"/>
    </font>
    <font>
      <b/>
      <sz val="13"/>
      <color indexed="62"/>
      <name val="Calibri"/>
      <family val="2"/>
      <charset val="163"/>
    </font>
    <font>
      <b/>
      <sz val="11"/>
      <color indexed="62"/>
      <name val="Calibri"/>
      <family val="2"/>
      <charset val="163"/>
    </font>
    <font>
      <sz val="11"/>
      <color indexed="62"/>
      <name val="Calibri"/>
      <family val="2"/>
      <charset val="163"/>
    </font>
    <font>
      <sz val="11"/>
      <color indexed="53"/>
      <name val="Calibri"/>
      <family val="2"/>
      <charset val="163"/>
    </font>
    <font>
      <sz val="11"/>
      <color indexed="60"/>
      <name val="Calibri"/>
      <family val="2"/>
      <charset val="163"/>
    </font>
    <font>
      <b/>
      <sz val="11"/>
      <color indexed="63"/>
      <name val="Calibri"/>
      <family val="2"/>
      <charset val="163"/>
    </font>
    <font>
      <b/>
      <sz val="18"/>
      <color indexed="62"/>
      <name val="Cambria"/>
      <family val="2"/>
      <charset val="163"/>
    </font>
    <font>
      <sz val="11"/>
      <color indexed="10"/>
      <name val="Calibri"/>
      <family val="2"/>
      <charset val="163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8"/>
      <color indexed="12"/>
      <name val="Arial"/>
      <family val="2"/>
    </font>
    <font>
      <u/>
      <sz val="11"/>
      <color theme="10"/>
      <name val="Calibri"/>
      <family val="2"/>
    </font>
    <font>
      <sz val="10"/>
      <name val="Mangal"/>
      <family val="2"/>
    </font>
    <font>
      <sz val="10"/>
      <name val="Arial"/>
      <family val="2"/>
      <charset val="1"/>
    </font>
    <font>
      <u/>
      <sz val="9.25"/>
      <color indexed="12"/>
      <name val="Calibri"/>
      <family val="2"/>
      <charset val="1"/>
    </font>
    <font>
      <b/>
      <sz val="12"/>
      <color theme="0"/>
      <name val="Times New Roman"/>
      <family val="2"/>
    </font>
    <font>
      <sz val="11"/>
      <color indexed="16"/>
      <name val="Calibri"/>
      <family val="2"/>
      <charset val="1"/>
    </font>
    <font>
      <sz val="12"/>
      <color indexed="8"/>
      <name val="Times New Roman"/>
      <family val="2"/>
      <charset val="1"/>
    </font>
    <font>
      <sz val="12"/>
      <color rgb="FF000000"/>
      <name val="Calibri"/>
      <family val="2"/>
    </font>
    <font>
      <sz val="12"/>
      <color indexed="8"/>
      <name val="Calibri"/>
      <family val="2"/>
      <charset val="1"/>
    </font>
    <font>
      <sz val="10"/>
      <color rgb="FF000000"/>
      <name val="Arial"/>
      <family val="2"/>
    </font>
    <font>
      <sz val="10"/>
      <color indexed="8"/>
      <name val="Arial"/>
      <family val="2"/>
      <charset val="1"/>
    </font>
    <font>
      <sz val="11"/>
      <color theme="1"/>
      <name val="Arial"/>
      <family val="2"/>
      <charset val="163"/>
    </font>
    <font>
      <sz val="11"/>
      <name val="Calibri"/>
      <family val="2"/>
    </font>
    <font>
      <sz val="12"/>
      <name val="Verdana"/>
      <family val="2"/>
    </font>
    <font>
      <sz val="12"/>
      <name val="Calibri"/>
      <family val="2"/>
    </font>
    <font>
      <u/>
      <sz val="10"/>
      <color indexed="12"/>
      <name val="Arial"/>
      <family val="2"/>
    </font>
    <font>
      <sz val="11"/>
      <name val="Calibri"/>
      <family val="2"/>
    </font>
    <font>
      <u/>
      <sz val="11"/>
      <color rgb="FF0463C1"/>
      <name val="Calibri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b/>
      <sz val="10"/>
      <color theme="1"/>
      <name val="Cambria"/>
      <family val="1"/>
      <charset val="163"/>
    </font>
    <font>
      <b/>
      <sz val="10"/>
      <color rgb="FFC00000"/>
      <name val="Cambria"/>
      <family val="1"/>
      <charset val="163"/>
    </font>
    <font>
      <sz val="10"/>
      <color theme="1"/>
      <name val="Cambria"/>
      <family val="1"/>
      <charset val="163"/>
    </font>
    <font>
      <b/>
      <sz val="18"/>
      <color theme="1"/>
      <name val="Cambria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0"/>
      <name val="Times New Roman"/>
      <family val="1"/>
    </font>
    <font>
      <sz val="8.5"/>
      <color indexed="8"/>
      <name val="Tahoma"/>
      <family val="2"/>
    </font>
    <font>
      <b/>
      <sz val="20"/>
      <color theme="9" tint="-0.499984740745262"/>
      <name val="Times New Roman"/>
      <family val="1"/>
    </font>
    <font>
      <sz val="12"/>
      <color theme="9" tint="-0.499984740745262"/>
      <name val="Times New Roman"/>
      <family val="1"/>
    </font>
    <font>
      <sz val="9"/>
      <color theme="1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1"/>
      <color rgb="FF3B3838"/>
      <name val="Times New Roman"/>
      <family val="1"/>
    </font>
    <font>
      <sz val="11"/>
      <color theme="9" tint="-0.499984740745262"/>
      <name val="Times New Roman"/>
      <family val="1"/>
    </font>
    <font>
      <b/>
      <sz val="11"/>
      <color rgb="FFFF0000"/>
      <name val="Calibri"/>
      <family val="2"/>
      <scheme val="minor"/>
    </font>
    <font>
      <b/>
      <sz val="8.5"/>
      <color indexed="8"/>
      <name val="Tahoma"/>
      <family val="2"/>
    </font>
    <font>
      <b/>
      <sz val="10"/>
      <color rgb="FF37129E"/>
      <name val="Calibri"/>
      <family val="2"/>
      <charset val="163"/>
      <scheme val="minor"/>
    </font>
    <font>
      <b/>
      <sz val="11"/>
      <color rgb="FF000000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9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solid">
        <fgColor indexed="26"/>
      </patternFill>
    </fill>
    <fill>
      <patternFill patternType="darkGray">
        <fgColor indexed="22"/>
        <bgColor indexed="13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2"/>
        <bgColor indexed="22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indexed="48"/>
      </patternFill>
    </fill>
    <fill>
      <patternFill patternType="solid">
        <fgColor indexed="35"/>
        <bgColor indexed="64"/>
      </patternFill>
    </fill>
    <fill>
      <patternFill patternType="gray125">
        <fgColor indexed="1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33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41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49"/>
        <bgColor indexed="40"/>
      </patternFill>
    </fill>
    <fill>
      <patternFill patternType="solid">
        <fgColor indexed="24"/>
        <bgColor indexed="22"/>
      </patternFill>
    </fill>
    <fill>
      <patternFill patternType="solid">
        <fgColor indexed="54"/>
        <bgColor indexed="23"/>
      </patternFill>
    </fill>
    <fill>
      <patternFill patternType="solid">
        <fgColor indexed="31"/>
        <bgColor indexed="41"/>
      </patternFill>
    </fill>
    <fill>
      <patternFill patternType="solid">
        <fgColor indexed="25"/>
        <bgColor indexed="61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52"/>
        <bgColor indexed="51"/>
      </patternFill>
    </fill>
    <fill>
      <patternFill patternType="solid">
        <fgColor indexed="45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7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D39E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920">
    <xf numFmtId="0" fontId="0" fillId="0" borderId="0"/>
    <xf numFmtId="0" fontId="6" fillId="0" borderId="0"/>
    <xf numFmtId="173" fontId="6" fillId="0" borderId="0" applyFont="0" applyFill="0" applyBorder="0" applyAlignment="0" applyProtection="0"/>
    <xf numFmtId="0" fontId="12" fillId="0" borderId="0"/>
    <xf numFmtId="173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25" fillId="0" borderId="0" applyNumberFormat="0" applyFill="0" applyBorder="0" applyAlignment="0" applyProtection="0"/>
    <xf numFmtId="0" fontId="12" fillId="0" borderId="0"/>
    <xf numFmtId="0" fontId="28" fillId="0" borderId="0"/>
    <xf numFmtId="0" fontId="28" fillId="0" borderId="0"/>
    <xf numFmtId="0" fontId="32" fillId="0" borderId="0"/>
    <xf numFmtId="171" fontId="32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37" fillId="0" borderId="0" applyFont="0" applyFill="0" applyBorder="0" applyAlignment="0" applyProtection="0"/>
    <xf numFmtId="0" fontId="38" fillId="0" borderId="0"/>
    <xf numFmtId="0" fontId="37" fillId="0" borderId="0"/>
    <xf numFmtId="0" fontId="28" fillId="0" borderId="0"/>
    <xf numFmtId="0" fontId="6" fillId="0" borderId="0"/>
    <xf numFmtId="171" fontId="2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9" fillId="0" borderId="0" applyNumberFormat="0" applyFill="0" applyBorder="0" applyAlignment="0" applyProtection="0">
      <alignment vertical="top"/>
      <protection locked="0"/>
    </xf>
    <xf numFmtId="169" fontId="28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/>
    <xf numFmtId="0" fontId="28" fillId="0" borderId="0"/>
    <xf numFmtId="183" fontId="42" fillId="0" borderId="10">
      <alignment horizontal="center"/>
      <protection hidden="1"/>
    </xf>
    <xf numFmtId="184" fontId="42" fillId="0" borderId="10">
      <alignment horizontal="center"/>
      <protection hidden="1"/>
    </xf>
    <xf numFmtId="183" fontId="42" fillId="0" borderId="10">
      <alignment horizontal="center"/>
      <protection hidden="1"/>
    </xf>
    <xf numFmtId="168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5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86" fontId="43" fillId="0" borderId="0" applyFont="0" applyFill="0" applyBorder="0" applyAlignment="0" applyProtection="0"/>
    <xf numFmtId="0" fontId="45" fillId="0" borderId="0"/>
    <xf numFmtId="0" fontId="45" fillId="0" borderId="0"/>
    <xf numFmtId="0" fontId="28" fillId="0" borderId="0" applyNumberFormat="0" applyFill="0" applyBorder="0" applyAlignment="0" applyProtection="0"/>
    <xf numFmtId="187" fontId="46" fillId="0" borderId="0" applyFont="0" applyFill="0" applyBorder="0" applyAlignment="0" applyProtection="0"/>
    <xf numFmtId="188" fontId="47" fillId="0" borderId="0" applyFont="0" applyFill="0" applyBorder="0" applyAlignment="0" applyProtection="0"/>
    <xf numFmtId="170" fontId="48" fillId="0" borderId="0" applyFont="0" applyFill="0" applyBorder="0" applyAlignment="0" applyProtection="0"/>
    <xf numFmtId="171" fontId="48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28" fillId="0" borderId="0" applyNumberFormat="0" applyFill="0" applyBorder="0" applyAlignment="0" applyProtection="0"/>
    <xf numFmtId="170" fontId="38" fillId="0" borderId="0" applyFont="0" applyFill="0" applyBorder="0" applyAlignment="0" applyProtection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189" fontId="46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54" fillId="0" borderId="0"/>
    <xf numFmtId="190" fontId="3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91" fontId="46" fillId="0" borderId="0" applyFont="0" applyFill="0" applyBorder="0" applyAlignment="0" applyProtection="0"/>
    <xf numFmtId="0" fontId="55" fillId="0" borderId="9">
      <alignment horizontal="left" vertical="center"/>
    </xf>
    <xf numFmtId="192" fontId="40" fillId="0" borderId="0" applyFont="0" applyFill="0" applyBorder="0" applyAlignment="0" applyProtection="0"/>
    <xf numFmtId="169" fontId="28" fillId="0" borderId="0" applyFont="0" applyFill="0" applyBorder="0" applyAlignment="0" applyProtection="0"/>
    <xf numFmtId="192" fontId="40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81" fontId="4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0" fontId="54" fillId="0" borderId="0"/>
    <xf numFmtId="0" fontId="57" fillId="0" borderId="0" applyFont="0" applyFill="0" applyBorder="0" applyAlignment="0" applyProtection="0"/>
    <xf numFmtId="0" fontId="28" fillId="0" borderId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0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0" fontId="54" fillId="0" borderId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28" fillId="0" borderId="0"/>
    <xf numFmtId="194" fontId="58" fillId="0" borderId="0" applyFont="0" applyFill="0" applyBorder="0" applyAlignment="0" applyProtection="0"/>
    <xf numFmtId="0" fontId="41" fillId="0" borderId="0"/>
    <xf numFmtId="0" fontId="33" fillId="0" borderId="0"/>
    <xf numFmtId="0" fontId="28" fillId="0" borderId="0" applyFill="0" applyBorder="0"/>
    <xf numFmtId="173" fontId="56" fillId="0" borderId="0" applyFont="0" applyFill="0" applyBorder="0" applyAlignment="0" applyProtection="0"/>
    <xf numFmtId="195" fontId="59" fillId="0" borderId="0" applyFont="0" applyFill="0" applyBorder="0" applyAlignment="0" applyProtection="0"/>
    <xf numFmtId="188" fontId="28" fillId="0" borderId="0" applyFont="0" applyFill="0" applyBorder="0" applyAlignment="0" applyProtection="0"/>
    <xf numFmtId="0" fontId="60" fillId="0" borderId="0"/>
    <xf numFmtId="0" fontId="61" fillId="0" borderId="0" applyNumberFormat="0" applyFont="0" applyFill="0" applyBorder="0" applyAlignment="0" applyProtection="0"/>
    <xf numFmtId="172" fontId="28" fillId="0" borderId="0" applyFont="0" applyFill="0" applyBorder="0" applyAlignment="0" applyProtection="0"/>
    <xf numFmtId="196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2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197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0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0" fontId="40" fillId="0" borderId="0" applyFont="0" applyFill="0" applyBorder="0" applyAlignment="0" applyProtection="0"/>
    <xf numFmtId="170" fontId="40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0" fillId="0" borderId="0" applyFont="0" applyFill="0" applyBorder="0" applyAlignment="0" applyProtection="0"/>
    <xf numFmtId="197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207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70" fontId="40" fillId="0" borderId="0" applyFont="0" applyFill="0" applyBorder="0" applyAlignment="0" applyProtection="0"/>
    <xf numFmtId="170" fontId="40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71" fontId="40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207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0" fontId="40" fillId="0" borderId="0" applyFont="0" applyFill="0" applyBorder="0" applyAlignment="0" applyProtection="0"/>
    <xf numFmtId="170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2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7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28" fillId="0" borderId="0"/>
    <xf numFmtId="194" fontId="58" fillId="0" borderId="0" applyFont="0" applyFill="0" applyBorder="0" applyAlignment="0" applyProtection="0"/>
    <xf numFmtId="0" fontId="41" fillId="0" borderId="0"/>
    <xf numFmtId="0" fontId="33" fillId="0" borderId="0"/>
    <xf numFmtId="0" fontId="28" fillId="0" borderId="0" applyFill="0" applyBorder="0"/>
    <xf numFmtId="0" fontId="60" fillId="0" borderId="0"/>
    <xf numFmtId="172" fontId="28" fillId="0" borderId="0" applyFont="0" applyFill="0" applyBorder="0" applyAlignment="0" applyProtection="0"/>
    <xf numFmtId="0" fontId="61" fillId="0" borderId="0" applyNumberFormat="0" applyFont="0" applyFill="0" applyBorder="0" applyAlignment="0" applyProtection="0"/>
    <xf numFmtId="188" fontId="28" fillId="0" borderId="0" applyFont="0" applyFill="0" applyBorder="0" applyAlignment="0" applyProtection="0"/>
    <xf numFmtId="195" fontId="59" fillId="0" borderId="0" applyFont="0" applyFill="0" applyBorder="0" applyAlignment="0" applyProtection="0"/>
    <xf numFmtId="173" fontId="56" fillId="0" borderId="0" applyFont="0" applyFill="0" applyBorder="0" applyAlignment="0" applyProtection="0"/>
    <xf numFmtId="14" fontId="28" fillId="0" borderId="0" applyBorder="0"/>
    <xf numFmtId="0" fontId="61" fillId="0" borderId="0" applyNumberFormat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Border="0" applyProtection="0"/>
    <xf numFmtId="0" fontId="41" fillId="0" borderId="0"/>
    <xf numFmtId="0" fontId="34" fillId="0" borderId="0" applyFont="0" applyFill="0" applyBorder="0" applyAlignment="0" applyProtection="0"/>
    <xf numFmtId="0" fontId="34" fillId="0" borderId="0"/>
    <xf numFmtId="0" fontId="62" fillId="0" borderId="0"/>
    <xf numFmtId="0" fontId="28" fillId="0" borderId="0"/>
    <xf numFmtId="0" fontId="28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54" fillId="0" borderId="0"/>
    <xf numFmtId="0" fontId="53" fillId="0" borderId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194" fontId="58" fillId="0" borderId="0" applyFont="0" applyFill="0" applyBorder="0" applyAlignment="0" applyProtection="0"/>
    <xf numFmtId="0" fontId="33" fillId="0" borderId="0"/>
    <xf numFmtId="0" fontId="28" fillId="0" borderId="0"/>
    <xf numFmtId="0" fontId="60" fillId="0" borderId="0"/>
    <xf numFmtId="0" fontId="61" fillId="0" borderId="0" applyNumberFormat="0" applyFont="0" applyFill="0" applyBorder="0" applyAlignment="0" applyProtection="0"/>
    <xf numFmtId="0" fontId="41" fillId="0" borderId="0"/>
    <xf numFmtId="195" fontId="59" fillId="0" borderId="0" applyFont="0" applyFill="0" applyBorder="0" applyAlignment="0" applyProtection="0"/>
    <xf numFmtId="173" fontId="56" fillId="0" borderId="0" applyFont="0" applyFill="0" applyBorder="0" applyAlignment="0" applyProtection="0"/>
    <xf numFmtId="188" fontId="28" fillId="0" borderId="0" applyFont="0" applyFill="0" applyBorder="0" applyAlignment="0" applyProtection="0"/>
    <xf numFmtId="172" fontId="28" fillId="0" borderId="0" applyFont="0" applyFill="0" applyBorder="0" applyAlignment="0" applyProtection="0"/>
    <xf numFmtId="0" fontId="28" fillId="0" borderId="0" applyFill="0" applyBorder="0"/>
    <xf numFmtId="168" fontId="46" fillId="0" borderId="0" applyFont="0" applyFill="0" applyBorder="0" applyAlignment="0" applyProtection="0"/>
    <xf numFmtId="0" fontId="61" fillId="0" borderId="0" applyNumberFormat="0" applyFont="0" applyFill="0" applyBorder="0" applyAlignment="0" applyProtection="0"/>
    <xf numFmtId="0" fontId="41" fillId="0" borderId="0"/>
    <xf numFmtId="0" fontId="28" fillId="0" borderId="0" applyFill="0" applyBorder="0"/>
    <xf numFmtId="194" fontId="58" fillId="0" borderId="0" applyFont="0" applyFill="0" applyBorder="0" applyAlignment="0" applyProtection="0"/>
    <xf numFmtId="173" fontId="56" fillId="0" borderId="0" applyFont="0" applyFill="0" applyBorder="0" applyAlignment="0" applyProtection="0"/>
    <xf numFmtId="0" fontId="28" fillId="0" borderId="0"/>
    <xf numFmtId="195" fontId="59" fillId="0" borderId="0" applyFont="0" applyFill="0" applyBorder="0" applyAlignment="0" applyProtection="0"/>
    <xf numFmtId="0" fontId="33" fillId="0" borderId="0"/>
    <xf numFmtId="188" fontId="28" fillId="0" borderId="0" applyFont="0" applyFill="0" applyBorder="0" applyAlignment="0" applyProtection="0"/>
    <xf numFmtId="172" fontId="28" fillId="0" borderId="0" applyFont="0" applyFill="0" applyBorder="0" applyAlignment="0" applyProtection="0"/>
    <xf numFmtId="0" fontId="60" fillId="0" borderId="0"/>
    <xf numFmtId="170" fontId="40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207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2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197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170" fontId="40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181" fontId="40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0" fontId="54" fillId="0" borderId="0"/>
    <xf numFmtId="168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28" fillId="0" borderId="0"/>
    <xf numFmtId="0" fontId="53" fillId="0" borderId="0"/>
    <xf numFmtId="0" fontId="28" fillId="0" borderId="0"/>
    <xf numFmtId="0" fontId="28" fillId="0" borderId="0"/>
    <xf numFmtId="0" fontId="28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208" fontId="63" fillId="0" borderId="0" applyFont="0" applyFill="0" applyBorder="0" applyAlignment="0" applyProtection="0"/>
    <xf numFmtId="172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0" fontId="64" fillId="0" borderId="0"/>
    <xf numFmtId="0" fontId="28" fillId="0" borderId="0"/>
    <xf numFmtId="1" fontId="65" fillId="0" borderId="1" applyBorder="0" applyAlignment="0">
      <alignment horizontal="center"/>
    </xf>
    <xf numFmtId="1" fontId="66" fillId="0" borderId="1" applyBorder="0" applyAlignment="0">
      <alignment horizontal="center"/>
    </xf>
    <xf numFmtId="208" fontId="63" fillId="0" borderId="0" applyFont="0" applyFill="0" applyBorder="0" applyAlignment="0" applyProtection="0"/>
    <xf numFmtId="0" fontId="67" fillId="10" borderId="0"/>
    <xf numFmtId="0" fontId="67" fillId="10" borderId="0"/>
    <xf numFmtId="0" fontId="68" fillId="10" borderId="0"/>
    <xf numFmtId="9" fontId="69" fillId="0" borderId="0" applyFont="0" applyFill="0" applyBorder="0" applyAlignment="0" applyProtection="0"/>
    <xf numFmtId="10" fontId="70" fillId="0" borderId="0" applyFont="0" applyFill="0" applyBorder="0" applyAlignment="0" applyProtection="0"/>
    <xf numFmtId="0" fontId="71" fillId="10" borderId="0"/>
    <xf numFmtId="0" fontId="67" fillId="10" borderId="0"/>
    <xf numFmtId="0" fontId="67" fillId="10" borderId="0"/>
    <xf numFmtId="0" fontId="71" fillId="10" borderId="0"/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3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5" fillId="10" borderId="0"/>
    <xf numFmtId="0" fontId="67" fillId="10" borderId="0"/>
    <xf numFmtId="0" fontId="67" fillId="10" borderId="0"/>
    <xf numFmtId="0" fontId="75" fillId="10" borderId="0"/>
    <xf numFmtId="211" fontId="76" fillId="0" borderId="0" applyFont="0" applyFill="0" applyBorder="0" applyAlignment="0" applyProtection="0"/>
    <xf numFmtId="210" fontId="53" fillId="0" borderId="0" applyFont="0" applyFill="0" applyBorder="0" applyAlignment="0" applyProtection="0"/>
    <xf numFmtId="0" fontId="77" fillId="0" borderId="0">
      <alignment wrapText="1"/>
    </xf>
    <xf numFmtId="0" fontId="67" fillId="0" borderId="0">
      <alignment wrapText="1"/>
    </xf>
    <xf numFmtId="0" fontId="67" fillId="0" borderId="0">
      <alignment wrapText="1"/>
    </xf>
    <xf numFmtId="0" fontId="77" fillId="0" borderId="0">
      <alignment wrapText="1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14" borderId="0" applyNumberFormat="0" applyBorder="0" applyAlignment="0" applyProtection="0"/>
    <xf numFmtId="0" fontId="73" fillId="17" borderId="0" applyNumberFormat="0" applyBorder="0" applyAlignment="0" applyProtection="0"/>
    <xf numFmtId="0" fontId="73" fillId="20" borderId="0" applyNumberFormat="0" applyBorder="0" applyAlignment="0" applyProtection="0"/>
    <xf numFmtId="0" fontId="74" fillId="17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9" fillId="21" borderId="0" applyNumberFormat="0" applyBorder="0" applyAlignment="0" applyProtection="0"/>
    <xf numFmtId="0" fontId="79" fillId="18" borderId="0" applyNumberFormat="0" applyBorder="0" applyAlignment="0" applyProtection="0"/>
    <xf numFmtId="0" fontId="79" fillId="19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4" borderId="0" applyNumberFormat="0" applyBorder="0" applyAlignment="0" applyProtection="0"/>
    <xf numFmtId="0" fontId="80" fillId="21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81" fillId="0" borderId="0" applyNumberFormat="0" applyAlignment="0"/>
    <xf numFmtId="20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212" fontId="40" fillId="0" borderId="0" applyFont="0" applyFill="0" applyBorder="0" applyAlignment="0" applyProtection="0"/>
    <xf numFmtId="213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85" fillId="0" borderId="0" applyNumberFormat="0" applyFill="0" applyBorder="0" applyAlignment="0" applyProtection="0"/>
    <xf numFmtId="37" fontId="86" fillId="29" borderId="2" applyBorder="0" applyProtection="0">
      <alignment vertical="center"/>
    </xf>
    <xf numFmtId="0" fontId="34" fillId="0" borderId="0">
      <alignment horizontal="center" wrapText="1"/>
      <protection locked="0"/>
    </xf>
    <xf numFmtId="18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214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181" fontId="40" fillId="0" borderId="0" applyFont="0" applyFill="0" applyBorder="0" applyAlignment="0" applyProtection="0"/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164" fontId="34" fillId="0" borderId="11">
      <protection locked="0"/>
    </xf>
    <xf numFmtId="0" fontId="88" fillId="0" borderId="0" applyNumberFormat="0" applyFill="0" applyBorder="0" applyAlignment="0" applyProtection="0"/>
    <xf numFmtId="0" fontId="89" fillId="30" borderId="0" applyBorder="0">
      <alignment horizontal="left" vertical="center" indent="1"/>
    </xf>
    <xf numFmtId="0" fontId="33" fillId="0" borderId="0"/>
    <xf numFmtId="0" fontId="90" fillId="0" borderId="12" quotePrefix="1">
      <alignment horizontal="justify" vertical="justify" textRotation="127" wrapText="1" justifyLastLine="1"/>
      <protection hidden="1"/>
    </xf>
    <xf numFmtId="0" fontId="91" fillId="0" borderId="0"/>
    <xf numFmtId="0" fontId="92" fillId="0" borderId="0"/>
    <xf numFmtId="0" fontId="93" fillId="0" borderId="0"/>
    <xf numFmtId="0" fontId="94" fillId="0" borderId="0"/>
    <xf numFmtId="0" fontId="28" fillId="0" borderId="0" applyFill="0" applyBorder="0" applyAlignment="0"/>
    <xf numFmtId="215" fontId="95" fillId="0" borderId="0" applyFill="0" applyBorder="0" applyAlignment="0"/>
    <xf numFmtId="216" fontId="95" fillId="0" borderId="0" applyFill="0" applyBorder="0" applyAlignment="0"/>
    <xf numFmtId="217" fontId="95" fillId="0" borderId="0" applyFill="0" applyBorder="0" applyAlignment="0"/>
    <xf numFmtId="218" fontId="28" fillId="0" borderId="0" applyFill="0" applyBorder="0" applyAlignment="0"/>
    <xf numFmtId="219" fontId="95" fillId="0" borderId="0" applyFill="0" applyBorder="0" applyAlignment="0"/>
    <xf numFmtId="220" fontId="95" fillId="0" borderId="0" applyFill="0" applyBorder="0" applyAlignment="0"/>
    <xf numFmtId="215" fontId="95" fillId="0" borderId="0" applyFill="0" applyBorder="0" applyAlignment="0"/>
    <xf numFmtId="0" fontId="96" fillId="31" borderId="13" applyNumberFormat="0" applyAlignment="0" applyProtection="0">
      <alignment vertical="center"/>
    </xf>
    <xf numFmtId="0" fontId="96" fillId="31" borderId="13" applyNumberFormat="0" applyAlignment="0" applyProtection="0">
      <alignment vertical="center"/>
    </xf>
    <xf numFmtId="0" fontId="96" fillId="31" borderId="13" applyNumberFormat="0" applyAlignment="0" applyProtection="0">
      <alignment vertical="center"/>
    </xf>
    <xf numFmtId="0" fontId="96" fillId="31" borderId="13" applyNumberFormat="0" applyAlignment="0" applyProtection="0">
      <alignment vertical="center"/>
    </xf>
    <xf numFmtId="0" fontId="97" fillId="0" borderId="0"/>
    <xf numFmtId="221" fontId="98" fillId="0" borderId="14" applyBorder="0"/>
    <xf numFmtId="221" fontId="99" fillId="0" borderId="7">
      <protection locked="0"/>
    </xf>
    <xf numFmtId="222" fontId="46" fillId="0" borderId="0" applyFont="0" applyFill="0" applyBorder="0" applyAlignment="0" applyProtection="0"/>
    <xf numFmtId="223" fontId="100" fillId="0" borderId="7"/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174" fontId="47" fillId="0" borderId="0" applyFont="0" applyFill="0" applyBorder="0" applyAlignment="0" applyProtection="0"/>
    <xf numFmtId="1" fontId="102" fillId="0" borderId="3" applyBorder="0"/>
    <xf numFmtId="172" fontId="5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0" fontId="103" fillId="0" borderId="0" applyFont="0" applyFill="0" applyBorder="0" applyAlignment="0" applyProtection="0">
      <alignment vertical="center"/>
    </xf>
    <xf numFmtId="170" fontId="103" fillId="0" borderId="0" applyFont="0" applyFill="0" applyBorder="0" applyAlignment="0" applyProtection="0">
      <alignment vertical="center"/>
    </xf>
    <xf numFmtId="170" fontId="103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/>
    <xf numFmtId="219" fontId="95" fillId="0" borderId="0" applyFont="0" applyFill="0" applyBorder="0" applyAlignment="0" applyProtection="0"/>
    <xf numFmtId="224" fontId="28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28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3" fillId="0" borderId="0" applyFont="0" applyFill="0" applyBorder="0" applyAlignment="0" applyProtection="0"/>
    <xf numFmtId="219" fontId="28" fillId="0" borderId="0" applyFont="0" applyFill="0" applyBorder="0" applyAlignment="0" applyProtection="0"/>
    <xf numFmtId="224" fontId="38" fillId="0" borderId="0" applyFont="0" applyFill="0" applyBorder="0" applyAlignment="0" applyProtection="0"/>
    <xf numFmtId="173" fontId="28" fillId="0" borderId="0" applyFont="0" applyFill="0" applyBorder="0" applyAlignment="0" applyProtection="0"/>
    <xf numFmtId="171" fontId="105" fillId="0" borderId="0" applyFont="0" applyFill="0" applyBorder="0" applyAlignment="0" applyProtection="0"/>
    <xf numFmtId="171" fontId="105" fillId="0" borderId="0" applyFont="0" applyFill="0" applyBorder="0" applyAlignment="0" applyProtection="0"/>
    <xf numFmtId="173" fontId="28" fillId="0" borderId="0" applyFont="0" applyFill="0" applyBorder="0" applyAlignment="0" applyProtection="0"/>
    <xf numFmtId="170" fontId="37" fillId="0" borderId="0" applyFont="0" applyFill="0" applyBorder="0" applyAlignment="0" applyProtection="0"/>
    <xf numFmtId="173" fontId="105" fillId="0" borderId="0" applyFont="0" applyFill="0" applyBorder="0" applyAlignment="0" applyProtection="0"/>
    <xf numFmtId="170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225" fontId="37" fillId="0" borderId="0" applyFont="0" applyFill="0" applyBorder="0" applyAlignment="0" applyProtection="0"/>
    <xf numFmtId="226" fontId="28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1" fontId="35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174" fontId="28" fillId="0" borderId="0" applyFill="0" applyBorder="0" applyAlignment="0" applyProtection="0"/>
    <xf numFmtId="226" fontId="56" fillId="0" borderId="0" applyFont="0" applyFill="0" applyBorder="0" applyAlignment="0" applyProtection="0"/>
    <xf numFmtId="226" fontId="56" fillId="0" borderId="0" applyFont="0" applyFill="0" applyBorder="0" applyAlignment="0" applyProtection="0"/>
    <xf numFmtId="173" fontId="28" fillId="0" borderId="0" applyFont="0" applyFill="0" applyBorder="0" applyAlignment="0" applyProtection="0"/>
    <xf numFmtId="164" fontId="5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8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73" fontId="107" fillId="0" borderId="0" applyFont="0" applyFill="0" applyBorder="0" applyAlignment="0" applyProtection="0"/>
    <xf numFmtId="208" fontId="107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224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3" fontId="108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28" fillId="0" borderId="0" applyFont="0" applyFill="0" applyBorder="0" applyAlignment="0" applyProtection="0"/>
    <xf numFmtId="171" fontId="109" fillId="0" borderId="0" applyFont="0" applyFill="0" applyBorder="0" applyAlignment="0" applyProtection="0"/>
    <xf numFmtId="171" fontId="3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5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0" fontId="6" fillId="0" borderId="0" applyFont="0" applyFill="0" applyBorder="0" applyAlignment="0" applyProtection="0"/>
    <xf numFmtId="228" fontId="28" fillId="0" borderId="0" applyFill="0" applyBorder="0" applyAlignment="0" applyProtection="0"/>
    <xf numFmtId="170" fontId="6" fillId="0" borderId="0" applyFont="0" applyFill="0" applyBorder="0" applyAlignment="0" applyProtection="0"/>
    <xf numFmtId="228" fontId="28" fillId="0" borderId="0" applyFill="0" applyBorder="0" applyAlignment="0" applyProtection="0"/>
    <xf numFmtId="170" fontId="37" fillId="0" borderId="0" applyFont="0" applyFill="0" applyBorder="0" applyAlignment="0" applyProtection="0"/>
    <xf numFmtId="17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81" fontId="28" fillId="0" borderId="0"/>
    <xf numFmtId="3" fontId="2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10" fillId="0" borderId="0">
      <alignment horizontal="center"/>
    </xf>
    <xf numFmtId="0" fontId="111" fillId="0" borderId="0" applyNumberFormat="0" applyAlignment="0">
      <alignment horizontal="left"/>
    </xf>
    <xf numFmtId="0" fontId="112" fillId="0" borderId="0" applyNumberFormat="0" applyAlignment="0"/>
    <xf numFmtId="171" fontId="28" fillId="0" borderId="0" applyFont="0" applyFill="0" applyBorder="0" applyAlignment="0" applyProtection="0"/>
    <xf numFmtId="229" fontId="113" fillId="0" borderId="0" applyFont="0" applyFill="0" applyBorder="0" applyAlignment="0" applyProtection="0"/>
    <xf numFmtId="230" fontId="114" fillId="0" borderId="0">
      <protection locked="0"/>
    </xf>
    <xf numFmtId="231" fontId="114" fillId="0" borderId="0">
      <protection locked="0"/>
    </xf>
    <xf numFmtId="232" fontId="115" fillId="0" borderId="11">
      <protection locked="0"/>
    </xf>
    <xf numFmtId="233" fontId="114" fillId="0" borderId="0">
      <protection locked="0"/>
    </xf>
    <xf numFmtId="234" fontId="114" fillId="0" borderId="0">
      <protection locked="0"/>
    </xf>
    <xf numFmtId="233" fontId="114" fillId="0" borderId="0" applyNumberFormat="0">
      <protection locked="0"/>
    </xf>
    <xf numFmtId="233" fontId="114" fillId="0" borderId="0">
      <protection locked="0"/>
    </xf>
    <xf numFmtId="221" fontId="116" fillId="0" borderId="10"/>
    <xf numFmtId="235" fontId="116" fillId="0" borderId="10"/>
    <xf numFmtId="167" fontId="41" fillId="0" borderId="0" applyFont="0" applyFill="0" applyBorder="0" applyAlignment="0" applyProtection="0"/>
    <xf numFmtId="236" fontId="28" fillId="0" borderId="0" applyFont="0" applyFill="0" applyBorder="0" applyAlignment="0" applyProtection="0"/>
    <xf numFmtId="237" fontId="28" fillId="0" borderId="0" applyFont="0" applyFill="0" applyBorder="0" applyAlignment="0" applyProtection="0"/>
    <xf numFmtId="215" fontId="95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39" fontId="28" fillId="0" borderId="0" applyFont="0" applyFill="0" applyBorder="0" applyAlignment="0" applyProtection="0"/>
    <xf numFmtId="240" fontId="38" fillId="0" borderId="0" applyFont="0" applyFill="0" applyBorder="0" applyAlignment="0" applyProtection="0"/>
    <xf numFmtId="195" fontId="28" fillId="0" borderId="0"/>
    <xf numFmtId="221" fontId="42" fillId="0" borderId="10">
      <alignment horizontal="center"/>
      <protection hidden="1"/>
    </xf>
    <xf numFmtId="241" fontId="117" fillId="0" borderId="10">
      <alignment horizontal="center"/>
      <protection hidden="1"/>
    </xf>
    <xf numFmtId="242" fontId="42" fillId="0" borderId="10">
      <alignment horizontal="center"/>
      <protection hidden="1"/>
    </xf>
    <xf numFmtId="221" fontId="42" fillId="0" borderId="10">
      <alignment horizontal="center"/>
      <protection hidden="1"/>
    </xf>
    <xf numFmtId="2" fontId="42" fillId="0" borderId="10">
      <alignment horizontal="center"/>
      <protection hidden="1"/>
    </xf>
    <xf numFmtId="0" fontId="95" fillId="0" borderId="16"/>
    <xf numFmtId="4" fontId="34" fillId="33" borderId="16">
      <protection locked="0"/>
    </xf>
    <xf numFmtId="0" fontId="28" fillId="0" borderId="0" applyFont="0" applyFill="0" applyBorder="0" applyAlignment="0" applyProtection="0"/>
    <xf numFmtId="14" fontId="90" fillId="0" borderId="0" applyFill="0" applyBorder="0" applyAlignment="0"/>
    <xf numFmtId="0" fontId="57" fillId="0" borderId="0">
      <protection locked="0"/>
    </xf>
    <xf numFmtId="0" fontId="118" fillId="31" borderId="17" applyNumberFormat="0" applyAlignment="0" applyProtection="0"/>
    <xf numFmtId="0" fontId="119" fillId="16" borderId="13" applyNumberFormat="0" applyAlignment="0" applyProtection="0"/>
    <xf numFmtId="3" fontId="120" fillId="0" borderId="6">
      <alignment horizontal="left" vertical="top" wrapText="1"/>
    </xf>
    <xf numFmtId="0" fontId="121" fillId="0" borderId="18" applyNumberFormat="0" applyFill="0" applyAlignment="0" applyProtection="0"/>
    <xf numFmtId="0" fontId="122" fillId="0" borderId="19" applyNumberFormat="0" applyFill="0" applyAlignment="0" applyProtection="0"/>
    <xf numFmtId="0" fontId="123" fillId="0" borderId="20" applyNumberFormat="0" applyFill="0" applyAlignment="0" applyProtection="0"/>
    <xf numFmtId="0" fontId="123" fillId="0" borderId="0" applyNumberFormat="0" applyFill="0" applyBorder="0" applyAlignment="0" applyProtection="0"/>
    <xf numFmtId="38" fontId="41" fillId="0" borderId="21">
      <alignment vertical="center"/>
    </xf>
    <xf numFmtId="38" fontId="41" fillId="0" borderId="21">
      <alignment vertical="center"/>
    </xf>
    <xf numFmtId="243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45" fontId="28" fillId="0" borderId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246" fontId="28" fillId="0" borderId="0" applyFont="0" applyFill="0" applyBorder="0" applyAlignment="0" applyProtection="0"/>
    <xf numFmtId="246" fontId="28" fillId="0" borderId="0" applyFont="0" applyFill="0" applyBorder="0" applyAlignment="0" applyProtection="0"/>
    <xf numFmtId="246" fontId="28" fillId="0" borderId="0" applyFont="0" applyFill="0" applyBorder="0" applyAlignment="0" applyProtection="0"/>
    <xf numFmtId="246" fontId="28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246" fontId="28" fillId="0" borderId="0" applyFont="0" applyFill="0" applyBorder="0" applyAlignment="0" applyProtection="0"/>
    <xf numFmtId="246" fontId="28" fillId="0" borderId="0" applyFont="0" applyFill="0" applyBorder="0" applyAlignment="0" applyProtection="0"/>
    <xf numFmtId="247" fontId="38" fillId="0" borderId="0" applyFont="0" applyFill="0" applyBorder="0" applyAlignment="0" applyProtection="0"/>
    <xf numFmtId="247" fontId="38" fillId="0" borderId="0" applyFont="0" applyFill="0" applyBorder="0" applyAlignment="0" applyProtection="0"/>
    <xf numFmtId="248" fontId="38" fillId="0" borderId="0" applyFont="0" applyFill="0" applyBorder="0" applyAlignment="0" applyProtection="0"/>
    <xf numFmtId="248" fontId="38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249" fontId="28" fillId="0" borderId="0" applyFont="0" applyFill="0" applyBorder="0" applyAlignment="0" applyProtection="0"/>
    <xf numFmtId="249" fontId="28" fillId="0" borderId="0" applyFont="0" applyFill="0" applyBorder="0" applyAlignment="0" applyProtection="0"/>
    <xf numFmtId="249" fontId="28" fillId="0" borderId="0" applyFont="0" applyFill="0" applyBorder="0" applyAlignment="0" applyProtection="0"/>
    <xf numFmtId="249" fontId="28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249" fontId="28" fillId="0" borderId="0" applyFont="0" applyFill="0" applyBorder="0" applyAlignment="0" applyProtection="0"/>
    <xf numFmtId="249" fontId="2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250" fontId="38" fillId="0" borderId="0" applyFont="0" applyFill="0" applyBorder="0" applyAlignment="0" applyProtection="0"/>
    <xf numFmtId="250" fontId="38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3" fontId="38" fillId="0" borderId="0" applyFont="0" applyBorder="0" applyAlignment="0"/>
    <xf numFmtId="219" fontId="95" fillId="0" borderId="0" applyFill="0" applyBorder="0" applyAlignment="0"/>
    <xf numFmtId="215" fontId="95" fillId="0" borderId="0" applyFill="0" applyBorder="0" applyAlignment="0"/>
    <xf numFmtId="219" fontId="95" fillId="0" borderId="0" applyFill="0" applyBorder="0" applyAlignment="0"/>
    <xf numFmtId="220" fontId="95" fillId="0" borderId="0" applyFill="0" applyBorder="0" applyAlignment="0"/>
    <xf numFmtId="215" fontId="95" fillId="0" borderId="0" applyFill="0" applyBorder="0" applyAlignment="0"/>
    <xf numFmtId="0" fontId="125" fillId="0" borderId="0" applyNumberFormat="0" applyAlignment="0">
      <alignment horizontal="left"/>
    </xf>
    <xf numFmtId="0" fontId="30" fillId="0" borderId="0">
      <alignment horizontal="left"/>
    </xf>
    <xf numFmtId="251" fontId="28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3" fontId="38" fillId="0" borderId="0" applyFont="0" applyBorder="0" applyAlignment="0"/>
    <xf numFmtId="2" fontId="28" fillId="0" borderId="0" applyFont="0" applyFill="0" applyBorder="0" applyAlignment="0" applyProtection="0"/>
    <xf numFmtId="0" fontId="56" fillId="34" borderId="22" applyNumberFormat="0" applyFont="0" applyAlignment="0" applyProtection="0"/>
    <xf numFmtId="0" fontId="127" fillId="0" borderId="0">
      <alignment vertical="top" wrapText="1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4" fontId="34" fillId="35" borderId="16"/>
    <xf numFmtId="38" fontId="81" fillId="10" borderId="0" applyNumberFormat="0" applyBorder="0" applyAlignment="0" applyProtection="0"/>
    <xf numFmtId="173" fontId="129" fillId="0" borderId="23"/>
    <xf numFmtId="0" fontId="130" fillId="0" borderId="0" applyNumberFormat="0" applyFont="0" applyBorder="0" applyAlignment="0">
      <alignment horizontal="left" vertical="center"/>
    </xf>
    <xf numFmtId="0" fontId="131" fillId="0" borderId="0">
      <alignment horizontal="left"/>
    </xf>
    <xf numFmtId="37" fontId="132" fillId="10" borderId="24" applyFill="0">
      <alignment vertical="center"/>
    </xf>
    <xf numFmtId="0" fontId="55" fillId="0" borderId="24" applyNumberFormat="0" applyAlignment="0" applyProtection="0">
      <alignment horizontal="left" vertical="center"/>
    </xf>
    <xf numFmtId="0" fontId="55" fillId="0" borderId="9">
      <alignment horizontal="left" vertical="center"/>
    </xf>
    <xf numFmtId="0" fontId="132" fillId="0" borderId="8" applyNumberFormat="0" applyFill="0">
      <alignment horizontal="centerContinuous" vertical="top"/>
    </xf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18" applyNumberFormat="0" applyFill="0" applyAlignment="0" applyProtection="0">
      <alignment vertical="center"/>
    </xf>
    <xf numFmtId="0" fontId="134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35" fillId="0" borderId="19" applyNumberFormat="0" applyFill="0" applyAlignment="0" applyProtection="0">
      <alignment vertical="center"/>
    </xf>
    <xf numFmtId="0" fontId="135" fillId="0" borderId="19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3" fillId="0" borderId="0" applyProtection="0"/>
    <xf numFmtId="0" fontId="55" fillId="0" borderId="0" applyProtection="0"/>
    <xf numFmtId="164" fontId="137" fillId="36" borderId="1" applyNumberFormat="0" applyAlignment="0">
      <alignment horizontal="left" vertical="top"/>
    </xf>
    <xf numFmtId="49" fontId="138" fillId="0" borderId="1">
      <alignment vertical="center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170" fontId="38" fillId="0" borderId="0" applyFont="0" applyFill="0" applyBorder="0" applyAlignment="0" applyProtection="0"/>
    <xf numFmtId="38" fontId="41" fillId="0" borderId="0" applyFont="0" applyFill="0" applyBorder="0" applyAlignment="0" applyProtection="0"/>
    <xf numFmtId="176" fontId="46" fillId="0" borderId="0" applyFont="0" applyFill="0" applyBorder="0" applyAlignment="0" applyProtection="0"/>
    <xf numFmtId="252" fontId="82" fillId="0" borderId="0" applyFont="0" applyFill="0" applyBorder="0" applyAlignment="0" applyProtection="0"/>
    <xf numFmtId="10" fontId="81" fillId="37" borderId="1" applyNumberFormat="0" applyBorder="0" applyAlignment="0" applyProtection="0"/>
    <xf numFmtId="0" fontId="141" fillId="16" borderId="13" applyNumberFormat="0" applyAlignment="0" applyProtection="0">
      <alignment vertical="center"/>
    </xf>
    <xf numFmtId="0" fontId="141" fillId="16" borderId="13" applyNumberFormat="0" applyAlignment="0" applyProtection="0">
      <alignment vertical="center"/>
    </xf>
    <xf numFmtId="0" fontId="141" fillId="16" borderId="13" applyNumberFormat="0" applyAlignment="0" applyProtection="0">
      <alignment vertical="center"/>
    </xf>
    <xf numFmtId="0" fontId="141" fillId="16" borderId="13" applyNumberFormat="0" applyAlignment="0" applyProtection="0">
      <alignment vertical="center"/>
    </xf>
    <xf numFmtId="215" fontId="142" fillId="38" borderId="0"/>
    <xf numFmtId="0" fontId="33" fillId="0" borderId="0"/>
    <xf numFmtId="170" fontId="38" fillId="0" borderId="0" applyFont="0" applyFill="0" applyBorder="0" applyAlignment="0" applyProtection="0"/>
    <xf numFmtId="0" fontId="38" fillId="0" borderId="0"/>
    <xf numFmtId="0" fontId="34" fillId="0" borderId="25">
      <alignment horizontal="centerContinuous"/>
    </xf>
    <xf numFmtId="0" fontId="143" fillId="32" borderId="15" applyNumberFormat="0" applyAlignment="0" applyProtection="0"/>
    <xf numFmtId="0" fontId="127" fillId="0" borderId="0"/>
    <xf numFmtId="191" fontId="46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28" fillId="0" borderId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9" fontId="28" fillId="0" borderId="0" applyFont="0" applyFill="0" applyBorder="0" applyAlignment="0" applyProtection="0"/>
    <xf numFmtId="170" fontId="46" fillId="0" borderId="0" applyFont="0" applyFill="0" applyBorder="0" applyAlignment="0" applyProtection="0"/>
    <xf numFmtId="207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94" fontId="58" fillId="0" borderId="0" applyFont="0" applyFill="0" applyBorder="0" applyAlignment="0" applyProtection="0"/>
    <xf numFmtId="253" fontId="60" fillId="0" borderId="0" applyFont="0" applyFill="0" applyBorder="0" applyAlignment="0" applyProtection="0"/>
    <xf numFmtId="195" fontId="59" fillId="0" borderId="0" applyFont="0" applyFill="0" applyBorder="0" applyAlignment="0" applyProtection="0"/>
    <xf numFmtId="214" fontId="28" fillId="0" borderId="0" applyFont="0" applyFill="0" applyBorder="0" applyAlignment="0" applyProtection="0"/>
    <xf numFmtId="254" fontId="59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38" fontId="67" fillId="0" borderId="0" applyFont="0" applyFill="0" applyBorder="0" applyAlignment="0" applyProtection="0"/>
    <xf numFmtId="207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255" fontId="59" fillId="0" borderId="0" applyFont="0" applyFill="0" applyBorder="0" applyAlignment="0" applyProtection="0"/>
    <xf numFmtId="169" fontId="28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38" fontId="58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14" fontId="28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38" fontId="67" fillId="0" borderId="0" applyFont="0" applyFill="0" applyBorder="0" applyAlignment="0" applyProtection="0"/>
    <xf numFmtId="203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14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178" fontId="28" fillId="0" borderId="0"/>
    <xf numFmtId="178" fontId="28" fillId="0" borderId="0"/>
    <xf numFmtId="256" fontId="28" fillId="0" borderId="0"/>
    <xf numFmtId="178" fontId="28" fillId="0" borderId="0"/>
    <xf numFmtId="178" fontId="28" fillId="0" borderId="0"/>
    <xf numFmtId="0" fontId="28" fillId="0" borderId="0"/>
    <xf numFmtId="0" fontId="28" fillId="0" borderId="0"/>
    <xf numFmtId="0" fontId="28" fillId="0" borderId="0"/>
    <xf numFmtId="0" fontId="33" fillId="0" borderId="0" applyNumberFormat="0" applyFont="0" applyFill="0" applyBorder="0" applyProtection="0">
      <alignment horizontal="left" vertical="center"/>
    </xf>
    <xf numFmtId="173" fontId="129" fillId="0" borderId="26"/>
    <xf numFmtId="0" fontId="41" fillId="0" borderId="0"/>
    <xf numFmtId="219" fontId="95" fillId="0" borderId="0" applyFill="0" applyBorder="0" applyAlignment="0"/>
    <xf numFmtId="215" fontId="95" fillId="0" borderId="0" applyFill="0" applyBorder="0" applyAlignment="0"/>
    <xf numFmtId="219" fontId="95" fillId="0" borderId="0" applyFill="0" applyBorder="0" applyAlignment="0"/>
    <xf numFmtId="220" fontId="95" fillId="0" borderId="0" applyFill="0" applyBorder="0" applyAlignment="0"/>
    <xf numFmtId="215" fontId="95" fillId="0" borderId="0" applyFill="0" applyBorder="0" applyAlignment="0"/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215" fontId="145" fillId="39" borderId="0"/>
    <xf numFmtId="221" fontId="81" fillId="0" borderId="14" applyFont="0"/>
    <xf numFmtId="3" fontId="28" fillId="0" borderId="28"/>
    <xf numFmtId="169" fontId="129" fillId="0" borderId="29"/>
    <xf numFmtId="169" fontId="129" fillId="0" borderId="29"/>
    <xf numFmtId="257" fontId="28" fillId="0" borderId="0" applyBorder="0">
      <alignment horizontal="left" vertical="center"/>
    </xf>
    <xf numFmtId="38" fontId="41" fillId="0" borderId="0" applyFont="0" applyFill="0" applyBorder="0" applyAlignment="0" applyProtection="0"/>
    <xf numFmtId="4" fontId="54" fillId="0" borderId="0" applyFont="0" applyFill="0" applyBorder="0" applyAlignment="0" applyProtection="0"/>
    <xf numFmtId="170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0" fontId="146" fillId="0" borderId="8"/>
    <xf numFmtId="0" fontId="147" fillId="0" borderId="8"/>
    <xf numFmtId="0" fontId="147" fillId="0" borderId="8"/>
    <xf numFmtId="0" fontId="147" fillId="0" borderId="8"/>
    <xf numFmtId="0" fontId="147" fillId="0" borderId="8"/>
    <xf numFmtId="0" fontId="147" fillId="0" borderId="8"/>
    <xf numFmtId="0" fontId="147" fillId="0" borderId="8"/>
    <xf numFmtId="191" fontId="28" fillId="0" borderId="30"/>
    <xf numFmtId="258" fontId="53" fillId="0" borderId="0" applyFont="0" applyFill="0" applyBorder="0" applyAlignment="0" applyProtection="0"/>
    <xf numFmtId="259" fontId="53" fillId="0" borderId="0" applyFont="0" applyFill="0" applyBorder="0" applyAlignment="0" applyProtection="0"/>
    <xf numFmtId="166" fontId="45" fillId="0" borderId="0" applyFont="0" applyFill="0" applyBorder="0" applyAlignment="0" applyProtection="0"/>
    <xf numFmtId="211" fontId="45" fillId="0" borderId="0" applyFont="0" applyFill="0" applyBorder="0" applyAlignment="0" applyProtection="0"/>
    <xf numFmtId="260" fontId="28" fillId="0" borderId="0" applyFont="0" applyFill="0" applyBorder="0" applyAlignment="0" applyProtection="0"/>
    <xf numFmtId="261" fontId="28" fillId="0" borderId="0" applyFont="0" applyFill="0" applyBorder="0" applyAlignment="0" applyProtection="0"/>
    <xf numFmtId="0" fontId="148" fillId="0" borderId="0" applyNumberFormat="0" applyFont="0" applyFill="0" applyAlignment="0"/>
    <xf numFmtId="0" fontId="116" fillId="0" borderId="0">
      <alignment horizontal="justify" vertical="top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33" fillId="0" borderId="0"/>
    <xf numFmtId="0" fontId="79" fillId="25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8" borderId="0" applyNumberFormat="0" applyBorder="0" applyAlignment="0" applyProtection="0"/>
    <xf numFmtId="0" fontId="28" fillId="0" borderId="0"/>
    <xf numFmtId="37" fontId="150" fillId="0" borderId="0"/>
    <xf numFmtId="0" fontId="151" fillId="10" borderId="0">
      <alignment horizontal="left" wrapText="1" indent="1"/>
    </xf>
    <xf numFmtId="0" fontId="152" fillId="0" borderId="1" applyNumberFormat="0" applyFont="0" applyFill="0" applyBorder="0" applyAlignment="0">
      <alignment horizontal="center"/>
    </xf>
    <xf numFmtId="262" fontId="153" fillId="0" borderId="0"/>
    <xf numFmtId="0" fontId="28" fillId="0" borderId="0"/>
    <xf numFmtId="174" fontId="28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45" fillId="0" borderId="0"/>
    <xf numFmtId="0" fontId="6" fillId="0" borderId="0"/>
    <xf numFmtId="0" fontId="6" fillId="0" borderId="0"/>
    <xf numFmtId="0" fontId="10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2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28" fillId="0" borderId="0"/>
    <xf numFmtId="0" fontId="108" fillId="0" borderId="0"/>
    <xf numFmtId="0" fontId="108" fillId="0" borderId="0"/>
    <xf numFmtId="0" fontId="3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7" fillId="0" borderId="0"/>
    <xf numFmtId="0" fontId="154" fillId="0" borderId="0"/>
    <xf numFmtId="0" fontId="155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99" fillId="0" borderId="0" applyNumberFormat="0" applyFill="0" applyBorder="0" applyAlignment="0" applyProtection="0">
      <alignment vertical="top"/>
    </xf>
    <xf numFmtId="0" fontId="28" fillId="0" borderId="0"/>
    <xf numFmtId="0" fontId="99" fillId="0" borderId="0" applyNumberFormat="0" applyFill="0" applyBorder="0" applyAlignment="0" applyProtection="0">
      <alignment vertical="top"/>
    </xf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99" fillId="0" borderId="0" applyNumberFormat="0" applyFill="0" applyBorder="0" applyAlignment="0" applyProtection="0">
      <alignment vertical="top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6" fillId="0" borderId="0"/>
    <xf numFmtId="0" fontId="10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63" fontId="28" fillId="0" borderId="0"/>
    <xf numFmtId="263" fontId="28" fillId="0" borderId="0"/>
    <xf numFmtId="263" fontId="28" fillId="0" borderId="0"/>
    <xf numFmtId="263" fontId="28" fillId="0" borderId="0"/>
    <xf numFmtId="263" fontId="28" fillId="0" borderId="0"/>
    <xf numFmtId="263" fontId="28" fillId="0" borderId="0"/>
    <xf numFmtId="263" fontId="28" fillId="0" borderId="0"/>
    <xf numFmtId="256" fontId="28" fillId="0" borderId="0"/>
    <xf numFmtId="0" fontId="28" fillId="0" borderId="0"/>
    <xf numFmtId="206" fontId="28" fillId="0" borderId="0"/>
    <xf numFmtId="0" fontId="107" fillId="0" borderId="0"/>
    <xf numFmtId="0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0" fontId="28" fillId="0" borderId="0"/>
    <xf numFmtId="0" fontId="28" fillId="0" borderId="0"/>
    <xf numFmtId="0" fontId="28" fillId="0" borderId="0"/>
    <xf numFmtId="176" fontId="28" fillId="0" borderId="0"/>
    <xf numFmtId="190" fontId="28" fillId="0" borderId="0"/>
    <xf numFmtId="264" fontId="28" fillId="0" borderId="0"/>
    <xf numFmtId="165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0" fontId="28" fillId="0" borderId="0"/>
    <xf numFmtId="0" fontId="28" fillId="0" borderId="0"/>
    <xf numFmtId="0" fontId="37" fillId="0" borderId="0"/>
    <xf numFmtId="0" fontId="104" fillId="0" borderId="0">
      <alignment vertical="center"/>
    </xf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6" fillId="0" borderId="0"/>
    <xf numFmtId="0" fontId="6" fillId="0" borderId="0"/>
    <xf numFmtId="0" fontId="6" fillId="0" borderId="0"/>
    <xf numFmtId="0" fontId="10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73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28" fillId="0" borderId="0"/>
    <xf numFmtId="0" fontId="105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73" fillId="0" borderId="0"/>
    <xf numFmtId="0" fontId="7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5" fillId="0" borderId="0"/>
    <xf numFmtId="0" fontId="105" fillId="0" borderId="0"/>
    <xf numFmtId="0" fontId="38" fillId="0" borderId="0"/>
    <xf numFmtId="0" fontId="105" fillId="0" borderId="0"/>
    <xf numFmtId="0" fontId="6" fillId="0" borderId="0"/>
    <xf numFmtId="0" fontId="73" fillId="0" borderId="0"/>
    <xf numFmtId="0" fontId="73" fillId="0" borderId="0"/>
    <xf numFmtId="0" fontId="107" fillId="0" borderId="0"/>
    <xf numFmtId="0" fontId="35" fillId="0" borderId="0"/>
    <xf numFmtId="0" fontId="28" fillId="0" borderId="0"/>
    <xf numFmtId="0" fontId="5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6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0" fillId="0" borderId="0"/>
    <xf numFmtId="0" fontId="38" fillId="0" borderId="0"/>
    <xf numFmtId="0" fontId="54" fillId="29" borderId="0"/>
    <xf numFmtId="0" fontId="124" fillId="0" borderId="0"/>
    <xf numFmtId="0" fontId="156" fillId="0" borderId="0"/>
    <xf numFmtId="0" fontId="54" fillId="0" borderId="0"/>
    <xf numFmtId="0" fontId="72" fillId="34" borderId="22" applyNumberFormat="0" applyFont="0" applyAlignment="0" applyProtection="0">
      <alignment vertical="center"/>
    </xf>
    <xf numFmtId="0" fontId="72" fillId="34" borderId="22" applyNumberFormat="0" applyFont="0" applyAlignment="0" applyProtection="0">
      <alignment vertical="center"/>
    </xf>
    <xf numFmtId="0" fontId="72" fillId="34" borderId="22" applyNumberFormat="0" applyFont="0" applyAlignment="0" applyProtection="0">
      <alignment vertical="center"/>
    </xf>
    <xf numFmtId="0" fontId="72" fillId="34" borderId="22" applyNumberFormat="0" applyFont="0" applyAlignment="0" applyProtection="0">
      <alignment vertical="center"/>
    </xf>
    <xf numFmtId="0" fontId="157" fillId="0" borderId="27" applyNumberFormat="0" applyFill="0" applyAlignment="0" applyProtection="0"/>
    <xf numFmtId="173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33" fillId="0" borderId="0"/>
    <xf numFmtId="0" fontId="161" fillId="31" borderId="17" applyNumberFormat="0" applyAlignment="0" applyProtection="0">
      <alignment vertical="center"/>
    </xf>
    <xf numFmtId="0" fontId="161" fillId="31" borderId="17" applyNumberFormat="0" applyAlignment="0" applyProtection="0">
      <alignment vertical="center"/>
    </xf>
    <xf numFmtId="0" fontId="161" fillId="31" borderId="17" applyNumberFormat="0" applyAlignment="0" applyProtection="0">
      <alignment vertical="center"/>
    </xf>
    <xf numFmtId="0" fontId="161" fillId="31" borderId="17" applyNumberFormat="0" applyAlignment="0" applyProtection="0">
      <alignment vertical="center"/>
    </xf>
    <xf numFmtId="14" fontId="34" fillId="0" borderId="0">
      <alignment horizontal="center" wrapText="1"/>
      <protection locked="0"/>
    </xf>
    <xf numFmtId="218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2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10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265" fontId="81" fillId="41" borderId="31"/>
    <xf numFmtId="265" fontId="81" fillId="41" borderId="31"/>
    <xf numFmtId="266" fontId="81" fillId="0" borderId="31" applyFont="0" applyFill="0" applyBorder="0" applyAlignment="0" applyProtection="0">
      <protection locked="0"/>
    </xf>
    <xf numFmtId="266" fontId="81" fillId="0" borderId="31" applyFont="0" applyFill="0" applyBorder="0" applyAlignment="0" applyProtection="0">
      <protection locked="0"/>
    </xf>
    <xf numFmtId="9" fontId="41" fillId="0" borderId="23" applyNumberFormat="0" applyBorder="0"/>
    <xf numFmtId="219" fontId="95" fillId="0" borderId="0" applyFill="0" applyBorder="0" applyAlignment="0"/>
    <xf numFmtId="215" fontId="95" fillId="0" borderId="0" applyFill="0" applyBorder="0" applyAlignment="0"/>
    <xf numFmtId="219" fontId="95" fillId="0" borderId="0" applyFill="0" applyBorder="0" applyAlignment="0"/>
    <xf numFmtId="220" fontId="95" fillId="0" borderId="0" applyFill="0" applyBorder="0" applyAlignment="0"/>
    <xf numFmtId="215" fontId="95" fillId="0" borderId="0" applyFill="0" applyBorder="0" applyAlignment="0"/>
    <xf numFmtId="4" fontId="30" fillId="0" borderId="0">
      <alignment horizontal="right"/>
    </xf>
    <xf numFmtId="0" fontId="162" fillId="0" borderId="0"/>
    <xf numFmtId="0" fontId="41" fillId="0" borderId="0" applyNumberFormat="0" applyFont="0" applyFill="0" applyBorder="0" applyAlignment="0" applyProtection="0">
      <alignment horizontal="left"/>
    </xf>
    <xf numFmtId="15" fontId="41" fillId="0" borderId="0" applyFont="0" applyFill="0" applyBorder="0" applyAlignment="0" applyProtection="0"/>
    <xf numFmtId="4" fontId="41" fillId="0" borderId="0" applyFont="0" applyFill="0" applyBorder="0" applyAlignment="0" applyProtection="0"/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41" fillId="42" borderId="0" applyNumberFormat="0" applyFont="0" applyBorder="0" applyAlignment="0" applyProtection="0"/>
    <xf numFmtId="2" fontId="164" fillId="0" borderId="0">
      <protection locked="0"/>
    </xf>
    <xf numFmtId="4" fontId="165" fillId="0" borderId="0">
      <alignment horizontal="right"/>
    </xf>
    <xf numFmtId="267" fontId="28" fillId="0" borderId="0" applyNumberFormat="0" applyFill="0" applyBorder="0" applyAlignment="0" applyProtection="0">
      <alignment horizontal="left"/>
    </xf>
    <xf numFmtId="176" fontId="4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4" fontId="166" fillId="43" borderId="32" applyNumberFormat="0" applyProtection="0">
      <alignment vertical="center"/>
    </xf>
    <xf numFmtId="4" fontId="167" fillId="43" borderId="32" applyNumberFormat="0" applyProtection="0">
      <alignment vertical="center"/>
    </xf>
    <xf numFmtId="4" fontId="168" fillId="43" borderId="32" applyNumberFormat="0" applyProtection="0">
      <alignment horizontal="left" vertical="center" indent="1"/>
    </xf>
    <xf numFmtId="4" fontId="168" fillId="44" borderId="0" applyNumberFormat="0" applyProtection="0">
      <alignment horizontal="left" vertical="center" indent="1"/>
    </xf>
    <xf numFmtId="4" fontId="168" fillId="45" borderId="32" applyNumberFormat="0" applyProtection="0">
      <alignment horizontal="right" vertical="center"/>
    </xf>
    <xf numFmtId="4" fontId="168" fillId="46" borderId="32" applyNumberFormat="0" applyProtection="0">
      <alignment horizontal="right" vertical="center"/>
    </xf>
    <xf numFmtId="4" fontId="168" fillId="47" borderId="32" applyNumberFormat="0" applyProtection="0">
      <alignment horizontal="right" vertical="center"/>
    </xf>
    <xf numFmtId="4" fontId="168" fillId="48" borderId="32" applyNumberFormat="0" applyProtection="0">
      <alignment horizontal="right" vertical="center"/>
    </xf>
    <xf numFmtId="4" fontId="168" fillId="49" borderId="32" applyNumberFormat="0" applyProtection="0">
      <alignment horizontal="right" vertical="center"/>
    </xf>
    <xf numFmtId="4" fontId="168" fillId="50" borderId="32" applyNumberFormat="0" applyProtection="0">
      <alignment horizontal="right" vertical="center"/>
    </xf>
    <xf numFmtId="4" fontId="168" fillId="51" borderId="32" applyNumberFormat="0" applyProtection="0">
      <alignment horizontal="right" vertical="center"/>
    </xf>
    <xf numFmtId="4" fontId="168" fillId="52" borderId="32" applyNumberFormat="0" applyProtection="0">
      <alignment horizontal="right" vertical="center"/>
    </xf>
    <xf numFmtId="4" fontId="168" fillId="53" borderId="32" applyNumberFormat="0" applyProtection="0">
      <alignment horizontal="right" vertical="center"/>
    </xf>
    <xf numFmtId="4" fontId="166" fillId="54" borderId="33" applyNumberFormat="0" applyProtection="0">
      <alignment horizontal="left" vertical="center" indent="1"/>
    </xf>
    <xf numFmtId="4" fontId="166" fillId="55" borderId="0" applyNumberFormat="0" applyProtection="0">
      <alignment horizontal="left" vertical="center" indent="1"/>
    </xf>
    <xf numFmtId="4" fontId="166" fillId="44" borderId="0" applyNumberFormat="0" applyProtection="0">
      <alignment horizontal="left" vertical="center" indent="1"/>
    </xf>
    <xf numFmtId="4" fontId="168" fillId="55" borderId="32" applyNumberFormat="0" applyProtection="0">
      <alignment horizontal="right" vertical="center"/>
    </xf>
    <xf numFmtId="4" fontId="90" fillId="55" borderId="0" applyNumberFormat="0" applyProtection="0">
      <alignment horizontal="left" vertical="center" indent="1"/>
    </xf>
    <xf numFmtId="4" fontId="90" fillId="44" borderId="0" applyNumberFormat="0" applyProtection="0">
      <alignment horizontal="left" vertical="center" indent="1"/>
    </xf>
    <xf numFmtId="4" fontId="168" fillId="56" borderId="32" applyNumberFormat="0" applyProtection="0">
      <alignment vertical="center"/>
    </xf>
    <xf numFmtId="4" fontId="169" fillId="56" borderId="32" applyNumberFormat="0" applyProtection="0">
      <alignment vertical="center"/>
    </xf>
    <xf numFmtId="4" fontId="166" fillId="55" borderId="34" applyNumberFormat="0" applyProtection="0">
      <alignment horizontal="left" vertical="center" indent="1"/>
    </xf>
    <xf numFmtId="4" fontId="168" fillId="56" borderId="32" applyNumberFormat="0" applyProtection="0">
      <alignment horizontal="right" vertical="center"/>
    </xf>
    <xf numFmtId="4" fontId="169" fillId="56" borderId="32" applyNumberFormat="0" applyProtection="0">
      <alignment horizontal="right" vertical="center"/>
    </xf>
    <xf numFmtId="4" fontId="166" fillId="55" borderId="32" applyNumberFormat="0" applyProtection="0">
      <alignment horizontal="left" vertical="center" indent="1"/>
    </xf>
    <xf numFmtId="4" fontId="170" fillId="36" borderId="34" applyNumberFormat="0" applyProtection="0">
      <alignment horizontal="left" vertical="center" indent="1"/>
    </xf>
    <xf numFmtId="4" fontId="171" fillId="56" borderId="32" applyNumberFormat="0" applyProtection="0">
      <alignment horizontal="right" vertical="center"/>
    </xf>
    <xf numFmtId="0" fontId="172" fillId="0" borderId="0">
      <alignment horizontal="left"/>
    </xf>
    <xf numFmtId="268" fontId="173" fillId="0" borderId="0" applyFont="0" applyFill="0" applyBorder="0" applyAlignment="0" applyProtection="0"/>
    <xf numFmtId="0" fontId="41" fillId="0" borderId="0"/>
    <xf numFmtId="17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53" fontId="60" fillId="0" borderId="0" applyFont="0" applyFill="0" applyBorder="0" applyAlignment="0" applyProtection="0"/>
    <xf numFmtId="194" fontId="58" fillId="0" borderId="0" applyFont="0" applyFill="0" applyBorder="0" applyAlignment="0" applyProtection="0"/>
    <xf numFmtId="176" fontId="46" fillId="0" borderId="0" applyFont="0" applyFill="0" applyBorder="0" applyAlignment="0" applyProtection="0"/>
    <xf numFmtId="9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14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191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176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174" fontId="47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53" fontId="60" fillId="0" borderId="0" applyFont="0" applyFill="0" applyBorder="0" applyAlignment="0" applyProtection="0"/>
    <xf numFmtId="170" fontId="38" fillId="0" borderId="0" applyFont="0" applyFill="0" applyBorder="0" applyAlignment="0" applyProtection="0"/>
    <xf numFmtId="194" fontId="58" fillId="0" borderId="0" applyFont="0" applyFill="0" applyBorder="0" applyAlignment="0" applyProtection="0"/>
    <xf numFmtId="9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14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170" fontId="38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170" fontId="38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174" fontId="47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74" fontId="47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53" fontId="60" fillId="0" borderId="0" applyFont="0" applyFill="0" applyBorder="0" applyAlignment="0" applyProtection="0"/>
    <xf numFmtId="194" fontId="58" fillId="0" borderId="0" applyFont="0" applyFill="0" applyBorder="0" applyAlignment="0" applyProtection="0"/>
    <xf numFmtId="9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0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14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204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253" fontId="60" fillId="0" borderId="0" applyFont="0" applyFill="0" applyBorder="0" applyAlignment="0" applyProtection="0"/>
    <xf numFmtId="194" fontId="58" fillId="0" borderId="0" applyFont="0" applyFill="0" applyBorder="0" applyAlignment="0" applyProtection="0"/>
    <xf numFmtId="9" fontId="28" fillId="0" borderId="0" applyFont="0" applyFill="0" applyBorder="0" applyAlignment="0" applyProtection="0"/>
    <xf numFmtId="206" fontId="46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14" fontId="28" fillId="0" borderId="0" applyFont="0" applyFill="0" applyBorder="0" applyAlignment="0" applyProtection="0"/>
    <xf numFmtId="214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6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4" fontId="40" fillId="0" borderId="0" applyFont="0" applyFill="0" applyBorder="0" applyAlignment="0" applyProtection="0"/>
    <xf numFmtId="202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5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203" fontId="46" fillId="0" borderId="0" applyFont="0" applyFill="0" applyBorder="0" applyAlignment="0" applyProtection="0"/>
    <xf numFmtId="202" fontId="46" fillId="0" borderId="0" applyFont="0" applyFill="0" applyBorder="0" applyAlignment="0" applyProtection="0"/>
    <xf numFmtId="0" fontId="146" fillId="0" borderId="0"/>
    <xf numFmtId="40" fontId="174" fillId="0" borderId="0" applyBorder="0">
      <alignment horizontal="right"/>
    </xf>
    <xf numFmtId="0" fontId="175" fillId="0" borderId="0"/>
    <xf numFmtId="269" fontId="113" fillId="0" borderId="2">
      <alignment horizontal="right" vertical="center"/>
    </xf>
    <xf numFmtId="269" fontId="113" fillId="0" borderId="2">
      <alignment horizontal="right" vertical="center"/>
    </xf>
    <xf numFmtId="269" fontId="113" fillId="0" borderId="2">
      <alignment horizontal="right" vertical="center"/>
    </xf>
    <xf numFmtId="269" fontId="113" fillId="0" borderId="2">
      <alignment horizontal="right" vertical="center"/>
    </xf>
    <xf numFmtId="269" fontId="113" fillId="0" borderId="2">
      <alignment horizontal="right" vertical="center"/>
    </xf>
    <xf numFmtId="196" fontId="38" fillId="0" borderId="2">
      <alignment horizontal="right" vertical="center"/>
    </xf>
    <xf numFmtId="270" fontId="46" fillId="0" borderId="2">
      <alignment horizontal="right" vertical="center"/>
    </xf>
    <xf numFmtId="196" fontId="38" fillId="0" borderId="2">
      <alignment horizontal="right" vertical="center"/>
    </xf>
    <xf numFmtId="196" fontId="38" fillId="0" borderId="2">
      <alignment horizontal="right" vertical="center"/>
    </xf>
    <xf numFmtId="270" fontId="46" fillId="0" borderId="2">
      <alignment horizontal="right" vertical="center"/>
    </xf>
    <xf numFmtId="270" fontId="46" fillId="0" borderId="2">
      <alignment horizontal="right" vertical="center"/>
    </xf>
    <xf numFmtId="271" fontId="113" fillId="0" borderId="2">
      <alignment horizontal="right" vertical="center"/>
    </xf>
    <xf numFmtId="271" fontId="113" fillId="0" borderId="2">
      <alignment horizontal="right" vertical="center"/>
    </xf>
    <xf numFmtId="271" fontId="113" fillId="0" borderId="2">
      <alignment horizontal="right" vertical="center"/>
    </xf>
    <xf numFmtId="271" fontId="113" fillId="0" borderId="2">
      <alignment horizontal="right" vertical="center"/>
    </xf>
    <xf numFmtId="271" fontId="113" fillId="0" borderId="2">
      <alignment horizontal="right" vertical="center"/>
    </xf>
    <xf numFmtId="271" fontId="113" fillId="0" borderId="2">
      <alignment horizontal="right" vertical="center"/>
    </xf>
    <xf numFmtId="271" fontId="113" fillId="0" borderId="2">
      <alignment horizontal="right" vertical="center"/>
    </xf>
    <xf numFmtId="180" fontId="38" fillId="0" borderId="2">
      <alignment horizontal="right" vertical="center"/>
    </xf>
    <xf numFmtId="269" fontId="113" fillId="0" borderId="2">
      <alignment horizontal="right" vertical="center"/>
    </xf>
    <xf numFmtId="269" fontId="113" fillId="0" borderId="2">
      <alignment horizontal="right" vertical="center"/>
    </xf>
    <xf numFmtId="272" fontId="176" fillId="0" borderId="2">
      <alignment horizontal="right" vertical="center"/>
    </xf>
    <xf numFmtId="269" fontId="113" fillId="0" borderId="2">
      <alignment horizontal="right" vertical="center"/>
    </xf>
    <xf numFmtId="269" fontId="113" fillId="0" borderId="2">
      <alignment horizontal="right" vertical="center"/>
    </xf>
    <xf numFmtId="269" fontId="113" fillId="0" borderId="2">
      <alignment horizontal="right" vertical="center"/>
    </xf>
    <xf numFmtId="269" fontId="113" fillId="0" borderId="2">
      <alignment horizontal="right" vertical="center"/>
    </xf>
    <xf numFmtId="273" fontId="113" fillId="0" borderId="2">
      <alignment horizontal="right" vertical="center"/>
    </xf>
    <xf numFmtId="269" fontId="113" fillId="0" borderId="2">
      <alignment horizontal="right" vertical="center"/>
    </xf>
    <xf numFmtId="180" fontId="38" fillId="0" borderId="2">
      <alignment horizontal="right" vertical="center"/>
    </xf>
    <xf numFmtId="221" fontId="116" fillId="0" borderId="10">
      <protection hidden="1"/>
    </xf>
    <xf numFmtId="0" fontId="177" fillId="0" borderId="0">
      <alignment horizontal="center" vertical="center" wrapText="1"/>
    </xf>
    <xf numFmtId="49" fontId="178" fillId="31" borderId="35">
      <alignment vertical="center"/>
    </xf>
    <xf numFmtId="49" fontId="179" fillId="16" borderId="35">
      <alignment vertical="center"/>
    </xf>
    <xf numFmtId="274" fontId="180" fillId="57" borderId="36">
      <alignment vertical="center"/>
    </xf>
    <xf numFmtId="274" fontId="181" fillId="0" borderId="36">
      <alignment vertical="center"/>
    </xf>
    <xf numFmtId="274" fontId="53" fillId="23" borderId="36">
      <alignment vertical="center"/>
    </xf>
    <xf numFmtId="0" fontId="182" fillId="58" borderId="36">
      <alignment vertical="center"/>
    </xf>
    <xf numFmtId="0" fontId="178" fillId="0" borderId="36">
      <alignment vertical="center"/>
    </xf>
    <xf numFmtId="0" fontId="53" fillId="0" borderId="36">
      <alignment vertical="center"/>
    </xf>
    <xf numFmtId="0" fontId="183" fillId="59" borderId="36">
      <alignment vertical="center"/>
    </xf>
    <xf numFmtId="274" fontId="180" fillId="59" borderId="36">
      <alignment vertical="center"/>
    </xf>
    <xf numFmtId="49" fontId="53" fillId="0" borderId="36">
      <alignment vertical="center"/>
    </xf>
    <xf numFmtId="49" fontId="182" fillId="57" borderId="36">
      <alignment vertical="center"/>
    </xf>
    <xf numFmtId="0" fontId="184" fillId="60" borderId="0">
      <alignment vertical="center"/>
    </xf>
    <xf numFmtId="0" fontId="185" fillId="60" borderId="0">
      <alignment vertical="center"/>
    </xf>
    <xf numFmtId="49" fontId="90" fillId="0" borderId="0" applyFill="0" applyBorder="0" applyAlignment="0"/>
    <xf numFmtId="275" fontId="28" fillId="0" borderId="0" applyFill="0" applyBorder="0" applyAlignment="0"/>
    <xf numFmtId="276" fontId="28" fillId="0" borderId="0" applyFill="0" applyBorder="0" applyAlignment="0"/>
    <xf numFmtId="49" fontId="28" fillId="0" borderId="0" applyFont="0" applyFill="0" applyBorder="0" applyAlignment="0" applyProtection="0"/>
    <xf numFmtId="204" fontId="113" fillId="0" borderId="2">
      <alignment horizontal="center"/>
    </xf>
    <xf numFmtId="0" fontId="186" fillId="0" borderId="37"/>
    <xf numFmtId="0" fontId="1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3" fontId="187" fillId="0" borderId="38" applyNumberFormat="0" applyBorder="0" applyAlignment="0"/>
    <xf numFmtId="0" fontId="188" fillId="0" borderId="0" applyNumberFormat="0" applyFill="0" applyBorder="0" applyAlignment="0" applyProtection="0"/>
    <xf numFmtId="0" fontId="189" fillId="31" borderId="13" applyNumberFormat="0" applyAlignment="0" applyProtection="0"/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0" borderId="0">
      <alignment horizontal="right"/>
    </xf>
    <xf numFmtId="0" fontId="192" fillId="0" borderId="0"/>
    <xf numFmtId="0" fontId="193" fillId="0" borderId="39" applyNumberFormat="0" applyFill="0" applyAlignment="0" applyProtection="0"/>
    <xf numFmtId="0" fontId="194" fillId="13" borderId="0" applyNumberFormat="0" applyBorder="0" applyAlignment="0" applyProtection="0"/>
    <xf numFmtId="0" fontId="28" fillId="0" borderId="40" applyNumberFormat="0" applyFont="0" applyFill="0" applyAlignment="0" applyProtection="0"/>
    <xf numFmtId="0" fontId="28" fillId="0" borderId="40" applyNumberFormat="0" applyFont="0" applyFill="0" applyAlignment="0" applyProtection="0"/>
    <xf numFmtId="0" fontId="195" fillId="0" borderId="39" applyNumberFormat="0" applyFill="0" applyAlignment="0" applyProtection="0">
      <alignment vertical="center"/>
    </xf>
    <xf numFmtId="0" fontId="195" fillId="0" borderId="39" applyNumberFormat="0" applyFill="0" applyAlignment="0" applyProtection="0">
      <alignment vertical="center"/>
    </xf>
    <xf numFmtId="0" fontId="196" fillId="40" borderId="0" applyNumberFormat="0" applyBorder="0" applyAlignment="0" applyProtection="0"/>
    <xf numFmtId="0" fontId="197" fillId="0" borderId="41">
      <alignment horizontal="center"/>
    </xf>
    <xf numFmtId="179" fontId="82" fillId="0" borderId="0" applyFont="0" applyFill="0" applyBorder="0" applyAlignment="0" applyProtection="0"/>
    <xf numFmtId="277" fontId="41" fillId="0" borderId="0" applyFont="0" applyFill="0" applyBorder="0" applyAlignment="0" applyProtection="0"/>
    <xf numFmtId="278" fontId="54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276" fontId="113" fillId="0" borderId="0"/>
    <xf numFmtId="279" fontId="113" fillId="0" borderId="42"/>
    <xf numFmtId="3" fontId="113" fillId="0" borderId="0" applyNumberFormat="0" applyBorder="0" applyAlignment="0" applyProtection="0">
      <alignment horizontal="centerContinuous"/>
      <protection locked="0"/>
    </xf>
    <xf numFmtId="3" fontId="66" fillId="0" borderId="0">
      <protection locked="0"/>
    </xf>
    <xf numFmtId="164" fontId="200" fillId="61" borderId="43">
      <alignment vertical="top"/>
    </xf>
    <xf numFmtId="0" fontId="201" fillId="62" borderId="42">
      <alignment horizontal="left" vertical="center"/>
    </xf>
    <xf numFmtId="165" fontId="202" fillId="63" borderId="43"/>
    <xf numFmtId="280" fontId="137" fillId="0" borderId="43">
      <alignment horizontal="left" vertical="top"/>
    </xf>
    <xf numFmtId="0" fontId="203" fillId="64" borderId="0">
      <alignment horizontal="left" vertical="center"/>
    </xf>
    <xf numFmtId="280" fontId="56" fillId="0" borderId="6">
      <alignment horizontal="left" vertical="top"/>
    </xf>
    <xf numFmtId="0" fontId="204" fillId="0" borderId="6">
      <alignment horizontal="left"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81" fontId="28" fillId="0" borderId="0" applyFont="0" applyFill="0" applyBorder="0" applyAlignment="0" applyProtection="0"/>
    <xf numFmtId="282" fontId="28" fillId="0" borderId="0" applyFont="0" applyFill="0" applyBorder="0" applyAlignment="0" applyProtection="0"/>
    <xf numFmtId="168" fontId="124" fillId="0" borderId="0" applyFont="0" applyFill="0" applyBorder="0" applyAlignment="0" applyProtection="0"/>
    <xf numFmtId="169" fontId="124" fillId="0" borderId="0" applyFont="0" applyFill="0" applyBorder="0" applyAlignment="0" applyProtection="0"/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62" fillId="0" borderId="0" applyNumberFormat="0" applyFont="0" applyFill="0" applyBorder="0" applyProtection="0">
      <alignment horizontal="center" vertical="center" wrapText="1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206" fillId="12" borderId="0" applyNumberFormat="0" applyBorder="0" applyAlignment="0" applyProtection="0"/>
    <xf numFmtId="0" fontId="207" fillId="0" borderId="0" applyNumberFormat="0" applyFill="0" applyBorder="0" applyAlignment="0" applyProtection="0"/>
    <xf numFmtId="170" fontId="38" fillId="0" borderId="0" applyFont="0" applyFill="0" applyBorder="0" applyAlignment="0" applyProtection="0"/>
    <xf numFmtId="0" fontId="80" fillId="25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9" fillId="32" borderId="15" applyNumberFormat="0" applyAlignment="0" applyProtection="0">
      <alignment vertical="center"/>
    </xf>
    <xf numFmtId="0" fontId="210" fillId="40" borderId="0" applyNumberFormat="0" applyBorder="0" applyAlignment="0" applyProtection="0">
      <alignment vertical="center"/>
    </xf>
    <xf numFmtId="0" fontId="74" fillId="34" borderId="44" applyNumberFormat="0" applyFont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191" fontId="212" fillId="0" borderId="0" applyFont="0" applyFill="0" applyBorder="0" applyAlignment="0" applyProtection="0"/>
    <xf numFmtId="285" fontId="212" fillId="0" borderId="0" applyFont="0" applyFill="0" applyBorder="0" applyAlignment="0" applyProtection="0"/>
    <xf numFmtId="0" fontId="212" fillId="0" borderId="0"/>
    <xf numFmtId="0" fontId="213" fillId="0" borderId="0" applyFont="0" applyFill="0" applyBorder="0" applyAlignment="0" applyProtection="0"/>
    <xf numFmtId="0" fontId="213" fillId="0" borderId="0" applyFont="0" applyFill="0" applyBorder="0" applyAlignment="0" applyProtection="0"/>
    <xf numFmtId="0" fontId="26" fillId="0" borderId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214" fillId="0" borderId="0" applyNumberFormat="0" applyFill="0" applyBorder="0" applyAlignment="0" applyProtection="0">
      <alignment vertical="top"/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3" fillId="34" borderId="44" applyNumberFormat="0" applyFont="0" applyAlignment="0" applyProtection="0">
      <alignment vertical="center"/>
    </xf>
    <xf numFmtId="0" fontId="215" fillId="34" borderId="44" applyNumberFormat="0" applyFon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16" fillId="0" borderId="0" applyBorder="0" applyAlignment="0" applyProtection="0"/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217" fillId="0" borderId="0"/>
    <xf numFmtId="0" fontId="218" fillId="0" borderId="0"/>
    <xf numFmtId="286" fontId="219" fillId="65" borderId="1" applyNumberFormat="0">
      <alignment vertical="center"/>
    </xf>
    <xf numFmtId="286" fontId="219" fillId="0" borderId="1">
      <alignment vertical="center"/>
    </xf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221" fillId="0" borderId="0" applyFont="0" applyFill="0" applyBorder="0" applyAlignment="0" applyProtection="0">
      <alignment vertical="center"/>
    </xf>
    <xf numFmtId="170" fontId="221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0" fontId="221" fillId="0" borderId="0" applyFont="0" applyFill="0" applyBorder="0" applyAlignment="0" applyProtection="0">
      <alignment vertical="center"/>
    </xf>
    <xf numFmtId="170" fontId="221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53" fillId="0" borderId="0" applyFont="0" applyFill="0" applyBorder="0" applyAlignment="0" applyProtection="0">
      <alignment vertical="center"/>
    </xf>
    <xf numFmtId="170" fontId="104" fillId="0" borderId="0" applyFont="0" applyFill="0" applyBorder="0" applyAlignment="0" applyProtection="0">
      <alignment vertical="center"/>
    </xf>
    <xf numFmtId="173" fontId="53" fillId="0" borderId="0" applyFont="0" applyFill="0" applyBorder="0" applyAlignment="0" applyProtection="0"/>
    <xf numFmtId="0" fontId="33" fillId="0" borderId="0"/>
    <xf numFmtId="0" fontId="41" fillId="0" borderId="0" applyFont="0" applyFill="0" applyBorder="0" applyAlignment="0" applyProtection="0"/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0" fontId="195" fillId="0" borderId="46" applyNumberFormat="0" applyFill="0" applyAlignment="0" applyProtection="0">
      <alignment vertical="center"/>
    </xf>
    <xf numFmtId="0" fontId="195" fillId="0" borderId="46" applyNumberFormat="0" applyFill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34" fillId="0" borderId="18" applyNumberFormat="0" applyFill="0" applyAlignment="0" applyProtection="0">
      <alignment vertical="center"/>
    </xf>
    <xf numFmtId="0" fontId="134" fillId="0" borderId="18" applyNumberFormat="0" applyFill="0" applyAlignment="0" applyProtection="0">
      <alignment vertical="center"/>
    </xf>
    <xf numFmtId="0" fontId="135" fillId="0" borderId="19" applyNumberFormat="0" applyFill="0" applyAlignment="0" applyProtection="0">
      <alignment vertical="center"/>
    </xf>
    <xf numFmtId="0" fontId="135" fillId="0" borderId="19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61" fillId="31" borderId="47" applyNumberFormat="0" applyAlignment="0" applyProtection="0">
      <alignment vertical="center"/>
    </xf>
    <xf numFmtId="0" fontId="161" fillId="31" borderId="47" applyNumberFormat="0" applyAlignment="0" applyProtection="0">
      <alignment vertical="center"/>
    </xf>
    <xf numFmtId="0" fontId="45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70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287" fontId="53" fillId="0" borderId="0" applyFont="0" applyFill="0" applyBorder="0" applyAlignment="0" applyProtection="0">
      <alignment vertical="center"/>
    </xf>
    <xf numFmtId="287" fontId="223" fillId="0" borderId="0" applyFont="0" applyFill="0" applyBorder="0" applyAlignment="0" applyProtection="0">
      <alignment vertical="center"/>
    </xf>
    <xf numFmtId="191" fontId="28" fillId="0" borderId="0" applyFont="0" applyFill="0" applyBorder="0" applyAlignment="0" applyProtection="0"/>
    <xf numFmtId="285" fontId="28" fillId="0" borderId="0" applyFont="0" applyFill="0" applyBorder="0" applyAlignment="0" applyProtection="0"/>
    <xf numFmtId="0" fontId="26" fillId="0" borderId="0"/>
    <xf numFmtId="0" fontId="28" fillId="0" borderId="0"/>
    <xf numFmtId="0" fontId="104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104" fillId="0" borderId="0">
      <alignment vertical="center"/>
    </xf>
    <xf numFmtId="0" fontId="72" fillId="0" borderId="0">
      <alignment vertical="center"/>
    </xf>
    <xf numFmtId="0" fontId="7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224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48" fillId="0" borderId="0"/>
    <xf numFmtId="0" fontId="225" fillId="0" borderId="10"/>
    <xf numFmtId="0" fontId="226" fillId="16" borderId="45" applyNumberFormat="0" applyAlignment="0" applyProtection="0">
      <alignment vertical="center"/>
    </xf>
    <xf numFmtId="0" fontId="227" fillId="31" borderId="47" applyNumberFormat="0" applyAlignment="0" applyProtection="0">
      <alignment vertical="center"/>
    </xf>
    <xf numFmtId="188" fontId="228" fillId="0" borderId="0" applyFont="0" applyFill="0" applyBorder="0" applyAlignment="0" applyProtection="0"/>
    <xf numFmtId="214" fontId="228" fillId="0" borderId="0" applyFont="0" applyFill="0" applyBorder="0" applyAlignment="0" applyProtection="0"/>
    <xf numFmtId="170" fontId="229" fillId="0" borderId="0" applyFont="0" applyFill="0" applyBorder="0" applyAlignment="0" applyProtection="0"/>
    <xf numFmtId="171" fontId="229" fillId="0" borderId="0" applyFont="0" applyFill="0" applyBorder="0" applyAlignment="0" applyProtection="0"/>
    <xf numFmtId="0" fontId="228" fillId="0" borderId="0"/>
    <xf numFmtId="0" fontId="230" fillId="12" borderId="0" applyNumberFormat="0" applyBorder="0" applyAlignment="0" applyProtection="0">
      <alignment vertical="center"/>
    </xf>
    <xf numFmtId="4" fontId="62" fillId="0" borderId="0" applyFont="0" applyFill="0" applyBorder="0" applyAlignment="0" applyProtection="0"/>
    <xf numFmtId="188" fontId="28" fillId="0" borderId="0" applyFont="0" applyFill="0" applyBorder="0" applyAlignment="0" applyProtection="0"/>
    <xf numFmtId="0" fontId="28" fillId="0" borderId="0"/>
    <xf numFmtId="0" fontId="231" fillId="13" borderId="0" applyNumberFormat="0" applyBorder="0" applyAlignment="0" applyProtection="0">
      <alignment vertical="center"/>
    </xf>
    <xf numFmtId="0" fontId="232" fillId="0" borderId="18" applyNumberFormat="0" applyFill="0" applyAlignment="0" applyProtection="0">
      <alignment vertical="center"/>
    </xf>
    <xf numFmtId="0" fontId="233" fillId="0" borderId="19" applyNumberFormat="0" applyFill="0" applyAlignment="0" applyProtection="0">
      <alignment vertical="center"/>
    </xf>
    <xf numFmtId="0" fontId="234" fillId="0" borderId="20" applyNumberFormat="0" applyFill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31" borderId="45" applyNumberFormat="0" applyAlignment="0" applyProtection="0">
      <alignment vertical="center"/>
    </xf>
    <xf numFmtId="0" fontId="236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191" fontId="229" fillId="0" borderId="0" applyFont="0" applyFill="0" applyBorder="0" applyAlignment="0" applyProtection="0"/>
    <xf numFmtId="272" fontId="49" fillId="0" borderId="0" applyFont="0" applyFill="0" applyBorder="0" applyAlignment="0" applyProtection="0"/>
    <xf numFmtId="285" fontId="229" fillId="0" borderId="0" applyFont="0" applyFill="0" applyBorder="0" applyAlignment="0" applyProtection="0"/>
    <xf numFmtId="288" fontId="228" fillId="0" borderId="0" applyFont="0" applyFill="0" applyBorder="0" applyAlignment="0" applyProtection="0"/>
    <xf numFmtId="289" fontId="228" fillId="0" borderId="0" applyFont="0" applyFill="0" applyBorder="0" applyAlignment="0" applyProtection="0"/>
    <xf numFmtId="290" fontId="225" fillId="0" borderId="0" applyFont="0" applyFill="0" applyBorder="0" applyAlignment="0" applyProtection="0"/>
    <xf numFmtId="291" fontId="225" fillId="0" borderId="0" applyFont="0" applyFill="0" applyBorder="0" applyAlignment="0" applyProtection="0"/>
    <xf numFmtId="0" fontId="238" fillId="0" borderId="46" applyNumberFormat="0" applyFill="0" applyAlignment="0" applyProtection="0">
      <alignment vertical="center"/>
    </xf>
    <xf numFmtId="173" fontId="28" fillId="0" borderId="0" applyFont="0" applyFill="0" applyBorder="0" applyAlignment="0" applyProtection="0"/>
    <xf numFmtId="0" fontId="239" fillId="0" borderId="0"/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0" fontId="37" fillId="0" borderId="0"/>
    <xf numFmtId="0" fontId="5" fillId="0" borderId="0"/>
    <xf numFmtId="0" fontId="6" fillId="0" borderId="0"/>
    <xf numFmtId="173" fontId="6" fillId="0" borderId="0" applyFont="0" applyFill="0" applyBorder="0" applyAlignment="0" applyProtection="0"/>
    <xf numFmtId="0" fontId="240" fillId="0" borderId="0"/>
    <xf numFmtId="0" fontId="5" fillId="0" borderId="0"/>
    <xf numFmtId="0" fontId="36" fillId="0" borderId="0">
      <alignment vertical="center"/>
    </xf>
    <xf numFmtId="173" fontId="28" fillId="0" borderId="0" applyFont="0" applyFill="0" applyBorder="0" applyAlignment="0" applyProtection="0"/>
    <xf numFmtId="0" fontId="241" fillId="0" borderId="0">
      <alignment vertical="center"/>
    </xf>
    <xf numFmtId="173" fontId="2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2" fillId="0" borderId="0"/>
    <xf numFmtId="0" fontId="28" fillId="0" borderId="0"/>
    <xf numFmtId="0" fontId="243" fillId="0" borderId="0" applyNumberFormat="0" applyFill="0" applyBorder="0" applyProtection="0">
      <alignment vertical="top" wrapText="1"/>
    </xf>
    <xf numFmtId="0" fontId="24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5" fillId="0" borderId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245" fillId="0" borderId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28" fillId="0" borderId="0"/>
    <xf numFmtId="0" fontId="246" fillId="0" borderId="0"/>
    <xf numFmtId="0" fontId="6" fillId="0" borderId="0"/>
    <xf numFmtId="0" fontId="73" fillId="0" borderId="0"/>
    <xf numFmtId="0" fontId="243" fillId="0" borderId="0" applyNumberFormat="0" applyFill="0" applyBorder="0" applyProtection="0">
      <alignment vertical="top" wrapText="1"/>
    </xf>
    <xf numFmtId="0" fontId="6" fillId="0" borderId="0"/>
    <xf numFmtId="173" fontId="6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173" fontId="6" fillId="0" borderId="0" applyFont="0" applyFill="0" applyBorder="0" applyAlignment="0" applyProtection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5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173" fontId="6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5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173" fontId="6" fillId="0" borderId="0" applyFont="0" applyFill="0" applyBorder="0" applyAlignment="0" applyProtection="0"/>
    <xf numFmtId="0" fontId="247" fillId="67" borderId="0" applyNumberFormat="0" applyBorder="0" applyAlignment="0" applyProtection="0"/>
    <xf numFmtId="0" fontId="247" fillId="68" borderId="0" applyNumberFormat="0" applyBorder="0" applyAlignment="0" applyProtection="0"/>
    <xf numFmtId="0" fontId="247" fillId="63" borderId="0" applyNumberFormat="0" applyBorder="0" applyAlignment="0" applyProtection="0"/>
    <xf numFmtId="0" fontId="247" fillId="67" borderId="0" applyNumberFormat="0" applyBorder="0" applyAlignment="0" applyProtection="0"/>
    <xf numFmtId="0" fontId="247" fillId="69" borderId="0" applyNumberFormat="0" applyBorder="0" applyAlignment="0" applyProtection="0"/>
    <xf numFmtId="0" fontId="247" fillId="70" borderId="0" applyNumberFormat="0" applyBorder="0" applyAlignment="0" applyProtection="0"/>
    <xf numFmtId="0" fontId="247" fillId="67" borderId="0" applyNumberFormat="0" applyBorder="0" applyAlignment="0" applyProtection="0"/>
    <xf numFmtId="0" fontId="247" fillId="68" borderId="0" applyNumberFormat="0" applyBorder="0" applyAlignment="0" applyProtection="0"/>
    <xf numFmtId="0" fontId="247" fillId="71" borderId="0" applyNumberFormat="0" applyBorder="0" applyAlignment="0" applyProtection="0"/>
    <xf numFmtId="0" fontId="247" fillId="67" borderId="0" applyNumberFormat="0" applyBorder="0" applyAlignment="0" applyProtection="0"/>
    <xf numFmtId="0" fontId="247" fillId="66" borderId="0" applyNumberFormat="0" applyBorder="0" applyAlignment="0" applyProtection="0"/>
    <xf numFmtId="0" fontId="247" fillId="70" borderId="0" applyNumberFormat="0" applyBorder="0" applyAlignment="0" applyProtection="0"/>
    <xf numFmtId="0" fontId="248" fillId="72" borderId="0" applyNumberFormat="0" applyBorder="0" applyAlignment="0" applyProtection="0"/>
    <xf numFmtId="0" fontId="248" fillId="68" borderId="0" applyNumberFormat="0" applyBorder="0" applyAlignment="0" applyProtection="0"/>
    <xf numFmtId="0" fontId="248" fillId="71" borderId="0" applyNumberFormat="0" applyBorder="0" applyAlignment="0" applyProtection="0"/>
    <xf numFmtId="0" fontId="248" fillId="73" borderId="0" applyNumberFormat="0" applyBorder="0" applyAlignment="0" applyProtection="0"/>
    <xf numFmtId="0" fontId="248" fillId="72" borderId="0" applyNumberFormat="0" applyBorder="0" applyAlignment="0" applyProtection="0"/>
    <xf numFmtId="0" fontId="248" fillId="70" borderId="0" applyNumberFormat="0" applyBorder="0" applyAlignment="0" applyProtection="0"/>
    <xf numFmtId="0" fontId="248" fillId="74" borderId="0" applyNumberFormat="0" applyBorder="0" applyAlignment="0" applyProtection="0"/>
    <xf numFmtId="0" fontId="247" fillId="75" borderId="0" applyNumberFormat="0" applyBorder="0" applyAlignment="0" applyProtection="0"/>
    <xf numFmtId="0" fontId="247" fillId="75" borderId="0" applyNumberFormat="0" applyBorder="0" applyAlignment="0" applyProtection="0"/>
    <xf numFmtId="0" fontId="248" fillId="66" borderId="0" applyNumberFormat="0" applyBorder="0" applyAlignment="0" applyProtection="0"/>
    <xf numFmtId="0" fontId="248" fillId="76" borderId="0" applyNumberFormat="0" applyBorder="0" applyAlignment="0" applyProtection="0"/>
    <xf numFmtId="0" fontId="247" fillId="63" borderId="0" applyNumberFormat="0" applyBorder="0" applyAlignment="0" applyProtection="0"/>
    <xf numFmtId="0" fontId="247" fillId="77" borderId="0" applyNumberFormat="0" applyBorder="0" applyAlignment="0" applyProtection="0"/>
    <xf numFmtId="0" fontId="248" fillId="78" borderId="0" applyNumberFormat="0" applyBorder="0" applyAlignment="0" applyProtection="0"/>
    <xf numFmtId="0" fontId="248" fillId="78" borderId="0" applyNumberFormat="0" applyBorder="0" applyAlignment="0" applyProtection="0"/>
    <xf numFmtId="0" fontId="247" fillId="63" borderId="0" applyNumberFormat="0" applyBorder="0" applyAlignment="0" applyProtection="0"/>
    <xf numFmtId="0" fontId="247" fillId="79" borderId="0" applyNumberFormat="0" applyBorder="0" applyAlignment="0" applyProtection="0"/>
    <xf numFmtId="0" fontId="248" fillId="77" borderId="0" applyNumberFormat="0" applyBorder="0" applyAlignment="0" applyProtection="0"/>
    <xf numFmtId="0" fontId="248" fillId="74" borderId="0" applyNumberFormat="0" applyBorder="0" applyAlignment="0" applyProtection="0"/>
    <xf numFmtId="0" fontId="247" fillId="75" borderId="0" applyNumberFormat="0" applyBorder="0" applyAlignment="0" applyProtection="0"/>
    <xf numFmtId="0" fontId="247" fillId="77" borderId="0" applyNumberFormat="0" applyBorder="0" applyAlignment="0" applyProtection="0"/>
    <xf numFmtId="0" fontId="248" fillId="77" borderId="0" applyNumberFormat="0" applyBorder="0" applyAlignment="0" applyProtection="0"/>
    <xf numFmtId="0" fontId="248" fillId="72" borderId="0" applyNumberFormat="0" applyBorder="0" applyAlignment="0" applyProtection="0"/>
    <xf numFmtId="0" fontId="247" fillId="69" borderId="0" applyNumberFormat="0" applyBorder="0" applyAlignment="0" applyProtection="0"/>
    <xf numFmtId="0" fontId="247" fillId="75" borderId="0" applyNumberFormat="0" applyBorder="0" applyAlignment="0" applyProtection="0"/>
    <xf numFmtId="0" fontId="248" fillId="66" borderId="0" applyNumberFormat="0" applyBorder="0" applyAlignment="0" applyProtection="0"/>
    <xf numFmtId="0" fontId="248" fillId="80" borderId="0" applyNumberFormat="0" applyBorder="0" applyAlignment="0" applyProtection="0"/>
    <xf numFmtId="0" fontId="247" fillId="63" borderId="0" applyNumberFormat="0" applyBorder="0" applyAlignment="0" applyProtection="0"/>
    <xf numFmtId="0" fontId="247" fillId="70" borderId="0" applyNumberFormat="0" applyBorder="0" applyAlignment="0" applyProtection="0"/>
    <xf numFmtId="0" fontId="248" fillId="70" borderId="0" applyNumberFormat="0" applyBorder="0" applyAlignment="0" applyProtection="0"/>
    <xf numFmtId="0" fontId="249" fillId="81" borderId="0" applyNumberFormat="0" applyBorder="0" applyAlignment="0" applyProtection="0"/>
    <xf numFmtId="0" fontId="250" fillId="82" borderId="45" applyNumberFormat="0" applyAlignment="0" applyProtection="0"/>
    <xf numFmtId="0" fontId="251" fillId="78" borderId="15" applyNumberFormat="0" applyAlignment="0" applyProtection="0"/>
    <xf numFmtId="0" fontId="252" fillId="73" borderId="0" applyNumberFormat="0" applyBorder="0" applyAlignment="0" applyProtection="0"/>
    <xf numFmtId="0" fontId="252" fillId="68" borderId="0" applyNumberFormat="0" applyBorder="0" applyAlignment="0" applyProtection="0"/>
    <xf numFmtId="0" fontId="252" fillId="67" borderId="0" applyNumberFormat="0" applyBorder="0" applyAlignment="0" applyProtection="0"/>
    <xf numFmtId="0" fontId="253" fillId="0" borderId="0" applyNumberFormat="0" applyFill="0" applyBorder="0" applyAlignment="0" applyProtection="0"/>
    <xf numFmtId="0" fontId="254" fillId="79" borderId="0" applyNumberFormat="0" applyBorder="0" applyAlignment="0" applyProtection="0"/>
    <xf numFmtId="0" fontId="255" fillId="0" borderId="48" applyNumberFormat="0" applyFill="0" applyAlignment="0" applyProtection="0"/>
    <xf numFmtId="0" fontId="256" fillId="0" borderId="19" applyNumberFormat="0" applyFill="0" applyAlignment="0" applyProtection="0"/>
    <xf numFmtId="0" fontId="257" fillId="0" borderId="49" applyNumberFormat="0" applyFill="0" applyAlignment="0" applyProtection="0"/>
    <xf numFmtId="0" fontId="257" fillId="0" borderId="0" applyNumberFormat="0" applyFill="0" applyBorder="0" applyAlignment="0" applyProtection="0"/>
    <xf numFmtId="0" fontId="258" fillId="70" borderId="45" applyNumberFormat="0" applyAlignment="0" applyProtection="0"/>
    <xf numFmtId="0" fontId="259" fillId="0" borderId="27" applyNumberFormat="0" applyFill="0" applyAlignment="0" applyProtection="0"/>
    <xf numFmtId="0" fontId="260" fillId="71" borderId="0" applyNumberFormat="0" applyBorder="0" applyAlignment="0" applyProtection="0"/>
    <xf numFmtId="0" fontId="28" fillId="63" borderId="44" applyNumberFormat="0" applyAlignment="0" applyProtection="0"/>
    <xf numFmtId="0" fontId="261" fillId="82" borderId="47" applyNumberFormat="0" applyAlignment="0" applyProtection="0"/>
    <xf numFmtId="0" fontId="262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52" fillId="0" borderId="50" applyNumberFormat="0" applyFill="0" applyAlignment="0" applyProtection="0"/>
    <xf numFmtId="0" fontId="263" fillId="0" borderId="0" applyNumberFormat="0" applyFill="0" applyBorder="0" applyAlignment="0" applyProtection="0"/>
    <xf numFmtId="174" fontId="264" fillId="0" borderId="0" applyFont="0" applyFill="0" applyBorder="0" applyAlignment="0" applyProtection="0"/>
    <xf numFmtId="0" fontId="5" fillId="0" borderId="0"/>
    <xf numFmtId="0" fontId="31" fillId="0" borderId="0"/>
    <xf numFmtId="0" fontId="31" fillId="0" borderId="0"/>
    <xf numFmtId="0" fontId="265" fillId="0" borderId="0"/>
    <xf numFmtId="0" fontId="38" fillId="0" borderId="0"/>
    <xf numFmtId="0" fontId="266" fillId="0" borderId="0">
      <protection locked="0"/>
    </xf>
    <xf numFmtId="0" fontId="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7" fillId="0" borderId="0" applyNumberFormat="0" applyFill="0" applyBorder="0" applyAlignment="0" applyProtection="0">
      <alignment vertical="top"/>
      <protection locked="0"/>
    </xf>
    <xf numFmtId="174" fontId="7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245" fillId="0" borderId="0"/>
    <xf numFmtId="0" fontId="6" fillId="0" borderId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71" fillId="0" borderId="0" applyNumberFormat="0" applyFill="0" applyBorder="0" applyAlignment="0" applyProtection="0"/>
    <xf numFmtId="0" fontId="26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7" fillId="0" borderId="0"/>
    <xf numFmtId="9" fontId="269" fillId="0" borderId="0" applyFill="0" applyBorder="0" applyAlignment="0" applyProtection="0"/>
    <xf numFmtId="0" fontId="6" fillId="0" borderId="0"/>
    <xf numFmtId="0" fontId="31" fillId="0" borderId="0"/>
    <xf numFmtId="173" fontId="6" fillId="0" borderId="0" applyFont="0" applyFill="0" applyBorder="0" applyAlignment="0" applyProtection="0"/>
    <xf numFmtId="0" fontId="267" fillId="0" borderId="0" applyNumberFormat="0" applyFill="0" applyBorder="0" applyAlignment="0" applyProtection="0">
      <alignment vertical="top"/>
      <protection locked="0"/>
    </xf>
    <xf numFmtId="0" fontId="270" fillId="0" borderId="0"/>
    <xf numFmtId="292" fontId="269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264" fillId="0" borderId="0"/>
    <xf numFmtId="0" fontId="29" fillId="0" borderId="0"/>
    <xf numFmtId="0" fontId="252" fillId="0" borderId="50" applyNumberFormat="0" applyFill="0" applyAlignment="0" applyProtection="0"/>
    <xf numFmtId="0" fontId="261" fillId="82" borderId="47" applyNumberFormat="0" applyAlignment="0" applyProtection="0"/>
    <xf numFmtId="0" fontId="6" fillId="0" borderId="0"/>
    <xf numFmtId="0" fontId="6" fillId="0" borderId="0"/>
    <xf numFmtId="0" fontId="245" fillId="0" borderId="0"/>
    <xf numFmtId="0" fontId="245" fillId="0" borderId="0"/>
    <xf numFmtId="173" fontId="6" fillId="0" borderId="0" applyFont="0" applyFill="0" applyBorder="0" applyAlignment="0" applyProtection="0"/>
    <xf numFmtId="0" fontId="245" fillId="0" borderId="0"/>
    <xf numFmtId="173" fontId="6" fillId="0" borderId="0" applyFont="0" applyFill="0" applyBorder="0" applyAlignment="0" applyProtection="0"/>
    <xf numFmtId="0" fontId="6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45" fillId="0" borderId="0"/>
    <xf numFmtId="0" fontId="250" fillId="82" borderId="45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45" fillId="0" borderId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73" fontId="6" fillId="0" borderId="0" applyFont="0" applyFill="0" applyBorder="0" applyAlignment="0" applyProtection="0"/>
    <xf numFmtId="0" fontId="245" fillId="0" borderId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3" fontId="6" fillId="0" borderId="0" applyFont="0" applyFill="0" applyBorder="0" applyAlignment="0" applyProtection="0"/>
    <xf numFmtId="0" fontId="6" fillId="0" borderId="0"/>
    <xf numFmtId="0" fontId="258" fillId="70" borderId="45" applyNumberFormat="0" applyAlignment="0" applyProtection="0"/>
    <xf numFmtId="0" fontId="245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173" fontId="6" fillId="0" borderId="0" applyFont="0" applyFill="0" applyBorder="0" applyAlignment="0" applyProtection="0"/>
    <xf numFmtId="0" fontId="6" fillId="0" borderId="0"/>
    <xf numFmtId="173" fontId="6" fillId="0" borderId="0" applyFont="0" applyFill="0" applyBorder="0" applyAlignment="0" applyProtection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173" fontId="6" fillId="0" borderId="0" applyFont="0" applyFill="0" applyBorder="0" applyAlignment="0" applyProtection="0"/>
    <xf numFmtId="0" fontId="245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45" fillId="0" borderId="0"/>
    <xf numFmtId="0" fontId="245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45" fillId="0" borderId="0"/>
    <xf numFmtId="0" fontId="245" fillId="0" borderId="0"/>
    <xf numFmtId="0" fontId="6" fillId="0" borderId="0"/>
    <xf numFmtId="0" fontId="6" fillId="0" borderId="0"/>
    <xf numFmtId="0" fontId="245" fillId="0" borderId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173" fontId="6" fillId="0" borderId="0" applyFont="0" applyFill="0" applyBorder="0" applyAlignment="0" applyProtection="0"/>
    <xf numFmtId="0" fontId="245" fillId="0" borderId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173" fontId="6" fillId="0" borderId="0" applyFont="0" applyFill="0" applyBorder="0" applyAlignment="0" applyProtection="0"/>
    <xf numFmtId="0" fontId="5" fillId="0" borderId="0"/>
    <xf numFmtId="17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3" fontId="3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242" fillId="0" borderId="0"/>
    <xf numFmtId="173" fontId="239" fillId="0" borderId="0" applyFont="0" applyFill="0" applyBorder="0" applyAlignment="0" applyProtection="0"/>
    <xf numFmtId="0" fontId="239" fillId="0" borderId="0"/>
    <xf numFmtId="173" fontId="239" fillId="0" borderId="0" applyFont="0" applyFill="0" applyBorder="0" applyAlignment="0" applyProtection="0"/>
    <xf numFmtId="169" fontId="239" fillId="0" borderId="0" applyFont="0" applyFill="0" applyBorder="0" applyAlignment="0" applyProtection="0"/>
    <xf numFmtId="0" fontId="242" fillId="0" borderId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293" fontId="269" fillId="0" borderId="0" applyFill="0" applyBorder="0" applyAlignment="0" applyProtection="0"/>
    <xf numFmtId="293" fontId="269" fillId="0" borderId="0" applyFill="0" applyBorder="0" applyAlignment="0" applyProtection="0"/>
    <xf numFmtId="171" fontId="37" fillId="0" borderId="0" applyFont="0" applyFill="0" applyBorder="0" applyAlignment="0" applyProtection="0"/>
    <xf numFmtId="293" fontId="269" fillId="0" borderId="0" applyFill="0" applyBorder="0" applyAlignment="0" applyProtection="0"/>
    <xf numFmtId="173" fontId="5" fillId="0" borderId="0" applyFont="0" applyFill="0" applyBorder="0" applyAlignment="0" applyProtection="0"/>
    <xf numFmtId="173" fontId="28" fillId="0" borderId="0" applyFont="0" applyFill="0" applyBorder="0" applyAlignment="0" applyProtection="0"/>
    <xf numFmtId="169" fontId="28" fillId="0" borderId="0" quotePrefix="1" applyFont="0" applyFill="0" applyBorder="0" applyAlignment="0">
      <protection locked="0"/>
    </xf>
    <xf numFmtId="294" fontId="269" fillId="0" borderId="0" applyFill="0" applyBorder="0" applyAlignment="0">
      <protection locked="0"/>
    </xf>
    <xf numFmtId="295" fontId="269" fillId="0" borderId="0" applyFill="0" applyBorder="0" applyAlignment="0" applyProtection="0"/>
    <xf numFmtId="0" fontId="272" fillId="8" borderId="4" applyNumberFormat="0" applyAlignment="0" applyProtection="0"/>
    <xf numFmtId="0" fontId="273" fillId="83" borderId="0" applyNumberFormat="0" applyBorder="0" applyAlignment="0" applyProtection="0"/>
    <xf numFmtId="0" fontId="247" fillId="0" borderId="0"/>
    <xf numFmtId="0" fontId="5" fillId="0" borderId="0"/>
    <xf numFmtId="0" fontId="5" fillId="0" borderId="0"/>
    <xf numFmtId="0" fontId="27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37" fillId="0" borderId="0"/>
    <xf numFmtId="0" fontId="274" fillId="0" borderId="0"/>
    <xf numFmtId="0" fontId="28" fillId="0" borderId="0"/>
    <xf numFmtId="0" fontId="270" fillId="0" borderId="0"/>
    <xf numFmtId="0" fontId="247" fillId="0" borderId="0"/>
    <xf numFmtId="0" fontId="5" fillId="0" borderId="0"/>
    <xf numFmtId="0" fontId="28" fillId="0" borderId="0"/>
    <xf numFmtId="0" fontId="270" fillId="0" borderId="0"/>
    <xf numFmtId="0" fontId="274" fillId="0" borderId="0"/>
    <xf numFmtId="0" fontId="37" fillId="0" borderId="0"/>
    <xf numFmtId="0" fontId="5" fillId="0" borderId="0"/>
    <xf numFmtId="0" fontId="247" fillId="0" borderId="0"/>
    <xf numFmtId="0" fontId="5" fillId="0" borderId="0"/>
    <xf numFmtId="0" fontId="5" fillId="0" borderId="0"/>
    <xf numFmtId="0" fontId="247" fillId="0" borderId="0"/>
    <xf numFmtId="0" fontId="5" fillId="0" borderId="0"/>
    <xf numFmtId="0" fontId="5" fillId="0" borderId="0"/>
    <xf numFmtId="0" fontId="247" fillId="0" borderId="0"/>
    <xf numFmtId="0" fontId="5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7" fillId="0" borderId="0"/>
    <xf numFmtId="0" fontId="274" fillId="0" borderId="0"/>
    <xf numFmtId="0" fontId="28" fillId="0" borderId="0"/>
    <xf numFmtId="0" fontId="270" fillId="0" borderId="0"/>
    <xf numFmtId="0" fontId="270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6" fillId="0" borderId="0"/>
    <xf numFmtId="0" fontId="246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75" fillId="0" borderId="0"/>
    <xf numFmtId="0" fontId="276" fillId="0" borderId="0"/>
    <xf numFmtId="0" fontId="6" fillId="0" borderId="0"/>
    <xf numFmtId="0" fontId="246" fillId="0" borderId="0"/>
    <xf numFmtId="0" fontId="73" fillId="0" borderId="0"/>
    <xf numFmtId="0" fontId="246" fillId="0" borderId="0"/>
    <xf numFmtId="0" fontId="6" fillId="0" borderId="0"/>
    <xf numFmtId="0" fontId="246" fillId="0" borderId="0"/>
    <xf numFmtId="0" fontId="73" fillId="0" borderId="0"/>
    <xf numFmtId="0" fontId="246" fillId="0" borderId="0"/>
    <xf numFmtId="0" fontId="270" fillId="0" borderId="0"/>
    <xf numFmtId="0" fontId="6" fillId="0" borderId="0"/>
    <xf numFmtId="0" fontId="6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70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70" fillId="0" borderId="0"/>
    <xf numFmtId="0" fontId="24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28" fillId="0" borderId="0"/>
    <xf numFmtId="0" fontId="270" fillId="0" borderId="0"/>
    <xf numFmtId="0" fontId="6" fillId="0" borderId="0"/>
    <xf numFmtId="0" fontId="6" fillId="0" borderId="0"/>
    <xf numFmtId="0" fontId="270" fillId="0" borderId="0"/>
    <xf numFmtId="0" fontId="270" fillId="0" borderId="0"/>
    <xf numFmtId="0" fontId="270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5" fillId="0" borderId="0"/>
    <xf numFmtId="0" fontId="247" fillId="0" borderId="0"/>
    <xf numFmtId="0" fontId="5" fillId="0" borderId="0"/>
    <xf numFmtId="0" fontId="277" fillId="0" borderId="0"/>
    <xf numFmtId="0" fontId="278" fillId="0" borderId="0"/>
    <xf numFmtId="0" fontId="6" fillId="0" borderId="0"/>
    <xf numFmtId="0" fontId="246" fillId="0" borderId="0"/>
    <xf numFmtId="0" fontId="278" fillId="0" borderId="0">
      <alignment vertical="top"/>
    </xf>
    <xf numFmtId="0" fontId="277" fillId="0" borderId="0"/>
    <xf numFmtId="0" fontId="278" fillId="0" borderId="0"/>
    <xf numFmtId="0" fontId="247" fillId="0" borderId="0"/>
    <xf numFmtId="0" fontId="247" fillId="0" borderId="0"/>
    <xf numFmtId="0" fontId="73" fillId="0" borderId="0"/>
    <xf numFmtId="0" fontId="73" fillId="0" borderId="0"/>
    <xf numFmtId="0" fontId="246" fillId="0" borderId="0"/>
    <xf numFmtId="0" fontId="246" fillId="0" borderId="0"/>
    <xf numFmtId="0" fontId="277" fillId="0" borderId="0"/>
    <xf numFmtId="0" fontId="277" fillId="0" borderId="0"/>
    <xf numFmtId="0" fontId="278" fillId="0" borderId="0"/>
    <xf numFmtId="0" fontId="278" fillId="0" borderId="0"/>
    <xf numFmtId="0" fontId="239" fillId="0" borderId="0"/>
    <xf numFmtId="0" fontId="246" fillId="0" borderId="0"/>
    <xf numFmtId="0" fontId="2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7" fillId="0" borderId="0"/>
    <xf numFmtId="0" fontId="278" fillId="0" borderId="0"/>
    <xf numFmtId="0" fontId="239" fillId="0" borderId="0"/>
    <xf numFmtId="0" fontId="246" fillId="0" borderId="0"/>
    <xf numFmtId="0" fontId="277" fillId="0" borderId="0"/>
    <xf numFmtId="0" fontId="278" fillId="0" borderId="0"/>
    <xf numFmtId="0" fontId="279" fillId="0" borderId="0"/>
    <xf numFmtId="0" fontId="241" fillId="0" borderId="0"/>
    <xf numFmtId="0" fontId="31" fillId="0" borderId="0"/>
    <xf numFmtId="0" fontId="276" fillId="0" borderId="0"/>
    <xf numFmtId="0" fontId="5" fillId="0" borderId="0"/>
    <xf numFmtId="0" fontId="270" fillId="0" borderId="0"/>
    <xf numFmtId="0" fontId="5" fillId="0" borderId="0"/>
    <xf numFmtId="0" fontId="247" fillId="0" borderId="0"/>
    <xf numFmtId="0" fontId="5" fillId="0" borderId="0"/>
    <xf numFmtId="0" fontId="28" fillId="0" borderId="0"/>
    <xf numFmtId="0" fontId="270" fillId="0" borderId="0"/>
    <xf numFmtId="0" fontId="247" fillId="0" borderId="0"/>
    <xf numFmtId="0" fontId="5" fillId="0" borderId="0"/>
    <xf numFmtId="0" fontId="5" fillId="0" borderId="0"/>
    <xf numFmtId="0" fontId="247" fillId="0" borderId="0"/>
    <xf numFmtId="0" fontId="5" fillId="0" borderId="0"/>
    <xf numFmtId="0" fontId="6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46" fillId="0" borderId="0"/>
    <xf numFmtId="0" fontId="6" fillId="0" borderId="0"/>
    <xf numFmtId="0" fontId="6" fillId="0" borderId="0"/>
    <xf numFmtId="0" fontId="246" fillId="0" borderId="0"/>
    <xf numFmtId="0" fontId="246" fillId="0" borderId="0"/>
    <xf numFmtId="0" fontId="5" fillId="0" borderId="0"/>
    <xf numFmtId="0" fontId="28" fillId="0" borderId="0"/>
    <xf numFmtId="0" fontId="270" fillId="0" borderId="0"/>
    <xf numFmtId="0" fontId="247" fillId="0" borderId="0"/>
    <xf numFmtId="0" fontId="5" fillId="0" borderId="0"/>
    <xf numFmtId="0" fontId="37" fillId="9" borderId="5" applyNumberFormat="0" applyFont="0" applyAlignment="0" applyProtection="0"/>
    <xf numFmtId="0" fontId="269" fillId="63" borderId="44" applyNumberFormat="0" applyAlignment="0" applyProtection="0"/>
    <xf numFmtId="0" fontId="269" fillId="63" borderId="44" applyNumberFormat="0" applyAlignment="0" applyProtection="0"/>
    <xf numFmtId="9" fontId="244" fillId="0" borderId="0" applyFont="0" applyFill="0" applyBorder="0" applyAlignment="0" applyProtection="0">
      <alignment vertical="center"/>
    </xf>
    <xf numFmtId="9" fontId="28" fillId="0" borderId="0" quotePrefix="1" applyFont="0" applyFill="0" applyBorder="0" applyAlignment="0">
      <protection locked="0"/>
    </xf>
    <xf numFmtId="9" fontId="6" fillId="0" borderId="0" applyFont="0" applyFill="0" applyBorder="0" applyAlignment="0" applyProtection="0"/>
    <xf numFmtId="9" fontId="269" fillId="0" borderId="0" applyFill="0" applyBorder="0" applyAlignment="0">
      <protection locked="0"/>
    </xf>
    <xf numFmtId="9" fontId="6" fillId="0" borderId="0" applyFont="0" applyFill="0" applyBorder="0" applyAlignment="0" applyProtection="0"/>
    <xf numFmtId="9" fontId="269" fillId="0" borderId="0" applyFill="0" applyBorder="0" applyAlignment="0" applyProtection="0"/>
    <xf numFmtId="9" fontId="269" fillId="0" borderId="0" applyFill="0" applyBorder="0" applyAlignment="0" applyProtection="0"/>
    <xf numFmtId="0" fontId="280" fillId="0" borderId="0">
      <alignment vertical="center"/>
    </xf>
    <xf numFmtId="173" fontId="239" fillId="0" borderId="0">
      <alignment vertical="top"/>
      <protection locked="0"/>
    </xf>
    <xf numFmtId="173" fontId="28" fillId="0" borderId="0">
      <alignment vertical="top"/>
      <protection locked="0"/>
    </xf>
    <xf numFmtId="0" fontId="239" fillId="0" borderId="0">
      <protection locked="0"/>
    </xf>
    <xf numFmtId="0" fontId="28" fillId="0" borderId="0">
      <protection locked="0"/>
    </xf>
    <xf numFmtId="0" fontId="281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75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80" fillId="0" borderId="0">
      <alignment vertical="center"/>
    </xf>
    <xf numFmtId="173" fontId="239" fillId="0" borderId="0">
      <alignment vertical="top"/>
      <protection locked="0"/>
    </xf>
    <xf numFmtId="0" fontId="239" fillId="0" borderId="0">
      <protection locked="0"/>
    </xf>
    <xf numFmtId="0" fontId="239" fillId="0" borderId="0">
      <protection locked="0"/>
    </xf>
    <xf numFmtId="173" fontId="239" fillId="0" borderId="0">
      <alignment vertical="top"/>
      <protection locked="0"/>
    </xf>
    <xf numFmtId="0" fontId="280" fillId="0" borderId="0">
      <alignment vertical="center"/>
    </xf>
    <xf numFmtId="0" fontId="6" fillId="0" borderId="0"/>
    <xf numFmtId="0" fontId="4" fillId="0" borderId="0"/>
    <xf numFmtId="173" fontId="6" fillId="0" borderId="0" applyFont="0" applyFill="0" applyBorder="0" applyAlignment="0" applyProtection="0"/>
    <xf numFmtId="0" fontId="4" fillId="0" borderId="0"/>
    <xf numFmtId="0" fontId="6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61" fillId="31" borderId="110" applyNumberFormat="0" applyAlignment="0" applyProtection="0">
      <alignment vertical="center"/>
    </xf>
    <xf numFmtId="269" fontId="113" fillId="0" borderId="107">
      <alignment horizontal="right" vertical="center"/>
    </xf>
    <xf numFmtId="0" fontId="4" fillId="0" borderId="0"/>
    <xf numFmtId="0" fontId="4" fillId="0" borderId="0"/>
    <xf numFmtId="0" fontId="4" fillId="0" borderId="0"/>
    <xf numFmtId="0" fontId="258" fillId="70" borderId="122" applyNumberFormat="0" applyAlignment="0" applyProtection="0"/>
    <xf numFmtId="0" fontId="250" fillId="82" borderId="122" applyNumberFormat="0" applyAlignment="0" applyProtection="0"/>
    <xf numFmtId="0" fontId="261" fillId="82" borderId="124" applyNumberFormat="0" applyAlignment="0" applyProtection="0"/>
    <xf numFmtId="0" fontId="252" fillId="0" borderId="125" applyNumberFormat="0" applyFill="0" applyAlignment="0" applyProtection="0"/>
    <xf numFmtId="0" fontId="252" fillId="0" borderId="125" applyNumberFormat="0" applyFill="0" applyAlignment="0" applyProtection="0"/>
    <xf numFmtId="0" fontId="261" fillId="82" borderId="124" applyNumberFormat="0" applyAlignment="0" applyProtection="0"/>
    <xf numFmtId="0" fontId="28" fillId="63" borderId="121" applyNumberFormat="0" applyAlignment="0" applyProtection="0"/>
    <xf numFmtId="0" fontId="258" fillId="70" borderId="122" applyNumberFormat="0" applyAlignment="0" applyProtection="0"/>
    <xf numFmtId="0" fontId="250" fillId="82" borderId="122" applyNumberFormat="0" applyAlignment="0" applyProtection="0"/>
    <xf numFmtId="0" fontId="238" fillId="0" borderId="123" applyNumberFormat="0" applyFill="0" applyAlignment="0" applyProtection="0">
      <alignment vertical="center"/>
    </xf>
    <xf numFmtId="0" fontId="284" fillId="0" borderId="0">
      <alignment vertical="center"/>
    </xf>
    <xf numFmtId="0" fontId="239" fillId="0" borderId="0">
      <protection locked="0"/>
    </xf>
    <xf numFmtId="173" fontId="239" fillId="0" borderId="0">
      <alignment vertical="top"/>
      <protection locked="0"/>
    </xf>
    <xf numFmtId="9" fontId="239" fillId="0" borderId="0">
      <alignment vertical="top"/>
      <protection locked="0"/>
    </xf>
    <xf numFmtId="0" fontId="235" fillId="31" borderId="122" applyNumberFormat="0" applyAlignment="0" applyProtection="0">
      <alignment vertical="center"/>
    </xf>
    <xf numFmtId="0" fontId="285" fillId="0" borderId="0">
      <alignment vertical="top"/>
      <protection locked="0"/>
    </xf>
    <xf numFmtId="0" fontId="28" fillId="0" borderId="0">
      <protection locked="0"/>
    </xf>
    <xf numFmtId="0" fontId="227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195" fillId="0" borderId="123" applyNumberFormat="0" applyFill="0" applyAlignment="0" applyProtection="0">
      <alignment vertical="center"/>
    </xf>
    <xf numFmtId="0" fontId="195" fillId="0" borderId="123" applyNumberFormat="0" applyFill="0" applyAlignment="0" applyProtection="0">
      <alignment vertical="center"/>
    </xf>
    <xf numFmtId="0" fontId="53" fillId="34" borderId="121" applyNumberFormat="0" applyFon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284" fillId="0" borderId="0">
      <alignment vertical="center"/>
    </xf>
    <xf numFmtId="0" fontId="74" fillId="34" borderId="121" applyNumberFormat="0" applyFont="0" applyAlignment="0" applyProtection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280" fontId="137" fillId="0" borderId="120">
      <alignment horizontal="left" vertical="top"/>
    </xf>
    <xf numFmtId="165" fontId="202" fillId="63" borderId="120"/>
    <xf numFmtId="164" fontId="200" fillId="61" borderId="120">
      <alignment vertical="top"/>
    </xf>
    <xf numFmtId="0" fontId="193" fillId="0" borderId="118" applyNumberFormat="0" applyFill="0" applyAlignment="0" applyProtection="0"/>
    <xf numFmtId="269" fontId="113" fillId="0" borderId="107">
      <alignment horizontal="right" vertical="center"/>
    </xf>
    <xf numFmtId="272" fontId="176" fillId="0" borderId="107">
      <alignment horizontal="right" vertical="center"/>
    </xf>
    <xf numFmtId="269" fontId="113" fillId="0" borderId="107">
      <alignment horizontal="right" vertical="center"/>
    </xf>
    <xf numFmtId="180" fontId="38" fillId="0" borderId="107">
      <alignment horizontal="right" vertical="center"/>
    </xf>
    <xf numFmtId="271" fontId="113" fillId="0" borderId="107">
      <alignment horizontal="right" vertical="center"/>
    </xf>
    <xf numFmtId="271" fontId="113" fillId="0" borderId="107">
      <alignment horizontal="right" vertical="center"/>
    </xf>
    <xf numFmtId="271" fontId="113" fillId="0" borderId="107">
      <alignment horizontal="right" vertical="center"/>
    </xf>
    <xf numFmtId="271" fontId="113" fillId="0" borderId="107">
      <alignment horizontal="right" vertical="center"/>
    </xf>
    <xf numFmtId="271" fontId="113" fillId="0" borderId="107">
      <alignment horizontal="right" vertical="center"/>
    </xf>
    <xf numFmtId="271" fontId="113" fillId="0" borderId="107">
      <alignment horizontal="right" vertical="center"/>
    </xf>
    <xf numFmtId="271" fontId="113" fillId="0" borderId="107">
      <alignment horizontal="right" vertical="center"/>
    </xf>
    <xf numFmtId="270" fontId="46" fillId="0" borderId="107">
      <alignment horizontal="right" vertical="center"/>
    </xf>
    <xf numFmtId="270" fontId="46" fillId="0" borderId="107">
      <alignment horizontal="right" vertical="center"/>
    </xf>
    <xf numFmtId="196" fontId="38" fillId="0" borderId="107">
      <alignment horizontal="right" vertical="center"/>
    </xf>
    <xf numFmtId="196" fontId="38" fillId="0" borderId="107">
      <alignment horizontal="right" vertical="center"/>
    </xf>
    <xf numFmtId="270" fontId="46" fillId="0" borderId="107">
      <alignment horizontal="right" vertical="center"/>
    </xf>
    <xf numFmtId="196" fontId="38" fillId="0" borderId="107">
      <alignment horizontal="right" vertical="center"/>
    </xf>
    <xf numFmtId="269" fontId="113" fillId="0" borderId="107">
      <alignment horizontal="right" vertical="center"/>
    </xf>
    <xf numFmtId="269" fontId="113" fillId="0" borderId="107">
      <alignment horizontal="right" vertical="center"/>
    </xf>
    <xf numFmtId="269" fontId="113" fillId="0" borderId="107">
      <alignment horizontal="right" vertical="center"/>
    </xf>
    <xf numFmtId="269" fontId="113" fillId="0" borderId="107">
      <alignment horizontal="right" vertical="center"/>
    </xf>
    <xf numFmtId="269" fontId="113" fillId="0" borderId="107">
      <alignment horizontal="right" vertical="center"/>
    </xf>
    <xf numFmtId="0" fontId="119" fillId="16" borderId="45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0" fontId="284" fillId="0" borderId="0">
      <alignment vertical="center"/>
    </xf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0" fontId="56" fillId="34" borderId="44" applyNumberFormat="0" applyFont="0" applyAlignment="0" applyProtection="0"/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34" fillId="0" borderId="51">
      <alignment horizontal="centerContinuous"/>
    </xf>
    <xf numFmtId="4" fontId="171" fillId="56" borderId="116" applyNumberFormat="0" applyProtection="0">
      <alignment horizontal="right" vertical="center"/>
    </xf>
    <xf numFmtId="4" fontId="170" fillId="36" borderId="117" applyNumberFormat="0" applyProtection="0">
      <alignment horizontal="left" vertical="center" indent="1"/>
    </xf>
    <xf numFmtId="4" fontId="166" fillId="55" borderId="116" applyNumberFormat="0" applyProtection="0">
      <alignment horizontal="left" vertical="center" indent="1"/>
    </xf>
    <xf numFmtId="4" fontId="168" fillId="56" borderId="116" applyNumberFormat="0" applyProtection="0">
      <alignment horizontal="right" vertical="center"/>
    </xf>
    <xf numFmtId="4" fontId="166" fillId="55" borderId="117" applyNumberFormat="0" applyProtection="0">
      <alignment horizontal="left" vertical="center" indent="1"/>
    </xf>
    <xf numFmtId="4" fontId="169" fillId="56" borderId="116" applyNumberFormat="0" applyProtection="0">
      <alignment vertical="center"/>
    </xf>
    <xf numFmtId="4" fontId="168" fillId="56" borderId="116" applyNumberFormat="0" applyProtection="0">
      <alignment vertical="center"/>
    </xf>
    <xf numFmtId="169" fontId="129" fillId="0" borderId="52"/>
    <xf numFmtId="169" fontId="129" fillId="0" borderId="52"/>
    <xf numFmtId="4" fontId="168" fillId="55" borderId="116" applyNumberFormat="0" applyProtection="0">
      <alignment horizontal="right" vertical="center"/>
    </xf>
    <xf numFmtId="4" fontId="168" fillId="53" borderId="116" applyNumberFormat="0" applyProtection="0">
      <alignment horizontal="right" vertical="center"/>
    </xf>
    <xf numFmtId="4" fontId="168" fillId="52" borderId="116" applyNumberFormat="0" applyProtection="0">
      <alignment horizontal="right" vertical="center"/>
    </xf>
    <xf numFmtId="4" fontId="168" fillId="51" borderId="116" applyNumberFormat="0" applyProtection="0">
      <alignment horizontal="right" vertical="center"/>
    </xf>
    <xf numFmtId="4" fontId="168" fillId="50" borderId="116" applyNumberFormat="0" applyProtection="0">
      <alignment horizontal="right" vertical="center"/>
    </xf>
    <xf numFmtId="4" fontId="168" fillId="49" borderId="116" applyNumberFormat="0" applyProtection="0">
      <alignment horizontal="right" vertical="center"/>
    </xf>
    <xf numFmtId="4" fontId="168" fillId="48" borderId="116" applyNumberFormat="0" applyProtection="0">
      <alignment horizontal="right" vertical="center"/>
    </xf>
    <xf numFmtId="4" fontId="168" fillId="47" borderId="116" applyNumberFormat="0" applyProtection="0">
      <alignment horizontal="right" vertical="center"/>
    </xf>
    <xf numFmtId="4" fontId="168" fillId="46" borderId="116" applyNumberFormat="0" applyProtection="0">
      <alignment horizontal="right" vertical="center"/>
    </xf>
    <xf numFmtId="4" fontId="168" fillId="45" borderId="116" applyNumberFormat="0" applyProtection="0">
      <alignment horizontal="right" vertical="center"/>
    </xf>
    <xf numFmtId="4" fontId="168" fillId="43" borderId="116" applyNumberFormat="0" applyProtection="0">
      <alignment horizontal="left" vertical="center" indent="1"/>
    </xf>
    <xf numFmtId="4" fontId="167" fillId="43" borderId="116" applyNumberFormat="0" applyProtection="0">
      <alignment vertical="center"/>
    </xf>
    <xf numFmtId="4" fontId="166" fillId="43" borderId="116" applyNumberFormat="0" applyProtection="0">
      <alignment vertical="center"/>
    </xf>
    <xf numFmtId="266" fontId="81" fillId="0" borderId="115" applyFont="0" applyFill="0" applyBorder="0" applyAlignment="0" applyProtection="0">
      <protection locked="0"/>
    </xf>
    <xf numFmtId="266" fontId="81" fillId="0" borderId="115" applyFont="0" applyFill="0" applyBorder="0" applyAlignment="0" applyProtection="0">
      <protection locked="0"/>
    </xf>
    <xf numFmtId="265" fontId="81" fillId="41" borderId="115"/>
    <xf numFmtId="0" fontId="4" fillId="0" borderId="0"/>
    <xf numFmtId="0" fontId="161" fillId="31" borderId="110" applyNumberFormat="0" applyAlignment="0" applyProtection="0">
      <alignment vertical="center"/>
    </xf>
    <xf numFmtId="0" fontId="4" fillId="0" borderId="0"/>
    <xf numFmtId="0" fontId="6" fillId="0" borderId="0"/>
    <xf numFmtId="169" fontId="129" fillId="0" borderId="114"/>
    <xf numFmtId="0" fontId="55" fillId="0" borderId="108">
      <alignment horizontal="left" vertical="center"/>
    </xf>
    <xf numFmtId="0" fontId="72" fillId="34" borderId="44" applyNumberFormat="0" applyFont="0" applyAlignment="0" applyProtection="0">
      <alignment vertical="center"/>
    </xf>
    <xf numFmtId="0" fontId="72" fillId="34" borderId="44" applyNumberFormat="0" applyFont="0" applyAlignment="0" applyProtection="0">
      <alignment vertical="center"/>
    </xf>
    <xf numFmtId="0" fontId="72" fillId="34" borderId="44" applyNumberFormat="0" applyFont="0" applyAlignment="0" applyProtection="0">
      <alignment vertical="center"/>
    </xf>
    <xf numFmtId="0" fontId="72" fillId="34" borderId="44" applyNumberFormat="0" applyFon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37" fontId="86" fillId="29" borderId="107" applyBorder="0" applyProtection="0">
      <alignment vertical="center"/>
    </xf>
    <xf numFmtId="265" fontId="81" fillId="41" borderId="53"/>
    <xf numFmtId="265" fontId="81" fillId="41" borderId="53"/>
    <xf numFmtId="266" fontId="81" fillId="0" borderId="53" applyFont="0" applyFill="0" applyBorder="0" applyAlignment="0" applyProtection="0">
      <protection locked="0"/>
    </xf>
    <xf numFmtId="266" fontId="81" fillId="0" borderId="53" applyFont="0" applyFill="0" applyBorder="0" applyAlignment="0" applyProtection="0">
      <protection locked="0"/>
    </xf>
    <xf numFmtId="4" fontId="166" fillId="43" borderId="54" applyNumberFormat="0" applyProtection="0">
      <alignment vertical="center"/>
    </xf>
    <xf numFmtId="4" fontId="167" fillId="43" borderId="54" applyNumberFormat="0" applyProtection="0">
      <alignment vertical="center"/>
    </xf>
    <xf numFmtId="4" fontId="168" fillId="43" borderId="54" applyNumberFormat="0" applyProtection="0">
      <alignment horizontal="left" vertical="center" indent="1"/>
    </xf>
    <xf numFmtId="4" fontId="168" fillId="45" borderId="54" applyNumberFormat="0" applyProtection="0">
      <alignment horizontal="right" vertical="center"/>
    </xf>
    <xf numFmtId="4" fontId="168" fillId="46" borderId="54" applyNumberFormat="0" applyProtection="0">
      <alignment horizontal="right" vertical="center"/>
    </xf>
    <xf numFmtId="4" fontId="168" fillId="47" borderId="54" applyNumberFormat="0" applyProtection="0">
      <alignment horizontal="right" vertical="center"/>
    </xf>
    <xf numFmtId="4" fontId="168" fillId="48" borderId="54" applyNumberFormat="0" applyProtection="0">
      <alignment horizontal="right" vertical="center"/>
    </xf>
    <xf numFmtId="4" fontId="168" fillId="49" borderId="54" applyNumberFormat="0" applyProtection="0">
      <alignment horizontal="right" vertical="center"/>
    </xf>
    <xf numFmtId="4" fontId="168" fillId="50" borderId="54" applyNumberFormat="0" applyProtection="0">
      <alignment horizontal="right" vertical="center"/>
    </xf>
    <xf numFmtId="4" fontId="168" fillId="51" borderId="54" applyNumberFormat="0" applyProtection="0">
      <alignment horizontal="right" vertical="center"/>
    </xf>
    <xf numFmtId="4" fontId="168" fillId="52" borderId="54" applyNumberFormat="0" applyProtection="0">
      <alignment horizontal="right" vertical="center"/>
    </xf>
    <xf numFmtId="4" fontId="168" fillId="53" borderId="54" applyNumberFormat="0" applyProtection="0">
      <alignment horizontal="right" vertical="center"/>
    </xf>
    <xf numFmtId="4" fontId="168" fillId="55" borderId="54" applyNumberFormat="0" applyProtection="0">
      <alignment horizontal="right" vertical="center"/>
    </xf>
    <xf numFmtId="4" fontId="168" fillId="56" borderId="54" applyNumberFormat="0" applyProtection="0">
      <alignment vertical="center"/>
    </xf>
    <xf numFmtId="4" fontId="169" fillId="56" borderId="54" applyNumberFormat="0" applyProtection="0">
      <alignment vertical="center"/>
    </xf>
    <xf numFmtId="4" fontId="166" fillId="55" borderId="55" applyNumberFormat="0" applyProtection="0">
      <alignment horizontal="left" vertical="center" indent="1"/>
    </xf>
    <xf numFmtId="4" fontId="168" fillId="56" borderId="54" applyNumberFormat="0" applyProtection="0">
      <alignment horizontal="right" vertical="center"/>
    </xf>
    <xf numFmtId="4" fontId="169" fillId="56" borderId="54" applyNumberFormat="0" applyProtection="0">
      <alignment horizontal="right" vertical="center"/>
    </xf>
    <xf numFmtId="4" fontId="166" fillId="55" borderId="54" applyNumberFormat="0" applyProtection="0">
      <alignment horizontal="left" vertical="center" indent="1"/>
    </xf>
    <xf numFmtId="4" fontId="170" fillId="36" borderId="55" applyNumberFormat="0" applyProtection="0">
      <alignment horizontal="left" vertical="center" indent="1"/>
    </xf>
    <xf numFmtId="4" fontId="171" fillId="56" borderId="54" applyNumberFormat="0" applyProtection="0">
      <alignment horizontal="right" vertical="center"/>
    </xf>
    <xf numFmtId="0" fontId="189" fillId="31" borderId="45" applyNumberFormat="0" applyAlignment="0" applyProtection="0"/>
    <xf numFmtId="279" fontId="113" fillId="0" borderId="56"/>
    <xf numFmtId="164" fontId="200" fillId="61" borderId="57">
      <alignment vertical="top"/>
    </xf>
    <xf numFmtId="0" fontId="201" fillId="62" borderId="56">
      <alignment horizontal="left" vertical="center"/>
    </xf>
    <xf numFmtId="165" fontId="202" fillId="63" borderId="57"/>
    <xf numFmtId="280" fontId="137" fillId="0" borderId="57">
      <alignment horizontal="left" vertical="top"/>
    </xf>
    <xf numFmtId="0" fontId="74" fillId="34" borderId="58" applyNumberFormat="0" applyFont="0" applyAlignment="0" applyProtection="0">
      <alignment vertical="center"/>
    </xf>
    <xf numFmtId="0" fontId="96" fillId="31" borderId="59" applyNumberFormat="0" applyAlignment="0" applyProtection="0">
      <alignment vertical="center"/>
    </xf>
    <xf numFmtId="0" fontId="96" fillId="31" borderId="59" applyNumberFormat="0" applyAlignment="0" applyProtection="0">
      <alignment vertical="center"/>
    </xf>
    <xf numFmtId="0" fontId="53" fillId="34" borderId="58" applyNumberFormat="0" applyFont="0" applyAlignment="0" applyProtection="0">
      <alignment vertical="center"/>
    </xf>
    <xf numFmtId="0" fontId="215" fillId="34" borderId="58" applyNumberFormat="0" applyFont="0" applyAlignment="0" applyProtection="0">
      <alignment vertical="center"/>
    </xf>
    <xf numFmtId="0" fontId="195" fillId="0" borderId="60" applyNumberFormat="0" applyFill="0" applyAlignment="0" applyProtection="0">
      <alignment vertical="center"/>
    </xf>
    <xf numFmtId="0" fontId="195" fillId="0" borderId="60" applyNumberFormat="0" applyFill="0" applyAlignment="0" applyProtection="0">
      <alignment vertical="center"/>
    </xf>
    <xf numFmtId="0" fontId="141" fillId="16" borderId="59" applyNumberFormat="0" applyAlignment="0" applyProtection="0">
      <alignment vertical="center"/>
    </xf>
    <xf numFmtId="0" fontId="141" fillId="16" borderId="59" applyNumberFormat="0" applyAlignment="0" applyProtection="0">
      <alignment vertical="center"/>
    </xf>
    <xf numFmtId="0" fontId="161" fillId="31" borderId="61" applyNumberFormat="0" applyAlignment="0" applyProtection="0">
      <alignment vertical="center"/>
    </xf>
    <xf numFmtId="0" fontId="161" fillId="31" borderId="61" applyNumberFormat="0" applyAlignment="0" applyProtection="0">
      <alignment vertical="center"/>
    </xf>
    <xf numFmtId="0" fontId="226" fillId="16" borderId="59" applyNumberFormat="0" applyAlignment="0" applyProtection="0">
      <alignment vertical="center"/>
    </xf>
    <xf numFmtId="0" fontId="227" fillId="31" borderId="61" applyNumberFormat="0" applyAlignment="0" applyProtection="0">
      <alignment vertical="center"/>
    </xf>
    <xf numFmtId="0" fontId="235" fillId="31" borderId="59" applyNumberFormat="0" applyAlignment="0" applyProtection="0">
      <alignment vertical="center"/>
    </xf>
    <xf numFmtId="0" fontId="4" fillId="0" borderId="0"/>
    <xf numFmtId="0" fontId="238" fillId="0" borderId="60" applyNumberFormat="0" applyFill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96" fillId="31" borderId="122" applyNumberFormat="0" applyAlignment="0" applyProtection="0">
      <alignment vertical="center"/>
    </xf>
    <xf numFmtId="265" fontId="81" fillId="41" borderId="115"/>
    <xf numFmtId="0" fontId="161" fillId="31" borderId="110" applyNumberFormat="0" applyAlignment="0" applyProtection="0">
      <alignment vertical="center"/>
    </xf>
    <xf numFmtId="0" fontId="72" fillId="34" borderId="111" applyNumberFormat="0" applyFont="0" applyAlignment="0" applyProtection="0">
      <alignment vertical="center"/>
    </xf>
    <xf numFmtId="173" fontId="129" fillId="0" borderId="113"/>
    <xf numFmtId="0" fontId="141" fillId="16" borderId="109" applyNumberFormat="0" applyAlignment="0" applyProtection="0">
      <alignment vertical="center"/>
    </xf>
    <xf numFmtId="0" fontId="141" fillId="16" borderId="109" applyNumberFormat="0" applyAlignment="0" applyProtection="0">
      <alignment vertical="center"/>
    </xf>
    <xf numFmtId="0" fontId="56" fillId="34" borderId="111" applyNumberFormat="0" applyFont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0" fontId="119" fillId="16" borderId="109" applyNumberFormat="0" applyAlignment="0" applyProtection="0"/>
    <xf numFmtId="0" fontId="4" fillId="0" borderId="0"/>
    <xf numFmtId="0" fontId="4" fillId="0" borderId="0"/>
    <xf numFmtId="0" fontId="4" fillId="0" borderId="0"/>
    <xf numFmtId="0" fontId="72" fillId="34" borderId="111" applyNumberFormat="0" applyFont="0" applyAlignment="0" applyProtection="0">
      <alignment vertical="center"/>
    </xf>
    <xf numFmtId="169" fontId="129" fillId="0" borderId="114"/>
    <xf numFmtId="0" fontId="141" fillId="16" borderId="109" applyNumberFormat="0" applyAlignment="0" applyProtection="0">
      <alignment vertical="center"/>
    </xf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0" fontId="118" fillId="31" borderId="110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5" fillId="0" borderId="118" applyNumberFormat="0" applyFill="0" applyAlignment="0" applyProtection="0">
      <alignment vertical="center"/>
    </xf>
    <xf numFmtId="0" fontId="226" fillId="16" borderId="122" applyNumberFormat="0" applyAlignment="0" applyProtection="0">
      <alignment vertical="center"/>
    </xf>
    <xf numFmtId="0" fontId="250" fillId="82" borderId="59" applyNumberFormat="0" applyAlignment="0" applyProtection="0"/>
    <xf numFmtId="0" fontId="258" fillId="70" borderId="59" applyNumberFormat="0" applyAlignment="0" applyProtection="0"/>
    <xf numFmtId="4" fontId="169" fillId="56" borderId="116" applyNumberFormat="0" applyProtection="0">
      <alignment horizontal="right" vertical="center"/>
    </xf>
    <xf numFmtId="0" fontId="28" fillId="63" borderId="58" applyNumberFormat="0" applyAlignment="0" applyProtection="0"/>
    <xf numFmtId="0" fontId="261" fillId="82" borderId="61" applyNumberFormat="0" applyAlignment="0" applyProtection="0"/>
    <xf numFmtId="0" fontId="252" fillId="0" borderId="6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5" fillId="0" borderId="118" applyNumberFormat="0" applyFill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2" fillId="0" borderId="62" applyNumberFormat="0" applyFill="0" applyAlignment="0" applyProtection="0"/>
    <xf numFmtId="0" fontId="261" fillId="82" borderId="61" applyNumberFormat="0" applyAlignment="0" applyProtection="0"/>
    <xf numFmtId="0" fontId="250" fillId="82" borderId="59" applyNumberFormat="0" applyAlignment="0" applyProtection="0"/>
    <xf numFmtId="0" fontId="189" fillId="31" borderId="109" applyNumberFormat="0" applyAlignment="0" applyProtection="0"/>
    <xf numFmtId="204" fontId="113" fillId="0" borderId="107">
      <alignment horizontal="center"/>
    </xf>
    <xf numFmtId="0" fontId="258" fillId="70" borderId="59" applyNumberFormat="0" applyAlignment="0" applyProtection="0"/>
    <xf numFmtId="180" fontId="38" fillId="0" borderId="107">
      <alignment horizontal="right" vertical="center"/>
    </xf>
    <xf numFmtId="0" fontId="4" fillId="0" borderId="0"/>
    <xf numFmtId="269" fontId="113" fillId="0" borderId="107">
      <alignment horizontal="right" vertical="center"/>
    </xf>
    <xf numFmtId="0" fontId="4" fillId="0" borderId="0"/>
    <xf numFmtId="17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279" fontId="113" fillId="0" borderId="119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0" fontId="215" fillId="34" borderId="121" applyNumberFormat="0" applyFont="0" applyAlignment="0" applyProtection="0">
      <alignment vertical="center"/>
    </xf>
    <xf numFmtId="0" fontId="201" fillId="62" borderId="119">
      <alignment horizontal="left" vertical="center"/>
    </xf>
    <xf numFmtId="173" fontId="4" fillId="0" borderId="0" applyFont="0" applyFill="0" applyBorder="0" applyAlignment="0" applyProtection="0"/>
    <xf numFmtId="269" fontId="113" fillId="0" borderId="107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2" fillId="34" borderId="111" applyNumberFormat="0" applyFont="0" applyAlignment="0" applyProtection="0">
      <alignment vertical="center"/>
    </xf>
    <xf numFmtId="0" fontId="72" fillId="34" borderId="111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112">
      <alignment horizontal="centerContinuous"/>
    </xf>
    <xf numFmtId="0" fontId="141" fillId="16" borderId="109" applyNumberFormat="0" applyAlignment="0" applyProtection="0">
      <alignment vertical="center"/>
    </xf>
    <xf numFmtId="0" fontId="4" fillId="0" borderId="0"/>
    <xf numFmtId="0" fontId="4" fillId="0" borderId="0"/>
    <xf numFmtId="0" fontId="269" fillId="63" borderId="58" applyNumberFormat="0" applyAlignment="0" applyProtection="0"/>
    <xf numFmtId="0" fontId="269" fillId="63" borderId="58" applyNumberFormat="0" applyAlignment="0" applyProtection="0"/>
    <xf numFmtId="273" fontId="113" fillId="0" borderId="107">
      <alignment horizontal="right" vertical="center"/>
    </xf>
    <xf numFmtId="269" fontId="113" fillId="0" borderId="107">
      <alignment horizontal="right" vertical="center"/>
    </xf>
    <xf numFmtId="269" fontId="113" fillId="0" borderId="107">
      <alignment horizontal="right" vertical="center"/>
    </xf>
    <xf numFmtId="0" fontId="161" fillId="31" borderId="110" applyNumberFormat="0" applyAlignment="0" applyProtection="0">
      <alignment vertical="center"/>
    </xf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1" fontId="65" fillId="0" borderId="63" applyBorder="0" applyAlignment="0">
      <alignment horizontal="center"/>
    </xf>
    <xf numFmtId="1" fontId="66" fillId="0" borderId="63" applyBorder="0" applyAlignment="0">
      <alignment horizontal="center"/>
    </xf>
    <xf numFmtId="37" fontId="86" fillId="29" borderId="64" applyBorder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118" fillId="31" borderId="67" applyNumberFormat="0" applyAlignment="0" applyProtection="0"/>
    <xf numFmtId="0" fontId="119" fillId="16" borderId="66" applyNumberFormat="0" applyAlignment="0" applyProtection="0"/>
    <xf numFmtId="0" fontId="56" fillId="34" borderId="68" applyNumberFormat="0" applyFont="0" applyAlignment="0" applyProtection="0"/>
    <xf numFmtId="0" fontId="55" fillId="0" borderId="65">
      <alignment horizontal="left" vertical="center"/>
    </xf>
    <xf numFmtId="164" fontId="137" fillId="36" borderId="63" applyNumberFormat="0" applyAlignment="0">
      <alignment horizontal="left" vertical="top"/>
    </xf>
    <xf numFmtId="49" fontId="138" fillId="0" borderId="63">
      <alignment vertical="center"/>
    </xf>
    <xf numFmtId="10" fontId="81" fillId="37" borderId="63" applyNumberFormat="0" applyBorder="0" applyAlignment="0" applyProtection="0"/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34" fillId="0" borderId="69">
      <alignment horizontal="centerContinuous"/>
    </xf>
    <xf numFmtId="173" fontId="129" fillId="0" borderId="70"/>
    <xf numFmtId="169" fontId="129" fillId="0" borderId="71"/>
    <xf numFmtId="169" fontId="129" fillId="0" borderId="71"/>
    <xf numFmtId="0" fontId="152" fillId="0" borderId="63" applyNumberFormat="0" applyFont="0" applyFill="0" applyBorder="0" applyAlignment="0">
      <alignment horizontal="center"/>
    </xf>
    <xf numFmtId="0" fontId="72" fillId="34" borderId="68" applyNumberFormat="0" applyFont="0" applyAlignment="0" applyProtection="0">
      <alignment vertical="center"/>
    </xf>
    <xf numFmtId="0" fontId="72" fillId="34" borderId="68" applyNumberFormat="0" applyFont="0" applyAlignment="0" applyProtection="0">
      <alignment vertical="center"/>
    </xf>
    <xf numFmtId="0" fontId="72" fillId="34" borderId="68" applyNumberFormat="0" applyFont="0" applyAlignment="0" applyProtection="0">
      <alignment vertical="center"/>
    </xf>
    <xf numFmtId="0" fontId="72" fillId="34" borderId="68" applyNumberFormat="0" applyFon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265" fontId="81" fillId="41" borderId="72"/>
    <xf numFmtId="265" fontId="81" fillId="41" borderId="72"/>
    <xf numFmtId="266" fontId="81" fillId="0" borderId="72" applyFont="0" applyFill="0" applyBorder="0" applyAlignment="0" applyProtection="0">
      <protection locked="0"/>
    </xf>
    <xf numFmtId="266" fontId="81" fillId="0" borderId="72" applyFont="0" applyFill="0" applyBorder="0" applyAlignment="0" applyProtection="0">
      <protection locked="0"/>
    </xf>
    <xf numFmtId="4" fontId="166" fillId="43" borderId="73" applyNumberFormat="0" applyProtection="0">
      <alignment vertical="center"/>
    </xf>
    <xf numFmtId="4" fontId="167" fillId="43" borderId="73" applyNumberFormat="0" applyProtection="0">
      <alignment vertical="center"/>
    </xf>
    <xf numFmtId="4" fontId="168" fillId="43" borderId="73" applyNumberFormat="0" applyProtection="0">
      <alignment horizontal="left" vertical="center" indent="1"/>
    </xf>
    <xf numFmtId="4" fontId="168" fillId="45" borderId="73" applyNumberFormat="0" applyProtection="0">
      <alignment horizontal="right" vertical="center"/>
    </xf>
    <xf numFmtId="4" fontId="168" fillId="46" borderId="73" applyNumberFormat="0" applyProtection="0">
      <alignment horizontal="right" vertical="center"/>
    </xf>
    <xf numFmtId="4" fontId="168" fillId="47" borderId="73" applyNumberFormat="0" applyProtection="0">
      <alignment horizontal="right" vertical="center"/>
    </xf>
    <xf numFmtId="4" fontId="168" fillId="48" borderId="73" applyNumberFormat="0" applyProtection="0">
      <alignment horizontal="right" vertical="center"/>
    </xf>
    <xf numFmtId="4" fontId="168" fillId="49" borderId="73" applyNumberFormat="0" applyProtection="0">
      <alignment horizontal="right" vertical="center"/>
    </xf>
    <xf numFmtId="4" fontId="168" fillId="50" borderId="73" applyNumberFormat="0" applyProtection="0">
      <alignment horizontal="right" vertical="center"/>
    </xf>
    <xf numFmtId="4" fontId="168" fillId="51" borderId="73" applyNumberFormat="0" applyProtection="0">
      <alignment horizontal="right" vertical="center"/>
    </xf>
    <xf numFmtId="4" fontId="168" fillId="52" borderId="73" applyNumberFormat="0" applyProtection="0">
      <alignment horizontal="right" vertical="center"/>
    </xf>
    <xf numFmtId="4" fontId="168" fillId="53" borderId="73" applyNumberFormat="0" applyProtection="0">
      <alignment horizontal="right" vertical="center"/>
    </xf>
    <xf numFmtId="4" fontId="168" fillId="55" borderId="73" applyNumberFormat="0" applyProtection="0">
      <alignment horizontal="right" vertical="center"/>
    </xf>
    <xf numFmtId="4" fontId="168" fillId="56" borderId="73" applyNumberFormat="0" applyProtection="0">
      <alignment vertical="center"/>
    </xf>
    <xf numFmtId="4" fontId="169" fillId="56" borderId="73" applyNumberFormat="0" applyProtection="0">
      <alignment vertical="center"/>
    </xf>
    <xf numFmtId="4" fontId="166" fillId="55" borderId="74" applyNumberFormat="0" applyProtection="0">
      <alignment horizontal="left" vertical="center" indent="1"/>
    </xf>
    <xf numFmtId="4" fontId="168" fillId="56" borderId="73" applyNumberFormat="0" applyProtection="0">
      <alignment horizontal="right" vertical="center"/>
    </xf>
    <xf numFmtId="4" fontId="169" fillId="56" borderId="73" applyNumberFormat="0" applyProtection="0">
      <alignment horizontal="right" vertical="center"/>
    </xf>
    <xf numFmtId="4" fontId="166" fillId="55" borderId="73" applyNumberFormat="0" applyProtection="0">
      <alignment horizontal="left" vertical="center" indent="1"/>
    </xf>
    <xf numFmtId="4" fontId="170" fillId="36" borderId="74" applyNumberFormat="0" applyProtection="0">
      <alignment horizontal="left" vertical="center" indent="1"/>
    </xf>
    <xf numFmtId="4" fontId="171" fillId="56" borderId="73" applyNumberFormat="0" applyProtection="0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196" fontId="38" fillId="0" borderId="64">
      <alignment horizontal="right" vertical="center"/>
    </xf>
    <xf numFmtId="270" fontId="46" fillId="0" borderId="64">
      <alignment horizontal="right" vertical="center"/>
    </xf>
    <xf numFmtId="196" fontId="38" fillId="0" borderId="64">
      <alignment horizontal="right" vertical="center"/>
    </xf>
    <xf numFmtId="196" fontId="38" fillId="0" borderId="64">
      <alignment horizontal="right" vertical="center"/>
    </xf>
    <xf numFmtId="270" fontId="46" fillId="0" borderId="64">
      <alignment horizontal="right" vertical="center"/>
    </xf>
    <xf numFmtId="270" fontId="46" fillId="0" borderId="64">
      <alignment horizontal="right" vertical="center"/>
    </xf>
    <xf numFmtId="271" fontId="113" fillId="0" borderId="64">
      <alignment horizontal="right" vertical="center"/>
    </xf>
    <xf numFmtId="271" fontId="113" fillId="0" borderId="64">
      <alignment horizontal="right" vertical="center"/>
    </xf>
    <xf numFmtId="271" fontId="113" fillId="0" borderId="64">
      <alignment horizontal="right" vertical="center"/>
    </xf>
    <xf numFmtId="271" fontId="113" fillId="0" borderId="64">
      <alignment horizontal="right" vertical="center"/>
    </xf>
    <xf numFmtId="271" fontId="113" fillId="0" borderId="64">
      <alignment horizontal="right" vertical="center"/>
    </xf>
    <xf numFmtId="271" fontId="113" fillId="0" borderId="64">
      <alignment horizontal="right" vertical="center"/>
    </xf>
    <xf numFmtId="271" fontId="113" fillId="0" borderId="64">
      <alignment horizontal="right" vertical="center"/>
    </xf>
    <xf numFmtId="180" fontId="38" fillId="0" borderId="64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272" fontId="176" fillId="0" borderId="64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269" fontId="113" fillId="0" borderId="64">
      <alignment horizontal="right" vertical="center"/>
    </xf>
    <xf numFmtId="273" fontId="113" fillId="0" borderId="64">
      <alignment horizontal="right" vertical="center"/>
    </xf>
    <xf numFmtId="269" fontId="113" fillId="0" borderId="64">
      <alignment horizontal="right" vertical="center"/>
    </xf>
    <xf numFmtId="180" fontId="38" fillId="0" borderId="64">
      <alignment horizontal="right" vertical="center"/>
    </xf>
    <xf numFmtId="204" fontId="113" fillId="0" borderId="64">
      <alignment horizontal="center"/>
    </xf>
    <xf numFmtId="0" fontId="189" fillId="31" borderId="66" applyNumberFormat="0" applyAlignment="0" applyProtection="0"/>
    <xf numFmtId="0" fontId="193" fillId="0" borderId="60" applyNumberFormat="0" applyFill="0" applyAlignment="0" applyProtection="0"/>
    <xf numFmtId="0" fontId="195" fillId="0" borderId="60" applyNumberFormat="0" applyFill="0" applyAlignment="0" applyProtection="0">
      <alignment vertical="center"/>
    </xf>
    <xf numFmtId="0" fontId="195" fillId="0" borderId="60" applyNumberFormat="0" applyFill="0" applyAlignment="0" applyProtection="0">
      <alignment vertical="center"/>
    </xf>
    <xf numFmtId="279" fontId="113" fillId="0" borderId="63"/>
    <xf numFmtId="164" fontId="200" fillId="61" borderId="75">
      <alignment vertical="top"/>
    </xf>
    <xf numFmtId="0" fontId="201" fillId="62" borderId="63">
      <alignment horizontal="left" vertical="center"/>
    </xf>
    <xf numFmtId="165" fontId="202" fillId="63" borderId="75"/>
    <xf numFmtId="280" fontId="137" fillId="0" borderId="75">
      <alignment horizontal="left" vertical="top"/>
    </xf>
    <xf numFmtId="0" fontId="74" fillId="34" borderId="68" applyNumberFormat="0" applyFon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53" fillId="34" borderId="68" applyNumberFormat="0" applyFont="0" applyAlignment="0" applyProtection="0">
      <alignment vertical="center"/>
    </xf>
    <xf numFmtId="0" fontId="215" fillId="34" borderId="68" applyNumberFormat="0" applyFont="0" applyAlignment="0" applyProtection="0">
      <alignment vertical="center"/>
    </xf>
    <xf numFmtId="286" fontId="219" fillId="65" borderId="63" applyNumberFormat="0">
      <alignment vertical="center"/>
    </xf>
    <xf numFmtId="286" fontId="219" fillId="0" borderId="63">
      <alignment vertical="center"/>
    </xf>
    <xf numFmtId="0" fontId="195" fillId="0" borderId="76" applyNumberFormat="0" applyFill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226" fillId="16" borderId="66" applyNumberFormat="0" applyAlignment="0" applyProtection="0">
      <alignment vertical="center"/>
    </xf>
    <xf numFmtId="0" fontId="227" fillId="31" borderId="67" applyNumberFormat="0" applyAlignment="0" applyProtection="0">
      <alignment vertical="center"/>
    </xf>
    <xf numFmtId="0" fontId="235" fillId="31" borderId="66" applyNumberFormat="0" applyAlignment="0" applyProtection="0">
      <alignment vertical="center"/>
    </xf>
    <xf numFmtId="0" fontId="238" fillId="0" borderId="76" applyNumberFormat="0" applyFill="0" applyAlignment="0" applyProtection="0">
      <alignment vertical="center"/>
    </xf>
    <xf numFmtId="0" fontId="250" fillId="82" borderId="66" applyNumberFormat="0" applyAlignment="0" applyProtection="0"/>
    <xf numFmtId="0" fontId="258" fillId="70" borderId="66" applyNumberFormat="0" applyAlignment="0" applyProtection="0"/>
    <xf numFmtId="0" fontId="28" fillId="63" borderId="68" applyNumberFormat="0" applyAlignment="0" applyProtection="0"/>
    <xf numFmtId="0" fontId="261" fillId="82" borderId="67" applyNumberFormat="0" applyAlignment="0" applyProtection="0"/>
    <xf numFmtId="0" fontId="252" fillId="0" borderId="77" applyNumberFormat="0" applyFill="0" applyAlignment="0" applyProtection="0"/>
    <xf numFmtId="0" fontId="252" fillId="0" borderId="77" applyNumberFormat="0" applyFill="0" applyAlignment="0" applyProtection="0"/>
    <xf numFmtId="0" fontId="261" fillId="82" borderId="67" applyNumberFormat="0" applyAlignment="0" applyProtection="0"/>
    <xf numFmtId="0" fontId="250" fillId="82" borderId="66" applyNumberFormat="0" applyAlignment="0" applyProtection="0"/>
    <xf numFmtId="0" fontId="258" fillId="70" borderId="66" applyNumberFormat="0" applyAlignment="0" applyProtection="0"/>
    <xf numFmtId="0" fontId="269" fillId="63" borderId="68" applyNumberFormat="0" applyAlignment="0" applyProtection="0"/>
    <xf numFmtId="0" fontId="269" fillId="63" borderId="68" applyNumberFormat="0" applyAlignment="0" applyProtection="0"/>
    <xf numFmtId="173" fontId="6" fillId="0" borderId="0" applyFont="0" applyFill="0" applyBorder="0" applyAlignment="0" applyProtection="0"/>
    <xf numFmtId="0" fontId="8" fillId="0" borderId="0"/>
    <xf numFmtId="0" fontId="6" fillId="0" borderId="0"/>
    <xf numFmtId="173" fontId="6" fillId="0" borderId="0" applyFont="0" applyFill="0" applyBorder="0" applyAlignment="0" applyProtection="0"/>
    <xf numFmtId="0" fontId="26" fillId="0" borderId="0"/>
    <xf numFmtId="173" fontId="6" fillId="0" borderId="0" applyFont="0" applyFill="0" applyBorder="0" applyAlignment="0" applyProtection="0"/>
    <xf numFmtId="171" fontId="32" fillId="0" borderId="0" applyFont="0" applyFill="0" applyBorder="0" applyAlignment="0" applyProtection="0"/>
    <xf numFmtId="173" fontId="26" fillId="0" borderId="0" applyFont="0" applyFill="0" applyBorder="0" applyAlignment="0" applyProtection="0"/>
    <xf numFmtId="0" fontId="282" fillId="0" borderId="0">
      <protection locked="0"/>
    </xf>
    <xf numFmtId="173" fontId="6" fillId="0" borderId="0" applyFont="0" applyFill="0" applyBorder="0" applyAlignment="0" applyProtection="0"/>
    <xf numFmtId="0" fontId="32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90" fillId="0" borderId="0"/>
    <xf numFmtId="0" fontId="72" fillId="34" borderId="83" applyNumberFormat="0" applyFon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4" fontId="168" fillId="43" borderId="88" applyNumberFormat="0" applyProtection="0">
      <alignment horizontal="left" vertical="center" indent="1"/>
    </xf>
    <xf numFmtId="4" fontId="168" fillId="56" borderId="88" applyNumberFormat="0" applyProtection="0">
      <alignment vertical="center"/>
    </xf>
    <xf numFmtId="4" fontId="169" fillId="56" borderId="88" applyNumberFormat="0" applyProtection="0">
      <alignment vertical="center"/>
    </xf>
    <xf numFmtId="4" fontId="168" fillId="56" borderId="88" applyNumberFormat="0" applyProtection="0">
      <alignment horizontal="right" vertical="center"/>
    </xf>
    <xf numFmtId="4" fontId="166" fillId="55" borderId="89" applyNumberFormat="0" applyProtection="0">
      <alignment horizontal="left" vertical="center" indent="1"/>
    </xf>
    <xf numFmtId="4" fontId="170" fillId="36" borderId="89" applyNumberFormat="0" applyProtection="0">
      <alignment horizontal="left" vertical="center" indent="1"/>
    </xf>
    <xf numFmtId="4" fontId="166" fillId="55" borderId="88" applyNumberFormat="0" applyProtection="0">
      <alignment horizontal="left" vertical="center" indent="1"/>
    </xf>
    <xf numFmtId="272" fontId="176" fillId="0" borderId="79">
      <alignment horizontal="right" vertical="center"/>
    </xf>
    <xf numFmtId="269" fontId="113" fillId="0" borderId="79">
      <alignment horizontal="right" vertical="center"/>
    </xf>
    <xf numFmtId="0" fontId="195" fillId="0" borderId="76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258" fillId="70" borderId="81" applyNumberFormat="0" applyAlignment="0" applyProtection="0"/>
    <xf numFmtId="0" fontId="250" fillId="82" borderId="81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82" applyNumberFormat="0" applyAlignment="0" applyProtection="0"/>
    <xf numFmtId="0" fontId="28" fillId="63" borderId="83" applyNumberFormat="0" applyAlignment="0" applyProtection="0"/>
    <xf numFmtId="0" fontId="258" fillId="70" borderId="81" applyNumberFormat="0" applyAlignment="0" applyProtection="0"/>
    <xf numFmtId="271" fontId="113" fillId="0" borderId="79">
      <alignment horizontal="right" vertical="center"/>
    </xf>
    <xf numFmtId="269" fontId="113" fillId="0" borderId="79">
      <alignment horizontal="right" vertical="center"/>
    </xf>
    <xf numFmtId="0" fontId="250" fillId="82" borderId="81" applyNumberFormat="0" applyAlignment="0" applyProtection="0"/>
    <xf numFmtId="0" fontId="119" fillId="16" borderId="81" applyNumberFormat="0" applyAlignment="0" applyProtection="0"/>
    <xf numFmtId="0" fontId="141" fillId="16" borderId="81" applyNumberFormat="0" applyAlignment="0" applyProtection="0">
      <alignment vertical="center"/>
    </xf>
    <xf numFmtId="173" fontId="129" fillId="0" borderId="85"/>
    <xf numFmtId="169" fontId="129" fillId="0" borderId="86"/>
    <xf numFmtId="0" fontId="152" fillId="0" borderId="78" applyNumberFormat="0" applyFont="0" applyFill="0" applyBorder="0" applyAlignment="0">
      <alignment horizontal="center"/>
    </xf>
    <xf numFmtId="1" fontId="65" fillId="0" borderId="56" applyBorder="0" applyAlignment="0">
      <alignment horizontal="center"/>
    </xf>
    <xf numFmtId="1" fontId="66" fillId="0" borderId="56" applyBorder="0" applyAlignment="0">
      <alignment horizontal="center"/>
    </xf>
    <xf numFmtId="4" fontId="166" fillId="43" borderId="88" applyNumberFormat="0" applyProtection="0">
      <alignment vertical="center"/>
    </xf>
    <xf numFmtId="4" fontId="169" fillId="56" borderId="88" applyNumberFormat="0" applyProtection="0">
      <alignment horizontal="right" vertical="center"/>
    </xf>
    <xf numFmtId="0" fontId="118" fillId="31" borderId="82" applyNumberFormat="0" applyAlignment="0" applyProtection="0"/>
    <xf numFmtId="49" fontId="138" fillId="0" borderId="78">
      <alignment vertical="center"/>
    </xf>
    <xf numFmtId="10" fontId="81" fillId="37" borderId="78" applyNumberFormat="0" applyBorder="0" applyAlignment="0" applyProtection="0"/>
    <xf numFmtId="0" fontId="141" fillId="16" borderId="81" applyNumberFormat="0" applyAlignment="0" applyProtection="0">
      <alignment vertical="center"/>
    </xf>
    <xf numFmtId="169" fontId="129" fillId="0" borderId="86"/>
    <xf numFmtId="37" fontId="86" fillId="29" borderId="79" applyBorder="0" applyProtection="0">
      <alignment vertical="center"/>
    </xf>
    <xf numFmtId="4" fontId="171" fillId="56" borderId="88" applyNumberFormat="0" applyProtection="0">
      <alignment horizontal="right"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6" fillId="0" borderId="0"/>
    <xf numFmtId="0" fontId="238" fillId="0" borderId="91" applyNumberFormat="0" applyFill="0" applyAlignment="0" applyProtection="0">
      <alignment vertical="center"/>
    </xf>
    <xf numFmtId="173" fontId="6" fillId="0" borderId="0" applyFont="0" applyFill="0" applyBorder="0" applyAlignment="0" applyProtection="0"/>
    <xf numFmtId="280" fontId="137" fillId="0" borderId="90">
      <alignment horizontal="left" vertical="top"/>
    </xf>
    <xf numFmtId="165" fontId="202" fillId="63" borderId="90"/>
    <xf numFmtId="0" fontId="201" fillId="62" borderId="78">
      <alignment horizontal="left" vertical="center"/>
    </xf>
    <xf numFmtId="164" fontId="200" fillId="61" borderId="90">
      <alignment vertical="top"/>
    </xf>
    <xf numFmtId="9" fontId="6" fillId="0" borderId="0" applyFont="0" applyFill="0" applyBorder="0" applyAlignment="0" applyProtection="0"/>
    <xf numFmtId="0" fontId="235" fillId="31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74" fillId="34" borderId="83" applyNumberFormat="0" applyFont="0" applyAlignment="0" applyProtection="0">
      <alignment vertical="center"/>
    </xf>
    <xf numFmtId="279" fontId="113" fillId="0" borderId="78"/>
    <xf numFmtId="0" fontId="118" fillId="31" borderId="82" applyNumberFormat="0" applyAlignment="0" applyProtection="0"/>
    <xf numFmtId="0" fontId="119" fillId="16" borderId="81" applyNumberFormat="0" applyAlignment="0" applyProtection="0"/>
    <xf numFmtId="270" fontId="46" fillId="0" borderId="79">
      <alignment horizontal="right" vertical="center"/>
    </xf>
    <xf numFmtId="196" fontId="38" fillId="0" borderId="79">
      <alignment horizontal="right" vertical="center"/>
    </xf>
    <xf numFmtId="196" fontId="38" fillId="0" borderId="79">
      <alignment horizontal="right" vertical="center"/>
    </xf>
    <xf numFmtId="270" fontId="46" fillId="0" borderId="79">
      <alignment horizontal="right" vertical="center"/>
    </xf>
    <xf numFmtId="0" fontId="189" fillId="31" borderId="81" applyNumberFormat="0" applyAlignment="0" applyProtection="0"/>
    <xf numFmtId="204" fontId="113" fillId="0" borderId="79">
      <alignment horizontal="center"/>
    </xf>
    <xf numFmtId="180" fontId="38" fillId="0" borderId="79">
      <alignment horizontal="right" vertical="center"/>
    </xf>
    <xf numFmtId="269" fontId="113" fillId="0" borderId="79">
      <alignment horizontal="right" vertical="center"/>
    </xf>
    <xf numFmtId="273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72" fontId="176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180" fontId="38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0" fontId="46" fillId="0" borderId="79">
      <alignment horizontal="right" vertical="center"/>
    </xf>
    <xf numFmtId="196" fontId="38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0" fontId="56" fillId="34" borderId="83" applyNumberFormat="0" applyFont="0" applyAlignment="0" applyProtection="0"/>
    <xf numFmtId="0" fontId="55" fillId="0" borderId="80">
      <alignment horizontal="left" vertical="center"/>
    </xf>
    <xf numFmtId="164" fontId="137" fillId="36" borderId="56" applyNumberFormat="0" applyAlignment="0">
      <alignment horizontal="left" vertical="top"/>
    </xf>
    <xf numFmtId="49" fontId="138" fillId="0" borderId="56">
      <alignment vertical="center"/>
    </xf>
    <xf numFmtId="10" fontId="81" fillId="37" borderId="56" applyNumberFormat="0" applyBorder="0" applyAlignment="0" applyProtection="0"/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34" fillId="0" borderId="84">
      <alignment horizontal="centerContinuous"/>
    </xf>
    <xf numFmtId="173" fontId="129" fillId="0" borderId="85"/>
    <xf numFmtId="169" fontId="129" fillId="0" borderId="86"/>
    <xf numFmtId="169" fontId="129" fillId="0" borderId="86"/>
    <xf numFmtId="0" fontId="152" fillId="0" borderId="56" applyNumberFormat="0" applyFont="0" applyFill="0" applyBorder="0" applyAlignment="0">
      <alignment horizontal="center"/>
    </xf>
    <xf numFmtId="0" fontId="72" fillId="34" borderId="83" applyNumberFormat="0" applyFont="0" applyAlignment="0" applyProtection="0">
      <alignment vertical="center"/>
    </xf>
    <xf numFmtId="0" fontId="56" fillId="34" borderId="83" applyNumberFormat="0" applyFont="0" applyAlignment="0" applyProtection="0"/>
    <xf numFmtId="0" fontId="55" fillId="0" borderId="80">
      <alignment horizontal="left" vertical="center"/>
    </xf>
    <xf numFmtId="0" fontId="72" fillId="34" borderId="83" applyNumberFormat="0" applyFon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4" fontId="168" fillId="51" borderId="88" applyNumberFormat="0" applyProtection="0">
      <alignment horizontal="right" vertical="center"/>
    </xf>
    <xf numFmtId="0" fontId="34" fillId="0" borderId="84">
      <alignment horizontal="centerContinuous"/>
    </xf>
    <xf numFmtId="0" fontId="141" fillId="16" borderId="81" applyNumberFormat="0" applyAlignment="0" applyProtection="0">
      <alignment vertical="center"/>
    </xf>
    <xf numFmtId="10" fontId="81" fillId="37" borderId="78" applyNumberFormat="0" applyBorder="0" applyAlignment="0" applyProtection="0"/>
    <xf numFmtId="269" fontId="113" fillId="0" borderId="79">
      <alignment horizontal="right" vertical="center"/>
    </xf>
    <xf numFmtId="0" fontId="189" fillId="31" borderId="81" applyNumberFormat="0" applyAlignment="0" applyProtection="0"/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35" fillId="31" borderId="81" applyNumberFormat="0" applyAlignment="0" applyProtection="0">
      <alignment vertical="center"/>
    </xf>
    <xf numFmtId="0" fontId="238" fillId="0" borderId="76" applyNumberFormat="0" applyFill="0" applyAlignment="0" applyProtection="0">
      <alignment vertical="center"/>
    </xf>
    <xf numFmtId="0" fontId="74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37" fontId="86" fillId="29" borderId="79" applyBorder="0" applyProtection="0">
      <alignment vertical="center"/>
    </xf>
    <xf numFmtId="1" fontId="66" fillId="0" borderId="78" applyBorder="0" applyAlignment="0">
      <alignment horizontal="center"/>
    </xf>
    <xf numFmtId="1" fontId="65" fillId="0" borderId="78" applyBorder="0" applyAlignment="0">
      <alignment horizontal="center"/>
    </xf>
    <xf numFmtId="265" fontId="81" fillId="41" borderId="87"/>
    <xf numFmtId="265" fontId="81" fillId="41" borderId="87"/>
    <xf numFmtId="266" fontId="81" fillId="0" borderId="87" applyFont="0" applyFill="0" applyBorder="0" applyAlignment="0" applyProtection="0">
      <protection locked="0"/>
    </xf>
    <xf numFmtId="266" fontId="81" fillId="0" borderId="87" applyFont="0" applyFill="0" applyBorder="0" applyAlignment="0" applyProtection="0">
      <protection locked="0"/>
    </xf>
    <xf numFmtId="4" fontId="166" fillId="43" borderId="88" applyNumberFormat="0" applyProtection="0">
      <alignment vertical="center"/>
    </xf>
    <xf numFmtId="4" fontId="167" fillId="43" borderId="88" applyNumberFormat="0" applyProtection="0">
      <alignment vertical="center"/>
    </xf>
    <xf numFmtId="4" fontId="168" fillId="43" borderId="88" applyNumberFormat="0" applyProtection="0">
      <alignment horizontal="left" vertical="center" indent="1"/>
    </xf>
    <xf numFmtId="4" fontId="168" fillId="45" borderId="88" applyNumberFormat="0" applyProtection="0">
      <alignment horizontal="right" vertical="center"/>
    </xf>
    <xf numFmtId="4" fontId="168" fillId="46" borderId="88" applyNumberFormat="0" applyProtection="0">
      <alignment horizontal="right" vertical="center"/>
    </xf>
    <xf numFmtId="4" fontId="168" fillId="47" borderId="88" applyNumberFormat="0" applyProtection="0">
      <alignment horizontal="right" vertical="center"/>
    </xf>
    <xf numFmtId="4" fontId="168" fillId="48" borderId="88" applyNumberFormat="0" applyProtection="0">
      <alignment horizontal="right" vertical="center"/>
    </xf>
    <xf numFmtId="4" fontId="168" fillId="49" borderId="88" applyNumberFormat="0" applyProtection="0">
      <alignment horizontal="right" vertical="center"/>
    </xf>
    <xf numFmtId="4" fontId="168" fillId="50" borderId="88" applyNumberFormat="0" applyProtection="0">
      <alignment horizontal="right" vertical="center"/>
    </xf>
    <xf numFmtId="4" fontId="168" fillId="51" borderId="88" applyNumberFormat="0" applyProtection="0">
      <alignment horizontal="right" vertical="center"/>
    </xf>
    <xf numFmtId="4" fontId="168" fillId="52" borderId="88" applyNumberFormat="0" applyProtection="0">
      <alignment horizontal="right" vertical="center"/>
    </xf>
    <xf numFmtId="4" fontId="168" fillId="53" borderId="88" applyNumberFormat="0" applyProtection="0">
      <alignment horizontal="right" vertical="center"/>
    </xf>
    <xf numFmtId="4" fontId="168" fillId="55" borderId="88" applyNumberFormat="0" applyProtection="0">
      <alignment horizontal="right" vertical="center"/>
    </xf>
    <xf numFmtId="4" fontId="168" fillId="56" borderId="88" applyNumberFormat="0" applyProtection="0">
      <alignment vertical="center"/>
    </xf>
    <xf numFmtId="4" fontId="169" fillId="56" borderId="88" applyNumberFormat="0" applyProtection="0">
      <alignment vertical="center"/>
    </xf>
    <xf numFmtId="4" fontId="166" fillId="55" borderId="89" applyNumberFormat="0" applyProtection="0">
      <alignment horizontal="left" vertical="center" indent="1"/>
    </xf>
    <xf numFmtId="4" fontId="168" fillId="56" borderId="88" applyNumberFormat="0" applyProtection="0">
      <alignment horizontal="right" vertical="center"/>
    </xf>
    <xf numFmtId="4" fontId="169" fillId="56" borderId="88" applyNumberFormat="0" applyProtection="0">
      <alignment horizontal="right" vertical="center"/>
    </xf>
    <xf numFmtId="4" fontId="166" fillId="55" borderId="88" applyNumberFormat="0" applyProtection="0">
      <alignment horizontal="left" vertical="center" indent="1"/>
    </xf>
    <xf numFmtId="4" fontId="170" fillId="36" borderId="89" applyNumberFormat="0" applyProtection="0">
      <alignment horizontal="left" vertical="center" indent="1"/>
    </xf>
    <xf numFmtId="4" fontId="171" fillId="56" borderId="88" applyNumberFormat="0" applyProtection="0">
      <alignment horizontal="right" vertical="center"/>
    </xf>
    <xf numFmtId="0" fontId="250" fillId="82" borderId="81" applyNumberFormat="0" applyAlignment="0" applyProtection="0"/>
    <xf numFmtId="0" fontId="258" fillId="70" borderId="81" applyNumberFormat="0" applyAlignment="0" applyProtection="0"/>
    <xf numFmtId="0" fontId="28" fillId="63" borderId="83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82" applyNumberFormat="0" applyAlignment="0" applyProtection="0"/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196" fontId="38" fillId="0" borderId="79">
      <alignment horizontal="right" vertical="center"/>
    </xf>
    <xf numFmtId="270" fontId="46" fillId="0" borderId="79">
      <alignment horizontal="right" vertical="center"/>
    </xf>
    <xf numFmtId="196" fontId="38" fillId="0" borderId="79">
      <alignment horizontal="right" vertical="center"/>
    </xf>
    <xf numFmtId="196" fontId="38" fillId="0" borderId="79">
      <alignment horizontal="right" vertical="center"/>
    </xf>
    <xf numFmtId="270" fontId="46" fillId="0" borderId="79">
      <alignment horizontal="right" vertical="center"/>
    </xf>
    <xf numFmtId="270" fontId="46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180" fontId="38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72" fontId="176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73" fontId="113" fillId="0" borderId="79">
      <alignment horizontal="right" vertical="center"/>
    </xf>
    <xf numFmtId="269" fontId="113" fillId="0" borderId="79">
      <alignment horizontal="right" vertical="center"/>
    </xf>
    <xf numFmtId="180" fontId="38" fillId="0" borderId="79">
      <alignment horizontal="right" vertical="center"/>
    </xf>
    <xf numFmtId="0" fontId="250" fillId="82" borderId="81" applyNumberFormat="0" applyAlignment="0" applyProtection="0"/>
    <xf numFmtId="204" fontId="113" fillId="0" borderId="79">
      <alignment horizontal="center"/>
    </xf>
    <xf numFmtId="0" fontId="189" fillId="31" borderId="81" applyNumberFormat="0" applyAlignment="0" applyProtection="0"/>
    <xf numFmtId="0" fontId="258" fillId="70" borderId="81" applyNumberFormat="0" applyAlignment="0" applyProtection="0"/>
    <xf numFmtId="0" fontId="193" fillId="0" borderId="76" applyNumberFormat="0" applyFill="0" applyAlignment="0" applyProtection="0"/>
    <xf numFmtId="0" fontId="195" fillId="0" borderId="76" applyNumberFormat="0" applyFill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279" fontId="113" fillId="0" borderId="78"/>
    <xf numFmtId="164" fontId="200" fillId="61" borderId="90">
      <alignment vertical="top"/>
    </xf>
    <xf numFmtId="0" fontId="201" fillId="62" borderId="78">
      <alignment horizontal="left" vertical="center"/>
    </xf>
    <xf numFmtId="165" fontId="202" fillId="63" borderId="90"/>
    <xf numFmtId="280" fontId="137" fillId="0" borderId="90">
      <alignment horizontal="left" vertical="top"/>
    </xf>
    <xf numFmtId="0" fontId="74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53" fillId="34" borderId="83" applyNumberFormat="0" applyFont="0" applyAlignment="0" applyProtection="0">
      <alignment vertical="center"/>
    </xf>
    <xf numFmtId="0" fontId="215" fillId="34" borderId="83" applyNumberFormat="0" applyFont="0" applyAlignment="0" applyProtection="0">
      <alignment vertical="center"/>
    </xf>
    <xf numFmtId="286" fontId="219" fillId="65" borderId="56" applyNumberFormat="0">
      <alignment vertical="center"/>
    </xf>
    <xf numFmtId="286" fontId="219" fillId="0" borderId="56">
      <alignment vertical="center"/>
    </xf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35" fillId="31" borderId="81" applyNumberFormat="0" applyAlignment="0" applyProtection="0">
      <alignment vertical="center"/>
    </xf>
    <xf numFmtId="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38" fillId="0" borderId="91" applyNumberFormat="0" applyFill="0" applyAlignment="0" applyProtection="0">
      <alignment vertical="center"/>
    </xf>
    <xf numFmtId="0" fontId="6" fillId="0" borderId="0"/>
    <xf numFmtId="0" fontId="195" fillId="0" borderId="91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201" fillId="62" borderId="78">
      <alignment horizontal="left" vertical="center"/>
    </xf>
    <xf numFmtId="0" fontId="161" fillId="31" borderId="82" applyNumberFormat="0" applyAlignment="0" applyProtection="0">
      <alignment vertical="center"/>
    </xf>
    <xf numFmtId="266" fontId="81" fillId="0" borderId="87" applyFont="0" applyFill="0" applyBorder="0" applyAlignment="0" applyProtection="0">
      <protection locked="0"/>
    </xf>
    <xf numFmtId="265" fontId="81" fillId="41" borderId="87"/>
    <xf numFmtId="4" fontId="168" fillId="52" borderId="88" applyNumberFormat="0" applyProtection="0">
      <alignment horizontal="right" vertical="center"/>
    </xf>
    <xf numFmtId="0" fontId="152" fillId="0" borderId="78" applyNumberFormat="0" applyFont="0" applyFill="0" applyBorder="0" applyAlignment="0">
      <alignment horizontal="center"/>
    </xf>
    <xf numFmtId="173" fontId="129" fillId="0" borderId="85"/>
    <xf numFmtId="0" fontId="141" fillId="16" borderId="81" applyNumberFormat="0" applyAlignment="0" applyProtection="0">
      <alignment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71" fontId="113" fillId="0" borderId="79">
      <alignment horizontal="right" vertical="center"/>
    </xf>
    <xf numFmtId="271" fontId="113" fillId="0" borderId="79">
      <alignment horizontal="right" vertical="center"/>
    </xf>
    <xf numFmtId="180" fontId="38" fillId="0" borderId="79">
      <alignment horizontal="right" vertical="center"/>
    </xf>
    <xf numFmtId="269" fontId="113" fillId="0" borderId="79">
      <alignment horizontal="right" vertical="center"/>
    </xf>
    <xf numFmtId="273" fontId="113" fillId="0" borderId="79">
      <alignment horizontal="right" vertical="center"/>
    </xf>
    <xf numFmtId="180" fontId="38" fillId="0" borderId="79">
      <alignment horizontal="right" vertical="center"/>
    </xf>
    <xf numFmtId="204" fontId="113" fillId="0" borderId="79">
      <alignment horizontal="center"/>
    </xf>
    <xf numFmtId="164" fontId="200" fillId="61" borderId="90">
      <alignment vertical="top"/>
    </xf>
    <xf numFmtId="0" fontId="195" fillId="0" borderId="76" applyNumberFormat="0" applyFill="0" applyAlignment="0" applyProtection="0">
      <alignment vertical="center"/>
    </xf>
    <xf numFmtId="165" fontId="202" fillId="63" borderId="90"/>
    <xf numFmtId="0" fontId="119" fillId="16" borderId="81" applyNumberFormat="0" applyAlignment="0" applyProtection="0"/>
    <xf numFmtId="0" fontId="96" fillId="31" borderId="81" applyNumberFormat="0" applyAlignment="0" applyProtection="0">
      <alignment vertical="center"/>
    </xf>
    <xf numFmtId="0" fontId="215" fillId="34" borderId="83" applyNumberFormat="0" applyFont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4" fontId="168" fillId="47" borderId="88" applyNumberFormat="0" applyProtection="0">
      <alignment horizontal="right" vertical="center"/>
    </xf>
    <xf numFmtId="4" fontId="168" fillId="55" borderId="88" applyNumberFormat="0" applyProtection="0">
      <alignment horizontal="right" vertical="center"/>
    </xf>
    <xf numFmtId="1" fontId="66" fillId="0" borderId="78" applyBorder="0" applyAlignment="0">
      <alignment horizontal="center"/>
    </xf>
    <xf numFmtId="0" fontId="96" fillId="31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266" fontId="81" fillId="0" borderId="87" applyFont="0" applyFill="0" applyBorder="0" applyAlignment="0" applyProtection="0">
      <protection locked="0"/>
    </xf>
    <xf numFmtId="265" fontId="81" fillId="41" borderId="87"/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270" fontId="46" fillId="0" borderId="79">
      <alignment horizontal="right" vertical="center"/>
    </xf>
    <xf numFmtId="0" fontId="55" fillId="0" borderId="80">
      <alignment horizontal="left" vertical="center"/>
    </xf>
    <xf numFmtId="270" fontId="46" fillId="0" borderId="79">
      <alignment horizontal="right" vertical="center"/>
    </xf>
    <xf numFmtId="196" fontId="38" fillId="0" borderId="79">
      <alignment horizontal="right" vertical="center"/>
    </xf>
    <xf numFmtId="271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0" fontId="193" fillId="0" borderId="76" applyNumberFormat="0" applyFill="0" applyAlignment="0" applyProtection="0"/>
    <xf numFmtId="0" fontId="195" fillId="0" borderId="76" applyNumberFormat="0" applyFill="0" applyAlignment="0" applyProtection="0">
      <alignment vertical="center"/>
    </xf>
    <xf numFmtId="279" fontId="113" fillId="0" borderId="78"/>
    <xf numFmtId="280" fontId="137" fillId="0" borderId="90">
      <alignment horizontal="left" vertical="top"/>
    </xf>
    <xf numFmtId="0" fontId="118" fillId="31" borderId="82" applyNumberFormat="0" applyAlignment="0" applyProtection="0"/>
    <xf numFmtId="0" fontId="96" fillId="31" borderId="81" applyNumberFormat="0" applyAlignment="0" applyProtection="0">
      <alignment vertical="center"/>
    </xf>
    <xf numFmtId="0" fontId="53" fillId="34" borderId="83" applyNumberFormat="0" applyFon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4" fontId="168" fillId="45" borderId="88" applyNumberFormat="0" applyProtection="0">
      <alignment horizontal="right" vertical="center"/>
    </xf>
    <xf numFmtId="4" fontId="168" fillId="49" borderId="88" applyNumberFormat="0" applyProtection="0">
      <alignment horizontal="right" vertical="center"/>
    </xf>
    <xf numFmtId="4" fontId="168" fillId="50" borderId="88" applyNumberFormat="0" applyProtection="0">
      <alignment horizontal="right" vertical="center"/>
    </xf>
    <xf numFmtId="4" fontId="168" fillId="48" borderId="88" applyNumberFormat="0" applyProtection="0">
      <alignment horizontal="right" vertical="center"/>
    </xf>
    <xf numFmtId="4" fontId="168" fillId="46" borderId="88" applyNumberFormat="0" applyProtection="0">
      <alignment horizontal="right" vertical="center"/>
    </xf>
    <xf numFmtId="269" fontId="113" fillId="0" borderId="79">
      <alignment horizontal="right" vertical="center"/>
    </xf>
    <xf numFmtId="0" fontId="250" fillId="82" borderId="81" applyNumberFormat="0" applyAlignment="0" applyProtection="0"/>
    <xf numFmtId="269" fontId="113" fillId="0" borderId="79">
      <alignment horizontal="right" vertical="center"/>
    </xf>
    <xf numFmtId="269" fontId="113" fillId="0" borderId="79">
      <alignment horizontal="right" vertical="center"/>
    </xf>
    <xf numFmtId="269" fontId="113" fillId="0" borderId="79">
      <alignment horizontal="right" vertical="center"/>
    </xf>
    <xf numFmtId="0" fontId="258" fillId="70" borderId="81" applyNumberFormat="0" applyAlignment="0" applyProtection="0"/>
    <xf numFmtId="0" fontId="28" fillId="63" borderId="83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96" fillId="31" borderId="81" applyNumberFormat="0" applyAlignment="0" applyProtection="0">
      <alignment vertical="center"/>
    </xf>
    <xf numFmtId="0" fontId="252" fillId="0" borderId="92" applyNumberFormat="0" applyFill="0" applyAlignment="0" applyProtection="0"/>
    <xf numFmtId="0" fontId="261" fillId="82" borderId="82" applyNumberFormat="0" applyAlignment="0" applyProtection="0"/>
    <xf numFmtId="0" fontId="250" fillId="82" borderId="81" applyNumberFormat="0" applyAlignment="0" applyProtection="0"/>
    <xf numFmtId="286" fontId="219" fillId="0" borderId="78">
      <alignment vertical="center"/>
    </xf>
    <xf numFmtId="0" fontId="53" fillId="34" borderId="83" applyNumberFormat="0" applyFont="0" applyAlignment="0" applyProtection="0">
      <alignment vertical="center"/>
    </xf>
    <xf numFmtId="0" fontId="258" fillId="70" borderId="81" applyNumberFormat="0" applyAlignment="0" applyProtection="0"/>
    <xf numFmtId="286" fontId="219" fillId="65" borderId="78" applyNumberFormat="0">
      <alignment vertical="center"/>
    </xf>
    <xf numFmtId="0" fontId="215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1" fontId="65" fillId="0" borderId="78" applyBorder="0" applyAlignment="0">
      <alignment horizontal="center"/>
    </xf>
    <xf numFmtId="37" fontId="86" fillId="29" borderId="79" applyBorder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4" fontId="168" fillId="53" borderId="88" applyNumberFormat="0" applyProtection="0">
      <alignment horizontal="right" vertical="center"/>
    </xf>
    <xf numFmtId="270" fontId="46" fillId="0" borderId="79">
      <alignment horizontal="right" vertical="center"/>
    </xf>
    <xf numFmtId="164" fontId="137" fillId="36" borderId="78" applyNumberFormat="0" applyAlignment="0">
      <alignment horizontal="left" vertical="top"/>
    </xf>
    <xf numFmtId="49" fontId="138" fillId="0" borderId="78">
      <alignment vertical="center"/>
    </xf>
    <xf numFmtId="196" fontId="38" fillId="0" borderId="79">
      <alignment horizontal="right" vertical="center"/>
    </xf>
    <xf numFmtId="269" fontId="113" fillId="0" borderId="79">
      <alignment horizontal="right" vertical="center"/>
    </xf>
    <xf numFmtId="271" fontId="113" fillId="0" borderId="79">
      <alignment horizontal="right" vertical="center"/>
    </xf>
    <xf numFmtId="0" fontId="56" fillId="34" borderId="83" applyNumberFormat="0" applyFont="0" applyAlignment="0" applyProtection="0"/>
    <xf numFmtId="271" fontId="113" fillId="0" borderId="79">
      <alignment horizontal="right" vertical="center"/>
    </xf>
    <xf numFmtId="0" fontId="269" fillId="63" borderId="83" applyNumberFormat="0" applyAlignment="0" applyProtection="0"/>
    <xf numFmtId="0" fontId="269" fillId="63" borderId="83" applyNumberFormat="0" applyAlignment="0" applyProtection="0"/>
    <xf numFmtId="271" fontId="113" fillId="0" borderId="79">
      <alignment horizontal="right" vertical="center"/>
    </xf>
    <xf numFmtId="196" fontId="38" fillId="0" borderId="79">
      <alignment horizontal="right" vertical="center"/>
    </xf>
    <xf numFmtId="0" fontId="161" fillId="31" borderId="82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164" fontId="137" fillId="36" borderId="78" applyNumberFormat="0" applyAlignment="0">
      <alignment horizontal="left" vertical="top"/>
    </xf>
    <xf numFmtId="0" fontId="269" fillId="63" borderId="83" applyNumberFormat="0" applyAlignment="0" applyProtection="0"/>
    <xf numFmtId="0" fontId="269" fillId="63" borderId="83" applyNumberFormat="0" applyAlignment="0" applyProtection="0"/>
    <xf numFmtId="4" fontId="167" fillId="43" borderId="88" applyNumberFormat="0" applyProtection="0">
      <alignment vertical="center"/>
    </xf>
    <xf numFmtId="286" fontId="219" fillId="0" borderId="78">
      <alignment vertical="center"/>
    </xf>
    <xf numFmtId="286" fontId="219" fillId="65" borderId="78" applyNumberFormat="0">
      <alignment vertical="center"/>
    </xf>
    <xf numFmtId="0" fontId="269" fillId="63" borderId="83" applyNumberFormat="0" applyAlignment="0" applyProtection="0"/>
    <xf numFmtId="0" fontId="269" fillId="63" borderId="83" applyNumberFormat="0" applyAlignment="0" applyProtection="0"/>
    <xf numFmtId="0" fontId="6" fillId="0" borderId="0"/>
    <xf numFmtId="0" fontId="118" fillId="31" borderId="82" applyNumberFormat="0" applyAlignment="0" applyProtection="0"/>
    <xf numFmtId="0" fontId="55" fillId="0" borderId="80">
      <alignment horizontal="left" vertical="center"/>
    </xf>
    <xf numFmtId="173" fontId="129" fillId="0" borderId="85"/>
    <xf numFmtId="169" fontId="129" fillId="0" borderId="86"/>
    <xf numFmtId="169" fontId="129" fillId="0" borderId="86"/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265" fontId="81" fillId="41" borderId="87"/>
    <xf numFmtId="265" fontId="81" fillId="41" borderId="87"/>
    <xf numFmtId="266" fontId="81" fillId="0" borderId="87" applyFont="0" applyFill="0" applyBorder="0" applyAlignment="0" applyProtection="0">
      <protection locked="0"/>
    </xf>
    <xf numFmtId="266" fontId="81" fillId="0" borderId="87" applyFont="0" applyFill="0" applyBorder="0" applyAlignment="0" applyProtection="0">
      <protection locked="0"/>
    </xf>
    <xf numFmtId="4" fontId="166" fillId="43" borderId="88" applyNumberFormat="0" applyProtection="0">
      <alignment vertical="center"/>
    </xf>
    <xf numFmtId="4" fontId="167" fillId="43" borderId="88" applyNumberFormat="0" applyProtection="0">
      <alignment vertical="center"/>
    </xf>
    <xf numFmtId="4" fontId="168" fillId="43" borderId="88" applyNumberFormat="0" applyProtection="0">
      <alignment horizontal="left" vertical="center" indent="1"/>
    </xf>
    <xf numFmtId="4" fontId="168" fillId="45" borderId="88" applyNumberFormat="0" applyProtection="0">
      <alignment horizontal="right" vertical="center"/>
    </xf>
    <xf numFmtId="4" fontId="168" fillId="46" borderId="88" applyNumberFormat="0" applyProtection="0">
      <alignment horizontal="right" vertical="center"/>
    </xf>
    <xf numFmtId="4" fontId="168" fillId="47" borderId="88" applyNumberFormat="0" applyProtection="0">
      <alignment horizontal="right" vertical="center"/>
    </xf>
    <xf numFmtId="4" fontId="168" fillId="48" borderId="88" applyNumberFormat="0" applyProtection="0">
      <alignment horizontal="right" vertical="center"/>
    </xf>
    <xf numFmtId="4" fontId="168" fillId="49" borderId="88" applyNumberFormat="0" applyProtection="0">
      <alignment horizontal="right" vertical="center"/>
    </xf>
    <xf numFmtId="4" fontId="168" fillId="50" borderId="88" applyNumberFormat="0" applyProtection="0">
      <alignment horizontal="right" vertical="center"/>
    </xf>
    <xf numFmtId="4" fontId="168" fillId="51" borderId="88" applyNumberFormat="0" applyProtection="0">
      <alignment horizontal="right" vertical="center"/>
    </xf>
    <xf numFmtId="4" fontId="168" fillId="52" borderId="88" applyNumberFormat="0" applyProtection="0">
      <alignment horizontal="right" vertical="center"/>
    </xf>
    <xf numFmtId="4" fontId="168" fillId="53" borderId="88" applyNumberFormat="0" applyProtection="0">
      <alignment horizontal="right" vertical="center"/>
    </xf>
    <xf numFmtId="4" fontId="168" fillId="55" borderId="88" applyNumberFormat="0" applyProtection="0">
      <alignment horizontal="right" vertical="center"/>
    </xf>
    <xf numFmtId="4" fontId="168" fillId="56" borderId="88" applyNumberFormat="0" applyProtection="0">
      <alignment vertical="center"/>
    </xf>
    <xf numFmtId="4" fontId="169" fillId="56" borderId="88" applyNumberFormat="0" applyProtection="0">
      <alignment vertical="center"/>
    </xf>
    <xf numFmtId="4" fontId="166" fillId="55" borderId="89" applyNumberFormat="0" applyProtection="0">
      <alignment horizontal="left" vertical="center" indent="1"/>
    </xf>
    <xf numFmtId="4" fontId="168" fillId="56" borderId="88" applyNumberFormat="0" applyProtection="0">
      <alignment horizontal="right" vertical="center"/>
    </xf>
    <xf numFmtId="4" fontId="169" fillId="56" borderId="88" applyNumberFormat="0" applyProtection="0">
      <alignment horizontal="right" vertical="center"/>
    </xf>
    <xf numFmtId="4" fontId="166" fillId="55" borderId="88" applyNumberFormat="0" applyProtection="0">
      <alignment horizontal="left" vertical="center" indent="1"/>
    </xf>
    <xf numFmtId="4" fontId="170" fillId="36" borderId="89" applyNumberFormat="0" applyProtection="0">
      <alignment horizontal="left" vertical="center" indent="1"/>
    </xf>
    <xf numFmtId="4" fontId="171" fillId="56" borderId="88" applyNumberFormat="0" applyProtection="0">
      <alignment horizontal="right" vertical="center"/>
    </xf>
    <xf numFmtId="0" fontId="193" fillId="0" borderId="76" applyNumberFormat="0" applyFill="0" applyAlignment="0" applyProtection="0"/>
    <xf numFmtId="0" fontId="195" fillId="0" borderId="76" applyNumberFormat="0" applyFill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279" fontId="113" fillId="0" borderId="78"/>
    <xf numFmtId="164" fontId="200" fillId="61" borderId="90">
      <alignment vertical="top"/>
    </xf>
    <xf numFmtId="0" fontId="201" fillId="62" borderId="78">
      <alignment horizontal="left" vertical="center"/>
    </xf>
    <xf numFmtId="165" fontId="202" fillId="63" borderId="90"/>
    <xf numFmtId="280" fontId="137" fillId="0" borderId="90">
      <alignment horizontal="left" vertical="top"/>
    </xf>
    <xf numFmtId="0" fontId="74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53" fillId="34" borderId="83" applyNumberFormat="0" applyFont="0" applyAlignment="0" applyProtection="0">
      <alignment vertical="center"/>
    </xf>
    <xf numFmtId="0" fontId="215" fillId="34" borderId="83" applyNumberFormat="0" applyFont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35" fillId="31" borderId="81" applyNumberFormat="0" applyAlignment="0" applyProtection="0">
      <alignment vertical="center"/>
    </xf>
    <xf numFmtId="0" fontId="238" fillId="0" borderId="91" applyNumberFormat="0" applyFill="0" applyAlignment="0" applyProtection="0">
      <alignment vertical="center"/>
    </xf>
    <xf numFmtId="0" fontId="250" fillId="82" borderId="81" applyNumberFormat="0" applyAlignment="0" applyProtection="0"/>
    <xf numFmtId="0" fontId="258" fillId="70" borderId="81" applyNumberFormat="0" applyAlignment="0" applyProtection="0"/>
    <xf numFmtId="0" fontId="28" fillId="63" borderId="83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82" applyNumberFormat="0" applyAlignment="0" applyProtection="0"/>
    <xf numFmtId="0" fontId="250" fillId="82" borderId="81" applyNumberFormat="0" applyAlignment="0" applyProtection="0"/>
    <xf numFmtId="0" fontId="258" fillId="70" borderId="81" applyNumberFormat="0" applyAlignment="0" applyProtection="0"/>
    <xf numFmtId="0" fontId="269" fillId="63" borderId="83" applyNumberFormat="0" applyAlignment="0" applyProtection="0"/>
    <xf numFmtId="0" fontId="269" fillId="63" borderId="83" applyNumberFormat="0" applyAlignment="0" applyProtection="0"/>
    <xf numFmtId="0" fontId="6" fillId="0" borderId="0"/>
    <xf numFmtId="0" fontId="6" fillId="0" borderId="0"/>
    <xf numFmtId="0" fontId="277" fillId="0" borderId="0"/>
    <xf numFmtId="0" fontId="6" fillId="0" borderId="0"/>
    <xf numFmtId="173" fontId="31" fillId="0" borderId="0" applyFont="0" applyFill="0" applyBorder="0" applyAlignment="0" applyProtection="0"/>
    <xf numFmtId="0" fontId="28" fillId="0" borderId="0"/>
    <xf numFmtId="171" fontId="8" fillId="0" borderId="0" applyFont="0" applyFill="0" applyBorder="0" applyAlignment="0" applyProtection="0"/>
    <xf numFmtId="173" fontId="277" fillId="0" borderId="0" applyFont="0" applyFill="0" applyBorder="0" applyAlignment="0" applyProtection="0"/>
    <xf numFmtId="0" fontId="283" fillId="0" borderId="0" applyNumberFormat="0" applyFill="0" applyBorder="0" applyAlignment="0" applyProtection="0">
      <alignment vertical="top"/>
      <protection locked="0"/>
    </xf>
    <xf numFmtId="0" fontId="27" fillId="0" borderId="0"/>
    <xf numFmtId="171" fontId="8" fillId="0" borderId="0" applyFont="0" applyFill="0" applyBorder="0" applyAlignment="0" applyProtection="0"/>
    <xf numFmtId="0" fontId="277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" fontId="65" fillId="0" borderId="93" applyBorder="0" applyAlignment="0">
      <alignment horizontal="center"/>
    </xf>
    <xf numFmtId="1" fontId="66" fillId="0" borderId="93" applyBorder="0" applyAlignment="0">
      <alignment horizontal="center"/>
    </xf>
    <xf numFmtId="37" fontId="86" fillId="29" borderId="95" applyBorder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118" fillId="31" borderId="98" applyNumberFormat="0" applyAlignment="0" applyProtection="0"/>
    <xf numFmtId="0" fontId="119" fillId="16" borderId="97" applyNumberFormat="0" applyAlignment="0" applyProtection="0"/>
    <xf numFmtId="0" fontId="56" fillId="34" borderId="99" applyNumberFormat="0" applyFont="0" applyAlignment="0" applyProtection="0"/>
    <xf numFmtId="0" fontId="55" fillId="0" borderId="96">
      <alignment horizontal="left" vertical="center"/>
    </xf>
    <xf numFmtId="164" fontId="137" fillId="36" borderId="93" applyNumberFormat="0" applyAlignment="0">
      <alignment horizontal="left" vertical="top"/>
    </xf>
    <xf numFmtId="49" fontId="138" fillId="0" borderId="93">
      <alignment vertical="center"/>
    </xf>
    <xf numFmtId="10" fontId="81" fillId="37" borderId="93" applyNumberFormat="0" applyBorder="0" applyAlignment="0" applyProtection="0"/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34" fillId="0" borderId="100">
      <alignment horizontal="centerContinuous"/>
    </xf>
    <xf numFmtId="173" fontId="129" fillId="0" borderId="101"/>
    <xf numFmtId="169" fontId="129" fillId="0" borderId="102"/>
    <xf numFmtId="169" fontId="129" fillId="0" borderId="102"/>
    <xf numFmtId="0" fontId="152" fillId="0" borderId="93" applyNumberFormat="0" applyFont="0" applyFill="0" applyBorder="0" applyAlignment="0">
      <alignment horizontal="center"/>
    </xf>
    <xf numFmtId="0" fontId="72" fillId="34" borderId="99" applyNumberFormat="0" applyFont="0" applyAlignment="0" applyProtection="0">
      <alignment vertical="center"/>
    </xf>
    <xf numFmtId="0" fontId="72" fillId="34" borderId="99" applyNumberFormat="0" applyFont="0" applyAlignment="0" applyProtection="0">
      <alignment vertical="center"/>
    </xf>
    <xf numFmtId="0" fontId="72" fillId="34" borderId="99" applyNumberFormat="0" applyFont="0" applyAlignment="0" applyProtection="0">
      <alignment vertical="center"/>
    </xf>
    <xf numFmtId="0" fontId="72" fillId="34" borderId="99" applyNumberFormat="0" applyFon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265" fontId="81" fillId="41" borderId="103"/>
    <xf numFmtId="265" fontId="81" fillId="41" borderId="103"/>
    <xf numFmtId="266" fontId="81" fillId="0" borderId="103" applyFont="0" applyFill="0" applyBorder="0" applyAlignment="0" applyProtection="0">
      <protection locked="0"/>
    </xf>
    <xf numFmtId="266" fontId="81" fillId="0" borderId="103" applyFont="0" applyFill="0" applyBorder="0" applyAlignment="0" applyProtection="0">
      <protection locked="0"/>
    </xf>
    <xf numFmtId="4" fontId="166" fillId="43" borderId="104" applyNumberFormat="0" applyProtection="0">
      <alignment vertical="center"/>
    </xf>
    <xf numFmtId="4" fontId="167" fillId="43" borderId="104" applyNumberFormat="0" applyProtection="0">
      <alignment vertical="center"/>
    </xf>
    <xf numFmtId="4" fontId="168" fillId="43" borderId="104" applyNumberFormat="0" applyProtection="0">
      <alignment horizontal="left" vertical="center" indent="1"/>
    </xf>
    <xf numFmtId="4" fontId="168" fillId="45" borderId="104" applyNumberFormat="0" applyProtection="0">
      <alignment horizontal="right" vertical="center"/>
    </xf>
    <xf numFmtId="4" fontId="168" fillId="46" borderId="104" applyNumberFormat="0" applyProtection="0">
      <alignment horizontal="right" vertical="center"/>
    </xf>
    <xf numFmtId="4" fontId="168" fillId="47" borderId="104" applyNumberFormat="0" applyProtection="0">
      <alignment horizontal="right" vertical="center"/>
    </xf>
    <xf numFmtId="4" fontId="168" fillId="48" borderId="104" applyNumberFormat="0" applyProtection="0">
      <alignment horizontal="right" vertical="center"/>
    </xf>
    <xf numFmtId="4" fontId="168" fillId="49" borderId="104" applyNumberFormat="0" applyProtection="0">
      <alignment horizontal="right" vertical="center"/>
    </xf>
    <xf numFmtId="4" fontId="168" fillId="50" borderId="104" applyNumberFormat="0" applyProtection="0">
      <alignment horizontal="right" vertical="center"/>
    </xf>
    <xf numFmtId="4" fontId="168" fillId="51" borderId="104" applyNumberFormat="0" applyProtection="0">
      <alignment horizontal="right" vertical="center"/>
    </xf>
    <xf numFmtId="4" fontId="168" fillId="52" borderId="104" applyNumberFormat="0" applyProtection="0">
      <alignment horizontal="right" vertical="center"/>
    </xf>
    <xf numFmtId="4" fontId="168" fillId="53" borderId="104" applyNumberFormat="0" applyProtection="0">
      <alignment horizontal="right" vertical="center"/>
    </xf>
    <xf numFmtId="4" fontId="168" fillId="55" borderId="104" applyNumberFormat="0" applyProtection="0">
      <alignment horizontal="right" vertical="center"/>
    </xf>
    <xf numFmtId="4" fontId="168" fillId="56" borderId="104" applyNumberFormat="0" applyProtection="0">
      <alignment vertical="center"/>
    </xf>
    <xf numFmtId="4" fontId="169" fillId="56" borderId="104" applyNumberFormat="0" applyProtection="0">
      <alignment vertical="center"/>
    </xf>
    <xf numFmtId="4" fontId="166" fillId="55" borderId="105" applyNumberFormat="0" applyProtection="0">
      <alignment horizontal="left" vertical="center" indent="1"/>
    </xf>
    <xf numFmtId="4" fontId="168" fillId="56" borderId="104" applyNumberFormat="0" applyProtection="0">
      <alignment horizontal="right" vertical="center"/>
    </xf>
    <xf numFmtId="4" fontId="169" fillId="56" borderId="104" applyNumberFormat="0" applyProtection="0">
      <alignment horizontal="right" vertical="center"/>
    </xf>
    <xf numFmtId="4" fontId="166" fillId="55" borderId="104" applyNumberFormat="0" applyProtection="0">
      <alignment horizontal="left" vertical="center" indent="1"/>
    </xf>
    <xf numFmtId="4" fontId="170" fillId="36" borderId="105" applyNumberFormat="0" applyProtection="0">
      <alignment horizontal="left" vertical="center" indent="1"/>
    </xf>
    <xf numFmtId="4" fontId="171" fillId="56" borderId="104" applyNumberFormat="0" applyProtection="0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196" fontId="38" fillId="0" borderId="95">
      <alignment horizontal="right" vertical="center"/>
    </xf>
    <xf numFmtId="270" fontId="46" fillId="0" borderId="95">
      <alignment horizontal="right" vertical="center"/>
    </xf>
    <xf numFmtId="196" fontId="38" fillId="0" borderId="95">
      <alignment horizontal="right" vertical="center"/>
    </xf>
    <xf numFmtId="196" fontId="38" fillId="0" borderId="95">
      <alignment horizontal="right" vertical="center"/>
    </xf>
    <xf numFmtId="270" fontId="46" fillId="0" borderId="95">
      <alignment horizontal="right" vertical="center"/>
    </xf>
    <xf numFmtId="270" fontId="46" fillId="0" borderId="95">
      <alignment horizontal="right" vertical="center"/>
    </xf>
    <xf numFmtId="271" fontId="113" fillId="0" borderId="95">
      <alignment horizontal="right" vertical="center"/>
    </xf>
    <xf numFmtId="271" fontId="113" fillId="0" borderId="95">
      <alignment horizontal="right" vertical="center"/>
    </xf>
    <xf numFmtId="271" fontId="113" fillId="0" borderId="95">
      <alignment horizontal="right" vertical="center"/>
    </xf>
    <xf numFmtId="271" fontId="113" fillId="0" borderId="95">
      <alignment horizontal="right" vertical="center"/>
    </xf>
    <xf numFmtId="271" fontId="113" fillId="0" borderId="95">
      <alignment horizontal="right" vertical="center"/>
    </xf>
    <xf numFmtId="271" fontId="113" fillId="0" borderId="95">
      <alignment horizontal="right" vertical="center"/>
    </xf>
    <xf numFmtId="271" fontId="113" fillId="0" borderId="95">
      <alignment horizontal="right" vertical="center"/>
    </xf>
    <xf numFmtId="180" fontId="38" fillId="0" borderId="95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272" fontId="176" fillId="0" borderId="95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269" fontId="113" fillId="0" borderId="95">
      <alignment horizontal="right" vertical="center"/>
    </xf>
    <xf numFmtId="273" fontId="113" fillId="0" borderId="95">
      <alignment horizontal="right" vertical="center"/>
    </xf>
    <xf numFmtId="269" fontId="113" fillId="0" borderId="95">
      <alignment horizontal="right" vertical="center"/>
    </xf>
    <xf numFmtId="180" fontId="38" fillId="0" borderId="95">
      <alignment horizontal="right" vertical="center"/>
    </xf>
    <xf numFmtId="204" fontId="113" fillId="0" borderId="95">
      <alignment horizontal="center"/>
    </xf>
    <xf numFmtId="0" fontId="189" fillId="31" borderId="97" applyNumberFormat="0" applyAlignment="0" applyProtection="0"/>
    <xf numFmtId="279" fontId="113" fillId="0" borderId="93"/>
    <xf numFmtId="164" fontId="200" fillId="61" borderId="94">
      <alignment vertical="top"/>
    </xf>
    <xf numFmtId="0" fontId="201" fillId="62" borderId="93">
      <alignment horizontal="left" vertical="center"/>
    </xf>
    <xf numFmtId="165" fontId="202" fillId="63" borderId="94"/>
    <xf numFmtId="280" fontId="137" fillId="0" borderId="94">
      <alignment horizontal="left" vertical="top"/>
    </xf>
    <xf numFmtId="0" fontId="74" fillId="34" borderId="99" applyNumberFormat="0" applyFon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53" fillId="34" borderId="99" applyNumberFormat="0" applyFont="0" applyAlignment="0" applyProtection="0">
      <alignment vertical="center"/>
    </xf>
    <xf numFmtId="0" fontId="215" fillId="34" borderId="99" applyNumberFormat="0" applyFont="0" applyAlignment="0" applyProtection="0">
      <alignment vertical="center"/>
    </xf>
    <xf numFmtId="286" fontId="219" fillId="65" borderId="93" applyNumberFormat="0">
      <alignment vertical="center"/>
    </xf>
    <xf numFmtId="286" fontId="219" fillId="0" borderId="93">
      <alignment vertical="center"/>
    </xf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226" fillId="16" borderId="97" applyNumberFormat="0" applyAlignment="0" applyProtection="0">
      <alignment vertical="center"/>
    </xf>
    <xf numFmtId="0" fontId="227" fillId="31" borderId="98" applyNumberFormat="0" applyAlignment="0" applyProtection="0">
      <alignment vertical="center"/>
    </xf>
    <xf numFmtId="0" fontId="235" fillId="31" borderId="97" applyNumberFormat="0" applyAlignment="0" applyProtection="0">
      <alignment vertical="center"/>
    </xf>
    <xf numFmtId="0" fontId="238" fillId="0" borderId="91" applyNumberFormat="0" applyFill="0" applyAlignment="0" applyProtection="0">
      <alignment vertical="center"/>
    </xf>
    <xf numFmtId="0" fontId="250" fillId="82" borderId="97" applyNumberFormat="0" applyAlignment="0" applyProtection="0"/>
    <xf numFmtId="0" fontId="258" fillId="70" borderId="97" applyNumberFormat="0" applyAlignment="0" applyProtection="0"/>
    <xf numFmtId="0" fontId="28" fillId="63" borderId="99" applyNumberFormat="0" applyAlignment="0" applyProtection="0"/>
    <xf numFmtId="0" fontId="261" fillId="82" borderId="98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98" applyNumberFormat="0" applyAlignment="0" applyProtection="0"/>
    <xf numFmtId="0" fontId="250" fillId="82" borderId="97" applyNumberFormat="0" applyAlignment="0" applyProtection="0"/>
    <xf numFmtId="0" fontId="258" fillId="70" borderId="97" applyNumberFormat="0" applyAlignment="0" applyProtection="0"/>
    <xf numFmtId="0" fontId="269" fillId="63" borderId="99" applyNumberFormat="0" applyAlignment="0" applyProtection="0"/>
    <xf numFmtId="0" fontId="269" fillId="63" borderId="99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" fontId="65" fillId="0" borderId="93" applyBorder="0" applyAlignment="0">
      <alignment horizontal="center"/>
    </xf>
    <xf numFmtId="1" fontId="66" fillId="0" borderId="93" applyBorder="0" applyAlignment="0">
      <alignment horizontal="center"/>
    </xf>
    <xf numFmtId="172" fontId="5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7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18" fillId="31" borderId="98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9" fillId="0" borderId="23"/>
    <xf numFmtId="0" fontId="55" fillId="0" borderId="96">
      <alignment horizontal="left" vertical="center"/>
    </xf>
    <xf numFmtId="164" fontId="137" fillId="36" borderId="93" applyNumberFormat="0" applyAlignment="0">
      <alignment horizontal="left" vertical="top"/>
    </xf>
    <xf numFmtId="49" fontId="138" fillId="0" borderId="93">
      <alignment vertical="center"/>
    </xf>
    <xf numFmtId="10" fontId="81" fillId="37" borderId="93" applyNumberFormat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129" fillId="0" borderId="101"/>
    <xf numFmtId="169" fontId="129" fillId="0" borderId="102"/>
    <xf numFmtId="169" fontId="129" fillId="0" borderId="102"/>
    <xf numFmtId="0" fontId="152" fillId="0" borderId="93" applyNumberFormat="0" applyFont="0" applyFill="0" applyBorder="0" applyAlignment="0">
      <alignment horizont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265" fontId="81" fillId="41" borderId="103"/>
    <xf numFmtId="265" fontId="81" fillId="41" borderId="103"/>
    <xf numFmtId="266" fontId="81" fillId="0" borderId="103" applyFont="0" applyFill="0" applyBorder="0" applyAlignment="0" applyProtection="0">
      <protection locked="0"/>
    </xf>
    <xf numFmtId="266" fontId="81" fillId="0" borderId="103" applyFont="0" applyFill="0" applyBorder="0" applyAlignment="0" applyProtection="0">
      <protection locked="0"/>
    </xf>
    <xf numFmtId="4" fontId="166" fillId="43" borderId="104" applyNumberFormat="0" applyProtection="0">
      <alignment vertical="center"/>
    </xf>
    <xf numFmtId="4" fontId="167" fillId="43" borderId="104" applyNumberFormat="0" applyProtection="0">
      <alignment vertical="center"/>
    </xf>
    <xf numFmtId="4" fontId="168" fillId="43" borderId="104" applyNumberFormat="0" applyProtection="0">
      <alignment horizontal="left" vertical="center" indent="1"/>
    </xf>
    <xf numFmtId="4" fontId="168" fillId="45" borderId="104" applyNumberFormat="0" applyProtection="0">
      <alignment horizontal="right" vertical="center"/>
    </xf>
    <xf numFmtId="4" fontId="168" fillId="46" borderId="104" applyNumberFormat="0" applyProtection="0">
      <alignment horizontal="right" vertical="center"/>
    </xf>
    <xf numFmtId="4" fontId="168" fillId="47" borderId="104" applyNumberFormat="0" applyProtection="0">
      <alignment horizontal="right" vertical="center"/>
    </xf>
    <xf numFmtId="4" fontId="168" fillId="48" borderId="104" applyNumberFormat="0" applyProtection="0">
      <alignment horizontal="right" vertical="center"/>
    </xf>
    <xf numFmtId="4" fontId="168" fillId="49" borderId="104" applyNumberFormat="0" applyProtection="0">
      <alignment horizontal="right" vertical="center"/>
    </xf>
    <xf numFmtId="4" fontId="168" fillId="50" borderId="104" applyNumberFormat="0" applyProtection="0">
      <alignment horizontal="right" vertical="center"/>
    </xf>
    <xf numFmtId="4" fontId="168" fillId="51" borderId="104" applyNumberFormat="0" applyProtection="0">
      <alignment horizontal="right" vertical="center"/>
    </xf>
    <xf numFmtId="4" fontId="168" fillId="52" borderId="104" applyNumberFormat="0" applyProtection="0">
      <alignment horizontal="right" vertical="center"/>
    </xf>
    <xf numFmtId="4" fontId="168" fillId="53" borderId="104" applyNumberFormat="0" applyProtection="0">
      <alignment horizontal="right" vertical="center"/>
    </xf>
    <xf numFmtId="4" fontId="168" fillId="55" borderId="104" applyNumberFormat="0" applyProtection="0">
      <alignment horizontal="right" vertical="center"/>
    </xf>
    <xf numFmtId="4" fontId="168" fillId="56" borderId="104" applyNumberFormat="0" applyProtection="0">
      <alignment vertical="center"/>
    </xf>
    <xf numFmtId="4" fontId="169" fillId="56" borderId="104" applyNumberFormat="0" applyProtection="0">
      <alignment vertical="center"/>
    </xf>
    <xf numFmtId="4" fontId="166" fillId="55" borderId="105" applyNumberFormat="0" applyProtection="0">
      <alignment horizontal="left" vertical="center" indent="1"/>
    </xf>
    <xf numFmtId="4" fontId="168" fillId="56" borderId="104" applyNumberFormat="0" applyProtection="0">
      <alignment horizontal="right" vertical="center"/>
    </xf>
    <xf numFmtId="4" fontId="169" fillId="56" borderId="104" applyNumberFormat="0" applyProtection="0">
      <alignment horizontal="right" vertical="center"/>
    </xf>
    <xf numFmtId="4" fontId="166" fillId="55" borderId="104" applyNumberFormat="0" applyProtection="0">
      <alignment horizontal="left" vertical="center" indent="1"/>
    </xf>
    <xf numFmtId="4" fontId="170" fillId="36" borderId="105" applyNumberFormat="0" applyProtection="0">
      <alignment horizontal="left" vertical="center" indent="1"/>
    </xf>
    <xf numFmtId="4" fontId="171" fillId="56" borderId="104" applyNumberFormat="0" applyProtection="0">
      <alignment horizontal="right" vertical="center"/>
    </xf>
    <xf numFmtId="0" fontId="193" fillId="0" borderId="91" applyNumberFormat="0" applyFill="0" applyAlignment="0" applyProtection="0"/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279" fontId="113" fillId="0" borderId="93"/>
    <xf numFmtId="164" fontId="200" fillId="61" borderId="94">
      <alignment vertical="top"/>
    </xf>
    <xf numFmtId="0" fontId="201" fillId="62" borderId="93">
      <alignment horizontal="left" vertical="center"/>
    </xf>
    <xf numFmtId="165" fontId="202" fillId="63" borderId="94"/>
    <xf numFmtId="280" fontId="137" fillId="0" borderId="94">
      <alignment horizontal="left" vertical="top"/>
    </xf>
    <xf numFmtId="286" fontId="219" fillId="65" borderId="93" applyNumberFormat="0">
      <alignment vertical="center"/>
    </xf>
    <xf numFmtId="286" fontId="219" fillId="0" borderId="93">
      <alignment vertical="center"/>
    </xf>
    <xf numFmtId="173" fontId="53" fillId="0" borderId="0" applyFont="0" applyFill="0" applyBorder="0" applyAlignment="0" applyProtection="0"/>
    <xf numFmtId="0" fontId="195" fillId="0" borderId="39" applyNumberFormat="0" applyFill="0" applyAlignment="0" applyProtection="0">
      <alignment vertical="center"/>
    </xf>
    <xf numFmtId="0" fontId="195" fillId="0" borderId="39" applyNumberFormat="0" applyFill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227" fillId="31" borderId="98" applyNumberFormat="0" applyAlignment="0" applyProtection="0">
      <alignment vertical="center"/>
    </xf>
    <xf numFmtId="0" fontId="238" fillId="0" borderId="39" applyNumberFormat="0" applyFill="0" applyAlignment="0" applyProtection="0">
      <alignment vertical="center"/>
    </xf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173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61" fillId="82" borderId="98" applyNumberFormat="0" applyAlignment="0" applyProtection="0"/>
    <xf numFmtId="0" fontId="252" fillId="0" borderId="106" applyNumberFormat="0" applyFill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252" fillId="0" borderId="106" applyNumberFormat="0" applyFill="0" applyAlignment="0" applyProtection="0"/>
    <xf numFmtId="0" fontId="261" fillId="82" borderId="98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8" fillId="0" borderId="0">
      <alignment vertical="top"/>
      <protection locked="0"/>
    </xf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0" fontId="269" fillId="63" borderId="121" applyNumberFormat="0" applyAlignment="0" applyProtection="0"/>
    <xf numFmtId="0" fontId="269" fillId="63" borderId="121" applyNumberFormat="0" applyAlignment="0" applyProtection="0"/>
    <xf numFmtId="1" fontId="65" fillId="0" borderId="126" applyBorder="0" applyAlignment="0">
      <alignment horizontal="center"/>
    </xf>
    <xf numFmtId="1" fontId="66" fillId="0" borderId="126" applyBorder="0" applyAlignment="0">
      <alignment horizontal="center"/>
    </xf>
    <xf numFmtId="37" fontId="86" fillId="29" borderId="127" applyBorder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118" fillId="31" borderId="130" applyNumberFormat="0" applyAlignment="0" applyProtection="0"/>
    <xf numFmtId="0" fontId="119" fillId="16" borderId="129" applyNumberFormat="0" applyAlignment="0" applyProtection="0"/>
    <xf numFmtId="0" fontId="56" fillId="34" borderId="131" applyNumberFormat="0" applyFont="0" applyAlignment="0" applyProtection="0"/>
    <xf numFmtId="0" fontId="55" fillId="0" borderId="128">
      <alignment horizontal="left" vertical="center"/>
    </xf>
    <xf numFmtId="164" fontId="137" fillId="36" borderId="126" applyNumberFormat="0" applyAlignment="0">
      <alignment horizontal="left" vertical="top"/>
    </xf>
    <xf numFmtId="49" fontId="138" fillId="0" borderId="126">
      <alignment vertical="center"/>
    </xf>
    <xf numFmtId="10" fontId="81" fillId="37" borderId="126" applyNumberFormat="0" applyBorder="0" applyAlignment="0" applyProtection="0"/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34" fillId="0" borderId="132">
      <alignment horizontal="centerContinuous"/>
    </xf>
    <xf numFmtId="173" fontId="129" fillId="0" borderId="133"/>
    <xf numFmtId="169" fontId="129" fillId="0" borderId="134"/>
    <xf numFmtId="169" fontId="129" fillId="0" borderId="134"/>
    <xf numFmtId="0" fontId="152" fillId="0" borderId="126" applyNumberFormat="0" applyFont="0" applyFill="0" applyBorder="0" applyAlignment="0">
      <alignment horizontal="center"/>
    </xf>
    <xf numFmtId="0" fontId="72" fillId="34" borderId="131" applyNumberFormat="0" applyFont="0" applyAlignment="0" applyProtection="0">
      <alignment vertical="center"/>
    </xf>
    <xf numFmtId="0" fontId="72" fillId="34" borderId="131" applyNumberFormat="0" applyFont="0" applyAlignment="0" applyProtection="0">
      <alignment vertical="center"/>
    </xf>
    <xf numFmtId="0" fontId="72" fillId="34" borderId="131" applyNumberFormat="0" applyFont="0" applyAlignment="0" applyProtection="0">
      <alignment vertical="center"/>
    </xf>
    <xf numFmtId="0" fontId="72" fillId="34" borderId="131" applyNumberFormat="0" applyFon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265" fontId="81" fillId="41" borderId="135"/>
    <xf numFmtId="265" fontId="81" fillId="41" borderId="135"/>
    <xf numFmtId="266" fontId="81" fillId="0" borderId="135" applyFont="0" applyFill="0" applyBorder="0" applyAlignment="0" applyProtection="0">
      <protection locked="0"/>
    </xf>
    <xf numFmtId="266" fontId="81" fillId="0" borderId="135" applyFont="0" applyFill="0" applyBorder="0" applyAlignment="0" applyProtection="0">
      <protection locked="0"/>
    </xf>
    <xf numFmtId="4" fontId="166" fillId="43" borderId="136" applyNumberFormat="0" applyProtection="0">
      <alignment vertical="center"/>
    </xf>
    <xf numFmtId="4" fontId="167" fillId="43" borderId="136" applyNumberFormat="0" applyProtection="0">
      <alignment vertical="center"/>
    </xf>
    <xf numFmtId="4" fontId="168" fillId="43" borderId="136" applyNumberFormat="0" applyProtection="0">
      <alignment horizontal="left" vertical="center" indent="1"/>
    </xf>
    <xf numFmtId="4" fontId="168" fillId="45" borderId="136" applyNumberFormat="0" applyProtection="0">
      <alignment horizontal="right" vertical="center"/>
    </xf>
    <xf numFmtId="4" fontId="168" fillId="46" borderId="136" applyNumberFormat="0" applyProtection="0">
      <alignment horizontal="right" vertical="center"/>
    </xf>
    <xf numFmtId="4" fontId="168" fillId="47" borderId="136" applyNumberFormat="0" applyProtection="0">
      <alignment horizontal="right" vertical="center"/>
    </xf>
    <xf numFmtId="4" fontId="168" fillId="48" borderId="136" applyNumberFormat="0" applyProtection="0">
      <alignment horizontal="right" vertical="center"/>
    </xf>
    <xf numFmtId="4" fontId="168" fillId="49" borderId="136" applyNumberFormat="0" applyProtection="0">
      <alignment horizontal="right" vertical="center"/>
    </xf>
    <xf numFmtId="4" fontId="168" fillId="50" borderId="136" applyNumberFormat="0" applyProtection="0">
      <alignment horizontal="right" vertical="center"/>
    </xf>
    <xf numFmtId="4" fontId="168" fillId="51" borderId="136" applyNumberFormat="0" applyProtection="0">
      <alignment horizontal="right" vertical="center"/>
    </xf>
    <xf numFmtId="4" fontId="168" fillId="52" borderId="136" applyNumberFormat="0" applyProtection="0">
      <alignment horizontal="right" vertical="center"/>
    </xf>
    <xf numFmtId="4" fontId="168" fillId="53" borderId="136" applyNumberFormat="0" applyProtection="0">
      <alignment horizontal="right" vertical="center"/>
    </xf>
    <xf numFmtId="4" fontId="168" fillId="55" borderId="136" applyNumberFormat="0" applyProtection="0">
      <alignment horizontal="right" vertical="center"/>
    </xf>
    <xf numFmtId="4" fontId="168" fillId="56" borderId="136" applyNumberFormat="0" applyProtection="0">
      <alignment vertical="center"/>
    </xf>
    <xf numFmtId="4" fontId="169" fillId="56" borderId="136" applyNumberFormat="0" applyProtection="0">
      <alignment vertical="center"/>
    </xf>
    <xf numFmtId="4" fontId="166" fillId="55" borderId="137" applyNumberFormat="0" applyProtection="0">
      <alignment horizontal="left" vertical="center" indent="1"/>
    </xf>
    <xf numFmtId="4" fontId="168" fillId="56" borderId="136" applyNumberFormat="0" applyProtection="0">
      <alignment horizontal="right" vertical="center"/>
    </xf>
    <xf numFmtId="4" fontId="169" fillId="56" borderId="136" applyNumberFormat="0" applyProtection="0">
      <alignment horizontal="right" vertical="center"/>
    </xf>
    <xf numFmtId="4" fontId="166" fillId="55" borderId="136" applyNumberFormat="0" applyProtection="0">
      <alignment horizontal="left" vertical="center" indent="1"/>
    </xf>
    <xf numFmtId="4" fontId="170" fillId="36" borderId="137" applyNumberFormat="0" applyProtection="0">
      <alignment horizontal="left" vertical="center" indent="1"/>
    </xf>
    <xf numFmtId="4" fontId="171" fillId="56" borderId="136" applyNumberFormat="0" applyProtection="0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196" fontId="38" fillId="0" borderId="127">
      <alignment horizontal="right" vertical="center"/>
    </xf>
    <xf numFmtId="270" fontId="46" fillId="0" borderId="127">
      <alignment horizontal="right" vertical="center"/>
    </xf>
    <xf numFmtId="196" fontId="38" fillId="0" borderId="127">
      <alignment horizontal="right" vertical="center"/>
    </xf>
    <xf numFmtId="196" fontId="38" fillId="0" borderId="127">
      <alignment horizontal="right" vertical="center"/>
    </xf>
    <xf numFmtId="270" fontId="46" fillId="0" borderId="127">
      <alignment horizontal="right" vertical="center"/>
    </xf>
    <xf numFmtId="270" fontId="46" fillId="0" borderId="127">
      <alignment horizontal="right" vertical="center"/>
    </xf>
    <xf numFmtId="271" fontId="113" fillId="0" borderId="127">
      <alignment horizontal="right" vertical="center"/>
    </xf>
    <xf numFmtId="271" fontId="113" fillId="0" borderId="127">
      <alignment horizontal="right" vertical="center"/>
    </xf>
    <xf numFmtId="271" fontId="113" fillId="0" borderId="127">
      <alignment horizontal="right" vertical="center"/>
    </xf>
    <xf numFmtId="271" fontId="113" fillId="0" borderId="127">
      <alignment horizontal="right" vertical="center"/>
    </xf>
    <xf numFmtId="271" fontId="113" fillId="0" borderId="127">
      <alignment horizontal="right" vertical="center"/>
    </xf>
    <xf numFmtId="271" fontId="113" fillId="0" borderId="127">
      <alignment horizontal="right" vertical="center"/>
    </xf>
    <xf numFmtId="271" fontId="113" fillId="0" borderId="127">
      <alignment horizontal="right" vertical="center"/>
    </xf>
    <xf numFmtId="180" fontId="38" fillId="0" borderId="127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272" fontId="176" fillId="0" borderId="127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269" fontId="113" fillId="0" borderId="127">
      <alignment horizontal="right" vertical="center"/>
    </xf>
    <xf numFmtId="273" fontId="113" fillId="0" borderId="127">
      <alignment horizontal="right" vertical="center"/>
    </xf>
    <xf numFmtId="269" fontId="113" fillId="0" borderId="127">
      <alignment horizontal="right" vertical="center"/>
    </xf>
    <xf numFmtId="180" fontId="38" fillId="0" borderId="127">
      <alignment horizontal="right" vertical="center"/>
    </xf>
    <xf numFmtId="204" fontId="113" fillId="0" borderId="127">
      <alignment horizontal="center"/>
    </xf>
    <xf numFmtId="0" fontId="189" fillId="31" borderId="129" applyNumberFormat="0" applyAlignment="0" applyProtection="0"/>
    <xf numFmtId="0" fontId="193" fillId="0" borderId="123" applyNumberFormat="0" applyFill="0" applyAlignment="0" applyProtection="0"/>
    <xf numFmtId="0" fontId="195" fillId="0" borderId="123" applyNumberFormat="0" applyFill="0" applyAlignment="0" applyProtection="0">
      <alignment vertical="center"/>
    </xf>
    <xf numFmtId="0" fontId="195" fillId="0" borderId="123" applyNumberFormat="0" applyFill="0" applyAlignment="0" applyProtection="0">
      <alignment vertical="center"/>
    </xf>
    <xf numFmtId="279" fontId="113" fillId="0" borderId="126"/>
    <xf numFmtId="164" fontId="200" fillId="61" borderId="138">
      <alignment vertical="top"/>
    </xf>
    <xf numFmtId="0" fontId="201" fillId="62" borderId="126">
      <alignment horizontal="left" vertical="center"/>
    </xf>
    <xf numFmtId="165" fontId="202" fillId="63" borderId="138"/>
    <xf numFmtId="280" fontId="137" fillId="0" borderId="138">
      <alignment horizontal="left" vertical="top"/>
    </xf>
    <xf numFmtId="0" fontId="74" fillId="34" borderId="131" applyNumberFormat="0" applyFon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53" fillId="34" borderId="131" applyNumberFormat="0" applyFont="0" applyAlignment="0" applyProtection="0">
      <alignment vertical="center"/>
    </xf>
    <xf numFmtId="0" fontId="215" fillId="34" borderId="131" applyNumberFormat="0" applyFont="0" applyAlignment="0" applyProtection="0">
      <alignment vertical="center"/>
    </xf>
    <xf numFmtId="286" fontId="219" fillId="65" borderId="126" applyNumberFormat="0">
      <alignment vertical="center"/>
    </xf>
    <xf numFmtId="286" fontId="219" fillId="0" borderId="126">
      <alignment vertical="center"/>
    </xf>
    <xf numFmtId="0" fontId="195" fillId="0" borderId="139" applyNumberFormat="0" applyFill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226" fillId="16" borderId="129" applyNumberFormat="0" applyAlignment="0" applyProtection="0">
      <alignment vertical="center"/>
    </xf>
    <xf numFmtId="0" fontId="227" fillId="31" borderId="130" applyNumberFormat="0" applyAlignment="0" applyProtection="0">
      <alignment vertical="center"/>
    </xf>
    <xf numFmtId="0" fontId="235" fillId="31" borderId="129" applyNumberFormat="0" applyAlignment="0" applyProtection="0">
      <alignment vertical="center"/>
    </xf>
    <xf numFmtId="0" fontId="238" fillId="0" borderId="139" applyNumberFormat="0" applyFill="0" applyAlignment="0" applyProtection="0">
      <alignment vertical="center"/>
    </xf>
    <xf numFmtId="0" fontId="250" fillId="82" borderId="129" applyNumberFormat="0" applyAlignment="0" applyProtection="0"/>
    <xf numFmtId="0" fontId="258" fillId="70" borderId="129" applyNumberFormat="0" applyAlignment="0" applyProtection="0"/>
    <xf numFmtId="0" fontId="28" fillId="63" borderId="131" applyNumberFormat="0" applyAlignment="0" applyProtection="0"/>
    <xf numFmtId="0" fontId="261" fillId="82" borderId="130" applyNumberFormat="0" applyAlignment="0" applyProtection="0"/>
    <xf numFmtId="0" fontId="252" fillId="0" borderId="140" applyNumberFormat="0" applyFill="0" applyAlignment="0" applyProtection="0"/>
    <xf numFmtId="0" fontId="252" fillId="0" borderId="140" applyNumberFormat="0" applyFill="0" applyAlignment="0" applyProtection="0"/>
    <xf numFmtId="0" fontId="261" fillId="82" borderId="130" applyNumberFormat="0" applyAlignment="0" applyProtection="0"/>
    <xf numFmtId="0" fontId="250" fillId="82" borderId="129" applyNumberFormat="0" applyAlignment="0" applyProtection="0"/>
    <xf numFmtId="0" fontId="258" fillId="70" borderId="129" applyNumberFormat="0" applyAlignment="0" applyProtection="0"/>
    <xf numFmtId="0" fontId="269" fillId="63" borderId="131" applyNumberFormat="0" applyAlignment="0" applyProtection="0"/>
    <xf numFmtId="0" fontId="269" fillId="63" borderId="131" applyNumberFormat="0" applyAlignment="0" applyProtection="0"/>
    <xf numFmtId="0" fontId="72" fillId="34" borderId="146" applyNumberFormat="0" applyFon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4" fontId="168" fillId="43" borderId="151" applyNumberFormat="0" applyProtection="0">
      <alignment horizontal="left" vertical="center" indent="1"/>
    </xf>
    <xf numFmtId="4" fontId="168" fillId="56" borderId="151" applyNumberFormat="0" applyProtection="0">
      <alignment vertical="center"/>
    </xf>
    <xf numFmtId="4" fontId="169" fillId="56" borderId="151" applyNumberFormat="0" applyProtection="0">
      <alignment vertical="center"/>
    </xf>
    <xf numFmtId="4" fontId="168" fillId="56" borderId="151" applyNumberFormat="0" applyProtection="0">
      <alignment horizontal="right" vertical="center"/>
    </xf>
    <xf numFmtId="4" fontId="166" fillId="55" borderId="152" applyNumberFormat="0" applyProtection="0">
      <alignment horizontal="left" vertical="center" indent="1"/>
    </xf>
    <xf numFmtId="4" fontId="170" fillId="36" borderId="152" applyNumberFormat="0" applyProtection="0">
      <alignment horizontal="left" vertical="center" indent="1"/>
    </xf>
    <xf numFmtId="4" fontId="166" fillId="55" borderId="151" applyNumberFormat="0" applyProtection="0">
      <alignment horizontal="left" vertical="center" indent="1"/>
    </xf>
    <xf numFmtId="272" fontId="176" fillId="0" borderId="142">
      <alignment horizontal="right" vertical="center"/>
    </xf>
    <xf numFmtId="269" fontId="113" fillId="0" borderId="142">
      <alignment horizontal="right" vertical="center"/>
    </xf>
    <xf numFmtId="0" fontId="195" fillId="0" borderId="139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258" fillId="70" borderId="144" applyNumberFormat="0" applyAlignment="0" applyProtection="0"/>
    <xf numFmtId="0" fontId="250" fillId="82" borderId="144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0" fontId="28" fillId="63" borderId="146" applyNumberFormat="0" applyAlignment="0" applyProtection="0"/>
    <xf numFmtId="0" fontId="258" fillId="70" borderId="144" applyNumberFormat="0" applyAlignment="0" applyProtection="0"/>
    <xf numFmtId="271" fontId="113" fillId="0" borderId="142">
      <alignment horizontal="right" vertical="center"/>
    </xf>
    <xf numFmtId="269" fontId="113" fillId="0" borderId="142">
      <alignment horizontal="right" vertical="center"/>
    </xf>
    <xf numFmtId="0" fontId="250" fillId="82" borderId="144" applyNumberFormat="0" applyAlignment="0" applyProtection="0"/>
    <xf numFmtId="0" fontId="119" fillId="16" borderId="144" applyNumberFormat="0" applyAlignment="0" applyProtection="0"/>
    <xf numFmtId="0" fontId="141" fillId="16" borderId="144" applyNumberFormat="0" applyAlignment="0" applyProtection="0">
      <alignment vertical="center"/>
    </xf>
    <xf numFmtId="173" fontId="129" fillId="0" borderId="148"/>
    <xf numFmtId="169" fontId="129" fillId="0" borderId="149"/>
    <xf numFmtId="0" fontId="152" fillId="0" borderId="141" applyNumberFormat="0" applyFont="0" applyFill="0" applyBorder="0" applyAlignment="0">
      <alignment horizontal="center"/>
    </xf>
    <xf numFmtId="1" fontId="65" fillId="0" borderId="119" applyBorder="0" applyAlignment="0">
      <alignment horizontal="center"/>
    </xf>
    <xf numFmtId="1" fontId="66" fillId="0" borderId="119" applyBorder="0" applyAlignment="0">
      <alignment horizontal="center"/>
    </xf>
    <xf numFmtId="4" fontId="166" fillId="43" borderId="151" applyNumberFormat="0" applyProtection="0">
      <alignment vertical="center"/>
    </xf>
    <xf numFmtId="4" fontId="169" fillId="56" borderId="151" applyNumberFormat="0" applyProtection="0">
      <alignment horizontal="right" vertical="center"/>
    </xf>
    <xf numFmtId="0" fontId="118" fillId="31" borderId="145" applyNumberFormat="0" applyAlignment="0" applyProtection="0"/>
    <xf numFmtId="49" fontId="138" fillId="0" borderId="141">
      <alignment vertical="center"/>
    </xf>
    <xf numFmtId="10" fontId="81" fillId="37" borderId="141" applyNumberFormat="0" applyBorder="0" applyAlignment="0" applyProtection="0"/>
    <xf numFmtId="0" fontId="141" fillId="16" borderId="144" applyNumberFormat="0" applyAlignment="0" applyProtection="0">
      <alignment vertical="center"/>
    </xf>
    <xf numFmtId="169" fontId="129" fillId="0" borderId="149"/>
    <xf numFmtId="37" fontId="86" fillId="29" borderId="142" applyBorder="0" applyProtection="0">
      <alignment vertical="center"/>
    </xf>
    <xf numFmtId="4" fontId="171" fillId="56" borderId="151" applyNumberFormat="0" applyProtection="0">
      <alignment horizontal="right"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280" fontId="137" fillId="0" borderId="153">
      <alignment horizontal="left" vertical="top"/>
    </xf>
    <xf numFmtId="165" fontId="202" fillId="63" borderId="153"/>
    <xf numFmtId="0" fontId="201" fillId="62" borderId="141">
      <alignment horizontal="left" vertical="center"/>
    </xf>
    <xf numFmtId="164" fontId="200" fillId="61" borderId="153">
      <alignment vertical="top"/>
    </xf>
    <xf numFmtId="0" fontId="235" fillId="31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74" fillId="34" borderId="146" applyNumberFormat="0" applyFont="0" applyAlignment="0" applyProtection="0">
      <alignment vertical="center"/>
    </xf>
    <xf numFmtId="279" fontId="113" fillId="0" borderId="141"/>
    <xf numFmtId="0" fontId="118" fillId="31" borderId="145" applyNumberFormat="0" applyAlignment="0" applyProtection="0"/>
    <xf numFmtId="0" fontId="119" fillId="16" borderId="144" applyNumberFormat="0" applyAlignment="0" applyProtection="0"/>
    <xf numFmtId="270" fontId="46" fillId="0" borderId="142">
      <alignment horizontal="right" vertical="center"/>
    </xf>
    <xf numFmtId="196" fontId="38" fillId="0" borderId="142">
      <alignment horizontal="right" vertical="center"/>
    </xf>
    <xf numFmtId="196" fontId="38" fillId="0" borderId="142">
      <alignment horizontal="right" vertical="center"/>
    </xf>
    <xf numFmtId="270" fontId="46" fillId="0" borderId="142">
      <alignment horizontal="right" vertical="center"/>
    </xf>
    <xf numFmtId="0" fontId="189" fillId="31" borderId="144" applyNumberFormat="0" applyAlignment="0" applyProtection="0"/>
    <xf numFmtId="204" fontId="113" fillId="0" borderId="142">
      <alignment horizontal="center"/>
    </xf>
    <xf numFmtId="180" fontId="38" fillId="0" borderId="142">
      <alignment horizontal="right" vertical="center"/>
    </xf>
    <xf numFmtId="269" fontId="113" fillId="0" borderId="142">
      <alignment horizontal="right" vertical="center"/>
    </xf>
    <xf numFmtId="273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72" fontId="176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180" fontId="38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0" fontId="46" fillId="0" borderId="142">
      <alignment horizontal="right" vertical="center"/>
    </xf>
    <xf numFmtId="196" fontId="38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0" fontId="56" fillId="34" borderId="146" applyNumberFormat="0" applyFont="0" applyAlignment="0" applyProtection="0"/>
    <xf numFmtId="0" fontId="55" fillId="0" borderId="143">
      <alignment horizontal="left" vertical="center"/>
    </xf>
    <xf numFmtId="164" fontId="137" fillId="36" borderId="119" applyNumberFormat="0" applyAlignment="0">
      <alignment horizontal="left" vertical="top"/>
    </xf>
    <xf numFmtId="49" fontId="138" fillId="0" borderId="119">
      <alignment vertical="center"/>
    </xf>
    <xf numFmtId="10" fontId="81" fillId="37" borderId="119" applyNumberFormat="0" applyBorder="0" applyAlignment="0" applyProtection="0"/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34" fillId="0" borderId="147">
      <alignment horizontal="centerContinuous"/>
    </xf>
    <xf numFmtId="173" fontId="129" fillId="0" borderId="148"/>
    <xf numFmtId="169" fontId="129" fillId="0" borderId="149"/>
    <xf numFmtId="169" fontId="129" fillId="0" borderId="149"/>
    <xf numFmtId="0" fontId="152" fillId="0" borderId="119" applyNumberFormat="0" applyFont="0" applyFill="0" applyBorder="0" applyAlignment="0">
      <alignment horizontal="center"/>
    </xf>
    <xf numFmtId="0" fontId="72" fillId="34" borderId="146" applyNumberFormat="0" applyFont="0" applyAlignment="0" applyProtection="0">
      <alignment vertical="center"/>
    </xf>
    <xf numFmtId="0" fontId="56" fillId="34" borderId="146" applyNumberFormat="0" applyFont="0" applyAlignment="0" applyProtection="0"/>
    <xf numFmtId="0" fontId="55" fillId="0" borderId="143">
      <alignment horizontal="left" vertical="center"/>
    </xf>
    <xf numFmtId="0" fontId="72" fillId="34" borderId="146" applyNumberFormat="0" applyFon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4" fontId="168" fillId="51" borderId="151" applyNumberFormat="0" applyProtection="0">
      <alignment horizontal="right" vertical="center"/>
    </xf>
    <xf numFmtId="0" fontId="34" fillId="0" borderId="147">
      <alignment horizontal="centerContinuous"/>
    </xf>
    <xf numFmtId="0" fontId="141" fillId="16" borderId="144" applyNumberFormat="0" applyAlignment="0" applyProtection="0">
      <alignment vertical="center"/>
    </xf>
    <xf numFmtId="10" fontId="81" fillId="37" borderId="141" applyNumberFormat="0" applyBorder="0" applyAlignment="0" applyProtection="0"/>
    <xf numFmtId="269" fontId="113" fillId="0" borderId="142">
      <alignment horizontal="right" vertical="center"/>
    </xf>
    <xf numFmtId="0" fontId="189" fillId="31" borderId="144" applyNumberFormat="0" applyAlignment="0" applyProtection="0"/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35" fillId="31" borderId="144" applyNumberFormat="0" applyAlignment="0" applyProtection="0">
      <alignment vertical="center"/>
    </xf>
    <xf numFmtId="0" fontId="238" fillId="0" borderId="139" applyNumberFormat="0" applyFill="0" applyAlignment="0" applyProtection="0">
      <alignment vertical="center"/>
    </xf>
    <xf numFmtId="0" fontId="74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37" fontId="86" fillId="29" borderId="142" applyBorder="0" applyProtection="0">
      <alignment vertical="center"/>
    </xf>
    <xf numFmtId="1" fontId="66" fillId="0" borderId="141" applyBorder="0" applyAlignment="0">
      <alignment horizontal="center"/>
    </xf>
    <xf numFmtId="1" fontId="65" fillId="0" borderId="141" applyBorder="0" applyAlignment="0">
      <alignment horizontal="center"/>
    </xf>
    <xf numFmtId="265" fontId="81" fillId="41" borderId="150"/>
    <xf numFmtId="265" fontId="81" fillId="41" borderId="150"/>
    <xf numFmtId="266" fontId="81" fillId="0" borderId="150" applyFont="0" applyFill="0" applyBorder="0" applyAlignment="0" applyProtection="0">
      <protection locked="0"/>
    </xf>
    <xf numFmtId="266" fontId="81" fillId="0" borderId="150" applyFont="0" applyFill="0" applyBorder="0" applyAlignment="0" applyProtection="0">
      <protection locked="0"/>
    </xf>
    <xf numFmtId="4" fontId="166" fillId="43" borderId="151" applyNumberFormat="0" applyProtection="0">
      <alignment vertical="center"/>
    </xf>
    <xf numFmtId="4" fontId="167" fillId="43" borderId="151" applyNumberFormat="0" applyProtection="0">
      <alignment vertical="center"/>
    </xf>
    <xf numFmtId="4" fontId="168" fillId="43" borderId="151" applyNumberFormat="0" applyProtection="0">
      <alignment horizontal="left" vertical="center" indent="1"/>
    </xf>
    <xf numFmtId="4" fontId="168" fillId="45" borderId="151" applyNumberFormat="0" applyProtection="0">
      <alignment horizontal="right" vertical="center"/>
    </xf>
    <xf numFmtId="4" fontId="168" fillId="46" borderId="151" applyNumberFormat="0" applyProtection="0">
      <alignment horizontal="right" vertical="center"/>
    </xf>
    <xf numFmtId="4" fontId="168" fillId="47" borderId="151" applyNumberFormat="0" applyProtection="0">
      <alignment horizontal="right" vertical="center"/>
    </xf>
    <xf numFmtId="4" fontId="168" fillId="48" borderId="151" applyNumberFormat="0" applyProtection="0">
      <alignment horizontal="right" vertical="center"/>
    </xf>
    <xf numFmtId="4" fontId="168" fillId="49" borderId="151" applyNumberFormat="0" applyProtection="0">
      <alignment horizontal="right" vertical="center"/>
    </xf>
    <xf numFmtId="4" fontId="168" fillId="50" borderId="151" applyNumberFormat="0" applyProtection="0">
      <alignment horizontal="right" vertical="center"/>
    </xf>
    <xf numFmtId="4" fontId="168" fillId="51" borderId="151" applyNumberFormat="0" applyProtection="0">
      <alignment horizontal="right" vertical="center"/>
    </xf>
    <xf numFmtId="4" fontId="168" fillId="52" borderId="151" applyNumberFormat="0" applyProtection="0">
      <alignment horizontal="right" vertical="center"/>
    </xf>
    <xf numFmtId="4" fontId="168" fillId="53" borderId="151" applyNumberFormat="0" applyProtection="0">
      <alignment horizontal="right" vertical="center"/>
    </xf>
    <xf numFmtId="4" fontId="168" fillId="55" borderId="151" applyNumberFormat="0" applyProtection="0">
      <alignment horizontal="right" vertical="center"/>
    </xf>
    <xf numFmtId="4" fontId="168" fillId="56" borderId="151" applyNumberFormat="0" applyProtection="0">
      <alignment vertical="center"/>
    </xf>
    <xf numFmtId="4" fontId="169" fillId="56" borderId="151" applyNumberFormat="0" applyProtection="0">
      <alignment vertical="center"/>
    </xf>
    <xf numFmtId="4" fontId="166" fillId="55" borderId="152" applyNumberFormat="0" applyProtection="0">
      <alignment horizontal="left" vertical="center" indent="1"/>
    </xf>
    <xf numFmtId="4" fontId="168" fillId="56" borderId="151" applyNumberFormat="0" applyProtection="0">
      <alignment horizontal="right" vertical="center"/>
    </xf>
    <xf numFmtId="4" fontId="169" fillId="56" borderId="151" applyNumberFormat="0" applyProtection="0">
      <alignment horizontal="right" vertical="center"/>
    </xf>
    <xf numFmtId="4" fontId="166" fillId="55" borderId="151" applyNumberFormat="0" applyProtection="0">
      <alignment horizontal="left" vertical="center" indent="1"/>
    </xf>
    <xf numFmtId="4" fontId="170" fillId="36" borderId="152" applyNumberFormat="0" applyProtection="0">
      <alignment horizontal="left" vertical="center" indent="1"/>
    </xf>
    <xf numFmtId="4" fontId="171" fillId="56" borderId="151" applyNumberFormat="0" applyProtection="0">
      <alignment horizontal="right" vertical="center"/>
    </xf>
    <xf numFmtId="0" fontId="250" fillId="82" borderId="144" applyNumberFormat="0" applyAlignment="0" applyProtection="0"/>
    <xf numFmtId="0" fontId="258" fillId="70" borderId="144" applyNumberFormat="0" applyAlignment="0" applyProtection="0"/>
    <xf numFmtId="0" fontId="28" fillId="63" borderId="146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196" fontId="38" fillId="0" borderId="142">
      <alignment horizontal="right" vertical="center"/>
    </xf>
    <xf numFmtId="270" fontId="46" fillId="0" borderId="142">
      <alignment horizontal="right" vertical="center"/>
    </xf>
    <xf numFmtId="196" fontId="38" fillId="0" borderId="142">
      <alignment horizontal="right" vertical="center"/>
    </xf>
    <xf numFmtId="196" fontId="38" fillId="0" borderId="142">
      <alignment horizontal="right" vertical="center"/>
    </xf>
    <xf numFmtId="270" fontId="46" fillId="0" borderId="142">
      <alignment horizontal="right" vertical="center"/>
    </xf>
    <xf numFmtId="270" fontId="46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180" fontId="38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72" fontId="176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73" fontId="113" fillId="0" borderId="142">
      <alignment horizontal="right" vertical="center"/>
    </xf>
    <xf numFmtId="269" fontId="113" fillId="0" borderId="142">
      <alignment horizontal="right" vertical="center"/>
    </xf>
    <xf numFmtId="180" fontId="38" fillId="0" borderId="142">
      <alignment horizontal="right" vertical="center"/>
    </xf>
    <xf numFmtId="0" fontId="250" fillId="82" borderId="144" applyNumberFormat="0" applyAlignment="0" applyProtection="0"/>
    <xf numFmtId="204" fontId="113" fillId="0" borderId="142">
      <alignment horizontal="center"/>
    </xf>
    <xf numFmtId="0" fontId="189" fillId="31" borderId="144" applyNumberFormat="0" applyAlignment="0" applyProtection="0"/>
    <xf numFmtId="0" fontId="258" fillId="70" borderId="144" applyNumberFormat="0" applyAlignment="0" applyProtection="0"/>
    <xf numFmtId="0" fontId="193" fillId="0" borderId="139" applyNumberFormat="0" applyFill="0" applyAlignment="0" applyProtection="0"/>
    <xf numFmtId="0" fontId="195" fillId="0" borderId="139" applyNumberFormat="0" applyFill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279" fontId="113" fillId="0" borderId="141"/>
    <xf numFmtId="164" fontId="200" fillId="61" borderId="153">
      <alignment vertical="top"/>
    </xf>
    <xf numFmtId="0" fontId="201" fillId="62" borderId="141">
      <alignment horizontal="left" vertical="center"/>
    </xf>
    <xf numFmtId="165" fontId="202" fillId="63" borderId="153"/>
    <xf numFmtId="280" fontId="137" fillId="0" borderId="153">
      <alignment horizontal="left" vertical="top"/>
    </xf>
    <xf numFmtId="0" fontId="74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53" fillId="34" borderId="146" applyNumberFormat="0" applyFont="0" applyAlignment="0" applyProtection="0">
      <alignment vertical="center"/>
    </xf>
    <xf numFmtId="0" fontId="215" fillId="34" borderId="146" applyNumberFormat="0" applyFont="0" applyAlignment="0" applyProtection="0">
      <alignment vertical="center"/>
    </xf>
    <xf numFmtId="286" fontId="219" fillId="65" borderId="119" applyNumberFormat="0">
      <alignment vertical="center"/>
    </xf>
    <xf numFmtId="286" fontId="219" fillId="0" borderId="119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35" fillId="31" borderId="144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201" fillId="62" borderId="141">
      <alignment horizontal="left" vertical="center"/>
    </xf>
    <xf numFmtId="0" fontId="161" fillId="31" borderId="145" applyNumberFormat="0" applyAlignment="0" applyProtection="0">
      <alignment vertical="center"/>
    </xf>
    <xf numFmtId="266" fontId="81" fillId="0" borderId="150" applyFont="0" applyFill="0" applyBorder="0" applyAlignment="0" applyProtection="0">
      <protection locked="0"/>
    </xf>
    <xf numFmtId="265" fontId="81" fillId="41" borderId="150"/>
    <xf numFmtId="4" fontId="168" fillId="52" borderId="151" applyNumberFormat="0" applyProtection="0">
      <alignment horizontal="right" vertical="center"/>
    </xf>
    <xf numFmtId="0" fontId="152" fillId="0" borderId="141" applyNumberFormat="0" applyFont="0" applyFill="0" applyBorder="0" applyAlignment="0">
      <alignment horizontal="center"/>
    </xf>
    <xf numFmtId="173" fontId="129" fillId="0" borderId="148"/>
    <xf numFmtId="0" fontId="141" fillId="16" borderId="144" applyNumberFormat="0" applyAlignment="0" applyProtection="0">
      <alignment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71" fontId="113" fillId="0" borderId="142">
      <alignment horizontal="right" vertical="center"/>
    </xf>
    <xf numFmtId="271" fontId="113" fillId="0" borderId="142">
      <alignment horizontal="right" vertical="center"/>
    </xf>
    <xf numFmtId="180" fontId="38" fillId="0" borderId="142">
      <alignment horizontal="right" vertical="center"/>
    </xf>
    <xf numFmtId="269" fontId="113" fillId="0" borderId="142">
      <alignment horizontal="right" vertical="center"/>
    </xf>
    <xf numFmtId="273" fontId="113" fillId="0" borderId="142">
      <alignment horizontal="right" vertical="center"/>
    </xf>
    <xf numFmtId="180" fontId="38" fillId="0" borderId="142">
      <alignment horizontal="right" vertical="center"/>
    </xf>
    <xf numFmtId="204" fontId="113" fillId="0" borderId="142">
      <alignment horizontal="center"/>
    </xf>
    <xf numFmtId="164" fontId="200" fillId="61" borderId="153">
      <alignment vertical="top"/>
    </xf>
    <xf numFmtId="0" fontId="195" fillId="0" borderId="139" applyNumberFormat="0" applyFill="0" applyAlignment="0" applyProtection="0">
      <alignment vertical="center"/>
    </xf>
    <xf numFmtId="165" fontId="202" fillId="63" borderId="153"/>
    <xf numFmtId="0" fontId="119" fillId="16" borderId="144" applyNumberFormat="0" applyAlignment="0" applyProtection="0"/>
    <xf numFmtId="0" fontId="96" fillId="31" borderId="144" applyNumberFormat="0" applyAlignment="0" applyProtection="0">
      <alignment vertical="center"/>
    </xf>
    <xf numFmtId="0" fontId="215" fillId="34" borderId="146" applyNumberFormat="0" applyFont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4" fontId="168" fillId="47" borderId="151" applyNumberFormat="0" applyProtection="0">
      <alignment horizontal="right" vertical="center"/>
    </xf>
    <xf numFmtId="4" fontId="168" fillId="55" borderId="151" applyNumberFormat="0" applyProtection="0">
      <alignment horizontal="right" vertical="center"/>
    </xf>
    <xf numFmtId="1" fontId="66" fillId="0" borderId="141" applyBorder="0" applyAlignment="0">
      <alignment horizontal="center"/>
    </xf>
    <xf numFmtId="0" fontId="96" fillId="31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266" fontId="81" fillId="0" borderId="150" applyFont="0" applyFill="0" applyBorder="0" applyAlignment="0" applyProtection="0">
      <protection locked="0"/>
    </xf>
    <xf numFmtId="265" fontId="81" fillId="41" borderId="150"/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270" fontId="46" fillId="0" borderId="142">
      <alignment horizontal="right" vertical="center"/>
    </xf>
    <xf numFmtId="0" fontId="55" fillId="0" borderId="143">
      <alignment horizontal="left" vertical="center"/>
    </xf>
    <xf numFmtId="270" fontId="46" fillId="0" borderId="142">
      <alignment horizontal="right" vertical="center"/>
    </xf>
    <xf numFmtId="196" fontId="38" fillId="0" borderId="142">
      <alignment horizontal="right" vertical="center"/>
    </xf>
    <xf numFmtId="271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0" fontId="193" fillId="0" borderId="139" applyNumberFormat="0" applyFill="0" applyAlignment="0" applyProtection="0"/>
    <xf numFmtId="0" fontId="195" fillId="0" borderId="139" applyNumberFormat="0" applyFill="0" applyAlignment="0" applyProtection="0">
      <alignment vertical="center"/>
    </xf>
    <xf numFmtId="279" fontId="113" fillId="0" borderId="141"/>
    <xf numFmtId="280" fontId="137" fillId="0" borderId="153">
      <alignment horizontal="left" vertical="top"/>
    </xf>
    <xf numFmtId="0" fontId="118" fillId="31" borderId="145" applyNumberFormat="0" applyAlignment="0" applyProtection="0"/>
    <xf numFmtId="0" fontId="96" fillId="31" borderId="144" applyNumberFormat="0" applyAlignment="0" applyProtection="0">
      <alignment vertical="center"/>
    </xf>
    <xf numFmtId="0" fontId="53" fillId="34" borderId="146" applyNumberFormat="0" applyFon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4" fontId="168" fillId="45" borderId="151" applyNumberFormat="0" applyProtection="0">
      <alignment horizontal="right" vertical="center"/>
    </xf>
    <xf numFmtId="4" fontId="168" fillId="49" borderId="151" applyNumberFormat="0" applyProtection="0">
      <alignment horizontal="right" vertical="center"/>
    </xf>
    <xf numFmtId="4" fontId="168" fillId="50" borderId="151" applyNumberFormat="0" applyProtection="0">
      <alignment horizontal="right" vertical="center"/>
    </xf>
    <xf numFmtId="4" fontId="168" fillId="48" borderId="151" applyNumberFormat="0" applyProtection="0">
      <alignment horizontal="right" vertical="center"/>
    </xf>
    <xf numFmtId="4" fontId="168" fillId="46" borderId="151" applyNumberFormat="0" applyProtection="0">
      <alignment horizontal="right" vertical="center"/>
    </xf>
    <xf numFmtId="269" fontId="113" fillId="0" borderId="142">
      <alignment horizontal="right" vertical="center"/>
    </xf>
    <xf numFmtId="0" fontId="250" fillId="82" borderId="144" applyNumberFormat="0" applyAlignment="0" applyProtection="0"/>
    <xf numFmtId="269" fontId="113" fillId="0" borderId="142">
      <alignment horizontal="right" vertical="center"/>
    </xf>
    <xf numFmtId="269" fontId="113" fillId="0" borderId="142">
      <alignment horizontal="right" vertical="center"/>
    </xf>
    <xf numFmtId="269" fontId="113" fillId="0" borderId="142">
      <alignment horizontal="right" vertical="center"/>
    </xf>
    <xf numFmtId="0" fontId="258" fillId="70" borderId="144" applyNumberFormat="0" applyAlignment="0" applyProtection="0"/>
    <xf numFmtId="0" fontId="28" fillId="63" borderId="146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96" fillId="31" borderId="144" applyNumberFormat="0" applyAlignment="0" applyProtection="0">
      <alignment vertical="center"/>
    </xf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0" fontId="250" fillId="82" borderId="144" applyNumberFormat="0" applyAlignment="0" applyProtection="0"/>
    <xf numFmtId="286" fontId="219" fillId="0" borderId="141">
      <alignment vertical="center"/>
    </xf>
    <xf numFmtId="0" fontId="53" fillId="34" borderId="146" applyNumberFormat="0" applyFont="0" applyAlignment="0" applyProtection="0">
      <alignment vertical="center"/>
    </xf>
    <xf numFmtId="0" fontId="258" fillId="70" borderId="144" applyNumberFormat="0" applyAlignment="0" applyProtection="0"/>
    <xf numFmtId="286" fontId="219" fillId="65" borderId="141" applyNumberFormat="0">
      <alignment vertical="center"/>
    </xf>
    <xf numFmtId="0" fontId="215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1" fontId="65" fillId="0" borderId="141" applyBorder="0" applyAlignment="0">
      <alignment horizontal="center"/>
    </xf>
    <xf numFmtId="37" fontId="86" fillId="29" borderId="142" applyBorder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4" fontId="168" fillId="53" borderId="151" applyNumberFormat="0" applyProtection="0">
      <alignment horizontal="right" vertical="center"/>
    </xf>
    <xf numFmtId="270" fontId="46" fillId="0" borderId="142">
      <alignment horizontal="right" vertical="center"/>
    </xf>
    <xf numFmtId="164" fontId="137" fillId="36" borderId="141" applyNumberFormat="0" applyAlignment="0">
      <alignment horizontal="left" vertical="top"/>
    </xf>
    <xf numFmtId="49" fontId="138" fillId="0" borderId="141">
      <alignment vertical="center"/>
    </xf>
    <xf numFmtId="196" fontId="38" fillId="0" borderId="142">
      <alignment horizontal="right" vertical="center"/>
    </xf>
    <xf numFmtId="269" fontId="113" fillId="0" borderId="142">
      <alignment horizontal="right" vertical="center"/>
    </xf>
    <xf numFmtId="271" fontId="113" fillId="0" borderId="142">
      <alignment horizontal="right" vertical="center"/>
    </xf>
    <xf numFmtId="0" fontId="56" fillId="34" borderId="146" applyNumberFormat="0" applyFont="0" applyAlignment="0" applyProtection="0"/>
    <xf numFmtId="271" fontId="113" fillId="0" borderId="142">
      <alignment horizontal="right" vertical="center"/>
    </xf>
    <xf numFmtId="0" fontId="269" fillId="63" borderId="146" applyNumberFormat="0" applyAlignment="0" applyProtection="0"/>
    <xf numFmtId="0" fontId="269" fillId="63" borderId="146" applyNumberFormat="0" applyAlignment="0" applyProtection="0"/>
    <xf numFmtId="271" fontId="113" fillId="0" borderId="142">
      <alignment horizontal="right" vertical="center"/>
    </xf>
    <xf numFmtId="196" fontId="38" fillId="0" borderId="142">
      <alignment horizontal="right" vertical="center"/>
    </xf>
    <xf numFmtId="0" fontId="161" fillId="31" borderId="145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164" fontId="137" fillId="36" borderId="141" applyNumberFormat="0" applyAlignment="0">
      <alignment horizontal="left" vertical="top"/>
    </xf>
    <xf numFmtId="0" fontId="269" fillId="63" borderId="146" applyNumberFormat="0" applyAlignment="0" applyProtection="0"/>
    <xf numFmtId="0" fontId="269" fillId="63" borderId="146" applyNumberFormat="0" applyAlignment="0" applyProtection="0"/>
    <xf numFmtId="4" fontId="167" fillId="43" borderId="151" applyNumberFormat="0" applyProtection="0">
      <alignment vertical="center"/>
    </xf>
    <xf numFmtId="286" fontId="219" fillId="0" borderId="141">
      <alignment vertical="center"/>
    </xf>
    <xf numFmtId="286" fontId="219" fillId="65" borderId="141" applyNumberFormat="0">
      <alignment vertical="center"/>
    </xf>
    <xf numFmtId="0" fontId="269" fillId="63" borderId="146" applyNumberFormat="0" applyAlignment="0" applyProtection="0"/>
    <xf numFmtId="0" fontId="269" fillId="63" borderId="146" applyNumberFormat="0" applyAlignment="0" applyProtection="0"/>
    <xf numFmtId="0" fontId="118" fillId="31" borderId="145" applyNumberFormat="0" applyAlignment="0" applyProtection="0"/>
    <xf numFmtId="0" fontId="55" fillId="0" borderId="143">
      <alignment horizontal="left" vertical="center"/>
    </xf>
    <xf numFmtId="173" fontId="129" fillId="0" borderId="148"/>
    <xf numFmtId="169" fontId="129" fillId="0" borderId="149"/>
    <xf numFmtId="169" fontId="129" fillId="0" borderId="149"/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265" fontId="81" fillId="41" borderId="150"/>
    <xf numFmtId="265" fontId="81" fillId="41" borderId="150"/>
    <xf numFmtId="266" fontId="81" fillId="0" borderId="150" applyFont="0" applyFill="0" applyBorder="0" applyAlignment="0" applyProtection="0">
      <protection locked="0"/>
    </xf>
    <xf numFmtId="266" fontId="81" fillId="0" borderId="150" applyFont="0" applyFill="0" applyBorder="0" applyAlignment="0" applyProtection="0">
      <protection locked="0"/>
    </xf>
    <xf numFmtId="4" fontId="166" fillId="43" borderId="151" applyNumberFormat="0" applyProtection="0">
      <alignment vertical="center"/>
    </xf>
    <xf numFmtId="4" fontId="167" fillId="43" borderId="151" applyNumberFormat="0" applyProtection="0">
      <alignment vertical="center"/>
    </xf>
    <xf numFmtId="4" fontId="168" fillId="43" borderId="151" applyNumberFormat="0" applyProtection="0">
      <alignment horizontal="left" vertical="center" indent="1"/>
    </xf>
    <xf numFmtId="4" fontId="168" fillId="45" borderId="151" applyNumberFormat="0" applyProtection="0">
      <alignment horizontal="right" vertical="center"/>
    </xf>
    <xf numFmtId="4" fontId="168" fillId="46" borderId="151" applyNumberFormat="0" applyProtection="0">
      <alignment horizontal="right" vertical="center"/>
    </xf>
    <xf numFmtId="4" fontId="168" fillId="47" borderId="151" applyNumberFormat="0" applyProtection="0">
      <alignment horizontal="right" vertical="center"/>
    </xf>
    <xf numFmtId="4" fontId="168" fillId="48" borderId="151" applyNumberFormat="0" applyProtection="0">
      <alignment horizontal="right" vertical="center"/>
    </xf>
    <xf numFmtId="4" fontId="168" fillId="49" borderId="151" applyNumberFormat="0" applyProtection="0">
      <alignment horizontal="right" vertical="center"/>
    </xf>
    <xf numFmtId="4" fontId="168" fillId="50" borderId="151" applyNumberFormat="0" applyProtection="0">
      <alignment horizontal="right" vertical="center"/>
    </xf>
    <xf numFmtId="4" fontId="168" fillId="51" borderId="151" applyNumberFormat="0" applyProtection="0">
      <alignment horizontal="right" vertical="center"/>
    </xf>
    <xf numFmtId="4" fontId="168" fillId="52" borderId="151" applyNumberFormat="0" applyProtection="0">
      <alignment horizontal="right" vertical="center"/>
    </xf>
    <xf numFmtId="4" fontId="168" fillId="53" borderId="151" applyNumberFormat="0" applyProtection="0">
      <alignment horizontal="right" vertical="center"/>
    </xf>
    <xf numFmtId="4" fontId="168" fillId="55" borderId="151" applyNumberFormat="0" applyProtection="0">
      <alignment horizontal="right" vertical="center"/>
    </xf>
    <xf numFmtId="4" fontId="168" fillId="56" borderId="151" applyNumberFormat="0" applyProtection="0">
      <alignment vertical="center"/>
    </xf>
    <xf numFmtId="4" fontId="169" fillId="56" borderId="151" applyNumberFormat="0" applyProtection="0">
      <alignment vertical="center"/>
    </xf>
    <xf numFmtId="4" fontId="166" fillId="55" borderId="152" applyNumberFormat="0" applyProtection="0">
      <alignment horizontal="left" vertical="center" indent="1"/>
    </xf>
    <xf numFmtId="4" fontId="168" fillId="56" borderId="151" applyNumberFormat="0" applyProtection="0">
      <alignment horizontal="right" vertical="center"/>
    </xf>
    <xf numFmtId="4" fontId="169" fillId="56" borderId="151" applyNumberFormat="0" applyProtection="0">
      <alignment horizontal="right" vertical="center"/>
    </xf>
    <xf numFmtId="4" fontId="166" fillId="55" borderId="151" applyNumberFormat="0" applyProtection="0">
      <alignment horizontal="left" vertical="center" indent="1"/>
    </xf>
    <xf numFmtId="4" fontId="170" fillId="36" borderId="152" applyNumberFormat="0" applyProtection="0">
      <alignment horizontal="left" vertical="center" indent="1"/>
    </xf>
    <xf numFmtId="4" fontId="171" fillId="56" borderId="151" applyNumberFormat="0" applyProtection="0">
      <alignment horizontal="right" vertical="center"/>
    </xf>
    <xf numFmtId="0" fontId="193" fillId="0" borderId="139" applyNumberFormat="0" applyFill="0" applyAlignment="0" applyProtection="0"/>
    <xf numFmtId="0" fontId="195" fillId="0" borderId="139" applyNumberFormat="0" applyFill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279" fontId="113" fillId="0" borderId="141"/>
    <xf numFmtId="164" fontId="200" fillId="61" borderId="153">
      <alignment vertical="top"/>
    </xf>
    <xf numFmtId="0" fontId="201" fillId="62" borderId="141">
      <alignment horizontal="left" vertical="center"/>
    </xf>
    <xf numFmtId="165" fontId="202" fillId="63" borderId="153"/>
    <xf numFmtId="280" fontId="137" fillId="0" borderId="153">
      <alignment horizontal="left" vertical="top"/>
    </xf>
    <xf numFmtId="0" fontId="74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53" fillId="34" borderId="146" applyNumberFormat="0" applyFont="0" applyAlignment="0" applyProtection="0">
      <alignment vertical="center"/>
    </xf>
    <xf numFmtId="0" fontId="215" fillId="34" borderId="146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35" fillId="31" borderId="144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144" applyNumberFormat="0" applyAlignment="0" applyProtection="0"/>
    <xf numFmtId="0" fontId="258" fillId="70" borderId="144" applyNumberFormat="0" applyAlignment="0" applyProtection="0"/>
    <xf numFmtId="0" fontId="28" fillId="63" borderId="146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0" fontId="250" fillId="82" borderId="144" applyNumberFormat="0" applyAlignment="0" applyProtection="0"/>
    <xf numFmtId="0" fontId="258" fillId="70" borderId="144" applyNumberFormat="0" applyAlignment="0" applyProtection="0"/>
    <xf numFmtId="0" fontId="269" fillId="63" borderId="146" applyNumberFormat="0" applyAlignment="0" applyProtection="0"/>
    <xf numFmtId="0" fontId="269" fillId="63" borderId="146" applyNumberFormat="0" applyAlignment="0" applyProtection="0"/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118" fillId="31" borderId="161" applyNumberFormat="0" applyAlignment="0" applyProtection="0"/>
    <xf numFmtId="0" fontId="119" fillId="16" borderId="160" applyNumberFormat="0" applyAlignment="0" applyProtection="0"/>
    <xf numFmtId="0" fontId="56" fillId="34" borderId="162" applyNumberFormat="0" applyFont="0" applyAlignment="0" applyProtection="0"/>
    <xf numFmtId="0" fontId="55" fillId="0" borderId="159">
      <alignment horizontal="left" vertical="center"/>
    </xf>
    <xf numFmtId="164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34" fillId="0" borderId="163">
      <alignment horizontal="centerContinuous"/>
    </xf>
    <xf numFmtId="173" fontId="129" fillId="0" borderId="164"/>
    <xf numFmtId="169" fontId="129" fillId="0" borderId="165"/>
    <xf numFmtId="169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162" applyNumberFormat="0" applyFont="0" applyAlignment="0" applyProtection="0">
      <alignment vertical="center"/>
    </xf>
    <xf numFmtId="0" fontId="72" fillId="34" borderId="162" applyNumberFormat="0" applyFont="0" applyAlignment="0" applyProtection="0">
      <alignment vertical="center"/>
    </xf>
    <xf numFmtId="0" fontId="72" fillId="34" borderId="162" applyNumberFormat="0" applyFont="0" applyAlignment="0" applyProtection="0">
      <alignment vertical="center"/>
    </xf>
    <xf numFmtId="0" fontId="72" fillId="34" borderId="162" applyNumberFormat="0" applyFon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270" fontId="46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269" fontId="113" fillId="0" borderId="158">
      <alignment horizontal="right" vertical="center"/>
    </xf>
    <xf numFmtId="180" fontId="38" fillId="0" borderId="158">
      <alignment horizontal="right" vertical="center"/>
    </xf>
    <xf numFmtId="204" fontId="113" fillId="0" borderId="158">
      <alignment horizontal="center"/>
    </xf>
    <xf numFmtId="0" fontId="189" fillId="31" borderId="160" applyNumberFormat="0" applyAlignment="0" applyProtection="0"/>
    <xf numFmtId="279" fontId="113" fillId="0" borderId="156"/>
    <xf numFmtId="164" fontId="200" fillId="61" borderId="157">
      <alignment vertical="top"/>
    </xf>
    <xf numFmtId="0" fontId="201" fillId="62" borderId="156">
      <alignment horizontal="left" vertical="center"/>
    </xf>
    <xf numFmtId="165" fontId="202" fillId="63" borderId="157"/>
    <xf numFmtId="280" fontId="137" fillId="0" borderId="157">
      <alignment horizontal="left" vertical="top"/>
    </xf>
    <xf numFmtId="0" fontId="74" fillId="34" borderId="162" applyNumberFormat="0" applyFon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53" fillId="34" borderId="162" applyNumberFormat="0" applyFont="0" applyAlignment="0" applyProtection="0">
      <alignment vertical="center"/>
    </xf>
    <xf numFmtId="0" fontId="215" fillId="34" borderId="162" applyNumberFormat="0" applyFont="0" applyAlignment="0" applyProtection="0">
      <alignment vertical="center"/>
    </xf>
    <xf numFmtId="286" fontId="219" fillId="65" borderId="156" applyNumberFormat="0">
      <alignment vertical="center"/>
    </xf>
    <xf numFmtId="286" fontId="219" fillId="0" borderId="156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226" fillId="16" borderId="160" applyNumberFormat="0" applyAlignment="0" applyProtection="0">
      <alignment vertical="center"/>
    </xf>
    <xf numFmtId="0" fontId="227" fillId="31" borderId="161" applyNumberFormat="0" applyAlignment="0" applyProtection="0">
      <alignment vertical="center"/>
    </xf>
    <xf numFmtId="0" fontId="235" fillId="31" borderId="160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160" applyNumberFormat="0" applyAlignment="0" applyProtection="0"/>
    <xf numFmtId="0" fontId="258" fillId="70" borderId="160" applyNumberFormat="0" applyAlignment="0" applyProtection="0"/>
    <xf numFmtId="0" fontId="28" fillId="63" borderId="162" applyNumberFormat="0" applyAlignment="0" applyProtection="0"/>
    <xf numFmtId="0" fontId="261" fillId="82" borderId="161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61" applyNumberFormat="0" applyAlignment="0" applyProtection="0"/>
    <xf numFmtId="0" fontId="250" fillId="82" borderId="160" applyNumberFormat="0" applyAlignment="0" applyProtection="0"/>
    <xf numFmtId="0" fontId="258" fillId="70" borderId="160" applyNumberFormat="0" applyAlignment="0" applyProtection="0"/>
    <xf numFmtId="0" fontId="269" fillId="63" borderId="162" applyNumberFormat="0" applyAlignment="0" applyProtection="0"/>
    <xf numFmtId="0" fontId="269" fillId="63" borderId="162" applyNumberFormat="0" applyAlignment="0" applyProtection="0"/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0" fontId="118" fillId="31" borderId="161" applyNumberFormat="0" applyAlignment="0" applyProtection="0"/>
    <xf numFmtId="0" fontId="55" fillId="0" borderId="159">
      <alignment horizontal="left" vertical="center"/>
    </xf>
    <xf numFmtId="164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173" fontId="129" fillId="0" borderId="164"/>
    <xf numFmtId="169" fontId="129" fillId="0" borderId="165"/>
    <xf numFmtId="169" fontId="129" fillId="0" borderId="165"/>
    <xf numFmtId="0" fontId="152" fillId="0" borderId="156" applyNumberFormat="0" applyFont="0" applyFill="0" applyBorder="0" applyAlignment="0">
      <alignment horizont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9" fontId="113" fillId="0" borderId="156"/>
    <xf numFmtId="164" fontId="200" fillId="61" borderId="157">
      <alignment vertical="top"/>
    </xf>
    <xf numFmtId="0" fontId="201" fillId="62" borderId="156">
      <alignment horizontal="left" vertical="center"/>
    </xf>
    <xf numFmtId="165" fontId="202" fillId="63" borderId="157"/>
    <xf numFmtId="280" fontId="137" fillId="0" borderId="157">
      <alignment horizontal="left" vertical="top"/>
    </xf>
    <xf numFmtId="286" fontId="219" fillId="65" borderId="156" applyNumberFormat="0">
      <alignment vertical="center"/>
    </xf>
    <xf numFmtId="286" fontId="219" fillId="0" borderId="156">
      <alignment vertical="center"/>
    </xf>
    <xf numFmtId="0" fontId="195" fillId="0" borderId="118" applyNumberFormat="0" applyFill="0" applyAlignment="0" applyProtection="0">
      <alignment vertical="center"/>
    </xf>
    <xf numFmtId="0" fontId="195" fillId="0" borderId="118" applyNumberFormat="0" applyFill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227" fillId="31" borderId="161" applyNumberFormat="0" applyAlignment="0" applyProtection="0">
      <alignment vertical="center"/>
    </xf>
    <xf numFmtId="0" fontId="238" fillId="0" borderId="118" applyNumberFormat="0" applyFill="0" applyAlignment="0" applyProtection="0">
      <alignment vertical="center"/>
    </xf>
    <xf numFmtId="0" fontId="261" fillId="82" borderId="161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161" applyNumberFormat="0" applyAlignment="0" applyProtection="0"/>
    <xf numFmtId="0" fontId="3" fillId="0" borderId="0"/>
    <xf numFmtId="0" fontId="3" fillId="0" borderId="0"/>
    <xf numFmtId="0" fontId="3" fillId="0" borderId="0"/>
    <xf numFmtId="1" fontId="65" fillId="0" borderId="42" applyBorder="0" applyAlignment="0">
      <alignment horizontal="center"/>
    </xf>
    <xf numFmtId="1" fontId="66" fillId="0" borderId="42" applyBorder="0" applyAlignment="0">
      <alignment horizontal="center"/>
    </xf>
    <xf numFmtId="37" fontId="86" fillId="29" borderId="170" applyBorder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5" fillId="0" borderId="171"/>
    <xf numFmtId="4" fontId="34" fillId="33" borderId="171">
      <protection locked="0"/>
    </xf>
    <xf numFmtId="0" fontId="118" fillId="31" borderId="124" applyNumberFormat="0" applyAlignment="0" applyProtection="0"/>
    <xf numFmtId="0" fontId="119" fillId="16" borderId="122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0" fontId="56" fillId="34" borderId="121" applyNumberFormat="0" applyFont="0" applyAlignment="0" applyProtection="0"/>
    <xf numFmtId="4" fontId="34" fillId="35" borderId="171"/>
    <xf numFmtId="37" fontId="132" fillId="10" borderId="172" applyFill="0">
      <alignment vertical="center"/>
    </xf>
    <xf numFmtId="0" fontId="55" fillId="0" borderId="172" applyNumberFormat="0" applyAlignment="0" applyProtection="0">
      <alignment horizontal="left" vertical="center"/>
    </xf>
    <xf numFmtId="164" fontId="137" fillId="36" borderId="42" applyNumberFormat="0" applyAlignment="0">
      <alignment horizontal="left" vertical="top"/>
    </xf>
    <xf numFmtId="49" fontId="138" fillId="0" borderId="42">
      <alignment vertical="center"/>
    </xf>
    <xf numFmtId="10" fontId="81" fillId="37" borderId="42" applyNumberFormat="0" applyBorder="0" applyAlignment="0" applyProtection="0"/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52" fillId="0" borderId="42" applyNumberFormat="0" applyFont="0" applyFill="0" applyBorder="0" applyAlignment="0">
      <alignment horizontal="center"/>
    </xf>
    <xf numFmtId="0" fontId="3" fillId="0" borderId="0"/>
    <xf numFmtId="0" fontId="3" fillId="0" borderId="0"/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4" fontId="166" fillId="54" borderId="173" applyNumberFormat="0" applyProtection="0">
      <alignment horizontal="left" vertical="center" indent="1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196" fontId="38" fillId="0" borderId="170">
      <alignment horizontal="right" vertical="center"/>
    </xf>
    <xf numFmtId="270" fontId="46" fillId="0" borderId="170">
      <alignment horizontal="right" vertical="center"/>
    </xf>
    <xf numFmtId="196" fontId="38" fillId="0" borderId="170">
      <alignment horizontal="right" vertical="center"/>
    </xf>
    <xf numFmtId="196" fontId="38" fillId="0" borderId="170">
      <alignment horizontal="right" vertical="center"/>
    </xf>
    <xf numFmtId="270" fontId="46" fillId="0" borderId="170">
      <alignment horizontal="right" vertical="center"/>
    </xf>
    <xf numFmtId="270" fontId="46" fillId="0" borderId="170">
      <alignment horizontal="right" vertical="center"/>
    </xf>
    <xf numFmtId="271" fontId="113" fillId="0" borderId="170">
      <alignment horizontal="right" vertical="center"/>
    </xf>
    <xf numFmtId="271" fontId="113" fillId="0" borderId="170">
      <alignment horizontal="right" vertical="center"/>
    </xf>
    <xf numFmtId="271" fontId="113" fillId="0" borderId="170">
      <alignment horizontal="right" vertical="center"/>
    </xf>
    <xf numFmtId="271" fontId="113" fillId="0" borderId="170">
      <alignment horizontal="right" vertical="center"/>
    </xf>
    <xf numFmtId="271" fontId="113" fillId="0" borderId="170">
      <alignment horizontal="right" vertical="center"/>
    </xf>
    <xf numFmtId="271" fontId="113" fillId="0" borderId="170">
      <alignment horizontal="right" vertical="center"/>
    </xf>
    <xf numFmtId="271" fontId="113" fillId="0" borderId="170">
      <alignment horizontal="right" vertical="center"/>
    </xf>
    <xf numFmtId="180" fontId="38" fillId="0" borderId="170">
      <alignment horizontal="right" vertical="center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272" fontId="176" fillId="0" borderId="170">
      <alignment horizontal="right" vertical="center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269" fontId="113" fillId="0" borderId="170">
      <alignment horizontal="right" vertical="center"/>
    </xf>
    <xf numFmtId="273" fontId="113" fillId="0" borderId="170">
      <alignment horizontal="right" vertical="center"/>
    </xf>
    <xf numFmtId="269" fontId="113" fillId="0" borderId="170">
      <alignment horizontal="right" vertical="center"/>
    </xf>
    <xf numFmtId="180" fontId="38" fillId="0" borderId="170">
      <alignment horizontal="right" vertical="center"/>
    </xf>
    <xf numFmtId="49" fontId="178" fillId="31" borderId="174">
      <alignment vertical="center"/>
    </xf>
    <xf numFmtId="49" fontId="179" fillId="16" borderId="174">
      <alignment vertical="center"/>
    </xf>
    <xf numFmtId="204" fontId="113" fillId="0" borderId="170">
      <alignment horizontal="center"/>
    </xf>
    <xf numFmtId="0" fontId="189" fillId="31" borderId="122" applyNumberFormat="0" applyAlignment="0" applyProtection="0"/>
    <xf numFmtId="286" fontId="219" fillId="65" borderId="42" applyNumberFormat="0">
      <alignment vertical="center"/>
    </xf>
    <xf numFmtId="286" fontId="219" fillId="0" borderId="42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2" fillId="0" borderId="0"/>
    <xf numFmtId="17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" fontId="65" fillId="0" borderId="178" applyBorder="0" applyAlignment="0">
      <alignment horizontal="center"/>
    </xf>
    <xf numFmtId="1" fontId="66" fillId="0" borderId="178" applyBorder="0" applyAlignment="0">
      <alignment horizontal="center"/>
    </xf>
    <xf numFmtId="37" fontId="86" fillId="29" borderId="177" applyBorder="0" applyProtection="0">
      <alignment vertical="center"/>
    </xf>
    <xf numFmtId="0" fontId="118" fillId="31" borderId="181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0" fontId="55" fillId="0" borderId="180">
      <alignment horizontal="left" vertical="center"/>
    </xf>
    <xf numFmtId="164" fontId="137" fillId="36" borderId="178" applyNumberFormat="0" applyAlignment="0">
      <alignment horizontal="left" vertical="top"/>
    </xf>
    <xf numFmtId="49" fontId="138" fillId="0" borderId="178">
      <alignment vertical="center"/>
    </xf>
    <xf numFmtId="10" fontId="81" fillId="37" borderId="178" applyNumberFormat="0" applyBorder="0" applyAlignment="0" applyProtection="0"/>
    <xf numFmtId="173" fontId="129" fillId="0" borderId="182"/>
    <xf numFmtId="169" fontId="129" fillId="0" borderId="183"/>
    <xf numFmtId="169" fontId="129" fillId="0" borderId="183"/>
    <xf numFmtId="0" fontId="152" fillId="0" borderId="178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265" fontId="81" fillId="41" borderId="184"/>
    <xf numFmtId="265" fontId="81" fillId="41" borderId="184"/>
    <xf numFmtId="266" fontId="81" fillId="0" borderId="184" applyFont="0" applyFill="0" applyBorder="0" applyAlignment="0" applyProtection="0">
      <protection locked="0"/>
    </xf>
    <xf numFmtId="266" fontId="81" fillId="0" borderId="184" applyFont="0" applyFill="0" applyBorder="0" applyAlignment="0" applyProtection="0">
      <protection locked="0"/>
    </xf>
    <xf numFmtId="4" fontId="166" fillId="43" borderId="185" applyNumberFormat="0" applyProtection="0">
      <alignment vertical="center"/>
    </xf>
    <xf numFmtId="4" fontId="167" fillId="43" borderId="185" applyNumberFormat="0" applyProtection="0">
      <alignment vertical="center"/>
    </xf>
    <xf numFmtId="4" fontId="168" fillId="43" borderId="185" applyNumberFormat="0" applyProtection="0">
      <alignment horizontal="left" vertical="center" indent="1"/>
    </xf>
    <xf numFmtId="4" fontId="168" fillId="45" borderId="185" applyNumberFormat="0" applyProtection="0">
      <alignment horizontal="right" vertical="center"/>
    </xf>
    <xf numFmtId="4" fontId="168" fillId="46" borderId="185" applyNumberFormat="0" applyProtection="0">
      <alignment horizontal="right" vertical="center"/>
    </xf>
    <xf numFmtId="4" fontId="168" fillId="47" borderId="185" applyNumberFormat="0" applyProtection="0">
      <alignment horizontal="right" vertical="center"/>
    </xf>
    <xf numFmtId="4" fontId="168" fillId="48" borderId="185" applyNumberFormat="0" applyProtection="0">
      <alignment horizontal="right" vertical="center"/>
    </xf>
    <xf numFmtId="4" fontId="168" fillId="49" borderId="185" applyNumberFormat="0" applyProtection="0">
      <alignment horizontal="right" vertical="center"/>
    </xf>
    <xf numFmtId="4" fontId="168" fillId="50" borderId="185" applyNumberFormat="0" applyProtection="0">
      <alignment horizontal="right" vertical="center"/>
    </xf>
    <xf numFmtId="4" fontId="168" fillId="51" borderId="185" applyNumberFormat="0" applyProtection="0">
      <alignment horizontal="right" vertical="center"/>
    </xf>
    <xf numFmtId="4" fontId="168" fillId="52" borderId="185" applyNumberFormat="0" applyProtection="0">
      <alignment horizontal="right" vertical="center"/>
    </xf>
    <xf numFmtId="4" fontId="168" fillId="53" borderId="185" applyNumberFormat="0" applyProtection="0">
      <alignment horizontal="right" vertical="center"/>
    </xf>
    <xf numFmtId="4" fontId="168" fillId="55" borderId="185" applyNumberFormat="0" applyProtection="0">
      <alignment horizontal="right" vertical="center"/>
    </xf>
    <xf numFmtId="4" fontId="168" fillId="56" borderId="185" applyNumberFormat="0" applyProtection="0">
      <alignment vertical="center"/>
    </xf>
    <xf numFmtId="4" fontId="169" fillId="56" borderId="185" applyNumberFormat="0" applyProtection="0">
      <alignment vertical="center"/>
    </xf>
    <xf numFmtId="4" fontId="166" fillId="55" borderId="186" applyNumberFormat="0" applyProtection="0">
      <alignment horizontal="left" vertical="center" indent="1"/>
    </xf>
    <xf numFmtId="4" fontId="168" fillId="56" borderId="185" applyNumberFormat="0" applyProtection="0">
      <alignment horizontal="right" vertical="center"/>
    </xf>
    <xf numFmtId="4" fontId="169" fillId="56" borderId="185" applyNumberFormat="0" applyProtection="0">
      <alignment horizontal="right" vertical="center"/>
    </xf>
    <xf numFmtId="4" fontId="166" fillId="55" borderId="185" applyNumberFormat="0" applyProtection="0">
      <alignment horizontal="left" vertical="center" indent="1"/>
    </xf>
    <xf numFmtId="4" fontId="170" fillId="36" borderId="186" applyNumberFormat="0" applyProtection="0">
      <alignment horizontal="left" vertical="center" indent="1"/>
    </xf>
    <xf numFmtId="4" fontId="171" fillId="56" borderId="185" applyNumberFormat="0" applyProtection="0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196" fontId="38" fillId="0" borderId="177">
      <alignment horizontal="right" vertical="center"/>
    </xf>
    <xf numFmtId="270" fontId="46" fillId="0" borderId="177">
      <alignment horizontal="right" vertical="center"/>
    </xf>
    <xf numFmtId="196" fontId="38" fillId="0" borderId="177">
      <alignment horizontal="right" vertical="center"/>
    </xf>
    <xf numFmtId="196" fontId="38" fillId="0" borderId="177">
      <alignment horizontal="right" vertical="center"/>
    </xf>
    <xf numFmtId="270" fontId="46" fillId="0" borderId="177">
      <alignment horizontal="right" vertical="center"/>
    </xf>
    <xf numFmtId="270" fontId="46" fillId="0" borderId="177">
      <alignment horizontal="right" vertical="center"/>
    </xf>
    <xf numFmtId="271" fontId="113" fillId="0" borderId="177">
      <alignment horizontal="right" vertical="center"/>
    </xf>
    <xf numFmtId="271" fontId="113" fillId="0" borderId="177">
      <alignment horizontal="right" vertical="center"/>
    </xf>
    <xf numFmtId="271" fontId="113" fillId="0" borderId="177">
      <alignment horizontal="right" vertical="center"/>
    </xf>
    <xf numFmtId="271" fontId="113" fillId="0" borderId="177">
      <alignment horizontal="right" vertical="center"/>
    </xf>
    <xf numFmtId="271" fontId="113" fillId="0" borderId="177">
      <alignment horizontal="right" vertical="center"/>
    </xf>
    <xf numFmtId="271" fontId="113" fillId="0" borderId="177">
      <alignment horizontal="right" vertical="center"/>
    </xf>
    <xf numFmtId="271" fontId="113" fillId="0" borderId="177">
      <alignment horizontal="right" vertical="center"/>
    </xf>
    <xf numFmtId="180" fontId="38" fillId="0" borderId="177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272" fontId="176" fillId="0" borderId="177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269" fontId="113" fillId="0" borderId="177">
      <alignment horizontal="right" vertical="center"/>
    </xf>
    <xf numFmtId="273" fontId="113" fillId="0" borderId="177">
      <alignment horizontal="right" vertical="center"/>
    </xf>
    <xf numFmtId="269" fontId="113" fillId="0" borderId="177">
      <alignment horizontal="right" vertical="center"/>
    </xf>
    <xf numFmtId="180" fontId="38" fillId="0" borderId="177">
      <alignment horizontal="right" vertical="center"/>
    </xf>
    <xf numFmtId="204" fontId="113" fillId="0" borderId="177">
      <alignment horizontal="center"/>
    </xf>
    <xf numFmtId="0" fontId="193" fillId="0" borderId="187" applyNumberFormat="0" applyFill="0" applyAlignment="0" applyProtection="0"/>
    <xf numFmtId="0" fontId="195" fillId="0" borderId="187" applyNumberFormat="0" applyFill="0" applyAlignment="0" applyProtection="0">
      <alignment vertical="center"/>
    </xf>
    <xf numFmtId="0" fontId="195" fillId="0" borderId="187" applyNumberFormat="0" applyFill="0" applyAlignment="0" applyProtection="0">
      <alignment vertical="center"/>
    </xf>
    <xf numFmtId="279" fontId="113" fillId="0" borderId="178"/>
    <xf numFmtId="164" fontId="200" fillId="61" borderId="179">
      <alignment vertical="top"/>
    </xf>
    <xf numFmtId="0" fontId="201" fillId="62" borderId="178">
      <alignment horizontal="left" vertical="center"/>
    </xf>
    <xf numFmtId="165" fontId="202" fillId="63" borderId="179"/>
    <xf numFmtId="280" fontId="137" fillId="0" borderId="179">
      <alignment horizontal="left" vertical="top"/>
    </xf>
    <xf numFmtId="286" fontId="219" fillId="65" borderId="178" applyNumberFormat="0">
      <alignment vertical="center"/>
    </xf>
    <xf numFmtId="286" fontId="219" fillId="0" borderId="178">
      <alignment vertical="center"/>
    </xf>
    <xf numFmtId="0" fontId="195" fillId="0" borderId="188" applyNumberFormat="0" applyFill="0" applyAlignment="0" applyProtection="0">
      <alignment vertical="center"/>
    </xf>
    <xf numFmtId="0" fontId="195" fillId="0" borderId="188" applyNumberFormat="0" applyFill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227" fillId="31" borderId="181" applyNumberFormat="0" applyAlignment="0" applyProtection="0">
      <alignment vertical="center"/>
    </xf>
    <xf numFmtId="0" fontId="238" fillId="0" borderId="18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1" fillId="82" borderId="181" applyNumberFormat="0" applyAlignment="0" applyProtection="0"/>
    <xf numFmtId="0" fontId="252" fillId="0" borderId="18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2" fillId="0" borderId="189" applyNumberFormat="0" applyFill="0" applyAlignment="0" applyProtection="0"/>
    <xf numFmtId="0" fontId="261" fillId="82" borderId="181" applyNumberFormat="0" applyAlignment="0" applyProtection="0"/>
    <xf numFmtId="0" fontId="2" fillId="0" borderId="0"/>
    <xf numFmtId="0" fontId="2" fillId="0" borderId="0"/>
    <xf numFmtId="17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65" fillId="0" borderId="175" applyBorder="0" applyAlignment="0">
      <alignment horizontal="center"/>
    </xf>
    <xf numFmtId="1" fontId="66" fillId="0" borderId="175" applyBorder="0" applyAlignment="0">
      <alignment horizontal="center"/>
    </xf>
    <xf numFmtId="37" fontId="86" fillId="29" borderId="190" applyBorder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118" fillId="31" borderId="193" applyNumberFormat="0" applyAlignment="0" applyProtection="0"/>
    <xf numFmtId="0" fontId="119" fillId="16" borderId="192" applyNumberFormat="0" applyAlignment="0" applyProtection="0"/>
    <xf numFmtId="0" fontId="56" fillId="34" borderId="194" applyNumberFormat="0" applyFont="0" applyAlignment="0" applyProtection="0"/>
    <xf numFmtId="0" fontId="55" fillId="0" borderId="191">
      <alignment horizontal="left" vertical="center"/>
    </xf>
    <xf numFmtId="164" fontId="137" fillId="36" borderId="175" applyNumberFormat="0" applyAlignment="0">
      <alignment horizontal="left" vertical="top"/>
    </xf>
    <xf numFmtId="49" fontId="138" fillId="0" borderId="175">
      <alignment vertical="center"/>
    </xf>
    <xf numFmtId="10" fontId="81" fillId="37" borderId="175" applyNumberFormat="0" applyBorder="0" applyAlignment="0" applyProtection="0"/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34" fillId="0" borderId="195">
      <alignment horizontal="centerContinuous"/>
    </xf>
    <xf numFmtId="173" fontId="129" fillId="0" borderId="196"/>
    <xf numFmtId="169" fontId="129" fillId="0" borderId="197"/>
    <xf numFmtId="169" fontId="129" fillId="0" borderId="197"/>
    <xf numFmtId="0" fontId="152" fillId="0" borderId="175" applyNumberFormat="0" applyFont="0" applyFill="0" applyBorder="0" applyAlignment="0">
      <alignment horizontal="center"/>
    </xf>
    <xf numFmtId="0" fontId="72" fillId="34" borderId="194" applyNumberFormat="0" applyFont="0" applyAlignment="0" applyProtection="0">
      <alignment vertical="center"/>
    </xf>
    <xf numFmtId="0" fontId="72" fillId="34" borderId="194" applyNumberFormat="0" applyFont="0" applyAlignment="0" applyProtection="0">
      <alignment vertical="center"/>
    </xf>
    <xf numFmtId="0" fontId="72" fillId="34" borderId="194" applyNumberFormat="0" applyFont="0" applyAlignment="0" applyProtection="0">
      <alignment vertical="center"/>
    </xf>
    <xf numFmtId="0" fontId="72" fillId="34" borderId="194" applyNumberFormat="0" applyFon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32" applyNumberFormat="0" applyProtection="0">
      <alignment vertical="center"/>
    </xf>
    <xf numFmtId="4" fontId="167" fillId="43" borderId="32" applyNumberFormat="0" applyProtection="0">
      <alignment vertical="center"/>
    </xf>
    <xf numFmtId="4" fontId="168" fillId="43" borderId="32" applyNumberFormat="0" applyProtection="0">
      <alignment horizontal="left" vertical="center" indent="1"/>
    </xf>
    <xf numFmtId="4" fontId="168" fillId="45" borderId="32" applyNumberFormat="0" applyProtection="0">
      <alignment horizontal="right" vertical="center"/>
    </xf>
    <xf numFmtId="4" fontId="168" fillId="46" borderId="32" applyNumberFormat="0" applyProtection="0">
      <alignment horizontal="right" vertical="center"/>
    </xf>
    <xf numFmtId="4" fontId="168" fillId="47" borderId="32" applyNumberFormat="0" applyProtection="0">
      <alignment horizontal="right" vertical="center"/>
    </xf>
    <xf numFmtId="4" fontId="168" fillId="48" borderId="32" applyNumberFormat="0" applyProtection="0">
      <alignment horizontal="right" vertical="center"/>
    </xf>
    <xf numFmtId="4" fontId="168" fillId="49" borderId="32" applyNumberFormat="0" applyProtection="0">
      <alignment horizontal="right" vertical="center"/>
    </xf>
    <xf numFmtId="4" fontId="168" fillId="50" borderId="32" applyNumberFormat="0" applyProtection="0">
      <alignment horizontal="right" vertical="center"/>
    </xf>
    <xf numFmtId="4" fontId="168" fillId="51" borderId="32" applyNumberFormat="0" applyProtection="0">
      <alignment horizontal="right" vertical="center"/>
    </xf>
    <xf numFmtId="4" fontId="168" fillId="52" borderId="32" applyNumberFormat="0" applyProtection="0">
      <alignment horizontal="right" vertical="center"/>
    </xf>
    <xf numFmtId="4" fontId="168" fillId="53" borderId="32" applyNumberFormat="0" applyProtection="0">
      <alignment horizontal="right" vertical="center"/>
    </xf>
    <xf numFmtId="4" fontId="168" fillId="55" borderId="32" applyNumberFormat="0" applyProtection="0">
      <alignment horizontal="right" vertical="center"/>
    </xf>
    <xf numFmtId="4" fontId="168" fillId="56" borderId="32" applyNumberFormat="0" applyProtection="0">
      <alignment vertical="center"/>
    </xf>
    <xf numFmtId="4" fontId="169" fillId="56" borderId="32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32" applyNumberFormat="0" applyProtection="0">
      <alignment horizontal="right" vertical="center"/>
    </xf>
    <xf numFmtId="4" fontId="169" fillId="56" borderId="32" applyNumberFormat="0" applyProtection="0">
      <alignment horizontal="right" vertical="center"/>
    </xf>
    <xf numFmtId="4" fontId="166" fillId="55" borderId="32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32" applyNumberFormat="0" applyProtection="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196" fontId="38" fillId="0" borderId="190">
      <alignment horizontal="right" vertical="center"/>
    </xf>
    <xf numFmtId="270" fontId="46" fillId="0" borderId="190">
      <alignment horizontal="right" vertical="center"/>
    </xf>
    <xf numFmtId="196" fontId="38" fillId="0" borderId="190">
      <alignment horizontal="right" vertical="center"/>
    </xf>
    <xf numFmtId="196" fontId="38" fillId="0" borderId="190">
      <alignment horizontal="right" vertical="center"/>
    </xf>
    <xf numFmtId="270" fontId="46" fillId="0" borderId="190">
      <alignment horizontal="right" vertical="center"/>
    </xf>
    <xf numFmtId="270" fontId="46" fillId="0" borderId="190">
      <alignment horizontal="right" vertical="center"/>
    </xf>
    <xf numFmtId="271" fontId="113" fillId="0" borderId="190">
      <alignment horizontal="right" vertical="center"/>
    </xf>
    <xf numFmtId="271" fontId="113" fillId="0" borderId="190">
      <alignment horizontal="right" vertical="center"/>
    </xf>
    <xf numFmtId="271" fontId="113" fillId="0" borderId="190">
      <alignment horizontal="right" vertical="center"/>
    </xf>
    <xf numFmtId="271" fontId="113" fillId="0" borderId="190">
      <alignment horizontal="right" vertical="center"/>
    </xf>
    <xf numFmtId="271" fontId="113" fillId="0" borderId="190">
      <alignment horizontal="right" vertical="center"/>
    </xf>
    <xf numFmtId="271" fontId="113" fillId="0" borderId="190">
      <alignment horizontal="right" vertical="center"/>
    </xf>
    <xf numFmtId="271" fontId="113" fillId="0" borderId="190">
      <alignment horizontal="right" vertical="center"/>
    </xf>
    <xf numFmtId="180" fontId="38" fillId="0" borderId="19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272" fontId="176" fillId="0" borderId="19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269" fontId="113" fillId="0" borderId="190">
      <alignment horizontal="right" vertical="center"/>
    </xf>
    <xf numFmtId="273" fontId="113" fillId="0" borderId="190">
      <alignment horizontal="right" vertical="center"/>
    </xf>
    <xf numFmtId="269" fontId="113" fillId="0" borderId="190">
      <alignment horizontal="right" vertical="center"/>
    </xf>
    <xf numFmtId="180" fontId="38" fillId="0" borderId="190">
      <alignment horizontal="right" vertical="center"/>
    </xf>
    <xf numFmtId="204" fontId="113" fillId="0" borderId="190">
      <alignment horizontal="center"/>
    </xf>
    <xf numFmtId="0" fontId="189" fillId="31" borderId="192" applyNumberFormat="0" applyAlignment="0" applyProtection="0"/>
    <xf numFmtId="0" fontId="193" fillId="0" borderId="188" applyNumberFormat="0" applyFill="0" applyAlignment="0" applyProtection="0"/>
    <xf numFmtId="0" fontId="195" fillId="0" borderId="188" applyNumberFormat="0" applyFill="0" applyAlignment="0" applyProtection="0">
      <alignment vertical="center"/>
    </xf>
    <xf numFmtId="0" fontId="195" fillId="0" borderId="188" applyNumberFormat="0" applyFill="0" applyAlignment="0" applyProtection="0">
      <alignment vertical="center"/>
    </xf>
    <xf numFmtId="279" fontId="113" fillId="0" borderId="175"/>
    <xf numFmtId="164" fontId="200" fillId="61" borderId="198">
      <alignment vertical="top"/>
    </xf>
    <xf numFmtId="0" fontId="201" fillId="62" borderId="175">
      <alignment horizontal="left" vertical="center"/>
    </xf>
    <xf numFmtId="165" fontId="202" fillId="63" borderId="198"/>
    <xf numFmtId="280" fontId="137" fillId="0" borderId="198">
      <alignment horizontal="left" vertical="top"/>
    </xf>
    <xf numFmtId="0" fontId="74" fillId="34" borderId="194" applyNumberFormat="0" applyFon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53" fillId="34" borderId="194" applyNumberFormat="0" applyFont="0" applyAlignment="0" applyProtection="0">
      <alignment vertical="center"/>
    </xf>
    <xf numFmtId="0" fontId="215" fillId="34" borderId="194" applyNumberFormat="0" applyFont="0" applyAlignment="0" applyProtection="0">
      <alignment vertical="center"/>
    </xf>
    <xf numFmtId="286" fontId="219" fillId="65" borderId="175" applyNumberFormat="0">
      <alignment vertical="center"/>
    </xf>
    <xf numFmtId="286" fontId="219" fillId="0" borderId="175">
      <alignment vertical="center"/>
    </xf>
    <xf numFmtId="0" fontId="195" fillId="0" borderId="199" applyNumberFormat="0" applyFill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226" fillId="16" borderId="192" applyNumberFormat="0" applyAlignment="0" applyProtection="0">
      <alignment vertical="center"/>
    </xf>
    <xf numFmtId="0" fontId="227" fillId="31" borderId="193" applyNumberFormat="0" applyAlignment="0" applyProtection="0">
      <alignment vertical="center"/>
    </xf>
    <xf numFmtId="0" fontId="235" fillId="31" borderId="192" applyNumberFormat="0" applyAlignment="0" applyProtection="0">
      <alignment vertical="center"/>
    </xf>
    <xf numFmtId="0" fontId="238" fillId="0" borderId="199" applyNumberFormat="0" applyFill="0" applyAlignment="0" applyProtection="0">
      <alignment vertical="center"/>
    </xf>
    <xf numFmtId="0" fontId="250" fillId="82" borderId="192" applyNumberFormat="0" applyAlignment="0" applyProtection="0"/>
    <xf numFmtId="0" fontId="258" fillId="70" borderId="192" applyNumberFormat="0" applyAlignment="0" applyProtection="0"/>
    <xf numFmtId="0" fontId="28" fillId="63" borderId="194" applyNumberFormat="0" applyAlignment="0" applyProtection="0"/>
    <xf numFmtId="0" fontId="261" fillId="82" borderId="193" applyNumberFormat="0" applyAlignment="0" applyProtection="0"/>
    <xf numFmtId="0" fontId="252" fillId="0" borderId="200" applyNumberFormat="0" applyFill="0" applyAlignment="0" applyProtection="0"/>
    <xf numFmtId="0" fontId="252" fillId="0" borderId="200" applyNumberFormat="0" applyFill="0" applyAlignment="0" applyProtection="0"/>
    <xf numFmtId="0" fontId="261" fillId="82" borderId="193" applyNumberFormat="0" applyAlignment="0" applyProtection="0"/>
    <xf numFmtId="0" fontId="250" fillId="82" borderId="192" applyNumberFormat="0" applyAlignment="0" applyProtection="0"/>
    <xf numFmtId="0" fontId="258" fillId="70" borderId="192" applyNumberFormat="0" applyAlignment="0" applyProtection="0"/>
    <xf numFmtId="0" fontId="269" fillId="63" borderId="194" applyNumberFormat="0" applyAlignment="0" applyProtection="0"/>
    <xf numFmtId="0" fontId="269" fillId="63" borderId="194" applyNumberFormat="0" applyAlignment="0" applyProtection="0"/>
    <xf numFmtId="0" fontId="72" fillId="34" borderId="206" applyNumberFormat="0" applyFon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4" fontId="168" fillId="43" borderId="211" applyNumberFormat="0" applyProtection="0">
      <alignment horizontal="left" vertical="center" indent="1"/>
    </xf>
    <xf numFmtId="4" fontId="168" fillId="56" borderId="211" applyNumberFormat="0" applyProtection="0">
      <alignment vertical="center"/>
    </xf>
    <xf numFmtId="4" fontId="169" fillId="56" borderId="211" applyNumberFormat="0" applyProtection="0">
      <alignment vertical="center"/>
    </xf>
    <xf numFmtId="4" fontId="168" fillId="56" borderId="211" applyNumberFormat="0" applyProtection="0">
      <alignment horizontal="right" vertical="center"/>
    </xf>
    <xf numFmtId="4" fontId="166" fillId="55" borderId="212" applyNumberFormat="0" applyProtection="0">
      <alignment horizontal="left" vertical="center" indent="1"/>
    </xf>
    <xf numFmtId="4" fontId="170" fillId="36" borderId="212" applyNumberFormat="0" applyProtection="0">
      <alignment horizontal="left" vertical="center" indent="1"/>
    </xf>
    <xf numFmtId="4" fontId="166" fillId="55" borderId="211" applyNumberFormat="0" applyProtection="0">
      <alignment horizontal="left" vertical="center" indent="1"/>
    </xf>
    <xf numFmtId="272" fontId="176" fillId="0" borderId="202">
      <alignment horizontal="right" vertical="center"/>
    </xf>
    <xf numFmtId="269" fontId="113" fillId="0" borderId="202">
      <alignment horizontal="right" vertical="center"/>
    </xf>
    <xf numFmtId="0" fontId="195" fillId="0" borderId="199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258" fillId="70" borderId="204" applyNumberFormat="0" applyAlignment="0" applyProtection="0"/>
    <xf numFmtId="0" fontId="250" fillId="82" borderId="204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0" fontId="28" fillId="63" borderId="206" applyNumberFormat="0" applyAlignment="0" applyProtection="0"/>
    <xf numFmtId="0" fontId="258" fillId="70" borderId="204" applyNumberFormat="0" applyAlignment="0" applyProtection="0"/>
    <xf numFmtId="271" fontId="113" fillId="0" borderId="202">
      <alignment horizontal="right" vertical="center"/>
    </xf>
    <xf numFmtId="269" fontId="113" fillId="0" borderId="202">
      <alignment horizontal="right" vertical="center"/>
    </xf>
    <xf numFmtId="0" fontId="250" fillId="82" borderId="204" applyNumberFormat="0" applyAlignment="0" applyProtection="0"/>
    <xf numFmtId="0" fontId="119" fillId="16" borderId="204" applyNumberFormat="0" applyAlignment="0" applyProtection="0"/>
    <xf numFmtId="0" fontId="141" fillId="16" borderId="204" applyNumberFormat="0" applyAlignment="0" applyProtection="0">
      <alignment vertical="center"/>
    </xf>
    <xf numFmtId="173" fontId="129" fillId="0" borderId="208"/>
    <xf numFmtId="169" fontId="129" fillId="0" borderId="209"/>
    <xf numFmtId="0" fontId="152" fillId="0" borderId="201" applyNumberFormat="0" applyFont="0" applyFill="0" applyBorder="0" applyAlignment="0">
      <alignment horizontal="center"/>
    </xf>
    <xf numFmtId="1" fontId="65" fillId="0" borderId="178" applyBorder="0" applyAlignment="0">
      <alignment horizontal="center"/>
    </xf>
    <xf numFmtId="1" fontId="66" fillId="0" borderId="178" applyBorder="0" applyAlignment="0">
      <alignment horizontal="center"/>
    </xf>
    <xf numFmtId="4" fontId="166" fillId="43" borderId="211" applyNumberFormat="0" applyProtection="0">
      <alignment vertical="center"/>
    </xf>
    <xf numFmtId="4" fontId="169" fillId="56" borderId="211" applyNumberFormat="0" applyProtection="0">
      <alignment horizontal="right" vertical="center"/>
    </xf>
    <xf numFmtId="0" fontId="118" fillId="31" borderId="205" applyNumberFormat="0" applyAlignment="0" applyProtection="0"/>
    <xf numFmtId="49" fontId="138" fillId="0" borderId="201">
      <alignment vertical="center"/>
    </xf>
    <xf numFmtId="10" fontId="81" fillId="37" borderId="201" applyNumberFormat="0" applyBorder="0" applyAlignment="0" applyProtection="0"/>
    <xf numFmtId="0" fontId="141" fillId="16" borderId="204" applyNumberFormat="0" applyAlignment="0" applyProtection="0">
      <alignment vertical="center"/>
    </xf>
    <xf numFmtId="169" fontId="129" fillId="0" borderId="209"/>
    <xf numFmtId="37" fontId="86" fillId="29" borderId="202" applyBorder="0" applyProtection="0">
      <alignment vertical="center"/>
    </xf>
    <xf numFmtId="4" fontId="171" fillId="56" borderId="211" applyNumberFormat="0" applyProtection="0">
      <alignment horizontal="right"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280" fontId="137" fillId="0" borderId="213">
      <alignment horizontal="left" vertical="top"/>
    </xf>
    <xf numFmtId="165" fontId="202" fillId="63" borderId="213"/>
    <xf numFmtId="0" fontId="201" fillId="62" borderId="201">
      <alignment horizontal="left" vertical="center"/>
    </xf>
    <xf numFmtId="164" fontId="200" fillId="61" borderId="213">
      <alignment vertical="top"/>
    </xf>
    <xf numFmtId="0" fontId="235" fillId="31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74" fillId="34" borderId="206" applyNumberFormat="0" applyFont="0" applyAlignment="0" applyProtection="0">
      <alignment vertical="center"/>
    </xf>
    <xf numFmtId="279" fontId="113" fillId="0" borderId="201"/>
    <xf numFmtId="0" fontId="118" fillId="31" borderId="205" applyNumberFormat="0" applyAlignment="0" applyProtection="0"/>
    <xf numFmtId="0" fontId="119" fillId="16" borderId="204" applyNumberFormat="0" applyAlignment="0" applyProtection="0"/>
    <xf numFmtId="270" fontId="46" fillId="0" borderId="202">
      <alignment horizontal="right" vertical="center"/>
    </xf>
    <xf numFmtId="196" fontId="38" fillId="0" borderId="202">
      <alignment horizontal="right" vertical="center"/>
    </xf>
    <xf numFmtId="196" fontId="38" fillId="0" borderId="202">
      <alignment horizontal="right" vertical="center"/>
    </xf>
    <xf numFmtId="270" fontId="46" fillId="0" borderId="202">
      <alignment horizontal="right" vertical="center"/>
    </xf>
    <xf numFmtId="0" fontId="189" fillId="31" borderId="204" applyNumberFormat="0" applyAlignment="0" applyProtection="0"/>
    <xf numFmtId="204" fontId="113" fillId="0" borderId="202">
      <alignment horizontal="center"/>
    </xf>
    <xf numFmtId="180" fontId="38" fillId="0" borderId="202">
      <alignment horizontal="right" vertical="center"/>
    </xf>
    <xf numFmtId="269" fontId="113" fillId="0" borderId="202">
      <alignment horizontal="right" vertical="center"/>
    </xf>
    <xf numFmtId="273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72" fontId="176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180" fontId="38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0" fontId="46" fillId="0" borderId="202">
      <alignment horizontal="right" vertical="center"/>
    </xf>
    <xf numFmtId="196" fontId="38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0" fontId="56" fillId="34" borderId="206" applyNumberFormat="0" applyFont="0" applyAlignment="0" applyProtection="0"/>
    <xf numFmtId="0" fontId="55" fillId="0" borderId="203">
      <alignment horizontal="left" vertical="center"/>
    </xf>
    <xf numFmtId="164" fontId="137" fillId="36" borderId="178" applyNumberFormat="0" applyAlignment="0">
      <alignment horizontal="left" vertical="top"/>
    </xf>
    <xf numFmtId="49" fontId="138" fillId="0" borderId="178">
      <alignment vertical="center"/>
    </xf>
    <xf numFmtId="10" fontId="81" fillId="37" borderId="178" applyNumberFormat="0" applyBorder="0" applyAlignment="0" applyProtection="0"/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34" fillId="0" borderId="207">
      <alignment horizontal="centerContinuous"/>
    </xf>
    <xf numFmtId="173" fontId="129" fillId="0" borderId="208"/>
    <xf numFmtId="169" fontId="129" fillId="0" borderId="209"/>
    <xf numFmtId="169" fontId="129" fillId="0" borderId="209"/>
    <xf numFmtId="0" fontId="152" fillId="0" borderId="178" applyNumberFormat="0" applyFont="0" applyFill="0" applyBorder="0" applyAlignment="0">
      <alignment horizontal="center"/>
    </xf>
    <xf numFmtId="0" fontId="72" fillId="34" borderId="206" applyNumberFormat="0" applyFont="0" applyAlignment="0" applyProtection="0">
      <alignment vertical="center"/>
    </xf>
    <xf numFmtId="0" fontId="56" fillId="34" borderId="206" applyNumberFormat="0" applyFont="0" applyAlignment="0" applyProtection="0"/>
    <xf numFmtId="0" fontId="55" fillId="0" borderId="203">
      <alignment horizontal="left" vertical="center"/>
    </xf>
    <xf numFmtId="0" fontId="72" fillId="34" borderId="206" applyNumberFormat="0" applyFon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4" fontId="168" fillId="51" borderId="211" applyNumberFormat="0" applyProtection="0">
      <alignment horizontal="right" vertical="center"/>
    </xf>
    <xf numFmtId="0" fontId="34" fillId="0" borderId="207">
      <alignment horizontal="centerContinuous"/>
    </xf>
    <xf numFmtId="0" fontId="141" fillId="16" borderId="204" applyNumberFormat="0" applyAlignment="0" applyProtection="0">
      <alignment vertical="center"/>
    </xf>
    <xf numFmtId="10" fontId="81" fillId="37" borderId="201" applyNumberFormat="0" applyBorder="0" applyAlignment="0" applyProtection="0"/>
    <xf numFmtId="269" fontId="113" fillId="0" borderId="202">
      <alignment horizontal="right" vertical="center"/>
    </xf>
    <xf numFmtId="0" fontId="189" fillId="31" borderId="204" applyNumberFormat="0" applyAlignment="0" applyProtection="0"/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35" fillId="31" borderId="204" applyNumberFormat="0" applyAlignment="0" applyProtection="0">
      <alignment vertical="center"/>
    </xf>
    <xf numFmtId="0" fontId="238" fillId="0" borderId="199" applyNumberFormat="0" applyFill="0" applyAlignment="0" applyProtection="0">
      <alignment vertical="center"/>
    </xf>
    <xf numFmtId="0" fontId="74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37" fontId="86" fillId="29" borderId="202" applyBorder="0" applyProtection="0">
      <alignment vertical="center"/>
    </xf>
    <xf numFmtId="1" fontId="66" fillId="0" borderId="201" applyBorder="0" applyAlignment="0">
      <alignment horizontal="center"/>
    </xf>
    <xf numFmtId="1" fontId="65" fillId="0" borderId="201" applyBorder="0" applyAlignment="0">
      <alignment horizontal="center"/>
    </xf>
    <xf numFmtId="265" fontId="81" fillId="41" borderId="210"/>
    <xf numFmtId="265" fontId="81" fillId="41" borderId="210"/>
    <xf numFmtId="266" fontId="81" fillId="0" borderId="210" applyFont="0" applyFill="0" applyBorder="0" applyAlignment="0" applyProtection="0">
      <protection locked="0"/>
    </xf>
    <xf numFmtId="266" fontId="81" fillId="0" borderId="210" applyFont="0" applyFill="0" applyBorder="0" applyAlignment="0" applyProtection="0">
      <protection locked="0"/>
    </xf>
    <xf numFmtId="4" fontId="166" fillId="43" borderId="211" applyNumberFormat="0" applyProtection="0">
      <alignment vertical="center"/>
    </xf>
    <xf numFmtId="4" fontId="167" fillId="43" borderId="211" applyNumberFormat="0" applyProtection="0">
      <alignment vertical="center"/>
    </xf>
    <xf numFmtId="4" fontId="168" fillId="43" borderId="211" applyNumberFormat="0" applyProtection="0">
      <alignment horizontal="left" vertical="center" indent="1"/>
    </xf>
    <xf numFmtId="4" fontId="168" fillId="45" borderId="211" applyNumberFormat="0" applyProtection="0">
      <alignment horizontal="right" vertical="center"/>
    </xf>
    <xf numFmtId="4" fontId="168" fillId="46" borderId="211" applyNumberFormat="0" applyProtection="0">
      <alignment horizontal="right" vertical="center"/>
    </xf>
    <xf numFmtId="4" fontId="168" fillId="47" borderId="211" applyNumberFormat="0" applyProtection="0">
      <alignment horizontal="right" vertical="center"/>
    </xf>
    <xf numFmtId="4" fontId="168" fillId="48" borderId="211" applyNumberFormat="0" applyProtection="0">
      <alignment horizontal="right" vertical="center"/>
    </xf>
    <xf numFmtId="4" fontId="168" fillId="49" borderId="211" applyNumberFormat="0" applyProtection="0">
      <alignment horizontal="right" vertical="center"/>
    </xf>
    <xf numFmtId="4" fontId="168" fillId="50" borderId="211" applyNumberFormat="0" applyProtection="0">
      <alignment horizontal="right" vertical="center"/>
    </xf>
    <xf numFmtId="4" fontId="168" fillId="51" borderId="211" applyNumberFormat="0" applyProtection="0">
      <alignment horizontal="right" vertical="center"/>
    </xf>
    <xf numFmtId="4" fontId="168" fillId="52" borderId="211" applyNumberFormat="0" applyProtection="0">
      <alignment horizontal="right" vertical="center"/>
    </xf>
    <xf numFmtId="4" fontId="168" fillId="53" borderId="211" applyNumberFormat="0" applyProtection="0">
      <alignment horizontal="right" vertical="center"/>
    </xf>
    <xf numFmtId="4" fontId="168" fillId="55" borderId="211" applyNumberFormat="0" applyProtection="0">
      <alignment horizontal="right" vertical="center"/>
    </xf>
    <xf numFmtId="4" fontId="168" fillId="56" borderId="211" applyNumberFormat="0" applyProtection="0">
      <alignment vertical="center"/>
    </xf>
    <xf numFmtId="4" fontId="169" fillId="56" borderId="211" applyNumberFormat="0" applyProtection="0">
      <alignment vertical="center"/>
    </xf>
    <xf numFmtId="4" fontId="166" fillId="55" borderId="212" applyNumberFormat="0" applyProtection="0">
      <alignment horizontal="left" vertical="center" indent="1"/>
    </xf>
    <xf numFmtId="4" fontId="168" fillId="56" borderId="211" applyNumberFormat="0" applyProtection="0">
      <alignment horizontal="right" vertical="center"/>
    </xf>
    <xf numFmtId="4" fontId="169" fillId="56" borderId="211" applyNumberFormat="0" applyProtection="0">
      <alignment horizontal="right" vertical="center"/>
    </xf>
    <xf numFmtId="4" fontId="166" fillId="55" borderId="211" applyNumberFormat="0" applyProtection="0">
      <alignment horizontal="left" vertical="center" indent="1"/>
    </xf>
    <xf numFmtId="4" fontId="170" fillId="36" borderId="212" applyNumberFormat="0" applyProtection="0">
      <alignment horizontal="left" vertical="center" indent="1"/>
    </xf>
    <xf numFmtId="4" fontId="171" fillId="56" borderId="211" applyNumberFormat="0" applyProtection="0">
      <alignment horizontal="right" vertical="center"/>
    </xf>
    <xf numFmtId="0" fontId="250" fillId="82" borderId="204" applyNumberFormat="0" applyAlignment="0" applyProtection="0"/>
    <xf numFmtId="0" fontId="258" fillId="70" borderId="204" applyNumberFormat="0" applyAlignment="0" applyProtection="0"/>
    <xf numFmtId="0" fontId="28" fillId="63" borderId="206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196" fontId="38" fillId="0" borderId="202">
      <alignment horizontal="right" vertical="center"/>
    </xf>
    <xf numFmtId="270" fontId="46" fillId="0" borderId="202">
      <alignment horizontal="right" vertical="center"/>
    </xf>
    <xf numFmtId="196" fontId="38" fillId="0" borderId="202">
      <alignment horizontal="right" vertical="center"/>
    </xf>
    <xf numFmtId="196" fontId="38" fillId="0" borderId="202">
      <alignment horizontal="right" vertical="center"/>
    </xf>
    <xf numFmtId="270" fontId="46" fillId="0" borderId="202">
      <alignment horizontal="right" vertical="center"/>
    </xf>
    <xf numFmtId="270" fontId="46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180" fontId="38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72" fontId="176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73" fontId="113" fillId="0" borderId="202">
      <alignment horizontal="right" vertical="center"/>
    </xf>
    <xf numFmtId="269" fontId="113" fillId="0" borderId="202">
      <alignment horizontal="right" vertical="center"/>
    </xf>
    <xf numFmtId="180" fontId="38" fillId="0" borderId="202">
      <alignment horizontal="right" vertical="center"/>
    </xf>
    <xf numFmtId="0" fontId="250" fillId="82" borderId="204" applyNumberFormat="0" applyAlignment="0" applyProtection="0"/>
    <xf numFmtId="204" fontId="113" fillId="0" borderId="202">
      <alignment horizontal="center"/>
    </xf>
    <xf numFmtId="0" fontId="189" fillId="31" borderId="204" applyNumberFormat="0" applyAlignment="0" applyProtection="0"/>
    <xf numFmtId="0" fontId="258" fillId="70" borderId="204" applyNumberFormat="0" applyAlignment="0" applyProtection="0"/>
    <xf numFmtId="0" fontId="193" fillId="0" borderId="199" applyNumberFormat="0" applyFill="0" applyAlignment="0" applyProtection="0"/>
    <xf numFmtId="0" fontId="195" fillId="0" borderId="199" applyNumberFormat="0" applyFill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279" fontId="113" fillId="0" borderId="201"/>
    <xf numFmtId="164" fontId="200" fillId="61" borderId="213">
      <alignment vertical="top"/>
    </xf>
    <xf numFmtId="0" fontId="201" fillId="62" borderId="201">
      <alignment horizontal="left" vertical="center"/>
    </xf>
    <xf numFmtId="165" fontId="202" fillId="63" borderId="213"/>
    <xf numFmtId="280" fontId="137" fillId="0" borderId="213">
      <alignment horizontal="left" vertical="top"/>
    </xf>
    <xf numFmtId="0" fontId="74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53" fillId="34" borderId="206" applyNumberFormat="0" applyFont="0" applyAlignment="0" applyProtection="0">
      <alignment vertical="center"/>
    </xf>
    <xf numFmtId="0" fontId="215" fillId="34" borderId="206" applyNumberFormat="0" applyFont="0" applyAlignment="0" applyProtection="0">
      <alignment vertical="center"/>
    </xf>
    <xf numFmtId="286" fontId="219" fillId="65" borderId="178" applyNumberFormat="0">
      <alignment vertical="center"/>
    </xf>
    <xf numFmtId="286" fontId="219" fillId="0" borderId="178">
      <alignment vertical="center"/>
    </xf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35" fillId="31" borderId="204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201" fillId="62" borderId="201">
      <alignment horizontal="left" vertical="center"/>
    </xf>
    <xf numFmtId="0" fontId="161" fillId="31" borderId="205" applyNumberFormat="0" applyAlignment="0" applyProtection="0">
      <alignment vertical="center"/>
    </xf>
    <xf numFmtId="266" fontId="81" fillId="0" borderId="210" applyFont="0" applyFill="0" applyBorder="0" applyAlignment="0" applyProtection="0">
      <protection locked="0"/>
    </xf>
    <xf numFmtId="265" fontId="81" fillId="41" borderId="210"/>
    <xf numFmtId="4" fontId="168" fillId="52" borderId="211" applyNumberFormat="0" applyProtection="0">
      <alignment horizontal="right" vertical="center"/>
    </xf>
    <xf numFmtId="0" fontId="152" fillId="0" borderId="201" applyNumberFormat="0" applyFont="0" applyFill="0" applyBorder="0" applyAlignment="0">
      <alignment horizontal="center"/>
    </xf>
    <xf numFmtId="173" fontId="129" fillId="0" borderId="208"/>
    <xf numFmtId="0" fontId="141" fillId="16" borderId="204" applyNumberFormat="0" applyAlignment="0" applyProtection="0">
      <alignment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71" fontId="113" fillId="0" borderId="202">
      <alignment horizontal="right" vertical="center"/>
    </xf>
    <xf numFmtId="271" fontId="113" fillId="0" borderId="202">
      <alignment horizontal="right" vertical="center"/>
    </xf>
    <xf numFmtId="180" fontId="38" fillId="0" borderId="202">
      <alignment horizontal="right" vertical="center"/>
    </xf>
    <xf numFmtId="269" fontId="113" fillId="0" borderId="202">
      <alignment horizontal="right" vertical="center"/>
    </xf>
    <xf numFmtId="273" fontId="113" fillId="0" borderId="202">
      <alignment horizontal="right" vertical="center"/>
    </xf>
    <xf numFmtId="180" fontId="38" fillId="0" borderId="202">
      <alignment horizontal="right" vertical="center"/>
    </xf>
    <xf numFmtId="204" fontId="113" fillId="0" borderId="202">
      <alignment horizontal="center"/>
    </xf>
    <xf numFmtId="164" fontId="200" fillId="61" borderId="213">
      <alignment vertical="top"/>
    </xf>
    <xf numFmtId="0" fontId="195" fillId="0" borderId="199" applyNumberFormat="0" applyFill="0" applyAlignment="0" applyProtection="0">
      <alignment vertical="center"/>
    </xf>
    <xf numFmtId="165" fontId="202" fillId="63" borderId="213"/>
    <xf numFmtId="0" fontId="119" fillId="16" borderId="204" applyNumberFormat="0" applyAlignment="0" applyProtection="0"/>
    <xf numFmtId="0" fontId="96" fillId="31" borderId="204" applyNumberFormat="0" applyAlignment="0" applyProtection="0">
      <alignment vertical="center"/>
    </xf>
    <xf numFmtId="0" fontId="215" fillId="34" borderId="206" applyNumberFormat="0" applyFont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4" fontId="168" fillId="47" borderId="211" applyNumberFormat="0" applyProtection="0">
      <alignment horizontal="right" vertical="center"/>
    </xf>
    <xf numFmtId="4" fontId="168" fillId="55" borderId="211" applyNumberFormat="0" applyProtection="0">
      <alignment horizontal="right" vertical="center"/>
    </xf>
    <xf numFmtId="1" fontId="66" fillId="0" borderId="201" applyBorder="0" applyAlignment="0">
      <alignment horizontal="center"/>
    </xf>
    <xf numFmtId="0" fontId="96" fillId="31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266" fontId="81" fillId="0" borderId="210" applyFont="0" applyFill="0" applyBorder="0" applyAlignment="0" applyProtection="0">
      <protection locked="0"/>
    </xf>
    <xf numFmtId="265" fontId="81" fillId="41" borderId="210"/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270" fontId="46" fillId="0" borderId="202">
      <alignment horizontal="right" vertical="center"/>
    </xf>
    <xf numFmtId="0" fontId="55" fillId="0" borderId="203">
      <alignment horizontal="left" vertical="center"/>
    </xf>
    <xf numFmtId="270" fontId="46" fillId="0" borderId="202">
      <alignment horizontal="right" vertical="center"/>
    </xf>
    <xf numFmtId="196" fontId="38" fillId="0" borderId="202">
      <alignment horizontal="right" vertical="center"/>
    </xf>
    <xf numFmtId="271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0" fontId="193" fillId="0" borderId="199" applyNumberFormat="0" applyFill="0" applyAlignment="0" applyProtection="0"/>
    <xf numFmtId="0" fontId="195" fillId="0" borderId="199" applyNumberFormat="0" applyFill="0" applyAlignment="0" applyProtection="0">
      <alignment vertical="center"/>
    </xf>
    <xf numFmtId="279" fontId="113" fillId="0" borderId="201"/>
    <xf numFmtId="280" fontId="137" fillId="0" borderId="213">
      <alignment horizontal="left" vertical="top"/>
    </xf>
    <xf numFmtId="0" fontId="118" fillId="31" borderId="205" applyNumberFormat="0" applyAlignment="0" applyProtection="0"/>
    <xf numFmtId="0" fontId="96" fillId="31" borderId="204" applyNumberFormat="0" applyAlignment="0" applyProtection="0">
      <alignment vertical="center"/>
    </xf>
    <xf numFmtId="0" fontId="53" fillId="34" borderId="206" applyNumberFormat="0" applyFon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4" fontId="168" fillId="45" borderId="211" applyNumberFormat="0" applyProtection="0">
      <alignment horizontal="right" vertical="center"/>
    </xf>
    <xf numFmtId="4" fontId="168" fillId="49" borderId="211" applyNumberFormat="0" applyProtection="0">
      <alignment horizontal="right" vertical="center"/>
    </xf>
    <xf numFmtId="4" fontId="168" fillId="50" borderId="211" applyNumberFormat="0" applyProtection="0">
      <alignment horizontal="right" vertical="center"/>
    </xf>
    <xf numFmtId="4" fontId="168" fillId="48" borderId="211" applyNumberFormat="0" applyProtection="0">
      <alignment horizontal="right" vertical="center"/>
    </xf>
    <xf numFmtId="4" fontId="168" fillId="46" borderId="211" applyNumberFormat="0" applyProtection="0">
      <alignment horizontal="right" vertical="center"/>
    </xf>
    <xf numFmtId="269" fontId="113" fillId="0" borderId="202">
      <alignment horizontal="right" vertical="center"/>
    </xf>
    <xf numFmtId="0" fontId="250" fillId="82" borderId="204" applyNumberFormat="0" applyAlignment="0" applyProtection="0"/>
    <xf numFmtId="269" fontId="113" fillId="0" borderId="202">
      <alignment horizontal="right" vertical="center"/>
    </xf>
    <xf numFmtId="269" fontId="113" fillId="0" borderId="202">
      <alignment horizontal="right" vertical="center"/>
    </xf>
    <xf numFmtId="269" fontId="113" fillId="0" borderId="202">
      <alignment horizontal="right" vertical="center"/>
    </xf>
    <xf numFmtId="0" fontId="258" fillId="70" borderId="204" applyNumberFormat="0" applyAlignment="0" applyProtection="0"/>
    <xf numFmtId="0" fontId="28" fillId="63" borderId="206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96" fillId="31" borderId="204" applyNumberFormat="0" applyAlignment="0" applyProtection="0">
      <alignment vertical="center"/>
    </xf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0" fontId="250" fillId="82" borderId="204" applyNumberFormat="0" applyAlignment="0" applyProtection="0"/>
    <xf numFmtId="286" fontId="219" fillId="0" borderId="201">
      <alignment vertical="center"/>
    </xf>
    <xf numFmtId="0" fontId="53" fillId="34" borderId="206" applyNumberFormat="0" applyFont="0" applyAlignment="0" applyProtection="0">
      <alignment vertical="center"/>
    </xf>
    <xf numFmtId="0" fontId="258" fillId="70" borderId="204" applyNumberFormat="0" applyAlignment="0" applyProtection="0"/>
    <xf numFmtId="286" fontId="219" fillId="65" borderId="201" applyNumberFormat="0">
      <alignment vertical="center"/>
    </xf>
    <xf numFmtId="0" fontId="215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1" fontId="65" fillId="0" borderId="201" applyBorder="0" applyAlignment="0">
      <alignment horizontal="center"/>
    </xf>
    <xf numFmtId="37" fontId="86" fillId="29" borderId="202" applyBorder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4" fontId="168" fillId="53" borderId="211" applyNumberFormat="0" applyProtection="0">
      <alignment horizontal="right" vertical="center"/>
    </xf>
    <xf numFmtId="270" fontId="46" fillId="0" borderId="202">
      <alignment horizontal="right" vertical="center"/>
    </xf>
    <xf numFmtId="164" fontId="137" fillId="36" borderId="201" applyNumberFormat="0" applyAlignment="0">
      <alignment horizontal="left" vertical="top"/>
    </xf>
    <xf numFmtId="49" fontId="138" fillId="0" borderId="201">
      <alignment vertical="center"/>
    </xf>
    <xf numFmtId="196" fontId="38" fillId="0" borderId="202">
      <alignment horizontal="right" vertical="center"/>
    </xf>
    <xf numFmtId="269" fontId="113" fillId="0" borderId="202">
      <alignment horizontal="right" vertical="center"/>
    </xf>
    <xf numFmtId="271" fontId="113" fillId="0" borderId="202">
      <alignment horizontal="right" vertical="center"/>
    </xf>
    <xf numFmtId="0" fontId="56" fillId="34" borderId="206" applyNumberFormat="0" applyFont="0" applyAlignment="0" applyProtection="0"/>
    <xf numFmtId="271" fontId="113" fillId="0" borderId="202">
      <alignment horizontal="right" vertical="center"/>
    </xf>
    <xf numFmtId="0" fontId="269" fillId="63" borderId="206" applyNumberFormat="0" applyAlignment="0" applyProtection="0"/>
    <xf numFmtId="0" fontId="269" fillId="63" borderId="206" applyNumberFormat="0" applyAlignment="0" applyProtection="0"/>
    <xf numFmtId="271" fontId="113" fillId="0" borderId="202">
      <alignment horizontal="right" vertical="center"/>
    </xf>
    <xf numFmtId="196" fontId="38" fillId="0" borderId="202">
      <alignment horizontal="right" vertical="center"/>
    </xf>
    <xf numFmtId="0" fontId="161" fillId="31" borderId="205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164" fontId="137" fillId="36" borderId="201" applyNumberFormat="0" applyAlignment="0">
      <alignment horizontal="left" vertical="top"/>
    </xf>
    <xf numFmtId="0" fontId="269" fillId="63" borderId="206" applyNumberFormat="0" applyAlignment="0" applyProtection="0"/>
    <xf numFmtId="0" fontId="269" fillId="63" borderId="206" applyNumberFormat="0" applyAlignment="0" applyProtection="0"/>
    <xf numFmtId="4" fontId="167" fillId="43" borderId="211" applyNumberFormat="0" applyProtection="0">
      <alignment vertical="center"/>
    </xf>
    <xf numFmtId="286" fontId="219" fillId="0" borderId="201">
      <alignment vertical="center"/>
    </xf>
    <xf numFmtId="286" fontId="219" fillId="65" borderId="201" applyNumberFormat="0">
      <alignment vertical="center"/>
    </xf>
    <xf numFmtId="0" fontId="269" fillId="63" borderId="206" applyNumberFormat="0" applyAlignment="0" applyProtection="0"/>
    <xf numFmtId="0" fontId="269" fillId="63" borderId="206" applyNumberFormat="0" applyAlignment="0" applyProtection="0"/>
    <xf numFmtId="0" fontId="118" fillId="31" borderId="205" applyNumberFormat="0" applyAlignment="0" applyProtection="0"/>
    <xf numFmtId="0" fontId="55" fillId="0" borderId="203">
      <alignment horizontal="left" vertical="center"/>
    </xf>
    <xf numFmtId="173" fontId="129" fillId="0" borderId="208"/>
    <xf numFmtId="169" fontId="129" fillId="0" borderId="209"/>
    <xf numFmtId="169" fontId="129" fillId="0" borderId="209"/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265" fontId="81" fillId="41" borderId="210"/>
    <xf numFmtId="265" fontId="81" fillId="41" borderId="210"/>
    <xf numFmtId="266" fontId="81" fillId="0" borderId="210" applyFont="0" applyFill="0" applyBorder="0" applyAlignment="0" applyProtection="0">
      <protection locked="0"/>
    </xf>
    <xf numFmtId="266" fontId="81" fillId="0" borderId="210" applyFont="0" applyFill="0" applyBorder="0" applyAlignment="0" applyProtection="0">
      <protection locked="0"/>
    </xf>
    <xf numFmtId="4" fontId="166" fillId="43" borderId="211" applyNumberFormat="0" applyProtection="0">
      <alignment vertical="center"/>
    </xf>
    <xf numFmtId="4" fontId="167" fillId="43" borderId="211" applyNumberFormat="0" applyProtection="0">
      <alignment vertical="center"/>
    </xf>
    <xf numFmtId="4" fontId="168" fillId="43" borderId="211" applyNumberFormat="0" applyProtection="0">
      <alignment horizontal="left" vertical="center" indent="1"/>
    </xf>
    <xf numFmtId="4" fontId="168" fillId="45" borderId="211" applyNumberFormat="0" applyProtection="0">
      <alignment horizontal="right" vertical="center"/>
    </xf>
    <xf numFmtId="4" fontId="168" fillId="46" borderId="211" applyNumberFormat="0" applyProtection="0">
      <alignment horizontal="right" vertical="center"/>
    </xf>
    <xf numFmtId="4" fontId="168" fillId="47" borderId="211" applyNumberFormat="0" applyProtection="0">
      <alignment horizontal="right" vertical="center"/>
    </xf>
    <xf numFmtId="4" fontId="168" fillId="48" borderId="211" applyNumberFormat="0" applyProtection="0">
      <alignment horizontal="right" vertical="center"/>
    </xf>
    <xf numFmtId="4" fontId="168" fillId="49" borderId="211" applyNumberFormat="0" applyProtection="0">
      <alignment horizontal="right" vertical="center"/>
    </xf>
    <xf numFmtId="4" fontId="168" fillId="50" borderId="211" applyNumberFormat="0" applyProtection="0">
      <alignment horizontal="right" vertical="center"/>
    </xf>
    <xf numFmtId="4" fontId="168" fillId="51" borderId="211" applyNumberFormat="0" applyProtection="0">
      <alignment horizontal="right" vertical="center"/>
    </xf>
    <xf numFmtId="4" fontId="168" fillId="52" borderId="211" applyNumberFormat="0" applyProtection="0">
      <alignment horizontal="right" vertical="center"/>
    </xf>
    <xf numFmtId="4" fontId="168" fillId="53" borderId="211" applyNumberFormat="0" applyProtection="0">
      <alignment horizontal="right" vertical="center"/>
    </xf>
    <xf numFmtId="4" fontId="168" fillId="55" borderId="211" applyNumberFormat="0" applyProtection="0">
      <alignment horizontal="right" vertical="center"/>
    </xf>
    <xf numFmtId="4" fontId="168" fillId="56" borderId="211" applyNumberFormat="0" applyProtection="0">
      <alignment vertical="center"/>
    </xf>
    <xf numFmtId="4" fontId="169" fillId="56" borderId="211" applyNumberFormat="0" applyProtection="0">
      <alignment vertical="center"/>
    </xf>
    <xf numFmtId="4" fontId="166" fillId="55" borderId="212" applyNumberFormat="0" applyProtection="0">
      <alignment horizontal="left" vertical="center" indent="1"/>
    </xf>
    <xf numFmtId="4" fontId="168" fillId="56" borderId="211" applyNumberFormat="0" applyProtection="0">
      <alignment horizontal="right" vertical="center"/>
    </xf>
    <xf numFmtId="4" fontId="169" fillId="56" borderId="211" applyNumberFormat="0" applyProtection="0">
      <alignment horizontal="right" vertical="center"/>
    </xf>
    <xf numFmtId="4" fontId="166" fillId="55" borderId="211" applyNumberFormat="0" applyProtection="0">
      <alignment horizontal="left" vertical="center" indent="1"/>
    </xf>
    <xf numFmtId="4" fontId="170" fillId="36" borderId="212" applyNumberFormat="0" applyProtection="0">
      <alignment horizontal="left" vertical="center" indent="1"/>
    </xf>
    <xf numFmtId="4" fontId="171" fillId="56" borderId="211" applyNumberFormat="0" applyProtection="0">
      <alignment horizontal="right" vertical="center"/>
    </xf>
    <xf numFmtId="0" fontId="193" fillId="0" borderId="199" applyNumberFormat="0" applyFill="0" applyAlignment="0" applyProtection="0"/>
    <xf numFmtId="0" fontId="195" fillId="0" borderId="199" applyNumberFormat="0" applyFill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279" fontId="113" fillId="0" borderId="201"/>
    <xf numFmtId="164" fontId="200" fillId="61" borderId="213">
      <alignment vertical="top"/>
    </xf>
    <xf numFmtId="0" fontId="201" fillId="62" borderId="201">
      <alignment horizontal="left" vertical="center"/>
    </xf>
    <xf numFmtId="165" fontId="202" fillId="63" borderId="213"/>
    <xf numFmtId="280" fontId="137" fillId="0" borderId="213">
      <alignment horizontal="left" vertical="top"/>
    </xf>
    <xf numFmtId="0" fontId="74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53" fillId="34" borderId="206" applyNumberFormat="0" applyFont="0" applyAlignment="0" applyProtection="0">
      <alignment vertical="center"/>
    </xf>
    <xf numFmtId="0" fontId="215" fillId="34" borderId="206" applyNumberFormat="0" applyFont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35" fillId="31" borderId="204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0" fontId="250" fillId="82" borderId="204" applyNumberFormat="0" applyAlignment="0" applyProtection="0"/>
    <xf numFmtId="0" fontId="258" fillId="70" borderId="204" applyNumberFormat="0" applyAlignment="0" applyProtection="0"/>
    <xf numFmtId="0" fontId="28" fillId="63" borderId="206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0" fontId="250" fillId="82" borderId="204" applyNumberFormat="0" applyAlignment="0" applyProtection="0"/>
    <xf numFmtId="0" fontId="258" fillId="70" borderId="204" applyNumberFormat="0" applyAlignment="0" applyProtection="0"/>
    <xf numFmtId="0" fontId="269" fillId="63" borderId="206" applyNumberFormat="0" applyAlignment="0" applyProtection="0"/>
    <xf numFmtId="0" fontId="269" fillId="63" borderId="206" applyNumberFormat="0" applyAlignment="0" applyProtection="0"/>
    <xf numFmtId="1" fontId="65" fillId="0" borderId="216" applyBorder="0" applyAlignment="0">
      <alignment horizontal="center"/>
    </xf>
    <xf numFmtId="1" fontId="66" fillId="0" borderId="216" applyBorder="0" applyAlignment="0">
      <alignment horizontal="center"/>
    </xf>
    <xf numFmtId="37" fontId="86" fillId="29" borderId="217" applyBorder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118" fillId="31" borderId="220" applyNumberFormat="0" applyAlignment="0" applyProtection="0"/>
    <xf numFmtId="0" fontId="119" fillId="16" borderId="219" applyNumberFormat="0" applyAlignment="0" applyProtection="0"/>
    <xf numFmtId="0" fontId="56" fillId="34" borderId="221" applyNumberFormat="0" applyFont="0" applyAlignment="0" applyProtection="0"/>
    <xf numFmtId="0" fontId="55" fillId="0" borderId="218">
      <alignment horizontal="left" vertical="center"/>
    </xf>
    <xf numFmtId="164" fontId="137" fillId="36" borderId="216" applyNumberFormat="0" applyAlignment="0">
      <alignment horizontal="left" vertical="top"/>
    </xf>
    <xf numFmtId="49" fontId="138" fillId="0" borderId="216">
      <alignment vertical="center"/>
    </xf>
    <xf numFmtId="10" fontId="81" fillId="37" borderId="216" applyNumberFormat="0" applyBorder="0" applyAlignment="0" applyProtection="0"/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34" fillId="0" borderId="222">
      <alignment horizontal="centerContinuous"/>
    </xf>
    <xf numFmtId="173" fontId="129" fillId="0" borderId="223"/>
    <xf numFmtId="169" fontId="129" fillId="0" borderId="224"/>
    <xf numFmtId="169" fontId="129" fillId="0" borderId="224"/>
    <xf numFmtId="0" fontId="152" fillId="0" borderId="216" applyNumberFormat="0" applyFont="0" applyFill="0" applyBorder="0" applyAlignment="0">
      <alignment horizontal="center"/>
    </xf>
    <xf numFmtId="0" fontId="72" fillId="34" borderId="221" applyNumberFormat="0" applyFont="0" applyAlignment="0" applyProtection="0">
      <alignment vertical="center"/>
    </xf>
    <xf numFmtId="0" fontId="72" fillId="34" borderId="221" applyNumberFormat="0" applyFont="0" applyAlignment="0" applyProtection="0">
      <alignment vertical="center"/>
    </xf>
    <xf numFmtId="0" fontId="72" fillId="34" borderId="221" applyNumberFormat="0" applyFont="0" applyAlignment="0" applyProtection="0">
      <alignment vertical="center"/>
    </xf>
    <xf numFmtId="0" fontId="72" fillId="34" borderId="221" applyNumberFormat="0" applyFon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265" fontId="81" fillId="41" borderId="225"/>
    <xf numFmtId="265" fontId="81" fillId="41" borderId="225"/>
    <xf numFmtId="266" fontId="81" fillId="0" borderId="225" applyFont="0" applyFill="0" applyBorder="0" applyAlignment="0" applyProtection="0">
      <protection locked="0"/>
    </xf>
    <xf numFmtId="266" fontId="81" fillId="0" borderId="225" applyFont="0" applyFill="0" applyBorder="0" applyAlignment="0" applyProtection="0">
      <protection locked="0"/>
    </xf>
    <xf numFmtId="4" fontId="166" fillId="43" borderId="226" applyNumberFormat="0" applyProtection="0">
      <alignment vertical="center"/>
    </xf>
    <xf numFmtId="4" fontId="167" fillId="43" borderId="226" applyNumberFormat="0" applyProtection="0">
      <alignment vertical="center"/>
    </xf>
    <xf numFmtId="4" fontId="168" fillId="43" borderId="226" applyNumberFormat="0" applyProtection="0">
      <alignment horizontal="left" vertical="center" indent="1"/>
    </xf>
    <xf numFmtId="4" fontId="168" fillId="45" borderId="226" applyNumberFormat="0" applyProtection="0">
      <alignment horizontal="right" vertical="center"/>
    </xf>
    <xf numFmtId="4" fontId="168" fillId="46" borderId="226" applyNumberFormat="0" applyProtection="0">
      <alignment horizontal="right" vertical="center"/>
    </xf>
    <xf numFmtId="4" fontId="168" fillId="47" borderId="226" applyNumberFormat="0" applyProtection="0">
      <alignment horizontal="right" vertical="center"/>
    </xf>
    <xf numFmtId="4" fontId="168" fillId="48" borderId="226" applyNumberFormat="0" applyProtection="0">
      <alignment horizontal="right" vertical="center"/>
    </xf>
    <xf numFmtId="4" fontId="168" fillId="49" borderId="226" applyNumberFormat="0" applyProtection="0">
      <alignment horizontal="right" vertical="center"/>
    </xf>
    <xf numFmtId="4" fontId="168" fillId="50" borderId="226" applyNumberFormat="0" applyProtection="0">
      <alignment horizontal="right" vertical="center"/>
    </xf>
    <xf numFmtId="4" fontId="168" fillId="51" borderId="226" applyNumberFormat="0" applyProtection="0">
      <alignment horizontal="right" vertical="center"/>
    </xf>
    <xf numFmtId="4" fontId="168" fillId="52" borderId="226" applyNumberFormat="0" applyProtection="0">
      <alignment horizontal="right" vertical="center"/>
    </xf>
    <xf numFmtId="4" fontId="168" fillId="53" borderId="226" applyNumberFormat="0" applyProtection="0">
      <alignment horizontal="right" vertical="center"/>
    </xf>
    <xf numFmtId="4" fontId="168" fillId="55" borderId="226" applyNumberFormat="0" applyProtection="0">
      <alignment horizontal="right" vertical="center"/>
    </xf>
    <xf numFmtId="4" fontId="168" fillId="56" borderId="226" applyNumberFormat="0" applyProtection="0">
      <alignment vertical="center"/>
    </xf>
    <xf numFmtId="4" fontId="169" fillId="56" borderId="226" applyNumberFormat="0" applyProtection="0">
      <alignment vertical="center"/>
    </xf>
    <xf numFmtId="4" fontId="166" fillId="55" borderId="227" applyNumberFormat="0" applyProtection="0">
      <alignment horizontal="left" vertical="center" indent="1"/>
    </xf>
    <xf numFmtId="4" fontId="168" fillId="56" borderId="226" applyNumberFormat="0" applyProtection="0">
      <alignment horizontal="right" vertical="center"/>
    </xf>
    <xf numFmtId="4" fontId="169" fillId="56" borderId="226" applyNumberFormat="0" applyProtection="0">
      <alignment horizontal="right" vertical="center"/>
    </xf>
    <xf numFmtId="4" fontId="166" fillId="55" borderId="226" applyNumberFormat="0" applyProtection="0">
      <alignment horizontal="left" vertical="center" indent="1"/>
    </xf>
    <xf numFmtId="4" fontId="170" fillId="36" borderId="227" applyNumberFormat="0" applyProtection="0">
      <alignment horizontal="left" vertical="center" indent="1"/>
    </xf>
    <xf numFmtId="4" fontId="171" fillId="56" borderId="226" applyNumberFormat="0" applyProtection="0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270" fontId="46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180" fontId="38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2" fontId="176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3" fontId="113" fillId="0" borderId="217">
      <alignment horizontal="right" vertical="center"/>
    </xf>
    <xf numFmtId="269" fontId="113" fillId="0" borderId="217">
      <alignment horizontal="right" vertical="center"/>
    </xf>
    <xf numFmtId="180" fontId="38" fillId="0" borderId="217">
      <alignment horizontal="right" vertical="center"/>
    </xf>
    <xf numFmtId="204" fontId="113" fillId="0" borderId="217">
      <alignment horizontal="center"/>
    </xf>
    <xf numFmtId="0" fontId="189" fillId="31" borderId="219" applyNumberFormat="0" applyAlignment="0" applyProtection="0"/>
    <xf numFmtId="279" fontId="113" fillId="0" borderId="216"/>
    <xf numFmtId="164" fontId="200" fillId="61" borderId="176">
      <alignment vertical="top"/>
    </xf>
    <xf numFmtId="0" fontId="201" fillId="62" borderId="216">
      <alignment horizontal="left" vertical="center"/>
    </xf>
    <xf numFmtId="165" fontId="202" fillId="63" borderId="176"/>
    <xf numFmtId="280" fontId="137" fillId="0" borderId="176">
      <alignment horizontal="left" vertical="top"/>
    </xf>
    <xf numFmtId="0" fontId="74" fillId="34" borderId="221" applyNumberFormat="0" applyFon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53" fillId="34" borderId="221" applyNumberFormat="0" applyFont="0" applyAlignment="0" applyProtection="0">
      <alignment vertical="center"/>
    </xf>
    <xf numFmtId="0" fontId="215" fillId="34" borderId="221" applyNumberFormat="0" applyFont="0" applyAlignment="0" applyProtection="0">
      <alignment vertical="center"/>
    </xf>
    <xf numFmtId="286" fontId="219" fillId="65" borderId="216" applyNumberFormat="0">
      <alignment vertical="center"/>
    </xf>
    <xf numFmtId="286" fontId="219" fillId="0" borderId="216">
      <alignment vertical="center"/>
    </xf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226" fillId="16" borderId="219" applyNumberFormat="0" applyAlignment="0" applyProtection="0">
      <alignment vertical="center"/>
    </xf>
    <xf numFmtId="0" fontId="227" fillId="31" borderId="220" applyNumberFormat="0" applyAlignment="0" applyProtection="0">
      <alignment vertical="center"/>
    </xf>
    <xf numFmtId="0" fontId="235" fillId="31" borderId="219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0" fontId="250" fillId="82" borderId="219" applyNumberFormat="0" applyAlignment="0" applyProtection="0"/>
    <xf numFmtId="0" fontId="258" fillId="70" borderId="219" applyNumberFormat="0" applyAlignment="0" applyProtection="0"/>
    <xf numFmtId="0" fontId="28" fillId="63" borderId="221" applyNumberFormat="0" applyAlignment="0" applyProtection="0"/>
    <xf numFmtId="0" fontId="261" fillId="82" borderId="220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20" applyNumberFormat="0" applyAlignment="0" applyProtection="0"/>
    <xf numFmtId="0" fontId="250" fillId="82" borderId="219" applyNumberFormat="0" applyAlignment="0" applyProtection="0"/>
    <xf numFmtId="0" fontId="258" fillId="70" borderId="219" applyNumberFormat="0" applyAlignment="0" applyProtection="0"/>
    <xf numFmtId="0" fontId="269" fillId="63" borderId="221" applyNumberFormat="0" applyAlignment="0" applyProtection="0"/>
    <xf numFmtId="0" fontId="269" fillId="63" borderId="221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" fontId="65" fillId="0" borderId="216" applyBorder="0" applyAlignment="0">
      <alignment horizontal="center"/>
    </xf>
    <xf numFmtId="1" fontId="66" fillId="0" borderId="216" applyBorder="0" applyAlignment="0">
      <alignment horizontal="center"/>
    </xf>
    <xf numFmtId="172" fontId="5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7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18" fillId="31" borderId="220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9" fillId="0" borderId="23"/>
    <xf numFmtId="0" fontId="55" fillId="0" borderId="218">
      <alignment horizontal="left" vertical="center"/>
    </xf>
    <xf numFmtId="164" fontId="137" fillId="36" borderId="216" applyNumberFormat="0" applyAlignment="0">
      <alignment horizontal="left" vertical="top"/>
    </xf>
    <xf numFmtId="49" fontId="138" fillId="0" borderId="216">
      <alignment vertical="center"/>
    </xf>
    <xf numFmtId="10" fontId="81" fillId="37" borderId="216" applyNumberFormat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129" fillId="0" borderId="223"/>
    <xf numFmtId="169" fontId="129" fillId="0" borderId="224"/>
    <xf numFmtId="169" fontId="129" fillId="0" borderId="224"/>
    <xf numFmtId="0" fontId="152" fillId="0" borderId="216" applyNumberFormat="0" applyFont="0" applyFill="0" applyBorder="0" applyAlignment="0">
      <alignment horizont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265" fontId="81" fillId="41" borderId="225"/>
    <xf numFmtId="265" fontId="81" fillId="41" borderId="225"/>
    <xf numFmtId="266" fontId="81" fillId="0" borderId="225" applyFont="0" applyFill="0" applyBorder="0" applyAlignment="0" applyProtection="0">
      <protection locked="0"/>
    </xf>
    <xf numFmtId="266" fontId="81" fillId="0" borderId="225" applyFont="0" applyFill="0" applyBorder="0" applyAlignment="0" applyProtection="0">
      <protection locked="0"/>
    </xf>
    <xf numFmtId="4" fontId="166" fillId="43" borderId="226" applyNumberFormat="0" applyProtection="0">
      <alignment vertical="center"/>
    </xf>
    <xf numFmtId="4" fontId="167" fillId="43" borderId="226" applyNumberFormat="0" applyProtection="0">
      <alignment vertical="center"/>
    </xf>
    <xf numFmtId="4" fontId="168" fillId="43" borderId="226" applyNumberFormat="0" applyProtection="0">
      <alignment horizontal="left" vertical="center" indent="1"/>
    </xf>
    <xf numFmtId="4" fontId="168" fillId="45" borderId="226" applyNumberFormat="0" applyProtection="0">
      <alignment horizontal="right" vertical="center"/>
    </xf>
    <xf numFmtId="4" fontId="168" fillId="46" borderId="226" applyNumberFormat="0" applyProtection="0">
      <alignment horizontal="right" vertical="center"/>
    </xf>
    <xf numFmtId="4" fontId="168" fillId="47" borderId="226" applyNumberFormat="0" applyProtection="0">
      <alignment horizontal="right" vertical="center"/>
    </xf>
    <xf numFmtId="4" fontId="168" fillId="48" borderId="226" applyNumberFormat="0" applyProtection="0">
      <alignment horizontal="right" vertical="center"/>
    </xf>
    <xf numFmtId="4" fontId="168" fillId="49" borderId="226" applyNumberFormat="0" applyProtection="0">
      <alignment horizontal="right" vertical="center"/>
    </xf>
    <xf numFmtId="4" fontId="168" fillId="50" borderId="226" applyNumberFormat="0" applyProtection="0">
      <alignment horizontal="right" vertical="center"/>
    </xf>
    <xf numFmtId="4" fontId="168" fillId="51" borderId="226" applyNumberFormat="0" applyProtection="0">
      <alignment horizontal="right" vertical="center"/>
    </xf>
    <xf numFmtId="4" fontId="168" fillId="52" borderId="226" applyNumberFormat="0" applyProtection="0">
      <alignment horizontal="right" vertical="center"/>
    </xf>
    <xf numFmtId="4" fontId="168" fillId="53" borderId="226" applyNumberFormat="0" applyProtection="0">
      <alignment horizontal="right" vertical="center"/>
    </xf>
    <xf numFmtId="4" fontId="168" fillId="55" borderId="226" applyNumberFormat="0" applyProtection="0">
      <alignment horizontal="right" vertical="center"/>
    </xf>
    <xf numFmtId="4" fontId="168" fillId="56" borderId="226" applyNumberFormat="0" applyProtection="0">
      <alignment vertical="center"/>
    </xf>
    <xf numFmtId="4" fontId="169" fillId="56" borderId="226" applyNumberFormat="0" applyProtection="0">
      <alignment vertical="center"/>
    </xf>
    <xf numFmtId="4" fontId="166" fillId="55" borderId="227" applyNumberFormat="0" applyProtection="0">
      <alignment horizontal="left" vertical="center" indent="1"/>
    </xf>
    <xf numFmtId="4" fontId="168" fillId="56" borderId="226" applyNumberFormat="0" applyProtection="0">
      <alignment horizontal="right" vertical="center"/>
    </xf>
    <xf numFmtId="4" fontId="169" fillId="56" borderId="226" applyNumberFormat="0" applyProtection="0">
      <alignment horizontal="right" vertical="center"/>
    </xf>
    <xf numFmtId="4" fontId="166" fillId="55" borderId="226" applyNumberFormat="0" applyProtection="0">
      <alignment horizontal="left" vertical="center" indent="1"/>
    </xf>
    <xf numFmtId="4" fontId="170" fillId="36" borderId="227" applyNumberFormat="0" applyProtection="0">
      <alignment horizontal="left" vertical="center" indent="1"/>
    </xf>
    <xf numFmtId="4" fontId="171" fillId="56" borderId="226" applyNumberFormat="0" applyProtection="0">
      <alignment horizontal="right" vertical="center"/>
    </xf>
    <xf numFmtId="0" fontId="193" fillId="0" borderId="214" applyNumberFormat="0" applyFill="0" applyAlignment="0" applyProtection="0"/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279" fontId="113" fillId="0" borderId="216"/>
    <xf numFmtId="164" fontId="200" fillId="61" borderId="228">
      <alignment vertical="top"/>
    </xf>
    <xf numFmtId="0" fontId="201" fillId="62" borderId="216">
      <alignment horizontal="left" vertical="center"/>
    </xf>
    <xf numFmtId="165" fontId="202" fillId="63" borderId="228"/>
    <xf numFmtId="280" fontId="137" fillId="0" borderId="228">
      <alignment horizontal="left" vertical="top"/>
    </xf>
    <xf numFmtId="286" fontId="219" fillId="65" borderId="216" applyNumberFormat="0">
      <alignment vertical="center"/>
    </xf>
    <xf numFmtId="286" fontId="219" fillId="0" borderId="216">
      <alignment vertical="center"/>
    </xf>
    <xf numFmtId="173" fontId="53" fillId="0" borderId="0" applyFont="0" applyFill="0" applyBorder="0" applyAlignment="0" applyProtection="0"/>
    <xf numFmtId="0" fontId="195" fillId="0" borderId="187" applyNumberFormat="0" applyFill="0" applyAlignment="0" applyProtection="0">
      <alignment vertical="center"/>
    </xf>
    <xf numFmtId="0" fontId="195" fillId="0" borderId="187" applyNumberFormat="0" applyFill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227" fillId="31" borderId="220" applyNumberFormat="0" applyAlignment="0" applyProtection="0">
      <alignment vertical="center"/>
    </xf>
    <xf numFmtId="0" fontId="238" fillId="0" borderId="187" applyNumberFormat="0" applyFill="0" applyAlignment="0" applyProtection="0">
      <alignment vertical="center"/>
    </xf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173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61" fillId="82" borderId="220" applyNumberFormat="0" applyAlignment="0" applyProtection="0"/>
    <xf numFmtId="0" fontId="252" fillId="0" borderId="229" applyNumberFormat="0" applyFill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252" fillId="0" borderId="229" applyNumberFormat="0" applyFill="0" applyAlignment="0" applyProtection="0"/>
    <xf numFmtId="0" fontId="261" fillId="82" borderId="220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8" fillId="0" borderId="0">
      <alignment vertical="top"/>
      <protection locked="0"/>
    </xf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173" fontId="6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172" fontId="5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7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9" fillId="0" borderId="23"/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129" fillId="0" borderId="113"/>
    <xf numFmtId="0" fontId="152" fillId="0" borderId="230" applyNumberFormat="0" applyFont="0" applyFill="0" applyBorder="0" applyAlignment="0">
      <alignment horizontal="center"/>
    </xf>
    <xf numFmtId="0" fontId="1" fillId="0" borderId="0"/>
    <xf numFmtId="0" fontId="1" fillId="0" borderId="0"/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9" fontId="113" fillId="0" borderId="230"/>
    <xf numFmtId="0" fontId="201" fillId="62" borderId="230">
      <alignment horizontal="left" vertical="center"/>
    </xf>
    <xf numFmtId="286" fontId="219" fillId="65" borderId="230" applyNumberFormat="0">
      <alignment vertical="center"/>
    </xf>
    <xf numFmtId="286" fontId="219" fillId="0" borderId="230">
      <alignment vertical="center"/>
    </xf>
    <xf numFmtId="173" fontId="53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0" fontId="1" fillId="0" borderId="0"/>
    <xf numFmtId="173" fontId="6" fillId="0" borderId="0" applyFont="0" applyFill="0" applyBorder="0" applyAlignment="0" applyProtection="0"/>
    <xf numFmtId="0" fontId="1" fillId="0" borderId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239" fillId="0" borderId="0">
      <alignment vertical="top"/>
      <protection locked="0"/>
    </xf>
    <xf numFmtId="173" fontId="28" fillId="0" borderId="0">
      <alignment vertical="top"/>
      <protection locked="0"/>
    </xf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0" fontId="1" fillId="0" borderId="0"/>
    <xf numFmtId="173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61" fillId="31" borderId="124" applyNumberFormat="0" applyAlignment="0" applyProtection="0">
      <alignment vertical="center"/>
    </xf>
    <xf numFmtId="269" fontId="113" fillId="0" borderId="217">
      <alignment horizontal="right" vertical="center"/>
    </xf>
    <xf numFmtId="0" fontId="1" fillId="0" borderId="0"/>
    <xf numFmtId="0" fontId="1" fillId="0" borderId="0"/>
    <xf numFmtId="0" fontId="1" fillId="0" borderId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38" fillId="0" borderId="154" applyNumberFormat="0" applyFill="0" applyAlignment="0" applyProtection="0">
      <alignment vertical="center"/>
    </xf>
    <xf numFmtId="0" fontId="280" fillId="0" borderId="0">
      <alignment vertical="center"/>
    </xf>
    <xf numFmtId="173" fontId="239" fillId="0" borderId="0">
      <alignment vertical="top"/>
      <protection locked="0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280" fontId="137" fillId="0" borderId="153">
      <alignment horizontal="left" vertical="top"/>
    </xf>
    <xf numFmtId="165" fontId="202" fillId="63" borderId="153"/>
    <xf numFmtId="164" fontId="200" fillId="61" borderId="153">
      <alignment vertical="top"/>
    </xf>
    <xf numFmtId="0" fontId="193" fillId="0" borderId="232" applyNumberFormat="0" applyFill="0" applyAlignment="0" applyProtection="0"/>
    <xf numFmtId="269" fontId="113" fillId="0" borderId="217">
      <alignment horizontal="right" vertical="center"/>
    </xf>
    <xf numFmtId="272" fontId="176" fillId="0" borderId="217">
      <alignment horizontal="right" vertical="center"/>
    </xf>
    <xf numFmtId="269" fontId="113" fillId="0" borderId="217">
      <alignment horizontal="right" vertical="center"/>
    </xf>
    <xf numFmtId="180" fontId="38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0" fontId="46" fillId="0" borderId="217">
      <alignment horizontal="righ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0" fontId="119" fillId="16" borderId="122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0" fontId="280" fillId="0" borderId="0">
      <alignment vertical="center"/>
    </xf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0" fontId="56" fillId="34" borderId="121" applyNumberFormat="0" applyFont="0" applyAlignment="0" applyProtection="0"/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34" fillId="0" borderId="112">
      <alignment horizontal="centerContinuous"/>
    </xf>
    <xf numFmtId="4" fontId="171" fillId="56" borderId="240" applyNumberFormat="0" applyProtection="0">
      <alignment horizontal="right" vertical="center"/>
    </xf>
    <xf numFmtId="4" fontId="170" fillId="36" borderId="241" applyNumberFormat="0" applyProtection="0">
      <alignment horizontal="left" vertical="center" indent="1"/>
    </xf>
    <xf numFmtId="4" fontId="166" fillId="55" borderId="240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6" fillId="55" borderId="241" applyNumberFormat="0" applyProtection="0">
      <alignment horizontal="left" vertical="center" indent="1"/>
    </xf>
    <xf numFmtId="4" fontId="169" fillId="56" borderId="240" applyNumberFormat="0" applyProtection="0">
      <alignment vertical="center"/>
    </xf>
    <xf numFmtId="4" fontId="168" fillId="56" borderId="240" applyNumberFormat="0" applyProtection="0">
      <alignment vertical="center"/>
    </xf>
    <xf numFmtId="169" fontId="129" fillId="0" borderId="165"/>
    <xf numFmtId="169" fontId="129" fillId="0" borderId="165"/>
    <xf numFmtId="4" fontId="168" fillId="55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5" borderId="240" applyNumberFormat="0" applyProtection="0">
      <alignment horizontal="right" vertical="center"/>
    </xf>
    <xf numFmtId="4" fontId="168" fillId="43" borderId="240" applyNumberFormat="0" applyProtection="0">
      <alignment horizontal="left" vertical="center" indent="1"/>
    </xf>
    <xf numFmtId="4" fontId="167" fillId="43" borderId="240" applyNumberFormat="0" applyProtection="0">
      <alignment vertical="center"/>
    </xf>
    <xf numFmtId="4" fontId="166" fillId="43" borderId="240" applyNumberFormat="0" applyProtection="0">
      <alignment vertical="center"/>
    </xf>
    <xf numFmtId="266" fontId="81" fillId="0" borderId="239" applyFont="0" applyFill="0" applyBorder="0" applyAlignment="0" applyProtection="0">
      <protection locked="0"/>
    </xf>
    <xf numFmtId="266" fontId="81" fillId="0" borderId="239" applyFont="0" applyFill="0" applyBorder="0" applyAlignment="0" applyProtection="0">
      <protection locked="0"/>
    </xf>
    <xf numFmtId="265" fontId="81" fillId="41" borderId="239"/>
    <xf numFmtId="0" fontId="1" fillId="0" borderId="0"/>
    <xf numFmtId="0" fontId="161" fillId="31" borderId="124" applyNumberFormat="0" applyAlignment="0" applyProtection="0">
      <alignment vertical="center"/>
    </xf>
    <xf numFmtId="0" fontId="1" fillId="0" borderId="0"/>
    <xf numFmtId="169" fontId="129" fillId="0" borderId="197"/>
    <xf numFmtId="0" fontId="55" fillId="0" borderId="218">
      <alignment horizontal="left"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37" fontId="86" fillId="29" borderId="217" applyBorder="0" applyProtection="0">
      <alignment vertic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89" fillId="31" borderId="122" applyNumberFormat="0" applyAlignment="0" applyProtection="0"/>
    <xf numFmtId="279" fontId="113" fillId="0" borderId="156"/>
    <xf numFmtId="164" fontId="200" fillId="61" borderId="231">
      <alignment vertical="top"/>
    </xf>
    <xf numFmtId="0" fontId="201" fillId="62" borderId="156">
      <alignment horizontal="left" vertical="center"/>
    </xf>
    <xf numFmtId="165" fontId="202" fillId="63" borderId="231"/>
    <xf numFmtId="280" fontId="137" fillId="0" borderId="231">
      <alignment horizontal="left" vertical="top"/>
    </xf>
    <xf numFmtId="0" fontId="74" fillId="34" borderId="121" applyNumberFormat="0" applyFon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53" fillId="34" borderId="121" applyNumberFormat="0" applyFont="0" applyAlignment="0" applyProtection="0">
      <alignment vertical="center"/>
    </xf>
    <xf numFmtId="0" fontId="215" fillId="34" borderId="121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226" fillId="16" borderId="122" applyNumberFormat="0" applyAlignment="0" applyProtection="0">
      <alignment vertical="center"/>
    </xf>
    <xf numFmtId="0" fontId="227" fillId="31" borderId="124" applyNumberFormat="0" applyAlignment="0" applyProtection="0">
      <alignment vertical="center"/>
    </xf>
    <xf numFmtId="0" fontId="235" fillId="31" borderId="122" applyNumberFormat="0" applyAlignment="0" applyProtection="0">
      <alignment vertical="center"/>
    </xf>
    <xf numFmtId="0" fontId="1" fillId="0" borderId="0"/>
    <xf numFmtId="0" fontId="238" fillId="0" borderId="154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265" fontId="81" fillId="41" borderId="239"/>
    <xf numFmtId="0" fontId="161" fillId="31" borderId="124" applyNumberForma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173" fontId="129" fillId="0" borderId="113"/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56" fillId="34" borderId="121" applyNumberFormat="0" applyFont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0" fontId="119" fillId="16" borderId="122" applyNumberFormat="0" applyAlignment="0" applyProtection="0"/>
    <xf numFmtId="0" fontId="1" fillId="0" borderId="0"/>
    <xf numFmtId="0" fontId="1" fillId="0" borderId="0"/>
    <xf numFmtId="0" fontId="1" fillId="0" borderId="0"/>
    <xf numFmtId="0" fontId="72" fillId="34" borderId="121" applyNumberFormat="0" applyFont="0" applyAlignment="0" applyProtection="0">
      <alignment vertical="center"/>
    </xf>
    <xf numFmtId="169" fontId="129" fillId="0" borderId="197"/>
    <xf numFmtId="0" fontId="141" fillId="16" borderId="122" applyNumberFormat="0" applyAlignment="0" applyProtection="0">
      <alignment vertical="center"/>
    </xf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0" fontId="118" fillId="31" borderId="12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5" fillId="0" borderId="232" applyNumberFormat="0" applyFill="0" applyAlignment="0" applyProtection="0">
      <alignment vertical="center"/>
    </xf>
    <xf numFmtId="0" fontId="250" fillId="82" borderId="122" applyNumberFormat="0" applyAlignment="0" applyProtection="0"/>
    <xf numFmtId="0" fontId="258" fillId="70" borderId="122" applyNumberFormat="0" applyAlignment="0" applyProtection="0"/>
    <xf numFmtId="4" fontId="169" fillId="56" borderId="240" applyNumberFormat="0" applyProtection="0">
      <alignment horizontal="right" vertical="center"/>
    </xf>
    <xf numFmtId="0" fontId="28" fillId="63" borderId="121" applyNumberFormat="0" applyAlignment="0" applyProtection="0"/>
    <xf numFmtId="0" fontId="261" fillId="82" borderId="124" applyNumberFormat="0" applyAlignment="0" applyProtection="0"/>
    <xf numFmtId="0" fontId="252" fillId="0" borderId="16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5" fillId="0" borderId="232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2" fillId="0" borderId="169" applyNumberFormat="0" applyFill="0" applyAlignment="0" applyProtection="0"/>
    <xf numFmtId="0" fontId="261" fillId="82" borderId="124" applyNumberFormat="0" applyAlignment="0" applyProtection="0"/>
    <xf numFmtId="0" fontId="250" fillId="82" borderId="122" applyNumberFormat="0" applyAlignment="0" applyProtection="0"/>
    <xf numFmtId="0" fontId="189" fillId="31" borderId="122" applyNumberFormat="0" applyAlignment="0" applyProtection="0"/>
    <xf numFmtId="204" fontId="113" fillId="0" borderId="217">
      <alignment horizontal="center"/>
    </xf>
    <xf numFmtId="0" fontId="258" fillId="70" borderId="122" applyNumberFormat="0" applyAlignment="0" applyProtection="0"/>
    <xf numFmtId="180" fontId="38" fillId="0" borderId="217">
      <alignment horizontal="right" vertical="center"/>
    </xf>
    <xf numFmtId="0" fontId="1" fillId="0" borderId="0"/>
    <xf numFmtId="269" fontId="113" fillId="0" borderId="217">
      <alignment horizontal="right" vertical="center"/>
    </xf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79" fontId="113" fillId="0" borderId="23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0" fontId="201" fillId="62" borderId="230">
      <alignment horizontal="left" vertical="center"/>
    </xf>
    <xf numFmtId="173" fontId="1" fillId="0" borderId="0" applyFont="0" applyFill="0" applyBorder="0" applyAlignment="0" applyProtection="0"/>
    <xf numFmtId="269" fontId="113" fillId="0" borderId="217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1" fillId="16" borderId="122" applyNumberFormat="0" applyAlignment="0" applyProtection="0">
      <alignment vertical="center"/>
    </xf>
    <xf numFmtId="0" fontId="1" fillId="0" borderId="0"/>
    <xf numFmtId="0" fontId="1" fillId="0" borderId="0"/>
    <xf numFmtId="0" fontId="269" fillId="63" borderId="121" applyNumberFormat="0" applyAlignment="0" applyProtection="0"/>
    <xf numFmtId="0" fontId="269" fillId="63" borderId="121" applyNumberFormat="0" applyAlignment="0" applyProtection="0"/>
    <xf numFmtId="273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0" fontId="161" fillId="31" borderId="124" applyNumberFormat="0" applyAlignment="0" applyProtection="0">
      <alignment vertical="center"/>
    </xf>
    <xf numFmtId="0" fontId="1" fillId="0" borderId="0"/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164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169" fontId="129" fillId="0" borderId="165"/>
    <xf numFmtId="169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270" fontId="46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269" fontId="113" fillId="0" borderId="158">
      <alignment horizontal="right" vertical="center"/>
    </xf>
    <xf numFmtId="180" fontId="38" fillId="0" borderId="158">
      <alignment horizontal="right" vertical="center"/>
    </xf>
    <xf numFmtId="204" fontId="113" fillId="0" borderId="158">
      <alignment horizontal="center"/>
    </xf>
    <xf numFmtId="0" fontId="189" fillId="31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9" fontId="113" fillId="0" borderId="156"/>
    <xf numFmtId="164" fontId="200" fillId="61" borderId="153">
      <alignment vertical="top"/>
    </xf>
    <xf numFmtId="0" fontId="201" fillId="62" borderId="156">
      <alignment horizontal="left" vertical="center"/>
    </xf>
    <xf numFmtId="165" fontId="202" fillId="63" borderId="153"/>
    <xf numFmtId="280" fontId="137" fillId="0" borderId="153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6" fontId="219" fillId="65" borderId="156" applyNumberFormat="0">
      <alignment vertical="center"/>
    </xf>
    <xf numFmtId="286" fontId="219" fillId="0" borderId="156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8" fillId="56" borderId="167" applyNumberFormat="0" applyProtection="0">
      <alignment horizontal="right" vertical="center"/>
    </xf>
    <xf numFmtId="4" fontId="166" fillId="55" borderId="168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66" fillId="55" borderId="167" applyNumberFormat="0" applyProtection="0">
      <alignment horizontal="left" vertical="center" indent="1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58" fillId="70" borderId="233" applyNumberFormat="0" applyAlignment="0" applyProtection="0"/>
    <xf numFmtId="0" fontId="250" fillId="82" borderId="233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8" fillId="63" borderId="235" applyNumberFormat="0" applyAlignment="0" applyProtection="0"/>
    <xf numFmtId="0" fontId="258" fillId="70" borderId="233" applyNumberFormat="0" applyAlignment="0" applyProtection="0"/>
    <xf numFmtId="271" fontId="113" fillId="0" borderId="158">
      <alignment horizontal="right" vertical="center"/>
    </xf>
    <xf numFmtId="269" fontId="113" fillId="0" borderId="158">
      <alignment horizontal="right" vertical="center"/>
    </xf>
    <xf numFmtId="0" fontId="250" fillId="82" borderId="233" applyNumberFormat="0" applyAlignment="0" applyProtection="0"/>
    <xf numFmtId="0" fontId="119" fillId="16" borderId="233" applyNumberFormat="0" applyAlignment="0" applyProtection="0"/>
    <xf numFmtId="0" fontId="141" fillId="16" borderId="233" applyNumberFormat="0" applyAlignment="0" applyProtection="0">
      <alignment vertical="center"/>
    </xf>
    <xf numFmtId="173" fontId="129" fillId="0" borderId="237"/>
    <xf numFmtId="169" fontId="129" fillId="0" borderId="165"/>
    <xf numFmtId="0" fontId="152" fillId="0" borderId="156" applyNumberFormat="0" applyFont="0" applyFill="0" applyBorder="0" applyAlignment="0">
      <alignment horizontal="center"/>
    </xf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4" fontId="166" fillId="43" borderId="167" applyNumberFormat="0" applyProtection="0">
      <alignment vertical="center"/>
    </xf>
    <xf numFmtId="4" fontId="169" fillId="56" borderId="167" applyNumberFormat="0" applyProtection="0">
      <alignment horizontal="right" vertical="center"/>
    </xf>
    <xf numFmtId="0" fontId="118" fillId="31" borderId="234" applyNumberFormat="0" applyAlignment="0" applyProtection="0"/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169" fontId="129" fillId="0" borderId="165"/>
    <xf numFmtId="37" fontId="86" fillId="29" borderId="158" applyBorder="0" applyProtection="0">
      <alignment vertical="center"/>
    </xf>
    <xf numFmtId="4" fontId="171" fillId="56" borderId="167" applyNumberFormat="0" applyProtection="0">
      <alignment horizontal="right"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173" fontId="6" fillId="0" borderId="0" applyFont="0" applyFill="0" applyBorder="0" applyAlignment="0" applyProtection="0"/>
    <xf numFmtId="0" fontId="201" fillId="62" borderId="156">
      <alignment horizontal="left" vertical="center"/>
    </xf>
    <xf numFmtId="0" fontId="235" fillId="31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279" fontId="113" fillId="0" borderId="156"/>
    <xf numFmtId="0" fontId="118" fillId="31" borderId="234" applyNumberFormat="0" applyAlignment="0" applyProtection="0"/>
    <xf numFmtId="0" fontId="119" fillId="16" borderId="233" applyNumberFormat="0" applyAlignment="0" applyProtection="0"/>
    <xf numFmtId="270" fontId="46" fillId="0" borderId="158">
      <alignment horizontal="right" vertical="center"/>
    </xf>
    <xf numFmtId="196" fontId="38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0" fontId="189" fillId="31" borderId="233" applyNumberFormat="0" applyAlignment="0" applyProtection="0"/>
    <xf numFmtId="204" fontId="113" fillId="0" borderId="158">
      <alignment horizont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180" fontId="38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164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169" fontId="129" fillId="0" borderId="165"/>
    <xf numFmtId="169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51" borderId="167" applyNumberFormat="0" applyProtection="0">
      <alignment horizontal="right" vertical="center"/>
    </xf>
    <xf numFmtId="0" fontId="34" fillId="0" borderId="236">
      <alignment horizontal="centerContinuous"/>
    </xf>
    <xf numFmtId="0" fontId="141" fillId="16" borderId="233" applyNumberFormat="0" applyAlignment="0" applyProtection="0">
      <alignment vertical="center"/>
    </xf>
    <xf numFmtId="10" fontId="81" fillId="37" borderId="156" applyNumberFormat="0" applyBorder="0" applyAlignment="0" applyProtection="0"/>
    <xf numFmtId="269" fontId="113" fillId="0" borderId="158">
      <alignment horizontal="right" vertical="center"/>
    </xf>
    <xf numFmtId="0" fontId="189" fillId="31" borderId="233" applyNumberFormat="0" applyAlignment="0" applyProtection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37" fontId="86" fillId="29" borderId="158" applyBorder="0" applyProtection="0">
      <alignment vertical="center"/>
    </xf>
    <xf numFmtId="1" fontId="66" fillId="0" borderId="156" applyBorder="0" applyAlignment="0">
      <alignment horizontal="center"/>
    </xf>
    <xf numFmtId="1" fontId="65" fillId="0" borderId="156" applyBorder="0" applyAlignment="0">
      <alignment horizont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270" fontId="46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269" fontId="113" fillId="0" borderId="158">
      <alignment horizontal="right" vertical="center"/>
    </xf>
    <xf numFmtId="180" fontId="38" fillId="0" borderId="158">
      <alignment horizontal="right" vertical="center"/>
    </xf>
    <xf numFmtId="0" fontId="250" fillId="82" borderId="233" applyNumberFormat="0" applyAlignment="0" applyProtection="0"/>
    <xf numFmtId="204" fontId="113" fillId="0" borderId="158">
      <alignment horizontal="center"/>
    </xf>
    <xf numFmtId="0" fontId="189" fillId="31" borderId="233" applyNumberFormat="0" applyAlignment="0" applyProtection="0"/>
    <xf numFmtId="0" fontId="258" fillId="70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9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6" fontId="219" fillId="65" borderId="156" applyNumberFormat="0">
      <alignment vertical="center"/>
    </xf>
    <xf numFmtId="286" fontId="219" fillId="0" borderId="156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173" fontId="6" fillId="0" borderId="0" applyFont="0" applyFill="0" applyBorder="0" applyAlignment="0" applyProtection="0"/>
    <xf numFmtId="0" fontId="141" fillId="16" borderId="233" applyNumberFormat="0" applyAlignment="0" applyProtection="0">
      <alignment vertical="center"/>
    </xf>
    <xf numFmtId="0" fontId="201" fillId="62" borderId="156">
      <alignment horizontal="left" vertical="center"/>
    </xf>
    <xf numFmtId="0" fontId="161" fillId="31" borderId="234" applyNumberFormat="0" applyAlignment="0" applyProtection="0">
      <alignment vertical="center"/>
    </xf>
    <xf numFmtId="266" fontId="81" fillId="0" borderId="166" applyFont="0" applyFill="0" applyBorder="0" applyAlignment="0" applyProtection="0">
      <protection locked="0"/>
    </xf>
    <xf numFmtId="265" fontId="81" fillId="41" borderId="166"/>
    <xf numFmtId="4" fontId="168" fillId="52" borderId="167" applyNumberFormat="0" applyProtection="0">
      <alignment horizontal="right" vertical="center"/>
    </xf>
    <xf numFmtId="0" fontId="152" fillId="0" borderId="156" applyNumberFormat="0" applyFont="0" applyFill="0" applyBorder="0" applyAlignment="0">
      <alignment horizontal="center"/>
    </xf>
    <xf numFmtId="173" fontId="129" fillId="0" borderId="237"/>
    <xf numFmtId="0" fontId="141" fillId="16" borderId="233" applyNumberFormat="0" applyAlignment="0" applyProtection="0">
      <alignment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180" fontId="38" fillId="0" borderId="158">
      <alignment horizontal="right" vertical="center"/>
    </xf>
    <xf numFmtId="204" fontId="113" fillId="0" borderId="158">
      <alignment horizontal="center"/>
    </xf>
    <xf numFmtId="0" fontId="195" fillId="0" borderId="154" applyNumberFormat="0" applyFill="0" applyAlignment="0" applyProtection="0">
      <alignment vertical="center"/>
    </xf>
    <xf numFmtId="0" fontId="119" fillId="16" borderId="233" applyNumberFormat="0" applyAlignment="0" applyProtection="0"/>
    <xf numFmtId="0" fontId="96" fillId="31" borderId="233" applyNumberForma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4" fontId="168" fillId="47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1" fontId="66" fillId="0" borderId="156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266" fontId="81" fillId="0" borderId="166" applyFont="0" applyFill="0" applyBorder="0" applyAlignment="0" applyProtection="0">
      <protection locked="0"/>
    </xf>
    <xf numFmtId="265" fontId="81" fillId="41" borderId="166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270" fontId="46" fillId="0" borderId="158">
      <alignment horizontal="right" vertical="center"/>
    </xf>
    <xf numFmtId="0" fontId="55" fillId="0" borderId="159">
      <alignment horizontal="lef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271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279" fontId="113" fillId="0" borderId="156"/>
    <xf numFmtId="0" fontId="118" fillId="31" borderId="234" applyNumberFormat="0" applyAlignment="0" applyProtection="0"/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4" fontId="168" fillId="45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269" fontId="113" fillId="0" borderId="158">
      <alignment horizontal="right" vertical="center"/>
    </xf>
    <xf numFmtId="0" fontId="250" fillId="82" borderId="233" applyNumberFormat="0" applyAlignment="0" applyProtection="0"/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96" fillId="31" borderId="233" applyNumberFormat="0" applyAlignment="0" applyProtection="0">
      <alignment vertical="center"/>
    </xf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286" fontId="219" fillId="0" borderId="156">
      <alignment vertical="center"/>
    </xf>
    <xf numFmtId="0" fontId="53" fillId="34" borderId="235" applyNumberFormat="0" applyFont="0" applyAlignment="0" applyProtection="0">
      <alignment vertical="center"/>
    </xf>
    <xf numFmtId="0" fontId="258" fillId="70" borderId="233" applyNumberFormat="0" applyAlignment="0" applyProtection="0"/>
    <xf numFmtId="286" fontId="219" fillId="65" borderId="156" applyNumberFormat="0">
      <alignment vertical="center"/>
    </xf>
    <xf numFmtId="0" fontId="215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" fontId="65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4" fontId="168" fillId="53" borderId="167" applyNumberFormat="0" applyProtection="0">
      <alignment horizontal="right" vertical="center"/>
    </xf>
    <xf numFmtId="270" fontId="46" fillId="0" borderId="158">
      <alignment horizontal="right" vertical="center"/>
    </xf>
    <xf numFmtId="164" fontId="137" fillId="36" borderId="156" applyNumberFormat="0" applyAlignment="0">
      <alignment horizontal="left" vertical="top"/>
    </xf>
    <xf numFmtId="49" fontId="138" fillId="0" borderId="156">
      <alignment vertical="center"/>
    </xf>
    <xf numFmtId="196" fontId="38" fillId="0" borderId="158">
      <alignment horizontal="right" vertical="center"/>
    </xf>
    <xf numFmtId="269" fontId="113" fillId="0" borderId="158">
      <alignment horizontal="right" vertical="center"/>
    </xf>
    <xf numFmtId="271" fontId="113" fillId="0" borderId="158">
      <alignment horizontal="right" vertical="center"/>
    </xf>
    <xf numFmtId="0" fontId="56" fillId="34" borderId="235" applyNumberFormat="0" applyFont="0" applyAlignment="0" applyProtection="0"/>
    <xf numFmtId="271" fontId="113" fillId="0" borderId="158">
      <alignment horizontal="right"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271" fontId="113" fillId="0" borderId="158">
      <alignment horizontal="right" vertical="center"/>
    </xf>
    <xf numFmtId="196" fontId="38" fillId="0" borderId="158">
      <alignment horizontal="right" vertical="center"/>
    </xf>
    <xf numFmtId="0" fontId="161" fillId="31" borderId="234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164" fontId="137" fillId="36" borderId="156" applyNumberFormat="0" applyAlignment="0">
      <alignment horizontal="left" vertical="top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4" fontId="167" fillId="43" borderId="167" applyNumberFormat="0" applyProtection="0">
      <alignment vertical="center"/>
    </xf>
    <xf numFmtId="286" fontId="219" fillId="0" borderId="156">
      <alignment vertical="center"/>
    </xf>
    <xf numFmtId="286" fontId="219" fillId="65" borderId="156" applyNumberFormat="0">
      <alignment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0" fontId="55" fillId="0" borderId="159">
      <alignment horizontal="left" vertical="center"/>
    </xf>
    <xf numFmtId="173" fontId="129" fillId="0" borderId="237"/>
    <xf numFmtId="169" fontId="129" fillId="0" borderId="165"/>
    <xf numFmtId="169" fontId="129" fillId="0" borderId="165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9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73" fontId="31" fillId="0" borderId="0" applyFont="0" applyFill="0" applyBorder="0" applyAlignment="0" applyProtection="0"/>
    <xf numFmtId="173" fontId="277" fillId="0" borderId="0" applyFont="0" applyFill="0" applyBorder="0" applyAlignment="0" applyProtection="0"/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89" fillId="31" borderId="233" applyNumberFormat="0" applyAlignment="0" applyProtection="0"/>
    <xf numFmtId="164" fontId="200" fillId="61" borderId="238">
      <alignment vertical="top"/>
    </xf>
    <xf numFmtId="165" fontId="202" fillId="63" borderId="238"/>
    <xf numFmtId="280" fontId="137" fillId="0" borderId="238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7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18" fillId="31" borderId="234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9" fillId="0" borderId="23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129" fillId="0" borderId="237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64" fontId="200" fillId="61" borderId="238">
      <alignment vertical="top"/>
    </xf>
    <xf numFmtId="165" fontId="202" fillId="63" borderId="238"/>
    <xf numFmtId="280" fontId="137" fillId="0" borderId="238">
      <alignment horizontal="left" vertical="top"/>
    </xf>
    <xf numFmtId="173" fontId="53" fillId="0" borderId="0" applyFont="0" applyFill="0" applyBorder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173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61" fillId="82" borderId="234" applyNumberFormat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261" fillId="82" borderId="234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8" fillId="0" borderId="0">
      <alignment vertical="top"/>
      <protection locked="0"/>
    </xf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164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169" fontId="129" fillId="0" borderId="165"/>
    <xf numFmtId="169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270" fontId="46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269" fontId="113" fillId="0" borderId="158">
      <alignment horizontal="right" vertical="center"/>
    </xf>
    <xf numFmtId="180" fontId="38" fillId="0" borderId="158">
      <alignment horizontal="right" vertical="center"/>
    </xf>
    <xf numFmtId="204" fontId="113" fillId="0" borderId="158">
      <alignment horizontal="center"/>
    </xf>
    <xf numFmtId="0" fontId="189" fillId="31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9" fontId="113" fillId="0" borderId="156"/>
    <xf numFmtId="164" fontId="200" fillId="61" borderId="153">
      <alignment vertical="top"/>
    </xf>
    <xf numFmtId="0" fontId="201" fillId="62" borderId="156">
      <alignment horizontal="left" vertical="center"/>
    </xf>
    <xf numFmtId="165" fontId="202" fillId="63" borderId="153"/>
    <xf numFmtId="280" fontId="137" fillId="0" borderId="153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6" fontId="219" fillId="65" borderId="156" applyNumberFormat="0">
      <alignment vertical="center"/>
    </xf>
    <xf numFmtId="286" fontId="219" fillId="0" borderId="156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8" fillId="56" borderId="167" applyNumberFormat="0" applyProtection="0">
      <alignment horizontal="right" vertical="center"/>
    </xf>
    <xf numFmtId="4" fontId="166" fillId="55" borderId="168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66" fillId="55" borderId="167" applyNumberFormat="0" applyProtection="0">
      <alignment horizontal="left" vertical="center" indent="1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58" fillId="70" borderId="233" applyNumberFormat="0" applyAlignment="0" applyProtection="0"/>
    <xf numFmtId="0" fontId="250" fillId="82" borderId="233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8" fillId="63" borderId="235" applyNumberFormat="0" applyAlignment="0" applyProtection="0"/>
    <xf numFmtId="0" fontId="258" fillId="70" borderId="233" applyNumberFormat="0" applyAlignment="0" applyProtection="0"/>
    <xf numFmtId="271" fontId="113" fillId="0" borderId="158">
      <alignment horizontal="right" vertical="center"/>
    </xf>
    <xf numFmtId="269" fontId="113" fillId="0" borderId="158">
      <alignment horizontal="right" vertical="center"/>
    </xf>
    <xf numFmtId="0" fontId="250" fillId="82" borderId="233" applyNumberFormat="0" applyAlignment="0" applyProtection="0"/>
    <xf numFmtId="0" fontId="119" fillId="16" borderId="233" applyNumberFormat="0" applyAlignment="0" applyProtection="0"/>
    <xf numFmtId="0" fontId="141" fillId="16" borderId="233" applyNumberFormat="0" applyAlignment="0" applyProtection="0">
      <alignment vertical="center"/>
    </xf>
    <xf numFmtId="173" fontId="129" fillId="0" borderId="237"/>
    <xf numFmtId="169" fontId="129" fillId="0" borderId="165"/>
    <xf numFmtId="0" fontId="152" fillId="0" borderId="156" applyNumberFormat="0" applyFont="0" applyFill="0" applyBorder="0" applyAlignment="0">
      <alignment horizontal="center"/>
    </xf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4" fontId="166" fillId="43" borderId="167" applyNumberFormat="0" applyProtection="0">
      <alignment vertical="center"/>
    </xf>
    <xf numFmtId="4" fontId="169" fillId="56" borderId="167" applyNumberFormat="0" applyProtection="0">
      <alignment horizontal="right" vertical="center"/>
    </xf>
    <xf numFmtId="0" fontId="118" fillId="31" borderId="234" applyNumberFormat="0" applyAlignment="0" applyProtection="0"/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169" fontId="129" fillId="0" borderId="165"/>
    <xf numFmtId="37" fontId="86" fillId="29" borderId="158" applyBorder="0" applyProtection="0">
      <alignment vertical="center"/>
    </xf>
    <xf numFmtId="4" fontId="171" fillId="56" borderId="167" applyNumberFormat="0" applyProtection="0">
      <alignment horizontal="right"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201" fillId="62" borderId="156">
      <alignment horizontal="left" vertical="center"/>
    </xf>
    <xf numFmtId="0" fontId="235" fillId="31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279" fontId="113" fillId="0" borderId="156"/>
    <xf numFmtId="0" fontId="118" fillId="31" borderId="234" applyNumberFormat="0" applyAlignment="0" applyProtection="0"/>
    <xf numFmtId="0" fontId="119" fillId="16" borderId="233" applyNumberFormat="0" applyAlignment="0" applyProtection="0"/>
    <xf numFmtId="270" fontId="46" fillId="0" borderId="158">
      <alignment horizontal="right" vertical="center"/>
    </xf>
    <xf numFmtId="196" fontId="38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0" fontId="189" fillId="31" borderId="233" applyNumberFormat="0" applyAlignment="0" applyProtection="0"/>
    <xf numFmtId="204" fontId="113" fillId="0" borderId="158">
      <alignment horizont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180" fontId="38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169" fontId="129" fillId="0" borderId="165"/>
    <xf numFmtId="169" fontId="129" fillId="0" borderId="165"/>
    <xf numFmtId="0" fontId="152" fillId="0" borderId="230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51" borderId="167" applyNumberFormat="0" applyProtection="0">
      <alignment horizontal="right" vertical="center"/>
    </xf>
    <xf numFmtId="0" fontId="34" fillId="0" borderId="236">
      <alignment horizontal="centerContinuous"/>
    </xf>
    <xf numFmtId="0" fontId="141" fillId="16" borderId="233" applyNumberFormat="0" applyAlignment="0" applyProtection="0">
      <alignment vertical="center"/>
    </xf>
    <xf numFmtId="10" fontId="81" fillId="37" borderId="156" applyNumberFormat="0" applyBorder="0" applyAlignment="0" applyProtection="0"/>
    <xf numFmtId="269" fontId="113" fillId="0" borderId="158">
      <alignment horizontal="right" vertical="center"/>
    </xf>
    <xf numFmtId="0" fontId="189" fillId="31" borderId="233" applyNumberFormat="0" applyAlignment="0" applyProtection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37" fontId="86" fillId="29" borderId="158" applyBorder="0" applyProtection="0">
      <alignment vertical="center"/>
    </xf>
    <xf numFmtId="1" fontId="66" fillId="0" borderId="156" applyBorder="0" applyAlignment="0">
      <alignment horizontal="center"/>
    </xf>
    <xf numFmtId="1" fontId="65" fillId="0" borderId="156" applyBorder="0" applyAlignment="0">
      <alignment horizont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196" fontId="38" fillId="0" borderId="158">
      <alignment horizontal="right" vertical="center"/>
    </xf>
    <xf numFmtId="270" fontId="46" fillId="0" borderId="158">
      <alignment horizontal="right" vertical="center"/>
    </xf>
    <xf numFmtId="270" fontId="46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2" fontId="176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269" fontId="113" fillId="0" borderId="158">
      <alignment horizontal="right" vertical="center"/>
    </xf>
    <xf numFmtId="180" fontId="38" fillId="0" borderId="158">
      <alignment horizontal="right" vertical="center"/>
    </xf>
    <xf numFmtId="0" fontId="250" fillId="82" borderId="233" applyNumberFormat="0" applyAlignment="0" applyProtection="0"/>
    <xf numFmtId="204" fontId="113" fillId="0" borderId="158">
      <alignment horizontal="center"/>
    </xf>
    <xf numFmtId="0" fontId="189" fillId="31" borderId="233" applyNumberFormat="0" applyAlignment="0" applyProtection="0"/>
    <xf numFmtId="0" fontId="258" fillId="70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9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6" fontId="219" fillId="65" borderId="230" applyNumberFormat="0">
      <alignment vertical="center"/>
    </xf>
    <xf numFmtId="286" fontId="219" fillId="0" borderId="23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01" fillId="62" borderId="156">
      <alignment horizontal="left" vertical="center"/>
    </xf>
    <xf numFmtId="0" fontId="161" fillId="31" borderId="234" applyNumberFormat="0" applyAlignment="0" applyProtection="0">
      <alignment vertical="center"/>
    </xf>
    <xf numFmtId="266" fontId="81" fillId="0" borderId="166" applyFont="0" applyFill="0" applyBorder="0" applyAlignment="0" applyProtection="0">
      <protection locked="0"/>
    </xf>
    <xf numFmtId="265" fontId="81" fillId="41" borderId="166"/>
    <xf numFmtId="4" fontId="168" fillId="52" borderId="167" applyNumberFormat="0" applyProtection="0">
      <alignment horizontal="right" vertical="center"/>
    </xf>
    <xf numFmtId="0" fontId="152" fillId="0" borderId="156" applyNumberFormat="0" applyFont="0" applyFill="0" applyBorder="0" applyAlignment="0">
      <alignment horizontal="center"/>
    </xf>
    <xf numFmtId="173" fontId="129" fillId="0" borderId="237"/>
    <xf numFmtId="0" fontId="141" fillId="16" borderId="233" applyNumberFormat="0" applyAlignment="0" applyProtection="0">
      <alignment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71" fontId="113" fillId="0" borderId="158">
      <alignment horizontal="right" vertical="center"/>
    </xf>
    <xf numFmtId="271" fontId="113" fillId="0" borderId="158">
      <alignment horizontal="right" vertical="center"/>
    </xf>
    <xf numFmtId="180" fontId="38" fillId="0" borderId="158">
      <alignment horizontal="right" vertical="center"/>
    </xf>
    <xf numFmtId="269" fontId="113" fillId="0" borderId="158">
      <alignment horizontal="right" vertical="center"/>
    </xf>
    <xf numFmtId="273" fontId="113" fillId="0" borderId="158">
      <alignment horizontal="right" vertical="center"/>
    </xf>
    <xf numFmtId="180" fontId="38" fillId="0" borderId="158">
      <alignment horizontal="right" vertical="center"/>
    </xf>
    <xf numFmtId="204" fontId="113" fillId="0" borderId="158">
      <alignment horizontal="center"/>
    </xf>
    <xf numFmtId="0" fontId="195" fillId="0" borderId="154" applyNumberFormat="0" applyFill="0" applyAlignment="0" applyProtection="0">
      <alignment vertical="center"/>
    </xf>
    <xf numFmtId="0" fontId="119" fillId="16" borderId="233" applyNumberFormat="0" applyAlignment="0" applyProtection="0"/>
    <xf numFmtId="0" fontId="96" fillId="31" borderId="233" applyNumberForma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4" fontId="168" fillId="47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1" fontId="66" fillId="0" borderId="156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266" fontId="81" fillId="0" borderId="166" applyFont="0" applyFill="0" applyBorder="0" applyAlignment="0" applyProtection="0">
      <protection locked="0"/>
    </xf>
    <xf numFmtId="265" fontId="81" fillId="41" borderId="166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270" fontId="46" fillId="0" borderId="158">
      <alignment horizontal="right" vertical="center"/>
    </xf>
    <xf numFmtId="0" fontId="55" fillId="0" borderId="159">
      <alignment horizontal="left" vertical="center"/>
    </xf>
    <xf numFmtId="270" fontId="46" fillId="0" borderId="158">
      <alignment horizontal="right" vertical="center"/>
    </xf>
    <xf numFmtId="196" fontId="38" fillId="0" borderId="158">
      <alignment horizontal="right" vertical="center"/>
    </xf>
    <xf numFmtId="271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279" fontId="113" fillId="0" borderId="156"/>
    <xf numFmtId="0" fontId="118" fillId="31" borderId="234" applyNumberFormat="0" applyAlignment="0" applyProtection="0"/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4" fontId="168" fillId="45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269" fontId="113" fillId="0" borderId="158">
      <alignment horizontal="right" vertical="center"/>
    </xf>
    <xf numFmtId="0" fontId="250" fillId="82" borderId="233" applyNumberFormat="0" applyAlignment="0" applyProtection="0"/>
    <xf numFmtId="269" fontId="113" fillId="0" borderId="158">
      <alignment horizontal="right" vertical="center"/>
    </xf>
    <xf numFmtId="269" fontId="113" fillId="0" borderId="158">
      <alignment horizontal="right" vertical="center"/>
    </xf>
    <xf numFmtId="269" fontId="113" fillId="0" borderId="158">
      <alignment horizontal="right" vertical="center"/>
    </xf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96" fillId="31" borderId="233" applyNumberFormat="0" applyAlignment="0" applyProtection="0">
      <alignment vertical="center"/>
    </xf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286" fontId="219" fillId="0" borderId="156">
      <alignment vertical="center"/>
    </xf>
    <xf numFmtId="0" fontId="53" fillId="34" borderId="235" applyNumberFormat="0" applyFont="0" applyAlignment="0" applyProtection="0">
      <alignment vertical="center"/>
    </xf>
    <xf numFmtId="0" fontId="258" fillId="70" borderId="233" applyNumberFormat="0" applyAlignment="0" applyProtection="0"/>
    <xf numFmtId="286" fontId="219" fillId="65" borderId="156" applyNumberFormat="0">
      <alignment vertical="center"/>
    </xf>
    <xf numFmtId="0" fontId="215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" fontId="65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4" fontId="168" fillId="53" borderId="167" applyNumberFormat="0" applyProtection="0">
      <alignment horizontal="right" vertical="center"/>
    </xf>
    <xf numFmtId="270" fontId="46" fillId="0" borderId="158">
      <alignment horizontal="right" vertical="center"/>
    </xf>
    <xf numFmtId="164" fontId="137" fillId="36" borderId="156" applyNumberFormat="0" applyAlignment="0">
      <alignment horizontal="left" vertical="top"/>
    </xf>
    <xf numFmtId="49" fontId="138" fillId="0" borderId="156">
      <alignment vertical="center"/>
    </xf>
    <xf numFmtId="196" fontId="38" fillId="0" borderId="158">
      <alignment horizontal="right" vertical="center"/>
    </xf>
    <xf numFmtId="269" fontId="113" fillId="0" borderId="158">
      <alignment horizontal="right" vertical="center"/>
    </xf>
    <xf numFmtId="271" fontId="113" fillId="0" borderId="158">
      <alignment horizontal="right" vertical="center"/>
    </xf>
    <xf numFmtId="0" fontId="56" fillId="34" borderId="235" applyNumberFormat="0" applyFont="0" applyAlignment="0" applyProtection="0"/>
    <xf numFmtId="271" fontId="113" fillId="0" borderId="158">
      <alignment horizontal="right"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271" fontId="113" fillId="0" borderId="158">
      <alignment horizontal="right" vertical="center"/>
    </xf>
    <xf numFmtId="196" fontId="38" fillId="0" borderId="158">
      <alignment horizontal="right" vertical="center"/>
    </xf>
    <xf numFmtId="0" fontId="161" fillId="31" borderId="234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164" fontId="137" fillId="36" borderId="156" applyNumberFormat="0" applyAlignment="0">
      <alignment horizontal="left" vertical="top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4" fontId="167" fillId="43" borderId="167" applyNumberFormat="0" applyProtection="0">
      <alignment vertical="center"/>
    </xf>
    <xf numFmtId="286" fontId="219" fillId="0" borderId="156">
      <alignment vertical="center"/>
    </xf>
    <xf numFmtId="286" fontId="219" fillId="65" borderId="156" applyNumberFormat="0">
      <alignment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0" fontId="55" fillId="0" borderId="159">
      <alignment horizontal="left" vertical="center"/>
    </xf>
    <xf numFmtId="173" fontId="129" fillId="0" borderId="237"/>
    <xf numFmtId="169" fontId="129" fillId="0" borderId="165"/>
    <xf numFmtId="169" fontId="129" fillId="0" borderId="165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65" fontId="81" fillId="41" borderId="166"/>
    <xf numFmtId="265" fontId="81" fillId="41" borderId="166"/>
    <xf numFmtId="266" fontId="81" fillId="0" borderId="166" applyFont="0" applyFill="0" applyBorder="0" applyAlignment="0" applyProtection="0">
      <protection locked="0"/>
    </xf>
    <xf numFmtId="266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9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89" fillId="31" borderId="233" applyNumberFormat="0" applyAlignment="0" applyProtection="0"/>
    <xf numFmtId="164" fontId="200" fillId="61" borderId="238">
      <alignment vertical="top"/>
    </xf>
    <xf numFmtId="165" fontId="202" fillId="63" borderId="238"/>
    <xf numFmtId="280" fontId="137" fillId="0" borderId="238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173" fontId="129" fillId="0" borderId="237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64" fontId="200" fillId="61" borderId="238">
      <alignment vertical="top"/>
    </xf>
    <xf numFmtId="165" fontId="202" fillId="63" borderId="238"/>
    <xf numFmtId="280" fontId="137" fillId="0" borderId="238">
      <alignment horizontal="left" vertical="top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61" fillId="82" borderId="234" applyNumberFormat="0" applyAlignment="0" applyProtection="0"/>
    <xf numFmtId="0" fontId="261" fillId="82" borderId="234" applyNumberFormat="0" applyAlignment="0" applyProtection="0"/>
    <xf numFmtId="0" fontId="1" fillId="0" borderId="0"/>
    <xf numFmtId="0" fontId="1" fillId="0" borderId="0"/>
    <xf numFmtId="0" fontId="1" fillId="0" borderId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37" fontId="86" fillId="29" borderId="217" applyBorder="0" applyProtection="0">
      <alignment vertical="center"/>
    </xf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52" fillId="0" borderId="230" applyNumberFormat="0" applyFont="0" applyFill="0" applyBorder="0" applyAlignment="0">
      <alignment horizontal="center"/>
    </xf>
    <xf numFmtId="0" fontId="1" fillId="0" borderId="0"/>
    <xf numFmtId="0" fontId="1" fillId="0" borderId="0"/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270" fontId="46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180" fontId="38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2" fontId="176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3" fontId="113" fillId="0" borderId="217">
      <alignment horizontal="right" vertical="center"/>
    </xf>
    <xf numFmtId="269" fontId="113" fillId="0" borderId="217">
      <alignment horizontal="right" vertical="center"/>
    </xf>
    <xf numFmtId="180" fontId="38" fillId="0" borderId="217">
      <alignment horizontal="right" vertical="center"/>
    </xf>
    <xf numFmtId="204" fontId="113" fillId="0" borderId="217">
      <alignment horizontal="center"/>
    </xf>
    <xf numFmtId="286" fontId="219" fillId="65" borderId="230" applyNumberFormat="0">
      <alignment vertical="center"/>
    </xf>
    <xf numFmtId="286" fontId="219" fillId="0" borderId="23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37" fontId="86" fillId="29" borderId="217" applyBorder="0" applyProtection="0">
      <alignment vertical="center"/>
    </xf>
    <xf numFmtId="0" fontId="118" fillId="31" borderId="234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0" fontId="55" fillId="0" borderId="218">
      <alignment horizontal="left" vertical="center"/>
    </xf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173" fontId="129" fillId="0" borderId="237"/>
    <xf numFmtId="169" fontId="129" fillId="0" borderId="197"/>
    <xf numFmtId="169" fontId="129" fillId="0" borderId="197"/>
    <xf numFmtId="0" fontId="152" fillId="0" borderId="230" applyNumberFormat="0" applyFont="0" applyFill="0" applyBorder="0" applyAlignment="0">
      <alignment horizontal="center"/>
    </xf>
    <xf numFmtId="0" fontId="1" fillId="0" borderId="0"/>
    <xf numFmtId="0" fontId="1" fillId="0" borderId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65" fontId="81" fillId="41" borderId="239"/>
    <xf numFmtId="265" fontId="81" fillId="41" borderId="239"/>
    <xf numFmtId="266" fontId="81" fillId="0" borderId="239" applyFont="0" applyFill="0" applyBorder="0" applyAlignment="0" applyProtection="0">
      <protection locked="0"/>
    </xf>
    <xf numFmtId="266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270" fontId="46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180" fontId="38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2" fontId="176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3" fontId="113" fillId="0" borderId="217">
      <alignment horizontal="right" vertical="center"/>
    </xf>
    <xf numFmtId="269" fontId="113" fillId="0" borderId="217">
      <alignment horizontal="right" vertical="center"/>
    </xf>
    <xf numFmtId="180" fontId="38" fillId="0" borderId="217">
      <alignment horizontal="right" vertical="center"/>
    </xf>
    <xf numFmtId="204" fontId="113" fillId="0" borderId="217">
      <alignment horizont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9" fontId="113" fillId="0" borderId="230"/>
    <xf numFmtId="164" fontId="200" fillId="61" borderId="238">
      <alignment vertical="top"/>
    </xf>
    <xf numFmtId="0" fontId="201" fillId="62" borderId="230">
      <alignment horizontal="left" vertical="center"/>
    </xf>
    <xf numFmtId="165" fontId="202" fillId="63" borderId="238"/>
    <xf numFmtId="280" fontId="137" fillId="0" borderId="238">
      <alignment horizontal="left" vertical="top"/>
    </xf>
    <xf numFmtId="286" fontId="219" fillId="65" borderId="230" applyNumberFormat="0">
      <alignment vertical="center"/>
    </xf>
    <xf numFmtId="286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37" fontId="86" fillId="29" borderId="243" applyBorder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118" fillId="31" borderId="246" applyNumberFormat="0" applyAlignment="0" applyProtection="0"/>
    <xf numFmtId="0" fontId="119" fillId="16" borderId="245" applyNumberFormat="0" applyAlignment="0" applyProtection="0"/>
    <xf numFmtId="0" fontId="56" fillId="34" borderId="247" applyNumberFormat="0" applyFont="0" applyAlignment="0" applyProtection="0"/>
    <xf numFmtId="0" fontId="55" fillId="0" borderId="244">
      <alignment horizontal="left" vertical="center"/>
    </xf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34" fillId="0" borderId="248">
      <alignment horizontal="centerContinuous"/>
    </xf>
    <xf numFmtId="173" fontId="129" fillId="0" borderId="249"/>
    <xf numFmtId="169" fontId="129" fillId="0" borderId="250"/>
    <xf numFmtId="169" fontId="129" fillId="0" borderId="250"/>
    <xf numFmtId="0" fontId="152" fillId="0" borderId="230" applyNumberFormat="0" applyFont="0" applyFill="0" applyBorder="0" applyAlignment="0">
      <alignment horizontal="center"/>
    </xf>
    <xf numFmtId="0" fontId="72" fillId="34" borderId="247" applyNumberFormat="0" applyFont="0" applyAlignment="0" applyProtection="0">
      <alignment vertical="center"/>
    </xf>
    <xf numFmtId="0" fontId="72" fillId="34" borderId="247" applyNumberFormat="0" applyFont="0" applyAlignment="0" applyProtection="0">
      <alignment vertical="center"/>
    </xf>
    <xf numFmtId="0" fontId="72" fillId="34" borderId="247" applyNumberFormat="0" applyFont="0" applyAlignment="0" applyProtection="0">
      <alignment vertical="center"/>
    </xf>
    <xf numFmtId="0" fontId="72" fillId="34" borderId="247" applyNumberFormat="0" applyFon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4" fontId="166" fillId="43" borderId="226" applyNumberFormat="0" applyProtection="0">
      <alignment vertical="center"/>
    </xf>
    <xf numFmtId="4" fontId="167" fillId="43" borderId="226" applyNumberFormat="0" applyProtection="0">
      <alignment vertical="center"/>
    </xf>
    <xf numFmtId="4" fontId="168" fillId="43" borderId="226" applyNumberFormat="0" applyProtection="0">
      <alignment horizontal="left" vertical="center" indent="1"/>
    </xf>
    <xf numFmtId="4" fontId="168" fillId="45" borderId="226" applyNumberFormat="0" applyProtection="0">
      <alignment horizontal="right" vertical="center"/>
    </xf>
    <xf numFmtId="4" fontId="168" fillId="46" borderId="226" applyNumberFormat="0" applyProtection="0">
      <alignment horizontal="right" vertical="center"/>
    </xf>
    <xf numFmtId="4" fontId="168" fillId="47" borderId="226" applyNumberFormat="0" applyProtection="0">
      <alignment horizontal="right" vertical="center"/>
    </xf>
    <xf numFmtId="4" fontId="168" fillId="48" borderId="226" applyNumberFormat="0" applyProtection="0">
      <alignment horizontal="right" vertical="center"/>
    </xf>
    <xf numFmtId="4" fontId="168" fillId="49" borderId="226" applyNumberFormat="0" applyProtection="0">
      <alignment horizontal="right" vertical="center"/>
    </xf>
    <xf numFmtId="4" fontId="168" fillId="50" borderId="226" applyNumberFormat="0" applyProtection="0">
      <alignment horizontal="right" vertical="center"/>
    </xf>
    <xf numFmtId="4" fontId="168" fillId="51" borderId="226" applyNumberFormat="0" applyProtection="0">
      <alignment horizontal="right" vertical="center"/>
    </xf>
    <xf numFmtId="4" fontId="168" fillId="52" borderId="226" applyNumberFormat="0" applyProtection="0">
      <alignment horizontal="right" vertical="center"/>
    </xf>
    <xf numFmtId="4" fontId="168" fillId="53" borderId="226" applyNumberFormat="0" applyProtection="0">
      <alignment horizontal="right" vertical="center"/>
    </xf>
    <xf numFmtId="4" fontId="168" fillId="55" borderId="226" applyNumberFormat="0" applyProtection="0">
      <alignment horizontal="right" vertical="center"/>
    </xf>
    <xf numFmtId="4" fontId="168" fillId="56" borderId="226" applyNumberFormat="0" applyProtection="0">
      <alignment vertical="center"/>
    </xf>
    <xf numFmtId="4" fontId="169" fillId="56" borderId="226" applyNumberFormat="0" applyProtection="0">
      <alignment vertical="center"/>
    </xf>
    <xf numFmtId="4" fontId="168" fillId="56" borderId="226" applyNumberFormat="0" applyProtection="0">
      <alignment horizontal="right" vertical="center"/>
    </xf>
    <xf numFmtId="4" fontId="169" fillId="56" borderId="226" applyNumberFormat="0" applyProtection="0">
      <alignment horizontal="right" vertical="center"/>
    </xf>
    <xf numFmtId="4" fontId="166" fillId="55" borderId="226" applyNumberFormat="0" applyProtection="0">
      <alignment horizontal="left" vertical="center" indent="1"/>
    </xf>
    <xf numFmtId="4" fontId="171" fillId="56" borderId="226" applyNumberFormat="0" applyProtection="0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196" fontId="38" fillId="0" borderId="243">
      <alignment horizontal="right" vertical="center"/>
    </xf>
    <xf numFmtId="270" fontId="46" fillId="0" borderId="243">
      <alignment horizontal="right" vertical="center"/>
    </xf>
    <xf numFmtId="196" fontId="38" fillId="0" borderId="243">
      <alignment horizontal="right" vertical="center"/>
    </xf>
    <xf numFmtId="196" fontId="38" fillId="0" borderId="243">
      <alignment horizontal="right" vertical="center"/>
    </xf>
    <xf numFmtId="270" fontId="46" fillId="0" borderId="243">
      <alignment horizontal="right" vertical="center"/>
    </xf>
    <xf numFmtId="270" fontId="46" fillId="0" borderId="243">
      <alignment horizontal="right" vertical="center"/>
    </xf>
    <xf numFmtId="271" fontId="113" fillId="0" borderId="243">
      <alignment horizontal="right" vertical="center"/>
    </xf>
    <xf numFmtId="271" fontId="113" fillId="0" borderId="243">
      <alignment horizontal="right" vertical="center"/>
    </xf>
    <xf numFmtId="271" fontId="113" fillId="0" borderId="243">
      <alignment horizontal="right" vertical="center"/>
    </xf>
    <xf numFmtId="271" fontId="113" fillId="0" borderId="243">
      <alignment horizontal="right" vertical="center"/>
    </xf>
    <xf numFmtId="271" fontId="113" fillId="0" borderId="243">
      <alignment horizontal="right" vertical="center"/>
    </xf>
    <xf numFmtId="271" fontId="113" fillId="0" borderId="243">
      <alignment horizontal="right" vertical="center"/>
    </xf>
    <xf numFmtId="271" fontId="113" fillId="0" borderId="243">
      <alignment horizontal="right" vertical="center"/>
    </xf>
    <xf numFmtId="180" fontId="38" fillId="0" borderId="243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272" fontId="176" fillId="0" borderId="243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269" fontId="113" fillId="0" borderId="243">
      <alignment horizontal="right" vertical="center"/>
    </xf>
    <xf numFmtId="273" fontId="113" fillId="0" borderId="243">
      <alignment horizontal="right" vertical="center"/>
    </xf>
    <xf numFmtId="269" fontId="113" fillId="0" borderId="243">
      <alignment horizontal="right" vertical="center"/>
    </xf>
    <xf numFmtId="180" fontId="38" fillId="0" borderId="243">
      <alignment horizontal="right" vertical="center"/>
    </xf>
    <xf numFmtId="204" fontId="113" fillId="0" borderId="243">
      <alignment horizontal="center"/>
    </xf>
    <xf numFmtId="0" fontId="189" fillId="31" borderId="245" applyNumberFormat="0" applyAlignment="0" applyProtection="0"/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9" fontId="113" fillId="0" borderId="230"/>
    <xf numFmtId="164" fontId="200" fillId="61" borderId="251">
      <alignment vertical="top"/>
    </xf>
    <xf numFmtId="0" fontId="201" fillId="62" borderId="230">
      <alignment horizontal="left" vertical="center"/>
    </xf>
    <xf numFmtId="165" fontId="202" fillId="63" borderId="251"/>
    <xf numFmtId="280" fontId="137" fillId="0" borderId="251">
      <alignment horizontal="left" vertical="top"/>
    </xf>
    <xf numFmtId="0" fontId="74" fillId="34" borderId="247" applyNumberFormat="0" applyFon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53" fillId="34" borderId="247" applyNumberFormat="0" applyFont="0" applyAlignment="0" applyProtection="0">
      <alignment vertical="center"/>
    </xf>
    <xf numFmtId="0" fontId="215" fillId="34" borderId="247" applyNumberFormat="0" applyFont="0" applyAlignment="0" applyProtection="0">
      <alignment vertical="center"/>
    </xf>
    <xf numFmtId="286" fontId="219" fillId="65" borderId="230" applyNumberFormat="0">
      <alignment vertical="center"/>
    </xf>
    <xf numFmtId="286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226" fillId="16" borderId="245" applyNumberFormat="0" applyAlignment="0" applyProtection="0">
      <alignment vertical="center"/>
    </xf>
    <xf numFmtId="0" fontId="227" fillId="31" borderId="246" applyNumberFormat="0" applyAlignment="0" applyProtection="0">
      <alignment vertical="center"/>
    </xf>
    <xf numFmtId="0" fontId="235" fillId="31" borderId="245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50" fillId="82" borderId="245" applyNumberFormat="0" applyAlignment="0" applyProtection="0"/>
    <xf numFmtId="0" fontId="258" fillId="70" borderId="245" applyNumberFormat="0" applyAlignment="0" applyProtection="0"/>
    <xf numFmtId="0" fontId="28" fillId="63" borderId="247" applyNumberFormat="0" applyAlignment="0" applyProtection="0"/>
    <xf numFmtId="0" fontId="261" fillId="82" borderId="246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46" applyNumberFormat="0" applyAlignment="0" applyProtection="0"/>
    <xf numFmtId="0" fontId="250" fillId="82" borderId="245" applyNumberFormat="0" applyAlignment="0" applyProtection="0"/>
    <xf numFmtId="0" fontId="258" fillId="70" borderId="245" applyNumberFormat="0" applyAlignment="0" applyProtection="0"/>
    <xf numFmtId="0" fontId="269" fillId="63" borderId="247" applyNumberFormat="0" applyAlignment="0" applyProtection="0"/>
    <xf numFmtId="0" fontId="269" fillId="63" borderId="247" applyNumberFormat="0" applyAlignment="0" applyProtection="0"/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8" fillId="56" borderId="240" applyNumberFormat="0" applyProtection="0">
      <alignment horizontal="right" vertical="center"/>
    </xf>
    <xf numFmtId="4" fontId="166" fillId="55" borderId="241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66" fillId="55" borderId="240" applyNumberFormat="0" applyProtection="0">
      <alignment horizontal="left" vertical="center" indent="1"/>
    </xf>
    <xf numFmtId="272" fontId="176" fillId="0" borderId="217">
      <alignment horizontal="right" vertical="center"/>
    </xf>
    <xf numFmtId="269" fontId="113" fillId="0" borderId="217">
      <alignment horizontal="right"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58" fillId="70" borderId="233" applyNumberFormat="0" applyAlignment="0" applyProtection="0"/>
    <xf numFmtId="0" fontId="250" fillId="82" borderId="233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8" fillId="63" borderId="235" applyNumberFormat="0" applyAlignment="0" applyProtection="0"/>
    <xf numFmtId="0" fontId="258" fillId="70" borderId="233" applyNumberFormat="0" applyAlignment="0" applyProtection="0"/>
    <xf numFmtId="271" fontId="113" fillId="0" borderId="217">
      <alignment horizontal="right" vertical="center"/>
    </xf>
    <xf numFmtId="269" fontId="113" fillId="0" borderId="217">
      <alignment horizontal="right" vertical="center"/>
    </xf>
    <xf numFmtId="0" fontId="250" fillId="82" borderId="233" applyNumberFormat="0" applyAlignment="0" applyProtection="0"/>
    <xf numFmtId="0" fontId="119" fillId="16" borderId="233" applyNumberFormat="0" applyAlignment="0" applyProtection="0"/>
    <xf numFmtId="0" fontId="141" fillId="16" borderId="233" applyNumberFormat="0" applyAlignment="0" applyProtection="0">
      <alignment vertical="center"/>
    </xf>
    <xf numFmtId="173" fontId="129" fillId="0" borderId="237"/>
    <xf numFmtId="169" fontId="129" fillId="0" borderId="197"/>
    <xf numFmtId="0" fontId="152" fillId="0" borderId="230" applyNumberFormat="0" applyFont="0" applyFill="0" applyBorder="0" applyAlignment="0">
      <alignment horizontal="center"/>
    </xf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4" fontId="166" fillId="43" borderId="240" applyNumberFormat="0" applyProtection="0">
      <alignment vertical="center"/>
    </xf>
    <xf numFmtId="4" fontId="169" fillId="56" borderId="240" applyNumberFormat="0" applyProtection="0">
      <alignment horizontal="right" vertical="center"/>
    </xf>
    <xf numFmtId="0" fontId="118" fillId="31" borderId="234" applyNumberFormat="0" applyAlignment="0" applyProtection="0"/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169" fontId="129" fillId="0" borderId="197"/>
    <xf numFmtId="37" fontId="86" fillId="29" borderId="217" applyBorder="0" applyProtection="0">
      <alignment vertical="center"/>
    </xf>
    <xf numFmtId="4" fontId="171" fillId="56" borderId="240" applyNumberFormat="0" applyProtection="0">
      <alignment horizontal="right"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280" fontId="137" fillId="0" borderId="251">
      <alignment horizontal="left" vertical="top"/>
    </xf>
    <xf numFmtId="165" fontId="202" fillId="63" borderId="251"/>
    <xf numFmtId="0" fontId="201" fillId="62" borderId="230">
      <alignment horizontal="left" vertical="center"/>
    </xf>
    <xf numFmtId="164" fontId="200" fillId="61" borderId="251">
      <alignment vertical="top"/>
    </xf>
    <xf numFmtId="0" fontId="235" fillId="31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279" fontId="113" fillId="0" borderId="230"/>
    <xf numFmtId="0" fontId="118" fillId="31" borderId="234" applyNumberFormat="0" applyAlignment="0" applyProtection="0"/>
    <xf numFmtId="0" fontId="119" fillId="16" borderId="233" applyNumberFormat="0" applyAlignment="0" applyProtection="0"/>
    <xf numFmtId="270" fontId="46" fillId="0" borderId="217">
      <alignment horizontal="right" vertical="center"/>
    </xf>
    <xf numFmtId="196" fontId="38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0" fontId="189" fillId="31" borderId="233" applyNumberFormat="0" applyAlignment="0" applyProtection="0"/>
    <xf numFmtId="204" fontId="113" fillId="0" borderId="217">
      <alignment horizontal="center"/>
    </xf>
    <xf numFmtId="180" fontId="38" fillId="0" borderId="217">
      <alignment horizontal="right" vertical="center"/>
    </xf>
    <xf numFmtId="269" fontId="113" fillId="0" borderId="217">
      <alignment horizontal="right" vertical="center"/>
    </xf>
    <xf numFmtId="273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2" fontId="176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180" fontId="38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0" fontId="56" fillId="34" borderId="235" applyNumberFormat="0" applyFont="0" applyAlignment="0" applyProtection="0"/>
    <xf numFmtId="0" fontId="55" fillId="0" borderId="218">
      <alignment horizontal="left" vertical="center"/>
    </xf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169" fontId="129" fillId="0" borderId="197"/>
    <xf numFmtId="169" fontId="129" fillId="0" borderId="197"/>
    <xf numFmtId="0" fontId="152" fillId="0" borderId="230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56" fillId="34" borderId="235" applyNumberFormat="0" applyFont="0" applyAlignment="0" applyProtection="0"/>
    <xf numFmtId="0" fontId="55" fillId="0" borderId="218">
      <alignment horizontal="left"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51" borderId="240" applyNumberFormat="0" applyProtection="0">
      <alignment horizontal="right" vertical="center"/>
    </xf>
    <xf numFmtId="0" fontId="34" fillId="0" borderId="236">
      <alignment horizontal="centerContinuous"/>
    </xf>
    <xf numFmtId="0" fontId="141" fillId="16" borderId="233" applyNumberFormat="0" applyAlignment="0" applyProtection="0">
      <alignment vertical="center"/>
    </xf>
    <xf numFmtId="10" fontId="81" fillId="37" borderId="230" applyNumberFormat="0" applyBorder="0" applyAlignment="0" applyProtection="0"/>
    <xf numFmtId="269" fontId="113" fillId="0" borderId="217">
      <alignment horizontal="right" vertical="center"/>
    </xf>
    <xf numFmtId="0" fontId="189" fillId="31" borderId="233" applyNumberFormat="0" applyAlignment="0" applyProtection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37" fontId="86" fillId="29" borderId="217" applyBorder="0" applyProtection="0">
      <alignment vertical="center"/>
    </xf>
    <xf numFmtId="1" fontId="66" fillId="0" borderId="230" applyBorder="0" applyAlignment="0">
      <alignment horizontal="center"/>
    </xf>
    <xf numFmtId="1" fontId="65" fillId="0" borderId="230" applyBorder="0" applyAlignment="0">
      <alignment horizontal="center"/>
    </xf>
    <xf numFmtId="265" fontId="81" fillId="41" borderId="239"/>
    <xf numFmtId="265" fontId="81" fillId="41" borderId="239"/>
    <xf numFmtId="266" fontId="81" fillId="0" borderId="239" applyFont="0" applyFill="0" applyBorder="0" applyAlignment="0" applyProtection="0">
      <protection locked="0"/>
    </xf>
    <xf numFmtId="266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196" fontId="38" fillId="0" borderId="217">
      <alignment horizontal="right" vertical="center"/>
    </xf>
    <xf numFmtId="270" fontId="46" fillId="0" borderId="217">
      <alignment horizontal="right" vertical="center"/>
    </xf>
    <xf numFmtId="270" fontId="46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180" fontId="38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2" fontId="176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3" fontId="113" fillId="0" borderId="217">
      <alignment horizontal="right" vertical="center"/>
    </xf>
    <xf numFmtId="269" fontId="113" fillId="0" borderId="217">
      <alignment horizontal="right" vertical="center"/>
    </xf>
    <xf numFmtId="180" fontId="38" fillId="0" borderId="217">
      <alignment horizontal="right" vertical="center"/>
    </xf>
    <xf numFmtId="0" fontId="250" fillId="82" borderId="233" applyNumberFormat="0" applyAlignment="0" applyProtection="0"/>
    <xf numFmtId="204" fontId="113" fillId="0" borderId="217">
      <alignment horizontal="center"/>
    </xf>
    <xf numFmtId="0" fontId="189" fillId="31" borderId="233" applyNumberFormat="0" applyAlignment="0" applyProtection="0"/>
    <xf numFmtId="0" fontId="258" fillId="70" borderId="233" applyNumberFormat="0" applyAlignment="0" applyProtection="0"/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9" fontId="113" fillId="0" borderId="230"/>
    <xf numFmtId="164" fontId="200" fillId="61" borderId="251">
      <alignment vertical="top"/>
    </xf>
    <xf numFmtId="0" fontId="201" fillId="62" borderId="230">
      <alignment horizontal="left" vertical="center"/>
    </xf>
    <xf numFmtId="165" fontId="202" fillId="63" borderId="251"/>
    <xf numFmtId="280" fontId="137" fillId="0" borderId="251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6" fontId="219" fillId="65" borderId="230" applyNumberFormat="0">
      <alignment vertical="center"/>
    </xf>
    <xf numFmtId="286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01" fillId="62" borderId="230">
      <alignment horizontal="left" vertical="center"/>
    </xf>
    <xf numFmtId="0" fontId="161" fillId="31" borderId="234" applyNumberFormat="0" applyAlignment="0" applyProtection="0">
      <alignment vertical="center"/>
    </xf>
    <xf numFmtId="266" fontId="81" fillId="0" borderId="239" applyFont="0" applyFill="0" applyBorder="0" applyAlignment="0" applyProtection="0">
      <protection locked="0"/>
    </xf>
    <xf numFmtId="265" fontId="81" fillId="41" borderId="239"/>
    <xf numFmtId="4" fontId="168" fillId="52" borderId="240" applyNumberFormat="0" applyProtection="0">
      <alignment horizontal="right" vertical="center"/>
    </xf>
    <xf numFmtId="0" fontId="152" fillId="0" borderId="230" applyNumberFormat="0" applyFont="0" applyFill="0" applyBorder="0" applyAlignment="0">
      <alignment horizontal="center"/>
    </xf>
    <xf numFmtId="173" fontId="129" fillId="0" borderId="237"/>
    <xf numFmtId="0" fontId="141" fillId="16" borderId="233" applyNumberFormat="0" applyAlignment="0" applyProtection="0">
      <alignment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71" fontId="113" fillId="0" borderId="217">
      <alignment horizontal="right" vertical="center"/>
    </xf>
    <xf numFmtId="271" fontId="113" fillId="0" borderId="217">
      <alignment horizontal="right" vertical="center"/>
    </xf>
    <xf numFmtId="180" fontId="38" fillId="0" borderId="217">
      <alignment horizontal="right" vertical="center"/>
    </xf>
    <xf numFmtId="269" fontId="113" fillId="0" borderId="217">
      <alignment horizontal="right" vertical="center"/>
    </xf>
    <xf numFmtId="273" fontId="113" fillId="0" borderId="217">
      <alignment horizontal="right" vertical="center"/>
    </xf>
    <xf numFmtId="180" fontId="38" fillId="0" borderId="217">
      <alignment horizontal="right" vertical="center"/>
    </xf>
    <xf numFmtId="204" fontId="113" fillId="0" borderId="217">
      <alignment horizontal="center"/>
    </xf>
    <xf numFmtId="164" fontId="200" fillId="61" borderId="251">
      <alignment vertical="top"/>
    </xf>
    <xf numFmtId="0" fontId="195" fillId="0" borderId="232" applyNumberFormat="0" applyFill="0" applyAlignment="0" applyProtection="0">
      <alignment vertical="center"/>
    </xf>
    <xf numFmtId="165" fontId="202" fillId="63" borderId="251"/>
    <xf numFmtId="0" fontId="119" fillId="16" borderId="233" applyNumberFormat="0" applyAlignment="0" applyProtection="0"/>
    <xf numFmtId="0" fontId="96" fillId="31" borderId="233" applyNumberForma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4" fontId="168" fillId="47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1" fontId="66" fillId="0" borderId="230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266" fontId="81" fillId="0" borderId="239" applyFont="0" applyFill="0" applyBorder="0" applyAlignment="0" applyProtection="0">
      <protection locked="0"/>
    </xf>
    <xf numFmtId="265" fontId="81" fillId="41" borderId="239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270" fontId="46" fillId="0" borderId="217">
      <alignment horizontal="right" vertical="center"/>
    </xf>
    <xf numFmtId="0" fontId="55" fillId="0" borderId="218">
      <alignment horizontal="left" vertical="center"/>
    </xf>
    <xf numFmtId="270" fontId="46" fillId="0" borderId="217">
      <alignment horizontal="right" vertical="center"/>
    </xf>
    <xf numFmtId="196" fontId="38" fillId="0" borderId="217">
      <alignment horizontal="right" vertical="center"/>
    </xf>
    <xf numFmtId="271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279" fontId="113" fillId="0" borderId="230"/>
    <xf numFmtId="280" fontId="137" fillId="0" borderId="251">
      <alignment horizontal="left" vertical="top"/>
    </xf>
    <xf numFmtId="0" fontId="118" fillId="31" borderId="234" applyNumberFormat="0" applyAlignment="0" applyProtection="0"/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4" fontId="168" fillId="45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269" fontId="113" fillId="0" borderId="217">
      <alignment horizontal="right" vertical="center"/>
    </xf>
    <xf numFmtId="0" fontId="250" fillId="82" borderId="233" applyNumberFormat="0" applyAlignment="0" applyProtection="0"/>
    <xf numFmtId="269" fontId="113" fillId="0" borderId="217">
      <alignment horizontal="right" vertical="center"/>
    </xf>
    <xf numFmtId="269" fontId="113" fillId="0" borderId="217">
      <alignment horizontal="right" vertical="center"/>
    </xf>
    <xf numFmtId="269" fontId="113" fillId="0" borderId="217">
      <alignment horizontal="right" vertical="center"/>
    </xf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96" fillId="31" borderId="233" applyNumberFormat="0" applyAlignment="0" applyProtection="0">
      <alignment vertical="center"/>
    </xf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286" fontId="219" fillId="0" borderId="230">
      <alignment vertical="center"/>
    </xf>
    <xf numFmtId="0" fontId="53" fillId="34" borderId="235" applyNumberFormat="0" applyFont="0" applyAlignment="0" applyProtection="0">
      <alignment vertical="center"/>
    </xf>
    <xf numFmtId="0" fontId="258" fillId="70" borderId="233" applyNumberFormat="0" applyAlignment="0" applyProtection="0"/>
    <xf numFmtId="286" fontId="219" fillId="65" borderId="230" applyNumberFormat="0">
      <alignment vertical="center"/>
    </xf>
    <xf numFmtId="0" fontId="215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" fontId="65" fillId="0" borderId="230" applyBorder="0" applyAlignment="0">
      <alignment horizontal="center"/>
    </xf>
    <xf numFmtId="37" fontId="86" fillId="29" borderId="217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4" fontId="168" fillId="53" borderId="240" applyNumberFormat="0" applyProtection="0">
      <alignment horizontal="right" vertical="center"/>
    </xf>
    <xf numFmtId="270" fontId="46" fillId="0" borderId="217">
      <alignment horizontal="right" vertical="center"/>
    </xf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96" fontId="38" fillId="0" borderId="217">
      <alignment horizontal="right" vertical="center"/>
    </xf>
    <xf numFmtId="269" fontId="113" fillId="0" borderId="217">
      <alignment horizontal="right" vertical="center"/>
    </xf>
    <xf numFmtId="271" fontId="113" fillId="0" borderId="217">
      <alignment horizontal="right" vertical="center"/>
    </xf>
    <xf numFmtId="0" fontId="56" fillId="34" borderId="235" applyNumberFormat="0" applyFont="0" applyAlignment="0" applyProtection="0"/>
    <xf numFmtId="271" fontId="113" fillId="0" borderId="217">
      <alignment horizontal="right"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271" fontId="113" fillId="0" borderId="217">
      <alignment horizontal="right" vertical="center"/>
    </xf>
    <xf numFmtId="196" fontId="38" fillId="0" borderId="217">
      <alignment horizontal="right" vertical="center"/>
    </xf>
    <xf numFmtId="0" fontId="161" fillId="31" borderId="234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164" fontId="137" fillId="36" borderId="230" applyNumberFormat="0" applyAlignment="0">
      <alignment horizontal="left" vertical="top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4" fontId="167" fillId="43" borderId="240" applyNumberFormat="0" applyProtection="0">
      <alignment vertical="center"/>
    </xf>
    <xf numFmtId="286" fontId="219" fillId="0" borderId="230">
      <alignment vertical="center"/>
    </xf>
    <xf numFmtId="286" fontId="219" fillId="65" borderId="230" applyNumberFormat="0">
      <alignment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0" fontId="55" fillId="0" borderId="218">
      <alignment horizontal="left" vertical="center"/>
    </xf>
    <xf numFmtId="173" fontId="129" fillId="0" borderId="237"/>
    <xf numFmtId="169" fontId="129" fillId="0" borderId="197"/>
    <xf numFmtId="169" fontId="129" fillId="0" borderId="197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65" fontId="81" fillId="41" borderId="239"/>
    <xf numFmtId="265" fontId="81" fillId="41" borderId="239"/>
    <xf numFmtId="266" fontId="81" fillId="0" borderId="239" applyFont="0" applyFill="0" applyBorder="0" applyAlignment="0" applyProtection="0">
      <protection locked="0"/>
    </xf>
    <xf numFmtId="266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9" fontId="113" fillId="0" borderId="230"/>
    <xf numFmtId="164" fontId="200" fillId="61" borderId="251">
      <alignment vertical="top"/>
    </xf>
    <xf numFmtId="0" fontId="201" fillId="62" borderId="230">
      <alignment horizontal="left" vertical="center"/>
    </xf>
    <xf numFmtId="165" fontId="202" fillId="63" borderId="251"/>
    <xf numFmtId="280" fontId="137" fillId="0" borderId="251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73" fontId="129" fillId="0" borderId="237"/>
    <xf numFmtId="169" fontId="129" fillId="0" borderId="197"/>
    <xf numFmtId="169" fontId="129" fillId="0" borderId="197"/>
    <xf numFmtId="0" fontId="152" fillId="0" borderId="230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65" fontId="81" fillId="41" borderId="239"/>
    <xf numFmtId="265" fontId="81" fillId="41" borderId="239"/>
    <xf numFmtId="266" fontId="81" fillId="0" borderId="239" applyFont="0" applyFill="0" applyBorder="0" applyAlignment="0" applyProtection="0">
      <protection locked="0"/>
    </xf>
    <xf numFmtId="266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189" fillId="31" borderId="233" applyNumberFormat="0" applyAlignment="0" applyProtection="0"/>
    <xf numFmtId="279" fontId="113" fillId="0" borderId="230"/>
    <xf numFmtId="164" fontId="200" fillId="61" borderId="238">
      <alignment vertical="top"/>
    </xf>
    <xf numFmtId="0" fontId="201" fillId="62" borderId="230">
      <alignment horizontal="left" vertical="center"/>
    </xf>
    <xf numFmtId="165" fontId="202" fillId="63" borderId="238"/>
    <xf numFmtId="280" fontId="137" fillId="0" borderId="238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6" fontId="219" fillId="65" borderId="230" applyNumberFormat="0">
      <alignment vertical="center"/>
    </xf>
    <xf numFmtId="286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56" fillId="0" borderId="0" applyFont="0" applyFill="0" applyBorder="0" applyAlignment="0" applyProtection="0"/>
    <xf numFmtId="172" fontId="28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72" fontId="28" fillId="0" borderId="0" applyFont="0" applyFill="0" applyBorder="0" applyAlignment="0" applyProtection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172" fontId="5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7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108" fillId="0" borderId="0" applyFont="0" applyFill="0" applyBorder="0" applyAlignment="0" applyProtection="0"/>
    <xf numFmtId="173" fontId="105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10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18" fillId="31" borderId="234" applyNumberFormat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2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4" fillId="0" borderId="0" applyFont="0" applyFill="0" applyBorder="0" applyAlignment="0" applyProtection="0"/>
    <xf numFmtId="173" fontId="129" fillId="0" borderId="23"/>
    <xf numFmtId="164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3" fontId="129" fillId="0" borderId="237"/>
    <xf numFmtId="169" fontId="129" fillId="0" borderId="197"/>
    <xf numFmtId="169" fontId="129" fillId="0" borderId="197"/>
    <xf numFmtId="0" fontId="152" fillId="0" borderId="230" applyNumberFormat="0" applyFont="0" applyFill="0" applyBorder="0" applyAlignment="0">
      <alignment horizont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65" fontId="81" fillId="41" borderId="239"/>
    <xf numFmtId="265" fontId="81" fillId="41" borderId="239"/>
    <xf numFmtId="266" fontId="81" fillId="0" borderId="239" applyFont="0" applyFill="0" applyBorder="0" applyAlignment="0" applyProtection="0">
      <protection locked="0"/>
    </xf>
    <xf numFmtId="266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9" fontId="113" fillId="0" borderId="230"/>
    <xf numFmtId="164" fontId="200" fillId="61" borderId="251">
      <alignment vertical="top"/>
    </xf>
    <xf numFmtId="0" fontId="201" fillId="62" borderId="230">
      <alignment horizontal="left" vertical="center"/>
    </xf>
    <xf numFmtId="165" fontId="202" fillId="63" borderId="251"/>
    <xf numFmtId="280" fontId="137" fillId="0" borderId="251">
      <alignment horizontal="left" vertical="top"/>
    </xf>
    <xf numFmtId="286" fontId="219" fillId="65" borderId="230" applyNumberFormat="0">
      <alignment vertical="center"/>
    </xf>
    <xf numFmtId="286" fontId="219" fillId="0" borderId="230">
      <alignment vertical="center"/>
    </xf>
    <xf numFmtId="173" fontId="53" fillId="0" borderId="0" applyFont="0" applyFill="0" applyBorder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173" fontId="6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239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39" fillId="0" borderId="0">
      <alignment vertical="top"/>
      <protection locked="0"/>
    </xf>
    <xf numFmtId="173" fontId="28" fillId="0" borderId="0">
      <alignment vertical="top"/>
      <protection locked="0"/>
    </xf>
    <xf numFmtId="173" fontId="239" fillId="0" borderId="0">
      <alignment vertical="top"/>
      <protection locked="0"/>
    </xf>
    <xf numFmtId="173" fontId="239" fillId="0" borderId="0">
      <alignment vertical="top"/>
      <protection locked="0"/>
    </xf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99" fillId="0" borderId="0"/>
    <xf numFmtId="0" fontId="1" fillId="0" borderId="0"/>
  </cellStyleXfs>
  <cellXfs count="400">
    <xf numFmtId="0" fontId="0" fillId="0" borderId="0" xfId="0"/>
    <xf numFmtId="0" fontId="8" fillId="0" borderId="0" xfId="1" applyFont="1"/>
    <xf numFmtId="0" fontId="8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74" fontId="8" fillId="0" borderId="0" xfId="2" applyNumberFormat="1" applyFont="1"/>
    <xf numFmtId="175" fontId="8" fillId="0" borderId="0" xfId="2" applyNumberFormat="1" applyFont="1" applyAlignment="1">
      <alignment horizontal="center"/>
    </xf>
    <xf numFmtId="175" fontId="8" fillId="0" borderId="0" xfId="2" applyNumberFormat="1" applyFont="1"/>
    <xf numFmtId="0" fontId="10" fillId="0" borderId="0" xfId="1" applyFont="1"/>
    <xf numFmtId="0" fontId="11" fillId="0" borderId="0" xfId="1" applyFont="1"/>
    <xf numFmtId="0" fontId="13" fillId="0" borderId="0" xfId="1" applyFont="1"/>
    <xf numFmtId="0" fontId="13" fillId="0" borderId="0" xfId="1" applyFont="1" applyAlignment="1">
      <alignment horizontal="left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174" fontId="13" fillId="0" borderId="0" xfId="2" applyNumberFormat="1" applyFont="1"/>
    <xf numFmtId="175" fontId="13" fillId="0" borderId="0" xfId="2" applyNumberFormat="1" applyFont="1" applyAlignment="1">
      <alignment horizontal="center"/>
    </xf>
    <xf numFmtId="175" fontId="13" fillId="0" borderId="0" xfId="2" applyNumberFormat="1" applyFont="1"/>
    <xf numFmtId="0" fontId="15" fillId="0" borderId="0" xfId="1" applyFont="1"/>
    <xf numFmtId="0" fontId="16" fillId="0" borderId="0" xfId="1" applyFont="1"/>
    <xf numFmtId="0" fontId="17" fillId="0" borderId="0" xfId="1" applyFont="1" applyAlignment="1">
      <alignment horizontal="left"/>
    </xf>
    <xf numFmtId="0" fontId="17" fillId="2" borderId="0" xfId="1" applyFont="1" applyFill="1" applyAlignment="1">
      <alignment horizontal="left"/>
    </xf>
    <xf numFmtId="0" fontId="17" fillId="2" borderId="0" xfId="1" applyFont="1" applyFill="1"/>
    <xf numFmtId="14" fontId="8" fillId="0" borderId="0" xfId="1" applyNumberFormat="1" applyFont="1"/>
    <xf numFmtId="174" fontId="8" fillId="0" borderId="0" xfId="1" applyNumberFormat="1" applyFont="1"/>
    <xf numFmtId="177" fontId="9" fillId="0" borderId="0" xfId="1" applyNumberFormat="1" applyFont="1" applyAlignment="1">
      <alignment horizontal="center"/>
    </xf>
    <xf numFmtId="175" fontId="8" fillId="0" borderId="0" xfId="1" applyNumberFormat="1" applyFont="1"/>
    <xf numFmtId="175" fontId="8" fillId="0" borderId="0" xfId="1" applyNumberFormat="1" applyFont="1" applyAlignment="1">
      <alignment horizontal="left"/>
    </xf>
    <xf numFmtId="175" fontId="8" fillId="0" borderId="0" xfId="1" applyNumberFormat="1" applyFont="1" applyAlignment="1">
      <alignment horizontal="center"/>
    </xf>
    <xf numFmtId="175" fontId="9" fillId="0" borderId="0" xfId="1" applyNumberFormat="1" applyFont="1" applyAlignment="1">
      <alignment horizontal="center"/>
    </xf>
    <xf numFmtId="175" fontId="11" fillId="0" borderId="0" xfId="1" applyNumberFormat="1" applyFont="1"/>
    <xf numFmtId="0" fontId="23" fillId="0" borderId="0" xfId="1" applyFont="1"/>
    <xf numFmtId="0" fontId="8" fillId="0" borderId="0" xfId="0" applyFont="1"/>
    <xf numFmtId="0" fontId="288" fillId="0" borderId="0" xfId="0" applyFont="1" applyAlignment="1">
      <alignment vertical="center"/>
    </xf>
    <xf numFmtId="0" fontId="17" fillId="0" borderId="0" xfId="0" applyFont="1"/>
    <xf numFmtId="174" fontId="17" fillId="2" borderId="252" xfId="10900" applyNumberFormat="1" applyFont="1" applyFill="1" applyBorder="1" applyAlignment="1">
      <alignment vertical="center"/>
    </xf>
    <xf numFmtId="174" fontId="8" fillId="85" borderId="252" xfId="10900" applyNumberFormat="1" applyFont="1" applyFill="1" applyBorder="1" applyAlignment="1">
      <alignment horizontal="center"/>
    </xf>
    <xf numFmtId="0" fontId="290" fillId="0" borderId="0" xfId="1" applyFont="1"/>
    <xf numFmtId="0" fontId="290" fillId="0" borderId="0" xfId="1" applyFont="1" applyAlignment="1">
      <alignment horizontal="left"/>
    </xf>
    <xf numFmtId="174" fontId="17" fillId="2" borderId="3" xfId="10900" applyNumberFormat="1" applyFont="1" applyFill="1" applyBorder="1" applyAlignment="1">
      <alignment horizontal="center" vertical="center"/>
    </xf>
    <xf numFmtId="296" fontId="291" fillId="86" borderId="254" xfId="10900" applyNumberFormat="1" applyFont="1" applyFill="1" applyBorder="1" applyAlignment="1" applyProtection="1">
      <alignment vertical="center" wrapText="1"/>
    </xf>
    <xf numFmtId="0" fontId="293" fillId="0" borderId="0" xfId="4907" applyFont="1" applyAlignment="1">
      <alignment horizontal="center" vertical="center"/>
    </xf>
    <xf numFmtId="296" fontId="291" fillId="86" borderId="254" xfId="10900" applyNumberFormat="1" applyFont="1" applyFill="1" applyBorder="1" applyAlignment="1">
      <alignment horizontal="center" vertical="center" wrapText="1"/>
    </xf>
    <xf numFmtId="296" fontId="291" fillId="86" borderId="254" xfId="10900" applyNumberFormat="1" applyFont="1" applyFill="1" applyBorder="1" applyAlignment="1" applyProtection="1">
      <alignment horizontal="center" vertical="center" wrapText="1"/>
    </xf>
    <xf numFmtId="0" fontId="293" fillId="0" borderId="0" xfId="4907" applyFont="1" applyAlignment="1">
      <alignment vertical="center"/>
    </xf>
    <xf numFmtId="43" fontId="294" fillId="0" borderId="0" xfId="10900" applyFont="1" applyFill="1" applyAlignment="1" applyProtection="1">
      <alignment horizontal="center" vertical="center"/>
    </xf>
    <xf numFmtId="296" fontId="294" fillId="0" borderId="0" xfId="10900" applyNumberFormat="1" applyFont="1" applyFill="1" applyAlignment="1" applyProtection="1">
      <alignment horizontal="center" vertical="center"/>
    </xf>
    <xf numFmtId="9" fontId="293" fillId="0" borderId="0" xfId="10897" applyFont="1" applyFill="1" applyBorder="1" applyAlignment="1" applyProtection="1">
      <alignment vertical="center"/>
    </xf>
    <xf numFmtId="0" fontId="295" fillId="0" borderId="254" xfId="4907" applyFont="1" applyBorder="1" applyAlignment="1">
      <alignment horizontal="center" vertical="center"/>
    </xf>
    <xf numFmtId="0" fontId="296" fillId="0" borderId="254" xfId="4907" applyFont="1" applyBorder="1" applyAlignment="1">
      <alignment vertical="center"/>
    </xf>
    <xf numFmtId="0" fontId="296" fillId="85" borderId="254" xfId="4907" applyFont="1" applyFill="1" applyBorder="1" applyAlignment="1">
      <alignment horizontal="center" vertical="center"/>
    </xf>
    <xf numFmtId="0" fontId="296" fillId="85" borderId="254" xfId="10901" applyFont="1" applyFill="1" applyBorder="1" applyAlignment="1">
      <alignment horizontal="left" vertical="center"/>
    </xf>
    <xf numFmtId="296" fontId="296" fillId="85" borderId="254" xfId="10900" applyNumberFormat="1" applyFont="1" applyFill="1" applyBorder="1" applyAlignment="1" applyProtection="1">
      <alignment horizontal="center" vertical="center"/>
    </xf>
    <xf numFmtId="296" fontId="296" fillId="0" borderId="254" xfId="10900" applyNumberFormat="1" applyFont="1" applyFill="1" applyBorder="1" applyAlignment="1" applyProtection="1">
      <alignment horizontal="center" vertical="center"/>
    </xf>
    <xf numFmtId="9" fontId="296" fillId="0" borderId="254" xfId="10897" applyFont="1" applyFill="1" applyBorder="1" applyAlignment="1" applyProtection="1">
      <alignment horizontal="center" vertical="center"/>
    </xf>
    <xf numFmtId="0" fontId="296" fillId="85" borderId="254" xfId="4907" applyFont="1" applyFill="1" applyBorder="1" applyAlignment="1">
      <alignment horizontal="left" vertical="center"/>
    </xf>
    <xf numFmtId="296" fontId="295" fillId="7" borderId="254" xfId="10900" applyNumberFormat="1" applyFont="1" applyFill="1" applyBorder="1" applyAlignment="1" applyProtection="1">
      <alignment vertical="center"/>
    </xf>
    <xf numFmtId="0" fontId="297" fillId="7" borderId="254" xfId="4907" applyFont="1" applyFill="1" applyBorder="1" applyAlignment="1">
      <alignment vertical="center"/>
    </xf>
    <xf numFmtId="0" fontId="296" fillId="0" borderId="254" xfId="4907" applyFont="1" applyBorder="1" applyAlignment="1">
      <alignment horizontal="left" vertical="center"/>
    </xf>
    <xf numFmtId="0" fontId="296" fillId="0" borderId="254" xfId="4907" applyFont="1" applyBorder="1" applyAlignment="1">
      <alignment horizontal="center" vertical="center"/>
    </xf>
    <xf numFmtId="0" fontId="296" fillId="85" borderId="254" xfId="4907" applyFont="1" applyFill="1" applyBorder="1" applyAlignment="1">
      <alignment vertical="top"/>
    </xf>
    <xf numFmtId="296" fontId="289" fillId="85" borderId="254" xfId="10900" applyNumberFormat="1" applyFont="1" applyFill="1" applyBorder="1" applyAlignment="1" applyProtection="1">
      <alignment vertical="center" wrapText="1"/>
    </xf>
    <xf numFmtId="0" fontId="296" fillId="0" borderId="254" xfId="4907" applyFont="1" applyBorder="1" applyAlignment="1">
      <alignment vertical="top"/>
    </xf>
    <xf numFmtId="296" fontId="33" fillId="85" borderId="254" xfId="10900" applyNumberFormat="1" applyFont="1" applyFill="1" applyBorder="1" applyAlignment="1" applyProtection="1">
      <alignment vertical="center"/>
    </xf>
    <xf numFmtId="296" fontId="295" fillId="85" borderId="254" xfId="10900" applyNumberFormat="1" applyFont="1" applyFill="1" applyBorder="1" applyAlignment="1" applyProtection="1">
      <alignment vertical="center"/>
    </xf>
    <xf numFmtId="1" fontId="297" fillId="7" borderId="254" xfId="4907" applyNumberFormat="1" applyFont="1" applyFill="1" applyBorder="1" applyAlignment="1">
      <alignment vertical="center"/>
    </xf>
    <xf numFmtId="0" fontId="289" fillId="85" borderId="254" xfId="4907" applyFont="1" applyFill="1" applyBorder="1" applyAlignment="1">
      <alignment horizontal="left" vertical="center"/>
    </xf>
    <xf numFmtId="1" fontId="33" fillId="85" borderId="254" xfId="4907" applyNumberFormat="1" applyFont="1" applyFill="1" applyBorder="1" applyAlignment="1">
      <alignment horizontal="left" vertical="center"/>
    </xf>
    <xf numFmtId="0" fontId="297" fillId="85" borderId="254" xfId="4907" applyFont="1" applyFill="1" applyBorder="1" applyAlignment="1">
      <alignment horizontal="center" vertical="center"/>
    </xf>
    <xf numFmtId="0" fontId="301" fillId="85" borderId="0" xfId="10911" applyFont="1" applyFill="1" applyAlignment="1">
      <alignment horizontal="center" vertical="center"/>
    </xf>
    <xf numFmtId="0" fontId="301" fillId="85" borderId="0" xfId="10911" applyFont="1" applyFill="1" applyAlignment="1">
      <alignment vertical="center"/>
    </xf>
    <xf numFmtId="0" fontId="302" fillId="85" borderId="0" xfId="10911" applyFont="1" applyFill="1" applyAlignment="1">
      <alignment vertical="center"/>
    </xf>
    <xf numFmtId="174" fontId="8" fillId="85" borderId="254" xfId="10900" applyNumberFormat="1" applyFont="1" applyFill="1" applyBorder="1" applyAlignment="1">
      <alignment horizontal="left"/>
    </xf>
    <xf numFmtId="0" fontId="302" fillId="85" borderId="0" xfId="10911" applyFont="1" applyFill="1" applyAlignment="1">
      <alignment horizontal="center" vertical="center"/>
    </xf>
    <xf numFmtId="0" fontId="302" fillId="85" borderId="0" xfId="10911" applyFont="1" applyFill="1" applyAlignment="1">
      <alignment vertical="center" wrapText="1"/>
    </xf>
    <xf numFmtId="0" fontId="302" fillId="85" borderId="0" xfId="10911" applyFont="1" applyFill="1" applyAlignment="1">
      <alignment horizontal="center" vertical="center" wrapText="1"/>
    </xf>
    <xf numFmtId="297" fontId="302" fillId="85" borderId="0" xfId="10911" applyNumberFormat="1" applyFont="1" applyFill="1" applyAlignment="1">
      <alignment horizontal="center" vertical="center"/>
    </xf>
    <xf numFmtId="9" fontId="302" fillId="85" borderId="0" xfId="10912" applyFont="1" applyFill="1" applyAlignment="1">
      <alignment vertical="center"/>
    </xf>
    <xf numFmtId="297" fontId="302" fillId="85" borderId="0" xfId="10911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/>
    <xf numFmtId="49" fontId="34" fillId="0" borderId="0" xfId="0" applyNumberFormat="1" applyFont="1"/>
    <xf numFmtId="298" fontId="34" fillId="0" borderId="0" xfId="0" applyNumberFormat="1" applyFont="1" applyAlignment="1">
      <alignment horizontal="left"/>
    </xf>
    <xf numFmtId="0" fontId="34" fillId="0" borderId="0" xfId="0" applyFont="1" applyAlignment="1">
      <alignment horizontal="center"/>
    </xf>
    <xf numFmtId="0" fontId="300" fillId="85" borderId="0" xfId="10911" applyFont="1" applyFill="1" applyAlignment="1">
      <alignment vertical="center" wrapText="1"/>
    </xf>
    <xf numFmtId="0" fontId="303" fillId="87" borderId="254" xfId="10911" applyFont="1" applyFill="1" applyBorder="1" applyAlignment="1">
      <alignment vertical="center" wrapText="1"/>
    </xf>
    <xf numFmtId="174" fontId="303" fillId="87" borderId="254" xfId="10911" applyNumberFormat="1" applyFont="1" applyFill="1" applyBorder="1" applyAlignment="1">
      <alignment horizontal="left" vertical="center" wrapText="1" indent="1"/>
    </xf>
    <xf numFmtId="9" fontId="303" fillId="87" borderId="254" xfId="10912" applyFont="1" applyFill="1" applyBorder="1" applyAlignment="1">
      <alignment horizontal="center" vertical="center" wrapText="1"/>
    </xf>
    <xf numFmtId="0" fontId="302" fillId="87" borderId="0" xfId="10911" applyFont="1" applyFill="1" applyAlignment="1">
      <alignment vertical="center"/>
    </xf>
    <xf numFmtId="174" fontId="8" fillId="0" borderId="0" xfId="0" applyNumberFormat="1" applyFont="1"/>
    <xf numFmtId="0" fontId="8" fillId="85" borderId="0" xfId="0" applyFont="1" applyFill="1"/>
    <xf numFmtId="174" fontId="17" fillId="2" borderId="252" xfId="10900" applyNumberFormat="1" applyFont="1" applyFill="1" applyBorder="1" applyAlignment="1">
      <alignment horizontal="center" vertical="center"/>
    </xf>
    <xf numFmtId="174" fontId="306" fillId="2" borderId="252" xfId="10900" applyNumberFormat="1" applyFont="1" applyFill="1" applyBorder="1" applyAlignment="1">
      <alignment horizontal="center" vertical="center"/>
    </xf>
    <xf numFmtId="174" fontId="8" fillId="0" borderId="252" xfId="10900" applyNumberFormat="1" applyFont="1" applyFill="1" applyBorder="1" applyAlignment="1">
      <alignment vertical="center"/>
    </xf>
    <xf numFmtId="0" fontId="307" fillId="85" borderId="252" xfId="10918" applyFont="1" applyFill="1" applyBorder="1" applyAlignment="1">
      <alignment horizontal="left" vertical="center"/>
    </xf>
    <xf numFmtId="174" fontId="8" fillId="0" borderId="252" xfId="10900" applyNumberFormat="1" applyFont="1" applyFill="1" applyBorder="1"/>
    <xf numFmtId="174" fontId="8" fillId="90" borderId="252" xfId="10900" applyNumberFormat="1" applyFont="1" applyFill="1" applyBorder="1"/>
    <xf numFmtId="174" fontId="8" fillId="91" borderId="252" xfId="10900" applyNumberFormat="1" applyFont="1" applyFill="1" applyBorder="1"/>
    <xf numFmtId="174" fontId="8" fillId="85" borderId="252" xfId="10900" applyNumberFormat="1" applyFont="1" applyFill="1" applyBorder="1"/>
    <xf numFmtId="9" fontId="8" fillId="85" borderId="252" xfId="10897" applyFont="1" applyFill="1" applyBorder="1" applyAlignment="1">
      <alignment horizontal="center"/>
    </xf>
    <xf numFmtId="174" fontId="8" fillId="0" borderId="252" xfId="10900" applyNumberFormat="1" applyFont="1" applyBorder="1"/>
    <xf numFmtId="174" fontId="289" fillId="85" borderId="252" xfId="10909" applyNumberFormat="1" applyFont="1" applyFill="1" applyBorder="1"/>
    <xf numFmtId="174" fontId="17" fillId="2" borderId="257" xfId="10900" applyNumberFormat="1" applyFont="1" applyFill="1" applyBorder="1" applyAlignment="1">
      <alignment horizontal="center"/>
    </xf>
    <xf numFmtId="174" fontId="17" fillId="2" borderId="252" xfId="10900" applyNumberFormat="1" applyFont="1" applyFill="1" applyBorder="1"/>
    <xf numFmtId="9" fontId="17" fillId="2" borderId="252" xfId="10897" applyFont="1" applyFill="1" applyBorder="1"/>
    <xf numFmtId="0" fontId="8" fillId="0" borderId="252" xfId="0" applyFont="1" applyBorder="1"/>
    <xf numFmtId="41" fontId="8" fillId="0" borderId="252" xfId="0" applyNumberFormat="1" applyFont="1" applyBorder="1"/>
    <xf numFmtId="0" fontId="33" fillId="0" borderId="252" xfId="10919" applyFont="1" applyBorder="1" applyAlignment="1">
      <alignment vertical="top"/>
    </xf>
    <xf numFmtId="0" fontId="8" fillId="0" borderId="252" xfId="0" applyFont="1" applyBorder="1" applyAlignment="1">
      <alignment vertical="center"/>
    </xf>
    <xf numFmtId="174" fontId="8" fillId="85" borderId="252" xfId="10900" applyNumberFormat="1" applyFont="1" applyFill="1" applyBorder="1" applyAlignment="1">
      <alignment horizontal="left" vertical="center"/>
    </xf>
    <xf numFmtId="174" fontId="8" fillId="85" borderId="252" xfId="10900" applyNumberFormat="1" applyFont="1" applyFill="1" applyBorder="1" applyAlignment="1">
      <alignment horizontal="left"/>
    </xf>
    <xf numFmtId="174" fontId="17" fillId="85" borderId="252" xfId="10900" applyNumberFormat="1" applyFont="1" applyFill="1" applyBorder="1"/>
    <xf numFmtId="174" fontId="17" fillId="85" borderId="252" xfId="10900" applyNumberFormat="1" applyFont="1" applyFill="1" applyBorder="1" applyAlignment="1">
      <alignment horizontal="center"/>
    </xf>
    <xf numFmtId="174" fontId="8" fillId="85" borderId="257" xfId="10900" applyNumberFormat="1" applyFont="1" applyFill="1" applyBorder="1" applyAlignment="1">
      <alignment horizontal="center"/>
    </xf>
    <xf numFmtId="174" fontId="17" fillId="85" borderId="252" xfId="10900" applyNumberFormat="1" applyFont="1" applyFill="1" applyBorder="1" applyAlignment="1">
      <alignment vertical="center"/>
    </xf>
    <xf numFmtId="174" fontId="17" fillId="85" borderId="257" xfId="10900" applyNumberFormat="1" applyFont="1" applyFill="1" applyBorder="1" applyAlignment="1">
      <alignment horizontal="center"/>
    </xf>
    <xf numFmtId="174" fontId="8" fillId="85" borderId="252" xfId="10900" applyNumberFormat="1" applyFont="1" applyFill="1" applyBorder="1" applyAlignment="1">
      <alignment vertical="center"/>
    </xf>
    <xf numFmtId="174" fontId="17" fillId="2" borderId="252" xfId="10900" applyNumberFormat="1" applyFont="1" applyFill="1" applyBorder="1" applyAlignment="1">
      <alignment horizontal="center"/>
    </xf>
    <xf numFmtId="174" fontId="17" fillId="0" borderId="252" xfId="10900" applyNumberFormat="1" applyFont="1" applyFill="1" applyBorder="1" applyAlignment="1">
      <alignment horizontal="center"/>
    </xf>
    <xf numFmtId="174" fontId="17" fillId="0" borderId="252" xfId="10900" applyNumberFormat="1" applyFont="1" applyFill="1" applyBorder="1"/>
    <xf numFmtId="174" fontId="8" fillId="0" borderId="252" xfId="10900" applyNumberFormat="1" applyFont="1" applyFill="1" applyBorder="1" applyAlignment="1">
      <alignment horizontal="left"/>
    </xf>
    <xf numFmtId="174" fontId="17" fillId="85" borderId="255" xfId="10900" applyNumberFormat="1" applyFont="1" applyFill="1" applyBorder="1" applyAlignment="1">
      <alignment vertical="center"/>
    </xf>
    <xf numFmtId="174" fontId="17" fillId="86" borderId="257" xfId="10900" applyNumberFormat="1" applyFont="1" applyFill="1" applyBorder="1" applyAlignment="1">
      <alignment horizontal="center"/>
    </xf>
    <xf numFmtId="174" fontId="17" fillId="86" borderId="252" xfId="10900" applyNumberFormat="1" applyFont="1" applyFill="1" applyBorder="1"/>
    <xf numFmtId="0" fontId="8" fillId="0" borderId="0" xfId="0" applyFont="1" applyAlignment="1">
      <alignment vertical="center"/>
    </xf>
    <xf numFmtId="0" fontId="21" fillId="2" borderId="252" xfId="0" applyFont="1" applyFill="1" applyBorder="1" applyAlignment="1">
      <alignment vertical="center"/>
    </xf>
    <xf numFmtId="0" fontId="8" fillId="0" borderId="3" xfId="0" applyFont="1" applyBorder="1"/>
    <xf numFmtId="0" fontId="8" fillId="0" borderId="3" xfId="0" applyFont="1" applyBorder="1" applyAlignment="1">
      <alignment vertical="center"/>
    </xf>
    <xf numFmtId="174" fontId="17" fillId="0" borderId="3" xfId="969" applyNumberFormat="1" applyFont="1" applyBorder="1" applyAlignment="1">
      <alignment vertical="center"/>
    </xf>
    <xf numFmtId="174" fontId="8" fillId="0" borderId="3" xfId="969" applyNumberFormat="1" applyFont="1" applyBorder="1" applyAlignment="1">
      <alignment vertical="center"/>
    </xf>
    <xf numFmtId="174" fontId="8" fillId="2" borderId="3" xfId="0" applyNumberFormat="1" applyFont="1" applyFill="1" applyBorder="1"/>
    <xf numFmtId="0" fontId="8" fillId="2" borderId="3" xfId="0" applyFont="1" applyFill="1" applyBorder="1"/>
    <xf numFmtId="174" fontId="17" fillId="0" borderId="252" xfId="969" applyNumberFormat="1" applyFont="1" applyBorder="1" applyAlignment="1">
      <alignment vertical="center"/>
    </xf>
    <xf numFmtId="174" fontId="8" fillId="0" borderId="252" xfId="969" applyNumberFormat="1" applyFont="1" applyBorder="1" applyAlignment="1">
      <alignment vertical="center"/>
    </xf>
    <xf numFmtId="0" fontId="0" fillId="0" borderId="0" xfId="0" quotePrefix="1"/>
    <xf numFmtId="0" fontId="309" fillId="0" borderId="0" xfId="0" applyFont="1" applyAlignment="1">
      <alignment horizontal="center"/>
    </xf>
    <xf numFmtId="0" fontId="300" fillId="85" borderId="0" xfId="10911" applyFont="1" applyFill="1" applyAlignment="1">
      <alignment horizontal="left" vertical="center"/>
    </xf>
    <xf numFmtId="0" fontId="300" fillId="85" borderId="0" xfId="10911" applyFont="1" applyFill="1" applyAlignment="1">
      <alignment horizontal="left" vertical="center" wrapText="1"/>
    </xf>
    <xf numFmtId="175" fontId="304" fillId="89" borderId="254" xfId="10900" applyNumberFormat="1" applyFont="1" applyFill="1" applyBorder="1" applyAlignment="1">
      <alignment horizontal="center" vertical="center" wrapText="1"/>
    </xf>
    <xf numFmtId="49" fontId="304" fillId="89" borderId="254" xfId="10900" applyNumberFormat="1" applyFont="1" applyFill="1" applyBorder="1" applyAlignment="1">
      <alignment horizontal="center" vertical="center" wrapText="1"/>
    </xf>
    <xf numFmtId="298" fontId="304" fillId="89" borderId="254" xfId="10900" applyNumberFormat="1" applyFont="1" applyFill="1" applyBorder="1" applyAlignment="1">
      <alignment horizontal="left" vertical="center" wrapText="1"/>
    </xf>
    <xf numFmtId="0" fontId="34" fillId="0" borderId="254" xfId="0" applyFont="1" applyBorder="1" applyAlignment="1" applyProtection="1">
      <alignment horizontal="center" vertical="center" wrapText="1"/>
      <protection locked="0"/>
    </xf>
    <xf numFmtId="0" fontId="34" fillId="85" borderId="254" xfId="0" applyFont="1" applyFill="1" applyBorder="1" applyAlignment="1">
      <alignment horizontal="left" vertical="center" wrapText="1"/>
    </xf>
    <xf numFmtId="2" fontId="34" fillId="85" borderId="254" xfId="0" applyNumberFormat="1" applyFont="1" applyFill="1" applyBorder="1" applyAlignment="1">
      <alignment horizontal="left" vertical="center" wrapText="1"/>
    </xf>
    <xf numFmtId="2" fontId="34" fillId="85" borderId="254" xfId="0" applyNumberFormat="1" applyFont="1" applyFill="1" applyBorder="1" applyAlignment="1">
      <alignment horizontal="center" vertical="center" wrapText="1"/>
    </xf>
    <xf numFmtId="0" fontId="34" fillId="85" borderId="254" xfId="6" applyFont="1" applyFill="1" applyBorder="1" applyAlignment="1">
      <alignment horizontal="left" vertical="center" wrapText="1"/>
    </xf>
    <xf numFmtId="49" fontId="34" fillId="85" borderId="254" xfId="6" applyNumberFormat="1" applyFont="1" applyFill="1" applyBorder="1" applyAlignment="1">
      <alignment horizontal="left" vertical="center" wrapText="1"/>
    </xf>
    <xf numFmtId="298" fontId="34" fillId="85" borderId="254" xfId="6" applyNumberFormat="1" applyFont="1" applyFill="1" applyBorder="1" applyAlignment="1">
      <alignment horizontal="left" vertical="center" wrapText="1"/>
    </xf>
    <xf numFmtId="0" fontId="8" fillId="0" borderId="0" xfId="7445" applyFont="1"/>
    <xf numFmtId="0" fontId="17" fillId="0" borderId="0" xfId="7445" applyFont="1"/>
    <xf numFmtId="0" fontId="11" fillId="0" borderId="0" xfId="7445" applyFont="1"/>
    <xf numFmtId="0" fontId="10" fillId="0" borderId="0" xfId="7445" applyFont="1"/>
    <xf numFmtId="0" fontId="8" fillId="0" borderId="0" xfId="7445" applyFont="1" applyAlignment="1">
      <alignment horizontal="center"/>
    </xf>
    <xf numFmtId="0" fontId="9" fillId="0" borderId="0" xfId="7445" applyFont="1" applyAlignment="1">
      <alignment horizontal="center"/>
    </xf>
    <xf numFmtId="0" fontId="8" fillId="0" borderId="0" xfId="7445" applyFont="1" applyAlignment="1">
      <alignment horizontal="left"/>
    </xf>
    <xf numFmtId="0" fontId="286" fillId="0" borderId="254" xfId="0" applyFont="1" applyBorder="1" applyAlignment="1">
      <alignment horizontal="right"/>
    </xf>
    <xf numFmtId="9" fontId="0" fillId="0" borderId="254" xfId="10897" applyFont="1" applyFill="1" applyBorder="1"/>
    <xf numFmtId="9" fontId="0" fillId="0" borderId="254" xfId="10897" applyFont="1" applyBorder="1"/>
    <xf numFmtId="0" fontId="7" fillId="2" borderId="254" xfId="0" applyFont="1" applyFill="1" applyBorder="1"/>
    <xf numFmtId="9" fontId="7" fillId="2" borderId="254" xfId="10897" applyFont="1" applyFill="1" applyBorder="1"/>
    <xf numFmtId="0" fontId="8" fillId="0" borderId="254" xfId="7445" applyFont="1" applyBorder="1"/>
    <xf numFmtId="0" fontId="8" fillId="0" borderId="257" xfId="7445" applyFont="1" applyBorder="1" applyAlignment="1">
      <alignment horizontal="center"/>
    </xf>
    <xf numFmtId="0" fontId="8" fillId="0" borderId="254" xfId="7445" applyFont="1" applyBorder="1" applyAlignment="1">
      <alignment horizontal="center"/>
    </xf>
    <xf numFmtId="0" fontId="9" fillId="0" borderId="254" xfId="7445" applyFont="1" applyBorder="1" applyAlignment="1">
      <alignment horizontal="center"/>
    </xf>
    <xf numFmtId="0" fontId="26" fillId="85" borderId="254" xfId="7445" applyFont="1" applyFill="1" applyBorder="1" applyAlignment="1">
      <alignment horizontal="center"/>
    </xf>
    <xf numFmtId="14" fontId="8" fillId="0" borderId="254" xfId="7445" applyNumberFormat="1" applyFont="1" applyBorder="1" applyAlignment="1">
      <alignment horizontal="center" vertical="center"/>
    </xf>
    <xf numFmtId="0" fontId="8" fillId="0" borderId="254" xfId="7445" applyFont="1" applyBorder="1" applyAlignment="1">
      <alignment horizontal="left" vertical="center"/>
    </xf>
    <xf numFmtId="0" fontId="17" fillId="85" borderId="254" xfId="7445" applyFont="1" applyFill="1" applyBorder="1" applyAlignment="1">
      <alignment horizontal="left" vertical="center"/>
    </xf>
    <xf numFmtId="49" fontId="9" fillId="0" borderId="254" xfId="10899" quotePrefix="1" applyNumberFormat="1" applyFont="1" applyBorder="1" applyAlignment="1">
      <alignment horizontal="left" vertical="center"/>
    </xf>
    <xf numFmtId="49" fontId="9" fillId="85" borderId="254" xfId="10899" quotePrefix="1" applyNumberFormat="1" applyFont="1" applyFill="1" applyBorder="1" applyAlignment="1">
      <alignment horizontal="left" vertical="center"/>
    </xf>
    <xf numFmtId="0" fontId="8" fillId="0" borderId="254" xfId="7445" applyFont="1" applyBorder="1" applyAlignment="1">
      <alignment horizontal="center" vertical="center"/>
    </xf>
    <xf numFmtId="2" fontId="9" fillId="0" borderId="254" xfId="10899" quotePrefix="1" applyNumberFormat="1" applyFont="1" applyBorder="1" applyAlignment="1">
      <alignment horizontal="left" vertical="center"/>
    </xf>
    <xf numFmtId="0" fontId="20" fillId="7" borderId="254" xfId="1" applyFont="1" applyFill="1" applyBorder="1" applyAlignment="1">
      <alignment wrapText="1"/>
    </xf>
    <xf numFmtId="0" fontId="22" fillId="3" borderId="254" xfId="1" applyFont="1" applyFill="1" applyBorder="1" applyAlignment="1">
      <alignment horizontal="center" vertical="center"/>
    </xf>
    <xf numFmtId="0" fontId="21" fillId="2" borderId="254" xfId="1" applyFont="1" applyFill="1" applyBorder="1" applyAlignment="1">
      <alignment vertical="center" wrapText="1"/>
    </xf>
    <xf numFmtId="0" fontId="21" fillId="2" borderId="254" xfId="1" applyFont="1" applyFill="1" applyBorder="1" applyAlignment="1">
      <alignment vertical="center"/>
    </xf>
    <xf numFmtId="175" fontId="21" fillId="2" borderId="254" xfId="2" applyNumberFormat="1" applyFont="1" applyFill="1" applyBorder="1" applyAlignment="1">
      <alignment horizontal="center" vertical="center" wrapText="1"/>
    </xf>
    <xf numFmtId="9" fontId="21" fillId="6" borderId="254" xfId="5" applyFont="1" applyFill="1" applyBorder="1" applyAlignment="1">
      <alignment horizontal="center" vertical="center" wrapText="1"/>
    </xf>
    <xf numFmtId="9" fontId="22" fillId="6" borderId="254" xfId="5" applyFont="1" applyFill="1" applyBorder="1" applyAlignment="1">
      <alignment horizontal="center" vertical="center" wrapText="1"/>
    </xf>
    <xf numFmtId="9" fontId="20" fillId="4" borderId="254" xfId="5" applyFont="1" applyFill="1" applyBorder="1" applyAlignment="1">
      <alignment horizontal="center" wrapText="1"/>
    </xf>
    <xf numFmtId="0" fontId="19" fillId="2" borderId="254" xfId="1" applyFont="1" applyFill="1" applyBorder="1" applyAlignment="1">
      <alignment horizontal="center" vertical="center" textRotation="90"/>
    </xf>
    <xf numFmtId="0" fontId="18" fillId="3" borderId="254" xfId="1" applyFont="1" applyFill="1" applyBorder="1" applyAlignment="1">
      <alignment horizontal="center" vertical="center" wrapText="1"/>
    </xf>
    <xf numFmtId="174" fontId="8" fillId="5" borderId="254" xfId="2" applyNumberFormat="1" applyFont="1" applyFill="1" applyBorder="1"/>
    <xf numFmtId="175" fontId="8" fillId="5" borderId="254" xfId="2" applyNumberFormat="1" applyFont="1" applyFill="1" applyBorder="1"/>
    <xf numFmtId="174" fontId="10" fillId="5" borderId="254" xfId="2" applyNumberFormat="1" applyFont="1" applyFill="1" applyBorder="1"/>
    <xf numFmtId="0" fontId="27" fillId="0" borderId="254" xfId="0" applyFont="1" applyBorder="1" applyAlignment="1">
      <alignment horizontal="center" vertical="center"/>
    </xf>
    <xf numFmtId="177" fontId="26" fillId="2" borderId="254" xfId="1" applyNumberFormat="1" applyFont="1" applyFill="1" applyBorder="1" applyAlignment="1">
      <alignment horizontal="center" vertical="center"/>
    </xf>
    <xf numFmtId="175" fontId="8" fillId="0" borderId="0" xfId="7445" applyNumberFormat="1" applyFont="1"/>
    <xf numFmtId="175" fontId="17" fillId="0" borderId="0" xfId="7445" applyNumberFormat="1" applyFont="1"/>
    <xf numFmtId="175" fontId="17" fillId="0" borderId="0" xfId="7446" applyNumberFormat="1" applyFont="1" applyFill="1" applyBorder="1"/>
    <xf numFmtId="175" fontId="17" fillId="0" borderId="0" xfId="7446" applyNumberFormat="1" applyFont="1" applyFill="1" applyBorder="1" applyAlignment="1">
      <alignment horizontal="center"/>
    </xf>
    <xf numFmtId="0" fontId="27" fillId="0" borderId="0" xfId="0" applyFont="1" applyAlignment="1">
      <alignment horizontal="right"/>
    </xf>
    <xf numFmtId="0" fontId="27" fillId="0" borderId="254" xfId="0" applyFont="1" applyBorder="1" applyAlignment="1">
      <alignment horizontal="right"/>
    </xf>
    <xf numFmtId="0" fontId="33" fillId="85" borderId="254" xfId="10901" applyFont="1" applyFill="1" applyBorder="1" applyAlignment="1">
      <alignment horizontal="left" vertical="center"/>
    </xf>
    <xf numFmtId="0" fontId="289" fillId="85" borderId="254" xfId="4907" applyFont="1" applyFill="1" applyBorder="1" applyAlignment="1">
      <alignment horizontal="center" vertical="center"/>
    </xf>
    <xf numFmtId="0" fontId="7" fillId="0" borderId="0" xfId="0" applyFont="1"/>
    <xf numFmtId="9" fontId="298" fillId="0" borderId="254" xfId="10897" applyFont="1" applyFill="1" applyBorder="1" applyAlignment="1" applyProtection="1">
      <alignment horizontal="center" vertical="center"/>
    </xf>
    <xf numFmtId="296" fontId="298" fillId="0" borderId="254" xfId="10900" applyNumberFormat="1" applyFont="1" applyFill="1" applyBorder="1" applyAlignment="1" applyProtection="1">
      <alignment horizontal="center" vertical="center"/>
    </xf>
    <xf numFmtId="296" fontId="298" fillId="0" borderId="254" xfId="13" applyNumberFormat="1" applyFont="1" applyFill="1" applyBorder="1" applyAlignment="1" applyProtection="1">
      <alignment horizontal="center" vertical="center"/>
    </xf>
    <xf numFmtId="296" fontId="298" fillId="0" borderId="254" xfId="977" applyNumberFormat="1" applyFont="1" applyFill="1" applyBorder="1" applyAlignment="1" applyProtection="1">
      <alignment horizontal="center" vertical="center"/>
    </xf>
    <xf numFmtId="174" fontId="17" fillId="2" borderId="254" xfId="10900" applyNumberFormat="1" applyFont="1" applyFill="1" applyBorder="1" applyAlignment="1">
      <alignment vertical="center"/>
    </xf>
    <xf numFmtId="174" fontId="8" fillId="0" borderId="254" xfId="10900" applyNumberFormat="1" applyFont="1" applyFill="1" applyBorder="1" applyAlignment="1">
      <alignment vertical="center"/>
    </xf>
    <xf numFmtId="174" fontId="8" fillId="85" borderId="254" xfId="10900" applyNumberFormat="1" applyFont="1" applyFill="1" applyBorder="1" applyAlignment="1">
      <alignment horizontal="left" vertical="center"/>
    </xf>
    <xf numFmtId="174" fontId="17" fillId="85" borderId="254" xfId="10900" applyNumberFormat="1" applyFont="1" applyFill="1" applyBorder="1" applyAlignment="1">
      <alignment vertical="center"/>
    </xf>
    <xf numFmtId="174" fontId="8" fillId="85" borderId="254" xfId="10900" applyNumberFormat="1" applyFont="1" applyFill="1" applyBorder="1" applyAlignment="1">
      <alignment vertical="center"/>
    </xf>
    <xf numFmtId="174" fontId="17" fillId="85" borderId="256" xfId="10900" applyNumberFormat="1" applyFont="1" applyFill="1" applyBorder="1" applyAlignment="1">
      <alignment vertical="center"/>
    </xf>
    <xf numFmtId="174" fontId="17" fillId="2" borderId="254" xfId="10900" applyNumberFormat="1" applyFont="1" applyFill="1" applyBorder="1" applyAlignment="1">
      <alignment horizontal="center" vertical="center"/>
    </xf>
    <xf numFmtId="174" fontId="8" fillId="0" borderId="254" xfId="10900" applyNumberFormat="1" applyFont="1" applyFill="1" applyBorder="1"/>
    <xf numFmtId="174" fontId="8" fillId="85" borderId="254" xfId="10900" applyNumberFormat="1" applyFont="1" applyFill="1" applyBorder="1"/>
    <xf numFmtId="0" fontId="8" fillId="0" borderId="254" xfId="0" applyFont="1" applyBorder="1"/>
    <xf numFmtId="174" fontId="8" fillId="85" borderId="254" xfId="10900" applyNumberFormat="1" applyFont="1" applyFill="1" applyBorder="1" applyAlignment="1">
      <alignment horizontal="center"/>
    </xf>
    <xf numFmtId="174" fontId="17" fillId="85" borderId="254" xfId="10900" applyNumberFormat="1" applyFont="1" applyFill="1" applyBorder="1" applyAlignment="1">
      <alignment horizontal="center"/>
    </xf>
    <xf numFmtId="174" fontId="17" fillId="0" borderId="254" xfId="10900" applyNumberFormat="1" applyFont="1" applyFill="1" applyBorder="1" applyAlignment="1">
      <alignment horizontal="center"/>
    </xf>
    <xf numFmtId="174" fontId="17" fillId="2" borderId="255" xfId="10900" applyNumberFormat="1" applyFont="1" applyFill="1" applyBorder="1" applyAlignment="1">
      <alignment vertical="center"/>
    </xf>
    <xf numFmtId="174" fontId="17" fillId="2" borderId="256" xfId="10900" applyNumberFormat="1" applyFont="1" applyFill="1" applyBorder="1" applyAlignment="1">
      <alignment vertical="center"/>
    </xf>
    <xf numFmtId="174" fontId="17" fillId="2" borderId="257" xfId="10900" applyNumberFormat="1" applyFont="1" applyFill="1" applyBorder="1" applyAlignment="1">
      <alignment vertical="center"/>
    </xf>
    <xf numFmtId="174" fontId="17" fillId="85" borderId="254" xfId="10900" applyNumberFormat="1" applyFont="1" applyFill="1" applyBorder="1"/>
    <xf numFmtId="174" fontId="8" fillId="90" borderId="254" xfId="10900" applyNumberFormat="1" applyFont="1" applyFill="1" applyBorder="1"/>
    <xf numFmtId="174" fontId="8" fillId="91" borderId="254" xfId="10900" applyNumberFormat="1" applyFont="1" applyFill="1" applyBorder="1"/>
    <xf numFmtId="9" fontId="8" fillId="85" borderId="254" xfId="10897" applyFont="1" applyFill="1" applyBorder="1" applyAlignment="1">
      <alignment horizontal="center"/>
    </xf>
    <xf numFmtId="174" fontId="17" fillId="0" borderId="254" xfId="10900" applyNumberFormat="1" applyFont="1" applyFill="1" applyBorder="1"/>
    <xf numFmtId="174" fontId="8" fillId="0" borderId="254" xfId="10900" applyNumberFormat="1" applyFont="1" applyFill="1" applyBorder="1" applyAlignment="1">
      <alignment horizontal="left"/>
    </xf>
    <xf numFmtId="0" fontId="29" fillId="85" borderId="254" xfId="10911" applyFont="1" applyFill="1" applyBorder="1" applyAlignment="1">
      <alignment horizontal="center" vertical="center" readingOrder="1"/>
    </xf>
    <xf numFmtId="0" fontId="29" fillId="85" borderId="254" xfId="10911" applyFont="1" applyFill="1" applyBorder="1" applyAlignment="1">
      <alignment horizontal="center" vertical="center" wrapText="1" readingOrder="1"/>
    </xf>
    <xf numFmtId="0" fontId="8" fillId="85" borderId="254" xfId="10911" applyFont="1" applyFill="1" applyBorder="1" applyAlignment="1">
      <alignment horizontal="left" vertical="center"/>
    </xf>
    <xf numFmtId="14" fontId="9" fillId="85" borderId="254" xfId="10913" applyNumberFormat="1" applyFont="1" applyFill="1" applyBorder="1" applyAlignment="1">
      <alignment horizontal="left" vertical="center"/>
    </xf>
    <xf numFmtId="174" fontId="9" fillId="85" borderId="254" xfId="10914" applyNumberFormat="1" applyFont="1" applyFill="1" applyBorder="1" applyAlignment="1">
      <alignment horizontal="center" vertical="center" wrapText="1"/>
    </xf>
    <xf numFmtId="9" fontId="9" fillId="85" borderId="254" xfId="10912" applyFont="1" applyFill="1" applyBorder="1" applyAlignment="1">
      <alignment horizontal="center" vertical="center" wrapText="1"/>
    </xf>
    <xf numFmtId="296" fontId="9" fillId="85" borderId="254" xfId="10900" applyNumberFormat="1" applyFont="1" applyFill="1" applyBorder="1" applyAlignment="1" applyProtection="1">
      <alignment horizontal="center" vertical="center"/>
    </xf>
    <xf numFmtId="0" fontId="9" fillId="85" borderId="254" xfId="10911" applyFont="1" applyFill="1" applyBorder="1" applyAlignment="1">
      <alignment horizontal="left" vertical="center" wrapText="1"/>
    </xf>
    <xf numFmtId="9" fontId="8" fillId="85" borderId="0" xfId="10897" applyFont="1" applyFill="1" applyAlignment="1">
      <alignment vertical="center"/>
    </xf>
    <xf numFmtId="0" fontId="8" fillId="85" borderId="0" xfId="10911" applyFont="1" applyFill="1" applyAlignment="1">
      <alignment vertical="center"/>
    </xf>
    <xf numFmtId="174" fontId="306" fillId="85" borderId="254" xfId="10911" applyNumberFormat="1" applyFont="1" applyFill="1" applyBorder="1" applyAlignment="1">
      <alignment horizontal="left" vertical="center" wrapText="1" indent="1"/>
    </xf>
    <xf numFmtId="9" fontId="306" fillId="85" borderId="254" xfId="10912" applyFont="1" applyFill="1" applyBorder="1" applyAlignment="1">
      <alignment horizontal="center" vertical="center" wrapText="1"/>
    </xf>
    <xf numFmtId="174" fontId="17" fillId="85" borderId="0" xfId="10911" applyNumberFormat="1" applyFont="1" applyFill="1" applyAlignment="1">
      <alignment vertical="center"/>
    </xf>
    <xf numFmtId="0" fontId="17" fillId="85" borderId="0" xfId="10911" applyFont="1" applyFill="1" applyAlignment="1">
      <alignment vertical="center"/>
    </xf>
    <xf numFmtId="0" fontId="8" fillId="85" borderId="254" xfId="10911" applyFont="1" applyFill="1" applyBorder="1" applyAlignment="1">
      <alignment horizontal="center" vertical="center"/>
    </xf>
    <xf numFmtId="0" fontId="8" fillId="85" borderId="254" xfId="10911" applyFont="1" applyFill="1" applyBorder="1" applyAlignment="1">
      <alignment vertical="center" wrapText="1"/>
    </xf>
    <xf numFmtId="174" fontId="9" fillId="85" borderId="254" xfId="10915" applyNumberFormat="1" applyFont="1" applyFill="1" applyBorder="1" applyAlignment="1">
      <alignment horizontal="center" vertical="center" wrapText="1"/>
    </xf>
    <xf numFmtId="0" fontId="9" fillId="85" borderId="254" xfId="0" applyFont="1" applyFill="1" applyBorder="1" applyAlignment="1">
      <alignment horizontal="left" vertical="center" indent="1"/>
    </xf>
    <xf numFmtId="0" fontId="9" fillId="85" borderId="254" xfId="10911" applyFont="1" applyFill="1" applyBorder="1" applyAlignment="1">
      <alignment vertical="center" wrapText="1"/>
    </xf>
    <xf numFmtId="0" fontId="8" fillId="85" borderId="254" xfId="0" applyFont="1" applyFill="1" applyBorder="1" applyAlignment="1">
      <alignment horizontal="left" vertical="center" wrapText="1"/>
    </xf>
    <xf numFmtId="0" fontId="8" fillId="85" borderId="254" xfId="10911" applyFont="1" applyFill="1" applyBorder="1" applyAlignment="1">
      <alignment vertical="center"/>
    </xf>
    <xf numFmtId="14" fontId="9" fillId="85" borderId="254" xfId="10913" quotePrefix="1" applyNumberFormat="1" applyFont="1" applyFill="1" applyBorder="1" applyAlignment="1">
      <alignment horizontal="left" vertical="center"/>
    </xf>
    <xf numFmtId="9" fontId="9" fillId="85" borderId="254" xfId="10917" applyFont="1" applyFill="1" applyBorder="1" applyAlignment="1">
      <alignment horizontal="center" vertical="center" wrapText="1"/>
    </xf>
    <xf numFmtId="174" fontId="9" fillId="85" borderId="254" xfId="10916" applyNumberFormat="1" applyFont="1" applyFill="1" applyBorder="1" applyAlignment="1">
      <alignment vertical="center" wrapText="1"/>
    </xf>
    <xf numFmtId="0" fontId="9" fillId="85" borderId="254" xfId="10912" applyNumberFormat="1" applyFont="1" applyFill="1" applyBorder="1" applyAlignment="1">
      <alignment horizontal="center" vertical="center" wrapText="1"/>
    </xf>
    <xf numFmtId="0" fontId="9" fillId="85" borderId="254" xfId="0" applyFont="1" applyFill="1" applyBorder="1" applyAlignment="1">
      <alignment horizontal="left" vertical="center" wrapText="1"/>
    </xf>
    <xf numFmtId="0" fontId="11" fillId="85" borderId="254" xfId="0" applyFont="1" applyFill="1" applyBorder="1" applyAlignment="1">
      <alignment horizontal="left" vertical="center" wrapText="1"/>
    </xf>
    <xf numFmtId="0" fontId="9" fillId="85" borderId="254" xfId="10911" applyFont="1" applyFill="1" applyBorder="1" applyAlignment="1">
      <alignment horizontal="center" vertical="center" wrapText="1"/>
    </xf>
    <xf numFmtId="0" fontId="9" fillId="85" borderId="254" xfId="0" applyFont="1" applyFill="1" applyBorder="1" applyAlignment="1">
      <alignment vertical="center" wrapText="1"/>
    </xf>
    <xf numFmtId="0" fontId="306" fillId="85" borderId="254" xfId="10911" applyFont="1" applyFill="1" applyBorder="1" applyAlignment="1">
      <alignment horizontal="left" vertical="center" wrapText="1" indent="1"/>
    </xf>
    <xf numFmtId="0" fontId="8" fillId="85" borderId="254" xfId="0" applyFont="1" applyFill="1" applyBorder="1" applyAlignment="1">
      <alignment vertical="center" wrapText="1"/>
    </xf>
    <xf numFmtId="174" fontId="9" fillId="85" borderId="254" xfId="10911" applyNumberFormat="1" applyFont="1" applyFill="1" applyBorder="1" applyAlignment="1">
      <alignment horizontal="center" vertical="center" wrapText="1"/>
    </xf>
    <xf numFmtId="0" fontId="11" fillId="85" borderId="254" xfId="0" applyFont="1" applyFill="1" applyBorder="1" applyAlignment="1">
      <alignment horizontal="center" vertical="center" wrapText="1"/>
    </xf>
    <xf numFmtId="0" fontId="8" fillId="85" borderId="255" xfId="10911" applyFont="1" applyFill="1" applyBorder="1" applyAlignment="1">
      <alignment horizontal="center" vertical="center"/>
    </xf>
    <xf numFmtId="0" fontId="9" fillId="85" borderId="255" xfId="0" applyFont="1" applyFill="1" applyBorder="1" applyAlignment="1">
      <alignment horizontal="left" vertical="center" wrapText="1"/>
    </xf>
    <xf numFmtId="0" fontId="306" fillId="85" borderId="254" xfId="10911" applyFont="1" applyFill="1" applyBorder="1" applyAlignment="1">
      <alignment horizontal="left" vertical="center"/>
    </xf>
    <xf numFmtId="0" fontId="306" fillId="85" borderId="254" xfId="10911" applyFont="1" applyFill="1" applyBorder="1" applyAlignment="1">
      <alignment horizontal="left" vertical="center" wrapText="1"/>
    </xf>
    <xf numFmtId="174" fontId="17" fillId="2" borderId="253" xfId="10900" applyNumberFormat="1" applyFont="1" applyFill="1" applyBorder="1" applyAlignment="1">
      <alignment horizontal="center" vertical="center" wrapText="1"/>
    </xf>
    <xf numFmtId="174" fontId="17" fillId="2" borderId="3" xfId="10900" applyNumberFormat="1" applyFont="1" applyFill="1" applyBorder="1" applyAlignment="1">
      <alignment horizontal="center" vertical="center" wrapText="1"/>
    </xf>
    <xf numFmtId="174" fontId="17" fillId="2" borderId="254" xfId="10900" applyNumberFormat="1" applyFont="1" applyFill="1" applyBorder="1" applyAlignment="1">
      <alignment vertical="center" wrapText="1"/>
    </xf>
    <xf numFmtId="0" fontId="310" fillId="2" borderId="254" xfId="10911" applyFont="1" applyFill="1" applyBorder="1" applyAlignment="1">
      <alignment horizontal="center" vertical="center" wrapText="1" readingOrder="1"/>
    </xf>
    <xf numFmtId="9" fontId="310" fillId="2" borderId="254" xfId="10912" applyFont="1" applyFill="1" applyBorder="1" applyAlignment="1">
      <alignment horizontal="center" vertical="center" wrapText="1" readingOrder="1"/>
    </xf>
    <xf numFmtId="0" fontId="306" fillId="2" borderId="254" xfId="10911" applyFont="1" applyFill="1" applyBorder="1" applyAlignment="1">
      <alignment vertical="center" wrapText="1"/>
    </xf>
    <xf numFmtId="174" fontId="306" fillId="2" borderId="254" xfId="10911" applyNumberFormat="1" applyFont="1" applyFill="1" applyBorder="1" applyAlignment="1">
      <alignment horizontal="left" vertical="center" wrapText="1" indent="1"/>
    </xf>
    <xf numFmtId="9" fontId="306" fillId="2" borderId="254" xfId="10912" applyFont="1" applyFill="1" applyBorder="1" applyAlignment="1">
      <alignment horizontal="center" vertical="center" wrapText="1"/>
    </xf>
    <xf numFmtId="174" fontId="306" fillId="2" borderId="254" xfId="10900" applyNumberFormat="1" applyFont="1" applyFill="1" applyBorder="1" applyAlignment="1">
      <alignment horizontal="left" vertical="center" wrapText="1" indent="1"/>
    </xf>
    <xf numFmtId="0" fontId="306" fillId="2" borderId="254" xfId="10911" applyFont="1" applyFill="1" applyBorder="1" applyAlignment="1">
      <alignment horizontal="center" vertical="center" wrapText="1"/>
    </xf>
    <xf numFmtId="0" fontId="306" fillId="2" borderId="257" xfId="10911" applyFont="1" applyFill="1" applyBorder="1" applyAlignment="1">
      <alignment vertical="center" wrapText="1"/>
    </xf>
    <xf numFmtId="9" fontId="306" fillId="2" borderId="254" xfId="10912" applyFont="1" applyFill="1" applyBorder="1" applyAlignment="1">
      <alignment horizontal="left" vertical="center" wrapText="1" indent="1"/>
    </xf>
    <xf numFmtId="0" fontId="306" fillId="2" borderId="254" xfId="10911" applyFont="1" applyFill="1" applyBorder="1" applyAlignment="1">
      <alignment horizontal="left" vertical="center" wrapText="1" indent="1"/>
    </xf>
    <xf numFmtId="174" fontId="306" fillId="2" borderId="254" xfId="10911" applyNumberFormat="1" applyFont="1" applyFill="1" applyBorder="1" applyAlignment="1">
      <alignment horizontal="center" vertical="center" wrapText="1"/>
    </xf>
    <xf numFmtId="174" fontId="306" fillId="2" borderId="254" xfId="10911" applyNumberFormat="1" applyFont="1" applyFill="1" applyBorder="1" applyAlignment="1">
      <alignment vertical="center" wrapText="1"/>
    </xf>
    <xf numFmtId="0" fontId="8" fillId="2" borderId="254" xfId="10911" applyFont="1" applyFill="1" applyBorder="1" applyAlignment="1">
      <alignment horizontal="center" vertical="center"/>
    </xf>
    <xf numFmtId="0" fontId="9" fillId="2" borderId="254" xfId="0" applyFont="1" applyFill="1" applyBorder="1" applyAlignment="1">
      <alignment horizontal="left" vertical="center" wrapText="1"/>
    </xf>
    <xf numFmtId="0" fontId="8" fillId="2" borderId="254" xfId="10911" applyFont="1" applyFill="1" applyBorder="1" applyAlignment="1">
      <alignment vertical="center"/>
    </xf>
    <xf numFmtId="174" fontId="8" fillId="2" borderId="254" xfId="10900" applyNumberFormat="1" applyFont="1" applyFill="1" applyBorder="1" applyAlignment="1">
      <alignment horizontal="left"/>
    </xf>
    <xf numFmtId="14" fontId="9" fillId="2" borderId="254" xfId="10913" quotePrefix="1" applyNumberFormat="1" applyFont="1" applyFill="1" applyBorder="1" applyAlignment="1">
      <alignment horizontal="left" vertical="center"/>
    </xf>
    <xf numFmtId="174" fontId="9" fillId="2" borderId="254" xfId="10914" applyNumberFormat="1" applyFont="1" applyFill="1" applyBorder="1" applyAlignment="1">
      <alignment horizontal="center" vertical="center" wrapText="1"/>
    </xf>
    <xf numFmtId="9" fontId="9" fillId="2" borderId="254" xfId="10912" applyFont="1" applyFill="1" applyBorder="1" applyAlignment="1">
      <alignment horizontal="center" vertical="center" wrapText="1"/>
    </xf>
    <xf numFmtId="9" fontId="9" fillId="2" borderId="254" xfId="10917" applyFont="1" applyFill="1" applyBorder="1" applyAlignment="1">
      <alignment horizontal="center" vertical="center" wrapText="1"/>
    </xf>
    <xf numFmtId="174" fontId="9" fillId="2" borderId="254" xfId="10911" applyNumberFormat="1" applyFont="1" applyFill="1" applyBorder="1" applyAlignment="1">
      <alignment horizontal="center" vertical="center" wrapText="1"/>
    </xf>
    <xf numFmtId="0" fontId="9" fillId="2" borderId="254" xfId="10911" applyFont="1" applyFill="1" applyBorder="1" applyAlignment="1">
      <alignment vertical="center" wrapText="1"/>
    </xf>
    <xf numFmtId="0" fontId="306" fillId="2" borderId="254" xfId="10911" applyFont="1" applyFill="1" applyBorder="1" applyAlignment="1">
      <alignment horizontal="left" vertical="center"/>
    </xf>
    <xf numFmtId="0" fontId="306" fillId="2" borderId="254" xfId="10911" applyFont="1" applyFill="1" applyBorder="1" applyAlignment="1">
      <alignment horizontal="left" vertical="center" wrapText="1"/>
    </xf>
    <xf numFmtId="0" fontId="9" fillId="2" borderId="254" xfId="10911" applyFont="1" applyFill="1" applyBorder="1" applyAlignment="1">
      <alignment horizontal="center" vertical="center" wrapText="1"/>
    </xf>
    <xf numFmtId="0" fontId="306" fillId="2" borderId="254" xfId="10911" applyFont="1" applyFill="1" applyBorder="1" applyAlignment="1">
      <alignment horizontal="left" vertical="top" wrapText="1"/>
    </xf>
    <xf numFmtId="0" fontId="306" fillId="2" borderId="254" xfId="10911" applyFont="1" applyFill="1" applyBorder="1" applyAlignment="1">
      <alignment vertical="center"/>
    </xf>
    <xf numFmtId="0" fontId="305" fillId="87" borderId="254" xfId="10911" applyFont="1" applyFill="1" applyBorder="1" applyAlignment="1">
      <alignment horizontal="center" vertical="center" wrapText="1"/>
    </xf>
    <xf numFmtId="0" fontId="311" fillId="85" borderId="0" xfId="10911" applyFont="1" applyFill="1" applyAlignment="1">
      <alignment vertical="center"/>
    </xf>
    <xf numFmtId="0" fontId="306" fillId="2" borderId="254" xfId="10911" applyFont="1" applyFill="1" applyBorder="1" applyAlignment="1">
      <alignment vertical="top" wrapText="1"/>
    </xf>
    <xf numFmtId="174" fontId="17" fillId="0" borderId="254" xfId="969" applyNumberFormat="1" applyFont="1" applyBorder="1" applyAlignment="1">
      <alignment vertical="center"/>
    </xf>
    <xf numFmtId="174" fontId="17" fillId="86" borderId="254" xfId="10900" applyNumberFormat="1" applyFont="1" applyFill="1" applyBorder="1"/>
    <xf numFmtId="41" fontId="8" fillId="0" borderId="254" xfId="0" applyNumberFormat="1" applyFont="1" applyBorder="1"/>
    <xf numFmtId="0" fontId="33" fillId="0" borderId="254" xfId="10919" applyFont="1" applyBorder="1" applyAlignment="1">
      <alignment vertical="top"/>
    </xf>
    <xf numFmtId="174" fontId="8" fillId="0" borderId="254" xfId="10900" applyNumberFormat="1" applyFont="1" applyBorder="1"/>
    <xf numFmtId="174" fontId="289" fillId="85" borderId="254" xfId="10909" applyNumberFormat="1" applyFont="1" applyFill="1" applyBorder="1"/>
    <xf numFmtId="0" fontId="307" fillId="85" borderId="254" xfId="10918" applyFont="1" applyFill="1" applyBorder="1" applyAlignment="1">
      <alignment horizontal="left" vertical="center"/>
    </xf>
    <xf numFmtId="174" fontId="306" fillId="2" borderId="254" xfId="10900" applyNumberFormat="1" applyFont="1" applyFill="1" applyBorder="1" applyAlignment="1">
      <alignment horizontal="center" vertical="center"/>
    </xf>
    <xf numFmtId="0" fontId="21" fillId="2" borderId="25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174" fontId="17" fillId="2" borderId="254" xfId="1090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4" xfId="0" applyBorder="1"/>
    <xf numFmtId="174" fontId="8" fillId="85" borderId="257" xfId="10900" applyNumberFormat="1" applyFont="1" applyFill="1" applyBorder="1"/>
    <xf numFmtId="0" fontId="20" fillId="0" borderId="0" xfId="0" applyFont="1" applyAlignment="1">
      <alignment vertical="center"/>
    </xf>
    <xf numFmtId="0" fontId="2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13" fillId="7" borderId="254" xfId="9" applyFont="1" applyFill="1" applyBorder="1" applyAlignment="1">
      <alignment horizontal="center" vertical="center"/>
    </xf>
    <xf numFmtId="0" fontId="314" fillId="5" borderId="254" xfId="0" applyFont="1" applyFill="1" applyBorder="1" applyAlignment="1">
      <alignment horizontal="center" vertical="center"/>
    </xf>
    <xf numFmtId="0" fontId="0" fillId="0" borderId="254" xfId="0" applyBorder="1" applyAlignment="1">
      <alignment horizontal="center" vertical="center"/>
    </xf>
    <xf numFmtId="0" fontId="313" fillId="0" borderId="254" xfId="9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92" borderId="254" xfId="0" applyFill="1" applyBorder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2" borderId="253" xfId="0" applyFill="1" applyBorder="1" applyAlignment="1">
      <alignment horizontal="center" vertical="center"/>
    </xf>
    <xf numFmtId="0" fontId="0" fillId="0" borderId="253" xfId="0" applyBorder="1" applyAlignment="1">
      <alignment horizontal="center" vertical="center"/>
    </xf>
    <xf numFmtId="0" fontId="0" fillId="93" borderId="254" xfId="0" applyFill="1" applyBorder="1" applyAlignment="1">
      <alignment horizontal="center" vertical="center"/>
    </xf>
    <xf numFmtId="0" fontId="313" fillId="93" borderId="254" xfId="9" applyFont="1" applyFill="1" applyBorder="1" applyAlignment="1">
      <alignment horizontal="left" vertical="center"/>
    </xf>
    <xf numFmtId="0" fontId="7" fillId="93" borderId="254" xfId="0" applyFont="1" applyFill="1" applyBorder="1" applyAlignment="1">
      <alignment horizontal="center" vertical="center"/>
    </xf>
    <xf numFmtId="0" fontId="0" fillId="93" borderId="254" xfId="0" applyFill="1" applyBorder="1" applyAlignment="1">
      <alignment horizontal="center"/>
    </xf>
    <xf numFmtId="0" fontId="0" fillId="2" borderId="254" xfId="0" applyFill="1" applyBorder="1"/>
    <xf numFmtId="0" fontId="0" fillId="0" borderId="254" xfId="0" applyBorder="1" applyAlignment="1">
      <alignment horizontal="center"/>
    </xf>
    <xf numFmtId="0" fontId="0" fillId="2" borderId="254" xfId="0" applyFill="1" applyBorder="1" applyAlignment="1">
      <alignment horizontal="center"/>
    </xf>
    <xf numFmtId="0" fontId="6" fillId="0" borderId="254" xfId="0" applyFont="1" applyBorder="1" applyAlignment="1">
      <alignment horizontal="center"/>
    </xf>
    <xf numFmtId="0" fontId="6" fillId="0" borderId="254" xfId="0" applyFont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7" fillId="2" borderId="255" xfId="0" applyFont="1" applyFill="1" applyBorder="1" applyAlignment="1">
      <alignment horizontal="center" vertical="center"/>
    </xf>
    <xf numFmtId="0" fontId="7" fillId="2" borderId="256" xfId="0" applyFont="1" applyFill="1" applyBorder="1" applyAlignment="1">
      <alignment horizontal="center" vertical="center"/>
    </xf>
    <xf numFmtId="0" fontId="7" fillId="2" borderId="257" xfId="0" applyFont="1" applyFill="1" applyBorder="1" applyAlignment="1">
      <alignment horizontal="center" vertical="center"/>
    </xf>
    <xf numFmtId="0" fontId="7" fillId="0" borderId="258" xfId="0" applyFont="1" applyBorder="1" applyAlignment="1">
      <alignment horizontal="left" vertical="center"/>
    </xf>
    <xf numFmtId="0" fontId="7" fillId="0" borderId="259" xfId="0" applyFont="1" applyBorder="1" applyAlignment="1">
      <alignment horizontal="left" vertical="center"/>
    </xf>
    <xf numFmtId="0" fontId="308" fillId="0" borderId="258" xfId="0" applyFont="1" applyBorder="1" applyAlignment="1">
      <alignment vertical="center"/>
    </xf>
    <xf numFmtId="174" fontId="315" fillId="0" borderId="254" xfId="0" applyNumberFormat="1" applyFont="1" applyBorder="1" applyAlignment="1">
      <alignment vertical="center"/>
    </xf>
    <xf numFmtId="0" fontId="11" fillId="0" borderId="0" xfId="0" applyFont="1"/>
    <xf numFmtId="0" fontId="312" fillId="0" borderId="0" xfId="0" applyFont="1" applyAlignment="1">
      <alignment horizontal="left" vertical="center"/>
    </xf>
    <xf numFmtId="0" fontId="7" fillId="0" borderId="258" xfId="0" applyFont="1" applyBorder="1" applyAlignment="1">
      <alignment horizontal="left" vertical="center"/>
    </xf>
    <xf numFmtId="0" fontId="7" fillId="0" borderId="259" xfId="0" applyFont="1" applyBorder="1" applyAlignment="1">
      <alignment horizontal="left" vertical="center"/>
    </xf>
    <xf numFmtId="0" fontId="7" fillId="2" borderId="255" xfId="0" applyFont="1" applyFill="1" applyBorder="1" applyAlignment="1">
      <alignment horizontal="center" vertical="center"/>
    </xf>
    <xf numFmtId="0" fontId="7" fillId="2" borderId="256" xfId="0" applyFont="1" applyFill="1" applyBorder="1" applyAlignment="1">
      <alignment horizontal="center" vertical="center"/>
    </xf>
    <xf numFmtId="0" fontId="7" fillId="2" borderId="257" xfId="0" applyFont="1" applyFill="1" applyBorder="1" applyAlignment="1">
      <alignment horizontal="center" vertical="center"/>
    </xf>
    <xf numFmtId="175" fontId="304" fillId="89" borderId="254" xfId="10900" applyNumberFormat="1" applyFont="1" applyFill="1" applyBorder="1" applyAlignment="1">
      <alignment horizontal="center" vertical="center" wrapText="1"/>
    </xf>
    <xf numFmtId="9" fontId="20" fillId="4" borderId="254" xfId="5" applyFont="1" applyFill="1" applyBorder="1" applyAlignment="1">
      <alignment horizontal="center" wrapText="1"/>
    </xf>
    <xf numFmtId="175" fontId="20" fillId="4" borderId="254" xfId="2" applyNumberFormat="1" applyFont="1" applyFill="1" applyBorder="1" applyAlignment="1">
      <alignment horizontal="center" wrapText="1"/>
    </xf>
    <xf numFmtId="174" fontId="20" fillId="4" borderId="257" xfId="2" applyNumberFormat="1" applyFont="1" applyFill="1" applyBorder="1" applyAlignment="1">
      <alignment horizontal="center" wrapText="1"/>
    </xf>
    <xf numFmtId="0" fontId="18" fillId="3" borderId="254" xfId="1" applyFont="1" applyFill="1" applyBorder="1" applyAlignment="1">
      <alignment horizontal="center" vertical="center" wrapText="1"/>
    </xf>
    <xf numFmtId="0" fontId="18" fillId="84" borderId="254" xfId="1" applyFont="1" applyFill="1" applyBorder="1" applyAlignment="1">
      <alignment horizontal="center" vertical="center" wrapText="1"/>
    </xf>
    <xf numFmtId="0" fontId="18" fillId="3" borderId="254" xfId="1" applyFont="1" applyFill="1" applyBorder="1" applyAlignment="1">
      <alignment horizontal="left" vertical="center" wrapText="1"/>
    </xf>
    <xf numFmtId="0" fontId="18" fillId="3" borderId="253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9" fontId="291" fillId="86" borderId="254" xfId="5" applyFont="1" applyFill="1" applyBorder="1" applyAlignment="1" applyProtection="1">
      <alignment horizontal="center" vertical="center" wrapText="1"/>
    </xf>
    <xf numFmtId="296" fontId="292" fillId="86" borderId="253" xfId="13" applyNumberFormat="1" applyFont="1" applyFill="1" applyBorder="1" applyAlignment="1" applyProtection="1">
      <alignment horizontal="center" vertical="center" wrapText="1"/>
    </xf>
    <xf numFmtId="296" fontId="292" fillId="86" borderId="6" xfId="13" applyNumberFormat="1" applyFont="1" applyFill="1" applyBorder="1" applyAlignment="1" applyProtection="1">
      <alignment horizontal="center" vertical="center" wrapText="1"/>
    </xf>
    <xf numFmtId="296" fontId="292" fillId="86" borderId="3" xfId="13" applyNumberFormat="1" applyFont="1" applyFill="1" applyBorder="1" applyAlignment="1" applyProtection="1">
      <alignment horizontal="center" vertical="center" wrapText="1"/>
    </xf>
    <xf numFmtId="296" fontId="292" fillId="86" borderId="254" xfId="13" applyNumberFormat="1" applyFont="1" applyFill="1" applyBorder="1" applyAlignment="1" applyProtection="1">
      <alignment horizontal="center" vertical="center" wrapText="1"/>
    </xf>
    <xf numFmtId="0" fontId="294" fillId="0" borderId="0" xfId="4907" applyFont="1" applyAlignment="1">
      <alignment horizontal="center" vertical="center"/>
    </xf>
    <xf numFmtId="0" fontId="291" fillId="0" borderId="0" xfId="4907" applyFont="1" applyAlignment="1">
      <alignment horizontal="center" vertical="center"/>
    </xf>
    <xf numFmtId="296" fontId="294" fillId="0" borderId="0" xfId="10900" applyNumberFormat="1" applyFont="1" applyFill="1" applyBorder="1" applyAlignment="1" applyProtection="1">
      <alignment horizontal="center" vertical="center"/>
    </xf>
    <xf numFmtId="296" fontId="294" fillId="0" borderId="0" xfId="10900" applyNumberFormat="1" applyFont="1" applyFill="1" applyAlignment="1" applyProtection="1">
      <alignment horizontal="center" vertical="center"/>
    </xf>
    <xf numFmtId="0" fontId="291" fillId="86" borderId="254" xfId="4907" applyFont="1" applyFill="1" applyBorder="1" applyAlignment="1">
      <alignment horizontal="center" vertical="center" wrapText="1"/>
    </xf>
    <xf numFmtId="296" fontId="291" fillId="86" borderId="254" xfId="10900" applyNumberFormat="1" applyFont="1" applyFill="1" applyBorder="1" applyAlignment="1">
      <alignment horizontal="center" vertical="center" wrapText="1"/>
    </xf>
    <xf numFmtId="296" fontId="291" fillId="86" borderId="254" xfId="10900" applyNumberFormat="1" applyFont="1" applyFill="1" applyBorder="1" applyAlignment="1" applyProtection="1">
      <alignment horizontal="center" vertical="center" wrapText="1"/>
    </xf>
    <xf numFmtId="9" fontId="291" fillId="86" borderId="254" xfId="10897" applyFont="1" applyFill="1" applyBorder="1" applyAlignment="1" applyProtection="1">
      <alignment horizontal="center" vertical="center" wrapText="1"/>
    </xf>
    <xf numFmtId="9" fontId="291" fillId="86" borderId="253" xfId="10897" applyFont="1" applyFill="1" applyBorder="1" applyAlignment="1" applyProtection="1">
      <alignment horizontal="center" vertical="center" wrapText="1"/>
    </xf>
    <xf numFmtId="9" fontId="291" fillId="86" borderId="6" xfId="10897" applyFont="1" applyFill="1" applyBorder="1" applyAlignment="1" applyProtection="1">
      <alignment horizontal="center" vertical="center" wrapText="1"/>
    </xf>
    <xf numFmtId="9" fontId="291" fillId="86" borderId="3" xfId="10897" applyFont="1" applyFill="1" applyBorder="1" applyAlignment="1" applyProtection="1">
      <alignment horizontal="center" vertical="center" wrapText="1"/>
    </xf>
    <xf numFmtId="9" fontId="292" fillId="88" borderId="254" xfId="10897" applyFont="1" applyFill="1" applyBorder="1" applyAlignment="1">
      <alignment horizontal="center" vertical="center" wrapText="1"/>
    </xf>
    <xf numFmtId="9" fontId="292" fillId="88" borderId="254" xfId="10897" applyFont="1" applyFill="1" applyBorder="1" applyAlignment="1" applyProtection="1">
      <alignment horizontal="center" vertical="center" wrapText="1"/>
    </xf>
    <xf numFmtId="0" fontId="292" fillId="88" borderId="254" xfId="4907" applyFont="1" applyFill="1" applyBorder="1" applyAlignment="1">
      <alignment horizontal="center" vertical="center" wrapText="1"/>
    </xf>
    <xf numFmtId="174" fontId="17" fillId="86" borderId="255" xfId="10900" applyNumberFormat="1" applyFont="1" applyFill="1" applyBorder="1" applyAlignment="1">
      <alignment horizontal="left"/>
    </xf>
    <xf numFmtId="174" fontId="17" fillId="86" borderId="256" xfId="10900" applyNumberFormat="1" applyFont="1" applyFill="1" applyBorder="1" applyAlignment="1">
      <alignment horizontal="left"/>
    </xf>
    <xf numFmtId="174" fontId="17" fillId="86" borderId="257" xfId="10900" applyNumberFormat="1" applyFont="1" applyFill="1" applyBorder="1" applyAlignment="1">
      <alignment horizontal="left"/>
    </xf>
    <xf numFmtId="174" fontId="17" fillId="2" borderId="253" xfId="10900" applyNumberFormat="1" applyFont="1" applyFill="1" applyBorder="1" applyAlignment="1">
      <alignment horizontal="center" vertical="center"/>
    </xf>
    <xf numFmtId="174" fontId="17" fillId="2" borderId="3" xfId="10900" applyNumberFormat="1" applyFont="1" applyFill="1" applyBorder="1" applyAlignment="1">
      <alignment horizontal="center" vertical="center"/>
    </xf>
    <xf numFmtId="174" fontId="17" fillId="2" borderId="255" xfId="10900" applyNumberFormat="1" applyFont="1" applyFill="1" applyBorder="1" applyAlignment="1">
      <alignment horizontal="left"/>
    </xf>
    <xf numFmtId="174" fontId="17" fillId="2" borderId="256" xfId="10900" applyNumberFormat="1" applyFont="1" applyFill="1" applyBorder="1" applyAlignment="1">
      <alignment horizontal="left"/>
    </xf>
    <xf numFmtId="174" fontId="17" fillId="2" borderId="257" xfId="10900" applyNumberFormat="1" applyFont="1" applyFill="1" applyBorder="1" applyAlignment="1">
      <alignment horizontal="left"/>
    </xf>
    <xf numFmtId="174" fontId="17" fillId="2" borderId="252" xfId="10900" applyNumberFormat="1" applyFont="1" applyFill="1" applyBorder="1" applyAlignment="1">
      <alignment vertical="center"/>
    </xf>
    <xf numFmtId="174" fontId="17" fillId="2" borderId="252" xfId="10900" applyNumberFormat="1" applyFont="1" applyFill="1" applyBorder="1" applyAlignment="1">
      <alignment horizontal="center" vertical="center"/>
    </xf>
    <xf numFmtId="0" fontId="310" fillId="2" borderId="254" xfId="10911" applyFont="1" applyFill="1" applyBorder="1" applyAlignment="1">
      <alignment horizontal="center" vertical="center" wrapText="1" readingOrder="1"/>
    </xf>
    <xf numFmtId="0" fontId="310" fillId="2" borderId="253" xfId="10911" applyFont="1" applyFill="1" applyBorder="1" applyAlignment="1">
      <alignment horizontal="center" vertical="center" readingOrder="1"/>
    </xf>
    <xf numFmtId="0" fontId="310" fillId="2" borderId="3" xfId="10911" applyFont="1" applyFill="1" applyBorder="1" applyAlignment="1">
      <alignment horizontal="center" vertical="center" readingOrder="1"/>
    </xf>
    <xf numFmtId="0" fontId="310" fillId="2" borderId="253" xfId="10911" applyFont="1" applyFill="1" applyBorder="1" applyAlignment="1">
      <alignment horizontal="center" vertical="center" wrapText="1" readingOrder="1"/>
    </xf>
    <xf numFmtId="0" fontId="310" fillId="2" borderId="3" xfId="10911" applyFont="1" applyFill="1" applyBorder="1" applyAlignment="1">
      <alignment horizontal="center" vertical="center" wrapText="1" readingOrder="1"/>
    </xf>
    <xf numFmtId="0" fontId="310" fillId="2" borderId="255" xfId="10911" applyFont="1" applyFill="1" applyBorder="1" applyAlignment="1">
      <alignment horizontal="center" vertical="center" wrapText="1" readingOrder="1"/>
    </xf>
    <xf numFmtId="0" fontId="310" fillId="2" borderId="256" xfId="10911" applyFont="1" applyFill="1" applyBorder="1" applyAlignment="1">
      <alignment horizontal="center" vertical="center" wrapText="1" readingOrder="1"/>
    </xf>
    <xf numFmtId="0" fontId="310" fillId="2" borderId="257" xfId="10911" applyFont="1" applyFill="1" applyBorder="1" applyAlignment="1">
      <alignment horizontal="center" vertical="center" wrapText="1" readingOrder="1"/>
    </xf>
    <xf numFmtId="0" fontId="19" fillId="87" borderId="254" xfId="10911" applyFont="1" applyFill="1" applyBorder="1" applyAlignment="1">
      <alignment horizontal="left" vertical="center" wrapText="1"/>
    </xf>
    <xf numFmtId="0" fontId="308" fillId="0" borderId="258" xfId="0" applyFont="1" applyBorder="1" applyAlignment="1">
      <alignment horizontal="left" vertical="center"/>
    </xf>
    <xf numFmtId="0" fontId="21" fillId="2" borderId="252" xfId="0" applyFont="1" applyFill="1" applyBorder="1" applyAlignment="1">
      <alignment horizontal="center" vertical="center"/>
    </xf>
    <xf numFmtId="0" fontId="8" fillId="2" borderId="252" xfId="0" applyFont="1" applyFill="1" applyBorder="1" applyAlignment="1">
      <alignment horizontal="center"/>
    </xf>
    <xf numFmtId="0" fontId="21" fillId="2" borderId="25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174" fontId="17" fillId="2" borderId="254" xfId="10900" applyNumberFormat="1" applyFont="1" applyFill="1" applyBorder="1" applyAlignment="1">
      <alignment horizontal="center" vertical="center"/>
    </xf>
    <xf numFmtId="174" fontId="17" fillId="2" borderId="255" xfId="10900" applyNumberFormat="1" applyFont="1" applyFill="1" applyBorder="1" applyAlignment="1">
      <alignment horizontal="center" vertical="center"/>
    </xf>
    <xf numFmtId="174" fontId="17" fillId="2" borderId="256" xfId="10900" applyNumberFormat="1" applyFont="1" applyFill="1" applyBorder="1" applyAlignment="1">
      <alignment horizontal="center" vertical="center"/>
    </xf>
    <xf numFmtId="174" fontId="17" fillId="2" borderId="257" xfId="10900" applyNumberFormat="1" applyFont="1" applyFill="1" applyBorder="1" applyAlignment="1">
      <alignment horizontal="center" vertical="center"/>
    </xf>
    <xf numFmtId="174" fontId="17" fillId="2" borderId="254" xfId="10900" applyNumberFormat="1" applyFont="1" applyFill="1" applyBorder="1" applyAlignment="1">
      <alignment vertical="center"/>
    </xf>
  </cellXfs>
  <cellStyles count="10920">
    <cellStyle name="_x0001_" xfId="24" xr:uid="{00000000-0005-0000-0000-000000000000}"/>
    <cellStyle name="_x000a__x000c_" xfId="26" xr:uid="{00000000-0005-0000-0000-000003000000}"/>
    <cellStyle name="_x000c__x000a_ဠ" xfId="27" xr:uid="{00000000-0005-0000-0000-000004000000}"/>
    <cellStyle name="          _x000d__x000a_shell=progman.exe_x000d__x000a_m" xfId="25" xr:uid="{00000000-0005-0000-0000-000002000000}"/>
    <cellStyle name="_____AIT-mix" xfId="50" xr:uid="{00000000-0005-0000-0000-00001C000000}"/>
    <cellStyle name="_08년 Module부품 주간보고_080924" xfId="51" xr:uid="{00000000-0005-0000-0000-00001D000000}"/>
    <cellStyle name="_20080213-이상건수 관리 List (2)" xfId="52" xr:uid="{00000000-0005-0000-0000-00001E000000}"/>
    <cellStyle name="_20080213-이상건수 관리 List (2)_고신 품질지표(4月)" xfId="53" xr:uid="{00000000-0005-0000-0000-00001F000000}"/>
    <cellStyle name="_20080213-이상건수 관리 List (2)_累计样式" xfId="54" xr:uid="{00000000-0005-0000-0000-000020000000}"/>
    <cellStyle name="_ALL" xfId="55" xr:uid="{00000000-0005-0000-0000-000021000000}"/>
    <cellStyle name="_x000e__x0010__BANG CHAM CONG 2009 (ban 2 cua thuong)" xfId="56" xr:uid="{00000000-0005-0000-0000-000022000000}"/>
    <cellStyle name="_Bang Cham cong thang 10.2006 Co dien" xfId="57" xr:uid="{00000000-0005-0000-0000-000023000000}"/>
    <cellStyle name="_Bang Chi tieu (2)" xfId="58" xr:uid="{00000000-0005-0000-0000-000024000000}"/>
    <cellStyle name="_x0001__Bang luong T1009" xfId="59" xr:uid="{00000000-0005-0000-0000-000025000000}"/>
    <cellStyle name="_x0001__Bang luong thang 0110" xfId="60" xr:uid="{00000000-0005-0000-0000-000027000000}"/>
    <cellStyle name="_bang luong thang 09" xfId="61" xr:uid="{00000000-0005-0000-0000-000029000000}"/>
    <cellStyle name="_x0001__Bang luong thang 0909" xfId="62" xr:uid="{00000000-0005-0000-0000-00002A000000}"/>
    <cellStyle name="_x0001__Báo cáo gửi AViệt" xfId="63" xr:uid="{00000000-0005-0000-0000-00002C000000}"/>
    <cellStyle name="_x0001__Bao cao thang" xfId="64" xr:uid="{00000000-0005-0000-0000-00002D000000}"/>
    <cellStyle name="_x0001__bao cao theo phong ban" xfId="65" xr:uid="{00000000-0005-0000-0000-00002F000000}"/>
    <cellStyle name="_x0001__BC HCNS Thang 1" xfId="66" xr:uid="{00000000-0005-0000-0000-000030000000}"/>
    <cellStyle name="_x0001__BC HCNS Thang 2" xfId="67" xr:uid="{00000000-0005-0000-0000-000032000000}"/>
    <cellStyle name="_Book1" xfId="68" xr:uid="{00000000-0005-0000-0000-000034000000}"/>
    <cellStyle name="_Book1_1" xfId="69" xr:uid="{00000000-0005-0000-0000-000036000000}"/>
    <cellStyle name="_Book1_bang luong thang 09" xfId="70" xr:uid="{00000000-0005-0000-0000-000037000000}"/>
    <cellStyle name="_Book1_Bang TH cham cong cty" xfId="71" xr:uid="{00000000-0005-0000-0000-000038000000}"/>
    <cellStyle name="_Book1_Báo cáo gửi AViệt" xfId="72" xr:uid="{00000000-0005-0000-0000-000039000000}"/>
    <cellStyle name="_Book1_bao cao theo phong ban" xfId="73" xr:uid="{00000000-0005-0000-0000-00003A000000}"/>
    <cellStyle name="_Book1_cham cong chuan thang 10" xfId="74" xr:uid="{00000000-0005-0000-0000-00003B000000}"/>
    <cellStyle name="_Book1_DS CBCNV den 260808" xfId="75" xr:uid="{00000000-0005-0000-0000-00003C000000}"/>
    <cellStyle name="_Book1_luong thang 03" xfId="76" xr:uid="{00000000-0005-0000-0000-00003D000000}"/>
    <cellStyle name="_Book1_luong thang 04 chuan" xfId="77" xr:uid="{00000000-0005-0000-0000-00003E000000}"/>
    <cellStyle name="_Book1_luong thang 05082muc" xfId="78" xr:uid="{00000000-0005-0000-0000-00003F000000}"/>
    <cellStyle name="_Book1_Luong thang 0608" xfId="79" xr:uid="{00000000-0005-0000-0000-000040000000}"/>
    <cellStyle name="_Book1_QLHD" xfId="80" xr:uid="{00000000-0005-0000-0000-000041000000}"/>
    <cellStyle name="_Book1_QT Quy luong khoan T0608" xfId="81" xr:uid="{00000000-0005-0000-0000-000042000000}"/>
    <cellStyle name="_Book1_TH công thang 11 chuân" xfId="82" xr:uid="{00000000-0005-0000-0000-000043000000}"/>
    <cellStyle name="_Book1_Thang 03.2008" xfId="83" xr:uid="{00000000-0005-0000-0000-000044000000}"/>
    <cellStyle name="_Book1_Thang 08.2008" xfId="84" xr:uid="{00000000-0005-0000-0000-000045000000}"/>
    <cellStyle name="_Book1_Thang 11.2008" xfId="85" xr:uid="{00000000-0005-0000-0000-000046000000}"/>
    <cellStyle name="_Book1_Theo thang" xfId="86" xr:uid="{00000000-0005-0000-0000-000047000000}"/>
    <cellStyle name="_Book1_Theodoi_TQT" xfId="87" xr:uid="{00000000-0005-0000-0000-000048000000}"/>
    <cellStyle name="_Camera 업체 공정 불량율" xfId="88" xr:uid="{00000000-0005-0000-0000-000049000000}"/>
    <cellStyle name="_Camera 업체 공정 불량율_1" xfId="89" xr:uid="{00000000-0005-0000-0000-00004A000000}"/>
    <cellStyle name="_cham cong chuan thang 10" xfId="90" xr:uid="{00000000-0005-0000-0000-00004B000000}"/>
    <cellStyle name="_Cham cong TH qua the T0407" xfId="91" xr:uid="{00000000-0005-0000-0000-00004C000000}"/>
    <cellStyle name="_x0001__danh sach CBCNV xi măng Thang long(master file)" xfId="92" xr:uid="{00000000-0005-0000-0000-00004D000000}"/>
    <cellStyle name="_Danh sach HDLD+Luong cua CBCNV XMTL" xfId="93" xr:uid="{00000000-0005-0000-0000-00004E000000}"/>
    <cellStyle name="_Danh sach NV &amp; MS the T0508" xfId="94" xr:uid="{00000000-0005-0000-0000-00004F000000}"/>
    <cellStyle name="_DANH SACH TRUC LLL QL kho" xfId="95" xr:uid="{00000000-0005-0000-0000-000050000000}"/>
    <cellStyle name="_DS CBCNV den 260808" xfId="96" xr:uid="{00000000-0005-0000-0000-000051000000}"/>
    <cellStyle name="_DS cong nhan van hanh" xfId="97" xr:uid="{00000000-0005-0000-0000-000052000000}"/>
    <cellStyle name="_DS Thanh lap cac PX sua chua Co - Dien" xfId="98" xr:uid="{00000000-0005-0000-0000-000053000000}"/>
    <cellStyle name="_Du thau goi thau 88.VI.25 (Chinh Thuc)" xfId="99" xr:uid="{00000000-0005-0000-0000-000054000000}"/>
    <cellStyle name="_Hieu_chinh_Tram_dap_2" xfId="100" xr:uid="{00000000-0005-0000-0000-000055000000}"/>
    <cellStyle name="_huong" xfId="101" xr:uid="{00000000-0005-0000-0000-000056000000}"/>
    <cellStyle name="_huong_bang luong thang 09" xfId="102" xr:uid="{00000000-0005-0000-0000-000057000000}"/>
    <cellStyle name="_huong_Báo cáo gửi AViệt" xfId="103" xr:uid="{00000000-0005-0000-0000-000058000000}"/>
    <cellStyle name="_huong_bao cao theo phong ban" xfId="104" xr:uid="{00000000-0005-0000-0000-000059000000}"/>
    <cellStyle name="_huong_cham cong chuan thang 10" xfId="105" xr:uid="{00000000-0005-0000-0000-00005A000000}"/>
    <cellStyle name="_huong_DS CBCNV den 260808" xfId="106" xr:uid="{00000000-0005-0000-0000-00005B000000}"/>
    <cellStyle name="_huong_luong thang 03" xfId="107" xr:uid="{00000000-0005-0000-0000-00005C000000}"/>
    <cellStyle name="_huong_luong thang 04 chuan" xfId="108" xr:uid="{00000000-0005-0000-0000-00005D000000}"/>
    <cellStyle name="_huong_luong thang 05082muc" xfId="109" xr:uid="{00000000-0005-0000-0000-00005E000000}"/>
    <cellStyle name="_huong_Luong thang 0608" xfId="110" xr:uid="{00000000-0005-0000-0000-00005F000000}"/>
    <cellStyle name="_huong_QT Quy luong khoan T0608" xfId="111" xr:uid="{00000000-0005-0000-0000-000060000000}"/>
    <cellStyle name="_huong_TH công thang 11 chuân" xfId="112" xr:uid="{00000000-0005-0000-0000-000061000000}"/>
    <cellStyle name="_huong_Thang 03.2008" xfId="113" xr:uid="{00000000-0005-0000-0000-000062000000}"/>
    <cellStyle name="_huong_Thang 08.2008" xfId="114" xr:uid="{00000000-0005-0000-0000-000063000000}"/>
    <cellStyle name="_huong_Thang 11.2008" xfId="115" xr:uid="{00000000-0005-0000-0000-000064000000}"/>
    <cellStyle name="_Imp" xfId="116" xr:uid="{00000000-0005-0000-0000-000065000000}"/>
    <cellStyle name="_Imp_2" xfId="117" xr:uid="{00000000-0005-0000-0000-000066000000}"/>
    <cellStyle name="_Imp_3" xfId="118" xr:uid="{00000000-0005-0000-0000-000067000000}"/>
    <cellStyle name="_Imp_4" xfId="119" xr:uid="{00000000-0005-0000-0000-000068000000}"/>
    <cellStyle name="_Imp_5" xfId="120" xr:uid="{00000000-0005-0000-0000-000069000000}"/>
    <cellStyle name="_Imp_6" xfId="121" xr:uid="{00000000-0005-0000-0000-00006A000000}"/>
    <cellStyle name="_Imp_6 2" xfId="5034" xr:uid="{00000000-0005-0000-0000-00006B000000}"/>
    <cellStyle name="_Imp_6 2 2" xfId="7153" xr:uid="{00000000-0005-0000-0000-00006C000000}"/>
    <cellStyle name="_Imp_6 2 2 2" xfId="10607" xr:uid="{00000000-0005-0000-0000-00006D000000}"/>
    <cellStyle name="_Imp_6 2 3" xfId="8736" xr:uid="{00000000-0005-0000-0000-00006E000000}"/>
    <cellStyle name="_Imp_6 3" xfId="7451" xr:uid="{00000000-0005-0000-0000-00006F000000}"/>
    <cellStyle name="_Imp_7" xfId="122" xr:uid="{00000000-0005-0000-0000-000070000000}"/>
    <cellStyle name="_Imp_8" xfId="123" xr:uid="{00000000-0005-0000-0000-000071000000}"/>
    <cellStyle name="_Imp_9" xfId="124" xr:uid="{00000000-0005-0000-0000-000072000000}"/>
    <cellStyle name="_Imp_A" xfId="125" xr:uid="{00000000-0005-0000-0000-000073000000}"/>
    <cellStyle name="_Imp_B" xfId="126" xr:uid="{00000000-0005-0000-0000-000074000000}"/>
    <cellStyle name="_Imp_B 2" xfId="5035" xr:uid="{00000000-0005-0000-0000-000075000000}"/>
    <cellStyle name="_Imp_B 2 2" xfId="7154" xr:uid="{00000000-0005-0000-0000-000076000000}"/>
    <cellStyle name="_Imp_B 2 2 2" xfId="10608" xr:uid="{00000000-0005-0000-0000-000077000000}"/>
    <cellStyle name="_Imp_B 2 3" xfId="8737" xr:uid="{00000000-0005-0000-0000-000078000000}"/>
    <cellStyle name="_Imp_B 3" xfId="7452" xr:uid="{00000000-0005-0000-0000-000079000000}"/>
    <cellStyle name="_kd" xfId="127" xr:uid="{00000000-0005-0000-0000-00007A000000}"/>
    <cellStyle name="_KLc" xfId="128" xr:uid="{00000000-0005-0000-0000-00007B000000}"/>
    <cellStyle name="_klccc1" xfId="129" xr:uid="{00000000-0005-0000-0000-00007C000000}"/>
    <cellStyle name="_KLcn+d" xfId="130" xr:uid="{00000000-0005-0000-0000-00007D000000}"/>
    <cellStyle name="_KLR" xfId="131" xr:uid="{00000000-0005-0000-0000-00007E000000}"/>
    <cellStyle name="_KT (2)" xfId="132" xr:uid="{00000000-0005-0000-0000-00007F000000}"/>
    <cellStyle name="_KT (2)_1" xfId="133" xr:uid="{00000000-0005-0000-0000-000080000000}"/>
    <cellStyle name="_KT (2)_1_BANG CHAM CONG 2009 (ban 2 cua thuong)" xfId="134" xr:uid="{00000000-0005-0000-0000-000081000000}"/>
    <cellStyle name="_KT (2)_1_bang luong thang 09" xfId="135" xr:uid="{00000000-0005-0000-0000-000082000000}"/>
    <cellStyle name="_KT (2)_1_Bang TH cham cong cty" xfId="136" xr:uid="{00000000-0005-0000-0000-000083000000}"/>
    <cellStyle name="_KT (2)_1_Báo cáo gửi AViệt" xfId="137" xr:uid="{00000000-0005-0000-0000-000084000000}"/>
    <cellStyle name="_KT (2)_1_bao cao theo phong ban" xfId="138" xr:uid="{00000000-0005-0000-0000-000085000000}"/>
    <cellStyle name="_KT (2)_1_cham cong chuan thang 10" xfId="139" xr:uid="{00000000-0005-0000-0000-000086000000}"/>
    <cellStyle name="_KT (2)_1_Danh sach BHLD" xfId="140" xr:uid="{00000000-0005-0000-0000-000087000000}"/>
    <cellStyle name="_KT (2)_1_DANH SACH TRUC LLL QL kho" xfId="141" xr:uid="{00000000-0005-0000-0000-000088000000}"/>
    <cellStyle name="_KT (2)_1_DS CBCNV den 260808" xfId="142" xr:uid="{00000000-0005-0000-0000-000089000000}"/>
    <cellStyle name="_KT (2)_1_luong thang 03" xfId="143" xr:uid="{00000000-0005-0000-0000-00008A000000}"/>
    <cellStyle name="_KT (2)_1_luong thang 04 chuan" xfId="144" xr:uid="{00000000-0005-0000-0000-00008B000000}"/>
    <cellStyle name="_KT (2)_1_luong thang 05082muc" xfId="145" xr:uid="{00000000-0005-0000-0000-00008C000000}"/>
    <cellStyle name="_KT (2)_1_Luong thang 0608" xfId="146" xr:uid="{00000000-0005-0000-0000-00008D000000}"/>
    <cellStyle name="_KT (2)_1_LuuNgay04-05-2009bang cham cong BP Co" xfId="147" xr:uid="{00000000-0005-0000-0000-00008E000000}"/>
    <cellStyle name="_KT (2)_1_QLHD" xfId="148" xr:uid="{00000000-0005-0000-0000-00008F000000}"/>
    <cellStyle name="_KT (2)_1_QT Quy luong khoan T0608" xfId="149" xr:uid="{00000000-0005-0000-0000-000090000000}"/>
    <cellStyle name="_KT (2)_1_TH công thang 11 chuân" xfId="150" xr:uid="{00000000-0005-0000-0000-000092000000}"/>
    <cellStyle name="_KT (2)_1_TH thang 0110" xfId="151" xr:uid="{00000000-0005-0000-0000-000093000000}"/>
    <cellStyle name="_KT (2)_1_Thang 03.2008" xfId="152" xr:uid="{00000000-0005-0000-0000-000094000000}"/>
    <cellStyle name="_KT (2)_1_Thang 08.2008" xfId="153" xr:uid="{00000000-0005-0000-0000-000095000000}"/>
    <cellStyle name="_KT (2)_1_Thang 11.2008" xfId="154" xr:uid="{00000000-0005-0000-0000-000096000000}"/>
    <cellStyle name="_KT (2)_1_Theo thang" xfId="155" xr:uid="{00000000-0005-0000-0000-000097000000}"/>
    <cellStyle name="_KT (2)_1_TONG HOP NHAP XUAT TON THIET BI1" xfId="156" xr:uid="{00000000-0005-0000-0000-000091000000}"/>
    <cellStyle name="_KT (2)_2" xfId="157" xr:uid="{00000000-0005-0000-0000-000098000000}"/>
    <cellStyle name="_KT (2)_2_Cac hang muc coc chinh tram nghien" xfId="158" xr:uid="{00000000-0005-0000-0000-000099000000}"/>
    <cellStyle name="_KT (2)_2_luong thang 03" xfId="159" xr:uid="{00000000-0005-0000-0000-00009A000000}"/>
    <cellStyle name="_KT (2)_2_TG-TH" xfId="160" xr:uid="{00000000-0005-0000-0000-00009B000000}"/>
    <cellStyle name="_KT (2)_2_TG-TH_BANG CHAM CONG 2009 (ban 2 cua thuong)" xfId="161" xr:uid="{00000000-0005-0000-0000-00009C000000}"/>
    <cellStyle name="_KT (2)_2_TG-TH_BANG CHAM CONG 2009 (ban 2 cua thuong) 2" xfId="5036" xr:uid="{00000000-0005-0000-0000-00009D000000}"/>
    <cellStyle name="_KT (2)_2_TG-TH_BANG CHAM CONG 2009 (ban 2 cua thuong) 2 2" xfId="7155" xr:uid="{00000000-0005-0000-0000-00009E000000}"/>
    <cellStyle name="_KT (2)_2_TG-TH_BANG CHAM CONG 2009 (ban 2 cua thuong) 2 2 2" xfId="10609" xr:uid="{00000000-0005-0000-0000-00009F000000}"/>
    <cellStyle name="_KT (2)_2_TG-TH_BANG CHAM CONG 2009 (ban 2 cua thuong) 2 3" xfId="8738" xr:uid="{00000000-0005-0000-0000-0000A0000000}"/>
    <cellStyle name="_KT (2)_2_TG-TH_BANG CHAM CONG 2009 (ban 2 cua thuong) 3" xfId="7453" xr:uid="{00000000-0005-0000-0000-0000A1000000}"/>
    <cellStyle name="_KT (2)_2_TG-TH_bang luong thang 09" xfId="162" xr:uid="{00000000-0005-0000-0000-0000A2000000}"/>
    <cellStyle name="_KT (2)_2_TG-TH_Bang TH cham cong cty" xfId="163" xr:uid="{00000000-0005-0000-0000-0000A3000000}"/>
    <cellStyle name="_KT (2)_2_TG-TH_Bang TH cham cong cty 2" xfId="5037" xr:uid="{00000000-0005-0000-0000-0000A4000000}"/>
    <cellStyle name="_KT (2)_2_TG-TH_Bang TH cham cong cty 2 2" xfId="7156" xr:uid="{00000000-0005-0000-0000-0000A5000000}"/>
    <cellStyle name="_KT (2)_2_TG-TH_Bang TH cham cong cty 2 2 2" xfId="10610" xr:uid="{00000000-0005-0000-0000-0000A6000000}"/>
    <cellStyle name="_KT (2)_2_TG-TH_Bang TH cham cong cty 2 3" xfId="8739" xr:uid="{00000000-0005-0000-0000-0000A7000000}"/>
    <cellStyle name="_KT (2)_2_TG-TH_Bang TH cham cong cty 3" xfId="7454" xr:uid="{00000000-0005-0000-0000-0000A8000000}"/>
    <cellStyle name="_KT (2)_2_TG-TH_Báo cáo gửi AViệt" xfId="164" xr:uid="{00000000-0005-0000-0000-0000A9000000}"/>
    <cellStyle name="_KT (2)_2_TG-TH_Báo cáo gửi AViệt 2" xfId="5038" xr:uid="{00000000-0005-0000-0000-0000AA000000}"/>
    <cellStyle name="_KT (2)_2_TG-TH_Báo cáo gửi AViệt 2 2" xfId="7157" xr:uid="{00000000-0005-0000-0000-0000AB000000}"/>
    <cellStyle name="_KT (2)_2_TG-TH_Báo cáo gửi AViệt 2 2 2" xfId="10611" xr:uid="{00000000-0005-0000-0000-0000AC000000}"/>
    <cellStyle name="_KT (2)_2_TG-TH_Báo cáo gửi AViệt 2 3" xfId="8740" xr:uid="{00000000-0005-0000-0000-0000AD000000}"/>
    <cellStyle name="_KT (2)_2_TG-TH_Báo cáo gửi AViệt 3" xfId="7455" xr:uid="{00000000-0005-0000-0000-0000AE000000}"/>
    <cellStyle name="_KT (2)_2_TG-TH_bao cao theo phong ban" xfId="165" xr:uid="{00000000-0005-0000-0000-0000AF000000}"/>
    <cellStyle name="_KT (2)_2_TG-TH_bao cao theo phong ban 2" xfId="5039" xr:uid="{00000000-0005-0000-0000-0000B0000000}"/>
    <cellStyle name="_KT (2)_2_TG-TH_bao cao theo phong ban 2 2" xfId="7158" xr:uid="{00000000-0005-0000-0000-0000B1000000}"/>
    <cellStyle name="_KT (2)_2_TG-TH_bao cao theo phong ban 2 2 2" xfId="10612" xr:uid="{00000000-0005-0000-0000-0000B2000000}"/>
    <cellStyle name="_KT (2)_2_TG-TH_bao cao theo phong ban 2 3" xfId="8741" xr:uid="{00000000-0005-0000-0000-0000B3000000}"/>
    <cellStyle name="_KT (2)_2_TG-TH_bao cao theo phong ban 3" xfId="7456" xr:uid="{00000000-0005-0000-0000-0000B4000000}"/>
    <cellStyle name="_KT (2)_2_TG-TH_Book1" xfId="166" xr:uid="{00000000-0005-0000-0000-0000B5000000}"/>
    <cellStyle name="_KT (2)_2_TG-TH_Book1_Cac hang muc coc chinh tram nghien" xfId="167" xr:uid="{00000000-0005-0000-0000-0000B6000000}"/>
    <cellStyle name="_KT (2)_2_TG-TH_Cac hang muc coc chinh tram nghien" xfId="168" xr:uid="{00000000-0005-0000-0000-0000B7000000}"/>
    <cellStyle name="_KT (2)_2_TG-TH_cham cong chuan thang 10" xfId="169" xr:uid="{00000000-0005-0000-0000-0000B8000000}"/>
    <cellStyle name="_KT (2)_2_TG-TH_Danh sach BHLD" xfId="170" xr:uid="{00000000-0005-0000-0000-0000B9000000}"/>
    <cellStyle name="_KT (2)_2_TG-TH_DANH SACH TRUC LLL QL kho" xfId="171" xr:uid="{00000000-0005-0000-0000-0000BA000000}"/>
    <cellStyle name="_KT (2)_2_TG-TH_DANH SACH TRUC LLL QL kho 2" xfId="5040" xr:uid="{00000000-0005-0000-0000-0000BB000000}"/>
    <cellStyle name="_KT (2)_2_TG-TH_DANH SACH TRUC LLL QL kho 2 2" xfId="7159" xr:uid="{00000000-0005-0000-0000-0000BC000000}"/>
    <cellStyle name="_KT (2)_2_TG-TH_DANH SACH TRUC LLL QL kho 2 2 2" xfId="10613" xr:uid="{00000000-0005-0000-0000-0000BD000000}"/>
    <cellStyle name="_KT (2)_2_TG-TH_DANH SACH TRUC LLL QL kho 2 3" xfId="8742" xr:uid="{00000000-0005-0000-0000-0000BE000000}"/>
    <cellStyle name="_KT (2)_2_TG-TH_DANH SACH TRUC LLL QL kho 3" xfId="7457" xr:uid="{00000000-0005-0000-0000-0000BF000000}"/>
    <cellStyle name="_KT (2)_2_TG-TH_DS CBCNV den 260808" xfId="172" xr:uid="{00000000-0005-0000-0000-0000C0000000}"/>
    <cellStyle name="_KT (2)_2_TG-TH_DS CBCNV den 260808 2" xfId="5041" xr:uid="{00000000-0005-0000-0000-0000C1000000}"/>
    <cellStyle name="_KT (2)_2_TG-TH_DS CBCNV den 260808 2 2" xfId="7160" xr:uid="{00000000-0005-0000-0000-0000C2000000}"/>
    <cellStyle name="_KT (2)_2_TG-TH_DS CBCNV den 260808 2 2 2" xfId="10614" xr:uid="{00000000-0005-0000-0000-0000C3000000}"/>
    <cellStyle name="_KT (2)_2_TG-TH_DS CBCNV den 260808 2 3" xfId="8743" xr:uid="{00000000-0005-0000-0000-0000C4000000}"/>
    <cellStyle name="_KT (2)_2_TG-TH_DS CBCNV den 260808 3" xfId="7458" xr:uid="{00000000-0005-0000-0000-0000C5000000}"/>
    <cellStyle name="_KT (2)_2_TG-TH_luong thang 03" xfId="173" xr:uid="{00000000-0005-0000-0000-0000C6000000}"/>
    <cellStyle name="_KT (2)_2_TG-TH_luong thang 04 chuan" xfId="174" xr:uid="{00000000-0005-0000-0000-0000C7000000}"/>
    <cellStyle name="_KT (2)_2_TG-TH_luong thang 05082muc" xfId="175" xr:uid="{00000000-0005-0000-0000-0000C8000000}"/>
    <cellStyle name="_KT (2)_2_TG-TH_Luong thang 0608" xfId="176" xr:uid="{00000000-0005-0000-0000-0000C9000000}"/>
    <cellStyle name="_KT (2)_2_TG-TH_LuuNgay04-05-2009bang cham cong BP Co" xfId="177" xr:uid="{00000000-0005-0000-0000-0000CA000000}"/>
    <cellStyle name="_KT (2)_2_TG-TH_LuuNgay04-05-2009bang cham cong BP Co 2" xfId="5042" xr:uid="{00000000-0005-0000-0000-0000CB000000}"/>
    <cellStyle name="_KT (2)_2_TG-TH_LuuNgay04-05-2009bang cham cong BP Co 2 2" xfId="7161" xr:uid="{00000000-0005-0000-0000-0000CC000000}"/>
    <cellStyle name="_KT (2)_2_TG-TH_LuuNgay04-05-2009bang cham cong BP Co 2 2 2" xfId="10615" xr:uid="{00000000-0005-0000-0000-0000CD000000}"/>
    <cellStyle name="_KT (2)_2_TG-TH_LuuNgay04-05-2009bang cham cong BP Co 2 3" xfId="8744" xr:uid="{00000000-0005-0000-0000-0000CE000000}"/>
    <cellStyle name="_KT (2)_2_TG-TH_LuuNgay04-05-2009bang cham cong BP Co 3" xfId="7459" xr:uid="{00000000-0005-0000-0000-0000CF000000}"/>
    <cellStyle name="_KT (2)_2_TG-TH_QLHD" xfId="178" xr:uid="{00000000-0005-0000-0000-0000D0000000}"/>
    <cellStyle name="_KT (2)_2_TG-TH_QT Quy luong khoan T0608" xfId="179" xr:uid="{00000000-0005-0000-0000-0000D1000000}"/>
    <cellStyle name="_KT (2)_2_TG-TH_QT Quy luong khoan T0608 2" xfId="5043" xr:uid="{00000000-0005-0000-0000-0000D2000000}"/>
    <cellStyle name="_KT (2)_2_TG-TH_QT Quy luong khoan T0608 2 2" xfId="7162" xr:uid="{00000000-0005-0000-0000-0000D3000000}"/>
    <cellStyle name="_KT (2)_2_TG-TH_QT Quy luong khoan T0608 2 2 2" xfId="10616" xr:uid="{00000000-0005-0000-0000-0000D4000000}"/>
    <cellStyle name="_KT (2)_2_TG-TH_QT Quy luong khoan T0608 2 3" xfId="8745" xr:uid="{00000000-0005-0000-0000-0000D5000000}"/>
    <cellStyle name="_KT (2)_2_TG-TH_QT Quy luong khoan T0608 3" xfId="7460" xr:uid="{00000000-0005-0000-0000-0000D6000000}"/>
    <cellStyle name="_KT (2)_2_TG-TH_TH công thang 11 chuân" xfId="180" xr:uid="{00000000-0005-0000-0000-0000DD000000}"/>
    <cellStyle name="_KT (2)_2_TG-TH_TH thang 0110" xfId="181" xr:uid="{00000000-0005-0000-0000-0000DE000000}"/>
    <cellStyle name="_KT (2)_2_TG-TH_TH thang 0110 2" xfId="5044" xr:uid="{00000000-0005-0000-0000-0000DF000000}"/>
    <cellStyle name="_KT (2)_2_TG-TH_TH thang 0110 2 2" xfId="7163" xr:uid="{00000000-0005-0000-0000-0000E0000000}"/>
    <cellStyle name="_KT (2)_2_TG-TH_TH thang 0110 2 2 2" xfId="10617" xr:uid="{00000000-0005-0000-0000-0000E1000000}"/>
    <cellStyle name="_KT (2)_2_TG-TH_TH thang 0110 2 3" xfId="8746" xr:uid="{00000000-0005-0000-0000-0000E2000000}"/>
    <cellStyle name="_KT (2)_2_TG-TH_TH thang 0110 3" xfId="7461" xr:uid="{00000000-0005-0000-0000-0000E3000000}"/>
    <cellStyle name="_KT (2)_2_TG-TH_Thang 03.2008" xfId="182" xr:uid="{00000000-0005-0000-0000-0000E4000000}"/>
    <cellStyle name="_KT (2)_2_TG-TH_Thang 03.2008 2" xfId="5045" xr:uid="{00000000-0005-0000-0000-0000E5000000}"/>
    <cellStyle name="_KT (2)_2_TG-TH_Thang 03.2008 2 2" xfId="7164" xr:uid="{00000000-0005-0000-0000-0000E6000000}"/>
    <cellStyle name="_KT (2)_2_TG-TH_Thang 03.2008 2 2 2" xfId="10618" xr:uid="{00000000-0005-0000-0000-0000E7000000}"/>
    <cellStyle name="_KT (2)_2_TG-TH_Thang 03.2008 2 3" xfId="8747" xr:uid="{00000000-0005-0000-0000-0000E8000000}"/>
    <cellStyle name="_KT (2)_2_TG-TH_Thang 03.2008 3" xfId="7462" xr:uid="{00000000-0005-0000-0000-0000E9000000}"/>
    <cellStyle name="_KT (2)_2_TG-TH_Thang 08.2008" xfId="183" xr:uid="{00000000-0005-0000-0000-0000EA000000}"/>
    <cellStyle name="_KT (2)_2_TG-TH_Thang 11.2008" xfId="184" xr:uid="{00000000-0005-0000-0000-0000EB000000}"/>
    <cellStyle name="_KT (2)_2_TG-TH_Thang 11.2008 2" xfId="5046" xr:uid="{00000000-0005-0000-0000-0000EC000000}"/>
    <cellStyle name="_KT (2)_2_TG-TH_Thang 11.2008 2 2" xfId="7165" xr:uid="{00000000-0005-0000-0000-0000ED000000}"/>
    <cellStyle name="_KT (2)_2_TG-TH_Thang 11.2008 2 2 2" xfId="10619" xr:uid="{00000000-0005-0000-0000-0000EE000000}"/>
    <cellStyle name="_KT (2)_2_TG-TH_Thang 11.2008 2 3" xfId="8748" xr:uid="{00000000-0005-0000-0000-0000EF000000}"/>
    <cellStyle name="_KT (2)_2_TG-TH_Thang 11.2008 3" xfId="7463" xr:uid="{00000000-0005-0000-0000-0000F0000000}"/>
    <cellStyle name="_KT (2)_2_TG-TH_Theo thang" xfId="185" xr:uid="{00000000-0005-0000-0000-0000F1000000}"/>
    <cellStyle name="_KT (2)_2_TG-TH_TONG HOP NHAP XUAT TON THIET BI1" xfId="186" xr:uid="{00000000-0005-0000-0000-0000D7000000}"/>
    <cellStyle name="_KT (2)_2_TG-TH_TONG HOP NHAP XUAT TON THIET BI1 2" xfId="5047" xr:uid="{00000000-0005-0000-0000-0000D8000000}"/>
    <cellStyle name="_KT (2)_2_TG-TH_TONG HOP NHAP XUAT TON THIET BI1 2 2" xfId="7166" xr:uid="{00000000-0005-0000-0000-0000D9000000}"/>
    <cellStyle name="_KT (2)_2_TG-TH_TONG HOP NHAP XUAT TON THIET BI1 2 2 2" xfId="10620" xr:uid="{00000000-0005-0000-0000-0000DA000000}"/>
    <cellStyle name="_KT (2)_2_TG-TH_TONG HOP NHAP XUAT TON THIET BI1 2 3" xfId="8749" xr:uid="{00000000-0005-0000-0000-0000DB000000}"/>
    <cellStyle name="_KT (2)_2_TG-TH_TONG HOP NHAP XUAT TON THIET BI1 3" xfId="7464" xr:uid="{00000000-0005-0000-0000-0000DC000000}"/>
    <cellStyle name="_KT (2)_3" xfId="187" xr:uid="{00000000-0005-0000-0000-0000F2000000}"/>
    <cellStyle name="_KT (2)_3_luong thang 03" xfId="188" xr:uid="{00000000-0005-0000-0000-0000F3000000}"/>
    <cellStyle name="_KT (2)_3_TG-TH" xfId="189" xr:uid="{00000000-0005-0000-0000-0000F4000000}"/>
    <cellStyle name="_KT (2)_3_TG-TH_ALL" xfId="190" xr:uid="{00000000-0005-0000-0000-0000F5000000}"/>
    <cellStyle name="_KT (2)_3_TG-TH_BANG CHAM CONG 2009 (ban 2 cua thuong)" xfId="191" xr:uid="{00000000-0005-0000-0000-0000F6000000}"/>
    <cellStyle name="_KT (2)_3_TG-TH_bang luong thang 09" xfId="192" xr:uid="{00000000-0005-0000-0000-0000F7000000}"/>
    <cellStyle name="_KT (2)_3_TG-TH_Bang TH cham cong cty" xfId="193" xr:uid="{00000000-0005-0000-0000-0000F8000000}"/>
    <cellStyle name="_KT (2)_3_TG-TH_Báo cáo gửi AViệt" xfId="194" xr:uid="{00000000-0005-0000-0000-0000F9000000}"/>
    <cellStyle name="_KT (2)_3_TG-TH_bao cao theo phong ban" xfId="195" xr:uid="{00000000-0005-0000-0000-0000FA000000}"/>
    <cellStyle name="_KT (2)_3_TG-TH_Book1" xfId="196" xr:uid="{00000000-0005-0000-0000-0000FB000000}"/>
    <cellStyle name="_KT (2)_3_TG-TH_cham cong chuan thang 10" xfId="197" xr:uid="{00000000-0005-0000-0000-0000FC000000}"/>
    <cellStyle name="_KT (2)_3_TG-TH_Danh sach BHLD" xfId="198" xr:uid="{00000000-0005-0000-0000-0000FD000000}"/>
    <cellStyle name="_KT (2)_3_TG-TH_DANH SACH TRUC LLL QL kho" xfId="199" xr:uid="{00000000-0005-0000-0000-0000FE000000}"/>
    <cellStyle name="_KT (2)_3_TG-TH_DS CBCNV den 260808" xfId="200" xr:uid="{00000000-0005-0000-0000-0000FF000000}"/>
    <cellStyle name="_KT (2)_3_TG-TH_kd" xfId="201" xr:uid="{00000000-0005-0000-0000-000000010000}"/>
    <cellStyle name="_KT (2)_3_TG-TH_KLc" xfId="202" xr:uid="{00000000-0005-0000-0000-000001010000}"/>
    <cellStyle name="_KT (2)_3_TG-TH_klccc1" xfId="203" xr:uid="{00000000-0005-0000-0000-000002010000}"/>
    <cellStyle name="_KT (2)_3_TG-TH_KLcn+d" xfId="204" xr:uid="{00000000-0005-0000-0000-000003010000}"/>
    <cellStyle name="_KT (2)_3_TG-TH_KLR" xfId="205" xr:uid="{00000000-0005-0000-0000-000004010000}"/>
    <cellStyle name="_KT (2)_3_TG-TH_KTOAN" xfId="206" xr:uid="{00000000-0005-0000-0000-000005010000}"/>
    <cellStyle name="_KT (2)_3_TG-TH_KTOAN1" xfId="207" xr:uid="{00000000-0005-0000-0000-000006010000}"/>
    <cellStyle name="_KT (2)_3_TG-TH_luong thang 03" xfId="208" xr:uid="{00000000-0005-0000-0000-000007010000}"/>
    <cellStyle name="_KT (2)_3_TG-TH_luong thang 04 chuan" xfId="209" xr:uid="{00000000-0005-0000-0000-000008010000}"/>
    <cellStyle name="_KT (2)_3_TG-TH_luong thang 05082muc" xfId="210" xr:uid="{00000000-0005-0000-0000-000009010000}"/>
    <cellStyle name="_KT (2)_3_TG-TH_Luong thang 0608" xfId="211" xr:uid="{00000000-0005-0000-0000-00000A010000}"/>
    <cellStyle name="_KT (2)_3_TG-TH_LuuNgay04-05-2009bang cham cong BP Co" xfId="212" xr:uid="{00000000-0005-0000-0000-00000B010000}"/>
    <cellStyle name="_KT (2)_3_TG-TH_PERSONAL" xfId="213" xr:uid="{00000000-0005-0000-0000-00000C010000}"/>
    <cellStyle name="_KT (2)_3_TG-TH_PERSONAL_BANG CHAM CONG 2009 (ban 2 cua thuong)" xfId="214" xr:uid="{00000000-0005-0000-0000-00000D010000}"/>
    <cellStyle name="_KT (2)_3_TG-TH_PERSONAL_bang luong thang 09" xfId="215" xr:uid="{00000000-0005-0000-0000-00000E010000}"/>
    <cellStyle name="_KT (2)_3_TG-TH_PERSONAL_Bang TH cham cong cty" xfId="216" xr:uid="{00000000-0005-0000-0000-00000F010000}"/>
    <cellStyle name="_KT (2)_3_TG-TH_PERSONAL_Báo cáo gửi AViệt" xfId="217" xr:uid="{00000000-0005-0000-0000-000010010000}"/>
    <cellStyle name="_KT (2)_3_TG-TH_PERSONAL_bao cao theo phong ban" xfId="218" xr:uid="{00000000-0005-0000-0000-000011010000}"/>
    <cellStyle name="_KT (2)_3_TG-TH_PERSONAL_Book1" xfId="219" xr:uid="{00000000-0005-0000-0000-000012010000}"/>
    <cellStyle name="_KT (2)_3_TG-TH_PERSONAL_cham cong chuan thang 10" xfId="220" xr:uid="{00000000-0005-0000-0000-000013010000}"/>
    <cellStyle name="_KT (2)_3_TG-TH_PERSONAL_Danh sach BHLD" xfId="221" xr:uid="{00000000-0005-0000-0000-000014010000}"/>
    <cellStyle name="_KT (2)_3_TG-TH_PERSONAL_DANH SACH TRUC LLL QL kho" xfId="222" xr:uid="{00000000-0005-0000-0000-000015010000}"/>
    <cellStyle name="_KT (2)_3_TG-TH_PERSONAL_DS CBCNV den 260808" xfId="223" xr:uid="{00000000-0005-0000-0000-000016010000}"/>
    <cellStyle name="_KT (2)_3_TG-TH_PERSONAL_luong thang 03" xfId="224" xr:uid="{00000000-0005-0000-0000-000017010000}"/>
    <cellStyle name="_KT (2)_3_TG-TH_PERSONAL_luong thang 04 chuan" xfId="225" xr:uid="{00000000-0005-0000-0000-000018010000}"/>
    <cellStyle name="_KT (2)_3_TG-TH_PERSONAL_luong thang 05082muc" xfId="226" xr:uid="{00000000-0005-0000-0000-000019010000}"/>
    <cellStyle name="_KT (2)_3_TG-TH_PERSONAL_Luong thang 0608" xfId="227" xr:uid="{00000000-0005-0000-0000-00001A010000}"/>
    <cellStyle name="_KT (2)_3_TG-TH_PERSONAL_LuuNgay04-05-2009bang cham cong BP Co" xfId="228" xr:uid="{00000000-0005-0000-0000-00001B010000}"/>
    <cellStyle name="_KT (2)_3_TG-TH_PERSONAL_QLHD" xfId="229" xr:uid="{00000000-0005-0000-0000-00001C010000}"/>
    <cellStyle name="_KT (2)_3_TG-TH_PERSONAL_QT Quy luong khoan T0608" xfId="230" xr:uid="{00000000-0005-0000-0000-00001D010000}"/>
    <cellStyle name="_KT (2)_3_TG-TH_PERSONAL_TH công thang 11 chuân" xfId="231" xr:uid="{00000000-0005-0000-0000-000020010000}"/>
    <cellStyle name="_KT (2)_3_TG-TH_PERSONAL_TH thang 0110" xfId="232" xr:uid="{00000000-0005-0000-0000-000021010000}"/>
    <cellStyle name="_KT (2)_3_TG-TH_PERSONAL_Thang 03.2008" xfId="233" xr:uid="{00000000-0005-0000-0000-000022010000}"/>
    <cellStyle name="_KT (2)_3_TG-TH_PERSONAL_Thang 08.2008" xfId="234" xr:uid="{00000000-0005-0000-0000-000023010000}"/>
    <cellStyle name="_KT (2)_3_TG-TH_PERSONAL_Thang 11.2008" xfId="235" xr:uid="{00000000-0005-0000-0000-000024010000}"/>
    <cellStyle name="_KT (2)_3_TG-TH_PERSONAL_Theo thang" xfId="236" xr:uid="{00000000-0005-0000-0000-000025010000}"/>
    <cellStyle name="_KT (2)_3_TG-TH_PERSONAL_Tong hop KHCB 2001" xfId="237" xr:uid="{00000000-0005-0000-0000-00001E010000}"/>
    <cellStyle name="_KT (2)_3_TG-TH_PERSONAL_TONG HOP NHAP XUAT TON THIET BI1" xfId="238" xr:uid="{00000000-0005-0000-0000-00001F010000}"/>
    <cellStyle name="_KT (2)_3_TG-TH_QLHD" xfId="239" xr:uid="{00000000-0005-0000-0000-000026010000}"/>
    <cellStyle name="_KT (2)_3_TG-TH_QT Quy luong khoan T0608" xfId="240" xr:uid="{00000000-0005-0000-0000-000027010000}"/>
    <cellStyle name="_KT (2)_3_TG-TH_TH công thang 11 chuân" xfId="241" xr:uid="{00000000-0005-0000-0000-000029010000}"/>
    <cellStyle name="_KT (2)_3_TG-TH_TH thang 0110" xfId="242" xr:uid="{00000000-0005-0000-0000-00002A010000}"/>
    <cellStyle name="_KT (2)_3_TG-TH_Thang 03.2008" xfId="243" xr:uid="{00000000-0005-0000-0000-00002B010000}"/>
    <cellStyle name="_KT (2)_3_TG-TH_Thang 08.2008" xfId="244" xr:uid="{00000000-0005-0000-0000-00002C010000}"/>
    <cellStyle name="_KT (2)_3_TG-TH_Thang 11.2008" xfId="245" xr:uid="{00000000-0005-0000-0000-00002D010000}"/>
    <cellStyle name="_KT (2)_3_TG-TH_Theo thang" xfId="246" xr:uid="{00000000-0005-0000-0000-00002E010000}"/>
    <cellStyle name="_KT (2)_3_TG-TH_THKP CAU" xfId="247" xr:uid="{00000000-0005-0000-0000-00002F010000}"/>
    <cellStyle name="_KT (2)_3_TG-TH_THKPCAU(c)" xfId="248" xr:uid="{00000000-0005-0000-0000-000030010000}"/>
    <cellStyle name="_KT (2)_3_TG-TH_TONG HOP NHAP XUAT TON THIET BI1" xfId="249" xr:uid="{00000000-0005-0000-0000-000028010000}"/>
    <cellStyle name="_KT (2)_4" xfId="250" xr:uid="{00000000-0005-0000-0000-000031010000}"/>
    <cellStyle name="_KT (2)_4_BANG CHAM CONG 2009 (ban 2 cua thuong)" xfId="251" xr:uid="{00000000-0005-0000-0000-000032010000}"/>
    <cellStyle name="_KT (2)_4_BANG CHAM CONG 2009 (ban 2 cua thuong) 2" xfId="5048" xr:uid="{00000000-0005-0000-0000-000033010000}"/>
    <cellStyle name="_KT (2)_4_BANG CHAM CONG 2009 (ban 2 cua thuong) 2 2" xfId="7167" xr:uid="{00000000-0005-0000-0000-000034010000}"/>
    <cellStyle name="_KT (2)_4_BANG CHAM CONG 2009 (ban 2 cua thuong) 2 2 2" xfId="10621" xr:uid="{00000000-0005-0000-0000-000035010000}"/>
    <cellStyle name="_KT (2)_4_BANG CHAM CONG 2009 (ban 2 cua thuong) 2 3" xfId="8750" xr:uid="{00000000-0005-0000-0000-000036010000}"/>
    <cellStyle name="_KT (2)_4_BANG CHAM CONG 2009 (ban 2 cua thuong) 3" xfId="7465" xr:uid="{00000000-0005-0000-0000-000037010000}"/>
    <cellStyle name="_KT (2)_4_bang luong thang 09" xfId="252" xr:uid="{00000000-0005-0000-0000-000038010000}"/>
    <cellStyle name="_KT (2)_4_Bang TH cham cong cty" xfId="253" xr:uid="{00000000-0005-0000-0000-000039010000}"/>
    <cellStyle name="_KT (2)_4_Bang TH cham cong cty 2" xfId="5049" xr:uid="{00000000-0005-0000-0000-00003A010000}"/>
    <cellStyle name="_KT (2)_4_Bang TH cham cong cty 2 2" xfId="7168" xr:uid="{00000000-0005-0000-0000-00003B010000}"/>
    <cellStyle name="_KT (2)_4_Bang TH cham cong cty 2 2 2" xfId="10622" xr:uid="{00000000-0005-0000-0000-00003C010000}"/>
    <cellStyle name="_KT (2)_4_Bang TH cham cong cty 2 3" xfId="8751" xr:uid="{00000000-0005-0000-0000-00003D010000}"/>
    <cellStyle name="_KT (2)_4_Bang TH cham cong cty 3" xfId="7466" xr:uid="{00000000-0005-0000-0000-00003E010000}"/>
    <cellStyle name="_KT (2)_4_Báo cáo gửi AViệt" xfId="254" xr:uid="{00000000-0005-0000-0000-00003F010000}"/>
    <cellStyle name="_KT (2)_4_Báo cáo gửi AViệt 2" xfId="5050" xr:uid="{00000000-0005-0000-0000-000040010000}"/>
    <cellStyle name="_KT (2)_4_Báo cáo gửi AViệt 2 2" xfId="7169" xr:uid="{00000000-0005-0000-0000-000041010000}"/>
    <cellStyle name="_KT (2)_4_Báo cáo gửi AViệt 2 2 2" xfId="10623" xr:uid="{00000000-0005-0000-0000-000042010000}"/>
    <cellStyle name="_KT (2)_4_Báo cáo gửi AViệt 2 3" xfId="8752" xr:uid="{00000000-0005-0000-0000-000043010000}"/>
    <cellStyle name="_KT (2)_4_Báo cáo gửi AViệt 3" xfId="7467" xr:uid="{00000000-0005-0000-0000-000044010000}"/>
    <cellStyle name="_KT (2)_4_bao cao theo phong ban" xfId="255" xr:uid="{00000000-0005-0000-0000-000045010000}"/>
    <cellStyle name="_KT (2)_4_bao cao theo phong ban 2" xfId="5051" xr:uid="{00000000-0005-0000-0000-000046010000}"/>
    <cellStyle name="_KT (2)_4_bao cao theo phong ban 2 2" xfId="7170" xr:uid="{00000000-0005-0000-0000-000047010000}"/>
    <cellStyle name="_KT (2)_4_bao cao theo phong ban 2 2 2" xfId="10624" xr:uid="{00000000-0005-0000-0000-000048010000}"/>
    <cellStyle name="_KT (2)_4_bao cao theo phong ban 2 3" xfId="8753" xr:uid="{00000000-0005-0000-0000-000049010000}"/>
    <cellStyle name="_KT (2)_4_bao cao theo phong ban 3" xfId="7468" xr:uid="{00000000-0005-0000-0000-00004A010000}"/>
    <cellStyle name="_KT (2)_4_Book1" xfId="256" xr:uid="{00000000-0005-0000-0000-00004B010000}"/>
    <cellStyle name="_KT (2)_4_Book1_Cac hang muc coc chinh tram nghien" xfId="257" xr:uid="{00000000-0005-0000-0000-00004C010000}"/>
    <cellStyle name="_KT (2)_4_Cac hang muc coc chinh tram nghien" xfId="258" xr:uid="{00000000-0005-0000-0000-00004D010000}"/>
    <cellStyle name="_KT (2)_4_cham cong chuan thang 10" xfId="259" xr:uid="{00000000-0005-0000-0000-00004E010000}"/>
    <cellStyle name="_KT (2)_4_Danh sach BHLD" xfId="260" xr:uid="{00000000-0005-0000-0000-00004F010000}"/>
    <cellStyle name="_KT (2)_4_DANH SACH TRUC LLL QL kho" xfId="261" xr:uid="{00000000-0005-0000-0000-000050010000}"/>
    <cellStyle name="_KT (2)_4_DANH SACH TRUC LLL QL kho 2" xfId="5052" xr:uid="{00000000-0005-0000-0000-000051010000}"/>
    <cellStyle name="_KT (2)_4_DANH SACH TRUC LLL QL kho 2 2" xfId="7171" xr:uid="{00000000-0005-0000-0000-000052010000}"/>
    <cellStyle name="_KT (2)_4_DANH SACH TRUC LLL QL kho 2 2 2" xfId="10625" xr:uid="{00000000-0005-0000-0000-000053010000}"/>
    <cellStyle name="_KT (2)_4_DANH SACH TRUC LLL QL kho 2 3" xfId="8754" xr:uid="{00000000-0005-0000-0000-000054010000}"/>
    <cellStyle name="_KT (2)_4_DANH SACH TRUC LLL QL kho 3" xfId="7469" xr:uid="{00000000-0005-0000-0000-000055010000}"/>
    <cellStyle name="_KT (2)_4_DS CBCNV den 260808" xfId="262" xr:uid="{00000000-0005-0000-0000-000056010000}"/>
    <cellStyle name="_KT (2)_4_DS CBCNV den 260808 2" xfId="5053" xr:uid="{00000000-0005-0000-0000-000057010000}"/>
    <cellStyle name="_KT (2)_4_DS CBCNV den 260808 2 2" xfId="7172" xr:uid="{00000000-0005-0000-0000-000058010000}"/>
    <cellStyle name="_KT (2)_4_DS CBCNV den 260808 2 2 2" xfId="10626" xr:uid="{00000000-0005-0000-0000-000059010000}"/>
    <cellStyle name="_KT (2)_4_DS CBCNV den 260808 2 3" xfId="8755" xr:uid="{00000000-0005-0000-0000-00005A010000}"/>
    <cellStyle name="_KT (2)_4_DS CBCNV den 260808 3" xfId="7470" xr:uid="{00000000-0005-0000-0000-00005B010000}"/>
    <cellStyle name="_KT (2)_4_luong thang 03" xfId="263" xr:uid="{00000000-0005-0000-0000-00005C010000}"/>
    <cellStyle name="_KT (2)_4_luong thang 04 chuan" xfId="264" xr:uid="{00000000-0005-0000-0000-00005D010000}"/>
    <cellStyle name="_KT (2)_4_luong thang 05082muc" xfId="265" xr:uid="{00000000-0005-0000-0000-00005E010000}"/>
    <cellStyle name="_KT (2)_4_Luong thang 0608" xfId="266" xr:uid="{00000000-0005-0000-0000-00005F010000}"/>
    <cellStyle name="_KT (2)_4_LuuNgay04-05-2009bang cham cong BP Co" xfId="267" xr:uid="{00000000-0005-0000-0000-000060010000}"/>
    <cellStyle name="_KT (2)_4_LuuNgay04-05-2009bang cham cong BP Co 2" xfId="5054" xr:uid="{00000000-0005-0000-0000-000061010000}"/>
    <cellStyle name="_KT (2)_4_LuuNgay04-05-2009bang cham cong BP Co 2 2" xfId="7173" xr:uid="{00000000-0005-0000-0000-000062010000}"/>
    <cellStyle name="_KT (2)_4_LuuNgay04-05-2009bang cham cong BP Co 2 2 2" xfId="10627" xr:uid="{00000000-0005-0000-0000-000063010000}"/>
    <cellStyle name="_KT (2)_4_LuuNgay04-05-2009bang cham cong BP Co 2 3" xfId="8756" xr:uid="{00000000-0005-0000-0000-000064010000}"/>
    <cellStyle name="_KT (2)_4_LuuNgay04-05-2009bang cham cong BP Co 3" xfId="7471" xr:uid="{00000000-0005-0000-0000-000065010000}"/>
    <cellStyle name="_KT (2)_4_QLHD" xfId="268" xr:uid="{00000000-0005-0000-0000-000066010000}"/>
    <cellStyle name="_KT (2)_4_QT Quy luong khoan T0608" xfId="269" xr:uid="{00000000-0005-0000-0000-000067010000}"/>
    <cellStyle name="_KT (2)_4_QT Quy luong khoan T0608 2" xfId="5055" xr:uid="{00000000-0005-0000-0000-000068010000}"/>
    <cellStyle name="_KT (2)_4_QT Quy luong khoan T0608 2 2" xfId="7174" xr:uid="{00000000-0005-0000-0000-000069010000}"/>
    <cellStyle name="_KT (2)_4_QT Quy luong khoan T0608 2 2 2" xfId="10628" xr:uid="{00000000-0005-0000-0000-00006A010000}"/>
    <cellStyle name="_KT (2)_4_QT Quy luong khoan T0608 2 3" xfId="8757" xr:uid="{00000000-0005-0000-0000-00006B010000}"/>
    <cellStyle name="_KT (2)_4_QT Quy luong khoan T0608 3" xfId="7472" xr:uid="{00000000-0005-0000-0000-00006C010000}"/>
    <cellStyle name="_KT (2)_4_TG-TH" xfId="270" xr:uid="{00000000-0005-0000-0000-00006D010000}"/>
    <cellStyle name="_KT (2)_4_TG-TH_Cac hang muc coc chinh tram nghien" xfId="271" xr:uid="{00000000-0005-0000-0000-00006E010000}"/>
    <cellStyle name="_KT (2)_4_TG-TH_luong thang 03" xfId="272" xr:uid="{00000000-0005-0000-0000-00006F010000}"/>
    <cellStyle name="_KT (2)_4_TH công thang 11 chuân" xfId="273" xr:uid="{00000000-0005-0000-0000-000076010000}"/>
    <cellStyle name="_KT (2)_4_TH thang 0110" xfId="274" xr:uid="{00000000-0005-0000-0000-000077010000}"/>
    <cellStyle name="_KT (2)_4_TH thang 0110 2" xfId="5056" xr:uid="{00000000-0005-0000-0000-000078010000}"/>
    <cellStyle name="_KT (2)_4_TH thang 0110 2 2" xfId="7175" xr:uid="{00000000-0005-0000-0000-000079010000}"/>
    <cellStyle name="_KT (2)_4_TH thang 0110 2 2 2" xfId="10629" xr:uid="{00000000-0005-0000-0000-00007A010000}"/>
    <cellStyle name="_KT (2)_4_TH thang 0110 2 3" xfId="8758" xr:uid="{00000000-0005-0000-0000-00007B010000}"/>
    <cellStyle name="_KT (2)_4_TH thang 0110 3" xfId="7473" xr:uid="{00000000-0005-0000-0000-00007C010000}"/>
    <cellStyle name="_KT (2)_4_Thang 03.2008" xfId="275" xr:uid="{00000000-0005-0000-0000-00007D010000}"/>
    <cellStyle name="_KT (2)_4_Thang 03.2008 2" xfId="5057" xr:uid="{00000000-0005-0000-0000-00007E010000}"/>
    <cellStyle name="_KT (2)_4_Thang 03.2008 2 2" xfId="7176" xr:uid="{00000000-0005-0000-0000-00007F010000}"/>
    <cellStyle name="_KT (2)_4_Thang 03.2008 2 2 2" xfId="10630" xr:uid="{00000000-0005-0000-0000-000080010000}"/>
    <cellStyle name="_KT (2)_4_Thang 03.2008 2 3" xfId="8759" xr:uid="{00000000-0005-0000-0000-000081010000}"/>
    <cellStyle name="_KT (2)_4_Thang 03.2008 3" xfId="7474" xr:uid="{00000000-0005-0000-0000-000082010000}"/>
    <cellStyle name="_KT (2)_4_Thang 08.2008" xfId="276" xr:uid="{00000000-0005-0000-0000-000083010000}"/>
    <cellStyle name="_KT (2)_4_Thang 11.2008" xfId="277" xr:uid="{00000000-0005-0000-0000-000084010000}"/>
    <cellStyle name="_KT (2)_4_Thang 11.2008 2" xfId="5058" xr:uid="{00000000-0005-0000-0000-000085010000}"/>
    <cellStyle name="_KT (2)_4_Thang 11.2008 2 2" xfId="7177" xr:uid="{00000000-0005-0000-0000-000086010000}"/>
    <cellStyle name="_KT (2)_4_Thang 11.2008 2 2 2" xfId="10631" xr:uid="{00000000-0005-0000-0000-000087010000}"/>
    <cellStyle name="_KT (2)_4_Thang 11.2008 2 3" xfId="8760" xr:uid="{00000000-0005-0000-0000-000088010000}"/>
    <cellStyle name="_KT (2)_4_Thang 11.2008 3" xfId="7475" xr:uid="{00000000-0005-0000-0000-000089010000}"/>
    <cellStyle name="_KT (2)_4_Theo thang" xfId="278" xr:uid="{00000000-0005-0000-0000-00008A010000}"/>
    <cellStyle name="_KT (2)_4_TONG HOP NHAP XUAT TON THIET BI1" xfId="279" xr:uid="{00000000-0005-0000-0000-000070010000}"/>
    <cellStyle name="_KT (2)_4_TONG HOP NHAP XUAT TON THIET BI1 2" xfId="5059" xr:uid="{00000000-0005-0000-0000-000071010000}"/>
    <cellStyle name="_KT (2)_4_TONG HOP NHAP XUAT TON THIET BI1 2 2" xfId="7178" xr:uid="{00000000-0005-0000-0000-000072010000}"/>
    <cellStyle name="_KT (2)_4_TONG HOP NHAP XUAT TON THIET BI1 2 2 2" xfId="10632" xr:uid="{00000000-0005-0000-0000-000073010000}"/>
    <cellStyle name="_KT (2)_4_TONG HOP NHAP XUAT TON THIET BI1 2 3" xfId="8761" xr:uid="{00000000-0005-0000-0000-000074010000}"/>
    <cellStyle name="_KT (2)_4_TONG HOP NHAP XUAT TON THIET BI1 3" xfId="7476" xr:uid="{00000000-0005-0000-0000-000075010000}"/>
    <cellStyle name="_KT (2)_5" xfId="280" xr:uid="{00000000-0005-0000-0000-00008B010000}"/>
    <cellStyle name="_KT (2)_5_ALL" xfId="281" xr:uid="{00000000-0005-0000-0000-00008C010000}"/>
    <cellStyle name="_KT (2)_5_BANG CHAM CONG 2009 (ban 2 cua thuong)" xfId="282" xr:uid="{00000000-0005-0000-0000-00008D010000}"/>
    <cellStyle name="_KT (2)_5_BANG CHAM CONG 2009 (ban 2 cua thuong) 2" xfId="5060" xr:uid="{00000000-0005-0000-0000-00008E010000}"/>
    <cellStyle name="_KT (2)_5_BANG CHAM CONG 2009 (ban 2 cua thuong) 2 2" xfId="7179" xr:uid="{00000000-0005-0000-0000-00008F010000}"/>
    <cellStyle name="_KT (2)_5_BANG CHAM CONG 2009 (ban 2 cua thuong) 2 2 2" xfId="10633" xr:uid="{00000000-0005-0000-0000-000090010000}"/>
    <cellStyle name="_KT (2)_5_BANG CHAM CONG 2009 (ban 2 cua thuong) 2 3" xfId="8762" xr:uid="{00000000-0005-0000-0000-000091010000}"/>
    <cellStyle name="_KT (2)_5_BANG CHAM CONG 2009 (ban 2 cua thuong) 3" xfId="7477" xr:uid="{00000000-0005-0000-0000-000092010000}"/>
    <cellStyle name="_KT (2)_5_bang luong thang 09" xfId="283" xr:uid="{00000000-0005-0000-0000-000093010000}"/>
    <cellStyle name="_KT (2)_5_Bang TH cham cong cty" xfId="284" xr:uid="{00000000-0005-0000-0000-000094010000}"/>
    <cellStyle name="_KT (2)_5_Bang TH cham cong cty 2" xfId="5061" xr:uid="{00000000-0005-0000-0000-000095010000}"/>
    <cellStyle name="_KT (2)_5_Bang TH cham cong cty 2 2" xfId="7180" xr:uid="{00000000-0005-0000-0000-000096010000}"/>
    <cellStyle name="_KT (2)_5_Bang TH cham cong cty 2 2 2" xfId="10634" xr:uid="{00000000-0005-0000-0000-000097010000}"/>
    <cellStyle name="_KT (2)_5_Bang TH cham cong cty 2 3" xfId="8763" xr:uid="{00000000-0005-0000-0000-000098010000}"/>
    <cellStyle name="_KT (2)_5_Bang TH cham cong cty 3" xfId="7478" xr:uid="{00000000-0005-0000-0000-000099010000}"/>
    <cellStyle name="_KT (2)_5_Báo cáo gửi AViệt" xfId="285" xr:uid="{00000000-0005-0000-0000-00009A010000}"/>
    <cellStyle name="_KT (2)_5_Báo cáo gửi AViệt 2" xfId="5062" xr:uid="{00000000-0005-0000-0000-00009B010000}"/>
    <cellStyle name="_KT (2)_5_Báo cáo gửi AViệt 2 2" xfId="7181" xr:uid="{00000000-0005-0000-0000-00009C010000}"/>
    <cellStyle name="_KT (2)_5_Báo cáo gửi AViệt 2 2 2" xfId="10635" xr:uid="{00000000-0005-0000-0000-00009D010000}"/>
    <cellStyle name="_KT (2)_5_Báo cáo gửi AViệt 2 3" xfId="8764" xr:uid="{00000000-0005-0000-0000-00009E010000}"/>
    <cellStyle name="_KT (2)_5_Báo cáo gửi AViệt 3" xfId="7479" xr:uid="{00000000-0005-0000-0000-00009F010000}"/>
    <cellStyle name="_KT (2)_5_bao cao theo phong ban" xfId="286" xr:uid="{00000000-0005-0000-0000-0000A0010000}"/>
    <cellStyle name="_KT (2)_5_bao cao theo phong ban 2" xfId="5063" xr:uid="{00000000-0005-0000-0000-0000A1010000}"/>
    <cellStyle name="_KT (2)_5_bao cao theo phong ban 2 2" xfId="7182" xr:uid="{00000000-0005-0000-0000-0000A2010000}"/>
    <cellStyle name="_KT (2)_5_bao cao theo phong ban 2 2 2" xfId="10636" xr:uid="{00000000-0005-0000-0000-0000A3010000}"/>
    <cellStyle name="_KT (2)_5_bao cao theo phong ban 2 3" xfId="8765" xr:uid="{00000000-0005-0000-0000-0000A4010000}"/>
    <cellStyle name="_KT (2)_5_bao cao theo phong ban 3" xfId="7480" xr:uid="{00000000-0005-0000-0000-0000A5010000}"/>
    <cellStyle name="_KT (2)_5_Book1" xfId="287" xr:uid="{00000000-0005-0000-0000-0000A6010000}"/>
    <cellStyle name="_KT (2)_5_cham cong chuan thang 10" xfId="288" xr:uid="{00000000-0005-0000-0000-0000A7010000}"/>
    <cellStyle name="_KT (2)_5_Danh sach BHLD" xfId="289" xr:uid="{00000000-0005-0000-0000-0000A8010000}"/>
    <cellStyle name="_KT (2)_5_DANH SACH TRUC LLL QL kho" xfId="290" xr:uid="{00000000-0005-0000-0000-0000A9010000}"/>
    <cellStyle name="_KT (2)_5_DANH SACH TRUC LLL QL kho 2" xfId="5064" xr:uid="{00000000-0005-0000-0000-0000AA010000}"/>
    <cellStyle name="_KT (2)_5_DANH SACH TRUC LLL QL kho 2 2" xfId="7183" xr:uid="{00000000-0005-0000-0000-0000AB010000}"/>
    <cellStyle name="_KT (2)_5_DANH SACH TRUC LLL QL kho 2 2 2" xfId="10637" xr:uid="{00000000-0005-0000-0000-0000AC010000}"/>
    <cellStyle name="_KT (2)_5_DANH SACH TRUC LLL QL kho 2 3" xfId="8766" xr:uid="{00000000-0005-0000-0000-0000AD010000}"/>
    <cellStyle name="_KT (2)_5_DANH SACH TRUC LLL QL kho 3" xfId="7481" xr:uid="{00000000-0005-0000-0000-0000AE010000}"/>
    <cellStyle name="_KT (2)_5_DS CBCNV den 260808" xfId="291" xr:uid="{00000000-0005-0000-0000-0000AF010000}"/>
    <cellStyle name="_KT (2)_5_DS CBCNV den 260808 2" xfId="5065" xr:uid="{00000000-0005-0000-0000-0000B0010000}"/>
    <cellStyle name="_KT (2)_5_DS CBCNV den 260808 2 2" xfId="7184" xr:uid="{00000000-0005-0000-0000-0000B1010000}"/>
    <cellStyle name="_KT (2)_5_DS CBCNV den 260808 2 2 2" xfId="10638" xr:uid="{00000000-0005-0000-0000-0000B2010000}"/>
    <cellStyle name="_KT (2)_5_DS CBCNV den 260808 2 3" xfId="8767" xr:uid="{00000000-0005-0000-0000-0000B3010000}"/>
    <cellStyle name="_KT (2)_5_DS CBCNV den 260808 3" xfId="7482" xr:uid="{00000000-0005-0000-0000-0000B4010000}"/>
    <cellStyle name="_KT (2)_5_kd" xfId="292" xr:uid="{00000000-0005-0000-0000-0000B5010000}"/>
    <cellStyle name="_KT (2)_5_KLc" xfId="293" xr:uid="{00000000-0005-0000-0000-0000B6010000}"/>
    <cellStyle name="_KT (2)_5_klccc1" xfId="294" xr:uid="{00000000-0005-0000-0000-0000B7010000}"/>
    <cellStyle name="_KT (2)_5_KLcn+d" xfId="295" xr:uid="{00000000-0005-0000-0000-0000B8010000}"/>
    <cellStyle name="_KT (2)_5_KLR" xfId="296" xr:uid="{00000000-0005-0000-0000-0000B9010000}"/>
    <cellStyle name="_KT (2)_5_KTOAN" xfId="297" xr:uid="{00000000-0005-0000-0000-0000BA010000}"/>
    <cellStyle name="_KT (2)_5_KTOAN1" xfId="298" xr:uid="{00000000-0005-0000-0000-0000BB010000}"/>
    <cellStyle name="_KT (2)_5_luong thang 03" xfId="299" xr:uid="{00000000-0005-0000-0000-0000BC010000}"/>
    <cellStyle name="_KT (2)_5_luong thang 04 chuan" xfId="300" xr:uid="{00000000-0005-0000-0000-0000BD010000}"/>
    <cellStyle name="_KT (2)_5_luong thang 05082muc" xfId="301" xr:uid="{00000000-0005-0000-0000-0000BE010000}"/>
    <cellStyle name="_KT (2)_5_Luong thang 0608" xfId="302" xr:uid="{00000000-0005-0000-0000-0000BF010000}"/>
    <cellStyle name="_KT (2)_5_LuuNgay04-05-2009bang cham cong BP Co" xfId="303" xr:uid="{00000000-0005-0000-0000-0000C0010000}"/>
    <cellStyle name="_KT (2)_5_LuuNgay04-05-2009bang cham cong BP Co 2" xfId="5066" xr:uid="{00000000-0005-0000-0000-0000C1010000}"/>
    <cellStyle name="_KT (2)_5_LuuNgay04-05-2009bang cham cong BP Co 2 2" xfId="7185" xr:uid="{00000000-0005-0000-0000-0000C2010000}"/>
    <cellStyle name="_KT (2)_5_LuuNgay04-05-2009bang cham cong BP Co 2 2 2" xfId="10639" xr:uid="{00000000-0005-0000-0000-0000C3010000}"/>
    <cellStyle name="_KT (2)_5_LuuNgay04-05-2009bang cham cong BP Co 2 3" xfId="8768" xr:uid="{00000000-0005-0000-0000-0000C4010000}"/>
    <cellStyle name="_KT (2)_5_LuuNgay04-05-2009bang cham cong BP Co 3" xfId="7483" xr:uid="{00000000-0005-0000-0000-0000C5010000}"/>
    <cellStyle name="_KT (2)_5_QLHD" xfId="304" xr:uid="{00000000-0005-0000-0000-0000C6010000}"/>
    <cellStyle name="_KT (2)_5_QT Quy luong khoan T0608" xfId="305" xr:uid="{00000000-0005-0000-0000-0000C7010000}"/>
    <cellStyle name="_KT (2)_5_QT Quy luong khoan T0608 2" xfId="5067" xr:uid="{00000000-0005-0000-0000-0000C8010000}"/>
    <cellStyle name="_KT (2)_5_QT Quy luong khoan T0608 2 2" xfId="7186" xr:uid="{00000000-0005-0000-0000-0000C9010000}"/>
    <cellStyle name="_KT (2)_5_QT Quy luong khoan T0608 2 2 2" xfId="10640" xr:uid="{00000000-0005-0000-0000-0000CA010000}"/>
    <cellStyle name="_KT (2)_5_QT Quy luong khoan T0608 2 3" xfId="8769" xr:uid="{00000000-0005-0000-0000-0000CB010000}"/>
    <cellStyle name="_KT (2)_5_QT Quy luong khoan T0608 3" xfId="7484" xr:uid="{00000000-0005-0000-0000-0000CC010000}"/>
    <cellStyle name="_KT (2)_5_TH công thang 11 chuân" xfId="306" xr:uid="{00000000-0005-0000-0000-0000D3010000}"/>
    <cellStyle name="_KT (2)_5_TH thang 0110" xfId="307" xr:uid="{00000000-0005-0000-0000-0000D4010000}"/>
    <cellStyle name="_KT (2)_5_TH thang 0110 2" xfId="5068" xr:uid="{00000000-0005-0000-0000-0000D5010000}"/>
    <cellStyle name="_KT (2)_5_TH thang 0110 2 2" xfId="7187" xr:uid="{00000000-0005-0000-0000-0000D6010000}"/>
    <cellStyle name="_KT (2)_5_TH thang 0110 2 2 2" xfId="10641" xr:uid="{00000000-0005-0000-0000-0000D7010000}"/>
    <cellStyle name="_KT (2)_5_TH thang 0110 2 3" xfId="8770" xr:uid="{00000000-0005-0000-0000-0000D8010000}"/>
    <cellStyle name="_KT (2)_5_TH thang 0110 3" xfId="7485" xr:uid="{00000000-0005-0000-0000-0000D9010000}"/>
    <cellStyle name="_KT (2)_5_Thang 03.2008" xfId="308" xr:uid="{00000000-0005-0000-0000-0000DA010000}"/>
    <cellStyle name="_KT (2)_5_Thang 03.2008 2" xfId="5069" xr:uid="{00000000-0005-0000-0000-0000DB010000}"/>
    <cellStyle name="_KT (2)_5_Thang 03.2008 2 2" xfId="7188" xr:uid="{00000000-0005-0000-0000-0000DC010000}"/>
    <cellStyle name="_KT (2)_5_Thang 03.2008 2 2 2" xfId="10642" xr:uid="{00000000-0005-0000-0000-0000DD010000}"/>
    <cellStyle name="_KT (2)_5_Thang 03.2008 2 3" xfId="8771" xr:uid="{00000000-0005-0000-0000-0000DE010000}"/>
    <cellStyle name="_KT (2)_5_Thang 03.2008 3" xfId="7486" xr:uid="{00000000-0005-0000-0000-0000DF010000}"/>
    <cellStyle name="_KT (2)_5_Thang 08.2008" xfId="309" xr:uid="{00000000-0005-0000-0000-0000E0010000}"/>
    <cellStyle name="_KT (2)_5_Thang 11.2008" xfId="310" xr:uid="{00000000-0005-0000-0000-0000E1010000}"/>
    <cellStyle name="_KT (2)_5_Thang 11.2008 2" xfId="5070" xr:uid="{00000000-0005-0000-0000-0000E2010000}"/>
    <cellStyle name="_KT (2)_5_Thang 11.2008 2 2" xfId="7189" xr:uid="{00000000-0005-0000-0000-0000E3010000}"/>
    <cellStyle name="_KT (2)_5_Thang 11.2008 2 2 2" xfId="10643" xr:uid="{00000000-0005-0000-0000-0000E4010000}"/>
    <cellStyle name="_KT (2)_5_Thang 11.2008 2 3" xfId="8772" xr:uid="{00000000-0005-0000-0000-0000E5010000}"/>
    <cellStyle name="_KT (2)_5_Thang 11.2008 3" xfId="7487" xr:uid="{00000000-0005-0000-0000-0000E6010000}"/>
    <cellStyle name="_KT (2)_5_Theo thang" xfId="311" xr:uid="{00000000-0005-0000-0000-0000E7010000}"/>
    <cellStyle name="_KT (2)_5_THKP CAU" xfId="312" xr:uid="{00000000-0005-0000-0000-0000E8010000}"/>
    <cellStyle name="_KT (2)_5_THKPCAU(c)" xfId="313" xr:uid="{00000000-0005-0000-0000-0000E9010000}"/>
    <cellStyle name="_KT (2)_5_TONG HOP NHAP XUAT TON THIET BI1" xfId="314" xr:uid="{00000000-0005-0000-0000-0000CD010000}"/>
    <cellStyle name="_KT (2)_5_TONG HOP NHAP XUAT TON THIET BI1 2" xfId="5071" xr:uid="{00000000-0005-0000-0000-0000CE010000}"/>
    <cellStyle name="_KT (2)_5_TONG HOP NHAP XUAT TON THIET BI1 2 2" xfId="7190" xr:uid="{00000000-0005-0000-0000-0000CF010000}"/>
    <cellStyle name="_KT (2)_5_TONG HOP NHAP XUAT TON THIET BI1 2 2 2" xfId="10644" xr:uid="{00000000-0005-0000-0000-0000D0010000}"/>
    <cellStyle name="_KT (2)_5_TONG HOP NHAP XUAT TON THIET BI1 2 3" xfId="8773" xr:uid="{00000000-0005-0000-0000-0000D1010000}"/>
    <cellStyle name="_KT (2)_5_TONG HOP NHAP XUAT TON THIET BI1 3" xfId="7488" xr:uid="{00000000-0005-0000-0000-0000D2010000}"/>
    <cellStyle name="_KT (2)_ALL" xfId="315" xr:uid="{00000000-0005-0000-0000-0000EA010000}"/>
    <cellStyle name="_KT (2)_BANG CHAM CONG 2009 (ban 2 cua thuong)" xfId="316" xr:uid="{00000000-0005-0000-0000-0000EB010000}"/>
    <cellStyle name="_KT (2)_bang luong thang 09" xfId="317" xr:uid="{00000000-0005-0000-0000-0000EC010000}"/>
    <cellStyle name="_KT (2)_Bang TH cham cong cty" xfId="318" xr:uid="{00000000-0005-0000-0000-0000ED010000}"/>
    <cellStyle name="_KT (2)_Báo cáo gửi AViệt" xfId="319" xr:uid="{00000000-0005-0000-0000-0000EE010000}"/>
    <cellStyle name="_KT (2)_bao cao theo phong ban" xfId="320" xr:uid="{00000000-0005-0000-0000-0000EF010000}"/>
    <cellStyle name="_KT (2)_Book1" xfId="321" xr:uid="{00000000-0005-0000-0000-0000F0010000}"/>
    <cellStyle name="_KT (2)_cham cong chuan thang 10" xfId="322" xr:uid="{00000000-0005-0000-0000-0000F1010000}"/>
    <cellStyle name="_KT (2)_Danh sach BHLD" xfId="323" xr:uid="{00000000-0005-0000-0000-0000F2010000}"/>
    <cellStyle name="_KT (2)_DANH SACH TRUC LLL QL kho" xfId="324" xr:uid="{00000000-0005-0000-0000-0000F3010000}"/>
    <cellStyle name="_KT (2)_DS CBCNV den 260808" xfId="325" xr:uid="{00000000-0005-0000-0000-0000F4010000}"/>
    <cellStyle name="_KT (2)_kd" xfId="326" xr:uid="{00000000-0005-0000-0000-0000F5010000}"/>
    <cellStyle name="_KT (2)_KLc" xfId="327" xr:uid="{00000000-0005-0000-0000-0000F6010000}"/>
    <cellStyle name="_KT (2)_klccc1" xfId="328" xr:uid="{00000000-0005-0000-0000-0000F7010000}"/>
    <cellStyle name="_KT (2)_KLcn+d" xfId="329" xr:uid="{00000000-0005-0000-0000-0000F8010000}"/>
    <cellStyle name="_KT (2)_KLR" xfId="330" xr:uid="{00000000-0005-0000-0000-0000F9010000}"/>
    <cellStyle name="_KT (2)_KTOAN" xfId="331" xr:uid="{00000000-0005-0000-0000-0000FA010000}"/>
    <cellStyle name="_KT (2)_KTOAN1" xfId="332" xr:uid="{00000000-0005-0000-0000-0000FB010000}"/>
    <cellStyle name="_KT (2)_luong thang 03" xfId="333" xr:uid="{00000000-0005-0000-0000-0000FC010000}"/>
    <cellStyle name="_KT (2)_luong thang 04 chuan" xfId="334" xr:uid="{00000000-0005-0000-0000-0000FD010000}"/>
    <cellStyle name="_KT (2)_luong thang 05082muc" xfId="335" xr:uid="{00000000-0005-0000-0000-0000FE010000}"/>
    <cellStyle name="_KT (2)_Luong thang 0608" xfId="336" xr:uid="{00000000-0005-0000-0000-0000FF010000}"/>
    <cellStyle name="_KT (2)_LuuNgay04-05-2009bang cham cong BP Co" xfId="337" xr:uid="{00000000-0005-0000-0000-000000020000}"/>
    <cellStyle name="_KT (2)_PERSONAL" xfId="338" xr:uid="{00000000-0005-0000-0000-000001020000}"/>
    <cellStyle name="_KT (2)_PERSONAL_BANG CHAM CONG 2009 (ban 2 cua thuong)" xfId="339" xr:uid="{00000000-0005-0000-0000-000002020000}"/>
    <cellStyle name="_KT (2)_PERSONAL_bang luong thang 09" xfId="340" xr:uid="{00000000-0005-0000-0000-000003020000}"/>
    <cellStyle name="_KT (2)_PERSONAL_Bang TH cham cong cty" xfId="341" xr:uid="{00000000-0005-0000-0000-000004020000}"/>
    <cellStyle name="_KT (2)_PERSONAL_Báo cáo gửi AViệt" xfId="342" xr:uid="{00000000-0005-0000-0000-000005020000}"/>
    <cellStyle name="_KT (2)_PERSONAL_bao cao theo phong ban" xfId="343" xr:uid="{00000000-0005-0000-0000-000006020000}"/>
    <cellStyle name="_KT (2)_PERSONAL_Book1" xfId="344" xr:uid="{00000000-0005-0000-0000-000007020000}"/>
    <cellStyle name="_KT (2)_PERSONAL_cham cong chuan thang 10" xfId="345" xr:uid="{00000000-0005-0000-0000-000008020000}"/>
    <cellStyle name="_KT (2)_PERSONAL_Danh sach BHLD" xfId="346" xr:uid="{00000000-0005-0000-0000-000009020000}"/>
    <cellStyle name="_KT (2)_PERSONAL_DANH SACH TRUC LLL QL kho" xfId="347" xr:uid="{00000000-0005-0000-0000-00000A020000}"/>
    <cellStyle name="_KT (2)_PERSONAL_DS CBCNV den 260808" xfId="348" xr:uid="{00000000-0005-0000-0000-00000B020000}"/>
    <cellStyle name="_KT (2)_PERSONAL_luong thang 03" xfId="349" xr:uid="{00000000-0005-0000-0000-00000C020000}"/>
    <cellStyle name="_KT (2)_PERSONAL_luong thang 04 chuan" xfId="350" xr:uid="{00000000-0005-0000-0000-00000D020000}"/>
    <cellStyle name="_KT (2)_PERSONAL_luong thang 05082muc" xfId="351" xr:uid="{00000000-0005-0000-0000-00000E020000}"/>
    <cellStyle name="_KT (2)_PERSONAL_Luong thang 0608" xfId="352" xr:uid="{00000000-0005-0000-0000-00000F020000}"/>
    <cellStyle name="_KT (2)_PERSONAL_LuuNgay04-05-2009bang cham cong BP Co" xfId="353" xr:uid="{00000000-0005-0000-0000-000010020000}"/>
    <cellStyle name="_KT (2)_PERSONAL_QLHD" xfId="354" xr:uid="{00000000-0005-0000-0000-000011020000}"/>
    <cellStyle name="_KT (2)_PERSONAL_QT Quy luong khoan T0608" xfId="355" xr:uid="{00000000-0005-0000-0000-000012020000}"/>
    <cellStyle name="_KT (2)_PERSONAL_TH công thang 11 chuân" xfId="356" xr:uid="{00000000-0005-0000-0000-000015020000}"/>
    <cellStyle name="_KT (2)_PERSONAL_TH thang 0110" xfId="357" xr:uid="{00000000-0005-0000-0000-000016020000}"/>
    <cellStyle name="_KT (2)_PERSONAL_Thang 03.2008" xfId="358" xr:uid="{00000000-0005-0000-0000-000017020000}"/>
    <cellStyle name="_KT (2)_PERSONAL_Thang 08.2008" xfId="359" xr:uid="{00000000-0005-0000-0000-000018020000}"/>
    <cellStyle name="_KT (2)_PERSONAL_Thang 11.2008" xfId="360" xr:uid="{00000000-0005-0000-0000-000019020000}"/>
    <cellStyle name="_KT (2)_PERSONAL_Theo thang" xfId="361" xr:uid="{00000000-0005-0000-0000-00001A020000}"/>
    <cellStyle name="_KT (2)_PERSONAL_Tong hop KHCB 2001" xfId="362" xr:uid="{00000000-0005-0000-0000-000013020000}"/>
    <cellStyle name="_KT (2)_PERSONAL_TONG HOP NHAP XUAT TON THIET BI1" xfId="363" xr:uid="{00000000-0005-0000-0000-000014020000}"/>
    <cellStyle name="_KT (2)_QLHD" xfId="364" xr:uid="{00000000-0005-0000-0000-00001B020000}"/>
    <cellStyle name="_KT (2)_QT Quy luong khoan T0608" xfId="365" xr:uid="{00000000-0005-0000-0000-00001C020000}"/>
    <cellStyle name="_KT (2)_TG-TH" xfId="366" xr:uid="{00000000-0005-0000-0000-00001D020000}"/>
    <cellStyle name="_KT (2)_TG-TH_luong thang 03" xfId="367" xr:uid="{00000000-0005-0000-0000-00001E020000}"/>
    <cellStyle name="_KT (2)_TH công thang 11 chuân" xfId="368" xr:uid="{00000000-0005-0000-0000-000020020000}"/>
    <cellStyle name="_KT (2)_TH thang 0110" xfId="369" xr:uid="{00000000-0005-0000-0000-000021020000}"/>
    <cellStyle name="_KT (2)_Thang 03.2008" xfId="370" xr:uid="{00000000-0005-0000-0000-000022020000}"/>
    <cellStyle name="_KT (2)_Thang 08.2008" xfId="371" xr:uid="{00000000-0005-0000-0000-000023020000}"/>
    <cellStyle name="_KT (2)_Thang 11.2008" xfId="372" xr:uid="{00000000-0005-0000-0000-000024020000}"/>
    <cellStyle name="_KT (2)_Theo thang" xfId="373" xr:uid="{00000000-0005-0000-0000-000025020000}"/>
    <cellStyle name="_KT (2)_THKP CAU" xfId="374" xr:uid="{00000000-0005-0000-0000-000026020000}"/>
    <cellStyle name="_KT (2)_THKPCAU(c)" xfId="375" xr:uid="{00000000-0005-0000-0000-000027020000}"/>
    <cellStyle name="_KT (2)_TONG HOP NHAP XUAT TON THIET BI1" xfId="376" xr:uid="{00000000-0005-0000-0000-00001F020000}"/>
    <cellStyle name="_KT_TG" xfId="377" xr:uid="{00000000-0005-0000-0000-000028020000}"/>
    <cellStyle name="_KT_TG_1" xfId="378" xr:uid="{00000000-0005-0000-0000-000029020000}"/>
    <cellStyle name="_KT_TG_1_ALL" xfId="379" xr:uid="{00000000-0005-0000-0000-00002A020000}"/>
    <cellStyle name="_KT_TG_1_BANG CHAM CONG 2009 (ban 2 cua thuong)" xfId="380" xr:uid="{00000000-0005-0000-0000-00002B020000}"/>
    <cellStyle name="_KT_TG_1_BANG CHAM CONG 2009 (ban 2 cua thuong) 2" xfId="5072" xr:uid="{00000000-0005-0000-0000-00002C020000}"/>
    <cellStyle name="_KT_TG_1_BANG CHAM CONG 2009 (ban 2 cua thuong) 2 2" xfId="7191" xr:uid="{00000000-0005-0000-0000-00002D020000}"/>
    <cellStyle name="_KT_TG_1_BANG CHAM CONG 2009 (ban 2 cua thuong) 2 2 2" xfId="10645" xr:uid="{00000000-0005-0000-0000-00002E020000}"/>
    <cellStyle name="_KT_TG_1_BANG CHAM CONG 2009 (ban 2 cua thuong) 2 3" xfId="8774" xr:uid="{00000000-0005-0000-0000-00002F020000}"/>
    <cellStyle name="_KT_TG_1_BANG CHAM CONG 2009 (ban 2 cua thuong) 3" xfId="7489" xr:uid="{00000000-0005-0000-0000-000030020000}"/>
    <cellStyle name="_KT_TG_1_bang luong thang 09" xfId="381" xr:uid="{00000000-0005-0000-0000-000031020000}"/>
    <cellStyle name="_KT_TG_1_Bang TH cham cong cty" xfId="382" xr:uid="{00000000-0005-0000-0000-000032020000}"/>
    <cellStyle name="_KT_TG_1_Bang TH cham cong cty 2" xfId="5073" xr:uid="{00000000-0005-0000-0000-000033020000}"/>
    <cellStyle name="_KT_TG_1_Bang TH cham cong cty 2 2" xfId="7192" xr:uid="{00000000-0005-0000-0000-000034020000}"/>
    <cellStyle name="_KT_TG_1_Bang TH cham cong cty 2 2 2" xfId="10646" xr:uid="{00000000-0005-0000-0000-000035020000}"/>
    <cellStyle name="_KT_TG_1_Bang TH cham cong cty 2 3" xfId="8775" xr:uid="{00000000-0005-0000-0000-000036020000}"/>
    <cellStyle name="_KT_TG_1_Bang TH cham cong cty 3" xfId="7490" xr:uid="{00000000-0005-0000-0000-000037020000}"/>
    <cellStyle name="_KT_TG_1_Báo cáo gửi AViệt" xfId="383" xr:uid="{00000000-0005-0000-0000-000038020000}"/>
    <cellStyle name="_KT_TG_1_Báo cáo gửi AViệt 2" xfId="5074" xr:uid="{00000000-0005-0000-0000-000039020000}"/>
    <cellStyle name="_KT_TG_1_Báo cáo gửi AViệt 2 2" xfId="7193" xr:uid="{00000000-0005-0000-0000-00003A020000}"/>
    <cellStyle name="_KT_TG_1_Báo cáo gửi AViệt 2 2 2" xfId="10647" xr:uid="{00000000-0005-0000-0000-00003B020000}"/>
    <cellStyle name="_KT_TG_1_Báo cáo gửi AViệt 2 3" xfId="8776" xr:uid="{00000000-0005-0000-0000-00003C020000}"/>
    <cellStyle name="_KT_TG_1_Báo cáo gửi AViệt 3" xfId="7491" xr:uid="{00000000-0005-0000-0000-00003D020000}"/>
    <cellStyle name="_KT_TG_1_bao cao theo phong ban" xfId="384" xr:uid="{00000000-0005-0000-0000-00003E020000}"/>
    <cellStyle name="_KT_TG_1_bao cao theo phong ban 2" xfId="5075" xr:uid="{00000000-0005-0000-0000-00003F020000}"/>
    <cellStyle name="_KT_TG_1_bao cao theo phong ban 2 2" xfId="7194" xr:uid="{00000000-0005-0000-0000-000040020000}"/>
    <cellStyle name="_KT_TG_1_bao cao theo phong ban 2 2 2" xfId="10648" xr:uid="{00000000-0005-0000-0000-000041020000}"/>
    <cellStyle name="_KT_TG_1_bao cao theo phong ban 2 3" xfId="8777" xr:uid="{00000000-0005-0000-0000-000042020000}"/>
    <cellStyle name="_KT_TG_1_bao cao theo phong ban 3" xfId="7492" xr:uid="{00000000-0005-0000-0000-000043020000}"/>
    <cellStyle name="_KT_TG_1_Book1" xfId="385" xr:uid="{00000000-0005-0000-0000-000044020000}"/>
    <cellStyle name="_KT_TG_1_cham cong chuan thang 10" xfId="386" xr:uid="{00000000-0005-0000-0000-000045020000}"/>
    <cellStyle name="_KT_TG_1_Danh sach BHLD" xfId="387" xr:uid="{00000000-0005-0000-0000-000046020000}"/>
    <cellStyle name="_KT_TG_1_DANH SACH TRUC LLL QL kho" xfId="388" xr:uid="{00000000-0005-0000-0000-000047020000}"/>
    <cellStyle name="_KT_TG_1_DANH SACH TRUC LLL QL kho 2" xfId="5076" xr:uid="{00000000-0005-0000-0000-000048020000}"/>
    <cellStyle name="_KT_TG_1_DANH SACH TRUC LLL QL kho 2 2" xfId="7195" xr:uid="{00000000-0005-0000-0000-000049020000}"/>
    <cellStyle name="_KT_TG_1_DANH SACH TRUC LLL QL kho 2 2 2" xfId="10649" xr:uid="{00000000-0005-0000-0000-00004A020000}"/>
    <cellStyle name="_KT_TG_1_DANH SACH TRUC LLL QL kho 2 3" xfId="8778" xr:uid="{00000000-0005-0000-0000-00004B020000}"/>
    <cellStyle name="_KT_TG_1_DANH SACH TRUC LLL QL kho 3" xfId="7493" xr:uid="{00000000-0005-0000-0000-00004C020000}"/>
    <cellStyle name="_KT_TG_1_DS CBCNV den 260808" xfId="389" xr:uid="{00000000-0005-0000-0000-00004D020000}"/>
    <cellStyle name="_KT_TG_1_DS CBCNV den 260808 2" xfId="5077" xr:uid="{00000000-0005-0000-0000-00004E020000}"/>
    <cellStyle name="_KT_TG_1_DS CBCNV den 260808 2 2" xfId="7196" xr:uid="{00000000-0005-0000-0000-00004F020000}"/>
    <cellStyle name="_KT_TG_1_DS CBCNV den 260808 2 2 2" xfId="10650" xr:uid="{00000000-0005-0000-0000-000050020000}"/>
    <cellStyle name="_KT_TG_1_DS CBCNV den 260808 2 3" xfId="8779" xr:uid="{00000000-0005-0000-0000-000051020000}"/>
    <cellStyle name="_KT_TG_1_DS CBCNV den 260808 3" xfId="7494" xr:uid="{00000000-0005-0000-0000-000052020000}"/>
    <cellStyle name="_KT_TG_1_kd" xfId="390" xr:uid="{00000000-0005-0000-0000-000053020000}"/>
    <cellStyle name="_KT_TG_1_KLc" xfId="391" xr:uid="{00000000-0005-0000-0000-000054020000}"/>
    <cellStyle name="_KT_TG_1_klccc1" xfId="392" xr:uid="{00000000-0005-0000-0000-000055020000}"/>
    <cellStyle name="_KT_TG_1_KLcn+d" xfId="393" xr:uid="{00000000-0005-0000-0000-000056020000}"/>
    <cellStyle name="_KT_TG_1_KLR" xfId="394" xr:uid="{00000000-0005-0000-0000-000057020000}"/>
    <cellStyle name="_KT_TG_1_KTOAN" xfId="395" xr:uid="{00000000-0005-0000-0000-000058020000}"/>
    <cellStyle name="_KT_TG_1_KTOAN1" xfId="396" xr:uid="{00000000-0005-0000-0000-000059020000}"/>
    <cellStyle name="_KT_TG_1_luong thang 03" xfId="397" xr:uid="{00000000-0005-0000-0000-00005A020000}"/>
    <cellStyle name="_KT_TG_1_luong thang 04 chuan" xfId="398" xr:uid="{00000000-0005-0000-0000-00005B020000}"/>
    <cellStyle name="_KT_TG_1_luong thang 05082muc" xfId="399" xr:uid="{00000000-0005-0000-0000-00005C020000}"/>
    <cellStyle name="_KT_TG_1_Luong thang 0608" xfId="400" xr:uid="{00000000-0005-0000-0000-00005D020000}"/>
    <cellStyle name="_KT_TG_1_LuuNgay04-05-2009bang cham cong BP Co" xfId="401" xr:uid="{00000000-0005-0000-0000-00005E020000}"/>
    <cellStyle name="_KT_TG_1_LuuNgay04-05-2009bang cham cong BP Co 2" xfId="5078" xr:uid="{00000000-0005-0000-0000-00005F020000}"/>
    <cellStyle name="_KT_TG_1_LuuNgay04-05-2009bang cham cong BP Co 2 2" xfId="7197" xr:uid="{00000000-0005-0000-0000-000060020000}"/>
    <cellStyle name="_KT_TG_1_LuuNgay04-05-2009bang cham cong BP Co 2 2 2" xfId="10651" xr:uid="{00000000-0005-0000-0000-000061020000}"/>
    <cellStyle name="_KT_TG_1_LuuNgay04-05-2009bang cham cong BP Co 2 3" xfId="8780" xr:uid="{00000000-0005-0000-0000-000062020000}"/>
    <cellStyle name="_KT_TG_1_LuuNgay04-05-2009bang cham cong BP Co 3" xfId="7495" xr:uid="{00000000-0005-0000-0000-000063020000}"/>
    <cellStyle name="_KT_TG_1_QLHD" xfId="402" xr:uid="{00000000-0005-0000-0000-000064020000}"/>
    <cellStyle name="_KT_TG_1_QT Quy luong khoan T0608" xfId="403" xr:uid="{00000000-0005-0000-0000-000065020000}"/>
    <cellStyle name="_KT_TG_1_QT Quy luong khoan T0608 2" xfId="5079" xr:uid="{00000000-0005-0000-0000-000066020000}"/>
    <cellStyle name="_KT_TG_1_QT Quy luong khoan T0608 2 2" xfId="7198" xr:uid="{00000000-0005-0000-0000-000067020000}"/>
    <cellStyle name="_KT_TG_1_QT Quy luong khoan T0608 2 2 2" xfId="10652" xr:uid="{00000000-0005-0000-0000-000068020000}"/>
    <cellStyle name="_KT_TG_1_QT Quy luong khoan T0608 2 3" xfId="8781" xr:uid="{00000000-0005-0000-0000-000069020000}"/>
    <cellStyle name="_KT_TG_1_QT Quy luong khoan T0608 3" xfId="7496" xr:uid="{00000000-0005-0000-0000-00006A020000}"/>
    <cellStyle name="_KT_TG_1_TH công thang 11 chuân" xfId="404" xr:uid="{00000000-0005-0000-0000-000071020000}"/>
    <cellStyle name="_KT_TG_1_TH thang 0110" xfId="405" xr:uid="{00000000-0005-0000-0000-000072020000}"/>
    <cellStyle name="_KT_TG_1_TH thang 0110 2" xfId="5080" xr:uid="{00000000-0005-0000-0000-000073020000}"/>
    <cellStyle name="_KT_TG_1_TH thang 0110 2 2" xfId="7199" xr:uid="{00000000-0005-0000-0000-000074020000}"/>
    <cellStyle name="_KT_TG_1_TH thang 0110 2 2 2" xfId="10653" xr:uid="{00000000-0005-0000-0000-000075020000}"/>
    <cellStyle name="_KT_TG_1_TH thang 0110 2 3" xfId="8782" xr:uid="{00000000-0005-0000-0000-000076020000}"/>
    <cellStyle name="_KT_TG_1_TH thang 0110 3" xfId="7497" xr:uid="{00000000-0005-0000-0000-000077020000}"/>
    <cellStyle name="_KT_TG_1_Thang 03.2008" xfId="406" xr:uid="{00000000-0005-0000-0000-000078020000}"/>
    <cellStyle name="_KT_TG_1_Thang 03.2008 2" xfId="5081" xr:uid="{00000000-0005-0000-0000-000079020000}"/>
    <cellStyle name="_KT_TG_1_Thang 03.2008 2 2" xfId="7200" xr:uid="{00000000-0005-0000-0000-00007A020000}"/>
    <cellStyle name="_KT_TG_1_Thang 03.2008 2 2 2" xfId="10654" xr:uid="{00000000-0005-0000-0000-00007B020000}"/>
    <cellStyle name="_KT_TG_1_Thang 03.2008 2 3" xfId="8783" xr:uid="{00000000-0005-0000-0000-00007C020000}"/>
    <cellStyle name="_KT_TG_1_Thang 03.2008 3" xfId="7498" xr:uid="{00000000-0005-0000-0000-00007D020000}"/>
    <cellStyle name="_KT_TG_1_Thang 08.2008" xfId="407" xr:uid="{00000000-0005-0000-0000-00007E020000}"/>
    <cellStyle name="_KT_TG_1_Thang 11.2008" xfId="408" xr:uid="{00000000-0005-0000-0000-00007F020000}"/>
    <cellStyle name="_KT_TG_1_Thang 11.2008 2" xfId="5082" xr:uid="{00000000-0005-0000-0000-000080020000}"/>
    <cellStyle name="_KT_TG_1_Thang 11.2008 2 2" xfId="7201" xr:uid="{00000000-0005-0000-0000-000081020000}"/>
    <cellStyle name="_KT_TG_1_Thang 11.2008 2 2 2" xfId="10655" xr:uid="{00000000-0005-0000-0000-000082020000}"/>
    <cellStyle name="_KT_TG_1_Thang 11.2008 2 3" xfId="8784" xr:uid="{00000000-0005-0000-0000-000083020000}"/>
    <cellStyle name="_KT_TG_1_Thang 11.2008 3" xfId="7499" xr:uid="{00000000-0005-0000-0000-000084020000}"/>
    <cellStyle name="_KT_TG_1_Theo thang" xfId="409" xr:uid="{00000000-0005-0000-0000-000085020000}"/>
    <cellStyle name="_KT_TG_1_THKP CAU" xfId="410" xr:uid="{00000000-0005-0000-0000-000086020000}"/>
    <cellStyle name="_KT_TG_1_THKPCAU(c)" xfId="411" xr:uid="{00000000-0005-0000-0000-000087020000}"/>
    <cellStyle name="_KT_TG_1_TONG HOP NHAP XUAT TON THIET BI1" xfId="412" xr:uid="{00000000-0005-0000-0000-00006B020000}"/>
    <cellStyle name="_KT_TG_1_TONG HOP NHAP XUAT TON THIET BI1 2" xfId="5083" xr:uid="{00000000-0005-0000-0000-00006C020000}"/>
    <cellStyle name="_KT_TG_1_TONG HOP NHAP XUAT TON THIET BI1 2 2" xfId="7202" xr:uid="{00000000-0005-0000-0000-00006D020000}"/>
    <cellStyle name="_KT_TG_1_TONG HOP NHAP XUAT TON THIET BI1 2 2 2" xfId="10656" xr:uid="{00000000-0005-0000-0000-00006E020000}"/>
    <cellStyle name="_KT_TG_1_TONG HOP NHAP XUAT TON THIET BI1 2 3" xfId="8785" xr:uid="{00000000-0005-0000-0000-00006F020000}"/>
    <cellStyle name="_KT_TG_1_TONG HOP NHAP XUAT TON THIET BI1 3" xfId="7500" xr:uid="{00000000-0005-0000-0000-000070020000}"/>
    <cellStyle name="_KT_TG_2" xfId="413" xr:uid="{00000000-0005-0000-0000-000088020000}"/>
    <cellStyle name="_KT_TG_2_BANG CHAM CONG 2009 (ban 2 cua thuong)" xfId="414" xr:uid="{00000000-0005-0000-0000-000089020000}"/>
    <cellStyle name="_KT_TG_2_BANG CHAM CONG 2009 (ban 2 cua thuong) 2" xfId="5084" xr:uid="{00000000-0005-0000-0000-00008A020000}"/>
    <cellStyle name="_KT_TG_2_BANG CHAM CONG 2009 (ban 2 cua thuong) 2 2" xfId="7203" xr:uid="{00000000-0005-0000-0000-00008B020000}"/>
    <cellStyle name="_KT_TG_2_BANG CHAM CONG 2009 (ban 2 cua thuong) 2 2 2" xfId="10657" xr:uid="{00000000-0005-0000-0000-00008C020000}"/>
    <cellStyle name="_KT_TG_2_BANG CHAM CONG 2009 (ban 2 cua thuong) 2 3" xfId="8786" xr:uid="{00000000-0005-0000-0000-00008D020000}"/>
    <cellStyle name="_KT_TG_2_BANG CHAM CONG 2009 (ban 2 cua thuong) 3" xfId="7501" xr:uid="{00000000-0005-0000-0000-00008E020000}"/>
    <cellStyle name="_KT_TG_2_bang luong thang 09" xfId="415" xr:uid="{00000000-0005-0000-0000-00008F020000}"/>
    <cellStyle name="_KT_TG_2_Bang TH cham cong cty" xfId="416" xr:uid="{00000000-0005-0000-0000-000090020000}"/>
    <cellStyle name="_KT_TG_2_Bang TH cham cong cty 2" xfId="5085" xr:uid="{00000000-0005-0000-0000-000091020000}"/>
    <cellStyle name="_KT_TG_2_Bang TH cham cong cty 2 2" xfId="7204" xr:uid="{00000000-0005-0000-0000-000092020000}"/>
    <cellStyle name="_KT_TG_2_Bang TH cham cong cty 2 2 2" xfId="10658" xr:uid="{00000000-0005-0000-0000-000093020000}"/>
    <cellStyle name="_KT_TG_2_Bang TH cham cong cty 2 3" xfId="8787" xr:uid="{00000000-0005-0000-0000-000094020000}"/>
    <cellStyle name="_KT_TG_2_Bang TH cham cong cty 3" xfId="7502" xr:uid="{00000000-0005-0000-0000-000095020000}"/>
    <cellStyle name="_KT_TG_2_Báo cáo gửi AViệt" xfId="417" xr:uid="{00000000-0005-0000-0000-000096020000}"/>
    <cellStyle name="_KT_TG_2_Báo cáo gửi AViệt 2" xfId="5086" xr:uid="{00000000-0005-0000-0000-000097020000}"/>
    <cellStyle name="_KT_TG_2_Báo cáo gửi AViệt 2 2" xfId="7205" xr:uid="{00000000-0005-0000-0000-000098020000}"/>
    <cellStyle name="_KT_TG_2_Báo cáo gửi AViệt 2 2 2" xfId="10659" xr:uid="{00000000-0005-0000-0000-000099020000}"/>
    <cellStyle name="_KT_TG_2_Báo cáo gửi AViệt 2 3" xfId="8788" xr:uid="{00000000-0005-0000-0000-00009A020000}"/>
    <cellStyle name="_KT_TG_2_Báo cáo gửi AViệt 3" xfId="7503" xr:uid="{00000000-0005-0000-0000-00009B020000}"/>
    <cellStyle name="_KT_TG_2_bao cao theo phong ban" xfId="418" xr:uid="{00000000-0005-0000-0000-00009C020000}"/>
    <cellStyle name="_KT_TG_2_bao cao theo phong ban 2" xfId="5087" xr:uid="{00000000-0005-0000-0000-00009D020000}"/>
    <cellStyle name="_KT_TG_2_bao cao theo phong ban 2 2" xfId="7206" xr:uid="{00000000-0005-0000-0000-00009E020000}"/>
    <cellStyle name="_KT_TG_2_bao cao theo phong ban 2 2 2" xfId="10660" xr:uid="{00000000-0005-0000-0000-00009F020000}"/>
    <cellStyle name="_KT_TG_2_bao cao theo phong ban 2 3" xfId="8789" xr:uid="{00000000-0005-0000-0000-0000A0020000}"/>
    <cellStyle name="_KT_TG_2_bao cao theo phong ban 3" xfId="7504" xr:uid="{00000000-0005-0000-0000-0000A1020000}"/>
    <cellStyle name="_KT_TG_2_Book1" xfId="419" xr:uid="{00000000-0005-0000-0000-0000A2020000}"/>
    <cellStyle name="_KT_TG_2_Book1_Cac hang muc coc chinh tram nghien" xfId="420" xr:uid="{00000000-0005-0000-0000-0000A3020000}"/>
    <cellStyle name="_KT_TG_2_Cac hang muc coc chinh tram nghien" xfId="421" xr:uid="{00000000-0005-0000-0000-0000A4020000}"/>
    <cellStyle name="_KT_TG_2_cham cong chuan thang 10" xfId="422" xr:uid="{00000000-0005-0000-0000-0000A5020000}"/>
    <cellStyle name="_KT_TG_2_Danh sach BHLD" xfId="423" xr:uid="{00000000-0005-0000-0000-0000A6020000}"/>
    <cellStyle name="_KT_TG_2_DANH SACH TRUC LLL QL kho" xfId="424" xr:uid="{00000000-0005-0000-0000-0000A7020000}"/>
    <cellStyle name="_KT_TG_2_DANH SACH TRUC LLL QL kho 2" xfId="5088" xr:uid="{00000000-0005-0000-0000-0000A8020000}"/>
    <cellStyle name="_KT_TG_2_DANH SACH TRUC LLL QL kho 2 2" xfId="7207" xr:uid="{00000000-0005-0000-0000-0000A9020000}"/>
    <cellStyle name="_KT_TG_2_DANH SACH TRUC LLL QL kho 2 2 2" xfId="10661" xr:uid="{00000000-0005-0000-0000-0000AA020000}"/>
    <cellStyle name="_KT_TG_2_DANH SACH TRUC LLL QL kho 2 3" xfId="8790" xr:uid="{00000000-0005-0000-0000-0000AB020000}"/>
    <cellStyle name="_KT_TG_2_DANH SACH TRUC LLL QL kho 3" xfId="7505" xr:uid="{00000000-0005-0000-0000-0000AC020000}"/>
    <cellStyle name="_KT_TG_2_DS CBCNV den 260808" xfId="425" xr:uid="{00000000-0005-0000-0000-0000AD020000}"/>
    <cellStyle name="_KT_TG_2_DS CBCNV den 260808 2" xfId="5089" xr:uid="{00000000-0005-0000-0000-0000AE020000}"/>
    <cellStyle name="_KT_TG_2_DS CBCNV den 260808 2 2" xfId="7208" xr:uid="{00000000-0005-0000-0000-0000AF020000}"/>
    <cellStyle name="_KT_TG_2_DS CBCNV den 260808 2 2 2" xfId="10662" xr:uid="{00000000-0005-0000-0000-0000B0020000}"/>
    <cellStyle name="_KT_TG_2_DS CBCNV den 260808 2 3" xfId="8791" xr:uid="{00000000-0005-0000-0000-0000B1020000}"/>
    <cellStyle name="_KT_TG_2_DS CBCNV den 260808 3" xfId="7506" xr:uid="{00000000-0005-0000-0000-0000B2020000}"/>
    <cellStyle name="_KT_TG_2_luong thang 03" xfId="426" xr:uid="{00000000-0005-0000-0000-0000B3020000}"/>
    <cellStyle name="_KT_TG_2_luong thang 04 chuan" xfId="427" xr:uid="{00000000-0005-0000-0000-0000B4020000}"/>
    <cellStyle name="_KT_TG_2_luong thang 05082muc" xfId="428" xr:uid="{00000000-0005-0000-0000-0000B5020000}"/>
    <cellStyle name="_KT_TG_2_Luong thang 0608" xfId="429" xr:uid="{00000000-0005-0000-0000-0000B6020000}"/>
    <cellStyle name="_KT_TG_2_LuuNgay04-05-2009bang cham cong BP Co" xfId="430" xr:uid="{00000000-0005-0000-0000-0000B7020000}"/>
    <cellStyle name="_KT_TG_2_LuuNgay04-05-2009bang cham cong BP Co 2" xfId="5090" xr:uid="{00000000-0005-0000-0000-0000B8020000}"/>
    <cellStyle name="_KT_TG_2_LuuNgay04-05-2009bang cham cong BP Co 2 2" xfId="7209" xr:uid="{00000000-0005-0000-0000-0000B9020000}"/>
    <cellStyle name="_KT_TG_2_LuuNgay04-05-2009bang cham cong BP Co 2 2 2" xfId="10663" xr:uid="{00000000-0005-0000-0000-0000BA020000}"/>
    <cellStyle name="_KT_TG_2_LuuNgay04-05-2009bang cham cong BP Co 2 3" xfId="8792" xr:uid="{00000000-0005-0000-0000-0000BB020000}"/>
    <cellStyle name="_KT_TG_2_LuuNgay04-05-2009bang cham cong BP Co 3" xfId="7507" xr:uid="{00000000-0005-0000-0000-0000BC020000}"/>
    <cellStyle name="_KT_TG_2_QLHD" xfId="431" xr:uid="{00000000-0005-0000-0000-0000BD020000}"/>
    <cellStyle name="_KT_TG_2_QT Quy luong khoan T0608" xfId="432" xr:uid="{00000000-0005-0000-0000-0000BE020000}"/>
    <cellStyle name="_KT_TG_2_QT Quy luong khoan T0608 2" xfId="5091" xr:uid="{00000000-0005-0000-0000-0000BF020000}"/>
    <cellStyle name="_KT_TG_2_QT Quy luong khoan T0608 2 2" xfId="7210" xr:uid="{00000000-0005-0000-0000-0000C0020000}"/>
    <cellStyle name="_KT_TG_2_QT Quy luong khoan T0608 2 2 2" xfId="10664" xr:uid="{00000000-0005-0000-0000-0000C1020000}"/>
    <cellStyle name="_KT_TG_2_QT Quy luong khoan T0608 2 3" xfId="8793" xr:uid="{00000000-0005-0000-0000-0000C2020000}"/>
    <cellStyle name="_KT_TG_2_QT Quy luong khoan T0608 3" xfId="7508" xr:uid="{00000000-0005-0000-0000-0000C3020000}"/>
    <cellStyle name="_KT_TG_2_TH công thang 11 chuân" xfId="433" xr:uid="{00000000-0005-0000-0000-0000CA020000}"/>
    <cellStyle name="_KT_TG_2_TH thang 0110" xfId="434" xr:uid="{00000000-0005-0000-0000-0000CB020000}"/>
    <cellStyle name="_KT_TG_2_TH thang 0110 2" xfId="5092" xr:uid="{00000000-0005-0000-0000-0000CC020000}"/>
    <cellStyle name="_KT_TG_2_TH thang 0110 2 2" xfId="7211" xr:uid="{00000000-0005-0000-0000-0000CD020000}"/>
    <cellStyle name="_KT_TG_2_TH thang 0110 2 2 2" xfId="10665" xr:uid="{00000000-0005-0000-0000-0000CE020000}"/>
    <cellStyle name="_KT_TG_2_TH thang 0110 2 3" xfId="8794" xr:uid="{00000000-0005-0000-0000-0000CF020000}"/>
    <cellStyle name="_KT_TG_2_TH thang 0110 3" xfId="7509" xr:uid="{00000000-0005-0000-0000-0000D0020000}"/>
    <cellStyle name="_KT_TG_2_Thang 03.2008" xfId="435" xr:uid="{00000000-0005-0000-0000-0000D1020000}"/>
    <cellStyle name="_KT_TG_2_Thang 03.2008 2" xfId="5093" xr:uid="{00000000-0005-0000-0000-0000D2020000}"/>
    <cellStyle name="_KT_TG_2_Thang 03.2008 2 2" xfId="7212" xr:uid="{00000000-0005-0000-0000-0000D3020000}"/>
    <cellStyle name="_KT_TG_2_Thang 03.2008 2 2 2" xfId="10666" xr:uid="{00000000-0005-0000-0000-0000D4020000}"/>
    <cellStyle name="_KT_TG_2_Thang 03.2008 2 3" xfId="8795" xr:uid="{00000000-0005-0000-0000-0000D5020000}"/>
    <cellStyle name="_KT_TG_2_Thang 03.2008 3" xfId="7510" xr:uid="{00000000-0005-0000-0000-0000D6020000}"/>
    <cellStyle name="_KT_TG_2_Thang 08.2008" xfId="436" xr:uid="{00000000-0005-0000-0000-0000D7020000}"/>
    <cellStyle name="_KT_TG_2_Thang 11.2008" xfId="437" xr:uid="{00000000-0005-0000-0000-0000D8020000}"/>
    <cellStyle name="_KT_TG_2_Thang 11.2008 2" xfId="5094" xr:uid="{00000000-0005-0000-0000-0000D9020000}"/>
    <cellStyle name="_KT_TG_2_Thang 11.2008 2 2" xfId="7213" xr:uid="{00000000-0005-0000-0000-0000DA020000}"/>
    <cellStyle name="_KT_TG_2_Thang 11.2008 2 2 2" xfId="10667" xr:uid="{00000000-0005-0000-0000-0000DB020000}"/>
    <cellStyle name="_KT_TG_2_Thang 11.2008 2 3" xfId="8796" xr:uid="{00000000-0005-0000-0000-0000DC020000}"/>
    <cellStyle name="_KT_TG_2_Thang 11.2008 3" xfId="7511" xr:uid="{00000000-0005-0000-0000-0000DD020000}"/>
    <cellStyle name="_KT_TG_2_Theo thang" xfId="438" xr:uid="{00000000-0005-0000-0000-0000DE020000}"/>
    <cellStyle name="_KT_TG_2_TONG HOP NHAP XUAT TON THIET BI1" xfId="439" xr:uid="{00000000-0005-0000-0000-0000C4020000}"/>
    <cellStyle name="_KT_TG_2_TONG HOP NHAP XUAT TON THIET BI1 2" xfId="5095" xr:uid="{00000000-0005-0000-0000-0000C5020000}"/>
    <cellStyle name="_KT_TG_2_TONG HOP NHAP XUAT TON THIET BI1 2 2" xfId="7214" xr:uid="{00000000-0005-0000-0000-0000C6020000}"/>
    <cellStyle name="_KT_TG_2_TONG HOP NHAP XUAT TON THIET BI1 2 2 2" xfId="10668" xr:uid="{00000000-0005-0000-0000-0000C7020000}"/>
    <cellStyle name="_KT_TG_2_TONG HOP NHAP XUAT TON THIET BI1 2 3" xfId="8797" xr:uid="{00000000-0005-0000-0000-0000C8020000}"/>
    <cellStyle name="_KT_TG_2_TONG HOP NHAP XUAT TON THIET BI1 3" xfId="7512" xr:uid="{00000000-0005-0000-0000-0000C9020000}"/>
    <cellStyle name="_KT_TG_3" xfId="440" xr:uid="{00000000-0005-0000-0000-0000DF020000}"/>
    <cellStyle name="_KT_TG_3_luong thang 03" xfId="441" xr:uid="{00000000-0005-0000-0000-0000E0020000}"/>
    <cellStyle name="_KT_TG_4" xfId="442" xr:uid="{00000000-0005-0000-0000-0000E1020000}"/>
    <cellStyle name="_KT_TG_4_BANG CHAM CONG 2009 (ban 2 cua thuong)" xfId="443" xr:uid="{00000000-0005-0000-0000-0000E2020000}"/>
    <cellStyle name="_KT_TG_4_bang luong thang 09" xfId="444" xr:uid="{00000000-0005-0000-0000-0000E3020000}"/>
    <cellStyle name="_KT_TG_4_Bang TH cham cong cty" xfId="445" xr:uid="{00000000-0005-0000-0000-0000E4020000}"/>
    <cellStyle name="_KT_TG_4_Báo cáo gửi AViệt" xfId="446" xr:uid="{00000000-0005-0000-0000-0000E5020000}"/>
    <cellStyle name="_KT_TG_4_bao cao theo phong ban" xfId="447" xr:uid="{00000000-0005-0000-0000-0000E6020000}"/>
    <cellStyle name="_KT_TG_4_cham cong chuan thang 10" xfId="448" xr:uid="{00000000-0005-0000-0000-0000E7020000}"/>
    <cellStyle name="_KT_TG_4_Danh sach BHLD" xfId="449" xr:uid="{00000000-0005-0000-0000-0000E8020000}"/>
    <cellStyle name="_KT_TG_4_DANH SACH TRUC LLL QL kho" xfId="450" xr:uid="{00000000-0005-0000-0000-0000E9020000}"/>
    <cellStyle name="_KT_TG_4_DS CBCNV den 260808" xfId="451" xr:uid="{00000000-0005-0000-0000-0000EA020000}"/>
    <cellStyle name="_KT_TG_4_luong thang 03" xfId="452" xr:uid="{00000000-0005-0000-0000-0000EB020000}"/>
    <cellStyle name="_KT_TG_4_luong thang 04 chuan" xfId="453" xr:uid="{00000000-0005-0000-0000-0000EC020000}"/>
    <cellStyle name="_KT_TG_4_luong thang 05082muc" xfId="454" xr:uid="{00000000-0005-0000-0000-0000ED020000}"/>
    <cellStyle name="_KT_TG_4_Luong thang 0608" xfId="455" xr:uid="{00000000-0005-0000-0000-0000EE020000}"/>
    <cellStyle name="_KT_TG_4_LuuNgay04-05-2009bang cham cong BP Co" xfId="456" xr:uid="{00000000-0005-0000-0000-0000EF020000}"/>
    <cellStyle name="_KT_TG_4_QLHD" xfId="457" xr:uid="{00000000-0005-0000-0000-0000F0020000}"/>
    <cellStyle name="_KT_TG_4_QT Quy luong khoan T0608" xfId="458" xr:uid="{00000000-0005-0000-0000-0000F1020000}"/>
    <cellStyle name="_KT_TG_4_TH công thang 11 chuân" xfId="459" xr:uid="{00000000-0005-0000-0000-0000F3020000}"/>
    <cellStyle name="_KT_TG_4_TH thang 0110" xfId="460" xr:uid="{00000000-0005-0000-0000-0000F4020000}"/>
    <cellStyle name="_KT_TG_4_Thang 03.2008" xfId="461" xr:uid="{00000000-0005-0000-0000-0000F5020000}"/>
    <cellStyle name="_KT_TG_4_Thang 08.2008" xfId="462" xr:uid="{00000000-0005-0000-0000-0000F6020000}"/>
    <cellStyle name="_KT_TG_4_Thang 11.2008" xfId="463" xr:uid="{00000000-0005-0000-0000-0000F7020000}"/>
    <cellStyle name="_KT_TG_4_Theo thang" xfId="464" xr:uid="{00000000-0005-0000-0000-0000F8020000}"/>
    <cellStyle name="_KT_TG_4_TONG HOP NHAP XUAT TON THIET BI1" xfId="465" xr:uid="{00000000-0005-0000-0000-0000F2020000}"/>
    <cellStyle name="_KT_TG_Cac hang muc coc chinh tram nghien" xfId="466" xr:uid="{00000000-0005-0000-0000-0000F9020000}"/>
    <cellStyle name="_KT_TG_luong thang 03" xfId="467" xr:uid="{00000000-0005-0000-0000-0000FA020000}"/>
    <cellStyle name="_KTOAN" xfId="468" xr:uid="{00000000-0005-0000-0000-0000FB020000}"/>
    <cellStyle name="_KTOAN1" xfId="469" xr:uid="{00000000-0005-0000-0000-0000FC020000}"/>
    <cellStyle name="_L-O최종" xfId="482" xr:uid="{00000000-0005-0000-0000-000013030000}"/>
    <cellStyle name="_L-O최종_1" xfId="483" xr:uid="{00000000-0005-0000-0000-000014030000}"/>
    <cellStyle name="_L-O최종_2" xfId="484" xr:uid="{00000000-0005-0000-0000-000015030000}"/>
    <cellStyle name="_L-O최종_3" xfId="485" xr:uid="{00000000-0005-0000-0000-000016030000}"/>
    <cellStyle name="_L-O최종_4" xfId="486" xr:uid="{00000000-0005-0000-0000-000017030000}"/>
    <cellStyle name="_L-O최종_5" xfId="487" xr:uid="{00000000-0005-0000-0000-000018030000}"/>
    <cellStyle name="_L-O최종_6" xfId="488" xr:uid="{00000000-0005-0000-0000-000019030000}"/>
    <cellStyle name="_L-O최종_7" xfId="489" xr:uid="{00000000-0005-0000-0000-00001A030000}"/>
    <cellStyle name="_L-O최종_8" xfId="490" xr:uid="{00000000-0005-0000-0000-00001B030000}"/>
    <cellStyle name="_L-O최종_9" xfId="491" xr:uid="{00000000-0005-0000-0000-00001C030000}"/>
    <cellStyle name="_Lieu gui DS cong nhan" xfId="470" xr:uid="{00000000-0005-0000-0000-0000FD020000}"/>
    <cellStyle name="_Log" xfId="471" xr:uid="{00000000-0005-0000-0000-0000FE020000}"/>
    <cellStyle name="_Log_1" xfId="472" xr:uid="{00000000-0005-0000-0000-0000FF020000}"/>
    <cellStyle name="_Log_2" xfId="473" xr:uid="{00000000-0005-0000-0000-000000030000}"/>
    <cellStyle name="_Log_3" xfId="474" xr:uid="{00000000-0005-0000-0000-000001030000}"/>
    <cellStyle name="_Log_4" xfId="475" xr:uid="{00000000-0005-0000-0000-000002030000}"/>
    <cellStyle name="_Log_5" xfId="476" xr:uid="{00000000-0005-0000-0000-000003030000}"/>
    <cellStyle name="_Log_6" xfId="477" xr:uid="{00000000-0005-0000-0000-000004030000}"/>
    <cellStyle name="_Log_6 2" xfId="5096" xr:uid="{00000000-0005-0000-0000-000005030000}"/>
    <cellStyle name="_Log_6 2 2" xfId="7215" xr:uid="{00000000-0005-0000-0000-000006030000}"/>
    <cellStyle name="_Log_6 2 2 2" xfId="10669" xr:uid="{00000000-0005-0000-0000-000007030000}"/>
    <cellStyle name="_Log_6 2 3" xfId="8798" xr:uid="{00000000-0005-0000-0000-000008030000}"/>
    <cellStyle name="_Log_6 3" xfId="7513" xr:uid="{00000000-0005-0000-0000-000009030000}"/>
    <cellStyle name="_Log_7" xfId="478" xr:uid="{00000000-0005-0000-0000-00000A030000}"/>
    <cellStyle name="_Log_8" xfId="479" xr:uid="{00000000-0005-0000-0000-00000B030000}"/>
    <cellStyle name="_Log_9" xfId="480" xr:uid="{00000000-0005-0000-0000-00000C030000}"/>
    <cellStyle name="_Log_A" xfId="481" xr:uid="{00000000-0005-0000-0000-00000D030000}"/>
    <cellStyle name="_Log_A 2" xfId="5097" xr:uid="{00000000-0005-0000-0000-00000E030000}"/>
    <cellStyle name="_Log_A 2 2" xfId="7216" xr:uid="{00000000-0005-0000-0000-00000F030000}"/>
    <cellStyle name="_Log_A 2 2 2" xfId="10670" xr:uid="{00000000-0005-0000-0000-000010030000}"/>
    <cellStyle name="_Log_A 2 3" xfId="8799" xr:uid="{00000000-0005-0000-0000-000011030000}"/>
    <cellStyle name="_Log_A 3" xfId="7514" xr:uid="{00000000-0005-0000-0000-000012030000}"/>
    <cellStyle name="_Luong khoan den 10052007" xfId="492" xr:uid="{00000000-0005-0000-0000-00001D030000}"/>
    <cellStyle name="_luong thang 03" xfId="493" xr:uid="{00000000-0005-0000-0000-00001E030000}"/>
    <cellStyle name="_luong thang 04 chuan" xfId="494" xr:uid="{00000000-0005-0000-0000-00001F030000}"/>
    <cellStyle name="_luong thang 05082muc" xfId="495" xr:uid="{00000000-0005-0000-0000-000020030000}"/>
    <cellStyle name="_Luong thang 0608" xfId="496" xr:uid="{00000000-0005-0000-0000-000021030000}"/>
    <cellStyle name="_luong%20thang%202(1)" xfId="497" xr:uid="{00000000-0005-0000-0000-000022030000}"/>
    <cellStyle name="_Meeting plan-T5" xfId="498" xr:uid="{00000000-0005-0000-0000-000023030000}"/>
    <cellStyle name="_Module_음향부품 주간보고" xfId="499" xr:uid="{00000000-0005-0000-0000-000024030000}"/>
    <cellStyle name="_PERSONAL" xfId="500" xr:uid="{00000000-0005-0000-0000-000025030000}"/>
    <cellStyle name="_PERSONAL_BANG CHAM CONG 2009 (ban 2 cua thuong)" xfId="501" xr:uid="{00000000-0005-0000-0000-000026030000}"/>
    <cellStyle name="_PERSONAL_bang luong thang 09" xfId="502" xr:uid="{00000000-0005-0000-0000-000027030000}"/>
    <cellStyle name="_PERSONAL_Bang TH cham cong cty" xfId="503" xr:uid="{00000000-0005-0000-0000-000028030000}"/>
    <cellStyle name="_PERSONAL_Báo cáo gửi AViệt" xfId="504" xr:uid="{00000000-0005-0000-0000-000029030000}"/>
    <cellStyle name="_PERSONAL_bao cao theo phong ban" xfId="505" xr:uid="{00000000-0005-0000-0000-00002A030000}"/>
    <cellStyle name="_PERSONAL_Book1" xfId="506" xr:uid="{00000000-0005-0000-0000-00002B030000}"/>
    <cellStyle name="_PERSONAL_cham cong chuan thang 10" xfId="507" xr:uid="{00000000-0005-0000-0000-00002C030000}"/>
    <cellStyle name="_PERSONAL_Danh sach BHLD" xfId="508" xr:uid="{00000000-0005-0000-0000-00002D030000}"/>
    <cellStyle name="_PERSONAL_DANH SACH TRUC LLL QL kho" xfId="509" xr:uid="{00000000-0005-0000-0000-00002E030000}"/>
    <cellStyle name="_PERSONAL_DS CBCNV den 260808" xfId="510" xr:uid="{00000000-0005-0000-0000-00002F030000}"/>
    <cellStyle name="_PERSONAL_luong thang 03" xfId="511" xr:uid="{00000000-0005-0000-0000-000030030000}"/>
    <cellStyle name="_PERSONAL_luong thang 04 chuan" xfId="512" xr:uid="{00000000-0005-0000-0000-000031030000}"/>
    <cellStyle name="_PERSONAL_luong thang 05082muc" xfId="513" xr:uid="{00000000-0005-0000-0000-000032030000}"/>
    <cellStyle name="_PERSONAL_Luong thang 0608" xfId="514" xr:uid="{00000000-0005-0000-0000-000033030000}"/>
    <cellStyle name="_PERSONAL_LuuNgay04-05-2009bang cham cong BP Co" xfId="515" xr:uid="{00000000-0005-0000-0000-000034030000}"/>
    <cellStyle name="_PERSONAL_QLHD" xfId="516" xr:uid="{00000000-0005-0000-0000-000035030000}"/>
    <cellStyle name="_PERSONAL_QT Quy luong khoan T0608" xfId="517" xr:uid="{00000000-0005-0000-0000-000036030000}"/>
    <cellStyle name="_PERSONAL_TH công thang 11 chuân" xfId="518" xr:uid="{00000000-0005-0000-0000-000039030000}"/>
    <cellStyle name="_PERSONAL_TH thang 0110" xfId="519" xr:uid="{00000000-0005-0000-0000-00003A030000}"/>
    <cellStyle name="_PERSONAL_Thang 03.2008" xfId="520" xr:uid="{00000000-0005-0000-0000-00003B030000}"/>
    <cellStyle name="_PERSONAL_Thang 08.2008" xfId="521" xr:uid="{00000000-0005-0000-0000-00003C030000}"/>
    <cellStyle name="_PERSONAL_Thang 11.2008" xfId="522" xr:uid="{00000000-0005-0000-0000-00003D030000}"/>
    <cellStyle name="_PERSONAL_Theo thang" xfId="523" xr:uid="{00000000-0005-0000-0000-00003E030000}"/>
    <cellStyle name="_PERSONAL_Tong hop KHCB 2001" xfId="524" xr:uid="{00000000-0005-0000-0000-000037030000}"/>
    <cellStyle name="_PERSONAL_TONG HOP NHAP XUAT TON THIET BI1" xfId="525" xr:uid="{00000000-0005-0000-0000-000038030000}"/>
    <cellStyle name="_PK" xfId="526" xr:uid="{00000000-0005-0000-0000-00003F030000}"/>
    <cellStyle name="_PK_1" xfId="527" xr:uid="{00000000-0005-0000-0000-000040030000}"/>
    <cellStyle name="_PK_2" xfId="528" xr:uid="{00000000-0005-0000-0000-000041030000}"/>
    <cellStyle name="_PK_3" xfId="529" xr:uid="{00000000-0005-0000-0000-000042030000}"/>
    <cellStyle name="_PK_4" xfId="530" xr:uid="{00000000-0005-0000-0000-000043030000}"/>
    <cellStyle name="_PK_5" xfId="531" xr:uid="{00000000-0005-0000-0000-000044030000}"/>
    <cellStyle name="_PK_6" xfId="532" xr:uid="{00000000-0005-0000-0000-000045030000}"/>
    <cellStyle name="_PK_8" xfId="533" xr:uid="{00000000-0005-0000-0000-000046030000}"/>
    <cellStyle name="_PK_8 2" xfId="5098" xr:uid="{00000000-0005-0000-0000-000047030000}"/>
    <cellStyle name="_PK_8 2 2" xfId="7217" xr:uid="{00000000-0005-0000-0000-000048030000}"/>
    <cellStyle name="_PK_8 2 2 2" xfId="10671" xr:uid="{00000000-0005-0000-0000-000049030000}"/>
    <cellStyle name="_PK_8 2 3" xfId="8800" xr:uid="{00000000-0005-0000-0000-00004A030000}"/>
    <cellStyle name="_PK_8 3" xfId="7515" xr:uid="{00000000-0005-0000-0000-00004B030000}"/>
    <cellStyle name="_PK_9" xfId="534" xr:uid="{00000000-0005-0000-0000-00004C030000}"/>
    <cellStyle name="_PK_A" xfId="535" xr:uid="{00000000-0005-0000-0000-00004D030000}"/>
    <cellStyle name="_PK_A 2" xfId="5099" xr:uid="{00000000-0005-0000-0000-00004E030000}"/>
    <cellStyle name="_PK_A 2 2" xfId="7218" xr:uid="{00000000-0005-0000-0000-00004F030000}"/>
    <cellStyle name="_PK_A 2 2 2" xfId="10672" xr:uid="{00000000-0005-0000-0000-000050030000}"/>
    <cellStyle name="_PK_A 2 3" xfId="8801" xr:uid="{00000000-0005-0000-0000-000051030000}"/>
    <cellStyle name="_PK_A 3" xfId="7516" xr:uid="{00000000-0005-0000-0000-000052030000}"/>
    <cellStyle name="_PK_B" xfId="536" xr:uid="{00000000-0005-0000-0000-000053030000}"/>
    <cellStyle name="_QT Quy luong khoan T0608" xfId="537" xr:uid="{00000000-0005-0000-0000-000054030000}"/>
    <cellStyle name="_Sales" xfId="538" xr:uid="{00000000-0005-0000-0000-000055030000}"/>
    <cellStyle name="_Sales_1" xfId="539" xr:uid="{00000000-0005-0000-0000-000056030000}"/>
    <cellStyle name="_Sales_2" xfId="540" xr:uid="{00000000-0005-0000-0000-000057030000}"/>
    <cellStyle name="_Sales_4" xfId="541" xr:uid="{00000000-0005-0000-0000-000058030000}"/>
    <cellStyle name="_Sales_5" xfId="542" xr:uid="{00000000-0005-0000-0000-000059030000}"/>
    <cellStyle name="_Sales_5 2" xfId="5100" xr:uid="{00000000-0005-0000-0000-00005A030000}"/>
    <cellStyle name="_Sales_5 2 2" xfId="7219" xr:uid="{00000000-0005-0000-0000-00005B030000}"/>
    <cellStyle name="_Sales_5 2 2 2" xfId="10673" xr:uid="{00000000-0005-0000-0000-00005C030000}"/>
    <cellStyle name="_Sales_5 2 3" xfId="8802" xr:uid="{00000000-0005-0000-0000-00005D030000}"/>
    <cellStyle name="_Sales_5 3" xfId="7517" xr:uid="{00000000-0005-0000-0000-00005E030000}"/>
    <cellStyle name="_Sales_6" xfId="543" xr:uid="{00000000-0005-0000-0000-00005F030000}"/>
    <cellStyle name="_Sales_7" xfId="544" xr:uid="{00000000-0005-0000-0000-000060030000}"/>
    <cellStyle name="_Sales_8" xfId="545" xr:uid="{00000000-0005-0000-0000-000061030000}"/>
    <cellStyle name="_Sales_9" xfId="546" xr:uid="{00000000-0005-0000-0000-000062030000}"/>
    <cellStyle name="_Sales_A" xfId="547" xr:uid="{00000000-0005-0000-0000-000063030000}"/>
    <cellStyle name="_Sales_A 2" xfId="5101" xr:uid="{00000000-0005-0000-0000-000064030000}"/>
    <cellStyle name="_Sales_A 2 2" xfId="7220" xr:uid="{00000000-0005-0000-0000-000065030000}"/>
    <cellStyle name="_Sales_A 2 2 2" xfId="10674" xr:uid="{00000000-0005-0000-0000-000066030000}"/>
    <cellStyle name="_Sales_A 2 3" xfId="8803" xr:uid="{00000000-0005-0000-0000-000067030000}"/>
    <cellStyle name="_Sales_A 3" xfId="7518" xr:uid="{00000000-0005-0000-0000-000068030000}"/>
    <cellStyle name="_Sales_B" xfId="548" xr:uid="{00000000-0005-0000-0000-000069030000}"/>
    <cellStyle name="_TG-TH" xfId="549" xr:uid="{00000000-0005-0000-0000-00006A030000}"/>
    <cellStyle name="_TG-TH_1" xfId="550" xr:uid="{00000000-0005-0000-0000-00006B030000}"/>
    <cellStyle name="_TG-TH_1_ALL" xfId="551" xr:uid="{00000000-0005-0000-0000-00006C030000}"/>
    <cellStyle name="_TG-TH_1_BANG CHAM CONG 2009 (ban 2 cua thuong)" xfId="552" xr:uid="{00000000-0005-0000-0000-00006D030000}"/>
    <cellStyle name="_TG-TH_1_BANG CHAM CONG 2009 (ban 2 cua thuong) 2" xfId="5102" xr:uid="{00000000-0005-0000-0000-00006E030000}"/>
    <cellStyle name="_TG-TH_1_BANG CHAM CONG 2009 (ban 2 cua thuong) 2 2" xfId="7221" xr:uid="{00000000-0005-0000-0000-00006F030000}"/>
    <cellStyle name="_TG-TH_1_BANG CHAM CONG 2009 (ban 2 cua thuong) 2 2 2" xfId="10675" xr:uid="{00000000-0005-0000-0000-000070030000}"/>
    <cellStyle name="_TG-TH_1_BANG CHAM CONG 2009 (ban 2 cua thuong) 2 3" xfId="8804" xr:uid="{00000000-0005-0000-0000-000071030000}"/>
    <cellStyle name="_TG-TH_1_BANG CHAM CONG 2009 (ban 2 cua thuong) 3" xfId="7519" xr:uid="{00000000-0005-0000-0000-000072030000}"/>
    <cellStyle name="_TG-TH_1_bang luong thang 09" xfId="553" xr:uid="{00000000-0005-0000-0000-000073030000}"/>
    <cellStyle name="_TG-TH_1_Bang TH cham cong cty" xfId="554" xr:uid="{00000000-0005-0000-0000-000074030000}"/>
    <cellStyle name="_TG-TH_1_Bang TH cham cong cty 2" xfId="5103" xr:uid="{00000000-0005-0000-0000-000075030000}"/>
    <cellStyle name="_TG-TH_1_Bang TH cham cong cty 2 2" xfId="7222" xr:uid="{00000000-0005-0000-0000-000076030000}"/>
    <cellStyle name="_TG-TH_1_Bang TH cham cong cty 2 2 2" xfId="10676" xr:uid="{00000000-0005-0000-0000-000077030000}"/>
    <cellStyle name="_TG-TH_1_Bang TH cham cong cty 2 3" xfId="8805" xr:uid="{00000000-0005-0000-0000-000078030000}"/>
    <cellStyle name="_TG-TH_1_Bang TH cham cong cty 3" xfId="7520" xr:uid="{00000000-0005-0000-0000-000079030000}"/>
    <cellStyle name="_TG-TH_1_Báo cáo gửi AViệt" xfId="555" xr:uid="{00000000-0005-0000-0000-00007A030000}"/>
    <cellStyle name="_TG-TH_1_Báo cáo gửi AViệt 2" xfId="5104" xr:uid="{00000000-0005-0000-0000-00007B030000}"/>
    <cellStyle name="_TG-TH_1_Báo cáo gửi AViệt 2 2" xfId="7223" xr:uid="{00000000-0005-0000-0000-00007C030000}"/>
    <cellStyle name="_TG-TH_1_Báo cáo gửi AViệt 2 2 2" xfId="10677" xr:uid="{00000000-0005-0000-0000-00007D030000}"/>
    <cellStyle name="_TG-TH_1_Báo cáo gửi AViệt 2 3" xfId="8806" xr:uid="{00000000-0005-0000-0000-00007E030000}"/>
    <cellStyle name="_TG-TH_1_Báo cáo gửi AViệt 3" xfId="7521" xr:uid="{00000000-0005-0000-0000-00007F030000}"/>
    <cellStyle name="_TG-TH_1_bao cao theo phong ban" xfId="556" xr:uid="{00000000-0005-0000-0000-000080030000}"/>
    <cellStyle name="_TG-TH_1_bao cao theo phong ban 2" xfId="5105" xr:uid="{00000000-0005-0000-0000-000081030000}"/>
    <cellStyle name="_TG-TH_1_bao cao theo phong ban 2 2" xfId="7224" xr:uid="{00000000-0005-0000-0000-000082030000}"/>
    <cellStyle name="_TG-TH_1_bao cao theo phong ban 2 2 2" xfId="10678" xr:uid="{00000000-0005-0000-0000-000083030000}"/>
    <cellStyle name="_TG-TH_1_bao cao theo phong ban 2 3" xfId="8807" xr:uid="{00000000-0005-0000-0000-000084030000}"/>
    <cellStyle name="_TG-TH_1_bao cao theo phong ban 3" xfId="7522" xr:uid="{00000000-0005-0000-0000-000085030000}"/>
    <cellStyle name="_TG-TH_1_Book1" xfId="557" xr:uid="{00000000-0005-0000-0000-000086030000}"/>
    <cellStyle name="_TG-TH_1_cham cong chuan thang 10" xfId="558" xr:uid="{00000000-0005-0000-0000-000087030000}"/>
    <cellStyle name="_TG-TH_1_Danh sach BHLD" xfId="559" xr:uid="{00000000-0005-0000-0000-000088030000}"/>
    <cellStyle name="_TG-TH_1_DANH SACH TRUC LLL QL kho" xfId="560" xr:uid="{00000000-0005-0000-0000-000089030000}"/>
    <cellStyle name="_TG-TH_1_DANH SACH TRUC LLL QL kho 2" xfId="5106" xr:uid="{00000000-0005-0000-0000-00008A030000}"/>
    <cellStyle name="_TG-TH_1_DANH SACH TRUC LLL QL kho 2 2" xfId="7225" xr:uid="{00000000-0005-0000-0000-00008B030000}"/>
    <cellStyle name="_TG-TH_1_DANH SACH TRUC LLL QL kho 2 2 2" xfId="10679" xr:uid="{00000000-0005-0000-0000-00008C030000}"/>
    <cellStyle name="_TG-TH_1_DANH SACH TRUC LLL QL kho 2 3" xfId="8808" xr:uid="{00000000-0005-0000-0000-00008D030000}"/>
    <cellStyle name="_TG-TH_1_DANH SACH TRUC LLL QL kho 3" xfId="7523" xr:uid="{00000000-0005-0000-0000-00008E030000}"/>
    <cellStyle name="_TG-TH_1_DS CBCNV den 260808" xfId="561" xr:uid="{00000000-0005-0000-0000-00008F030000}"/>
    <cellStyle name="_TG-TH_1_DS CBCNV den 260808 2" xfId="5107" xr:uid="{00000000-0005-0000-0000-000090030000}"/>
    <cellStyle name="_TG-TH_1_DS CBCNV den 260808 2 2" xfId="7226" xr:uid="{00000000-0005-0000-0000-000091030000}"/>
    <cellStyle name="_TG-TH_1_DS CBCNV den 260808 2 2 2" xfId="10680" xr:uid="{00000000-0005-0000-0000-000092030000}"/>
    <cellStyle name="_TG-TH_1_DS CBCNV den 260808 2 3" xfId="8809" xr:uid="{00000000-0005-0000-0000-000093030000}"/>
    <cellStyle name="_TG-TH_1_DS CBCNV den 260808 3" xfId="7524" xr:uid="{00000000-0005-0000-0000-000094030000}"/>
    <cellStyle name="_TG-TH_1_kd" xfId="562" xr:uid="{00000000-0005-0000-0000-000095030000}"/>
    <cellStyle name="_TG-TH_1_KLc" xfId="563" xr:uid="{00000000-0005-0000-0000-000096030000}"/>
    <cellStyle name="_TG-TH_1_klccc1" xfId="564" xr:uid="{00000000-0005-0000-0000-000097030000}"/>
    <cellStyle name="_TG-TH_1_KLcn+d" xfId="565" xr:uid="{00000000-0005-0000-0000-000098030000}"/>
    <cellStyle name="_TG-TH_1_KLR" xfId="566" xr:uid="{00000000-0005-0000-0000-000099030000}"/>
    <cellStyle name="_TG-TH_1_KTOAN" xfId="567" xr:uid="{00000000-0005-0000-0000-00009A030000}"/>
    <cellStyle name="_TG-TH_1_KTOAN1" xfId="568" xr:uid="{00000000-0005-0000-0000-00009B030000}"/>
    <cellStyle name="_TG-TH_1_luong thang 03" xfId="569" xr:uid="{00000000-0005-0000-0000-00009C030000}"/>
    <cellStyle name="_TG-TH_1_luong thang 04 chuan" xfId="570" xr:uid="{00000000-0005-0000-0000-00009D030000}"/>
    <cellStyle name="_TG-TH_1_luong thang 05082muc" xfId="571" xr:uid="{00000000-0005-0000-0000-00009E030000}"/>
    <cellStyle name="_TG-TH_1_Luong thang 0608" xfId="572" xr:uid="{00000000-0005-0000-0000-00009F030000}"/>
    <cellStyle name="_TG-TH_1_LuuNgay04-05-2009bang cham cong BP Co" xfId="573" xr:uid="{00000000-0005-0000-0000-0000A0030000}"/>
    <cellStyle name="_TG-TH_1_LuuNgay04-05-2009bang cham cong BP Co 2" xfId="5108" xr:uid="{00000000-0005-0000-0000-0000A1030000}"/>
    <cellStyle name="_TG-TH_1_LuuNgay04-05-2009bang cham cong BP Co 2 2" xfId="7227" xr:uid="{00000000-0005-0000-0000-0000A2030000}"/>
    <cellStyle name="_TG-TH_1_LuuNgay04-05-2009bang cham cong BP Co 2 2 2" xfId="10681" xr:uid="{00000000-0005-0000-0000-0000A3030000}"/>
    <cellStyle name="_TG-TH_1_LuuNgay04-05-2009bang cham cong BP Co 2 3" xfId="8810" xr:uid="{00000000-0005-0000-0000-0000A4030000}"/>
    <cellStyle name="_TG-TH_1_LuuNgay04-05-2009bang cham cong BP Co 3" xfId="7525" xr:uid="{00000000-0005-0000-0000-0000A5030000}"/>
    <cellStyle name="_TG-TH_1_QLHD" xfId="574" xr:uid="{00000000-0005-0000-0000-0000A6030000}"/>
    <cellStyle name="_TG-TH_1_QT Quy luong khoan T0608" xfId="575" xr:uid="{00000000-0005-0000-0000-0000A7030000}"/>
    <cellStyle name="_TG-TH_1_QT Quy luong khoan T0608 2" xfId="5109" xr:uid="{00000000-0005-0000-0000-0000A8030000}"/>
    <cellStyle name="_TG-TH_1_QT Quy luong khoan T0608 2 2" xfId="7228" xr:uid="{00000000-0005-0000-0000-0000A9030000}"/>
    <cellStyle name="_TG-TH_1_QT Quy luong khoan T0608 2 2 2" xfId="10682" xr:uid="{00000000-0005-0000-0000-0000AA030000}"/>
    <cellStyle name="_TG-TH_1_QT Quy luong khoan T0608 2 3" xfId="8811" xr:uid="{00000000-0005-0000-0000-0000AB030000}"/>
    <cellStyle name="_TG-TH_1_QT Quy luong khoan T0608 3" xfId="7526" xr:uid="{00000000-0005-0000-0000-0000AC030000}"/>
    <cellStyle name="_TG-TH_1_TH công thang 11 chuân" xfId="576" xr:uid="{00000000-0005-0000-0000-0000B3030000}"/>
    <cellStyle name="_TG-TH_1_TH thang 0110" xfId="577" xr:uid="{00000000-0005-0000-0000-0000B4030000}"/>
    <cellStyle name="_TG-TH_1_TH thang 0110 2" xfId="5110" xr:uid="{00000000-0005-0000-0000-0000B5030000}"/>
    <cellStyle name="_TG-TH_1_TH thang 0110 2 2" xfId="7229" xr:uid="{00000000-0005-0000-0000-0000B6030000}"/>
    <cellStyle name="_TG-TH_1_TH thang 0110 2 2 2" xfId="10683" xr:uid="{00000000-0005-0000-0000-0000B7030000}"/>
    <cellStyle name="_TG-TH_1_TH thang 0110 2 3" xfId="8812" xr:uid="{00000000-0005-0000-0000-0000B8030000}"/>
    <cellStyle name="_TG-TH_1_TH thang 0110 3" xfId="7527" xr:uid="{00000000-0005-0000-0000-0000B9030000}"/>
    <cellStyle name="_TG-TH_1_Thang 03.2008" xfId="578" xr:uid="{00000000-0005-0000-0000-0000BA030000}"/>
    <cellStyle name="_TG-TH_1_Thang 03.2008 2" xfId="5111" xr:uid="{00000000-0005-0000-0000-0000BB030000}"/>
    <cellStyle name="_TG-TH_1_Thang 03.2008 2 2" xfId="7230" xr:uid="{00000000-0005-0000-0000-0000BC030000}"/>
    <cellStyle name="_TG-TH_1_Thang 03.2008 2 2 2" xfId="10684" xr:uid="{00000000-0005-0000-0000-0000BD030000}"/>
    <cellStyle name="_TG-TH_1_Thang 03.2008 2 3" xfId="8813" xr:uid="{00000000-0005-0000-0000-0000BE030000}"/>
    <cellStyle name="_TG-TH_1_Thang 03.2008 3" xfId="7528" xr:uid="{00000000-0005-0000-0000-0000BF030000}"/>
    <cellStyle name="_TG-TH_1_Thang 08.2008" xfId="579" xr:uid="{00000000-0005-0000-0000-0000C0030000}"/>
    <cellStyle name="_TG-TH_1_Thang 11.2008" xfId="580" xr:uid="{00000000-0005-0000-0000-0000C1030000}"/>
    <cellStyle name="_TG-TH_1_Thang 11.2008 2" xfId="5112" xr:uid="{00000000-0005-0000-0000-0000C2030000}"/>
    <cellStyle name="_TG-TH_1_Thang 11.2008 2 2" xfId="7231" xr:uid="{00000000-0005-0000-0000-0000C3030000}"/>
    <cellStyle name="_TG-TH_1_Thang 11.2008 2 2 2" xfId="10685" xr:uid="{00000000-0005-0000-0000-0000C4030000}"/>
    <cellStyle name="_TG-TH_1_Thang 11.2008 2 3" xfId="8814" xr:uid="{00000000-0005-0000-0000-0000C5030000}"/>
    <cellStyle name="_TG-TH_1_Thang 11.2008 3" xfId="7529" xr:uid="{00000000-0005-0000-0000-0000C6030000}"/>
    <cellStyle name="_TG-TH_1_Theo thang" xfId="581" xr:uid="{00000000-0005-0000-0000-0000C7030000}"/>
    <cellStyle name="_TG-TH_1_THKP CAU" xfId="582" xr:uid="{00000000-0005-0000-0000-0000C8030000}"/>
    <cellStyle name="_TG-TH_1_THKPCAU(c)" xfId="583" xr:uid="{00000000-0005-0000-0000-0000C9030000}"/>
    <cellStyle name="_TG-TH_1_TONG HOP NHAP XUAT TON THIET BI1" xfId="584" xr:uid="{00000000-0005-0000-0000-0000AD030000}"/>
    <cellStyle name="_TG-TH_1_TONG HOP NHAP XUAT TON THIET BI1 2" xfId="5113" xr:uid="{00000000-0005-0000-0000-0000AE030000}"/>
    <cellStyle name="_TG-TH_1_TONG HOP NHAP XUAT TON THIET BI1 2 2" xfId="7232" xr:uid="{00000000-0005-0000-0000-0000AF030000}"/>
    <cellStyle name="_TG-TH_1_TONG HOP NHAP XUAT TON THIET BI1 2 2 2" xfId="10686" xr:uid="{00000000-0005-0000-0000-0000B0030000}"/>
    <cellStyle name="_TG-TH_1_TONG HOP NHAP XUAT TON THIET BI1 2 3" xfId="8815" xr:uid="{00000000-0005-0000-0000-0000B1030000}"/>
    <cellStyle name="_TG-TH_1_TONG HOP NHAP XUAT TON THIET BI1 3" xfId="7530" xr:uid="{00000000-0005-0000-0000-0000B2030000}"/>
    <cellStyle name="_TG-TH_2" xfId="585" xr:uid="{00000000-0005-0000-0000-0000CA030000}"/>
    <cellStyle name="_TG-TH_2_BANG CHAM CONG 2009 (ban 2 cua thuong)" xfId="586" xr:uid="{00000000-0005-0000-0000-0000CB030000}"/>
    <cellStyle name="_TG-TH_2_BANG CHAM CONG 2009 (ban 2 cua thuong) 2" xfId="5114" xr:uid="{00000000-0005-0000-0000-0000CC030000}"/>
    <cellStyle name="_TG-TH_2_BANG CHAM CONG 2009 (ban 2 cua thuong) 2 2" xfId="7233" xr:uid="{00000000-0005-0000-0000-0000CD030000}"/>
    <cellStyle name="_TG-TH_2_BANG CHAM CONG 2009 (ban 2 cua thuong) 2 2 2" xfId="10687" xr:uid="{00000000-0005-0000-0000-0000CE030000}"/>
    <cellStyle name="_TG-TH_2_BANG CHAM CONG 2009 (ban 2 cua thuong) 2 3" xfId="8816" xr:uid="{00000000-0005-0000-0000-0000CF030000}"/>
    <cellStyle name="_TG-TH_2_BANG CHAM CONG 2009 (ban 2 cua thuong) 3" xfId="7531" xr:uid="{00000000-0005-0000-0000-0000D0030000}"/>
    <cellStyle name="_TG-TH_2_bang luong thang 09" xfId="587" xr:uid="{00000000-0005-0000-0000-0000D1030000}"/>
    <cellStyle name="_TG-TH_2_Bang TH cham cong cty" xfId="588" xr:uid="{00000000-0005-0000-0000-0000D2030000}"/>
    <cellStyle name="_TG-TH_2_Bang TH cham cong cty 2" xfId="5115" xr:uid="{00000000-0005-0000-0000-0000D3030000}"/>
    <cellStyle name="_TG-TH_2_Bang TH cham cong cty 2 2" xfId="7234" xr:uid="{00000000-0005-0000-0000-0000D4030000}"/>
    <cellStyle name="_TG-TH_2_Bang TH cham cong cty 2 2 2" xfId="10688" xr:uid="{00000000-0005-0000-0000-0000D5030000}"/>
    <cellStyle name="_TG-TH_2_Bang TH cham cong cty 2 3" xfId="8817" xr:uid="{00000000-0005-0000-0000-0000D6030000}"/>
    <cellStyle name="_TG-TH_2_Bang TH cham cong cty 3" xfId="7532" xr:uid="{00000000-0005-0000-0000-0000D7030000}"/>
    <cellStyle name="_TG-TH_2_Báo cáo gửi AViệt" xfId="589" xr:uid="{00000000-0005-0000-0000-0000D8030000}"/>
    <cellStyle name="_TG-TH_2_Báo cáo gửi AViệt 2" xfId="5116" xr:uid="{00000000-0005-0000-0000-0000D9030000}"/>
    <cellStyle name="_TG-TH_2_Báo cáo gửi AViệt 2 2" xfId="7235" xr:uid="{00000000-0005-0000-0000-0000DA030000}"/>
    <cellStyle name="_TG-TH_2_Báo cáo gửi AViệt 2 2 2" xfId="10689" xr:uid="{00000000-0005-0000-0000-0000DB030000}"/>
    <cellStyle name="_TG-TH_2_Báo cáo gửi AViệt 2 3" xfId="8818" xr:uid="{00000000-0005-0000-0000-0000DC030000}"/>
    <cellStyle name="_TG-TH_2_Báo cáo gửi AViệt 3" xfId="7533" xr:uid="{00000000-0005-0000-0000-0000DD030000}"/>
    <cellStyle name="_TG-TH_2_bao cao theo phong ban" xfId="590" xr:uid="{00000000-0005-0000-0000-0000DE030000}"/>
    <cellStyle name="_TG-TH_2_bao cao theo phong ban 2" xfId="5117" xr:uid="{00000000-0005-0000-0000-0000DF030000}"/>
    <cellStyle name="_TG-TH_2_bao cao theo phong ban 2 2" xfId="7236" xr:uid="{00000000-0005-0000-0000-0000E0030000}"/>
    <cellStyle name="_TG-TH_2_bao cao theo phong ban 2 2 2" xfId="10690" xr:uid="{00000000-0005-0000-0000-0000E1030000}"/>
    <cellStyle name="_TG-TH_2_bao cao theo phong ban 2 3" xfId="8819" xr:uid="{00000000-0005-0000-0000-0000E2030000}"/>
    <cellStyle name="_TG-TH_2_bao cao theo phong ban 3" xfId="7534" xr:uid="{00000000-0005-0000-0000-0000E3030000}"/>
    <cellStyle name="_TG-TH_2_Book1" xfId="591" xr:uid="{00000000-0005-0000-0000-0000E4030000}"/>
    <cellStyle name="_TG-TH_2_Book1_Cac hang muc coc chinh tram nghien" xfId="592" xr:uid="{00000000-0005-0000-0000-0000E5030000}"/>
    <cellStyle name="_TG-TH_2_Cac hang muc coc chinh tram nghien" xfId="593" xr:uid="{00000000-0005-0000-0000-0000E6030000}"/>
    <cellStyle name="_TG-TH_2_cham cong chuan thang 10" xfId="594" xr:uid="{00000000-0005-0000-0000-0000E7030000}"/>
    <cellStyle name="_TG-TH_2_Danh sach BHLD" xfId="595" xr:uid="{00000000-0005-0000-0000-0000E8030000}"/>
    <cellStyle name="_TG-TH_2_DANH SACH TRUC LLL QL kho" xfId="596" xr:uid="{00000000-0005-0000-0000-0000E9030000}"/>
    <cellStyle name="_TG-TH_2_DANH SACH TRUC LLL QL kho 2" xfId="5118" xr:uid="{00000000-0005-0000-0000-0000EA030000}"/>
    <cellStyle name="_TG-TH_2_DANH SACH TRUC LLL QL kho 2 2" xfId="7237" xr:uid="{00000000-0005-0000-0000-0000EB030000}"/>
    <cellStyle name="_TG-TH_2_DANH SACH TRUC LLL QL kho 2 2 2" xfId="10691" xr:uid="{00000000-0005-0000-0000-0000EC030000}"/>
    <cellStyle name="_TG-TH_2_DANH SACH TRUC LLL QL kho 2 3" xfId="8820" xr:uid="{00000000-0005-0000-0000-0000ED030000}"/>
    <cellStyle name="_TG-TH_2_DANH SACH TRUC LLL QL kho 3" xfId="7535" xr:uid="{00000000-0005-0000-0000-0000EE030000}"/>
    <cellStyle name="_TG-TH_2_DS CBCNV den 260808" xfId="597" xr:uid="{00000000-0005-0000-0000-0000EF030000}"/>
    <cellStyle name="_TG-TH_2_DS CBCNV den 260808 2" xfId="5119" xr:uid="{00000000-0005-0000-0000-0000F0030000}"/>
    <cellStyle name="_TG-TH_2_DS CBCNV den 260808 2 2" xfId="7238" xr:uid="{00000000-0005-0000-0000-0000F1030000}"/>
    <cellStyle name="_TG-TH_2_DS CBCNV den 260808 2 2 2" xfId="10692" xr:uid="{00000000-0005-0000-0000-0000F2030000}"/>
    <cellStyle name="_TG-TH_2_DS CBCNV den 260808 2 3" xfId="8821" xr:uid="{00000000-0005-0000-0000-0000F3030000}"/>
    <cellStyle name="_TG-TH_2_DS CBCNV den 260808 3" xfId="7536" xr:uid="{00000000-0005-0000-0000-0000F4030000}"/>
    <cellStyle name="_TG-TH_2_luong thang 03" xfId="598" xr:uid="{00000000-0005-0000-0000-0000F5030000}"/>
    <cellStyle name="_TG-TH_2_luong thang 04 chuan" xfId="599" xr:uid="{00000000-0005-0000-0000-0000F6030000}"/>
    <cellStyle name="_TG-TH_2_luong thang 05082muc" xfId="600" xr:uid="{00000000-0005-0000-0000-0000F7030000}"/>
    <cellStyle name="_TG-TH_2_Luong thang 0608" xfId="601" xr:uid="{00000000-0005-0000-0000-0000F8030000}"/>
    <cellStyle name="_TG-TH_2_LuuNgay04-05-2009bang cham cong BP Co" xfId="602" xr:uid="{00000000-0005-0000-0000-0000F9030000}"/>
    <cellStyle name="_TG-TH_2_LuuNgay04-05-2009bang cham cong BP Co 2" xfId="5120" xr:uid="{00000000-0005-0000-0000-0000FA030000}"/>
    <cellStyle name="_TG-TH_2_LuuNgay04-05-2009bang cham cong BP Co 2 2" xfId="7239" xr:uid="{00000000-0005-0000-0000-0000FB030000}"/>
    <cellStyle name="_TG-TH_2_LuuNgay04-05-2009bang cham cong BP Co 2 2 2" xfId="10693" xr:uid="{00000000-0005-0000-0000-0000FC030000}"/>
    <cellStyle name="_TG-TH_2_LuuNgay04-05-2009bang cham cong BP Co 2 3" xfId="8822" xr:uid="{00000000-0005-0000-0000-0000FD030000}"/>
    <cellStyle name="_TG-TH_2_LuuNgay04-05-2009bang cham cong BP Co 3" xfId="7537" xr:uid="{00000000-0005-0000-0000-0000FE030000}"/>
    <cellStyle name="_TG-TH_2_QLHD" xfId="603" xr:uid="{00000000-0005-0000-0000-0000FF030000}"/>
    <cellStyle name="_TG-TH_2_QT Quy luong khoan T0608" xfId="604" xr:uid="{00000000-0005-0000-0000-000000040000}"/>
    <cellStyle name="_TG-TH_2_QT Quy luong khoan T0608 2" xfId="5121" xr:uid="{00000000-0005-0000-0000-000001040000}"/>
    <cellStyle name="_TG-TH_2_QT Quy luong khoan T0608 2 2" xfId="7240" xr:uid="{00000000-0005-0000-0000-000002040000}"/>
    <cellStyle name="_TG-TH_2_QT Quy luong khoan T0608 2 2 2" xfId="10694" xr:uid="{00000000-0005-0000-0000-000003040000}"/>
    <cellStyle name="_TG-TH_2_QT Quy luong khoan T0608 2 3" xfId="8823" xr:uid="{00000000-0005-0000-0000-000004040000}"/>
    <cellStyle name="_TG-TH_2_QT Quy luong khoan T0608 3" xfId="7538" xr:uid="{00000000-0005-0000-0000-000005040000}"/>
    <cellStyle name="_TG-TH_2_TH công thang 11 chuân" xfId="605" xr:uid="{00000000-0005-0000-0000-00000C040000}"/>
    <cellStyle name="_TG-TH_2_TH thang 0110" xfId="606" xr:uid="{00000000-0005-0000-0000-00000D040000}"/>
    <cellStyle name="_TG-TH_2_TH thang 0110 2" xfId="5122" xr:uid="{00000000-0005-0000-0000-00000E040000}"/>
    <cellStyle name="_TG-TH_2_TH thang 0110 2 2" xfId="7241" xr:uid="{00000000-0005-0000-0000-00000F040000}"/>
    <cellStyle name="_TG-TH_2_TH thang 0110 2 2 2" xfId="10695" xr:uid="{00000000-0005-0000-0000-000010040000}"/>
    <cellStyle name="_TG-TH_2_TH thang 0110 2 3" xfId="8824" xr:uid="{00000000-0005-0000-0000-000011040000}"/>
    <cellStyle name="_TG-TH_2_TH thang 0110 3" xfId="7539" xr:uid="{00000000-0005-0000-0000-000012040000}"/>
    <cellStyle name="_TG-TH_2_Thang 03.2008" xfId="607" xr:uid="{00000000-0005-0000-0000-000013040000}"/>
    <cellStyle name="_TG-TH_2_Thang 03.2008 2" xfId="5123" xr:uid="{00000000-0005-0000-0000-000014040000}"/>
    <cellStyle name="_TG-TH_2_Thang 03.2008 2 2" xfId="7242" xr:uid="{00000000-0005-0000-0000-000015040000}"/>
    <cellStyle name="_TG-TH_2_Thang 03.2008 2 2 2" xfId="10696" xr:uid="{00000000-0005-0000-0000-000016040000}"/>
    <cellStyle name="_TG-TH_2_Thang 03.2008 2 3" xfId="8825" xr:uid="{00000000-0005-0000-0000-000017040000}"/>
    <cellStyle name="_TG-TH_2_Thang 03.2008 3" xfId="7540" xr:uid="{00000000-0005-0000-0000-000018040000}"/>
    <cellStyle name="_TG-TH_2_Thang 08.2008" xfId="608" xr:uid="{00000000-0005-0000-0000-000019040000}"/>
    <cellStyle name="_TG-TH_2_Thang 11.2008" xfId="609" xr:uid="{00000000-0005-0000-0000-00001A040000}"/>
    <cellStyle name="_TG-TH_2_Thang 11.2008 2" xfId="5124" xr:uid="{00000000-0005-0000-0000-00001B040000}"/>
    <cellStyle name="_TG-TH_2_Thang 11.2008 2 2" xfId="7243" xr:uid="{00000000-0005-0000-0000-00001C040000}"/>
    <cellStyle name="_TG-TH_2_Thang 11.2008 2 2 2" xfId="10697" xr:uid="{00000000-0005-0000-0000-00001D040000}"/>
    <cellStyle name="_TG-TH_2_Thang 11.2008 2 3" xfId="8826" xr:uid="{00000000-0005-0000-0000-00001E040000}"/>
    <cellStyle name="_TG-TH_2_Thang 11.2008 3" xfId="7541" xr:uid="{00000000-0005-0000-0000-00001F040000}"/>
    <cellStyle name="_TG-TH_2_Theo thang" xfId="610" xr:uid="{00000000-0005-0000-0000-000020040000}"/>
    <cellStyle name="_TG-TH_2_TONG HOP NHAP XUAT TON THIET BI1" xfId="611" xr:uid="{00000000-0005-0000-0000-000006040000}"/>
    <cellStyle name="_TG-TH_2_TONG HOP NHAP XUAT TON THIET BI1 2" xfId="5125" xr:uid="{00000000-0005-0000-0000-000007040000}"/>
    <cellStyle name="_TG-TH_2_TONG HOP NHAP XUAT TON THIET BI1 2 2" xfId="7244" xr:uid="{00000000-0005-0000-0000-000008040000}"/>
    <cellStyle name="_TG-TH_2_TONG HOP NHAP XUAT TON THIET BI1 2 2 2" xfId="10698" xr:uid="{00000000-0005-0000-0000-000009040000}"/>
    <cellStyle name="_TG-TH_2_TONG HOP NHAP XUAT TON THIET BI1 2 3" xfId="8827" xr:uid="{00000000-0005-0000-0000-00000A040000}"/>
    <cellStyle name="_TG-TH_2_TONG HOP NHAP XUAT TON THIET BI1 3" xfId="7542" xr:uid="{00000000-0005-0000-0000-00000B040000}"/>
    <cellStyle name="_TG-TH_3" xfId="612" xr:uid="{00000000-0005-0000-0000-000021040000}"/>
    <cellStyle name="_TG-TH_3_BANG CHAM CONG 2009 (ban 2 cua thuong)" xfId="613" xr:uid="{00000000-0005-0000-0000-000022040000}"/>
    <cellStyle name="_TG-TH_3_bang luong thang 09" xfId="614" xr:uid="{00000000-0005-0000-0000-000023040000}"/>
    <cellStyle name="_TG-TH_3_Bang TH cham cong cty" xfId="615" xr:uid="{00000000-0005-0000-0000-000024040000}"/>
    <cellStyle name="_TG-TH_3_Báo cáo gửi AViệt" xfId="616" xr:uid="{00000000-0005-0000-0000-000025040000}"/>
    <cellStyle name="_TG-TH_3_bao cao theo phong ban" xfId="617" xr:uid="{00000000-0005-0000-0000-000026040000}"/>
    <cellStyle name="_TG-TH_3_cham cong chuan thang 10" xfId="618" xr:uid="{00000000-0005-0000-0000-000027040000}"/>
    <cellStyle name="_TG-TH_3_Danh sach BHLD" xfId="619" xr:uid="{00000000-0005-0000-0000-000028040000}"/>
    <cellStyle name="_TG-TH_3_DANH SACH TRUC LLL QL kho" xfId="620" xr:uid="{00000000-0005-0000-0000-000029040000}"/>
    <cellStyle name="_TG-TH_3_DS CBCNV den 260808" xfId="621" xr:uid="{00000000-0005-0000-0000-00002A040000}"/>
    <cellStyle name="_TG-TH_3_luong thang 03" xfId="622" xr:uid="{00000000-0005-0000-0000-00002B040000}"/>
    <cellStyle name="_TG-TH_3_luong thang 04 chuan" xfId="623" xr:uid="{00000000-0005-0000-0000-00002C040000}"/>
    <cellStyle name="_TG-TH_3_luong thang 05082muc" xfId="624" xr:uid="{00000000-0005-0000-0000-00002D040000}"/>
    <cellStyle name="_TG-TH_3_Luong thang 0608" xfId="625" xr:uid="{00000000-0005-0000-0000-00002E040000}"/>
    <cellStyle name="_TG-TH_3_LuuNgay04-05-2009bang cham cong BP Co" xfId="626" xr:uid="{00000000-0005-0000-0000-00002F040000}"/>
    <cellStyle name="_TG-TH_3_QLHD" xfId="627" xr:uid="{00000000-0005-0000-0000-000030040000}"/>
    <cellStyle name="_TG-TH_3_QT Quy luong khoan T0608" xfId="628" xr:uid="{00000000-0005-0000-0000-000031040000}"/>
    <cellStyle name="_TG-TH_3_TH công thang 11 chuân" xfId="629" xr:uid="{00000000-0005-0000-0000-000033040000}"/>
    <cellStyle name="_TG-TH_3_TH thang 0110" xfId="630" xr:uid="{00000000-0005-0000-0000-000034040000}"/>
    <cellStyle name="_TG-TH_3_Thang 03.2008" xfId="631" xr:uid="{00000000-0005-0000-0000-000035040000}"/>
    <cellStyle name="_TG-TH_3_Thang 08.2008" xfId="632" xr:uid="{00000000-0005-0000-0000-000036040000}"/>
    <cellStyle name="_TG-TH_3_Thang 11.2008" xfId="633" xr:uid="{00000000-0005-0000-0000-000037040000}"/>
    <cellStyle name="_TG-TH_3_Theo thang" xfId="634" xr:uid="{00000000-0005-0000-0000-000038040000}"/>
    <cellStyle name="_TG-TH_3_TONG HOP NHAP XUAT TON THIET BI1" xfId="635" xr:uid="{00000000-0005-0000-0000-000032040000}"/>
    <cellStyle name="_TG-TH_4" xfId="636" xr:uid="{00000000-0005-0000-0000-000039040000}"/>
    <cellStyle name="_TG-TH_4_Cac hang muc coc chinh tram nghien" xfId="637" xr:uid="{00000000-0005-0000-0000-00003A040000}"/>
    <cellStyle name="_TG-TH_4_luong thang 03" xfId="638" xr:uid="{00000000-0005-0000-0000-00003B040000}"/>
    <cellStyle name="_TG-TH_luong thang 03" xfId="639" xr:uid="{00000000-0005-0000-0000-00003C040000}"/>
    <cellStyle name="_TH công thang 11 chuân" xfId="640" xr:uid="{00000000-0005-0000-0000-00003E040000}"/>
    <cellStyle name="_TH lương" xfId="641" xr:uid="{00000000-0005-0000-0000-00003F040000}"/>
    <cellStyle name="_TH nhan su den T1207" xfId="642" xr:uid="{00000000-0005-0000-0000-000040040000}"/>
    <cellStyle name="_TH Nhan su T0208" xfId="643" xr:uid="{00000000-0005-0000-0000-000041040000}"/>
    <cellStyle name="_TH nhan su T0308'" xfId="644" xr:uid="{00000000-0005-0000-0000-000042040000}"/>
    <cellStyle name="_x0001__TH thang 0110" xfId="645" xr:uid="{00000000-0005-0000-0000-000043040000}"/>
    <cellStyle name="_Thang 03.2008" xfId="646" xr:uid="{00000000-0005-0000-0000-000044040000}"/>
    <cellStyle name="_Thang 08.2008" xfId="647" xr:uid="{00000000-0005-0000-0000-000045040000}"/>
    <cellStyle name="_Thang 11.2008" xfId="648" xr:uid="{00000000-0005-0000-0000-000046040000}"/>
    <cellStyle name="_Theodoi_TQT" xfId="649" xr:uid="{00000000-0005-0000-0000-000047040000}"/>
    <cellStyle name="_THKP CAU" xfId="650" xr:uid="{00000000-0005-0000-0000-000048040000}"/>
    <cellStyle name="_THKPCAU(c)" xfId="651" xr:uid="{00000000-0005-0000-0000-000049040000}"/>
    <cellStyle name="_TONG HOP NHAP XUAT TON THIET BI1" xfId="652" xr:uid="{00000000-0005-0000-0000-00003D040000}"/>
    <cellStyle name="_Xac nhan cho o" xfId="653" xr:uid="{00000000-0005-0000-0000-00004A040000}"/>
    <cellStyle name="_ÿÿÿÿÿ" xfId="654" xr:uid="{00000000-0005-0000-0000-00004B040000}"/>
    <cellStyle name="_고신(외주) 품질지표(4月)" xfId="655" xr:uid="{00000000-0005-0000-0000-00004C040000}"/>
    <cellStyle name="_무선事 7大 항목-공정 Monitoring form" xfId="656" xr:uid="{00000000-0005-0000-0000-00004D040000}"/>
    <cellStyle name="_복사본 집계 양식" xfId="657" xr:uid="{00000000-0005-0000-0000-00004E040000}"/>
    <cellStyle name="_수원 품질지표(4月)" xfId="658" xr:uid="{00000000-0005-0000-0000-00004F040000}"/>
    <cellStyle name="_집계 양식-4월09일" xfId="659" xr:uid="{00000000-0005-0000-0000-000050040000}"/>
    <cellStyle name="_품질혁신_주간지표_00주차" xfId="660" xr:uid="{00000000-0005-0000-0000-000051040000}"/>
    <cellStyle name="_품질혁신_주간지표_00주차_업체별 과제리스트" xfId="661" xr:uid="{00000000-0005-0000-0000-000052040000}"/>
    <cellStyle name="_품질혁신_주간지표_00주차_품질혁신_주간지표_종합" xfId="662" xr:uid="{00000000-0005-0000-0000-000053040000}"/>
    <cellStyle name="_품질혁신_주간지표_00주차_품질혁신_주간지표_종합_41184" xfId="664" xr:uid="{00000000-0005-0000-0000-000055040000}"/>
    <cellStyle name="_품질혁신_주간지표_00주차_품질혁신_주간지표_종합_41184_품질혁신_주간지표_종합2_TSP" xfId="665" xr:uid="{00000000-0005-0000-0000-000056040000}"/>
    <cellStyle name="_품질혁신_주간지표_00주차_품질혁신_주간지표_종합_41184_품질혁신_주간지표_종합2_TSP_업체별 과제리스트" xfId="666" xr:uid="{00000000-0005-0000-0000-000057040000}"/>
    <cellStyle name="_품질혁신_주간지표_00주차_품질혁신_주간지표_종합_41184_품질혁신_주간지표_종합2_TSP_품질혁신_주간지표_종합(46주)" xfId="667" xr:uid="{00000000-0005-0000-0000-000058040000}"/>
    <cellStyle name="_품질혁신_주간지표_00주차_품질혁신_주간지표_종합_품질혁신_주간지표_종합2_TSP" xfId="668" xr:uid="{00000000-0005-0000-0000-000059040000}"/>
    <cellStyle name="_품질혁신_주간지표_00주차_품질혁신_주간지표_종합_품질혁신_주간지표_종합2_TSP_업체별 과제리스트" xfId="669" xr:uid="{00000000-0005-0000-0000-00005A040000}"/>
    <cellStyle name="_품질혁신_주간지표_00주차_품질혁신_주간지표_종합_품질혁신_주간지표_종합2_TSP_품질혁신_주간지표_종합(46주)" xfId="670" xr:uid="{00000000-0005-0000-0000-00005B040000}"/>
    <cellStyle name="_품질혁신_주간지표_00주차_품질혁신_주간지표_종합(46주)" xfId="663" xr:uid="{00000000-0005-0000-0000-000054040000}"/>
    <cellStyle name="_품질혁신_주간지표_종합2_TSP" xfId="671" xr:uid="{00000000-0005-0000-0000-00005C040000}"/>
    <cellStyle name="_품질혁신_주간지표_종합2_TSP_업체별 과제리스트" xfId="672" xr:uid="{00000000-0005-0000-0000-00005D040000}"/>
    <cellStyle name="_품질혁신_주간지표_종합2_TSP_품질혁신_주간지표_종합(46주)" xfId="673" xr:uid="{00000000-0005-0000-0000-00005E040000}"/>
    <cellStyle name="?¡±¢¥?_?¨ù??¢´¢¥_¢¬???¢â? " xfId="47" xr:uid="{00000000-0005-0000-0000-000019000000}"/>
    <cellStyle name="??" xfId="33" xr:uid="{00000000-0005-0000-0000-00000A000000}"/>
    <cellStyle name="?? [0.00]_ Att. 1- Cover" xfId="34" xr:uid="{00000000-0005-0000-0000-00000B000000}"/>
    <cellStyle name="?? [0]" xfId="35" xr:uid="{00000000-0005-0000-0000-00000C000000}"/>
    <cellStyle name="??_ ??? ???? " xfId="44" xr:uid="{00000000-0005-0000-0000-000016000000}"/>
    <cellStyle name="???_?? DI" xfId="42" xr:uid="{00000000-0005-0000-0000-000014000000}"/>
    <cellStyle name="???? [0.00]_List-dwg" xfId="39" xr:uid="{00000000-0005-0000-0000-000011000000}"/>
    <cellStyle name="????_List-dwg" xfId="40" xr:uid="{00000000-0005-0000-0000-000012000000}"/>
    <cellStyle name="???[0]_?? DI" xfId="41" xr:uid="{00000000-0005-0000-0000-000013000000}"/>
    <cellStyle name="?_x001d_??%U©÷u&amp;H©÷9_x0008_? s_x000a__x0007__x0001__x0001_" xfId="38" xr:uid="{00000000-0005-0000-0000-000010000000}"/>
    <cellStyle name="??[0]_BRE" xfId="43" xr:uid="{00000000-0005-0000-0000-000015000000}"/>
    <cellStyle name="??&amp;O?&amp;H?_x0008__x000f__x0007_?_x0007__x0001__x0001_" xfId="36" xr:uid="{00000000-0005-0000-0000-00000D000000}"/>
    <cellStyle name="??&amp;O?&amp;H?_x0008_??_x0007__x0001__x0001_" xfId="37" xr:uid="{00000000-0005-0000-0000-00000E000000}"/>
    <cellStyle name="??A? [0]_laroux_1_¢¬???¢â? " xfId="45" xr:uid="{00000000-0005-0000-0000-000017000000}"/>
    <cellStyle name="??A?_laroux_1_¢¬???¢â? " xfId="46" xr:uid="{00000000-0005-0000-0000-000018000000}"/>
    <cellStyle name="?ðÇ%U?&amp;H?_x0008_?s_x000a__x0007__x0001__x0001_" xfId="48" xr:uid="{00000000-0005-0000-0000-00001A000000}"/>
    <cellStyle name="_x0002_._x0011__x0002_._x001b__x0002_ _x0015_%_x0018__x0001_" xfId="32" xr:uid="{00000000-0005-0000-0000-000009000000}"/>
    <cellStyle name="[0]_Chi phÝ kh¸c_V" xfId="49" xr:uid="{00000000-0005-0000-0000-00001B000000}"/>
    <cellStyle name="*l_x0010_" xfId="31" xr:uid="{00000000-0005-0000-0000-000008000000}"/>
    <cellStyle name="%" xfId="28" xr:uid="{00000000-0005-0000-0000-000005000000}"/>
    <cellStyle name="%_Cac hang muc coc chinh tram nghien" xfId="29" xr:uid="{00000000-0005-0000-0000-000006000000}"/>
    <cellStyle name="%_TH thang 0110" xfId="30" xr:uid="{00000000-0005-0000-0000-000007000000}"/>
    <cellStyle name="•W_’·Šú‰p•¶" xfId="678" xr:uid="{00000000-0005-0000-0000-000068040000}"/>
    <cellStyle name="¯釐¯룠0륤Ȕ" xfId="675" xr:uid="{00000000-0005-0000-0000-000060040000}"/>
    <cellStyle name="¯釐¯룠0륤Ȕ 2" xfId="5126" xr:uid="{00000000-0005-0000-0000-000061040000}"/>
    <cellStyle name="¯釐¯룠0륤Ȕ 2 2" xfId="7245" xr:uid="{00000000-0005-0000-0000-000062040000}"/>
    <cellStyle name="¯釐¯룠0륤Ȕ 2 2 2" xfId="10699" xr:uid="{00000000-0005-0000-0000-000063040000}"/>
    <cellStyle name="¯釐¯룠0륤Ȕ 2 3" xfId="8828" xr:uid="{00000000-0005-0000-0000-000064040000}"/>
    <cellStyle name="¯釐¯룠0륤Ȕ 3" xfId="7543" xr:uid="{00000000-0005-0000-0000-000065040000}"/>
    <cellStyle name="~1" xfId="674" xr:uid="{00000000-0005-0000-0000-00005F040000}"/>
    <cellStyle name="¤d¤A|i_RESULTS" xfId="677" xr:uid="{00000000-0005-0000-0000-000067040000}"/>
    <cellStyle name="¤d¤A|i[0]_RESULTS" xfId="676" xr:uid="{00000000-0005-0000-0000-000066040000}"/>
    <cellStyle name="0" xfId="680" xr:uid="{00000000-0005-0000-0000-00006A040000}"/>
    <cellStyle name="0 10" xfId="7544" xr:uid="{00000000-0005-0000-0000-00006B040000}"/>
    <cellStyle name="0 2" xfId="4342" xr:uid="{00000000-0005-0000-0000-00006C040000}"/>
    <cellStyle name="0 2 2" xfId="5327" xr:uid="{00000000-0005-0000-0000-00006D040000}"/>
    <cellStyle name="0 2 2 2" xfId="8984" xr:uid="{00000000-0005-0000-0000-00006E040000}"/>
    <cellStyle name="0 2 3" xfId="6501" xr:uid="{00000000-0005-0000-0000-00006F040000}"/>
    <cellStyle name="0 2 3 2" xfId="9993" xr:uid="{00000000-0005-0000-0000-000070040000}"/>
    <cellStyle name="0 2 4" xfId="8173" xr:uid="{00000000-0005-0000-0000-000071040000}"/>
    <cellStyle name="0 3" xfId="4511" xr:uid="{00000000-0005-0000-0000-000072040000}"/>
    <cellStyle name="0 3 2" xfId="5479" xr:uid="{00000000-0005-0000-0000-000073040000}"/>
    <cellStyle name="0 3 2 2" xfId="9136" xr:uid="{00000000-0005-0000-0000-000074040000}"/>
    <cellStyle name="0 3 3" xfId="6653" xr:uid="{00000000-0005-0000-0000-000075040000}"/>
    <cellStyle name="0 3 3 2" xfId="10139" xr:uid="{00000000-0005-0000-0000-000076040000}"/>
    <cellStyle name="0 3 4" xfId="8325" xr:uid="{00000000-0005-0000-0000-000077040000}"/>
    <cellStyle name="0 4" xfId="4621" xr:uid="{00000000-0005-0000-0000-000078040000}"/>
    <cellStyle name="0 4 2" xfId="5586" xr:uid="{00000000-0005-0000-0000-000079040000}"/>
    <cellStyle name="0 4 2 2" xfId="9239" xr:uid="{00000000-0005-0000-0000-00007A040000}"/>
    <cellStyle name="0 4 3" xfId="6760" xr:uid="{00000000-0005-0000-0000-00007B040000}"/>
    <cellStyle name="0 4 3 2" xfId="10246" xr:uid="{00000000-0005-0000-0000-00007C040000}"/>
    <cellStyle name="0 4 4" xfId="8429" xr:uid="{00000000-0005-0000-0000-00007D040000}"/>
    <cellStyle name="0 5" xfId="4796" xr:uid="{00000000-0005-0000-0000-00007E040000}"/>
    <cellStyle name="0 5 2" xfId="5758" xr:uid="{00000000-0005-0000-0000-00007F040000}"/>
    <cellStyle name="0 5 2 2" xfId="9400" xr:uid="{00000000-0005-0000-0000-000080040000}"/>
    <cellStyle name="0 5 3" xfId="6932" xr:uid="{00000000-0005-0000-0000-000081040000}"/>
    <cellStyle name="0 5 3 2" xfId="10418" xr:uid="{00000000-0005-0000-0000-000082040000}"/>
    <cellStyle name="0 5 4" xfId="8591" xr:uid="{00000000-0005-0000-0000-000083040000}"/>
    <cellStyle name="0 6" xfId="4911" xr:uid="{00000000-0005-0000-0000-000084040000}"/>
    <cellStyle name="0 6 2" xfId="5856" xr:uid="{00000000-0005-0000-0000-000085040000}"/>
    <cellStyle name="0 6 3" xfId="7030" xr:uid="{00000000-0005-0000-0000-000086040000}"/>
    <cellStyle name="0 6 3 2" xfId="10516" xr:uid="{00000000-0005-0000-0000-000087040000}"/>
    <cellStyle name="0 7" xfId="5127" xr:uid="{00000000-0005-0000-0000-000088040000}"/>
    <cellStyle name="0 7 2" xfId="5976" xr:uid="{00000000-0005-0000-0000-000089040000}"/>
    <cellStyle name="0 7 3" xfId="7246" xr:uid="{00000000-0005-0000-0000-00008A040000}"/>
    <cellStyle name="0 7 3 2" xfId="10700" xr:uid="{00000000-0005-0000-0000-00008B040000}"/>
    <cellStyle name="0 8" xfId="6039" xr:uid="{00000000-0005-0000-0000-00008C040000}"/>
    <cellStyle name="0 8 2" xfId="9560" xr:uid="{00000000-0005-0000-0000-00008D040000}"/>
    <cellStyle name="0 9" xfId="6261" xr:uid="{00000000-0005-0000-0000-00008E040000}"/>
    <cellStyle name="0 9 2" xfId="9753" xr:uid="{00000000-0005-0000-0000-00008F040000}"/>
    <cellStyle name="0_BH LD  2009" xfId="681" xr:uid="{00000000-0005-0000-0000-000090040000}"/>
    <cellStyle name="0_BH LD  2009 10" xfId="7545" xr:uid="{00000000-0005-0000-0000-000091040000}"/>
    <cellStyle name="0_BH LD  2009 2" xfId="4343" xr:uid="{00000000-0005-0000-0000-000092040000}"/>
    <cellStyle name="0_BH LD  2009 2 2" xfId="5328" xr:uid="{00000000-0005-0000-0000-000093040000}"/>
    <cellStyle name="0_BH LD  2009 2 2 2" xfId="8985" xr:uid="{00000000-0005-0000-0000-000094040000}"/>
    <cellStyle name="0_BH LD  2009 2 3" xfId="6502" xr:uid="{00000000-0005-0000-0000-000095040000}"/>
    <cellStyle name="0_BH LD  2009 2 3 2" xfId="9994" xr:uid="{00000000-0005-0000-0000-000096040000}"/>
    <cellStyle name="0_BH LD  2009 2 4" xfId="8174" xr:uid="{00000000-0005-0000-0000-000097040000}"/>
    <cellStyle name="0_BH LD  2009 3" xfId="4512" xr:uid="{00000000-0005-0000-0000-000098040000}"/>
    <cellStyle name="0_BH LD  2009 3 2" xfId="5480" xr:uid="{00000000-0005-0000-0000-000099040000}"/>
    <cellStyle name="0_BH LD  2009 3 2 2" xfId="9137" xr:uid="{00000000-0005-0000-0000-00009A040000}"/>
    <cellStyle name="0_BH LD  2009 3 3" xfId="6654" xr:uid="{00000000-0005-0000-0000-00009B040000}"/>
    <cellStyle name="0_BH LD  2009 3 3 2" xfId="10140" xr:uid="{00000000-0005-0000-0000-00009C040000}"/>
    <cellStyle name="0_BH LD  2009 3 4" xfId="8326" xr:uid="{00000000-0005-0000-0000-00009D040000}"/>
    <cellStyle name="0_BH LD  2009 4" xfId="4620" xr:uid="{00000000-0005-0000-0000-00009E040000}"/>
    <cellStyle name="0_BH LD  2009 4 2" xfId="5585" xr:uid="{00000000-0005-0000-0000-00009F040000}"/>
    <cellStyle name="0_BH LD  2009 4 2 2" xfId="9238" xr:uid="{00000000-0005-0000-0000-0000A0040000}"/>
    <cellStyle name="0_BH LD  2009 4 3" xfId="6759" xr:uid="{00000000-0005-0000-0000-0000A1040000}"/>
    <cellStyle name="0_BH LD  2009 4 3 2" xfId="10245" xr:uid="{00000000-0005-0000-0000-0000A2040000}"/>
    <cellStyle name="0_BH LD  2009 4 4" xfId="8428" xr:uid="{00000000-0005-0000-0000-0000A3040000}"/>
    <cellStyle name="0_BH LD  2009 5" xfId="4745" xr:uid="{00000000-0005-0000-0000-0000A4040000}"/>
    <cellStyle name="0_BH LD  2009 5 2" xfId="5707" xr:uid="{00000000-0005-0000-0000-0000A5040000}"/>
    <cellStyle name="0_BH LD  2009 5 2 2" xfId="9350" xr:uid="{00000000-0005-0000-0000-0000A6040000}"/>
    <cellStyle name="0_BH LD  2009 5 3" xfId="6881" xr:uid="{00000000-0005-0000-0000-0000A7040000}"/>
    <cellStyle name="0_BH LD  2009 5 3 2" xfId="10367" xr:uid="{00000000-0005-0000-0000-0000A8040000}"/>
    <cellStyle name="0_BH LD  2009 5 4" xfId="8541" xr:uid="{00000000-0005-0000-0000-0000A9040000}"/>
    <cellStyle name="0_BH LD  2009 6" xfId="4912" xr:uid="{00000000-0005-0000-0000-0000AA040000}"/>
    <cellStyle name="0_BH LD  2009 6 2" xfId="5857" xr:uid="{00000000-0005-0000-0000-0000AB040000}"/>
    <cellStyle name="0_BH LD  2009 6 3" xfId="7031" xr:uid="{00000000-0005-0000-0000-0000AC040000}"/>
    <cellStyle name="0_BH LD  2009 6 3 2" xfId="10517" xr:uid="{00000000-0005-0000-0000-0000AD040000}"/>
    <cellStyle name="0_BH LD  2009 7" xfId="5128" xr:uid="{00000000-0005-0000-0000-0000AE040000}"/>
    <cellStyle name="0_BH LD  2009 7 2" xfId="5977" xr:uid="{00000000-0005-0000-0000-0000AF040000}"/>
    <cellStyle name="0_BH LD  2009 7 3" xfId="7247" xr:uid="{00000000-0005-0000-0000-0000B0040000}"/>
    <cellStyle name="0_BH LD  2009 7 3 2" xfId="10701" xr:uid="{00000000-0005-0000-0000-0000B1040000}"/>
    <cellStyle name="0_BH LD  2009 8" xfId="6040" xr:uid="{00000000-0005-0000-0000-0000B2040000}"/>
    <cellStyle name="0_BH LD  2009 8 2" xfId="9561" xr:uid="{00000000-0005-0000-0000-0000B3040000}"/>
    <cellStyle name="0_BH LD  2009 9" xfId="6262" xr:uid="{00000000-0005-0000-0000-0000B4040000}"/>
    <cellStyle name="0_BH LD  2009 9 2" xfId="9754" xr:uid="{00000000-0005-0000-0000-0000B5040000}"/>
    <cellStyle name="1" xfId="682" xr:uid="{00000000-0005-0000-0000-0000B6040000}"/>
    <cellStyle name="1_Cau thuy dien Ban La (Cu Anh)" xfId="683" xr:uid="{00000000-0005-0000-0000-0000B7040000}"/>
    <cellStyle name="1_Du toan 558 (Km17+508.12 - Km 22)" xfId="684" xr:uid="{00000000-0005-0000-0000-0000B8040000}"/>
    <cellStyle name="1_ÿÿÿÿÿ" xfId="685" xr:uid="{00000000-0005-0000-0000-0000B9040000}"/>
    <cellStyle name="¹éºÐÀ²_±âÅ¸" xfId="686" xr:uid="{00000000-0005-0000-0000-0000BA040000}"/>
    <cellStyle name="¹eºÐA²_AIAIC°AuCoE² " xfId="687" xr:uid="{00000000-0005-0000-0000-0000BB040000}"/>
    <cellStyle name="2" xfId="688" xr:uid="{00000000-0005-0000-0000-0000BC040000}"/>
    <cellStyle name="2_Cau thuy dien Ban La (Cu Anh)" xfId="689" xr:uid="{00000000-0005-0000-0000-0000BD040000}"/>
    <cellStyle name="2_Du toan 558 (Km17+508.12 - Km 22)" xfId="690" xr:uid="{00000000-0005-0000-0000-0000BE040000}"/>
    <cellStyle name="2_ÿÿÿÿÿ" xfId="691" xr:uid="{00000000-0005-0000-0000-0000BF040000}"/>
    <cellStyle name="20% - Accent1 2" xfId="692" xr:uid="{00000000-0005-0000-0000-0000C0040000}"/>
    <cellStyle name="20% - Accent1 2 2" xfId="3407" xr:uid="{00000000-0005-0000-0000-0000C1040000}"/>
    <cellStyle name="20% - Accent1 3" xfId="693" xr:uid="{00000000-0005-0000-0000-0000C2040000}"/>
    <cellStyle name="20% - Accent1 4" xfId="694" xr:uid="{00000000-0005-0000-0000-0000C3040000}"/>
    <cellStyle name="20% - Accent1 5" xfId="695" xr:uid="{00000000-0005-0000-0000-0000C4040000}"/>
    <cellStyle name="20% - Accent2 2" xfId="696" xr:uid="{00000000-0005-0000-0000-0000C5040000}"/>
    <cellStyle name="20% - Accent2 2 2" xfId="3408" xr:uid="{00000000-0005-0000-0000-0000C6040000}"/>
    <cellStyle name="20% - Accent2 3" xfId="697" xr:uid="{00000000-0005-0000-0000-0000C7040000}"/>
    <cellStyle name="20% - Accent2 4" xfId="698" xr:uid="{00000000-0005-0000-0000-0000C8040000}"/>
    <cellStyle name="20% - Accent2 5" xfId="699" xr:uid="{00000000-0005-0000-0000-0000C9040000}"/>
    <cellStyle name="20% - Accent3 2" xfId="700" xr:uid="{00000000-0005-0000-0000-0000CA040000}"/>
    <cellStyle name="20% - Accent3 2 2" xfId="3409" xr:uid="{00000000-0005-0000-0000-0000CB040000}"/>
    <cellStyle name="20% - Accent3 3" xfId="701" xr:uid="{00000000-0005-0000-0000-0000CC040000}"/>
    <cellStyle name="20% - Accent3 4" xfId="702" xr:uid="{00000000-0005-0000-0000-0000CD040000}"/>
    <cellStyle name="20% - Accent3 5" xfId="703" xr:uid="{00000000-0005-0000-0000-0000CE040000}"/>
    <cellStyle name="20% - Accent4 2" xfId="704" xr:uid="{00000000-0005-0000-0000-0000CF040000}"/>
    <cellStyle name="20% - Accent4 2 2" xfId="3410" xr:uid="{00000000-0005-0000-0000-0000D0040000}"/>
    <cellStyle name="20% - Accent4 3" xfId="705" xr:uid="{00000000-0005-0000-0000-0000D1040000}"/>
    <cellStyle name="20% - Accent4 4" xfId="706" xr:uid="{00000000-0005-0000-0000-0000D2040000}"/>
    <cellStyle name="20% - Accent4 5" xfId="707" xr:uid="{00000000-0005-0000-0000-0000D3040000}"/>
    <cellStyle name="20% - Accent5 2" xfId="708" xr:uid="{00000000-0005-0000-0000-0000D4040000}"/>
    <cellStyle name="20% - Accent5 2 2" xfId="3411" xr:uid="{00000000-0005-0000-0000-0000D5040000}"/>
    <cellStyle name="20% - Accent5 3" xfId="709" xr:uid="{00000000-0005-0000-0000-0000D6040000}"/>
    <cellStyle name="20% - Accent5 4" xfId="710" xr:uid="{00000000-0005-0000-0000-0000D7040000}"/>
    <cellStyle name="20% - Accent5 5" xfId="711" xr:uid="{00000000-0005-0000-0000-0000D8040000}"/>
    <cellStyle name="20% - Accent6 2" xfId="712" xr:uid="{00000000-0005-0000-0000-0000D9040000}"/>
    <cellStyle name="20% - Accent6 2 2" xfId="3412" xr:uid="{00000000-0005-0000-0000-0000DA040000}"/>
    <cellStyle name="20% - Accent6 3" xfId="713" xr:uid="{00000000-0005-0000-0000-0000DB040000}"/>
    <cellStyle name="20% - Accent6 4" xfId="714" xr:uid="{00000000-0005-0000-0000-0000DC040000}"/>
    <cellStyle name="20% - Accent6 5" xfId="715" xr:uid="{00000000-0005-0000-0000-0000DD040000}"/>
    <cellStyle name="20% - Nhấn1" xfId="716" xr:uid="{00000000-0005-0000-0000-0000DE040000}"/>
    <cellStyle name="20% - Nhấn2" xfId="717" xr:uid="{00000000-0005-0000-0000-0000DF040000}"/>
    <cellStyle name="20% - Nhấn3" xfId="718" xr:uid="{00000000-0005-0000-0000-0000E0040000}"/>
    <cellStyle name="20% - Nhấn4" xfId="719" xr:uid="{00000000-0005-0000-0000-0000E1040000}"/>
    <cellStyle name="20% - Nhấn5" xfId="720" xr:uid="{00000000-0005-0000-0000-0000E2040000}"/>
    <cellStyle name="20% - Nhấn6" xfId="721" xr:uid="{00000000-0005-0000-0000-0000E3040000}"/>
    <cellStyle name="20% - 강조색1" xfId="728" xr:uid="{00000000-0005-0000-0000-0000EA040000}"/>
    <cellStyle name="20% - 강조색1 2" xfId="729" xr:uid="{00000000-0005-0000-0000-0000EB040000}"/>
    <cellStyle name="20% - 강조색2" xfId="730" xr:uid="{00000000-0005-0000-0000-0000EC040000}"/>
    <cellStyle name="20% - 강조색2 2" xfId="731" xr:uid="{00000000-0005-0000-0000-0000ED040000}"/>
    <cellStyle name="20% - 강조색3" xfId="732" xr:uid="{00000000-0005-0000-0000-0000EE040000}"/>
    <cellStyle name="20% - 강조색3 2" xfId="733" xr:uid="{00000000-0005-0000-0000-0000EF040000}"/>
    <cellStyle name="20% - 강조색4" xfId="734" xr:uid="{00000000-0005-0000-0000-0000F0040000}"/>
    <cellStyle name="20% - 강조색4 2" xfId="735" xr:uid="{00000000-0005-0000-0000-0000F1040000}"/>
    <cellStyle name="20% - 강조색5" xfId="736" xr:uid="{00000000-0005-0000-0000-0000F2040000}"/>
    <cellStyle name="20% - 강조색5 2" xfId="737" xr:uid="{00000000-0005-0000-0000-0000F3040000}"/>
    <cellStyle name="20% - 강조색6" xfId="738" xr:uid="{00000000-0005-0000-0000-0000F4040000}"/>
    <cellStyle name="20% - 강조색6 2" xfId="739" xr:uid="{00000000-0005-0000-0000-0000F5040000}"/>
    <cellStyle name="20% - 강조색6 2 2" xfId="740" xr:uid="{00000000-0005-0000-0000-0000F6040000}"/>
    <cellStyle name="20% - 강조색6 2 3" xfId="741" xr:uid="{00000000-0005-0000-0000-0000F7040000}"/>
    <cellStyle name="20% - 강조색6 2 4" xfId="742" xr:uid="{00000000-0005-0000-0000-0000F8040000}"/>
    <cellStyle name="20% - アクセント 1" xfId="722" xr:uid="{00000000-0005-0000-0000-0000E4040000}"/>
    <cellStyle name="20% - アクセント 2" xfId="723" xr:uid="{00000000-0005-0000-0000-0000E5040000}"/>
    <cellStyle name="20% - アクセント 3" xfId="724" xr:uid="{00000000-0005-0000-0000-0000E6040000}"/>
    <cellStyle name="20% - アクセント 4" xfId="725" xr:uid="{00000000-0005-0000-0000-0000E7040000}"/>
    <cellStyle name="20% - アクセント 5" xfId="726" xr:uid="{00000000-0005-0000-0000-0000E8040000}"/>
    <cellStyle name="20% - アクセント 6" xfId="727" xr:uid="{00000000-0005-0000-0000-0000E9040000}"/>
    <cellStyle name="3" xfId="743" xr:uid="{00000000-0005-0000-0000-0000F9040000}"/>
    <cellStyle name="3_Cau thuy dien Ban La (Cu Anh)" xfId="744" xr:uid="{00000000-0005-0000-0000-0000FA040000}"/>
    <cellStyle name="3_Du toan 558 (Km17+508.12 - Km 22)" xfId="745" xr:uid="{00000000-0005-0000-0000-0000FB040000}"/>
    <cellStyle name="3_ÿÿÿÿÿ" xfId="746" xr:uid="{00000000-0005-0000-0000-0000FC040000}"/>
    <cellStyle name="³f¹o [0]_RESULTS" xfId="747" xr:uid="{00000000-0005-0000-0000-0000FD040000}"/>
    <cellStyle name="³f¹o_RESULTS" xfId="748" xr:uid="{00000000-0005-0000-0000-0000FE040000}"/>
    <cellStyle name="4" xfId="749" xr:uid="{00000000-0005-0000-0000-0000FF040000}"/>
    <cellStyle name="4_Cau thuy dien Ban La (Cu Anh)" xfId="750" xr:uid="{00000000-0005-0000-0000-000000050000}"/>
    <cellStyle name="4_Du toan 558 (Km17+508.12 - Km 22)" xfId="751" xr:uid="{00000000-0005-0000-0000-000001050000}"/>
    <cellStyle name="4_ÿÿÿÿÿ" xfId="752" xr:uid="{00000000-0005-0000-0000-000002050000}"/>
    <cellStyle name="40% - Accent1 2" xfId="753" xr:uid="{00000000-0005-0000-0000-000003050000}"/>
    <cellStyle name="40% - Accent1 2 2" xfId="3413" xr:uid="{00000000-0005-0000-0000-000004050000}"/>
    <cellStyle name="40% - Accent1 3" xfId="754" xr:uid="{00000000-0005-0000-0000-000005050000}"/>
    <cellStyle name="40% - Accent1 4" xfId="755" xr:uid="{00000000-0005-0000-0000-000006050000}"/>
    <cellStyle name="40% - Accent1 5" xfId="756" xr:uid="{00000000-0005-0000-0000-000007050000}"/>
    <cellStyle name="40% - Accent2 2" xfId="757" xr:uid="{00000000-0005-0000-0000-000008050000}"/>
    <cellStyle name="40% - Accent2 2 2" xfId="3414" xr:uid="{00000000-0005-0000-0000-000009050000}"/>
    <cellStyle name="40% - Accent2 3" xfId="758" xr:uid="{00000000-0005-0000-0000-00000A050000}"/>
    <cellStyle name="40% - Accent2 4" xfId="759" xr:uid="{00000000-0005-0000-0000-00000B050000}"/>
    <cellStyle name="40% - Accent2 5" xfId="760" xr:uid="{00000000-0005-0000-0000-00000C050000}"/>
    <cellStyle name="40% - Accent3 2" xfId="761" xr:uid="{00000000-0005-0000-0000-00000D050000}"/>
    <cellStyle name="40% - Accent3 2 2" xfId="3415" xr:uid="{00000000-0005-0000-0000-00000E050000}"/>
    <cellStyle name="40% - Accent3 3" xfId="762" xr:uid="{00000000-0005-0000-0000-00000F050000}"/>
    <cellStyle name="40% - Accent3 4" xfId="763" xr:uid="{00000000-0005-0000-0000-000010050000}"/>
    <cellStyle name="40% - Accent3 5" xfId="764" xr:uid="{00000000-0005-0000-0000-000011050000}"/>
    <cellStyle name="40% - Accent4 2" xfId="765" xr:uid="{00000000-0005-0000-0000-000012050000}"/>
    <cellStyle name="40% - Accent4 2 2" xfId="3416" xr:uid="{00000000-0005-0000-0000-000013050000}"/>
    <cellStyle name="40% - Accent4 3" xfId="766" xr:uid="{00000000-0005-0000-0000-000014050000}"/>
    <cellStyle name="40% - Accent4 4" xfId="767" xr:uid="{00000000-0005-0000-0000-000015050000}"/>
    <cellStyle name="40% - Accent4 5" xfId="768" xr:uid="{00000000-0005-0000-0000-000016050000}"/>
    <cellStyle name="40% - Accent5 2" xfId="769" xr:uid="{00000000-0005-0000-0000-000017050000}"/>
    <cellStyle name="40% - Accent5 2 2" xfId="3417" xr:uid="{00000000-0005-0000-0000-000018050000}"/>
    <cellStyle name="40% - Accent5 3" xfId="770" xr:uid="{00000000-0005-0000-0000-000019050000}"/>
    <cellStyle name="40% - Accent5 4" xfId="771" xr:uid="{00000000-0005-0000-0000-00001A050000}"/>
    <cellStyle name="40% - Accent5 5" xfId="772" xr:uid="{00000000-0005-0000-0000-00001B050000}"/>
    <cellStyle name="40% - Accent6 2" xfId="773" xr:uid="{00000000-0005-0000-0000-00001C050000}"/>
    <cellStyle name="40% - Accent6 2 2" xfId="3418" xr:uid="{00000000-0005-0000-0000-00001D050000}"/>
    <cellStyle name="40% - Accent6 3" xfId="774" xr:uid="{00000000-0005-0000-0000-00001E050000}"/>
    <cellStyle name="40% - Accent6 4" xfId="775" xr:uid="{00000000-0005-0000-0000-00001F050000}"/>
    <cellStyle name="40% - Accent6 5" xfId="776" xr:uid="{00000000-0005-0000-0000-000020050000}"/>
    <cellStyle name="40% - Nhấn1" xfId="777" xr:uid="{00000000-0005-0000-0000-000021050000}"/>
    <cellStyle name="40% - Nhấn2" xfId="778" xr:uid="{00000000-0005-0000-0000-000022050000}"/>
    <cellStyle name="40% - Nhấn3" xfId="779" xr:uid="{00000000-0005-0000-0000-000023050000}"/>
    <cellStyle name="40% - Nhấn4" xfId="780" xr:uid="{00000000-0005-0000-0000-000024050000}"/>
    <cellStyle name="40% - Nhấn5" xfId="781" xr:uid="{00000000-0005-0000-0000-000025050000}"/>
    <cellStyle name="40% - Nhấn6" xfId="782" xr:uid="{00000000-0005-0000-0000-000026050000}"/>
    <cellStyle name="40% - 강조색1" xfId="789" xr:uid="{00000000-0005-0000-0000-00002D050000}"/>
    <cellStyle name="40% - 강조색1 2" xfId="790" xr:uid="{00000000-0005-0000-0000-00002E050000}"/>
    <cellStyle name="40% - 강조색2" xfId="791" xr:uid="{00000000-0005-0000-0000-00002F050000}"/>
    <cellStyle name="40% - 강조색2 2" xfId="792" xr:uid="{00000000-0005-0000-0000-000030050000}"/>
    <cellStyle name="40% - 강조색3" xfId="793" xr:uid="{00000000-0005-0000-0000-000031050000}"/>
    <cellStyle name="40% - 강조색3 2" xfId="794" xr:uid="{00000000-0005-0000-0000-000032050000}"/>
    <cellStyle name="40% - 강조색4" xfId="795" xr:uid="{00000000-0005-0000-0000-000033050000}"/>
    <cellStyle name="40% - 강조색4 2" xfId="796" xr:uid="{00000000-0005-0000-0000-000034050000}"/>
    <cellStyle name="40% - 강조색5" xfId="797" xr:uid="{00000000-0005-0000-0000-000035050000}"/>
    <cellStyle name="40% - 강조색5 2" xfId="798" xr:uid="{00000000-0005-0000-0000-000036050000}"/>
    <cellStyle name="40% - 강조색6" xfId="799" xr:uid="{00000000-0005-0000-0000-000037050000}"/>
    <cellStyle name="40% - 강조색6 2" xfId="800" xr:uid="{00000000-0005-0000-0000-000038050000}"/>
    <cellStyle name="40% - アクセント 1" xfId="783" xr:uid="{00000000-0005-0000-0000-000027050000}"/>
    <cellStyle name="40% - アクセント 2" xfId="784" xr:uid="{00000000-0005-0000-0000-000028050000}"/>
    <cellStyle name="40% - アクセント 3" xfId="785" xr:uid="{00000000-0005-0000-0000-000029050000}"/>
    <cellStyle name="40% - アクセント 4" xfId="786" xr:uid="{00000000-0005-0000-0000-00002A050000}"/>
    <cellStyle name="40% - アクセント 5" xfId="787" xr:uid="{00000000-0005-0000-0000-00002B050000}"/>
    <cellStyle name="40% - アクセント 6" xfId="788" xr:uid="{00000000-0005-0000-0000-00002C050000}"/>
    <cellStyle name="6" xfId="801" xr:uid="{00000000-0005-0000-0000-000039050000}"/>
    <cellStyle name="6_Bang cham cong T0209" xfId="802" xr:uid="{00000000-0005-0000-0000-00003A050000}"/>
    <cellStyle name="6_Bang cham cong T0309" xfId="803" xr:uid="{00000000-0005-0000-0000-00003B050000}"/>
    <cellStyle name="6_Bang TH cham cong cty" xfId="804" xr:uid="{00000000-0005-0000-0000-00003C050000}"/>
    <cellStyle name="6_BH LD  2009" xfId="805" xr:uid="{00000000-0005-0000-0000-00003D050000}"/>
    <cellStyle name="6_luong thang 0209" xfId="806" xr:uid="{00000000-0005-0000-0000-00003E050000}"/>
    <cellStyle name="6_Luong thang 0209 - Chua co them gio" xfId="807" xr:uid="{00000000-0005-0000-0000-00003F050000}"/>
    <cellStyle name="6_Luong thang 02091" xfId="808" xr:uid="{00000000-0005-0000-0000-000040050000}"/>
    <cellStyle name="6_TH them gio thang 0110" xfId="809" xr:uid="{00000000-0005-0000-0000-000041050000}"/>
    <cellStyle name="6_TH them gio thang 0210" xfId="810" xr:uid="{00000000-0005-0000-0000-000042050000}"/>
    <cellStyle name="6_Theo thang" xfId="811" xr:uid="{00000000-0005-0000-0000-000043050000}"/>
    <cellStyle name="60% - Accent1 2" xfId="812" xr:uid="{00000000-0005-0000-0000-000044050000}"/>
    <cellStyle name="60% - Accent1 2 2" xfId="3419" xr:uid="{00000000-0005-0000-0000-000045050000}"/>
    <cellStyle name="60% - Accent1 3" xfId="813" xr:uid="{00000000-0005-0000-0000-000046050000}"/>
    <cellStyle name="60% - Accent1 4" xfId="814" xr:uid="{00000000-0005-0000-0000-000047050000}"/>
    <cellStyle name="60% - Accent1 5" xfId="815" xr:uid="{00000000-0005-0000-0000-000048050000}"/>
    <cellStyle name="60% - Accent2 2" xfId="816" xr:uid="{00000000-0005-0000-0000-000049050000}"/>
    <cellStyle name="60% - Accent2 2 2" xfId="3420" xr:uid="{00000000-0005-0000-0000-00004A050000}"/>
    <cellStyle name="60% - Accent2 3" xfId="817" xr:uid="{00000000-0005-0000-0000-00004B050000}"/>
    <cellStyle name="60% - Accent2 4" xfId="818" xr:uid="{00000000-0005-0000-0000-00004C050000}"/>
    <cellStyle name="60% - Accent2 5" xfId="819" xr:uid="{00000000-0005-0000-0000-00004D050000}"/>
    <cellStyle name="60% - Accent3 2" xfId="820" xr:uid="{00000000-0005-0000-0000-00004E050000}"/>
    <cellStyle name="60% - Accent3 2 2" xfId="3421" xr:uid="{00000000-0005-0000-0000-00004F050000}"/>
    <cellStyle name="60% - Accent3 3" xfId="821" xr:uid="{00000000-0005-0000-0000-000050050000}"/>
    <cellStyle name="60% - Accent3 4" xfId="822" xr:uid="{00000000-0005-0000-0000-000051050000}"/>
    <cellStyle name="60% - Accent3 5" xfId="823" xr:uid="{00000000-0005-0000-0000-000052050000}"/>
    <cellStyle name="60% - Accent4 2" xfId="824" xr:uid="{00000000-0005-0000-0000-000053050000}"/>
    <cellStyle name="60% - Accent4 2 2" xfId="3422" xr:uid="{00000000-0005-0000-0000-000054050000}"/>
    <cellStyle name="60% - Accent4 3" xfId="825" xr:uid="{00000000-0005-0000-0000-000055050000}"/>
    <cellStyle name="60% - Accent4 4" xfId="826" xr:uid="{00000000-0005-0000-0000-000056050000}"/>
    <cellStyle name="60% - Accent4 5" xfId="827" xr:uid="{00000000-0005-0000-0000-000057050000}"/>
    <cellStyle name="60% - Accent5 2" xfId="828" xr:uid="{00000000-0005-0000-0000-000058050000}"/>
    <cellStyle name="60% - Accent5 2 2" xfId="3423" xr:uid="{00000000-0005-0000-0000-000059050000}"/>
    <cellStyle name="60% - Accent5 3" xfId="829" xr:uid="{00000000-0005-0000-0000-00005A050000}"/>
    <cellStyle name="60% - Accent5 4" xfId="830" xr:uid="{00000000-0005-0000-0000-00005B050000}"/>
    <cellStyle name="60% - Accent5 5" xfId="831" xr:uid="{00000000-0005-0000-0000-00005C050000}"/>
    <cellStyle name="60% - Accent6 2" xfId="832" xr:uid="{00000000-0005-0000-0000-00005D050000}"/>
    <cellStyle name="60% - Accent6 2 2" xfId="3424" xr:uid="{00000000-0005-0000-0000-00005E050000}"/>
    <cellStyle name="60% - Accent6 3" xfId="833" xr:uid="{00000000-0005-0000-0000-00005F050000}"/>
    <cellStyle name="60% - Accent6 4" xfId="834" xr:uid="{00000000-0005-0000-0000-000060050000}"/>
    <cellStyle name="60% - Accent6 5" xfId="835" xr:uid="{00000000-0005-0000-0000-000061050000}"/>
    <cellStyle name="60% - Nhấn1" xfId="836" xr:uid="{00000000-0005-0000-0000-000062050000}"/>
    <cellStyle name="60% - Nhấn2" xfId="837" xr:uid="{00000000-0005-0000-0000-000063050000}"/>
    <cellStyle name="60% - Nhấn3" xfId="838" xr:uid="{00000000-0005-0000-0000-000064050000}"/>
    <cellStyle name="60% - Nhấn4" xfId="839" xr:uid="{00000000-0005-0000-0000-000065050000}"/>
    <cellStyle name="60% - Nhấn5" xfId="840" xr:uid="{00000000-0005-0000-0000-000066050000}"/>
    <cellStyle name="60% - Nhấn6" xfId="841" xr:uid="{00000000-0005-0000-0000-000067050000}"/>
    <cellStyle name="60% - 강조색1" xfId="848" xr:uid="{00000000-0005-0000-0000-00006E050000}"/>
    <cellStyle name="60% - 강조색1 2" xfId="849" xr:uid="{00000000-0005-0000-0000-00006F050000}"/>
    <cellStyle name="60% - 강조색1 2 2" xfId="850" xr:uid="{00000000-0005-0000-0000-000070050000}"/>
    <cellStyle name="60% - 강조색1 2 3" xfId="851" xr:uid="{00000000-0005-0000-0000-000071050000}"/>
    <cellStyle name="60% - 강조색1 2 4" xfId="852" xr:uid="{00000000-0005-0000-0000-000072050000}"/>
    <cellStyle name="60% - 강조색2" xfId="853" xr:uid="{00000000-0005-0000-0000-000073050000}"/>
    <cellStyle name="60% - 강조색2 2" xfId="854" xr:uid="{00000000-0005-0000-0000-000074050000}"/>
    <cellStyle name="60% - 강조색3" xfId="855" xr:uid="{00000000-0005-0000-0000-000075050000}"/>
    <cellStyle name="60% - 강조색3 2" xfId="856" xr:uid="{00000000-0005-0000-0000-000076050000}"/>
    <cellStyle name="60% - 강조색4" xfId="857" xr:uid="{00000000-0005-0000-0000-000077050000}"/>
    <cellStyle name="60% - 강조색4 2" xfId="858" xr:uid="{00000000-0005-0000-0000-000078050000}"/>
    <cellStyle name="60% - 강조색5" xfId="859" xr:uid="{00000000-0005-0000-0000-000079050000}"/>
    <cellStyle name="60% - 강조색5 2" xfId="860" xr:uid="{00000000-0005-0000-0000-00007A050000}"/>
    <cellStyle name="60% - 강조색6" xfId="861" xr:uid="{00000000-0005-0000-0000-00007B050000}"/>
    <cellStyle name="60% - 강조색6 2" xfId="862" xr:uid="{00000000-0005-0000-0000-00007C050000}"/>
    <cellStyle name="60% - アクセント 1" xfId="842" xr:uid="{00000000-0005-0000-0000-000068050000}"/>
    <cellStyle name="60% - アクセント 2" xfId="843" xr:uid="{00000000-0005-0000-0000-000069050000}"/>
    <cellStyle name="60% - アクセント 3" xfId="844" xr:uid="{00000000-0005-0000-0000-00006A050000}"/>
    <cellStyle name="60% - アクセント 4" xfId="845" xr:uid="{00000000-0005-0000-0000-00006B050000}"/>
    <cellStyle name="60% - アクセント 5" xfId="846" xr:uid="{00000000-0005-0000-0000-00006C050000}"/>
    <cellStyle name="60% - アクセント 6" xfId="847" xr:uid="{00000000-0005-0000-0000-00006D050000}"/>
    <cellStyle name="Accent1 - 20%" xfId="3426" xr:uid="{00000000-0005-0000-0000-00007D050000}"/>
    <cellStyle name="Accent1 - 40%" xfId="3427" xr:uid="{00000000-0005-0000-0000-00007E050000}"/>
    <cellStyle name="Accent1 - 60%" xfId="3428" xr:uid="{00000000-0005-0000-0000-00007F050000}"/>
    <cellStyle name="Accent1 2" xfId="863" xr:uid="{00000000-0005-0000-0000-000080050000}"/>
    <cellStyle name="Accent1 2 2" xfId="3425" xr:uid="{00000000-0005-0000-0000-000081050000}"/>
    <cellStyle name="Accent1 3" xfId="864" xr:uid="{00000000-0005-0000-0000-000082050000}"/>
    <cellStyle name="Accent1 4" xfId="865" xr:uid="{00000000-0005-0000-0000-000083050000}"/>
    <cellStyle name="Accent1 5" xfId="866" xr:uid="{00000000-0005-0000-0000-000084050000}"/>
    <cellStyle name="Accent2 - 20%" xfId="3430" xr:uid="{00000000-0005-0000-0000-000085050000}"/>
    <cellStyle name="Accent2 - 40%" xfId="3431" xr:uid="{00000000-0005-0000-0000-000086050000}"/>
    <cellStyle name="Accent2 - 60%" xfId="3432" xr:uid="{00000000-0005-0000-0000-000087050000}"/>
    <cellStyle name="Accent2 2" xfId="867" xr:uid="{00000000-0005-0000-0000-000088050000}"/>
    <cellStyle name="Accent2 2 2" xfId="3429" xr:uid="{00000000-0005-0000-0000-000089050000}"/>
    <cellStyle name="Accent2 3" xfId="868" xr:uid="{00000000-0005-0000-0000-00008A050000}"/>
    <cellStyle name="Accent2 4" xfId="869" xr:uid="{00000000-0005-0000-0000-00008B050000}"/>
    <cellStyle name="Accent2 5" xfId="870" xr:uid="{00000000-0005-0000-0000-00008C050000}"/>
    <cellStyle name="Accent3 - 20%" xfId="3434" xr:uid="{00000000-0005-0000-0000-00008D050000}"/>
    <cellStyle name="Accent3 - 40%" xfId="3435" xr:uid="{00000000-0005-0000-0000-00008E050000}"/>
    <cellStyle name="Accent3 - 60%" xfId="3436" xr:uid="{00000000-0005-0000-0000-00008F050000}"/>
    <cellStyle name="Accent3 2" xfId="871" xr:uid="{00000000-0005-0000-0000-000090050000}"/>
    <cellStyle name="Accent3 2 2" xfId="3433" xr:uid="{00000000-0005-0000-0000-000091050000}"/>
    <cellStyle name="Accent3 3" xfId="872" xr:uid="{00000000-0005-0000-0000-000092050000}"/>
    <cellStyle name="Accent3 4" xfId="873" xr:uid="{00000000-0005-0000-0000-000093050000}"/>
    <cellStyle name="Accent3 5" xfId="874" xr:uid="{00000000-0005-0000-0000-000094050000}"/>
    <cellStyle name="Accent4 - 20%" xfId="3438" xr:uid="{00000000-0005-0000-0000-000095050000}"/>
    <cellStyle name="Accent4 - 40%" xfId="3439" xr:uid="{00000000-0005-0000-0000-000096050000}"/>
    <cellStyle name="Accent4 - 60%" xfId="3440" xr:uid="{00000000-0005-0000-0000-000097050000}"/>
    <cellStyle name="Accent4 2" xfId="875" xr:uid="{00000000-0005-0000-0000-000098050000}"/>
    <cellStyle name="Accent4 2 2" xfId="3437" xr:uid="{00000000-0005-0000-0000-000099050000}"/>
    <cellStyle name="Accent4 3" xfId="876" xr:uid="{00000000-0005-0000-0000-00009A050000}"/>
    <cellStyle name="Accent4 4" xfId="877" xr:uid="{00000000-0005-0000-0000-00009B050000}"/>
    <cellStyle name="Accent4 5" xfId="878" xr:uid="{00000000-0005-0000-0000-00009C050000}"/>
    <cellStyle name="Accent5 - 20%" xfId="3442" xr:uid="{00000000-0005-0000-0000-00009D050000}"/>
    <cellStyle name="Accent5 - 40%" xfId="3443" xr:uid="{00000000-0005-0000-0000-00009E050000}"/>
    <cellStyle name="Accent5 - 60%" xfId="3444" xr:uid="{00000000-0005-0000-0000-00009F050000}"/>
    <cellStyle name="Accent5 2" xfId="879" xr:uid="{00000000-0005-0000-0000-0000A0050000}"/>
    <cellStyle name="Accent5 2 2" xfId="3441" xr:uid="{00000000-0005-0000-0000-0000A1050000}"/>
    <cellStyle name="Accent5 3" xfId="880" xr:uid="{00000000-0005-0000-0000-0000A2050000}"/>
    <cellStyle name="Accent5 4" xfId="881" xr:uid="{00000000-0005-0000-0000-0000A3050000}"/>
    <cellStyle name="Accent5 5" xfId="882" xr:uid="{00000000-0005-0000-0000-0000A4050000}"/>
    <cellStyle name="Accent6 - 20%" xfId="3446" xr:uid="{00000000-0005-0000-0000-0000A5050000}"/>
    <cellStyle name="Accent6 - 40%" xfId="3447" xr:uid="{00000000-0005-0000-0000-0000A6050000}"/>
    <cellStyle name="Accent6 - 60%" xfId="3448" xr:uid="{00000000-0005-0000-0000-0000A7050000}"/>
    <cellStyle name="Accent6 2" xfId="883" xr:uid="{00000000-0005-0000-0000-0000A8050000}"/>
    <cellStyle name="Accent6 2 2" xfId="3445" xr:uid="{00000000-0005-0000-0000-0000A9050000}"/>
    <cellStyle name="Accent6 3" xfId="884" xr:uid="{00000000-0005-0000-0000-0000AA050000}"/>
    <cellStyle name="Accent6 4" xfId="885" xr:uid="{00000000-0005-0000-0000-0000AB050000}"/>
    <cellStyle name="Accent6 5" xfId="886" xr:uid="{00000000-0005-0000-0000-0000AC050000}"/>
    <cellStyle name="active" xfId="887" xr:uid="{00000000-0005-0000-0000-0000AD050000}"/>
    <cellStyle name="ÅëÈ­ [0]_¿ì¹°Åë" xfId="888" xr:uid="{00000000-0005-0000-0000-0000AE050000}"/>
    <cellStyle name="AeE­ [0]_°eE¹_11¿a½A " xfId="889" xr:uid="{00000000-0005-0000-0000-0000AF050000}"/>
    <cellStyle name="ÅëÈ­ [0]_10¿ù2ÁÖ " xfId="890" xr:uid="{00000000-0005-0000-0000-0000B0050000}"/>
    <cellStyle name="AeE­ [0]_11¿a½A " xfId="891" xr:uid="{00000000-0005-0000-0000-0000B1050000}"/>
    <cellStyle name="ÅëÈ­ [0]_L601CPT" xfId="892" xr:uid="{00000000-0005-0000-0000-0000B2050000}"/>
    <cellStyle name="ÅëÈ­_¿ì¹°Åë" xfId="893" xr:uid="{00000000-0005-0000-0000-0000B3050000}"/>
    <cellStyle name="AeE­_°eE¹_11¿a½A " xfId="894" xr:uid="{00000000-0005-0000-0000-0000B4050000}"/>
    <cellStyle name="ÅëÈ­_10¿ù2ÁÖ " xfId="895" xr:uid="{00000000-0005-0000-0000-0000B5050000}"/>
    <cellStyle name="AeE­_11¿a½A " xfId="896" xr:uid="{00000000-0005-0000-0000-0000B6050000}"/>
    <cellStyle name="ÅëÈ­_L601CPT" xfId="897" xr:uid="{00000000-0005-0000-0000-0000B7050000}"/>
    <cellStyle name="Al" xfId="898" xr:uid="{00000000-0005-0000-0000-0000B8050000}"/>
    <cellStyle name="amount" xfId="899" xr:uid="{00000000-0005-0000-0000-0000B9050000}"/>
    <cellStyle name="amount 2" xfId="4344" xr:uid="{00000000-0005-0000-0000-0000BA050000}"/>
    <cellStyle name="amount 2 2" xfId="5329" xr:uid="{00000000-0005-0000-0000-0000BB050000}"/>
    <cellStyle name="amount 2 2 2" xfId="8986" xr:uid="{00000000-0005-0000-0000-0000BC050000}"/>
    <cellStyle name="amount 2 3" xfId="6503" xr:uid="{00000000-0005-0000-0000-0000BD050000}"/>
    <cellStyle name="amount 2 3 2" xfId="9995" xr:uid="{00000000-0005-0000-0000-0000BE050000}"/>
    <cellStyle name="amount 2 4" xfId="8175" xr:uid="{00000000-0005-0000-0000-0000BF050000}"/>
    <cellStyle name="amount 3" xfId="4520" xr:uid="{00000000-0005-0000-0000-0000C0050000}"/>
    <cellStyle name="amount 3 2" xfId="5488" xr:uid="{00000000-0005-0000-0000-0000C1050000}"/>
    <cellStyle name="amount 3 2 2" xfId="9145" xr:uid="{00000000-0005-0000-0000-0000C2050000}"/>
    <cellStyle name="amount 3 3" xfId="6662" xr:uid="{00000000-0005-0000-0000-0000C3050000}"/>
    <cellStyle name="amount 3 3 2" xfId="10148" xr:uid="{00000000-0005-0000-0000-0000C4050000}"/>
    <cellStyle name="amount 3 4" xfId="8334" xr:uid="{00000000-0005-0000-0000-0000C5050000}"/>
    <cellStyle name="amount 4" xfId="4619" xr:uid="{00000000-0005-0000-0000-0000C6050000}"/>
    <cellStyle name="amount 4 2" xfId="5584" xr:uid="{00000000-0005-0000-0000-0000C7050000}"/>
    <cellStyle name="amount 4 2 2" xfId="9237" xr:uid="{00000000-0005-0000-0000-0000C8050000}"/>
    <cellStyle name="amount 4 3" xfId="6758" xr:uid="{00000000-0005-0000-0000-0000C9050000}"/>
    <cellStyle name="amount 4 3 2" xfId="10244" xr:uid="{00000000-0005-0000-0000-0000CA050000}"/>
    <cellStyle name="amount 4 4" xfId="8427" xr:uid="{00000000-0005-0000-0000-0000CB050000}"/>
    <cellStyle name="amount 5" xfId="4797" xr:uid="{00000000-0005-0000-0000-0000CC050000}"/>
    <cellStyle name="amount 5 2" xfId="5759" xr:uid="{00000000-0005-0000-0000-0000CD050000}"/>
    <cellStyle name="amount 5 2 2" xfId="9401" xr:uid="{00000000-0005-0000-0000-0000CE050000}"/>
    <cellStyle name="amount 5 3" xfId="6933" xr:uid="{00000000-0005-0000-0000-0000CF050000}"/>
    <cellStyle name="amount 5 3 2" xfId="10419" xr:uid="{00000000-0005-0000-0000-0000D0050000}"/>
    <cellStyle name="amount 5 4" xfId="8592" xr:uid="{00000000-0005-0000-0000-0000D1050000}"/>
    <cellStyle name="amount 6" xfId="4913" xr:uid="{00000000-0005-0000-0000-0000D2050000}"/>
    <cellStyle name="amount 6 2" xfId="5858" xr:uid="{00000000-0005-0000-0000-0000D3050000}"/>
    <cellStyle name="amount 6 3" xfId="7032" xr:uid="{00000000-0005-0000-0000-0000D4050000}"/>
    <cellStyle name="amount 7" xfId="4097" xr:uid="{00000000-0005-0000-0000-0000D5050000}"/>
    <cellStyle name="amount 7 2" xfId="7937" xr:uid="{00000000-0005-0000-0000-0000D6050000}"/>
    <cellStyle name="amount 8" xfId="6041" xr:uid="{00000000-0005-0000-0000-0000D7050000}"/>
    <cellStyle name="amount 8 2" xfId="9562" xr:uid="{00000000-0005-0000-0000-0000D8050000}"/>
    <cellStyle name="amount 9" xfId="6263" xr:uid="{00000000-0005-0000-0000-0000D9050000}"/>
    <cellStyle name="amount 9 2" xfId="9755" xr:uid="{00000000-0005-0000-0000-0000DA050000}"/>
    <cellStyle name="args.style" xfId="900" xr:uid="{00000000-0005-0000-0000-0000DB050000}"/>
    <cellStyle name="AutoFormat Options" xfId="909" xr:uid="{00000000-0005-0000-0000-0000E6050000}"/>
    <cellStyle name="ÄÞ¸¶ [0]_¿ì¹°Åë" xfId="901" xr:uid="{00000000-0005-0000-0000-0000DC050000}"/>
    <cellStyle name="AÞ¸¶ [0]_°eE¹_11¿a½A " xfId="902" xr:uid="{00000000-0005-0000-0000-0000DD050000}"/>
    <cellStyle name="ÄÞ¸¶ [0]_10¿ù2ÁÖ " xfId="903" xr:uid="{00000000-0005-0000-0000-0000DE050000}"/>
    <cellStyle name="AÞ¸¶ [0]_11¿a½A " xfId="904" xr:uid="{00000000-0005-0000-0000-0000DF050000}"/>
    <cellStyle name="ÄÞ¸¶_¿ì¹°Åë" xfId="905" xr:uid="{00000000-0005-0000-0000-0000E1050000}"/>
    <cellStyle name="AÞ¸¶_°eE¹_11¿a½A " xfId="906" xr:uid="{00000000-0005-0000-0000-0000E2050000}"/>
    <cellStyle name="ÄÞ¸¶_10¿ù2ÁÖ " xfId="907" xr:uid="{00000000-0005-0000-0000-0000E3050000}"/>
    <cellStyle name="AÞ¸¶_11¿a½A " xfId="908" xr:uid="{00000000-0005-0000-0000-0000E4050000}"/>
    <cellStyle name="Bad 2" xfId="910" xr:uid="{00000000-0005-0000-0000-0000E7050000}"/>
    <cellStyle name="Bad 2 2" xfId="3449" xr:uid="{00000000-0005-0000-0000-0000E8050000}"/>
    <cellStyle name="Bad 3" xfId="911" xr:uid="{00000000-0005-0000-0000-0000E9050000}"/>
    <cellStyle name="Bad 4" xfId="912" xr:uid="{00000000-0005-0000-0000-0000EA050000}"/>
    <cellStyle name="Bad 5" xfId="913" xr:uid="{00000000-0005-0000-0000-0000EB050000}"/>
    <cellStyle name="Blank" xfId="914" xr:uid="{00000000-0005-0000-0000-0000EC050000}"/>
    <cellStyle name="Body" xfId="915" xr:uid="{00000000-0005-0000-0000-0000ED050000}"/>
    <cellStyle name="Body text" xfId="916" xr:uid="{00000000-0005-0000-0000-0000EE050000}"/>
    <cellStyle name="book" xfId="917" xr:uid="{00000000-0005-0000-0000-0000EF050000}"/>
    <cellStyle name="C:\Data\MS\Excel 2" xfId="918" xr:uid="{00000000-0005-0000-0000-0000F0050000}"/>
    <cellStyle name="C?AØ_¿?¾÷CoE² " xfId="919" xr:uid="{00000000-0005-0000-0000-0000F1050000}"/>
    <cellStyle name="C￥AØ_  FAB AIA¤  " xfId="920" xr:uid="{00000000-0005-0000-0000-0000F2050000}"/>
    <cellStyle name="Ç¥ÁØ_#2(M17)_1" xfId="921" xr:uid="{00000000-0005-0000-0000-0000F3050000}"/>
    <cellStyle name="C￥AØ_1~7¿u ´e¸RA¡ ¸AAa ¼oAO ½CAu_1~8¿u ´e¸RA¡ ¸AAa " xfId="922" xr:uid="{00000000-0005-0000-0000-0000F6050000}"/>
    <cellStyle name="Calc Currency (0)" xfId="923" xr:uid="{00000000-0005-0000-0000-0000F7050000}"/>
    <cellStyle name="Calc Currency (2)" xfId="924" xr:uid="{00000000-0005-0000-0000-0000F8050000}"/>
    <cellStyle name="Calc Percent (0)" xfId="925" xr:uid="{00000000-0005-0000-0000-0000F9050000}"/>
    <cellStyle name="Calc Percent (1)" xfId="926" xr:uid="{00000000-0005-0000-0000-0000FA050000}"/>
    <cellStyle name="Calc Percent (2)" xfId="927" xr:uid="{00000000-0005-0000-0000-0000FB050000}"/>
    <cellStyle name="Calc Units (0)" xfId="928" xr:uid="{00000000-0005-0000-0000-0000FC050000}"/>
    <cellStyle name="Calc Units (1)" xfId="929" xr:uid="{00000000-0005-0000-0000-0000FD050000}"/>
    <cellStyle name="Calc Units (2)" xfId="930" xr:uid="{00000000-0005-0000-0000-0000FE050000}"/>
    <cellStyle name="Calculation 2" xfId="931" xr:uid="{00000000-0005-0000-0000-0000FF050000}"/>
    <cellStyle name="Calculation 2 10" xfId="4096" xr:uid="{00000000-0005-0000-0000-000000060000}"/>
    <cellStyle name="Calculation 2 10 2" xfId="7936" xr:uid="{00000000-0005-0000-0000-000001060000}"/>
    <cellStyle name="Calculation 2 11" xfId="6042" xr:uid="{00000000-0005-0000-0000-000002060000}"/>
    <cellStyle name="Calculation 2 2" xfId="3450" xr:uid="{00000000-0005-0000-0000-000003060000}"/>
    <cellStyle name="Calculation 2 2 2" xfId="4454" xr:uid="{00000000-0005-0000-0000-000004060000}"/>
    <cellStyle name="Calculation 2 2 2 2" xfId="5439" xr:uid="{00000000-0005-0000-0000-000005060000}"/>
    <cellStyle name="Calculation 2 2 2 2 2" xfId="9096" xr:uid="{00000000-0005-0000-0000-000006060000}"/>
    <cellStyle name="Calculation 2 2 2 3" xfId="6613" xr:uid="{00000000-0005-0000-0000-000007060000}"/>
    <cellStyle name="Calculation 2 2 2 3 2" xfId="10099" xr:uid="{00000000-0005-0000-0000-000008060000}"/>
    <cellStyle name="Calculation 2 2 2 4" xfId="8279" xr:uid="{00000000-0005-0000-0000-000009060000}"/>
    <cellStyle name="Calculation 2 2 3" xfId="4775" xr:uid="{00000000-0005-0000-0000-00000A060000}"/>
    <cellStyle name="Calculation 2 2 3 2" xfId="5737" xr:uid="{00000000-0005-0000-0000-00000B060000}"/>
    <cellStyle name="Calculation 2 2 3 2 2" xfId="9379" xr:uid="{00000000-0005-0000-0000-00000C060000}"/>
    <cellStyle name="Calculation 2 2 3 3" xfId="6911" xr:uid="{00000000-0005-0000-0000-00000D060000}"/>
    <cellStyle name="Calculation 2 2 3 3 2" xfId="10397" xr:uid="{00000000-0005-0000-0000-00000E060000}"/>
    <cellStyle name="Calculation 2 2 3 4" xfId="8570" xr:uid="{00000000-0005-0000-0000-00000F060000}"/>
    <cellStyle name="Calculation 2 2 4" xfId="4505" xr:uid="{00000000-0005-0000-0000-000010060000}"/>
    <cellStyle name="Calculation 2 2 4 2" xfId="5473" xr:uid="{00000000-0005-0000-0000-000011060000}"/>
    <cellStyle name="Calculation 2 2 4 2 2" xfId="9130" xr:uid="{00000000-0005-0000-0000-000012060000}"/>
    <cellStyle name="Calculation 2 2 4 3" xfId="6647" xr:uid="{00000000-0005-0000-0000-000013060000}"/>
    <cellStyle name="Calculation 2 2 4 3 2" xfId="10133" xr:uid="{00000000-0005-0000-0000-000014060000}"/>
    <cellStyle name="Calculation 2 2 4 4" xfId="8319" xr:uid="{00000000-0005-0000-0000-000015060000}"/>
    <cellStyle name="Calculation 2 2 5" xfId="4647" xr:uid="{00000000-0005-0000-0000-000016060000}"/>
    <cellStyle name="Calculation 2 2 5 2" xfId="5612" xr:uid="{00000000-0005-0000-0000-000017060000}"/>
    <cellStyle name="Calculation 2 2 5 2 2" xfId="9265" xr:uid="{00000000-0005-0000-0000-000018060000}"/>
    <cellStyle name="Calculation 2 2 5 3" xfId="6786" xr:uid="{00000000-0005-0000-0000-000019060000}"/>
    <cellStyle name="Calculation 2 2 5 3 2" xfId="10272" xr:uid="{00000000-0005-0000-0000-00001A060000}"/>
    <cellStyle name="Calculation 2 2 5 4" xfId="8455" xr:uid="{00000000-0005-0000-0000-00001B060000}"/>
    <cellStyle name="Calculation 2 2 6" xfId="4884" xr:uid="{00000000-0005-0000-0000-00001C060000}"/>
    <cellStyle name="Calculation 2 2 6 2" xfId="5845" xr:uid="{00000000-0005-0000-0000-00001D060000}"/>
    <cellStyle name="Calculation 2 2 6 2 2" xfId="9481" xr:uid="{00000000-0005-0000-0000-00001E060000}"/>
    <cellStyle name="Calculation 2 2 6 3" xfId="7019" xr:uid="{00000000-0005-0000-0000-00001F060000}"/>
    <cellStyle name="Calculation 2 2 6 3 2" xfId="10505" xr:uid="{00000000-0005-0000-0000-000020060000}"/>
    <cellStyle name="Calculation 2 2 6 4" xfId="8672" xr:uid="{00000000-0005-0000-0000-000021060000}"/>
    <cellStyle name="Calculation 2 2 7" xfId="5020" xr:uid="{00000000-0005-0000-0000-000022060000}"/>
    <cellStyle name="Calculation 2 2 7 2" xfId="5965" xr:uid="{00000000-0005-0000-0000-000023060000}"/>
    <cellStyle name="Calculation 2 2 7 2 2" xfId="9529" xr:uid="{00000000-0005-0000-0000-000024060000}"/>
    <cellStyle name="Calculation 2 2 7 3" xfId="7139" xr:uid="{00000000-0005-0000-0000-000025060000}"/>
    <cellStyle name="Calculation 2 2 7 3 2" xfId="10593" xr:uid="{00000000-0005-0000-0000-000026060000}"/>
    <cellStyle name="Calculation 2 2 7 4" xfId="8722" xr:uid="{00000000-0005-0000-0000-000027060000}"/>
    <cellStyle name="Calculation 2 2 8" xfId="4186" xr:uid="{00000000-0005-0000-0000-000028060000}"/>
    <cellStyle name="Calculation 2 2 8 2" xfId="8024" xr:uid="{00000000-0005-0000-0000-000029060000}"/>
    <cellStyle name="Calculation 2 2 9" xfId="3988" xr:uid="{00000000-0005-0000-0000-00002A060000}"/>
    <cellStyle name="Calculation 2 3" xfId="3608" xr:uid="{00000000-0005-0000-0000-00002B060000}"/>
    <cellStyle name="Calculation 2 3 2" xfId="4461" xr:uid="{00000000-0005-0000-0000-00002C060000}"/>
    <cellStyle name="Calculation 2 3 2 2" xfId="5446" xr:uid="{00000000-0005-0000-0000-00002D060000}"/>
    <cellStyle name="Calculation 2 3 2 2 2" xfId="9103" xr:uid="{00000000-0005-0000-0000-00002E060000}"/>
    <cellStyle name="Calculation 2 3 2 3" xfId="6620" xr:uid="{00000000-0005-0000-0000-00002F060000}"/>
    <cellStyle name="Calculation 2 3 2 3 2" xfId="10106" xr:uid="{00000000-0005-0000-0000-000030060000}"/>
    <cellStyle name="Calculation 2 3 2 4" xfId="8286" xr:uid="{00000000-0005-0000-0000-000031060000}"/>
    <cellStyle name="Calculation 2 3 3" xfId="4786" xr:uid="{00000000-0005-0000-0000-000032060000}"/>
    <cellStyle name="Calculation 2 3 3 2" xfId="5748" xr:uid="{00000000-0005-0000-0000-000033060000}"/>
    <cellStyle name="Calculation 2 3 3 2 2" xfId="9390" xr:uid="{00000000-0005-0000-0000-000034060000}"/>
    <cellStyle name="Calculation 2 3 3 3" xfId="6922" xr:uid="{00000000-0005-0000-0000-000035060000}"/>
    <cellStyle name="Calculation 2 3 3 3 2" xfId="10408" xr:uid="{00000000-0005-0000-0000-000036060000}"/>
    <cellStyle name="Calculation 2 3 3 4" xfId="8581" xr:uid="{00000000-0005-0000-0000-000037060000}"/>
    <cellStyle name="Calculation 2 3 4" xfId="4496" xr:uid="{00000000-0005-0000-0000-000038060000}"/>
    <cellStyle name="Calculation 2 3 4 2" xfId="5464" xr:uid="{00000000-0005-0000-0000-000039060000}"/>
    <cellStyle name="Calculation 2 3 4 2 2" xfId="9121" xr:uid="{00000000-0005-0000-0000-00003A060000}"/>
    <cellStyle name="Calculation 2 3 4 3" xfId="6638" xr:uid="{00000000-0005-0000-0000-00003B060000}"/>
    <cellStyle name="Calculation 2 3 4 3 2" xfId="10124" xr:uid="{00000000-0005-0000-0000-00003C060000}"/>
    <cellStyle name="Calculation 2 3 4 4" xfId="8310" xr:uid="{00000000-0005-0000-0000-00003D060000}"/>
    <cellStyle name="Calculation 2 3 5" xfId="4683" xr:uid="{00000000-0005-0000-0000-00003E060000}"/>
    <cellStyle name="Calculation 2 3 5 2" xfId="5648" xr:uid="{00000000-0005-0000-0000-00003F060000}"/>
    <cellStyle name="Calculation 2 3 5 2 2" xfId="9301" xr:uid="{00000000-0005-0000-0000-000040060000}"/>
    <cellStyle name="Calculation 2 3 5 3" xfId="6822" xr:uid="{00000000-0005-0000-0000-000041060000}"/>
    <cellStyle name="Calculation 2 3 5 3 2" xfId="10308" xr:uid="{00000000-0005-0000-0000-000042060000}"/>
    <cellStyle name="Calculation 2 3 5 4" xfId="8491" xr:uid="{00000000-0005-0000-0000-000043060000}"/>
    <cellStyle name="Calculation 2 3 6" xfId="4891" xr:uid="{00000000-0005-0000-0000-000044060000}"/>
    <cellStyle name="Calculation 2 3 6 2" xfId="5852" xr:uid="{00000000-0005-0000-0000-000045060000}"/>
    <cellStyle name="Calculation 2 3 6 2 2" xfId="9488" xr:uid="{00000000-0005-0000-0000-000046060000}"/>
    <cellStyle name="Calculation 2 3 6 3" xfId="7026" xr:uid="{00000000-0005-0000-0000-000047060000}"/>
    <cellStyle name="Calculation 2 3 6 3 2" xfId="10512" xr:uid="{00000000-0005-0000-0000-000048060000}"/>
    <cellStyle name="Calculation 2 3 6 4" xfId="8679" xr:uid="{00000000-0005-0000-0000-000049060000}"/>
    <cellStyle name="Calculation 2 3 7" xfId="5027" xr:uid="{00000000-0005-0000-0000-00004A060000}"/>
    <cellStyle name="Calculation 2 3 7 2" xfId="5972" xr:uid="{00000000-0005-0000-0000-00004B060000}"/>
    <cellStyle name="Calculation 2 3 7 2 2" xfId="9536" xr:uid="{00000000-0005-0000-0000-00004C060000}"/>
    <cellStyle name="Calculation 2 3 7 3" xfId="7146" xr:uid="{00000000-0005-0000-0000-00004D060000}"/>
    <cellStyle name="Calculation 2 3 7 3 2" xfId="10600" xr:uid="{00000000-0005-0000-0000-00004E060000}"/>
    <cellStyle name="Calculation 2 3 7 4" xfId="8729" xr:uid="{00000000-0005-0000-0000-00004F060000}"/>
    <cellStyle name="Calculation 2 3 8" xfId="4288" xr:uid="{00000000-0005-0000-0000-000050060000}"/>
    <cellStyle name="Calculation 2 3 8 2" xfId="8126" xr:uid="{00000000-0005-0000-0000-000051060000}"/>
    <cellStyle name="Calculation 2 3 9" xfId="3981" xr:uid="{00000000-0005-0000-0000-000052060000}"/>
    <cellStyle name="Calculation 2 4" xfId="4345" xr:uid="{00000000-0005-0000-0000-000053060000}"/>
    <cellStyle name="Calculation 2 4 2" xfId="5330" xr:uid="{00000000-0005-0000-0000-000054060000}"/>
    <cellStyle name="Calculation 2 4 2 2" xfId="8987" xr:uid="{00000000-0005-0000-0000-000055060000}"/>
    <cellStyle name="Calculation 2 4 3" xfId="6504" xr:uid="{00000000-0005-0000-0000-000056060000}"/>
    <cellStyle name="Calculation 2 4 3 2" xfId="9996" xr:uid="{00000000-0005-0000-0000-000057060000}"/>
    <cellStyle name="Calculation 2 4 4" xfId="8176" xr:uid="{00000000-0005-0000-0000-000058060000}"/>
    <cellStyle name="Calculation 2 5" xfId="4524" xr:uid="{00000000-0005-0000-0000-000059060000}"/>
    <cellStyle name="Calculation 2 5 2" xfId="5492" xr:uid="{00000000-0005-0000-0000-00005A060000}"/>
    <cellStyle name="Calculation 2 5 2 2" xfId="9149" xr:uid="{00000000-0005-0000-0000-00005B060000}"/>
    <cellStyle name="Calculation 2 5 3" xfId="6666" xr:uid="{00000000-0005-0000-0000-00005C060000}"/>
    <cellStyle name="Calculation 2 5 3 2" xfId="10152" xr:uid="{00000000-0005-0000-0000-00005D060000}"/>
    <cellStyle name="Calculation 2 5 4" xfId="8338" xr:uid="{00000000-0005-0000-0000-00005E060000}"/>
    <cellStyle name="Calculation 2 6" xfId="4618" xr:uid="{00000000-0005-0000-0000-00005F060000}"/>
    <cellStyle name="Calculation 2 6 2" xfId="5583" xr:uid="{00000000-0005-0000-0000-000060060000}"/>
    <cellStyle name="Calculation 2 6 2 2" xfId="9236" xr:uid="{00000000-0005-0000-0000-000061060000}"/>
    <cellStyle name="Calculation 2 6 3" xfId="6757" xr:uid="{00000000-0005-0000-0000-000062060000}"/>
    <cellStyle name="Calculation 2 6 3 2" xfId="10243" xr:uid="{00000000-0005-0000-0000-000063060000}"/>
    <cellStyle name="Calculation 2 6 4" xfId="8426" xr:uid="{00000000-0005-0000-0000-000064060000}"/>
    <cellStyle name="Calculation 2 7" xfId="4798" xr:uid="{00000000-0005-0000-0000-000065060000}"/>
    <cellStyle name="Calculation 2 7 2" xfId="5760" xr:uid="{00000000-0005-0000-0000-000066060000}"/>
    <cellStyle name="Calculation 2 7 2 2" xfId="9402" xr:uid="{00000000-0005-0000-0000-000067060000}"/>
    <cellStyle name="Calculation 2 7 3" xfId="6934" xr:uid="{00000000-0005-0000-0000-000068060000}"/>
    <cellStyle name="Calculation 2 7 3 2" xfId="10420" xr:uid="{00000000-0005-0000-0000-000069060000}"/>
    <cellStyle name="Calculation 2 7 4" xfId="8593" xr:uid="{00000000-0005-0000-0000-00006A060000}"/>
    <cellStyle name="Calculation 2 8" xfId="4914" xr:uid="{00000000-0005-0000-0000-00006B060000}"/>
    <cellStyle name="Calculation 2 8 2" xfId="5859" xr:uid="{00000000-0005-0000-0000-00006C060000}"/>
    <cellStyle name="Calculation 2 8 2 2" xfId="9492" xr:uid="{00000000-0005-0000-0000-00006D060000}"/>
    <cellStyle name="Calculation 2 8 3" xfId="7033" xr:uid="{00000000-0005-0000-0000-00006E060000}"/>
    <cellStyle name="Calculation 2 8 3 2" xfId="10518" xr:uid="{00000000-0005-0000-0000-00006F060000}"/>
    <cellStyle name="Calculation 2 8 4" xfId="8685" xr:uid="{00000000-0005-0000-0000-000070060000}"/>
    <cellStyle name="Calculation 2 9" xfId="4002" xr:uid="{00000000-0005-0000-0000-000071060000}"/>
    <cellStyle name="Calculation 2 9 2" xfId="7846" xr:uid="{00000000-0005-0000-0000-000072060000}"/>
    <cellStyle name="Calculation 3" xfId="932" xr:uid="{00000000-0005-0000-0000-000073060000}"/>
    <cellStyle name="Calculation 3 2" xfId="4346" xr:uid="{00000000-0005-0000-0000-000074060000}"/>
    <cellStyle name="Calculation 3 2 2" xfId="5331" xr:uid="{00000000-0005-0000-0000-000075060000}"/>
    <cellStyle name="Calculation 3 2 2 2" xfId="8988" xr:uid="{00000000-0005-0000-0000-000076060000}"/>
    <cellStyle name="Calculation 3 2 3" xfId="6505" xr:uid="{00000000-0005-0000-0000-000077060000}"/>
    <cellStyle name="Calculation 3 2 3 2" xfId="9997" xr:uid="{00000000-0005-0000-0000-000078060000}"/>
    <cellStyle name="Calculation 3 2 4" xfId="8177" xr:uid="{00000000-0005-0000-0000-000079060000}"/>
    <cellStyle name="Calculation 3 3" xfId="4525" xr:uid="{00000000-0005-0000-0000-00007A060000}"/>
    <cellStyle name="Calculation 3 3 2" xfId="5493" xr:uid="{00000000-0005-0000-0000-00007B060000}"/>
    <cellStyle name="Calculation 3 3 2 2" xfId="9150" xr:uid="{00000000-0005-0000-0000-00007C060000}"/>
    <cellStyle name="Calculation 3 3 3" xfId="6667" xr:uid="{00000000-0005-0000-0000-00007D060000}"/>
    <cellStyle name="Calculation 3 3 3 2" xfId="10153" xr:uid="{00000000-0005-0000-0000-00007E060000}"/>
    <cellStyle name="Calculation 3 3 4" xfId="8339" xr:uid="{00000000-0005-0000-0000-00007F060000}"/>
    <cellStyle name="Calculation 3 4" xfId="4617" xr:uid="{00000000-0005-0000-0000-000080060000}"/>
    <cellStyle name="Calculation 3 4 2" xfId="5582" xr:uid="{00000000-0005-0000-0000-000081060000}"/>
    <cellStyle name="Calculation 3 4 2 2" xfId="9235" xr:uid="{00000000-0005-0000-0000-000082060000}"/>
    <cellStyle name="Calculation 3 4 3" xfId="6756" xr:uid="{00000000-0005-0000-0000-000083060000}"/>
    <cellStyle name="Calculation 3 4 3 2" xfId="10242" xr:uid="{00000000-0005-0000-0000-000084060000}"/>
    <cellStyle name="Calculation 3 4 4" xfId="8425" xr:uid="{00000000-0005-0000-0000-000085060000}"/>
    <cellStyle name="Calculation 3 5" xfId="4746" xr:uid="{00000000-0005-0000-0000-000086060000}"/>
    <cellStyle name="Calculation 3 5 2" xfId="5708" xr:uid="{00000000-0005-0000-0000-000087060000}"/>
    <cellStyle name="Calculation 3 5 2 2" xfId="9351" xr:uid="{00000000-0005-0000-0000-000088060000}"/>
    <cellStyle name="Calculation 3 5 3" xfId="6882" xr:uid="{00000000-0005-0000-0000-000089060000}"/>
    <cellStyle name="Calculation 3 5 3 2" xfId="10368" xr:uid="{00000000-0005-0000-0000-00008A060000}"/>
    <cellStyle name="Calculation 3 5 4" xfId="8542" xr:uid="{00000000-0005-0000-0000-00008B060000}"/>
    <cellStyle name="Calculation 3 6" xfId="4915" xr:uid="{00000000-0005-0000-0000-00008C060000}"/>
    <cellStyle name="Calculation 3 6 2" xfId="5860" xr:uid="{00000000-0005-0000-0000-00008D060000}"/>
    <cellStyle name="Calculation 3 6 2 2" xfId="9493" xr:uid="{00000000-0005-0000-0000-00008E060000}"/>
    <cellStyle name="Calculation 3 6 3" xfId="7034" xr:uid="{00000000-0005-0000-0000-00008F060000}"/>
    <cellStyle name="Calculation 3 6 3 2" xfId="10519" xr:uid="{00000000-0005-0000-0000-000090060000}"/>
    <cellStyle name="Calculation 3 6 4" xfId="8686" xr:uid="{00000000-0005-0000-0000-000091060000}"/>
    <cellStyle name="Calculation 3 7" xfId="4003" xr:uid="{00000000-0005-0000-0000-000092060000}"/>
    <cellStyle name="Calculation 3 7 2" xfId="7847" xr:uid="{00000000-0005-0000-0000-000093060000}"/>
    <cellStyle name="Calculation 3 8" xfId="4095" xr:uid="{00000000-0005-0000-0000-000094060000}"/>
    <cellStyle name="Calculation 3 8 2" xfId="7935" xr:uid="{00000000-0005-0000-0000-000095060000}"/>
    <cellStyle name="Calculation 3 9" xfId="6043" xr:uid="{00000000-0005-0000-0000-000096060000}"/>
    <cellStyle name="Calculation 4" xfId="933" xr:uid="{00000000-0005-0000-0000-000097060000}"/>
    <cellStyle name="Calculation 4 2" xfId="4347" xr:uid="{00000000-0005-0000-0000-000098060000}"/>
    <cellStyle name="Calculation 4 2 2" xfId="5332" xr:uid="{00000000-0005-0000-0000-000099060000}"/>
    <cellStyle name="Calculation 4 2 2 2" xfId="8989" xr:uid="{00000000-0005-0000-0000-00009A060000}"/>
    <cellStyle name="Calculation 4 2 3" xfId="6506" xr:uid="{00000000-0005-0000-0000-00009B060000}"/>
    <cellStyle name="Calculation 4 2 3 2" xfId="9998" xr:uid="{00000000-0005-0000-0000-00009C060000}"/>
    <cellStyle name="Calculation 4 2 4" xfId="8178" xr:uid="{00000000-0005-0000-0000-00009D060000}"/>
    <cellStyle name="Calculation 4 3" xfId="4526" xr:uid="{00000000-0005-0000-0000-00009E060000}"/>
    <cellStyle name="Calculation 4 3 2" xfId="5494" xr:uid="{00000000-0005-0000-0000-00009F060000}"/>
    <cellStyle name="Calculation 4 3 2 2" xfId="9151" xr:uid="{00000000-0005-0000-0000-0000A0060000}"/>
    <cellStyle name="Calculation 4 3 3" xfId="6668" xr:uid="{00000000-0005-0000-0000-0000A1060000}"/>
    <cellStyle name="Calculation 4 3 3 2" xfId="10154" xr:uid="{00000000-0005-0000-0000-0000A2060000}"/>
    <cellStyle name="Calculation 4 3 4" xfId="8340" xr:uid="{00000000-0005-0000-0000-0000A3060000}"/>
    <cellStyle name="Calculation 4 4" xfId="4616" xr:uid="{00000000-0005-0000-0000-0000A4060000}"/>
    <cellStyle name="Calculation 4 4 2" xfId="5581" xr:uid="{00000000-0005-0000-0000-0000A5060000}"/>
    <cellStyle name="Calculation 4 4 2 2" xfId="9234" xr:uid="{00000000-0005-0000-0000-0000A6060000}"/>
    <cellStyle name="Calculation 4 4 3" xfId="6755" xr:uid="{00000000-0005-0000-0000-0000A7060000}"/>
    <cellStyle name="Calculation 4 4 3 2" xfId="10241" xr:uid="{00000000-0005-0000-0000-0000A8060000}"/>
    <cellStyle name="Calculation 4 4 4" xfId="8424" xr:uid="{00000000-0005-0000-0000-0000A9060000}"/>
    <cellStyle name="Calculation 4 5" xfId="4783" xr:uid="{00000000-0005-0000-0000-0000AA060000}"/>
    <cellStyle name="Calculation 4 5 2" xfId="5745" xr:uid="{00000000-0005-0000-0000-0000AB060000}"/>
    <cellStyle name="Calculation 4 5 2 2" xfId="9387" xr:uid="{00000000-0005-0000-0000-0000AC060000}"/>
    <cellStyle name="Calculation 4 5 3" xfId="6919" xr:uid="{00000000-0005-0000-0000-0000AD060000}"/>
    <cellStyle name="Calculation 4 5 3 2" xfId="10405" xr:uid="{00000000-0005-0000-0000-0000AE060000}"/>
    <cellStyle name="Calculation 4 5 4" xfId="8578" xr:uid="{00000000-0005-0000-0000-0000AF060000}"/>
    <cellStyle name="Calculation 4 6" xfId="4916" xr:uid="{00000000-0005-0000-0000-0000B0060000}"/>
    <cellStyle name="Calculation 4 6 2" xfId="5861" xr:uid="{00000000-0005-0000-0000-0000B1060000}"/>
    <cellStyle name="Calculation 4 6 2 2" xfId="9494" xr:uid="{00000000-0005-0000-0000-0000B2060000}"/>
    <cellStyle name="Calculation 4 6 3" xfId="7035" xr:uid="{00000000-0005-0000-0000-0000B3060000}"/>
    <cellStyle name="Calculation 4 6 3 2" xfId="10520" xr:uid="{00000000-0005-0000-0000-0000B4060000}"/>
    <cellStyle name="Calculation 4 6 4" xfId="8687" xr:uid="{00000000-0005-0000-0000-0000B5060000}"/>
    <cellStyle name="Calculation 4 7" xfId="4004" xr:uid="{00000000-0005-0000-0000-0000B6060000}"/>
    <cellStyle name="Calculation 4 7 2" xfId="7848" xr:uid="{00000000-0005-0000-0000-0000B7060000}"/>
    <cellStyle name="Calculation 4 8" xfId="4094" xr:uid="{00000000-0005-0000-0000-0000B8060000}"/>
    <cellStyle name="Calculation 4 8 2" xfId="7934" xr:uid="{00000000-0005-0000-0000-0000B9060000}"/>
    <cellStyle name="Calculation 4 9" xfId="6044" xr:uid="{00000000-0005-0000-0000-0000BA060000}"/>
    <cellStyle name="Calculation 5" xfId="934" xr:uid="{00000000-0005-0000-0000-0000BB060000}"/>
    <cellStyle name="Calculation 5 2" xfId="4348" xr:uid="{00000000-0005-0000-0000-0000BC060000}"/>
    <cellStyle name="Calculation 5 2 2" xfId="5333" xr:uid="{00000000-0005-0000-0000-0000BD060000}"/>
    <cellStyle name="Calculation 5 2 2 2" xfId="8990" xr:uid="{00000000-0005-0000-0000-0000BE060000}"/>
    <cellStyle name="Calculation 5 2 3" xfId="6507" xr:uid="{00000000-0005-0000-0000-0000BF060000}"/>
    <cellStyle name="Calculation 5 2 3 2" xfId="9999" xr:uid="{00000000-0005-0000-0000-0000C0060000}"/>
    <cellStyle name="Calculation 5 2 4" xfId="8179" xr:uid="{00000000-0005-0000-0000-0000C1060000}"/>
    <cellStyle name="Calculation 5 3" xfId="4527" xr:uid="{00000000-0005-0000-0000-0000C2060000}"/>
    <cellStyle name="Calculation 5 3 2" xfId="5495" xr:uid="{00000000-0005-0000-0000-0000C3060000}"/>
    <cellStyle name="Calculation 5 3 2 2" xfId="9152" xr:uid="{00000000-0005-0000-0000-0000C4060000}"/>
    <cellStyle name="Calculation 5 3 3" xfId="6669" xr:uid="{00000000-0005-0000-0000-0000C5060000}"/>
    <cellStyle name="Calculation 5 3 3 2" xfId="10155" xr:uid="{00000000-0005-0000-0000-0000C6060000}"/>
    <cellStyle name="Calculation 5 3 4" xfId="8341" xr:uid="{00000000-0005-0000-0000-0000C7060000}"/>
    <cellStyle name="Calculation 5 4" xfId="4615" xr:uid="{00000000-0005-0000-0000-0000C8060000}"/>
    <cellStyle name="Calculation 5 4 2" xfId="5580" xr:uid="{00000000-0005-0000-0000-0000C9060000}"/>
    <cellStyle name="Calculation 5 4 2 2" xfId="9233" xr:uid="{00000000-0005-0000-0000-0000CA060000}"/>
    <cellStyle name="Calculation 5 4 3" xfId="6754" xr:uid="{00000000-0005-0000-0000-0000CB060000}"/>
    <cellStyle name="Calculation 5 4 3 2" xfId="10240" xr:uid="{00000000-0005-0000-0000-0000CC060000}"/>
    <cellStyle name="Calculation 5 4 4" xfId="8423" xr:uid="{00000000-0005-0000-0000-0000CD060000}"/>
    <cellStyle name="Calculation 5 5" xfId="4799" xr:uid="{00000000-0005-0000-0000-0000CE060000}"/>
    <cellStyle name="Calculation 5 5 2" xfId="5761" xr:uid="{00000000-0005-0000-0000-0000CF060000}"/>
    <cellStyle name="Calculation 5 5 2 2" xfId="9403" xr:uid="{00000000-0005-0000-0000-0000D0060000}"/>
    <cellStyle name="Calculation 5 5 3" xfId="6935" xr:uid="{00000000-0005-0000-0000-0000D1060000}"/>
    <cellStyle name="Calculation 5 5 3 2" xfId="10421" xr:uid="{00000000-0005-0000-0000-0000D2060000}"/>
    <cellStyle name="Calculation 5 5 4" xfId="8594" xr:uid="{00000000-0005-0000-0000-0000D3060000}"/>
    <cellStyle name="Calculation 5 6" xfId="4917" xr:uid="{00000000-0005-0000-0000-0000D4060000}"/>
    <cellStyle name="Calculation 5 6 2" xfId="5862" xr:uid="{00000000-0005-0000-0000-0000D5060000}"/>
    <cellStyle name="Calculation 5 6 2 2" xfId="9495" xr:uid="{00000000-0005-0000-0000-0000D6060000}"/>
    <cellStyle name="Calculation 5 6 3" xfId="7036" xr:uid="{00000000-0005-0000-0000-0000D7060000}"/>
    <cellStyle name="Calculation 5 6 3 2" xfId="10521" xr:uid="{00000000-0005-0000-0000-0000D8060000}"/>
    <cellStyle name="Calculation 5 6 4" xfId="8688" xr:uid="{00000000-0005-0000-0000-0000D9060000}"/>
    <cellStyle name="Calculation 5 7" xfId="4005" xr:uid="{00000000-0005-0000-0000-0000DA060000}"/>
    <cellStyle name="Calculation 5 7 2" xfId="7849" xr:uid="{00000000-0005-0000-0000-0000DB060000}"/>
    <cellStyle name="Calculation 5 8" xfId="4093" xr:uid="{00000000-0005-0000-0000-0000DC060000}"/>
    <cellStyle name="Calculation 5 8 2" xfId="7933" xr:uid="{00000000-0005-0000-0000-0000DD060000}"/>
    <cellStyle name="Calculation 5 9" xfId="6045" xr:uid="{00000000-0005-0000-0000-0000DE060000}"/>
    <cellStyle name="category" xfId="935" xr:uid="{00000000-0005-0000-0000-0000DF060000}"/>
    <cellStyle name="CC1" xfId="936" xr:uid="{00000000-0005-0000-0000-0000E0060000}"/>
    <cellStyle name="CC2" xfId="937" xr:uid="{00000000-0005-0000-0000-0000E1060000}"/>
    <cellStyle name="Cerrency_Sheet2_XANGDAU" xfId="938" xr:uid="{00000000-0005-0000-0000-0000E2060000}"/>
    <cellStyle name="chchuyen" xfId="939" xr:uid="{00000000-0005-0000-0000-0000240A0000}"/>
    <cellStyle name="Check Cell 2" xfId="940" xr:uid="{00000000-0005-0000-0000-0000250A0000}"/>
    <cellStyle name="Check Cell 2 2" xfId="941" xr:uid="{00000000-0005-0000-0000-0000260A0000}"/>
    <cellStyle name="Check Cell 2 3" xfId="3451" xr:uid="{00000000-0005-0000-0000-0000270A0000}"/>
    <cellStyle name="Check Cell 2 4" xfId="3707" xr:uid="{00000000-0005-0000-0000-0000280A0000}"/>
    <cellStyle name="Check Cell 3" xfId="942" xr:uid="{00000000-0005-0000-0000-0000290A0000}"/>
    <cellStyle name="Check Cell 3 2" xfId="943" xr:uid="{00000000-0005-0000-0000-00002A0A0000}"/>
    <cellStyle name="Check Cell 4" xfId="944" xr:uid="{00000000-0005-0000-0000-00002B0A0000}"/>
    <cellStyle name="Check Cell 4 2" xfId="945" xr:uid="{00000000-0005-0000-0000-00002C0A0000}"/>
    <cellStyle name="Check Cell 5" xfId="946" xr:uid="{00000000-0005-0000-0000-00002D0A0000}"/>
    <cellStyle name="Check Cell 5 2" xfId="947" xr:uid="{00000000-0005-0000-0000-00002E0A0000}"/>
    <cellStyle name="Chi phÝ kh¸c_Book1" xfId="948" xr:uid="{00000000-0005-0000-0000-00002F0A0000}"/>
    <cellStyle name="CHUONG" xfId="949" xr:uid="{00000000-0005-0000-0000-0000300A0000}"/>
    <cellStyle name="Comma" xfId="10900" builtinId="3"/>
    <cellStyle name="Comma [0] 2" xfId="950" xr:uid="{00000000-0005-0000-0000-0000E3060000}"/>
    <cellStyle name="Comma [0] 2 2" xfId="951" xr:uid="{00000000-0005-0000-0000-0000E4060000}"/>
    <cellStyle name="Comma [0] 2 2 2" xfId="5130" xr:uid="{00000000-0005-0000-0000-0000E5060000}"/>
    <cellStyle name="Comma [0] 2 2 2 2" xfId="7249" xr:uid="{00000000-0005-0000-0000-0000E6060000}"/>
    <cellStyle name="Comma [0] 2 2 2 2 2" xfId="10703" xr:uid="{00000000-0005-0000-0000-0000E7060000}"/>
    <cellStyle name="Comma [0] 2 2 2 3" xfId="8830" xr:uid="{00000000-0005-0000-0000-0000E8060000}"/>
    <cellStyle name="Comma [0] 2 2 3" xfId="7547" xr:uid="{00000000-0005-0000-0000-0000E9060000}"/>
    <cellStyle name="Comma [0] 2 3" xfId="952" xr:uid="{00000000-0005-0000-0000-0000EA060000}"/>
    <cellStyle name="Comma [0] 2 3 2" xfId="5131" xr:uid="{00000000-0005-0000-0000-0000EB060000}"/>
    <cellStyle name="Comma [0] 2 3 2 2" xfId="7250" xr:uid="{00000000-0005-0000-0000-0000EC060000}"/>
    <cellStyle name="Comma [0] 2 3 2 2 2" xfId="10704" xr:uid="{00000000-0005-0000-0000-0000ED060000}"/>
    <cellStyle name="Comma [0] 2 3 2 3" xfId="8831" xr:uid="{00000000-0005-0000-0000-0000EE060000}"/>
    <cellStyle name="Comma [0] 2 3 3" xfId="7548" xr:uid="{00000000-0005-0000-0000-0000EF060000}"/>
    <cellStyle name="Comma [0] 2 4" xfId="5129" xr:uid="{00000000-0005-0000-0000-0000F0060000}"/>
    <cellStyle name="Comma [0] 2 4 2" xfId="7248" xr:uid="{00000000-0005-0000-0000-0000F1060000}"/>
    <cellStyle name="Comma [0] 2 4 2 2" xfId="10702" xr:uid="{00000000-0005-0000-0000-0000F2060000}"/>
    <cellStyle name="Comma [0] 2 4 3" xfId="8829" xr:uid="{00000000-0005-0000-0000-0000F3060000}"/>
    <cellStyle name="Comma [0] 2 5" xfId="7546" xr:uid="{00000000-0005-0000-0000-0000F4060000}"/>
    <cellStyle name="Comma [0] 3" xfId="953" xr:uid="{00000000-0005-0000-0000-0000F5060000}"/>
    <cellStyle name="Comma [0] 3 2" xfId="954" xr:uid="{00000000-0005-0000-0000-0000F6060000}"/>
    <cellStyle name="Comma [0] 3 3" xfId="955" xr:uid="{00000000-0005-0000-0000-0000F7060000}"/>
    <cellStyle name="Comma [0] 3 4" xfId="956" xr:uid="{00000000-0005-0000-0000-0000F8060000}"/>
    <cellStyle name="Comma [0] 3 5" xfId="957" xr:uid="{00000000-0005-0000-0000-0000F9060000}"/>
    <cellStyle name="Comma [0] 3 6" xfId="958" xr:uid="{00000000-0005-0000-0000-0000FA060000}"/>
    <cellStyle name="Comma [0] 3 7" xfId="959" xr:uid="{00000000-0005-0000-0000-0000FB060000}"/>
    <cellStyle name="Comma [0] 3 8" xfId="960" xr:uid="{00000000-0005-0000-0000-0000FC060000}"/>
    <cellStyle name="Comma [0] 3 9" xfId="961" xr:uid="{00000000-0005-0000-0000-0000FD060000}"/>
    <cellStyle name="Comma [0] 4" xfId="962" xr:uid="{00000000-0005-0000-0000-0000FE060000}"/>
    <cellStyle name="Comma [00]" xfId="963" xr:uid="{00000000-0005-0000-0000-0000FF060000}"/>
    <cellStyle name="Comma 10" xfId="964" xr:uid="{00000000-0005-0000-0000-000000070000}"/>
    <cellStyle name="Comma 10 10 2 2 2" xfId="10909" xr:uid="{6A15943E-DEC6-430B-9454-EAAB7C161E9F}"/>
    <cellStyle name="Comma 10 10 2 2 4" xfId="10914" xr:uid="{EE7D4535-AB86-43D6-A8CE-49A2EA65232F}"/>
    <cellStyle name="Comma 10 2" xfId="3680" xr:uid="{00000000-0005-0000-0000-000001070000}"/>
    <cellStyle name="Comma 10 2 2" xfId="5307" xr:uid="{00000000-0005-0000-0000-000002070000}"/>
    <cellStyle name="Comma 10 2 2 2" xfId="7426" xr:uid="{00000000-0005-0000-0000-000003070000}"/>
    <cellStyle name="Comma 10 2 2 2 2" xfId="10879" xr:uid="{00000000-0005-0000-0000-000004070000}"/>
    <cellStyle name="Comma 10 2 2 3" xfId="8966" xr:uid="{00000000-0005-0000-0000-000005070000}"/>
    <cellStyle name="Comma 10 2 3" xfId="7792" xr:uid="{00000000-0005-0000-0000-000006070000}"/>
    <cellStyle name="Comma 10 23 3" xfId="10915" xr:uid="{F62179A2-4F79-453F-BC1F-008D0719B7E6}"/>
    <cellStyle name="Comma 10 6 2 2 4" xfId="10916" xr:uid="{3C86C097-F7CA-45CE-8EAF-26F85C4825D2}"/>
    <cellStyle name="Comma 11" xfId="965" xr:uid="{00000000-0005-0000-0000-000007070000}"/>
    <cellStyle name="Comma 11 2" xfId="966" xr:uid="{00000000-0005-0000-0000-000008070000}"/>
    <cellStyle name="Comma 111" xfId="4474" xr:uid="{00000000-0005-0000-0000-000009070000}"/>
    <cellStyle name="Comma 111 2" xfId="4465" xr:uid="{00000000-0005-0000-0000-00000A070000}"/>
    <cellStyle name="Comma 111 2 2" xfId="8290" xr:uid="{00000000-0005-0000-0000-00000B070000}"/>
    <cellStyle name="Comma 111 3" xfId="4905" xr:uid="{00000000-0005-0000-0000-00000C070000}"/>
    <cellStyle name="Comma 111 4" xfId="8294" xr:uid="{00000000-0005-0000-0000-00000D070000}"/>
    <cellStyle name="Comma 12" xfId="14" xr:uid="{00000000-0005-0000-0000-00000E070000}"/>
    <cellStyle name="Comma 12 2" xfId="967" xr:uid="{00000000-0005-0000-0000-00000F070000}"/>
    <cellStyle name="Comma 12 3" xfId="2" xr:uid="{00000000-0005-0000-0000-000010070000}"/>
    <cellStyle name="Comma 12 3 2" xfId="3974" xr:uid="{00000000-0005-0000-0000-000011070000}"/>
    <cellStyle name="Comma 12 3 2 2" xfId="5033" xr:uid="{00000000-0005-0000-0000-000012070000}"/>
    <cellStyle name="Comma 12 3 2 2 2" xfId="7152" xr:uid="{00000000-0005-0000-0000-000013070000}"/>
    <cellStyle name="Comma 12 3 2 2 2 2" xfId="10606" xr:uid="{00000000-0005-0000-0000-000014070000}"/>
    <cellStyle name="Comma 12 3 2 2 3" xfId="8735" xr:uid="{00000000-0005-0000-0000-000015070000}"/>
    <cellStyle name="Comma 12 3 2 3" xfId="7835" xr:uid="{00000000-0005-0000-0000-000016070000}"/>
    <cellStyle name="Comma 12 3 3" xfId="5031" xr:uid="{00000000-0005-0000-0000-000017070000}"/>
    <cellStyle name="Comma 12 3 3 2" xfId="7150" xr:uid="{00000000-0005-0000-0000-000018070000}"/>
    <cellStyle name="Comma 12 3 3 2 2" xfId="10604" xr:uid="{00000000-0005-0000-0000-000019070000}"/>
    <cellStyle name="Comma 12 3 3 3" xfId="8733" xr:uid="{00000000-0005-0000-0000-00001A070000}"/>
    <cellStyle name="Comma 12 3 4" xfId="3970" xr:uid="{00000000-0005-0000-0000-00001B070000}"/>
    <cellStyle name="Comma 12 3 4 2" xfId="7832" xr:uid="{00000000-0005-0000-0000-00001C070000}"/>
    <cellStyle name="Comma 12 3 5" xfId="3992" xr:uid="{00000000-0005-0000-0000-00001D070000}"/>
    <cellStyle name="Comma 12 3 5 2" xfId="7845" xr:uid="{00000000-0005-0000-0000-00001E070000}"/>
    <cellStyle name="Comma 12 3 6" xfId="6256" xr:uid="{00000000-0005-0000-0000-00001F070000}"/>
    <cellStyle name="Comma 12 3 6 2" xfId="9748" xr:uid="{00000000-0005-0000-0000-000020070000}"/>
    <cellStyle name="Comma 12 3 7" xfId="7444" xr:uid="{00000000-0005-0000-0000-000021070000}"/>
    <cellStyle name="Comma 13" xfId="968" xr:uid="{00000000-0005-0000-0000-000022070000}"/>
    <cellStyle name="Comma 14" xfId="969" xr:uid="{00000000-0005-0000-0000-000023070000}"/>
    <cellStyle name="Comma 15" xfId="970" xr:uid="{00000000-0005-0000-0000-000024070000}"/>
    <cellStyle name="Comma 15 2" xfId="971" xr:uid="{00000000-0005-0000-0000-000025070000}"/>
    <cellStyle name="Comma 16" xfId="972" xr:uid="{00000000-0005-0000-0000-000026070000}"/>
    <cellStyle name="Comma 17" xfId="973" xr:uid="{00000000-0005-0000-0000-000027070000}"/>
    <cellStyle name="Comma 17 2" xfId="5132" xr:uid="{00000000-0005-0000-0000-000028070000}"/>
    <cellStyle name="Comma 17 2 2" xfId="7251" xr:uid="{00000000-0005-0000-0000-000029070000}"/>
    <cellStyle name="Comma 17 2 2 2" xfId="10705" xr:uid="{00000000-0005-0000-0000-00002A070000}"/>
    <cellStyle name="Comma 17 2 3" xfId="8832" xr:uid="{00000000-0005-0000-0000-00002B070000}"/>
    <cellStyle name="Comma 17 3" xfId="7549" xr:uid="{00000000-0005-0000-0000-00002C070000}"/>
    <cellStyle name="Comma 18" xfId="974" xr:uid="{00000000-0005-0000-0000-00002D070000}"/>
    <cellStyle name="Comma 18 2" xfId="975" xr:uid="{00000000-0005-0000-0000-00002E070000}"/>
    <cellStyle name="Comma 19" xfId="976" xr:uid="{00000000-0005-0000-0000-00002F070000}"/>
    <cellStyle name="Comma 19 2" xfId="5133" xr:uid="{00000000-0005-0000-0000-000030070000}"/>
    <cellStyle name="Comma 19 2 2" xfId="7252" xr:uid="{00000000-0005-0000-0000-000031070000}"/>
    <cellStyle name="Comma 19 2 2 2" xfId="10706" xr:uid="{00000000-0005-0000-0000-000032070000}"/>
    <cellStyle name="Comma 19 2 3" xfId="8833" xr:uid="{00000000-0005-0000-0000-000033070000}"/>
    <cellStyle name="Comma 19 3" xfId="7550" xr:uid="{00000000-0005-0000-0000-000034070000}"/>
    <cellStyle name="Comma 2" xfId="13" xr:uid="{00000000-0005-0000-0000-000035070000}"/>
    <cellStyle name="Comma 2 10" xfId="3470" xr:uid="{00000000-0005-0000-0000-000036070000}"/>
    <cellStyle name="Comma 2 11" xfId="3686" xr:uid="{00000000-0005-0000-0000-000037070000}"/>
    <cellStyle name="Comma 2 11 2" xfId="5309" xr:uid="{00000000-0005-0000-0000-000038070000}"/>
    <cellStyle name="Comma 2 11 2 2" xfId="7428" xr:uid="{00000000-0005-0000-0000-000039070000}"/>
    <cellStyle name="Comma 2 11 2 2 2" xfId="10881" xr:uid="{00000000-0005-0000-0000-00003A070000}"/>
    <cellStyle name="Comma 2 11 2 3" xfId="8968" xr:uid="{00000000-0005-0000-0000-00003B070000}"/>
    <cellStyle name="Comma 2 11 3" xfId="7794" xr:uid="{00000000-0005-0000-0000-00003C070000}"/>
    <cellStyle name="Comma 2 12" xfId="3941" xr:uid="{00000000-0005-0000-0000-00003D070000}"/>
    <cellStyle name="Comma 2 12 2" xfId="5322" xr:uid="{00000000-0005-0000-0000-00003E070000}"/>
    <cellStyle name="Comma 2 12 2 2" xfId="7441" xr:uid="{00000000-0005-0000-0000-00003F070000}"/>
    <cellStyle name="Comma 2 12 2 2 2" xfId="10894" xr:uid="{00000000-0005-0000-0000-000040070000}"/>
    <cellStyle name="Comma 2 12 2 3" xfId="8981" xr:uid="{00000000-0005-0000-0000-000041070000}"/>
    <cellStyle name="Comma 2 12 3" xfId="7828" xr:uid="{00000000-0005-0000-0000-000042070000}"/>
    <cellStyle name="Comma 2 13" xfId="4472" xr:uid="{00000000-0005-0000-0000-000043070000}"/>
    <cellStyle name="Comma 2 13 2" xfId="8293" xr:uid="{00000000-0005-0000-0000-000044070000}"/>
    <cellStyle name="Comma 2 14" xfId="4899" xr:uid="{00000000-0005-0000-0000-000045070000}"/>
    <cellStyle name="Comma 2 14 2" xfId="8683" xr:uid="{00000000-0005-0000-0000-000046070000}"/>
    <cellStyle name="Comma 2 2" xfId="977" xr:uid="{00000000-0005-0000-0000-000047070000}"/>
    <cellStyle name="Comma 2 2 10" xfId="978" xr:uid="{00000000-0005-0000-0000-000048070000}"/>
    <cellStyle name="Comma 2 2 10 2" xfId="5134" xr:uid="{00000000-0005-0000-0000-000049070000}"/>
    <cellStyle name="Comma 2 2 10 2 2" xfId="7253" xr:uid="{00000000-0005-0000-0000-00004A070000}"/>
    <cellStyle name="Comma 2 2 10 2 2 2" xfId="10707" xr:uid="{00000000-0005-0000-0000-00004B070000}"/>
    <cellStyle name="Comma 2 2 10 2 3" xfId="8834" xr:uid="{00000000-0005-0000-0000-00004C070000}"/>
    <cellStyle name="Comma 2 2 10 3" xfId="7551" xr:uid="{00000000-0005-0000-0000-00004D070000}"/>
    <cellStyle name="Comma 2 2 11" xfId="3489" xr:uid="{00000000-0005-0000-0000-00004E070000}"/>
    <cellStyle name="Comma 2 2 12" xfId="3690" xr:uid="{00000000-0005-0000-0000-00004F070000}"/>
    <cellStyle name="Comma 2 2 12 2" xfId="5311" xr:uid="{00000000-0005-0000-0000-000050070000}"/>
    <cellStyle name="Comma 2 2 12 2 2" xfId="7430" xr:uid="{00000000-0005-0000-0000-000051070000}"/>
    <cellStyle name="Comma 2 2 12 2 2 2" xfId="10883" xr:uid="{00000000-0005-0000-0000-000052070000}"/>
    <cellStyle name="Comma 2 2 12 2 3" xfId="8970" xr:uid="{00000000-0005-0000-0000-000053070000}"/>
    <cellStyle name="Comma 2 2 12 3" xfId="4300" xr:uid="{00000000-0005-0000-0000-000054070000}"/>
    <cellStyle name="Comma 2 2 12 3 2" xfId="8138" xr:uid="{00000000-0005-0000-0000-000055070000}"/>
    <cellStyle name="Comma 2 2 12 4" xfId="6231" xr:uid="{00000000-0005-0000-0000-000056070000}"/>
    <cellStyle name="Comma 2 2 12 4 2" xfId="9724" xr:uid="{00000000-0005-0000-0000-000057070000}"/>
    <cellStyle name="Comma 2 2 12 5" xfId="6477" xr:uid="{00000000-0005-0000-0000-000058070000}"/>
    <cellStyle name="Comma 2 2 12 5 2" xfId="9969" xr:uid="{00000000-0005-0000-0000-000059070000}"/>
    <cellStyle name="Comma 2 2 12 6" xfId="7796" xr:uid="{00000000-0005-0000-0000-00005A070000}"/>
    <cellStyle name="Comma 2 2 2" xfId="979" xr:uid="{00000000-0005-0000-0000-00005B070000}"/>
    <cellStyle name="Comma 2 2 2 2" xfId="980" xr:uid="{00000000-0005-0000-0000-00005C070000}"/>
    <cellStyle name="Comma 2 2 2 2 2" xfId="981" xr:uid="{00000000-0005-0000-0000-00005D070000}"/>
    <cellStyle name="Comma 2 2 2 2 3" xfId="982" xr:uid="{00000000-0005-0000-0000-00005E070000}"/>
    <cellStyle name="Comma 2 2 2 2 4" xfId="983" xr:uid="{00000000-0005-0000-0000-00005F070000}"/>
    <cellStyle name="Comma 2 2 2 2 5" xfId="984" xr:uid="{00000000-0005-0000-0000-000060070000}"/>
    <cellStyle name="Comma 2 2 2 2 6" xfId="985" xr:uid="{00000000-0005-0000-0000-000061070000}"/>
    <cellStyle name="Comma 2 2 2 2 7" xfId="986" xr:uid="{00000000-0005-0000-0000-000062070000}"/>
    <cellStyle name="Comma 2 2 2 2 8" xfId="987" xr:uid="{00000000-0005-0000-0000-000063070000}"/>
    <cellStyle name="Comma 2 2 2 2 9" xfId="988" xr:uid="{00000000-0005-0000-0000-000064070000}"/>
    <cellStyle name="Comma 2 2 2 3" xfId="3590" xr:uid="{00000000-0005-0000-0000-000065070000}"/>
    <cellStyle name="Comma 2 2 2 3 2" xfId="5276" xr:uid="{00000000-0005-0000-0000-000066070000}"/>
    <cellStyle name="Comma 2 2 2 3 2 2" xfId="7395" xr:uid="{00000000-0005-0000-0000-000067070000}"/>
    <cellStyle name="Comma 2 2 2 3 2 2 2" xfId="10848" xr:uid="{00000000-0005-0000-0000-000068070000}"/>
    <cellStyle name="Comma 2 2 2 3 2 3" xfId="8936" xr:uid="{00000000-0005-0000-0000-000069070000}"/>
    <cellStyle name="Comma 2 2 2 3 3" xfId="7760" xr:uid="{00000000-0005-0000-0000-00006A070000}"/>
    <cellStyle name="Comma 2 2 2 4" xfId="3691" xr:uid="{00000000-0005-0000-0000-00006B070000}"/>
    <cellStyle name="Comma 2 2 2 4 2" xfId="5312" xr:uid="{00000000-0005-0000-0000-00006C070000}"/>
    <cellStyle name="Comma 2 2 2 4 2 2" xfId="7431" xr:uid="{00000000-0005-0000-0000-00006D070000}"/>
    <cellStyle name="Comma 2 2 2 4 2 2 2" xfId="10884" xr:uid="{00000000-0005-0000-0000-00006E070000}"/>
    <cellStyle name="Comma 2 2 2 4 2 3" xfId="8971" xr:uid="{00000000-0005-0000-0000-00006F070000}"/>
    <cellStyle name="Comma 2 2 2 4 3" xfId="7797" xr:uid="{00000000-0005-0000-0000-000070070000}"/>
    <cellStyle name="Comma 2 2 3" xfId="989" xr:uid="{00000000-0005-0000-0000-000071070000}"/>
    <cellStyle name="Comma 2 2 3 2" xfId="990" xr:uid="{00000000-0005-0000-0000-000072070000}"/>
    <cellStyle name="Comma 2 2 3 2 2" xfId="5135" xr:uid="{00000000-0005-0000-0000-000073070000}"/>
    <cellStyle name="Comma 2 2 3 2 2 2" xfId="7254" xr:uid="{00000000-0005-0000-0000-000074070000}"/>
    <cellStyle name="Comma 2 2 3 2 2 2 2" xfId="10708" xr:uid="{00000000-0005-0000-0000-000075070000}"/>
    <cellStyle name="Comma 2 2 3 2 2 3" xfId="8835" xr:uid="{00000000-0005-0000-0000-000076070000}"/>
    <cellStyle name="Comma 2 2 3 2 3" xfId="7552" xr:uid="{00000000-0005-0000-0000-000077070000}"/>
    <cellStyle name="Comma 2 2 3 3" xfId="3692" xr:uid="{00000000-0005-0000-0000-000078070000}"/>
    <cellStyle name="Comma 2 2 3 3 2" xfId="5313" xr:uid="{00000000-0005-0000-0000-000079070000}"/>
    <cellStyle name="Comma 2 2 3 3 2 2" xfId="7432" xr:uid="{00000000-0005-0000-0000-00007A070000}"/>
    <cellStyle name="Comma 2 2 3 3 2 2 2" xfId="10885" xr:uid="{00000000-0005-0000-0000-00007B070000}"/>
    <cellStyle name="Comma 2 2 3 3 2 3" xfId="8972" xr:uid="{00000000-0005-0000-0000-00007C070000}"/>
    <cellStyle name="Comma 2 2 3 3 3" xfId="7798" xr:uid="{00000000-0005-0000-0000-00007D070000}"/>
    <cellStyle name="Comma 2 2 4" xfId="991" xr:uid="{00000000-0005-0000-0000-00007E070000}"/>
    <cellStyle name="Comma 2 2 4 2" xfId="992" xr:uid="{00000000-0005-0000-0000-00007F070000}"/>
    <cellStyle name="Comma 2 2 4 2 2" xfId="5137" xr:uid="{00000000-0005-0000-0000-000080070000}"/>
    <cellStyle name="Comma 2 2 4 2 2 2" xfId="7256" xr:uid="{00000000-0005-0000-0000-000081070000}"/>
    <cellStyle name="Comma 2 2 4 2 2 2 2" xfId="10710" xr:uid="{00000000-0005-0000-0000-000082070000}"/>
    <cellStyle name="Comma 2 2 4 2 2 3" xfId="8837" xr:uid="{00000000-0005-0000-0000-000083070000}"/>
    <cellStyle name="Comma 2 2 4 2 3" xfId="7554" xr:uid="{00000000-0005-0000-0000-000084070000}"/>
    <cellStyle name="Comma 2 2 4 3" xfId="3693" xr:uid="{00000000-0005-0000-0000-000085070000}"/>
    <cellStyle name="Comma 2 2 4 3 2" xfId="5314" xr:uid="{00000000-0005-0000-0000-000086070000}"/>
    <cellStyle name="Comma 2 2 4 3 2 2" xfId="7433" xr:uid="{00000000-0005-0000-0000-000087070000}"/>
    <cellStyle name="Comma 2 2 4 3 2 2 2" xfId="10886" xr:uid="{00000000-0005-0000-0000-000088070000}"/>
    <cellStyle name="Comma 2 2 4 3 2 3" xfId="8973" xr:uid="{00000000-0005-0000-0000-000089070000}"/>
    <cellStyle name="Comma 2 2 4 3 3" xfId="7799" xr:uid="{00000000-0005-0000-0000-00008A070000}"/>
    <cellStyle name="Comma 2 2 4 4" xfId="5136" xr:uid="{00000000-0005-0000-0000-00008B070000}"/>
    <cellStyle name="Comma 2 2 4 4 2" xfId="7255" xr:uid="{00000000-0005-0000-0000-00008C070000}"/>
    <cellStyle name="Comma 2 2 4 4 2 2" xfId="10709" xr:uid="{00000000-0005-0000-0000-00008D070000}"/>
    <cellStyle name="Comma 2 2 4 4 3" xfId="8836" xr:uid="{00000000-0005-0000-0000-00008E070000}"/>
    <cellStyle name="Comma 2 2 4 5" xfId="7553" xr:uid="{00000000-0005-0000-0000-00008F070000}"/>
    <cellStyle name="Comma 2 2 5" xfId="993" xr:uid="{00000000-0005-0000-0000-000090070000}"/>
    <cellStyle name="Comma 2 2 5 2" xfId="994" xr:uid="{00000000-0005-0000-0000-000091070000}"/>
    <cellStyle name="Comma 2 2 5 2 2" xfId="5139" xr:uid="{00000000-0005-0000-0000-000092070000}"/>
    <cellStyle name="Comma 2 2 5 2 2 2" xfId="7258" xr:uid="{00000000-0005-0000-0000-000093070000}"/>
    <cellStyle name="Comma 2 2 5 2 2 2 2" xfId="10712" xr:uid="{00000000-0005-0000-0000-000094070000}"/>
    <cellStyle name="Comma 2 2 5 2 2 3" xfId="8839" xr:uid="{00000000-0005-0000-0000-000095070000}"/>
    <cellStyle name="Comma 2 2 5 2 3" xfId="7556" xr:uid="{00000000-0005-0000-0000-000096070000}"/>
    <cellStyle name="Comma 2 2 5 3" xfId="5138" xr:uid="{00000000-0005-0000-0000-000097070000}"/>
    <cellStyle name="Comma 2 2 5 3 2" xfId="7257" xr:uid="{00000000-0005-0000-0000-000098070000}"/>
    <cellStyle name="Comma 2 2 5 3 2 2" xfId="10711" xr:uid="{00000000-0005-0000-0000-000099070000}"/>
    <cellStyle name="Comma 2 2 5 3 3" xfId="8838" xr:uid="{00000000-0005-0000-0000-00009A070000}"/>
    <cellStyle name="Comma 2 2 5 4" xfId="7555" xr:uid="{00000000-0005-0000-0000-00009B070000}"/>
    <cellStyle name="Comma 2 2 6" xfId="995" xr:uid="{00000000-0005-0000-0000-00009C070000}"/>
    <cellStyle name="Comma 2 2 6 2" xfId="996" xr:uid="{00000000-0005-0000-0000-00009D070000}"/>
    <cellStyle name="Comma 2 2 6 2 2" xfId="5141" xr:uid="{00000000-0005-0000-0000-00009E070000}"/>
    <cellStyle name="Comma 2 2 6 2 2 2" xfId="7260" xr:uid="{00000000-0005-0000-0000-00009F070000}"/>
    <cellStyle name="Comma 2 2 6 2 2 2 2" xfId="10714" xr:uid="{00000000-0005-0000-0000-0000A0070000}"/>
    <cellStyle name="Comma 2 2 6 2 2 3" xfId="8841" xr:uid="{00000000-0005-0000-0000-0000A1070000}"/>
    <cellStyle name="Comma 2 2 6 2 3" xfId="7558" xr:uid="{00000000-0005-0000-0000-0000A2070000}"/>
    <cellStyle name="Comma 2 2 6 3" xfId="5140" xr:uid="{00000000-0005-0000-0000-0000A3070000}"/>
    <cellStyle name="Comma 2 2 6 3 2" xfId="7259" xr:uid="{00000000-0005-0000-0000-0000A4070000}"/>
    <cellStyle name="Comma 2 2 6 3 2 2" xfId="10713" xr:uid="{00000000-0005-0000-0000-0000A5070000}"/>
    <cellStyle name="Comma 2 2 6 3 3" xfId="8840" xr:uid="{00000000-0005-0000-0000-0000A6070000}"/>
    <cellStyle name="Comma 2 2 6 4" xfId="7557" xr:uid="{00000000-0005-0000-0000-0000A7070000}"/>
    <cellStyle name="Comma 2 2 7" xfId="997" xr:uid="{00000000-0005-0000-0000-0000A8070000}"/>
    <cellStyle name="Comma 2 2 7 2" xfId="998" xr:uid="{00000000-0005-0000-0000-0000A9070000}"/>
    <cellStyle name="Comma 2 2 7 2 2" xfId="5143" xr:uid="{00000000-0005-0000-0000-0000AA070000}"/>
    <cellStyle name="Comma 2 2 7 2 2 2" xfId="7262" xr:uid="{00000000-0005-0000-0000-0000AB070000}"/>
    <cellStyle name="Comma 2 2 7 2 2 2 2" xfId="10716" xr:uid="{00000000-0005-0000-0000-0000AC070000}"/>
    <cellStyle name="Comma 2 2 7 2 2 3" xfId="8843" xr:uid="{00000000-0005-0000-0000-0000AD070000}"/>
    <cellStyle name="Comma 2 2 7 2 3" xfId="7560" xr:uid="{00000000-0005-0000-0000-0000AE070000}"/>
    <cellStyle name="Comma 2 2 7 3" xfId="5142" xr:uid="{00000000-0005-0000-0000-0000AF070000}"/>
    <cellStyle name="Comma 2 2 7 3 2" xfId="7261" xr:uid="{00000000-0005-0000-0000-0000B0070000}"/>
    <cellStyle name="Comma 2 2 7 3 2 2" xfId="10715" xr:uid="{00000000-0005-0000-0000-0000B1070000}"/>
    <cellStyle name="Comma 2 2 7 3 3" xfId="8842" xr:uid="{00000000-0005-0000-0000-0000B2070000}"/>
    <cellStyle name="Comma 2 2 7 4" xfId="7559" xr:uid="{00000000-0005-0000-0000-0000B3070000}"/>
    <cellStyle name="Comma 2 2 8" xfId="999" xr:uid="{00000000-0005-0000-0000-0000B4070000}"/>
    <cellStyle name="Comma 2 2 8 2" xfId="5144" xr:uid="{00000000-0005-0000-0000-0000B5070000}"/>
    <cellStyle name="Comma 2 2 8 2 2" xfId="7263" xr:uid="{00000000-0005-0000-0000-0000B6070000}"/>
    <cellStyle name="Comma 2 2 8 2 2 2" xfId="10717" xr:uid="{00000000-0005-0000-0000-0000B7070000}"/>
    <cellStyle name="Comma 2 2 8 2 3" xfId="8844" xr:uid="{00000000-0005-0000-0000-0000B8070000}"/>
    <cellStyle name="Comma 2 2 8 3" xfId="7561" xr:uid="{00000000-0005-0000-0000-0000B9070000}"/>
    <cellStyle name="Comma 2 2 9" xfId="2893" xr:uid="{00000000-0005-0000-0000-0000BA070000}"/>
    <cellStyle name="Comma 2 2 9 2" xfId="5252" xr:uid="{00000000-0005-0000-0000-0000BB070000}"/>
    <cellStyle name="Comma 2 2 9 2 2" xfId="7371" xr:uid="{00000000-0005-0000-0000-0000BC070000}"/>
    <cellStyle name="Comma 2 2 9 2 2 2" xfId="10824" xr:uid="{00000000-0005-0000-0000-0000BD070000}"/>
    <cellStyle name="Comma 2 2 9 2 3" xfId="8913" xr:uid="{00000000-0005-0000-0000-0000BE070000}"/>
    <cellStyle name="Comma 2 2 9 3" xfId="7631" xr:uid="{00000000-0005-0000-0000-0000BF070000}"/>
    <cellStyle name="Comma 2 3" xfId="1000" xr:uid="{00000000-0005-0000-0000-0000C0070000}"/>
    <cellStyle name="Comma 2 3 2" xfId="1001" xr:uid="{00000000-0005-0000-0000-0000C1070000}"/>
    <cellStyle name="Comma 2 3 3" xfId="1002" xr:uid="{00000000-0005-0000-0000-0000C2070000}"/>
    <cellStyle name="Comma 2 3 4" xfId="1003" xr:uid="{00000000-0005-0000-0000-0000C3070000}"/>
    <cellStyle name="Comma 2 3 5" xfId="1004" xr:uid="{00000000-0005-0000-0000-0000C4070000}"/>
    <cellStyle name="Comma 2 3 6" xfId="1005" xr:uid="{00000000-0005-0000-0000-0000C5070000}"/>
    <cellStyle name="Comma 2 3 7" xfId="1006" xr:uid="{00000000-0005-0000-0000-0000C6070000}"/>
    <cellStyle name="Comma 2 3 8" xfId="3523" xr:uid="{00000000-0005-0000-0000-0000C7070000}"/>
    <cellStyle name="Comma 2 3 9" xfId="3694" xr:uid="{00000000-0005-0000-0000-0000C8070000}"/>
    <cellStyle name="Comma 2 3 9 2" xfId="5315" xr:uid="{00000000-0005-0000-0000-0000C9070000}"/>
    <cellStyle name="Comma 2 3 9 2 2" xfId="7434" xr:uid="{00000000-0005-0000-0000-0000CA070000}"/>
    <cellStyle name="Comma 2 3 9 2 2 2" xfId="10887" xr:uid="{00000000-0005-0000-0000-0000CB070000}"/>
    <cellStyle name="Comma 2 3 9 2 3" xfId="8974" xr:uid="{00000000-0005-0000-0000-0000CC070000}"/>
    <cellStyle name="Comma 2 3 9 3" xfId="7800" xr:uid="{00000000-0005-0000-0000-0000CD070000}"/>
    <cellStyle name="Comma 2 4" xfId="1007" xr:uid="{00000000-0005-0000-0000-0000CE070000}"/>
    <cellStyle name="Comma 2 4 2" xfId="3695" xr:uid="{00000000-0005-0000-0000-0000CF070000}"/>
    <cellStyle name="Comma 2 4 2 2" xfId="5316" xr:uid="{00000000-0005-0000-0000-0000D0070000}"/>
    <cellStyle name="Comma 2 4 2 2 2" xfId="7435" xr:uid="{00000000-0005-0000-0000-0000D1070000}"/>
    <cellStyle name="Comma 2 4 2 2 2 2" xfId="10888" xr:uid="{00000000-0005-0000-0000-0000D2070000}"/>
    <cellStyle name="Comma 2 4 2 2 3" xfId="8975" xr:uid="{00000000-0005-0000-0000-0000D3070000}"/>
    <cellStyle name="Comma 2 4 2 3" xfId="7801" xr:uid="{00000000-0005-0000-0000-0000D4070000}"/>
    <cellStyle name="Comma 2 5" xfId="1008" xr:uid="{00000000-0005-0000-0000-0000D5070000}"/>
    <cellStyle name="Comma 2 5 2" xfId="3696" xr:uid="{00000000-0005-0000-0000-0000D6070000}"/>
    <cellStyle name="Comma 2 5 2 2" xfId="5317" xr:uid="{00000000-0005-0000-0000-0000D7070000}"/>
    <cellStyle name="Comma 2 5 2 2 2" xfId="7436" xr:uid="{00000000-0005-0000-0000-0000D8070000}"/>
    <cellStyle name="Comma 2 5 2 2 2 2" xfId="10889" xr:uid="{00000000-0005-0000-0000-0000D9070000}"/>
    <cellStyle name="Comma 2 5 2 2 3" xfId="8976" xr:uid="{00000000-0005-0000-0000-0000DA070000}"/>
    <cellStyle name="Comma 2 5 2 3" xfId="7802" xr:uid="{00000000-0005-0000-0000-0000DB070000}"/>
    <cellStyle name="Comma 2 6" xfId="1009" xr:uid="{00000000-0005-0000-0000-0000DC070000}"/>
    <cellStyle name="Comma 2 6 2" xfId="3697" xr:uid="{00000000-0005-0000-0000-0000DD070000}"/>
    <cellStyle name="Comma 2 6 2 2" xfId="5318" xr:uid="{00000000-0005-0000-0000-0000DE070000}"/>
    <cellStyle name="Comma 2 6 2 2 2" xfId="7437" xr:uid="{00000000-0005-0000-0000-0000DF070000}"/>
    <cellStyle name="Comma 2 6 2 2 2 2" xfId="10890" xr:uid="{00000000-0005-0000-0000-0000E0070000}"/>
    <cellStyle name="Comma 2 6 2 2 3" xfId="8977" xr:uid="{00000000-0005-0000-0000-0000E1070000}"/>
    <cellStyle name="Comma 2 6 2 3" xfId="7803" xr:uid="{00000000-0005-0000-0000-0000E2070000}"/>
    <cellStyle name="Comma 2 7" xfId="1010" xr:uid="{00000000-0005-0000-0000-0000E3070000}"/>
    <cellStyle name="Comma 2 7 2" xfId="5145" xr:uid="{00000000-0005-0000-0000-0000E4070000}"/>
    <cellStyle name="Comma 2 7 2 2" xfId="7264" xr:uid="{00000000-0005-0000-0000-0000E5070000}"/>
    <cellStyle name="Comma 2 7 2 2 2" xfId="10718" xr:uid="{00000000-0005-0000-0000-0000E6070000}"/>
    <cellStyle name="Comma 2 7 2 3" xfId="8845" xr:uid="{00000000-0005-0000-0000-0000E7070000}"/>
    <cellStyle name="Comma 2 7 3" xfId="7562" xr:uid="{00000000-0005-0000-0000-0000E8070000}"/>
    <cellStyle name="Comma 2 8" xfId="1011" xr:uid="{00000000-0005-0000-0000-0000E9070000}"/>
    <cellStyle name="Comma 2 9" xfId="1012" xr:uid="{00000000-0005-0000-0000-0000EA070000}"/>
    <cellStyle name="Comma 2 9 2" xfId="5146" xr:uid="{00000000-0005-0000-0000-0000EB070000}"/>
    <cellStyle name="Comma 2 9 2 2" xfId="7265" xr:uid="{00000000-0005-0000-0000-0000EC070000}"/>
    <cellStyle name="Comma 2 9 2 2 2" xfId="10719" xr:uid="{00000000-0005-0000-0000-0000ED070000}"/>
    <cellStyle name="Comma 2 9 2 3" xfId="8846" xr:uid="{00000000-0005-0000-0000-0000EE070000}"/>
    <cellStyle name="Comma 2 9 3" xfId="7563" xr:uid="{00000000-0005-0000-0000-0000EF070000}"/>
    <cellStyle name="Comma 20" xfId="1013" xr:uid="{00000000-0005-0000-0000-0000F0070000}"/>
    <cellStyle name="Comma 20 2" xfId="5147" xr:uid="{00000000-0005-0000-0000-0000F1070000}"/>
    <cellStyle name="Comma 20 2 2" xfId="7266" xr:uid="{00000000-0005-0000-0000-0000F2070000}"/>
    <cellStyle name="Comma 20 2 2 2" xfId="10720" xr:uid="{00000000-0005-0000-0000-0000F3070000}"/>
    <cellStyle name="Comma 20 2 3" xfId="8847" xr:uid="{00000000-0005-0000-0000-0000F4070000}"/>
    <cellStyle name="Comma 20 3" xfId="7564" xr:uid="{00000000-0005-0000-0000-0000F5070000}"/>
    <cellStyle name="Comma 21" xfId="1014" xr:uid="{00000000-0005-0000-0000-0000F6070000}"/>
    <cellStyle name="Comma 21 2" xfId="5148" xr:uid="{00000000-0005-0000-0000-0000F7070000}"/>
    <cellStyle name="Comma 21 2 2" xfId="7267" xr:uid="{00000000-0005-0000-0000-0000F8070000}"/>
    <cellStyle name="Comma 21 2 2 2" xfId="10721" xr:uid="{00000000-0005-0000-0000-0000F9070000}"/>
    <cellStyle name="Comma 21 2 3" xfId="8848" xr:uid="{00000000-0005-0000-0000-0000FA070000}"/>
    <cellStyle name="Comma 21 3" xfId="7565" xr:uid="{00000000-0005-0000-0000-0000FB070000}"/>
    <cellStyle name="Comma 22" xfId="1015" xr:uid="{00000000-0005-0000-0000-0000FC070000}"/>
    <cellStyle name="Comma 22 2" xfId="5149" xr:uid="{00000000-0005-0000-0000-0000FD070000}"/>
    <cellStyle name="Comma 22 2 2" xfId="7268" xr:uid="{00000000-0005-0000-0000-0000FE070000}"/>
    <cellStyle name="Comma 22 2 2 2" xfId="10722" xr:uid="{00000000-0005-0000-0000-0000FF070000}"/>
    <cellStyle name="Comma 22 2 3" xfId="8849" xr:uid="{00000000-0005-0000-0000-000000080000}"/>
    <cellStyle name="Comma 22 3" xfId="7566" xr:uid="{00000000-0005-0000-0000-000001080000}"/>
    <cellStyle name="Comma 23" xfId="1016" xr:uid="{00000000-0005-0000-0000-000002080000}"/>
    <cellStyle name="Comma 23 2" xfId="5150" xr:uid="{00000000-0005-0000-0000-000003080000}"/>
    <cellStyle name="Comma 23 2 2" xfId="7269" xr:uid="{00000000-0005-0000-0000-000004080000}"/>
    <cellStyle name="Comma 23 2 2 2" xfId="10723" xr:uid="{00000000-0005-0000-0000-000005080000}"/>
    <cellStyle name="Comma 23 2 3" xfId="8850" xr:uid="{00000000-0005-0000-0000-000006080000}"/>
    <cellStyle name="Comma 23 3" xfId="7567" xr:uid="{00000000-0005-0000-0000-000007080000}"/>
    <cellStyle name="Comma 24" xfId="1017" xr:uid="{00000000-0005-0000-0000-000008080000}"/>
    <cellStyle name="Comma 24 2" xfId="5151" xr:uid="{00000000-0005-0000-0000-000009080000}"/>
    <cellStyle name="Comma 24 2 2" xfId="7270" xr:uid="{00000000-0005-0000-0000-00000A080000}"/>
    <cellStyle name="Comma 24 2 2 2" xfId="10724" xr:uid="{00000000-0005-0000-0000-00000B080000}"/>
    <cellStyle name="Comma 24 2 3" xfId="8851" xr:uid="{00000000-0005-0000-0000-00000C080000}"/>
    <cellStyle name="Comma 24 3" xfId="7568" xr:uid="{00000000-0005-0000-0000-00000D080000}"/>
    <cellStyle name="Comma 25" xfId="1018" xr:uid="{00000000-0005-0000-0000-00000E080000}"/>
    <cellStyle name="Comma 26" xfId="1019" xr:uid="{00000000-0005-0000-0000-00000F080000}"/>
    <cellStyle name="Comma 26 2" xfId="5152" xr:uid="{00000000-0005-0000-0000-000010080000}"/>
    <cellStyle name="Comma 26 2 2" xfId="7271" xr:uid="{00000000-0005-0000-0000-000011080000}"/>
    <cellStyle name="Comma 26 2 2 2" xfId="10725" xr:uid="{00000000-0005-0000-0000-000012080000}"/>
    <cellStyle name="Comma 26 2 3" xfId="8852" xr:uid="{00000000-0005-0000-0000-000013080000}"/>
    <cellStyle name="Comma 26 3" xfId="7569" xr:uid="{00000000-0005-0000-0000-000014080000}"/>
    <cellStyle name="Comma 27" xfId="1020" xr:uid="{00000000-0005-0000-0000-000015080000}"/>
    <cellStyle name="Comma 28" xfId="1021" xr:uid="{00000000-0005-0000-0000-000016080000}"/>
    <cellStyle name="Comma 28 2" xfId="5153" xr:uid="{00000000-0005-0000-0000-000017080000}"/>
    <cellStyle name="Comma 28 2 2" xfId="7272" xr:uid="{00000000-0005-0000-0000-000018080000}"/>
    <cellStyle name="Comma 28 2 2 2" xfId="10726" xr:uid="{00000000-0005-0000-0000-000019080000}"/>
    <cellStyle name="Comma 28 2 3" xfId="8853" xr:uid="{00000000-0005-0000-0000-00001A080000}"/>
    <cellStyle name="Comma 28 3" xfId="7570" xr:uid="{00000000-0005-0000-0000-00001B080000}"/>
    <cellStyle name="Comma 29" xfId="1022" xr:uid="{00000000-0005-0000-0000-00001C080000}"/>
    <cellStyle name="Comma 3" xfId="19" xr:uid="{00000000-0005-0000-0000-00001D080000}"/>
    <cellStyle name="Comma 3 10" xfId="4902" xr:uid="{00000000-0005-0000-0000-00001E080000}"/>
    <cellStyle name="Comma 3 10 2" xfId="8684" xr:uid="{00000000-0005-0000-0000-00001F080000}"/>
    <cellStyle name="Comma 3 2" xfId="1023" xr:uid="{00000000-0005-0000-0000-000020080000}"/>
    <cellStyle name="Comma 3 2 2" xfId="1024" xr:uid="{00000000-0005-0000-0000-000021080000}"/>
    <cellStyle name="Comma 3 2 3" xfId="1025" xr:uid="{00000000-0005-0000-0000-000022080000}"/>
    <cellStyle name="Comma 3 2 4" xfId="2895" xr:uid="{00000000-0005-0000-0000-000023080000}"/>
    <cellStyle name="Comma 3 2 4 2" xfId="5253" xr:uid="{00000000-0005-0000-0000-000024080000}"/>
    <cellStyle name="Comma 3 2 4 2 2" xfId="7372" xr:uid="{00000000-0005-0000-0000-000025080000}"/>
    <cellStyle name="Comma 3 2 4 2 2 2" xfId="10825" xr:uid="{00000000-0005-0000-0000-000026080000}"/>
    <cellStyle name="Comma 3 2 4 2 3" xfId="8914" xr:uid="{00000000-0005-0000-0000-000027080000}"/>
    <cellStyle name="Comma 3 2 4 3" xfId="7632" xr:uid="{00000000-0005-0000-0000-000028080000}"/>
    <cellStyle name="Comma 3 2 5" xfId="3591" xr:uid="{00000000-0005-0000-0000-000029080000}"/>
    <cellStyle name="Comma 3 2 5 2" xfId="5277" xr:uid="{00000000-0005-0000-0000-00002A080000}"/>
    <cellStyle name="Comma 3 2 5 2 2" xfId="7396" xr:uid="{00000000-0005-0000-0000-00002B080000}"/>
    <cellStyle name="Comma 3 2 5 2 2 2" xfId="10849" xr:uid="{00000000-0005-0000-0000-00002C080000}"/>
    <cellStyle name="Comma 3 2 5 2 3" xfId="8937" xr:uid="{00000000-0005-0000-0000-00002D080000}"/>
    <cellStyle name="Comma 3 2 5 3" xfId="7761" xr:uid="{00000000-0005-0000-0000-00002E080000}"/>
    <cellStyle name="Comma 3 2 6" xfId="3698" xr:uid="{00000000-0005-0000-0000-00002F080000}"/>
    <cellStyle name="Comma 3 3" xfId="1026" xr:uid="{00000000-0005-0000-0000-000030080000}"/>
    <cellStyle name="Comma 3 3 2" xfId="1027" xr:uid="{00000000-0005-0000-0000-000031080000}"/>
    <cellStyle name="Comma 3 3 2 2" xfId="5154" xr:uid="{00000000-0005-0000-0000-000032080000}"/>
    <cellStyle name="Comma 3 3 2 2 2" xfId="7273" xr:uid="{00000000-0005-0000-0000-000033080000}"/>
    <cellStyle name="Comma 3 3 2 2 2 2" xfId="10727" xr:uid="{00000000-0005-0000-0000-000034080000}"/>
    <cellStyle name="Comma 3 3 2 2 3" xfId="8854" xr:uid="{00000000-0005-0000-0000-000035080000}"/>
    <cellStyle name="Comma 3 3 2 3" xfId="7571" xr:uid="{00000000-0005-0000-0000-000036080000}"/>
    <cellStyle name="Comma 3 4" xfId="1028" xr:uid="{00000000-0005-0000-0000-000037080000}"/>
    <cellStyle name="Comma 3 4 2" xfId="1029" xr:uid="{00000000-0005-0000-0000-000038080000}"/>
    <cellStyle name="Comma 3 4 2 2" xfId="5155" xr:uid="{00000000-0005-0000-0000-000039080000}"/>
    <cellStyle name="Comma 3 4 2 2 2" xfId="7274" xr:uid="{00000000-0005-0000-0000-00003A080000}"/>
    <cellStyle name="Comma 3 4 2 2 2 2" xfId="10728" xr:uid="{00000000-0005-0000-0000-00003B080000}"/>
    <cellStyle name="Comma 3 4 2 2 3" xfId="8855" xr:uid="{00000000-0005-0000-0000-00003C080000}"/>
    <cellStyle name="Comma 3 4 2 3" xfId="7572" xr:uid="{00000000-0005-0000-0000-00003D080000}"/>
    <cellStyle name="Comma 3 5" xfId="1030" xr:uid="{00000000-0005-0000-0000-00003E080000}"/>
    <cellStyle name="Comma 3 6" xfId="1031" xr:uid="{00000000-0005-0000-0000-00003F080000}"/>
    <cellStyle name="Comma 3 7" xfId="1032" xr:uid="{00000000-0005-0000-0000-000040080000}"/>
    <cellStyle name="Comma 3 8" xfId="3500" xr:uid="{00000000-0005-0000-0000-000041080000}"/>
    <cellStyle name="Comma 3 8 2" xfId="5272" xr:uid="{00000000-0005-0000-0000-000042080000}"/>
    <cellStyle name="Comma 3 8 2 2" xfId="7391" xr:uid="{00000000-0005-0000-0000-000043080000}"/>
    <cellStyle name="Comma 3 8 2 2 2" xfId="10844" xr:uid="{00000000-0005-0000-0000-000044080000}"/>
    <cellStyle name="Comma 3 8 2 3" xfId="8932" xr:uid="{00000000-0005-0000-0000-000045080000}"/>
    <cellStyle name="Comma 3 8 3" xfId="4207" xr:uid="{00000000-0005-0000-0000-000046080000}"/>
    <cellStyle name="Comma 3 8 3 2" xfId="8045" xr:uid="{00000000-0005-0000-0000-000047080000}"/>
    <cellStyle name="Comma 3 8 4" xfId="6148" xr:uid="{00000000-0005-0000-0000-000048080000}"/>
    <cellStyle name="Comma 3 8 4 2" xfId="9641" xr:uid="{00000000-0005-0000-0000-000049080000}"/>
    <cellStyle name="Comma 3 8 5" xfId="6392" xr:uid="{00000000-0005-0000-0000-00004A080000}"/>
    <cellStyle name="Comma 3 8 5 2" xfId="9884" xr:uid="{00000000-0005-0000-0000-00004B080000}"/>
    <cellStyle name="Comma 3 8 6" xfId="7679" xr:uid="{00000000-0005-0000-0000-00004C080000}"/>
    <cellStyle name="Comma 3 9" xfId="3689" xr:uid="{00000000-0005-0000-0000-00004D080000}"/>
    <cellStyle name="Comma 3 9 2" xfId="5310" xr:uid="{00000000-0005-0000-0000-00004E080000}"/>
    <cellStyle name="Comma 3 9 2 2" xfId="7429" xr:uid="{00000000-0005-0000-0000-00004F080000}"/>
    <cellStyle name="Comma 3 9 2 2 2" xfId="10882" xr:uid="{00000000-0005-0000-0000-000050080000}"/>
    <cellStyle name="Comma 3 9 2 3" xfId="8969" xr:uid="{00000000-0005-0000-0000-000051080000}"/>
    <cellStyle name="Comma 3 9 3" xfId="4299" xr:uid="{00000000-0005-0000-0000-000052080000}"/>
    <cellStyle name="Comma 3 9 3 2" xfId="8137" xr:uid="{00000000-0005-0000-0000-000053080000}"/>
    <cellStyle name="Comma 3 9 4" xfId="6230" xr:uid="{00000000-0005-0000-0000-000054080000}"/>
    <cellStyle name="Comma 3 9 4 2" xfId="9723" xr:uid="{00000000-0005-0000-0000-000055080000}"/>
    <cellStyle name="Comma 3 9 5" xfId="6476" xr:uid="{00000000-0005-0000-0000-000056080000}"/>
    <cellStyle name="Comma 3 9 5 2" xfId="9968" xr:uid="{00000000-0005-0000-0000-000057080000}"/>
    <cellStyle name="Comma 3 9 6" xfId="7795" xr:uid="{00000000-0005-0000-0000-000058080000}"/>
    <cellStyle name="Comma 30" xfId="2889" xr:uid="{00000000-0005-0000-0000-000059080000}"/>
    <cellStyle name="Comma 30 2" xfId="5251" xr:uid="{00000000-0005-0000-0000-00005A080000}"/>
    <cellStyle name="Comma 30 2 2" xfId="7370" xr:uid="{00000000-0005-0000-0000-00005B080000}"/>
    <cellStyle name="Comma 30 2 2 2" xfId="10823" xr:uid="{00000000-0005-0000-0000-00005C080000}"/>
    <cellStyle name="Comma 30 2 3" xfId="8912" xr:uid="{00000000-0005-0000-0000-00005D080000}"/>
    <cellStyle name="Comma 30 3" xfId="7629" xr:uid="{00000000-0005-0000-0000-00005E080000}"/>
    <cellStyle name="Comma 31" xfId="3146" xr:uid="{00000000-0005-0000-0000-00005F080000}"/>
    <cellStyle name="Comma 31 2" xfId="5254" xr:uid="{00000000-0005-0000-0000-000060080000}"/>
    <cellStyle name="Comma 31 2 2" xfId="7373" xr:uid="{00000000-0005-0000-0000-000061080000}"/>
    <cellStyle name="Comma 31 2 2 2" xfId="10826" xr:uid="{00000000-0005-0000-0000-000062080000}"/>
    <cellStyle name="Comma 31 2 3" xfId="8915" xr:uid="{00000000-0005-0000-0000-000063080000}"/>
    <cellStyle name="Comma 31 3" xfId="7633" xr:uid="{00000000-0005-0000-0000-000064080000}"/>
    <cellStyle name="Comma 32" xfId="2884" xr:uid="{00000000-0005-0000-0000-000065080000}"/>
    <cellStyle name="Comma 32 2" xfId="5249" xr:uid="{00000000-0005-0000-0000-000066080000}"/>
    <cellStyle name="Comma 32 2 2" xfId="7368" xr:uid="{00000000-0005-0000-0000-000067080000}"/>
    <cellStyle name="Comma 32 2 2 2" xfId="10821" xr:uid="{00000000-0005-0000-0000-000068080000}"/>
    <cellStyle name="Comma 32 2 3" xfId="8910" xr:uid="{00000000-0005-0000-0000-000069080000}"/>
    <cellStyle name="Comma 32 3" xfId="7626" xr:uid="{00000000-0005-0000-0000-00006A080000}"/>
    <cellStyle name="Comma 33" xfId="3364" xr:uid="{00000000-0005-0000-0000-00006B080000}"/>
    <cellStyle name="Comma 33 2" xfId="5260" xr:uid="{00000000-0005-0000-0000-00006C080000}"/>
    <cellStyle name="Comma 33 2 2" xfId="7379" xr:uid="{00000000-0005-0000-0000-00006D080000}"/>
    <cellStyle name="Comma 33 2 2 2" xfId="10832" xr:uid="{00000000-0005-0000-0000-00006E080000}"/>
    <cellStyle name="Comma 33 2 3" xfId="8921" xr:uid="{00000000-0005-0000-0000-00006F080000}"/>
    <cellStyle name="Comma 33 3" xfId="7644" xr:uid="{00000000-0005-0000-0000-000070080000}"/>
    <cellStyle name="Comma 34" xfId="2885" xr:uid="{00000000-0005-0000-0000-000071080000}"/>
    <cellStyle name="Comma 34 2" xfId="5250" xr:uid="{00000000-0005-0000-0000-000072080000}"/>
    <cellStyle name="Comma 34 2 2" xfId="7369" xr:uid="{00000000-0005-0000-0000-000073080000}"/>
    <cellStyle name="Comma 34 2 2 2" xfId="10822" xr:uid="{00000000-0005-0000-0000-000074080000}"/>
    <cellStyle name="Comma 34 2 3" xfId="8911" xr:uid="{00000000-0005-0000-0000-000075080000}"/>
    <cellStyle name="Comma 34 3" xfId="7627" xr:uid="{00000000-0005-0000-0000-000076080000}"/>
    <cellStyle name="Comma 35" xfId="3403" xr:uid="{00000000-0005-0000-0000-000077080000}"/>
    <cellStyle name="Comma 35 2" xfId="5268" xr:uid="{00000000-0005-0000-0000-000078080000}"/>
    <cellStyle name="Comma 35 2 2" xfId="7387" xr:uid="{00000000-0005-0000-0000-000079080000}"/>
    <cellStyle name="Comma 35 2 2 2" xfId="10840" xr:uid="{00000000-0005-0000-0000-00007A080000}"/>
    <cellStyle name="Comma 35 2 3" xfId="8929" xr:uid="{00000000-0005-0000-0000-00007B080000}"/>
    <cellStyle name="Comma 35 3" xfId="7662" xr:uid="{00000000-0005-0000-0000-00007C080000}"/>
    <cellStyle name="Comma 36" xfId="3363" xr:uid="{00000000-0005-0000-0000-00007D080000}"/>
    <cellStyle name="Comma 36 2" xfId="5259" xr:uid="{00000000-0005-0000-0000-00007E080000}"/>
    <cellStyle name="Comma 36 2 2" xfId="7378" xr:uid="{00000000-0005-0000-0000-00007F080000}"/>
    <cellStyle name="Comma 36 2 2 2" xfId="10831" xr:uid="{00000000-0005-0000-0000-000080080000}"/>
    <cellStyle name="Comma 36 2 3" xfId="8920" xr:uid="{00000000-0005-0000-0000-000081080000}"/>
    <cellStyle name="Comma 36 3" xfId="7643" xr:uid="{00000000-0005-0000-0000-000082080000}"/>
    <cellStyle name="Comma 37" xfId="3402" xr:uid="{00000000-0005-0000-0000-000083080000}"/>
    <cellStyle name="Comma 37 2" xfId="5267" xr:uid="{00000000-0005-0000-0000-000084080000}"/>
    <cellStyle name="Comma 37 2 2" xfId="7386" xr:uid="{00000000-0005-0000-0000-000085080000}"/>
    <cellStyle name="Comma 37 2 2 2" xfId="10839" xr:uid="{00000000-0005-0000-0000-000086080000}"/>
    <cellStyle name="Comma 37 2 3" xfId="8928" xr:uid="{00000000-0005-0000-0000-000087080000}"/>
    <cellStyle name="Comma 37 3" xfId="7661" xr:uid="{00000000-0005-0000-0000-000088080000}"/>
    <cellStyle name="Comma 38" xfId="3359" xr:uid="{00000000-0005-0000-0000-000089080000}"/>
    <cellStyle name="Comma 38 2" xfId="5257" xr:uid="{00000000-0005-0000-0000-00008A080000}"/>
    <cellStyle name="Comma 38 2 2" xfId="7376" xr:uid="{00000000-0005-0000-0000-00008B080000}"/>
    <cellStyle name="Comma 38 2 2 2" xfId="10829" xr:uid="{00000000-0005-0000-0000-00008C080000}"/>
    <cellStyle name="Comma 38 2 3" xfId="8918" xr:uid="{00000000-0005-0000-0000-00008D080000}"/>
    <cellStyle name="Comma 38 3" xfId="7640" xr:uid="{00000000-0005-0000-0000-00008E080000}"/>
    <cellStyle name="Comma 39" xfId="3398" xr:uid="{00000000-0005-0000-0000-00008F080000}"/>
    <cellStyle name="Comma 39 2" xfId="5265" xr:uid="{00000000-0005-0000-0000-000090080000}"/>
    <cellStyle name="Comma 39 2 2" xfId="7384" xr:uid="{00000000-0005-0000-0000-000091080000}"/>
    <cellStyle name="Comma 39 2 2 2" xfId="10837" xr:uid="{00000000-0005-0000-0000-000092080000}"/>
    <cellStyle name="Comma 39 2 3" xfId="8926" xr:uid="{00000000-0005-0000-0000-000093080000}"/>
    <cellStyle name="Comma 39 3" xfId="7658" xr:uid="{00000000-0005-0000-0000-000094080000}"/>
    <cellStyle name="Comma 4" xfId="1033" xr:uid="{00000000-0005-0000-0000-000095080000}"/>
    <cellStyle name="Comma 4 2" xfId="1034" xr:uid="{00000000-0005-0000-0000-000096080000}"/>
    <cellStyle name="Comma 4 2 2" xfId="3699" xr:uid="{00000000-0005-0000-0000-000097080000}"/>
    <cellStyle name="Comma 4 3" xfId="1035" xr:uid="{00000000-0005-0000-0000-000098080000}"/>
    <cellStyle name="Comma 4 3 2" xfId="5156" xr:uid="{00000000-0005-0000-0000-000099080000}"/>
    <cellStyle name="Comma 4 3 2 2" xfId="7275" xr:uid="{00000000-0005-0000-0000-00009A080000}"/>
    <cellStyle name="Comma 4 3 2 2 2" xfId="10729" xr:uid="{00000000-0005-0000-0000-00009B080000}"/>
    <cellStyle name="Comma 4 3 2 3" xfId="8856" xr:uid="{00000000-0005-0000-0000-00009C080000}"/>
    <cellStyle name="Comma 4 3 3" xfId="7573" xr:uid="{00000000-0005-0000-0000-00009D080000}"/>
    <cellStyle name="Comma 4 4" xfId="1036" xr:uid="{00000000-0005-0000-0000-00009E080000}"/>
    <cellStyle name="Comma 4 4 2" xfId="5157" xr:uid="{00000000-0005-0000-0000-00009F080000}"/>
    <cellStyle name="Comma 4 4 2 2" xfId="7276" xr:uid="{00000000-0005-0000-0000-0000A0080000}"/>
    <cellStyle name="Comma 4 4 2 2 2" xfId="10730" xr:uid="{00000000-0005-0000-0000-0000A1080000}"/>
    <cellStyle name="Comma 4 4 2 3" xfId="8857" xr:uid="{00000000-0005-0000-0000-0000A2080000}"/>
    <cellStyle name="Comma 4 4 3" xfId="7574" xr:uid="{00000000-0005-0000-0000-0000A3080000}"/>
    <cellStyle name="Comma 4 5" xfId="3501" xr:uid="{00000000-0005-0000-0000-0000A4080000}"/>
    <cellStyle name="Comma 4 5 2" xfId="5273" xr:uid="{00000000-0005-0000-0000-0000A5080000}"/>
    <cellStyle name="Comma 4 5 2 2" xfId="7392" xr:uid="{00000000-0005-0000-0000-0000A6080000}"/>
    <cellStyle name="Comma 4 5 2 2 2" xfId="10845" xr:uid="{00000000-0005-0000-0000-0000A7080000}"/>
    <cellStyle name="Comma 4 5 2 3" xfId="8933" xr:uid="{00000000-0005-0000-0000-0000A8080000}"/>
    <cellStyle name="Comma 4 5 3" xfId="7680" xr:uid="{00000000-0005-0000-0000-0000A9080000}"/>
    <cellStyle name="Comma 4 6" xfId="3684" xr:uid="{00000000-0005-0000-0000-0000AA080000}"/>
    <cellStyle name="Comma 4 6 2" xfId="5308" xr:uid="{00000000-0005-0000-0000-0000AB080000}"/>
    <cellStyle name="Comma 4 6 2 2" xfId="7427" xr:uid="{00000000-0005-0000-0000-0000AC080000}"/>
    <cellStyle name="Comma 4 6 2 2 2" xfId="10880" xr:uid="{00000000-0005-0000-0000-0000AD080000}"/>
    <cellStyle name="Comma 4 6 2 3" xfId="8967" xr:uid="{00000000-0005-0000-0000-0000AE080000}"/>
    <cellStyle name="Comma 4 6 3" xfId="7793" xr:uid="{00000000-0005-0000-0000-0000AF080000}"/>
    <cellStyle name="Comma 4 7" xfId="4468" xr:uid="{00000000-0005-0000-0000-0000B0080000}"/>
    <cellStyle name="Comma 4 7 2" xfId="8291" xr:uid="{00000000-0005-0000-0000-0000B1080000}"/>
    <cellStyle name="Comma 40" xfId="3366" xr:uid="{00000000-0005-0000-0000-0000B2080000}"/>
    <cellStyle name="Comma 40 2" xfId="5261" xr:uid="{00000000-0005-0000-0000-0000B3080000}"/>
    <cellStyle name="Comma 40 2 2" xfId="7380" xr:uid="{00000000-0005-0000-0000-0000B4080000}"/>
    <cellStyle name="Comma 40 2 2 2" xfId="10833" xr:uid="{00000000-0005-0000-0000-0000B5080000}"/>
    <cellStyle name="Comma 40 2 3" xfId="8922" xr:uid="{00000000-0005-0000-0000-0000B6080000}"/>
    <cellStyle name="Comma 40 3" xfId="7645" xr:uid="{00000000-0005-0000-0000-0000B7080000}"/>
    <cellStyle name="Comma 41" xfId="3393" xr:uid="{00000000-0005-0000-0000-0000B8080000}"/>
    <cellStyle name="Comma 41 2" xfId="5263" xr:uid="{00000000-0005-0000-0000-0000B9080000}"/>
    <cellStyle name="Comma 41 2 2" xfId="7382" xr:uid="{00000000-0005-0000-0000-0000BA080000}"/>
    <cellStyle name="Comma 41 2 2 2" xfId="10835" xr:uid="{00000000-0005-0000-0000-0000BB080000}"/>
    <cellStyle name="Comma 41 2 3" xfId="8924" xr:uid="{00000000-0005-0000-0000-0000BC080000}"/>
    <cellStyle name="Comma 41 3" xfId="7655" xr:uid="{00000000-0005-0000-0000-0000BD080000}"/>
    <cellStyle name="Comma 42" xfId="3150" xr:uid="{00000000-0005-0000-0000-0000BE080000}"/>
    <cellStyle name="Comma 42 2" xfId="5255" xr:uid="{00000000-0005-0000-0000-0000BF080000}"/>
    <cellStyle name="Comma 42 2 2" xfId="7374" xr:uid="{00000000-0005-0000-0000-0000C0080000}"/>
    <cellStyle name="Comma 42 2 2 2" xfId="10827" xr:uid="{00000000-0005-0000-0000-0000C1080000}"/>
    <cellStyle name="Comma 42 2 3" xfId="8916" xr:uid="{00000000-0005-0000-0000-0000C2080000}"/>
    <cellStyle name="Comma 42 3" xfId="7636" xr:uid="{00000000-0005-0000-0000-0000C3080000}"/>
    <cellStyle name="Comma 43" xfId="3389" xr:uid="{00000000-0005-0000-0000-0000C4080000}"/>
    <cellStyle name="Comma 43 2" xfId="5262" xr:uid="{00000000-0005-0000-0000-0000C5080000}"/>
    <cellStyle name="Comma 43 2 2" xfId="7381" xr:uid="{00000000-0005-0000-0000-0000C6080000}"/>
    <cellStyle name="Comma 43 2 2 2" xfId="10834" xr:uid="{00000000-0005-0000-0000-0000C7080000}"/>
    <cellStyle name="Comma 43 2 3" xfId="8923" xr:uid="{00000000-0005-0000-0000-0000C8080000}"/>
    <cellStyle name="Comma 43 3" xfId="7653" xr:uid="{00000000-0005-0000-0000-0000C9080000}"/>
    <cellStyle name="Comma 44" xfId="3360" xr:uid="{00000000-0005-0000-0000-0000CA080000}"/>
    <cellStyle name="Comma 44 2" xfId="5258" xr:uid="{00000000-0005-0000-0000-0000CB080000}"/>
    <cellStyle name="Comma 44 2 2" xfId="7377" xr:uid="{00000000-0005-0000-0000-0000CC080000}"/>
    <cellStyle name="Comma 44 2 2 2" xfId="10830" xr:uid="{00000000-0005-0000-0000-0000CD080000}"/>
    <cellStyle name="Comma 44 2 3" xfId="8919" xr:uid="{00000000-0005-0000-0000-0000CE080000}"/>
    <cellStyle name="Comma 44 3" xfId="7641" xr:uid="{00000000-0005-0000-0000-0000CF080000}"/>
    <cellStyle name="Comma 45" xfId="3399" xr:uid="{00000000-0005-0000-0000-0000D0080000}"/>
    <cellStyle name="Comma 45 2" xfId="5266" xr:uid="{00000000-0005-0000-0000-0000D1080000}"/>
    <cellStyle name="Comma 45 2 2" xfId="7385" xr:uid="{00000000-0005-0000-0000-0000D2080000}"/>
    <cellStyle name="Comma 45 2 2 2" xfId="10838" xr:uid="{00000000-0005-0000-0000-0000D3080000}"/>
    <cellStyle name="Comma 45 2 3" xfId="8927" xr:uid="{00000000-0005-0000-0000-0000D4080000}"/>
    <cellStyle name="Comma 45 3" xfId="7659" xr:uid="{00000000-0005-0000-0000-0000D5080000}"/>
    <cellStyle name="Comma 46" xfId="3355" xr:uid="{00000000-0005-0000-0000-0000D6080000}"/>
    <cellStyle name="Comma 46 2" xfId="5256" xr:uid="{00000000-0005-0000-0000-0000D7080000}"/>
    <cellStyle name="Comma 46 2 2" xfId="7375" xr:uid="{00000000-0005-0000-0000-0000D8080000}"/>
    <cellStyle name="Comma 46 2 2 2" xfId="10828" xr:uid="{00000000-0005-0000-0000-0000D9080000}"/>
    <cellStyle name="Comma 46 2 3" xfId="8917" xr:uid="{00000000-0005-0000-0000-0000DA080000}"/>
    <cellStyle name="Comma 46 3" xfId="7638" xr:uid="{00000000-0005-0000-0000-0000DB080000}"/>
    <cellStyle name="Comma 47" xfId="3394" xr:uid="{00000000-0005-0000-0000-0000DC080000}"/>
    <cellStyle name="Comma 47 2" xfId="5264" xr:uid="{00000000-0005-0000-0000-0000DD080000}"/>
    <cellStyle name="Comma 47 2 2" xfId="7383" xr:uid="{00000000-0005-0000-0000-0000DE080000}"/>
    <cellStyle name="Comma 47 2 2 2" xfId="10836" xr:uid="{00000000-0005-0000-0000-0000DF080000}"/>
    <cellStyle name="Comma 47 2 3" xfId="8925" xr:uid="{00000000-0005-0000-0000-0000E0080000}"/>
    <cellStyle name="Comma 47 3" xfId="7656" xr:uid="{00000000-0005-0000-0000-0000E1080000}"/>
    <cellStyle name="Comma 48" xfId="3406" xr:uid="{00000000-0005-0000-0000-0000E2080000}"/>
    <cellStyle name="Comma 48 2" xfId="5269" xr:uid="{00000000-0005-0000-0000-0000E3080000}"/>
    <cellStyle name="Comma 48 2 2" xfId="7388" xr:uid="{00000000-0005-0000-0000-0000E4080000}"/>
    <cellStyle name="Comma 48 2 2 2" xfId="10841" xr:uid="{00000000-0005-0000-0000-0000E5080000}"/>
    <cellStyle name="Comma 48 2 3" xfId="8930" xr:uid="{00000000-0005-0000-0000-0000E6080000}"/>
    <cellStyle name="Comma 48 3" xfId="7663" xr:uid="{00000000-0005-0000-0000-0000E7080000}"/>
    <cellStyle name="Comma 49" xfId="3520" xr:uid="{00000000-0005-0000-0000-0000E8080000}"/>
    <cellStyle name="Comma 49 2" xfId="5274" xr:uid="{00000000-0005-0000-0000-0000E9080000}"/>
    <cellStyle name="Comma 49 2 2" xfId="7393" xr:uid="{00000000-0005-0000-0000-0000EA080000}"/>
    <cellStyle name="Comma 49 2 2 2" xfId="10846" xr:uid="{00000000-0005-0000-0000-0000EB080000}"/>
    <cellStyle name="Comma 49 2 3" xfId="8934" xr:uid="{00000000-0005-0000-0000-0000EC080000}"/>
    <cellStyle name="Comma 49 3" xfId="7693" xr:uid="{00000000-0005-0000-0000-0000ED080000}"/>
    <cellStyle name="Comma 5" xfId="1037" xr:uid="{00000000-0005-0000-0000-0000EE080000}"/>
    <cellStyle name="Comma 5 2" xfId="1038" xr:uid="{00000000-0005-0000-0000-0000EF080000}"/>
    <cellStyle name="Comma 5 2 2" xfId="3701" xr:uid="{00000000-0005-0000-0000-0000F0080000}"/>
    <cellStyle name="Comma 5 2 2 2" xfId="4" xr:uid="{00000000-0005-0000-0000-0000F1080000}"/>
    <cellStyle name="Comma 5 2 2 2 2" xfId="7446" xr:uid="{00000000-0005-0000-0000-0000F2080000}"/>
    <cellStyle name="Comma 5 3" xfId="1039" xr:uid="{00000000-0005-0000-0000-0000F3080000}"/>
    <cellStyle name="Comma 5 3 2" xfId="3702" xr:uid="{00000000-0005-0000-0000-0000F4080000}"/>
    <cellStyle name="Comma 5 3 2 2" xfId="5319" xr:uid="{00000000-0005-0000-0000-0000F5080000}"/>
    <cellStyle name="Comma 5 3 2 2 2" xfId="7438" xr:uid="{00000000-0005-0000-0000-0000F6080000}"/>
    <cellStyle name="Comma 5 3 2 2 2 2" xfId="10891" xr:uid="{00000000-0005-0000-0000-0000F7080000}"/>
    <cellStyle name="Comma 5 3 2 2 3" xfId="8978" xr:uid="{00000000-0005-0000-0000-0000F8080000}"/>
    <cellStyle name="Comma 5 3 2 3" xfId="4303" xr:uid="{00000000-0005-0000-0000-0000F9080000}"/>
    <cellStyle name="Comma 5 3 2 3 2" xfId="8140" xr:uid="{00000000-0005-0000-0000-0000FA080000}"/>
    <cellStyle name="Comma 5 3 2 4" xfId="6232" xr:uid="{00000000-0005-0000-0000-0000FB080000}"/>
    <cellStyle name="Comma 5 3 2 4 2" xfId="9725" xr:uid="{00000000-0005-0000-0000-0000FC080000}"/>
    <cellStyle name="Comma 5 3 2 5" xfId="6478" xr:uid="{00000000-0005-0000-0000-0000FD080000}"/>
    <cellStyle name="Comma 5 3 2 5 2" xfId="9970" xr:uid="{00000000-0005-0000-0000-0000FE080000}"/>
    <cellStyle name="Comma 5 3 2 6" xfId="7804" xr:uid="{00000000-0005-0000-0000-0000FF080000}"/>
    <cellStyle name="Comma 5 3 3" xfId="5158" xr:uid="{00000000-0005-0000-0000-000000090000}"/>
    <cellStyle name="Comma 5 3 3 2" xfId="7277" xr:uid="{00000000-0005-0000-0000-000001090000}"/>
    <cellStyle name="Comma 5 3 3 2 2" xfId="10731" xr:uid="{00000000-0005-0000-0000-000002090000}"/>
    <cellStyle name="Comma 5 3 3 3" xfId="8858" xr:uid="{00000000-0005-0000-0000-000003090000}"/>
    <cellStyle name="Comma 5 3 4" xfId="7575" xr:uid="{00000000-0005-0000-0000-000004090000}"/>
    <cellStyle name="Comma 5 4" xfId="1040" xr:uid="{00000000-0005-0000-0000-000005090000}"/>
    <cellStyle name="Comma 5 4 2" xfId="5159" xr:uid="{00000000-0005-0000-0000-000006090000}"/>
    <cellStyle name="Comma 5 4 2 2" xfId="7278" xr:uid="{00000000-0005-0000-0000-000007090000}"/>
    <cellStyle name="Comma 5 4 2 2 2" xfId="10732" xr:uid="{00000000-0005-0000-0000-000008090000}"/>
    <cellStyle name="Comma 5 4 2 3" xfId="8859" xr:uid="{00000000-0005-0000-0000-000009090000}"/>
    <cellStyle name="Comma 5 4 3" xfId="7576" xr:uid="{00000000-0005-0000-0000-00000A090000}"/>
    <cellStyle name="Comma 5 5" xfId="1041" xr:uid="{00000000-0005-0000-0000-00000B090000}"/>
    <cellStyle name="Comma 5 5 2" xfId="5160" xr:uid="{00000000-0005-0000-0000-00000C090000}"/>
    <cellStyle name="Comma 5 5 2 2" xfId="7279" xr:uid="{00000000-0005-0000-0000-00000D090000}"/>
    <cellStyle name="Comma 5 5 2 2 2" xfId="10733" xr:uid="{00000000-0005-0000-0000-00000E090000}"/>
    <cellStyle name="Comma 5 5 2 3" xfId="8860" xr:uid="{00000000-0005-0000-0000-00000F090000}"/>
    <cellStyle name="Comma 5 5 3" xfId="7577" xr:uid="{00000000-0005-0000-0000-000010090000}"/>
    <cellStyle name="Comma 5 6" xfId="1042" xr:uid="{00000000-0005-0000-0000-000011090000}"/>
    <cellStyle name="Comma 5 6 2" xfId="5161" xr:uid="{00000000-0005-0000-0000-000012090000}"/>
    <cellStyle name="Comma 5 6 2 2" xfId="7280" xr:uid="{00000000-0005-0000-0000-000013090000}"/>
    <cellStyle name="Comma 5 6 2 2 2" xfId="10734" xr:uid="{00000000-0005-0000-0000-000014090000}"/>
    <cellStyle name="Comma 5 6 2 3" xfId="8861" xr:uid="{00000000-0005-0000-0000-000015090000}"/>
    <cellStyle name="Comma 5 6 3" xfId="7578" xr:uid="{00000000-0005-0000-0000-000016090000}"/>
    <cellStyle name="Comma 5 7" xfId="1043" xr:uid="{00000000-0005-0000-0000-000017090000}"/>
    <cellStyle name="Comma 5 7 2" xfId="5162" xr:uid="{00000000-0005-0000-0000-000018090000}"/>
    <cellStyle name="Comma 5 7 2 2" xfId="7281" xr:uid="{00000000-0005-0000-0000-000019090000}"/>
    <cellStyle name="Comma 5 7 2 2 2" xfId="10735" xr:uid="{00000000-0005-0000-0000-00001A090000}"/>
    <cellStyle name="Comma 5 7 2 3" xfId="8862" xr:uid="{00000000-0005-0000-0000-00001B090000}"/>
    <cellStyle name="Comma 5 7 3" xfId="7579" xr:uid="{00000000-0005-0000-0000-00001C090000}"/>
    <cellStyle name="Comma 5 8" xfId="3592" xr:uid="{00000000-0005-0000-0000-00001D090000}"/>
    <cellStyle name="Comma 5 8 2" xfId="5278" xr:uid="{00000000-0005-0000-0000-00001E090000}"/>
    <cellStyle name="Comma 5 8 2 2" xfId="7397" xr:uid="{00000000-0005-0000-0000-00001F090000}"/>
    <cellStyle name="Comma 5 8 2 2 2" xfId="10850" xr:uid="{00000000-0005-0000-0000-000020090000}"/>
    <cellStyle name="Comma 5 8 2 3" xfId="8938" xr:uid="{00000000-0005-0000-0000-000021090000}"/>
    <cellStyle name="Comma 5 8 3" xfId="7762" xr:uid="{00000000-0005-0000-0000-000022090000}"/>
    <cellStyle name="Comma 5 9" xfId="3700" xr:uid="{00000000-0005-0000-0000-000023090000}"/>
    <cellStyle name="Comma 50" xfId="3618" xr:uid="{00000000-0005-0000-0000-000024090000}"/>
    <cellStyle name="Comma 50 2" xfId="5289" xr:uid="{00000000-0005-0000-0000-000025090000}"/>
    <cellStyle name="Comma 50 2 2" xfId="7408" xr:uid="{00000000-0005-0000-0000-000026090000}"/>
    <cellStyle name="Comma 50 2 2 2" xfId="10861" xr:uid="{00000000-0005-0000-0000-000027090000}"/>
    <cellStyle name="Comma 50 2 3" xfId="8948" xr:uid="{00000000-0005-0000-0000-000028090000}"/>
    <cellStyle name="Comma 50 3" xfId="7771" xr:uid="{00000000-0005-0000-0000-000029090000}"/>
    <cellStyle name="Comma 51" xfId="3641" xr:uid="{00000000-0005-0000-0000-00002A090000}"/>
    <cellStyle name="Comma 51 2" xfId="5293" xr:uid="{00000000-0005-0000-0000-00002B090000}"/>
    <cellStyle name="Comma 51 2 2" xfId="7412" xr:uid="{00000000-0005-0000-0000-00002C090000}"/>
    <cellStyle name="Comma 51 2 2 2" xfId="10865" xr:uid="{00000000-0005-0000-0000-00002D090000}"/>
    <cellStyle name="Comma 51 2 3" xfId="8952" xr:uid="{00000000-0005-0000-0000-00002E090000}"/>
    <cellStyle name="Comma 51 3" xfId="7775" xr:uid="{00000000-0005-0000-0000-00002F090000}"/>
    <cellStyle name="Comma 52" xfId="3612" xr:uid="{00000000-0005-0000-0000-000030090000}"/>
    <cellStyle name="Comma 52 2" xfId="5287" xr:uid="{00000000-0005-0000-0000-000031090000}"/>
    <cellStyle name="Comma 52 2 2" xfId="7406" xr:uid="{00000000-0005-0000-0000-000032090000}"/>
    <cellStyle name="Comma 52 2 2 2" xfId="10859" xr:uid="{00000000-0005-0000-0000-000033090000}"/>
    <cellStyle name="Comma 52 2 3" xfId="8946" xr:uid="{00000000-0005-0000-0000-000034090000}"/>
    <cellStyle name="Comma 52 3" xfId="7769" xr:uid="{00000000-0005-0000-0000-000035090000}"/>
    <cellStyle name="Comma 53" xfId="3643" xr:uid="{00000000-0005-0000-0000-000036090000}"/>
    <cellStyle name="Comma 53 2" xfId="5294" xr:uid="{00000000-0005-0000-0000-000037090000}"/>
    <cellStyle name="Comma 53 2 2" xfId="7413" xr:uid="{00000000-0005-0000-0000-000038090000}"/>
    <cellStyle name="Comma 53 2 2 2" xfId="10866" xr:uid="{00000000-0005-0000-0000-000039090000}"/>
    <cellStyle name="Comma 53 2 3" xfId="8953" xr:uid="{00000000-0005-0000-0000-00003A090000}"/>
    <cellStyle name="Comma 53 3" xfId="7776" xr:uid="{00000000-0005-0000-0000-00003B090000}"/>
    <cellStyle name="Comma 54" xfId="3609" xr:uid="{00000000-0005-0000-0000-00003C090000}"/>
    <cellStyle name="Comma 54 2" xfId="5285" xr:uid="{00000000-0005-0000-0000-00003D090000}"/>
    <cellStyle name="Comma 54 2 2" xfId="7404" xr:uid="{00000000-0005-0000-0000-00003E090000}"/>
    <cellStyle name="Comma 54 2 2 2" xfId="10857" xr:uid="{00000000-0005-0000-0000-00003F090000}"/>
    <cellStyle name="Comma 54 2 3" xfId="8944" xr:uid="{00000000-0005-0000-0000-000040090000}"/>
    <cellStyle name="Comma 54 3" xfId="7767" xr:uid="{00000000-0005-0000-0000-000041090000}"/>
    <cellStyle name="Comma 55" xfId="3650" xr:uid="{00000000-0005-0000-0000-000042090000}"/>
    <cellStyle name="Comma 55 2" xfId="5299" xr:uid="{00000000-0005-0000-0000-000043090000}"/>
    <cellStyle name="Comma 55 2 2" xfId="7418" xr:uid="{00000000-0005-0000-0000-000044090000}"/>
    <cellStyle name="Comma 55 2 2 2" xfId="10871" xr:uid="{00000000-0005-0000-0000-000045090000}"/>
    <cellStyle name="Comma 55 2 3" xfId="8958" xr:uid="{00000000-0005-0000-0000-000046090000}"/>
    <cellStyle name="Comma 55 3" xfId="7781" xr:uid="{00000000-0005-0000-0000-000047090000}"/>
    <cellStyle name="Comma 56" xfId="3605" xr:uid="{00000000-0005-0000-0000-000048090000}"/>
    <cellStyle name="Comma 56 2" xfId="5283" xr:uid="{00000000-0005-0000-0000-000049090000}"/>
    <cellStyle name="Comma 56 2 2" xfId="7402" xr:uid="{00000000-0005-0000-0000-00004A090000}"/>
    <cellStyle name="Comma 56 2 2 2" xfId="10855" xr:uid="{00000000-0005-0000-0000-00004B090000}"/>
    <cellStyle name="Comma 56 2 3" xfId="8942" xr:uid="{00000000-0005-0000-0000-00004C090000}"/>
    <cellStyle name="Comma 56 3" xfId="7765" xr:uid="{00000000-0005-0000-0000-00004D090000}"/>
    <cellStyle name="Comma 57" xfId="3624" xr:uid="{00000000-0005-0000-0000-00004E090000}"/>
    <cellStyle name="Comma 57 2" xfId="5290" xr:uid="{00000000-0005-0000-0000-00004F090000}"/>
    <cellStyle name="Comma 57 2 2" xfId="7409" xr:uid="{00000000-0005-0000-0000-000050090000}"/>
    <cellStyle name="Comma 57 2 2 2" xfId="10862" xr:uid="{00000000-0005-0000-0000-000051090000}"/>
    <cellStyle name="Comma 57 2 3" xfId="8949" xr:uid="{00000000-0005-0000-0000-000052090000}"/>
    <cellStyle name="Comma 57 3" xfId="7772" xr:uid="{00000000-0005-0000-0000-000053090000}"/>
    <cellStyle name="Comma 58" xfId="3648" xr:uid="{00000000-0005-0000-0000-000054090000}"/>
    <cellStyle name="Comma 58 2" xfId="5297" xr:uid="{00000000-0005-0000-0000-000055090000}"/>
    <cellStyle name="Comma 58 2 2" xfId="7416" xr:uid="{00000000-0005-0000-0000-000056090000}"/>
    <cellStyle name="Comma 58 2 2 2" xfId="10869" xr:uid="{00000000-0005-0000-0000-000057090000}"/>
    <cellStyle name="Comma 58 2 3" xfId="8956" xr:uid="{00000000-0005-0000-0000-000058090000}"/>
    <cellStyle name="Comma 58 3" xfId="7779" xr:uid="{00000000-0005-0000-0000-000059090000}"/>
    <cellStyle name="Comma 59" xfId="3606" xr:uid="{00000000-0005-0000-0000-00005A090000}"/>
    <cellStyle name="Comma 59 2" xfId="5284" xr:uid="{00000000-0005-0000-0000-00005B090000}"/>
    <cellStyle name="Comma 59 2 2" xfId="7403" xr:uid="{00000000-0005-0000-0000-00005C090000}"/>
    <cellStyle name="Comma 59 2 2 2" xfId="10856" xr:uid="{00000000-0005-0000-0000-00005D090000}"/>
    <cellStyle name="Comma 59 2 3" xfId="8943" xr:uid="{00000000-0005-0000-0000-00005E090000}"/>
    <cellStyle name="Comma 59 3" xfId="7766" xr:uid="{00000000-0005-0000-0000-00005F090000}"/>
    <cellStyle name="Comma 6" xfId="1044" xr:uid="{00000000-0005-0000-0000-000060090000}"/>
    <cellStyle name="Comma 6 2" xfId="1045" xr:uid="{00000000-0005-0000-0000-000061090000}"/>
    <cellStyle name="Comma 6 3" xfId="3589" xr:uid="{00000000-0005-0000-0000-000062090000}"/>
    <cellStyle name="Comma 6 3 2" xfId="5275" xr:uid="{00000000-0005-0000-0000-000063090000}"/>
    <cellStyle name="Comma 6 3 2 2" xfId="7394" xr:uid="{00000000-0005-0000-0000-000064090000}"/>
    <cellStyle name="Comma 6 3 2 2 2" xfId="10847" xr:uid="{00000000-0005-0000-0000-000065090000}"/>
    <cellStyle name="Comma 6 3 2 3" xfId="8935" xr:uid="{00000000-0005-0000-0000-000066090000}"/>
    <cellStyle name="Comma 6 3 3" xfId="7759" xr:uid="{00000000-0005-0000-0000-000067090000}"/>
    <cellStyle name="Comma 60" xfId="3644" xr:uid="{00000000-0005-0000-0000-000068090000}"/>
    <cellStyle name="Comma 60 2" xfId="5295" xr:uid="{00000000-0005-0000-0000-000069090000}"/>
    <cellStyle name="Comma 60 2 2" xfId="7414" xr:uid="{00000000-0005-0000-0000-00006A090000}"/>
    <cellStyle name="Comma 60 2 2 2" xfId="10867" xr:uid="{00000000-0005-0000-0000-00006B090000}"/>
    <cellStyle name="Comma 60 2 3" xfId="8954" xr:uid="{00000000-0005-0000-0000-00006C090000}"/>
    <cellStyle name="Comma 60 3" xfId="7777" xr:uid="{00000000-0005-0000-0000-00006D090000}"/>
    <cellStyle name="Comma 61" xfId="3659" xr:uid="{00000000-0005-0000-0000-00006E090000}"/>
    <cellStyle name="Comma 61 2" xfId="5301" xr:uid="{00000000-0005-0000-0000-00006F090000}"/>
    <cellStyle name="Comma 61 2 2" xfId="7420" xr:uid="{00000000-0005-0000-0000-000070090000}"/>
    <cellStyle name="Comma 61 2 2 2" xfId="10873" xr:uid="{00000000-0005-0000-0000-000071090000}"/>
    <cellStyle name="Comma 61 2 3" xfId="8960" xr:uid="{00000000-0005-0000-0000-000072090000}"/>
    <cellStyle name="Comma 61 3" xfId="7783" xr:uid="{00000000-0005-0000-0000-000073090000}"/>
    <cellStyle name="Comma 62" xfId="3634" xr:uid="{00000000-0005-0000-0000-000074090000}"/>
    <cellStyle name="Comma 62 2" xfId="5292" xr:uid="{00000000-0005-0000-0000-000075090000}"/>
    <cellStyle name="Comma 62 2 2" xfId="7411" xr:uid="{00000000-0005-0000-0000-000076090000}"/>
    <cellStyle name="Comma 62 2 2 2" xfId="10864" xr:uid="{00000000-0005-0000-0000-000077090000}"/>
    <cellStyle name="Comma 62 2 3" xfId="8951" xr:uid="{00000000-0005-0000-0000-000078090000}"/>
    <cellStyle name="Comma 62 3" xfId="7774" xr:uid="{00000000-0005-0000-0000-000079090000}"/>
    <cellStyle name="Comma 63" xfId="3660" xr:uid="{00000000-0005-0000-0000-00007A090000}"/>
    <cellStyle name="Comma 63 2" xfId="5302" xr:uid="{00000000-0005-0000-0000-00007B090000}"/>
    <cellStyle name="Comma 63 2 2" xfId="7421" xr:uid="{00000000-0005-0000-0000-00007C090000}"/>
    <cellStyle name="Comma 63 2 2 2" xfId="10874" xr:uid="{00000000-0005-0000-0000-00007D090000}"/>
    <cellStyle name="Comma 63 2 3" xfId="8961" xr:uid="{00000000-0005-0000-0000-00007E090000}"/>
    <cellStyle name="Comma 63 3" xfId="7784" xr:uid="{00000000-0005-0000-0000-00007F090000}"/>
    <cellStyle name="Comma 64" xfId="3610" xr:uid="{00000000-0005-0000-0000-000080090000}"/>
    <cellStyle name="Comma 64 2" xfId="5286" xr:uid="{00000000-0005-0000-0000-000081090000}"/>
    <cellStyle name="Comma 64 2 2" xfId="7405" xr:uid="{00000000-0005-0000-0000-000082090000}"/>
    <cellStyle name="Comma 64 2 2 2" xfId="10858" xr:uid="{00000000-0005-0000-0000-000083090000}"/>
    <cellStyle name="Comma 64 2 3" xfId="8945" xr:uid="{00000000-0005-0000-0000-000084090000}"/>
    <cellStyle name="Comma 64 3" xfId="7768" xr:uid="{00000000-0005-0000-0000-000085090000}"/>
    <cellStyle name="Comma 65" xfId="3645" xr:uid="{00000000-0005-0000-0000-000086090000}"/>
    <cellStyle name="Comma 65 2" xfId="5296" xr:uid="{00000000-0005-0000-0000-000087090000}"/>
    <cellStyle name="Comma 65 2 2" xfId="7415" xr:uid="{00000000-0005-0000-0000-000088090000}"/>
    <cellStyle name="Comma 65 2 2 2" xfId="10868" xr:uid="{00000000-0005-0000-0000-000089090000}"/>
    <cellStyle name="Comma 65 2 3" xfId="8955" xr:uid="{00000000-0005-0000-0000-00008A090000}"/>
    <cellStyle name="Comma 65 3" xfId="7778" xr:uid="{00000000-0005-0000-0000-00008B090000}"/>
    <cellStyle name="Comma 66" xfId="3601" xr:uid="{00000000-0005-0000-0000-00008C090000}"/>
    <cellStyle name="Comma 66 2" xfId="5281" xr:uid="{00000000-0005-0000-0000-00008D090000}"/>
    <cellStyle name="Comma 66 2 2" xfId="7400" xr:uid="{00000000-0005-0000-0000-00008E090000}"/>
    <cellStyle name="Comma 66 2 2 2" xfId="10853" xr:uid="{00000000-0005-0000-0000-00008F090000}"/>
    <cellStyle name="Comma 66 2 3" xfId="8940" xr:uid="{00000000-0005-0000-0000-000090090000}"/>
    <cellStyle name="Comma 66 3" xfId="7763" xr:uid="{00000000-0005-0000-0000-000091090000}"/>
    <cellStyle name="Comma 67" xfId="3656" xr:uid="{00000000-0005-0000-0000-000092090000}"/>
    <cellStyle name="Comma 67 2" xfId="5300" xr:uid="{00000000-0005-0000-0000-000093090000}"/>
    <cellStyle name="Comma 67 2 2" xfId="7419" xr:uid="{00000000-0005-0000-0000-000094090000}"/>
    <cellStyle name="Comma 67 2 2 2" xfId="10872" xr:uid="{00000000-0005-0000-0000-000095090000}"/>
    <cellStyle name="Comma 67 2 3" xfId="8959" xr:uid="{00000000-0005-0000-0000-000096090000}"/>
    <cellStyle name="Comma 67 3" xfId="7782" xr:uid="{00000000-0005-0000-0000-000097090000}"/>
    <cellStyle name="Comma 68" xfId="3616" xr:uid="{00000000-0005-0000-0000-000098090000}"/>
    <cellStyle name="Comma 68 2" xfId="5288" xr:uid="{00000000-0005-0000-0000-000099090000}"/>
    <cellStyle name="Comma 68 2 2" xfId="7407" xr:uid="{00000000-0005-0000-0000-00009A090000}"/>
    <cellStyle name="Comma 68 2 2 2" xfId="10860" xr:uid="{00000000-0005-0000-0000-00009B090000}"/>
    <cellStyle name="Comma 68 2 3" xfId="8947" xr:uid="{00000000-0005-0000-0000-00009C090000}"/>
    <cellStyle name="Comma 68 3" xfId="7770" xr:uid="{00000000-0005-0000-0000-00009D090000}"/>
    <cellStyle name="Comma 69" xfId="3603" xr:uid="{00000000-0005-0000-0000-00009E090000}"/>
    <cellStyle name="Comma 69 2" xfId="5282" xr:uid="{00000000-0005-0000-0000-00009F090000}"/>
    <cellStyle name="Comma 69 2 2" xfId="7401" xr:uid="{00000000-0005-0000-0000-0000A0090000}"/>
    <cellStyle name="Comma 69 2 2 2" xfId="10854" xr:uid="{00000000-0005-0000-0000-0000A1090000}"/>
    <cellStyle name="Comma 69 2 3" xfId="8941" xr:uid="{00000000-0005-0000-0000-0000A2090000}"/>
    <cellStyle name="Comma 69 3" xfId="7764" xr:uid="{00000000-0005-0000-0000-0000A3090000}"/>
    <cellStyle name="Comma 7" xfId="1046" xr:uid="{00000000-0005-0000-0000-0000A4090000}"/>
    <cellStyle name="Comma 7 2" xfId="1047" xr:uid="{00000000-0005-0000-0000-0000A5090000}"/>
    <cellStyle name="Comma 7 3" xfId="4479" xr:uid="{00000000-0005-0000-0000-0000A6090000}"/>
    <cellStyle name="Comma 7 3 2" xfId="8295" xr:uid="{00000000-0005-0000-0000-0000A7090000}"/>
    <cellStyle name="Comma 70" xfId="3632" xr:uid="{00000000-0005-0000-0000-0000A8090000}"/>
    <cellStyle name="Comma 70 2" xfId="5291" xr:uid="{00000000-0005-0000-0000-0000A9090000}"/>
    <cellStyle name="Comma 70 2 2" xfId="7410" xr:uid="{00000000-0005-0000-0000-0000AA090000}"/>
    <cellStyle name="Comma 70 2 2 2" xfId="10863" xr:uid="{00000000-0005-0000-0000-0000AB090000}"/>
    <cellStyle name="Comma 70 2 3" xfId="8950" xr:uid="{00000000-0005-0000-0000-0000AC090000}"/>
    <cellStyle name="Comma 70 3" xfId="7773" xr:uid="{00000000-0005-0000-0000-0000AD090000}"/>
    <cellStyle name="Comma 71" xfId="3649" xr:uid="{00000000-0005-0000-0000-0000AE090000}"/>
    <cellStyle name="Comma 71 2" xfId="5298" xr:uid="{00000000-0005-0000-0000-0000AF090000}"/>
    <cellStyle name="Comma 71 2 2" xfId="7417" xr:uid="{00000000-0005-0000-0000-0000B0090000}"/>
    <cellStyle name="Comma 71 2 2 2" xfId="10870" xr:uid="{00000000-0005-0000-0000-0000B1090000}"/>
    <cellStyle name="Comma 71 2 3" xfId="8957" xr:uid="{00000000-0005-0000-0000-0000B2090000}"/>
    <cellStyle name="Comma 71 3" xfId="7780" xr:uid="{00000000-0005-0000-0000-0000B3090000}"/>
    <cellStyle name="Comma 72" xfId="3667" xr:uid="{00000000-0005-0000-0000-0000B4090000}"/>
    <cellStyle name="Comma 72 2" xfId="5303" xr:uid="{00000000-0005-0000-0000-0000B5090000}"/>
    <cellStyle name="Comma 72 2 2" xfId="7422" xr:uid="{00000000-0005-0000-0000-0000B6090000}"/>
    <cellStyle name="Comma 72 2 2 2" xfId="10875" xr:uid="{00000000-0005-0000-0000-0000B7090000}"/>
    <cellStyle name="Comma 72 2 3" xfId="8962" xr:uid="{00000000-0005-0000-0000-0000B8090000}"/>
    <cellStyle name="Comma 72 3" xfId="7785" xr:uid="{00000000-0005-0000-0000-0000B9090000}"/>
    <cellStyle name="Comma 73" xfId="3669" xr:uid="{00000000-0005-0000-0000-0000BA090000}"/>
    <cellStyle name="Comma 73 2" xfId="5304" xr:uid="{00000000-0005-0000-0000-0000BB090000}"/>
    <cellStyle name="Comma 73 2 2" xfId="7423" xr:uid="{00000000-0005-0000-0000-0000BC090000}"/>
    <cellStyle name="Comma 73 2 2 2" xfId="10876" xr:uid="{00000000-0005-0000-0000-0000BD090000}"/>
    <cellStyle name="Comma 73 2 3" xfId="8963" xr:uid="{00000000-0005-0000-0000-0000BE090000}"/>
    <cellStyle name="Comma 73 3" xfId="7786" xr:uid="{00000000-0005-0000-0000-0000BF090000}"/>
    <cellStyle name="Comma 74" xfId="3676" xr:uid="{00000000-0005-0000-0000-0000C0090000}"/>
    <cellStyle name="Comma 74 2" xfId="5305" xr:uid="{00000000-0005-0000-0000-0000C1090000}"/>
    <cellStyle name="Comma 74 2 2" xfId="7424" xr:uid="{00000000-0005-0000-0000-0000C2090000}"/>
    <cellStyle name="Comma 74 2 2 2" xfId="10877" xr:uid="{00000000-0005-0000-0000-0000C3090000}"/>
    <cellStyle name="Comma 74 2 3" xfId="8964" xr:uid="{00000000-0005-0000-0000-0000C4090000}"/>
    <cellStyle name="Comma 74 3" xfId="7788" xr:uid="{00000000-0005-0000-0000-0000C5090000}"/>
    <cellStyle name="Comma 75" xfId="3678" xr:uid="{00000000-0005-0000-0000-0000C6090000}"/>
    <cellStyle name="Comma 75 2" xfId="5306" xr:uid="{00000000-0005-0000-0000-0000C7090000}"/>
    <cellStyle name="Comma 75 2 2" xfId="7425" xr:uid="{00000000-0005-0000-0000-0000C8090000}"/>
    <cellStyle name="Comma 75 2 2 2" xfId="10878" xr:uid="{00000000-0005-0000-0000-0000C9090000}"/>
    <cellStyle name="Comma 75 2 3" xfId="8965" xr:uid="{00000000-0005-0000-0000-0000CA090000}"/>
    <cellStyle name="Comma 75 3" xfId="4296" xr:uid="{00000000-0005-0000-0000-0000CB090000}"/>
    <cellStyle name="Comma 75 3 2" xfId="8134" xr:uid="{00000000-0005-0000-0000-0000CC090000}"/>
    <cellStyle name="Comma 75 4" xfId="6228" xr:uid="{00000000-0005-0000-0000-0000CD090000}"/>
    <cellStyle name="Comma 75 4 2" xfId="9721" xr:uid="{00000000-0005-0000-0000-0000CE090000}"/>
    <cellStyle name="Comma 75 5" xfId="6474" xr:uid="{00000000-0005-0000-0000-0000CF090000}"/>
    <cellStyle name="Comma 75 5 2" xfId="9966" xr:uid="{00000000-0005-0000-0000-0000D0090000}"/>
    <cellStyle name="Comma 75 6" xfId="7790" xr:uid="{00000000-0005-0000-0000-0000D1090000}"/>
    <cellStyle name="Comma 76" xfId="3940" xr:uid="{00000000-0005-0000-0000-0000D2090000}"/>
    <cellStyle name="Comma 76 2" xfId="5321" xr:uid="{00000000-0005-0000-0000-0000D3090000}"/>
    <cellStyle name="Comma 76 2 2" xfId="7440" xr:uid="{00000000-0005-0000-0000-0000D4090000}"/>
    <cellStyle name="Comma 76 2 2 2" xfId="10893" xr:uid="{00000000-0005-0000-0000-0000D5090000}"/>
    <cellStyle name="Comma 76 2 3" xfId="8980" xr:uid="{00000000-0005-0000-0000-0000D6090000}"/>
    <cellStyle name="Comma 76 3" xfId="7827" xr:uid="{00000000-0005-0000-0000-0000D7090000}"/>
    <cellStyle name="Comma 77" xfId="3963" xr:uid="{00000000-0005-0000-0000-0000D8090000}"/>
    <cellStyle name="Comma 77 2" xfId="5323" xr:uid="{00000000-0005-0000-0000-0000D9090000}"/>
    <cellStyle name="Comma 77 2 2" xfId="7442" xr:uid="{00000000-0005-0000-0000-0000DA090000}"/>
    <cellStyle name="Comma 77 2 2 2" xfId="10895" xr:uid="{00000000-0005-0000-0000-0000DB090000}"/>
    <cellStyle name="Comma 77 2 3" xfId="8982" xr:uid="{00000000-0005-0000-0000-0000DC090000}"/>
    <cellStyle name="Comma 77 3" xfId="7829" xr:uid="{00000000-0005-0000-0000-0000DD090000}"/>
    <cellStyle name="Comma 78" xfId="3966" xr:uid="{00000000-0005-0000-0000-0000DE090000}"/>
    <cellStyle name="Comma 78 2" xfId="5324" xr:uid="{00000000-0005-0000-0000-0000DF090000}"/>
    <cellStyle name="Comma 78 2 2" xfId="7443" xr:uid="{00000000-0005-0000-0000-0000E0090000}"/>
    <cellStyle name="Comma 78 2 2 2" xfId="10896" xr:uid="{00000000-0005-0000-0000-0000E1090000}"/>
    <cellStyle name="Comma 78 2 3" xfId="8983" xr:uid="{00000000-0005-0000-0000-0000E2090000}"/>
    <cellStyle name="Comma 78 3" xfId="7830" xr:uid="{00000000-0005-0000-0000-0000E3090000}"/>
    <cellStyle name="Comma 79" xfId="12" xr:uid="{00000000-0005-0000-0000-0000E4090000}"/>
    <cellStyle name="Comma 79 2" xfId="4471" xr:uid="{00000000-0005-0000-0000-0000E5090000}"/>
    <cellStyle name="Comma 79 2 2" xfId="4901" xr:uid="{00000000-0005-0000-0000-0000E6090000}"/>
    <cellStyle name="Comma 8" xfId="1048" xr:uid="{00000000-0005-0000-0000-0000E7090000}"/>
    <cellStyle name="Comma 8 2" xfId="1049" xr:uid="{00000000-0005-0000-0000-0000E8090000}"/>
    <cellStyle name="Comma 8 2 2" xfId="5163" xr:uid="{00000000-0005-0000-0000-0000E9090000}"/>
    <cellStyle name="Comma 8 2 2 2" xfId="7282" xr:uid="{00000000-0005-0000-0000-0000EA090000}"/>
    <cellStyle name="Comma 8 2 2 2 2" xfId="10736" xr:uid="{00000000-0005-0000-0000-0000EB090000}"/>
    <cellStyle name="Comma 8 2 2 3" xfId="8863" xr:uid="{00000000-0005-0000-0000-0000EC090000}"/>
    <cellStyle name="Comma 8 2 2 4" xfId="10907" xr:uid="{72E6C054-A151-45E3-8452-81CA279E3603}"/>
    <cellStyle name="Comma 8 2 3" xfId="7580" xr:uid="{00000000-0005-0000-0000-0000ED090000}"/>
    <cellStyle name="Comma 8 3" xfId="3703" xr:uid="{00000000-0005-0000-0000-0000EE090000}"/>
    <cellStyle name="Comma 8 3 2" xfId="5320" xr:uid="{00000000-0005-0000-0000-0000EF090000}"/>
    <cellStyle name="Comma 8 3 2 2" xfId="7439" xr:uid="{00000000-0005-0000-0000-0000F0090000}"/>
    <cellStyle name="Comma 8 3 2 2 2" xfId="10892" xr:uid="{00000000-0005-0000-0000-0000F1090000}"/>
    <cellStyle name="Comma 8 3 2 3" xfId="8979" xr:uid="{00000000-0005-0000-0000-0000F2090000}"/>
    <cellStyle name="Comma 8 3 3" xfId="7805" xr:uid="{00000000-0005-0000-0000-0000F3090000}"/>
    <cellStyle name="Comma 80" xfId="3973" xr:uid="{00000000-0005-0000-0000-0000F4090000}"/>
    <cellStyle name="Comma 80 2" xfId="5032" xr:uid="{00000000-0005-0000-0000-0000F5090000}"/>
    <cellStyle name="Comma 80 2 2" xfId="7151" xr:uid="{00000000-0005-0000-0000-0000F6090000}"/>
    <cellStyle name="Comma 80 2 2 2" xfId="10605" xr:uid="{00000000-0005-0000-0000-0000F7090000}"/>
    <cellStyle name="Comma 80 2 3" xfId="8734" xr:uid="{00000000-0005-0000-0000-0000F8090000}"/>
    <cellStyle name="Comma 80 3" xfId="7834" xr:uid="{00000000-0005-0000-0000-0000F9090000}"/>
    <cellStyle name="Comma 81" xfId="4470" xr:uid="{00000000-0005-0000-0000-0000FA090000}"/>
    <cellStyle name="Comma 81 2" xfId="8292" xr:uid="{00000000-0005-0000-0000-0000FB090000}"/>
    <cellStyle name="Comma 82" xfId="4712" xr:uid="{00000000-0005-0000-0000-0000FC090000}"/>
    <cellStyle name="Comma 82 2" xfId="8514" xr:uid="{00000000-0005-0000-0000-0000FD090000}"/>
    <cellStyle name="Comma 83" xfId="4530" xr:uid="{00000000-0005-0000-0000-0000FE090000}"/>
    <cellStyle name="Comma 83 2" xfId="8342" xr:uid="{00000000-0005-0000-0000-0000FF090000}"/>
    <cellStyle name="Comma 9" xfId="1050" xr:uid="{00000000-0005-0000-0000-0000000A0000}"/>
    <cellStyle name="Comma 9 2" xfId="1051" xr:uid="{00000000-0005-0000-0000-0000010A0000}"/>
    <cellStyle name="comma zerodec" xfId="1052" xr:uid="{00000000-0005-0000-0000-0000020A0000}"/>
    <cellStyle name="Comma0" xfId="1053" xr:uid="{00000000-0005-0000-0000-0000030A0000}"/>
    <cellStyle name="Comme [0]_laroux_3_수주계획(SMD) " xfId="1054" xr:uid="{00000000-0005-0000-0000-0000040A0000}"/>
    <cellStyle name="cong" xfId="1055" xr:uid="{00000000-0005-0000-0000-0000050A0000}"/>
    <cellStyle name="Copied" xfId="1056" xr:uid="{00000000-0005-0000-0000-0000060A0000}"/>
    <cellStyle name="COST1" xfId="1057" xr:uid="{00000000-0005-0000-0000-0000070A0000}"/>
    <cellStyle name="Co毸ma_Return on Rev" xfId="1058" xr:uid="{00000000-0005-0000-0000-0000080A0000}"/>
    <cellStyle name="CT1" xfId="1060" xr:uid="{00000000-0005-0000-0000-00000A0A0000}"/>
    <cellStyle name="CT2" xfId="1061" xr:uid="{00000000-0005-0000-0000-00000B0A0000}"/>
    <cellStyle name="CT4" xfId="1062" xr:uid="{00000000-0005-0000-0000-00000C0A0000}"/>
    <cellStyle name="CT5" xfId="1063" xr:uid="{00000000-0005-0000-0000-00000D0A0000}"/>
    <cellStyle name="ct7" xfId="1064" xr:uid="{00000000-0005-0000-0000-00000E0A0000}"/>
    <cellStyle name="ct8" xfId="1065" xr:uid="{00000000-0005-0000-0000-00000F0A0000}"/>
    <cellStyle name="cth1" xfId="1066" xr:uid="{00000000-0005-0000-0000-0000100A0000}"/>
    <cellStyle name="Cthuc" xfId="1067" xr:uid="{00000000-0005-0000-0000-0000110A0000}"/>
    <cellStyle name="Cthuc1" xfId="1068" xr:uid="{00000000-0005-0000-0000-0000120A0000}"/>
    <cellStyle name="Curr⁢£_x000a__x0008__x000c__x000a_ဠ" xfId="1069" xr:uid="{00000000-0005-0000-0000-0000130A0000}"/>
    <cellStyle name="Curråncy [0]_FCST_RESULTS" xfId="1070" xr:uid="{00000000-0005-0000-0000-0000140A0000}"/>
    <cellStyle name="Currency [0]ßmud plant bolted_RESULTS" xfId="1071" xr:uid="{00000000-0005-0000-0000-0000150A0000}"/>
    <cellStyle name="Currency [00]" xfId="1072" xr:uid="{00000000-0005-0000-0000-0000160A0000}"/>
    <cellStyle name="Currency 2" xfId="1073" xr:uid="{00000000-0005-0000-0000-0000170A0000}"/>
    <cellStyle name="Currency 2 2" xfId="3704" xr:uid="{00000000-0005-0000-0000-0000180A0000}"/>
    <cellStyle name="Currency 2 2 2" xfId="3705" xr:uid="{00000000-0005-0000-0000-0000190A0000}"/>
    <cellStyle name="Currency 2 3" xfId="3706" xr:uid="{00000000-0005-0000-0000-00001A0A0000}"/>
    <cellStyle name="Currency 2 4" xfId="3687" xr:uid="{00000000-0005-0000-0000-00001B0A0000}"/>
    <cellStyle name="Currency 3" xfId="1074" xr:uid="{00000000-0005-0000-0000-00001C0A0000}"/>
    <cellStyle name="Currency 4" xfId="1075" xr:uid="{00000000-0005-0000-0000-00001D0A0000}"/>
    <cellStyle name="Currency 5" xfId="1076" xr:uid="{00000000-0005-0000-0000-00001E0A0000}"/>
    <cellStyle name="Currency 6" xfId="1077" xr:uid="{00000000-0005-0000-0000-00001F0A0000}"/>
    <cellStyle name="Currency![0]_FCSt (2)" xfId="1078" xr:uid="{00000000-0005-0000-0000-0000200A0000}"/>
    <cellStyle name="Currency0" xfId="1079" xr:uid="{00000000-0005-0000-0000-0000210A0000}"/>
    <cellStyle name="Currency0 2" xfId="1080" xr:uid="{00000000-0005-0000-0000-0000220A0000}"/>
    <cellStyle name="Currency1" xfId="1081" xr:uid="{00000000-0005-0000-0000-0000230A0000}"/>
    <cellStyle name="Cࡵrrency_Sheet1_PRODUCTĠ" xfId="1059" xr:uid="{00000000-0005-0000-0000-0000090A0000}"/>
    <cellStyle name="d" xfId="1082" xr:uid="{00000000-0005-0000-0000-0000310A0000}"/>
    <cellStyle name="d_Cac hang muc coc chinh tram nghien" xfId="1084" xr:uid="{00000000-0005-0000-0000-0000330A0000}"/>
    <cellStyle name="d_TH thang 0110" xfId="1085" xr:uid="{00000000-0005-0000-0000-0000340A0000}"/>
    <cellStyle name="d%" xfId="1083" xr:uid="{00000000-0005-0000-0000-0000320A0000}"/>
    <cellStyle name="d1" xfId="1086" xr:uid="{00000000-0005-0000-0000-0000350A0000}"/>
    <cellStyle name="DarkBlueOutline" xfId="1087" xr:uid="{00000000-0005-0000-0000-0000360A0000}"/>
    <cellStyle name="DarkBlueOutline 2" xfId="6046" xr:uid="{00000000-0005-0000-0000-0000370A0000}"/>
    <cellStyle name="DarkBlueOutlineYellow" xfId="1088" xr:uid="{00000000-0005-0000-0000-0000380A0000}"/>
    <cellStyle name="DarkBlueOutlineYellow 2" xfId="6047" xr:uid="{00000000-0005-0000-0000-0000390A0000}"/>
    <cellStyle name="Date" xfId="1089" xr:uid="{00000000-0005-0000-0000-00003A0A0000}"/>
    <cellStyle name="Date Short" xfId="1090" xr:uid="{00000000-0005-0000-0000-00003B0A0000}"/>
    <cellStyle name="Date_PJT원가정리 " xfId="1091" xr:uid="{00000000-0005-0000-0000-00003C0A0000}"/>
    <cellStyle name="Đầu ra" xfId="1092" xr:uid="{00000000-0005-0000-0000-00001B0B0000}"/>
    <cellStyle name="Đầu ra 10" xfId="6048" xr:uid="{00000000-0005-0000-0000-00001C0B0000}"/>
    <cellStyle name="Đầu ra 11" xfId="6264" xr:uid="{00000000-0005-0000-0000-00001D0B0000}"/>
    <cellStyle name="Đầu ra 11 2" xfId="9756" xr:uid="{00000000-0005-0000-0000-00001E0B0000}"/>
    <cellStyle name="Đầu ra 2" xfId="4349" xr:uid="{00000000-0005-0000-0000-00001F0B0000}"/>
    <cellStyle name="Đầu ra 2 2" xfId="5334" xr:uid="{00000000-0005-0000-0000-0000200B0000}"/>
    <cellStyle name="Đầu ra 2 2 2" xfId="8991" xr:uid="{00000000-0005-0000-0000-0000210B0000}"/>
    <cellStyle name="Đầu ra 2 3" xfId="6508" xr:uid="{00000000-0005-0000-0000-0000220B0000}"/>
    <cellStyle name="Đầu ra 2 3 2" xfId="10000" xr:uid="{00000000-0005-0000-0000-0000230B0000}"/>
    <cellStyle name="Đầu ra 2 4" xfId="8180" xr:uid="{00000000-0005-0000-0000-0000240B0000}"/>
    <cellStyle name="Đầu ra 3" xfId="4542" xr:uid="{00000000-0005-0000-0000-0000250B0000}"/>
    <cellStyle name="Đầu ra 3 2" xfId="5507" xr:uid="{00000000-0005-0000-0000-0000260B0000}"/>
    <cellStyle name="Đầu ra 3 2 2" xfId="9160" xr:uid="{00000000-0005-0000-0000-0000270B0000}"/>
    <cellStyle name="Đầu ra 3 3" xfId="6681" xr:uid="{00000000-0005-0000-0000-0000280B0000}"/>
    <cellStyle name="Đầu ra 3 3 2" xfId="10167" xr:uid="{00000000-0005-0000-0000-0000290B0000}"/>
    <cellStyle name="Đầu ra 3 4" xfId="8350" xr:uid="{00000000-0005-0000-0000-00002A0B0000}"/>
    <cellStyle name="Đầu ra 4" xfId="4765" xr:uid="{00000000-0005-0000-0000-00002B0B0000}"/>
    <cellStyle name="Đầu ra 4 2" xfId="5727" xr:uid="{00000000-0005-0000-0000-00002C0B0000}"/>
    <cellStyle name="Đầu ra 4 2 2" xfId="9369" xr:uid="{00000000-0005-0000-0000-00002D0B0000}"/>
    <cellStyle name="Đầu ra 4 3" xfId="6901" xr:uid="{00000000-0005-0000-0000-00002E0B0000}"/>
    <cellStyle name="Đầu ra 4 3 2" xfId="10387" xr:uid="{00000000-0005-0000-0000-00002F0B0000}"/>
    <cellStyle name="Đầu ra 4 4" xfId="8560" xr:uid="{00000000-0005-0000-0000-0000300B0000}"/>
    <cellStyle name="Đầu ra 5" xfId="4515" xr:uid="{00000000-0005-0000-0000-0000310B0000}"/>
    <cellStyle name="Đầu ra 5 2" xfId="5483" xr:uid="{00000000-0005-0000-0000-0000320B0000}"/>
    <cellStyle name="Đầu ra 5 2 2" xfId="9140" xr:uid="{00000000-0005-0000-0000-0000330B0000}"/>
    <cellStyle name="Đầu ra 5 3" xfId="6657" xr:uid="{00000000-0005-0000-0000-0000340B0000}"/>
    <cellStyle name="Đầu ra 5 3 2" xfId="10143" xr:uid="{00000000-0005-0000-0000-0000350B0000}"/>
    <cellStyle name="Đầu ra 5 4" xfId="8329" xr:uid="{00000000-0005-0000-0000-0000360B0000}"/>
    <cellStyle name="Đầu ra 6" xfId="4827" xr:uid="{00000000-0005-0000-0000-0000370B0000}"/>
    <cellStyle name="Đầu ra 6 2" xfId="5788" xr:uid="{00000000-0005-0000-0000-0000380B0000}"/>
    <cellStyle name="Đầu ra 6 2 2" xfId="9430" xr:uid="{00000000-0005-0000-0000-0000390B0000}"/>
    <cellStyle name="Đầu ra 6 3" xfId="6962" xr:uid="{00000000-0005-0000-0000-00003A0B0000}"/>
    <cellStyle name="Đầu ra 6 3 2" xfId="10448" xr:uid="{00000000-0005-0000-0000-00003B0B0000}"/>
    <cellStyle name="Đầu ra 6 4" xfId="8621" xr:uid="{00000000-0005-0000-0000-00003C0B0000}"/>
    <cellStyle name="Đầu ra 7" xfId="4918" xr:uid="{00000000-0005-0000-0000-00003D0B0000}"/>
    <cellStyle name="Đầu ra 7 2" xfId="5863" xr:uid="{00000000-0005-0000-0000-00003E0B0000}"/>
    <cellStyle name="Đầu ra 7 2 2" xfId="9496" xr:uid="{00000000-0005-0000-0000-00003F0B0000}"/>
    <cellStyle name="Đầu ra 7 3" xfId="7037" xr:uid="{00000000-0005-0000-0000-0000400B0000}"/>
    <cellStyle name="Đầu ra 7 3 2" xfId="10522" xr:uid="{00000000-0005-0000-0000-0000410B0000}"/>
    <cellStyle name="Đầu ra 7 4" xfId="8689" xr:uid="{00000000-0005-0000-0000-0000420B0000}"/>
    <cellStyle name="Đầu ra 8" xfId="5164" xr:uid="{00000000-0005-0000-0000-0000430B0000}"/>
    <cellStyle name="Đầu ra 8 2" xfId="5978" xr:uid="{00000000-0005-0000-0000-0000440B0000}"/>
    <cellStyle name="Đầu ra 8 2 2" xfId="9540" xr:uid="{00000000-0005-0000-0000-0000450B0000}"/>
    <cellStyle name="Đầu ra 8 3" xfId="7283" xr:uid="{00000000-0005-0000-0000-0000460B0000}"/>
    <cellStyle name="Đầu ra 8 3 2" xfId="10737" xr:uid="{00000000-0005-0000-0000-0000470B0000}"/>
    <cellStyle name="Đầu ra 8 4" xfId="8864" xr:uid="{00000000-0005-0000-0000-0000480B0000}"/>
    <cellStyle name="Đầu ra 9" xfId="4171" xr:uid="{00000000-0005-0000-0000-0000490B0000}"/>
    <cellStyle name="Đầu ra 9 2" xfId="8010" xr:uid="{00000000-0005-0000-0000-00004A0B0000}"/>
    <cellStyle name="Đầu vào" xfId="1093" xr:uid="{00000000-0005-0000-0000-00004B0B0000}"/>
    <cellStyle name="Đầu vào 2" xfId="4350" xr:uid="{00000000-0005-0000-0000-00004C0B0000}"/>
    <cellStyle name="Đầu vào 2 2" xfId="5335" xr:uid="{00000000-0005-0000-0000-00004D0B0000}"/>
    <cellStyle name="Đầu vào 2 2 2" xfId="8992" xr:uid="{00000000-0005-0000-0000-00004E0B0000}"/>
    <cellStyle name="Đầu vào 2 3" xfId="6509" xr:uid="{00000000-0005-0000-0000-00004F0B0000}"/>
    <cellStyle name="Đầu vào 2 3 2" xfId="10001" xr:uid="{00000000-0005-0000-0000-0000500B0000}"/>
    <cellStyle name="Đầu vào 2 4" xfId="8181" xr:uid="{00000000-0005-0000-0000-0000510B0000}"/>
    <cellStyle name="Đầu vào 3" xfId="4543" xr:uid="{00000000-0005-0000-0000-0000520B0000}"/>
    <cellStyle name="Đầu vào 3 2" xfId="5508" xr:uid="{00000000-0005-0000-0000-0000530B0000}"/>
    <cellStyle name="Đầu vào 3 2 2" xfId="9161" xr:uid="{00000000-0005-0000-0000-0000540B0000}"/>
    <cellStyle name="Đầu vào 3 3" xfId="6682" xr:uid="{00000000-0005-0000-0000-0000550B0000}"/>
    <cellStyle name="Đầu vào 3 3 2" xfId="10168" xr:uid="{00000000-0005-0000-0000-0000560B0000}"/>
    <cellStyle name="Đầu vào 3 4" xfId="8351" xr:uid="{00000000-0005-0000-0000-0000570B0000}"/>
    <cellStyle name="Đầu vào 4" xfId="4738" xr:uid="{00000000-0005-0000-0000-0000580B0000}"/>
    <cellStyle name="Đầu vào 4 2" xfId="5700" xr:uid="{00000000-0005-0000-0000-0000590B0000}"/>
    <cellStyle name="Đầu vào 4 2 2" xfId="9344" xr:uid="{00000000-0005-0000-0000-00005A0B0000}"/>
    <cellStyle name="Đầu vào 4 3" xfId="6874" xr:uid="{00000000-0005-0000-0000-00005B0B0000}"/>
    <cellStyle name="Đầu vào 4 3 2" xfId="10360" xr:uid="{00000000-0005-0000-0000-00005C0B0000}"/>
    <cellStyle name="Đầu vào 4 4" xfId="8535" xr:uid="{00000000-0005-0000-0000-00005D0B0000}"/>
    <cellStyle name="Đầu vào 5" xfId="4506" xr:uid="{00000000-0005-0000-0000-00005E0B0000}"/>
    <cellStyle name="Đầu vào 5 2" xfId="5474" xr:uid="{00000000-0005-0000-0000-00005F0B0000}"/>
    <cellStyle name="Đầu vào 5 2 2" xfId="9131" xr:uid="{00000000-0005-0000-0000-0000600B0000}"/>
    <cellStyle name="Đầu vào 5 3" xfId="6648" xr:uid="{00000000-0005-0000-0000-0000610B0000}"/>
    <cellStyle name="Đầu vào 5 3 2" xfId="10134" xr:uid="{00000000-0005-0000-0000-0000620B0000}"/>
    <cellStyle name="Đầu vào 5 4" xfId="8320" xr:uid="{00000000-0005-0000-0000-0000630B0000}"/>
    <cellStyle name="Đầu vào 6" xfId="4919" xr:uid="{00000000-0005-0000-0000-0000640B0000}"/>
    <cellStyle name="Đầu vào 6 2" xfId="5864" xr:uid="{00000000-0005-0000-0000-0000650B0000}"/>
    <cellStyle name="Đầu vào 6 2 2" xfId="9497" xr:uid="{00000000-0005-0000-0000-0000660B0000}"/>
    <cellStyle name="Đầu vào 6 3" xfId="7038" xr:uid="{00000000-0005-0000-0000-0000670B0000}"/>
    <cellStyle name="Đầu vào 6 3 2" xfId="10523" xr:uid="{00000000-0005-0000-0000-0000680B0000}"/>
    <cellStyle name="Đầu vào 6 4" xfId="8690" xr:uid="{00000000-0005-0000-0000-0000690B0000}"/>
    <cellStyle name="Đầu vào 7" xfId="4042" xr:uid="{00000000-0005-0000-0000-00006A0B0000}"/>
    <cellStyle name="Đầu vào 7 2" xfId="7883" xr:uid="{00000000-0005-0000-0000-00006B0B0000}"/>
    <cellStyle name="Đầu vào 8" xfId="4160" xr:uid="{00000000-0005-0000-0000-00006C0B0000}"/>
    <cellStyle name="Đầu vào 8 2" xfId="7999" xr:uid="{00000000-0005-0000-0000-00006D0B0000}"/>
    <cellStyle name="Đầu vào 9" xfId="6049" xr:uid="{00000000-0005-0000-0000-00006E0B0000}"/>
    <cellStyle name="DAUDE" xfId="1094" xr:uid="{00000000-0005-0000-0000-00003D0A0000}"/>
    <cellStyle name="Đề mục 1" xfId="1095" xr:uid="{00000000-0005-0000-0000-00006F0B0000}"/>
    <cellStyle name="Đề mục 2" xfId="1096" xr:uid="{00000000-0005-0000-0000-0000700B0000}"/>
    <cellStyle name="Đề mục 3" xfId="1097" xr:uid="{00000000-0005-0000-0000-0000710B0000}"/>
    <cellStyle name="Đề mục 4" xfId="1098" xr:uid="{00000000-0005-0000-0000-0000720B0000}"/>
    <cellStyle name="DELTA" xfId="1099" xr:uid="{00000000-0005-0000-0000-00003E0A0000}"/>
    <cellStyle name="DELTA 2" xfId="1100" xr:uid="{00000000-0005-0000-0000-00003F0A0000}"/>
    <cellStyle name="Dezimal [0]_01379-BEC" xfId="1101" xr:uid="{00000000-0005-0000-0000-0000400A0000}"/>
    <cellStyle name="Dezimal_01379-BEC" xfId="1102" xr:uid="{00000000-0005-0000-0000-0000410A0000}"/>
    <cellStyle name="Dollar (zero dec)" xfId="1103" xr:uid="{00000000-0005-0000-0000-0000420A0000}"/>
    <cellStyle name="Dziesi?tny [0]_Invoices2001Slovakia" xfId="1104" xr:uid="{00000000-0005-0000-0000-0000430A0000}"/>
    <cellStyle name="Dziesi?tny_Invoices2001Slovakia" xfId="1105" xr:uid="{00000000-0005-0000-0000-0000440A0000}"/>
    <cellStyle name="Dziesietny [0]_Invoices2001Slovakia" xfId="1106" xr:uid="{00000000-0005-0000-0000-0000450A0000}"/>
    <cellStyle name="Dziesiętny [0]_Invoices2001Slovakia" xfId="1107" xr:uid="{00000000-0005-0000-0000-0000460A0000}"/>
    <cellStyle name="Dziesietny [0]_Invoices2001Slovakia 2" xfId="5165" xr:uid="{00000000-0005-0000-0000-0000470A0000}"/>
    <cellStyle name="Dziesiętny [0]_Invoices2001Slovakia 2" xfId="5166" xr:uid="{00000000-0005-0000-0000-0000480A0000}"/>
    <cellStyle name="Dziesietny [0]_Invoices2001Slovakia 2 2" xfId="7284" xr:uid="{00000000-0005-0000-0000-0000490A0000}"/>
    <cellStyle name="Dziesiętny [0]_Invoices2001Slovakia 2 2" xfId="7285" xr:uid="{00000000-0005-0000-0000-00004A0A0000}"/>
    <cellStyle name="Dziesietny [0]_Invoices2001Slovakia 2 2 2" xfId="10738" xr:uid="{00000000-0005-0000-0000-00004B0A0000}"/>
    <cellStyle name="Dziesiętny [0]_Invoices2001Slovakia 2 2 2" xfId="10739" xr:uid="{00000000-0005-0000-0000-00004C0A0000}"/>
    <cellStyle name="Dziesietny [0]_Invoices2001Slovakia 2 3" xfId="8865" xr:uid="{00000000-0005-0000-0000-00004D0A0000}"/>
    <cellStyle name="Dziesiętny [0]_Invoices2001Slovakia 2 3" xfId="8866" xr:uid="{00000000-0005-0000-0000-00004E0A0000}"/>
    <cellStyle name="Dziesietny [0]_Invoices2001Slovakia 3" xfId="7581" xr:uid="{00000000-0005-0000-0000-00004F0A0000}"/>
    <cellStyle name="Dziesiętny [0]_Invoices2001Slovakia 3" xfId="7582" xr:uid="{00000000-0005-0000-0000-0000500A0000}"/>
    <cellStyle name="Dziesietny [0]_Invoices2001Slovakia_01_Nha so 1_Dien" xfId="1108" xr:uid="{00000000-0005-0000-0000-0000510A0000}"/>
    <cellStyle name="Dziesiętny [0]_Invoices2001Slovakia_01_Nha so 1_Dien" xfId="1109" xr:uid="{00000000-0005-0000-0000-0000520A0000}"/>
    <cellStyle name="Dziesietny [0]_Invoices2001Slovakia_10_Nha so 10_Dien1" xfId="1110" xr:uid="{00000000-0005-0000-0000-0000530A0000}"/>
    <cellStyle name="Dziesiętny [0]_Invoices2001Slovakia_10_Nha so 10_Dien1" xfId="1111" xr:uid="{00000000-0005-0000-0000-0000540A0000}"/>
    <cellStyle name="Dziesietny [0]_Invoices2001Slovakia_Book1" xfId="1112" xr:uid="{00000000-0005-0000-0000-0000550A0000}"/>
    <cellStyle name="Dziesiętny [0]_Invoices2001Slovakia_Book1" xfId="1113" xr:uid="{00000000-0005-0000-0000-0000560A0000}"/>
    <cellStyle name="Dziesietny [0]_Invoices2001Slovakia_Book1 2" xfId="5167" xr:uid="{00000000-0005-0000-0000-0000570A0000}"/>
    <cellStyle name="Dziesiętny [0]_Invoices2001Slovakia_Book1 2" xfId="5168" xr:uid="{00000000-0005-0000-0000-0000580A0000}"/>
    <cellStyle name="Dziesietny [0]_Invoices2001Slovakia_Book1 2 2" xfId="7286" xr:uid="{00000000-0005-0000-0000-0000590A0000}"/>
    <cellStyle name="Dziesiętny [0]_Invoices2001Slovakia_Book1 2 2" xfId="7287" xr:uid="{00000000-0005-0000-0000-00005A0A0000}"/>
    <cellStyle name="Dziesietny [0]_Invoices2001Slovakia_Book1 2 2 2" xfId="10740" xr:uid="{00000000-0005-0000-0000-00005B0A0000}"/>
    <cellStyle name="Dziesiętny [0]_Invoices2001Slovakia_Book1 2 2 2" xfId="10741" xr:uid="{00000000-0005-0000-0000-00005C0A0000}"/>
    <cellStyle name="Dziesietny [0]_Invoices2001Slovakia_Book1 2 3" xfId="8867" xr:uid="{00000000-0005-0000-0000-00005D0A0000}"/>
    <cellStyle name="Dziesiętny [0]_Invoices2001Slovakia_Book1 2 3" xfId="8868" xr:uid="{00000000-0005-0000-0000-00005E0A0000}"/>
    <cellStyle name="Dziesietny [0]_Invoices2001Slovakia_Book1 3" xfId="7583" xr:uid="{00000000-0005-0000-0000-00005F0A0000}"/>
    <cellStyle name="Dziesiętny [0]_Invoices2001Slovakia_Book1 3" xfId="7584" xr:uid="{00000000-0005-0000-0000-0000600A0000}"/>
    <cellStyle name="Dziesietny [0]_Invoices2001Slovakia_Book1_1" xfId="1114" xr:uid="{00000000-0005-0000-0000-0000610A0000}"/>
    <cellStyle name="Dziesiętny [0]_Invoices2001Slovakia_Book1_1" xfId="1115" xr:uid="{00000000-0005-0000-0000-0000620A0000}"/>
    <cellStyle name="Dziesietny [0]_Invoices2001Slovakia_Book1_1_Book1" xfId="1116" xr:uid="{00000000-0005-0000-0000-0000630A0000}"/>
    <cellStyle name="Dziesiętny [0]_Invoices2001Slovakia_Book1_1_Book1" xfId="1117" xr:uid="{00000000-0005-0000-0000-0000640A0000}"/>
    <cellStyle name="Dziesietny [0]_Invoices2001Slovakia_Book1_2" xfId="1118" xr:uid="{00000000-0005-0000-0000-0000650A0000}"/>
    <cellStyle name="Dziesiętny [0]_Invoices2001Slovakia_Book1_2" xfId="1119" xr:uid="{00000000-0005-0000-0000-0000660A0000}"/>
    <cellStyle name="Dziesietny [0]_Invoices2001Slovakia_d-uong+TDT" xfId="1120" xr:uid="{00000000-0005-0000-0000-0000670A0000}"/>
    <cellStyle name="Dziesiętny [0]_Invoices2001Slovakia_Nha bao ve(28-7-05)" xfId="1121" xr:uid="{00000000-0005-0000-0000-0000680A0000}"/>
    <cellStyle name="Dziesietny [0]_Invoices2001Slovakia_NHA de xe nguyen du" xfId="1122" xr:uid="{00000000-0005-0000-0000-0000690A0000}"/>
    <cellStyle name="Dziesiętny [0]_Invoices2001Slovakia_NHA de xe nguyen du" xfId="1123" xr:uid="{00000000-0005-0000-0000-00006A0A0000}"/>
    <cellStyle name="Dziesietny [0]_Invoices2001Slovakia_NHA de xe nguyen du 2" xfId="5169" xr:uid="{00000000-0005-0000-0000-00006B0A0000}"/>
    <cellStyle name="Dziesiętny [0]_Invoices2001Slovakia_NHA de xe nguyen du 2" xfId="5170" xr:uid="{00000000-0005-0000-0000-00006C0A0000}"/>
    <cellStyle name="Dziesietny [0]_Invoices2001Slovakia_NHA de xe nguyen du 2 2" xfId="7288" xr:uid="{00000000-0005-0000-0000-00006D0A0000}"/>
    <cellStyle name="Dziesiętny [0]_Invoices2001Slovakia_NHA de xe nguyen du 2 2" xfId="7289" xr:uid="{00000000-0005-0000-0000-00006E0A0000}"/>
    <cellStyle name="Dziesietny [0]_Invoices2001Slovakia_NHA de xe nguyen du 2 2 2" xfId="10742" xr:uid="{00000000-0005-0000-0000-00006F0A0000}"/>
    <cellStyle name="Dziesiętny [0]_Invoices2001Slovakia_NHA de xe nguyen du 2 2 2" xfId="10743" xr:uid="{00000000-0005-0000-0000-0000700A0000}"/>
    <cellStyle name="Dziesietny [0]_Invoices2001Slovakia_NHA de xe nguyen du 2 3" xfId="8869" xr:uid="{00000000-0005-0000-0000-0000710A0000}"/>
    <cellStyle name="Dziesiętny [0]_Invoices2001Slovakia_NHA de xe nguyen du 2 3" xfId="8870" xr:uid="{00000000-0005-0000-0000-0000720A0000}"/>
    <cellStyle name="Dziesietny [0]_Invoices2001Slovakia_NHA de xe nguyen du 3" xfId="4043" xr:uid="{00000000-0005-0000-0000-0000730A0000}"/>
    <cellStyle name="Dziesiętny [0]_Invoices2001Slovakia_NHA de xe nguyen du 3" xfId="4044" xr:uid="{00000000-0005-0000-0000-0000740A0000}"/>
    <cellStyle name="Dziesietny [0]_Invoices2001Slovakia_NHA de xe nguyen du 3 2" xfId="7884" xr:uid="{00000000-0005-0000-0000-0000750A0000}"/>
    <cellStyle name="Dziesiętny [0]_Invoices2001Slovakia_NHA de xe nguyen du 3 2" xfId="7885" xr:uid="{00000000-0005-0000-0000-0000760A0000}"/>
    <cellStyle name="Dziesietny [0]_Invoices2001Slovakia_NHA de xe nguyen du 4" xfId="4159" xr:uid="{00000000-0005-0000-0000-0000770A0000}"/>
    <cellStyle name="Dziesiętny [0]_Invoices2001Slovakia_NHA de xe nguyen du 4" xfId="4170" xr:uid="{00000000-0005-0000-0000-0000780A0000}"/>
    <cellStyle name="Dziesietny [0]_Invoices2001Slovakia_NHA de xe nguyen du 4 2" xfId="7998" xr:uid="{00000000-0005-0000-0000-0000790A0000}"/>
    <cellStyle name="Dziesiętny [0]_Invoices2001Slovakia_NHA de xe nguyen du 4 2" xfId="8009" xr:uid="{00000000-0005-0000-0000-00007A0A0000}"/>
    <cellStyle name="Dziesietny [0]_Invoices2001Slovakia_NHA de xe nguyen du 5" xfId="6050" xr:uid="{00000000-0005-0000-0000-00007B0A0000}"/>
    <cellStyle name="Dziesiętny [0]_Invoices2001Slovakia_NHA de xe nguyen du 5" xfId="6051" xr:uid="{00000000-0005-0000-0000-00007C0A0000}"/>
    <cellStyle name="Dziesietny [0]_Invoices2001Slovakia_NHA de xe nguyen du 5 2" xfId="9563" xr:uid="{00000000-0005-0000-0000-00007D0A0000}"/>
    <cellStyle name="Dziesiętny [0]_Invoices2001Slovakia_NHA de xe nguyen du 5 2" xfId="9564" xr:uid="{00000000-0005-0000-0000-00007E0A0000}"/>
    <cellStyle name="Dziesietny [0]_Invoices2001Slovakia_NHA de xe nguyen du 6" xfId="6265" xr:uid="{00000000-0005-0000-0000-00007F0A0000}"/>
    <cellStyle name="Dziesiętny [0]_Invoices2001Slovakia_NHA de xe nguyen du 6" xfId="6266" xr:uid="{00000000-0005-0000-0000-0000800A0000}"/>
    <cellStyle name="Dziesietny [0]_Invoices2001Slovakia_NHA de xe nguyen du 6 2" xfId="9757" xr:uid="{00000000-0005-0000-0000-0000810A0000}"/>
    <cellStyle name="Dziesiętny [0]_Invoices2001Slovakia_NHA de xe nguyen du 6 2" xfId="9758" xr:uid="{00000000-0005-0000-0000-0000820A0000}"/>
    <cellStyle name="Dziesietny [0]_Invoices2001Slovakia_NHA de xe nguyen du 7" xfId="7585" xr:uid="{00000000-0005-0000-0000-0000830A0000}"/>
    <cellStyle name="Dziesiętny [0]_Invoices2001Slovakia_NHA de xe nguyen du 7" xfId="7586" xr:uid="{00000000-0005-0000-0000-0000840A0000}"/>
    <cellStyle name="Dziesietny [0]_Invoices2001Slovakia_Nhalamviec VTC(25-1-05)" xfId="1124" xr:uid="{00000000-0005-0000-0000-0000850A0000}"/>
    <cellStyle name="Dziesiętny [0]_Invoices2001Slovakia_Nhalamviec VTC(25-1-05)" xfId="1125" xr:uid="{00000000-0005-0000-0000-0000860A0000}"/>
    <cellStyle name="Dziesietny [0]_Invoices2001Slovakia_Nhalamviec VTC(25-1-05) 2" xfId="5171" xr:uid="{00000000-0005-0000-0000-0000870A0000}"/>
    <cellStyle name="Dziesiętny [0]_Invoices2001Slovakia_Nhalamviec VTC(25-1-05) 2" xfId="5172" xr:uid="{00000000-0005-0000-0000-0000880A0000}"/>
    <cellStyle name="Dziesietny [0]_Invoices2001Slovakia_Nhalamviec VTC(25-1-05) 2 2" xfId="7290" xr:uid="{00000000-0005-0000-0000-0000890A0000}"/>
    <cellStyle name="Dziesiętny [0]_Invoices2001Slovakia_Nhalamviec VTC(25-1-05) 2 2" xfId="7291" xr:uid="{00000000-0005-0000-0000-00008A0A0000}"/>
    <cellStyle name="Dziesietny [0]_Invoices2001Slovakia_Nhalamviec VTC(25-1-05) 2 2 2" xfId="10744" xr:uid="{00000000-0005-0000-0000-00008B0A0000}"/>
    <cellStyle name="Dziesiętny [0]_Invoices2001Slovakia_Nhalamviec VTC(25-1-05) 2 2 2" xfId="10745" xr:uid="{00000000-0005-0000-0000-00008C0A0000}"/>
    <cellStyle name="Dziesietny [0]_Invoices2001Slovakia_Nhalamviec VTC(25-1-05) 2 3" xfId="8871" xr:uid="{00000000-0005-0000-0000-00008D0A0000}"/>
    <cellStyle name="Dziesiętny [0]_Invoices2001Slovakia_Nhalamviec VTC(25-1-05) 2 3" xfId="8872" xr:uid="{00000000-0005-0000-0000-00008E0A0000}"/>
    <cellStyle name="Dziesietny [0]_Invoices2001Slovakia_Nhalamviec VTC(25-1-05) 3" xfId="7587" xr:uid="{00000000-0005-0000-0000-00008F0A0000}"/>
    <cellStyle name="Dziesiętny [0]_Invoices2001Slovakia_Nhalamviec VTC(25-1-05) 3" xfId="7588" xr:uid="{00000000-0005-0000-0000-0000900A0000}"/>
    <cellStyle name="Dziesietny [0]_Invoices2001Slovakia_t.nuoc(12-10-06)" xfId="1126" xr:uid="{00000000-0005-0000-0000-0000910A0000}"/>
    <cellStyle name="Dziesiętny [0]_Invoices2001Slovakia_TDT KHANH HOA" xfId="1127" xr:uid="{00000000-0005-0000-0000-0000920A0000}"/>
    <cellStyle name="Dziesietny [0]_Invoices2001Slovakia_TDT quangngai" xfId="1128" xr:uid="{00000000-0005-0000-0000-0000930A0000}"/>
    <cellStyle name="Dziesiętny [0]_Invoices2001Slovakia_TDT quangngai" xfId="1129" xr:uid="{00000000-0005-0000-0000-0000940A0000}"/>
    <cellStyle name="Dziesietny [0]_Invoices2001Slovakia_TDT quangngai 2" xfId="5173" xr:uid="{00000000-0005-0000-0000-0000950A0000}"/>
    <cellStyle name="Dziesiętny [0]_Invoices2001Slovakia_TDT quangngai 2" xfId="5174" xr:uid="{00000000-0005-0000-0000-0000960A0000}"/>
    <cellStyle name="Dziesietny [0]_Invoices2001Slovakia_TDT quangngai 2 2" xfId="7292" xr:uid="{00000000-0005-0000-0000-0000970A0000}"/>
    <cellStyle name="Dziesiętny [0]_Invoices2001Slovakia_TDT quangngai 2 2" xfId="7293" xr:uid="{00000000-0005-0000-0000-0000980A0000}"/>
    <cellStyle name="Dziesietny [0]_Invoices2001Slovakia_TDT quangngai 2 2 2" xfId="10746" xr:uid="{00000000-0005-0000-0000-0000990A0000}"/>
    <cellStyle name="Dziesiętny [0]_Invoices2001Slovakia_TDT quangngai 2 2 2" xfId="10747" xr:uid="{00000000-0005-0000-0000-00009A0A0000}"/>
    <cellStyle name="Dziesietny [0]_Invoices2001Slovakia_TDT quangngai 2 3" xfId="8873" xr:uid="{00000000-0005-0000-0000-00009B0A0000}"/>
    <cellStyle name="Dziesiętny [0]_Invoices2001Slovakia_TDT quangngai 2 3" xfId="8874" xr:uid="{00000000-0005-0000-0000-00009C0A0000}"/>
    <cellStyle name="Dziesietny [0]_Invoices2001Slovakia_TDT quangngai 3" xfId="4045" xr:uid="{00000000-0005-0000-0000-00009D0A0000}"/>
    <cellStyle name="Dziesiętny [0]_Invoices2001Slovakia_TDT quangngai 3" xfId="4046" xr:uid="{00000000-0005-0000-0000-00009E0A0000}"/>
    <cellStyle name="Dziesietny [0]_Invoices2001Slovakia_TDT quangngai 3 2" xfId="7886" xr:uid="{00000000-0005-0000-0000-00009F0A0000}"/>
    <cellStyle name="Dziesiętny [0]_Invoices2001Slovakia_TDT quangngai 3 2" xfId="7887" xr:uid="{00000000-0005-0000-0000-0000A00A0000}"/>
    <cellStyle name="Dziesietny [0]_Invoices2001Slovakia_TDT quangngai 4" xfId="4158" xr:uid="{00000000-0005-0000-0000-0000A10A0000}"/>
    <cellStyle name="Dziesiętny [0]_Invoices2001Slovakia_TDT quangngai 4" xfId="4169" xr:uid="{00000000-0005-0000-0000-0000A20A0000}"/>
    <cellStyle name="Dziesietny [0]_Invoices2001Slovakia_TDT quangngai 4 2" xfId="7997" xr:uid="{00000000-0005-0000-0000-0000A30A0000}"/>
    <cellStyle name="Dziesiętny [0]_Invoices2001Slovakia_TDT quangngai 4 2" xfId="8008" xr:uid="{00000000-0005-0000-0000-0000A40A0000}"/>
    <cellStyle name="Dziesietny [0]_Invoices2001Slovakia_TDT quangngai 5" xfId="6052" xr:uid="{00000000-0005-0000-0000-0000A50A0000}"/>
    <cellStyle name="Dziesiętny [0]_Invoices2001Slovakia_TDT quangngai 5" xfId="6053" xr:uid="{00000000-0005-0000-0000-0000A60A0000}"/>
    <cellStyle name="Dziesietny [0]_Invoices2001Slovakia_TDT quangngai 5 2" xfId="9565" xr:uid="{00000000-0005-0000-0000-0000A70A0000}"/>
    <cellStyle name="Dziesiętny [0]_Invoices2001Slovakia_TDT quangngai 5 2" xfId="9566" xr:uid="{00000000-0005-0000-0000-0000A80A0000}"/>
    <cellStyle name="Dziesietny [0]_Invoices2001Slovakia_TDT quangngai 6" xfId="6267" xr:uid="{00000000-0005-0000-0000-0000A90A0000}"/>
    <cellStyle name="Dziesiętny [0]_Invoices2001Slovakia_TDT quangngai 6" xfId="6268" xr:uid="{00000000-0005-0000-0000-0000AA0A0000}"/>
    <cellStyle name="Dziesietny [0]_Invoices2001Slovakia_TDT quangngai 6 2" xfId="9759" xr:uid="{00000000-0005-0000-0000-0000AB0A0000}"/>
    <cellStyle name="Dziesiętny [0]_Invoices2001Slovakia_TDT quangngai 6 2" xfId="9760" xr:uid="{00000000-0005-0000-0000-0000AC0A0000}"/>
    <cellStyle name="Dziesietny [0]_Invoices2001Slovakia_TDT quangngai 7" xfId="7589" xr:uid="{00000000-0005-0000-0000-0000AD0A0000}"/>
    <cellStyle name="Dziesiętny [0]_Invoices2001Slovakia_TDT quangngai 7" xfId="7590" xr:uid="{00000000-0005-0000-0000-0000AE0A0000}"/>
    <cellStyle name="Dziesietny [0]_Invoices2001Slovakia_TMDT(10-5-06)" xfId="1130" xr:uid="{00000000-0005-0000-0000-0000AF0A0000}"/>
    <cellStyle name="Dziesietny_Invoices2001Slovakia" xfId="1131" xr:uid="{00000000-0005-0000-0000-0000B00A0000}"/>
    <cellStyle name="Dziesiętny_Invoices2001Slovakia" xfId="1132" xr:uid="{00000000-0005-0000-0000-0000B10A0000}"/>
    <cellStyle name="Dziesietny_Invoices2001Slovakia 2" xfId="5175" xr:uid="{00000000-0005-0000-0000-0000B20A0000}"/>
    <cellStyle name="Dziesiętny_Invoices2001Slovakia 2" xfId="5176" xr:uid="{00000000-0005-0000-0000-0000B30A0000}"/>
    <cellStyle name="Dziesietny_Invoices2001Slovakia 2 2" xfId="7294" xr:uid="{00000000-0005-0000-0000-0000B40A0000}"/>
    <cellStyle name="Dziesiętny_Invoices2001Slovakia 2 2" xfId="7295" xr:uid="{00000000-0005-0000-0000-0000B50A0000}"/>
    <cellStyle name="Dziesietny_Invoices2001Slovakia 2 2 2" xfId="10748" xr:uid="{00000000-0005-0000-0000-0000B60A0000}"/>
    <cellStyle name="Dziesiętny_Invoices2001Slovakia 2 2 2" xfId="10749" xr:uid="{00000000-0005-0000-0000-0000B70A0000}"/>
    <cellStyle name="Dziesietny_Invoices2001Slovakia 2 3" xfId="8875" xr:uid="{00000000-0005-0000-0000-0000B80A0000}"/>
    <cellStyle name="Dziesiętny_Invoices2001Slovakia 2 3" xfId="8876" xr:uid="{00000000-0005-0000-0000-0000B90A0000}"/>
    <cellStyle name="Dziesietny_Invoices2001Slovakia 3" xfId="7591" xr:uid="{00000000-0005-0000-0000-0000BA0A0000}"/>
    <cellStyle name="Dziesiętny_Invoices2001Slovakia 3" xfId="7592" xr:uid="{00000000-0005-0000-0000-0000BB0A0000}"/>
    <cellStyle name="Dziesietny_Invoices2001Slovakia_01_Nha so 1_Dien" xfId="1133" xr:uid="{00000000-0005-0000-0000-0000BC0A0000}"/>
    <cellStyle name="Dziesiętny_Invoices2001Slovakia_01_Nha so 1_Dien" xfId="1134" xr:uid="{00000000-0005-0000-0000-0000BD0A0000}"/>
    <cellStyle name="Dziesietny_Invoices2001Slovakia_10_Nha so 10_Dien1" xfId="1135" xr:uid="{00000000-0005-0000-0000-0000BE0A0000}"/>
    <cellStyle name="Dziesiętny_Invoices2001Slovakia_10_Nha so 10_Dien1" xfId="1136" xr:uid="{00000000-0005-0000-0000-0000BF0A0000}"/>
    <cellStyle name="Dziesietny_Invoices2001Slovakia_Book1" xfId="1137" xr:uid="{00000000-0005-0000-0000-0000C00A0000}"/>
    <cellStyle name="Dziesiętny_Invoices2001Slovakia_Book1" xfId="1138" xr:uid="{00000000-0005-0000-0000-0000C10A0000}"/>
    <cellStyle name="Dziesietny_Invoices2001Slovakia_Book1 2" xfId="5177" xr:uid="{00000000-0005-0000-0000-0000C20A0000}"/>
    <cellStyle name="Dziesiętny_Invoices2001Slovakia_Book1 2" xfId="5178" xr:uid="{00000000-0005-0000-0000-0000C30A0000}"/>
    <cellStyle name="Dziesietny_Invoices2001Slovakia_Book1 2 2" xfId="7296" xr:uid="{00000000-0005-0000-0000-0000C40A0000}"/>
    <cellStyle name="Dziesiętny_Invoices2001Slovakia_Book1 2 2" xfId="7297" xr:uid="{00000000-0005-0000-0000-0000C50A0000}"/>
    <cellStyle name="Dziesietny_Invoices2001Slovakia_Book1 2 2 2" xfId="10750" xr:uid="{00000000-0005-0000-0000-0000C60A0000}"/>
    <cellStyle name="Dziesiętny_Invoices2001Slovakia_Book1 2 2 2" xfId="10751" xr:uid="{00000000-0005-0000-0000-0000C70A0000}"/>
    <cellStyle name="Dziesietny_Invoices2001Slovakia_Book1 2 3" xfId="8877" xr:uid="{00000000-0005-0000-0000-0000C80A0000}"/>
    <cellStyle name="Dziesiętny_Invoices2001Slovakia_Book1 2 3" xfId="8878" xr:uid="{00000000-0005-0000-0000-0000C90A0000}"/>
    <cellStyle name="Dziesietny_Invoices2001Slovakia_Book1 3" xfId="7593" xr:uid="{00000000-0005-0000-0000-0000CA0A0000}"/>
    <cellStyle name="Dziesiętny_Invoices2001Slovakia_Book1 3" xfId="7594" xr:uid="{00000000-0005-0000-0000-0000CB0A0000}"/>
    <cellStyle name="Dziesietny_Invoices2001Slovakia_Book1_1" xfId="1139" xr:uid="{00000000-0005-0000-0000-0000CC0A0000}"/>
    <cellStyle name="Dziesiętny_Invoices2001Slovakia_Book1_1" xfId="1140" xr:uid="{00000000-0005-0000-0000-0000CD0A0000}"/>
    <cellStyle name="Dziesietny_Invoices2001Slovakia_Book1_1_Book1" xfId="1141" xr:uid="{00000000-0005-0000-0000-0000CE0A0000}"/>
    <cellStyle name="Dziesiętny_Invoices2001Slovakia_Book1_1_Book1" xfId="1142" xr:uid="{00000000-0005-0000-0000-0000CF0A0000}"/>
    <cellStyle name="Dziesietny_Invoices2001Slovakia_Book1_2" xfId="1143" xr:uid="{00000000-0005-0000-0000-0000D00A0000}"/>
    <cellStyle name="Dziesiętny_Invoices2001Slovakia_Book1_2" xfId="1144" xr:uid="{00000000-0005-0000-0000-0000D10A0000}"/>
    <cellStyle name="Dziesietny_Invoices2001Slovakia_d-uong+TDT" xfId="1145" xr:uid="{00000000-0005-0000-0000-0000D20A0000}"/>
    <cellStyle name="Dziesiętny_Invoices2001Slovakia_Nha bao ve(28-7-05)" xfId="1146" xr:uid="{00000000-0005-0000-0000-0000D30A0000}"/>
    <cellStyle name="Dziesietny_Invoices2001Slovakia_NHA de xe nguyen du" xfId="1147" xr:uid="{00000000-0005-0000-0000-0000D40A0000}"/>
    <cellStyle name="Dziesiętny_Invoices2001Slovakia_NHA de xe nguyen du" xfId="1148" xr:uid="{00000000-0005-0000-0000-0000D50A0000}"/>
    <cellStyle name="Dziesietny_Invoices2001Slovakia_NHA de xe nguyen du 2" xfId="5179" xr:uid="{00000000-0005-0000-0000-0000D60A0000}"/>
    <cellStyle name="Dziesiętny_Invoices2001Slovakia_NHA de xe nguyen du 2" xfId="5180" xr:uid="{00000000-0005-0000-0000-0000D70A0000}"/>
    <cellStyle name="Dziesietny_Invoices2001Slovakia_NHA de xe nguyen du 2 2" xfId="7298" xr:uid="{00000000-0005-0000-0000-0000D80A0000}"/>
    <cellStyle name="Dziesiętny_Invoices2001Slovakia_NHA de xe nguyen du 2 2" xfId="7299" xr:uid="{00000000-0005-0000-0000-0000D90A0000}"/>
    <cellStyle name="Dziesietny_Invoices2001Slovakia_NHA de xe nguyen du 2 2 2" xfId="10752" xr:uid="{00000000-0005-0000-0000-0000DA0A0000}"/>
    <cellStyle name="Dziesiętny_Invoices2001Slovakia_NHA de xe nguyen du 2 2 2" xfId="10753" xr:uid="{00000000-0005-0000-0000-0000DB0A0000}"/>
    <cellStyle name="Dziesietny_Invoices2001Slovakia_NHA de xe nguyen du 2 3" xfId="8879" xr:uid="{00000000-0005-0000-0000-0000DC0A0000}"/>
    <cellStyle name="Dziesiętny_Invoices2001Slovakia_NHA de xe nguyen du 2 3" xfId="8880" xr:uid="{00000000-0005-0000-0000-0000DD0A0000}"/>
    <cellStyle name="Dziesietny_Invoices2001Slovakia_NHA de xe nguyen du 3" xfId="4048" xr:uid="{00000000-0005-0000-0000-0000DE0A0000}"/>
    <cellStyle name="Dziesiętny_Invoices2001Slovakia_NHA de xe nguyen du 3" xfId="4049" xr:uid="{00000000-0005-0000-0000-0000DF0A0000}"/>
    <cellStyle name="Dziesietny_Invoices2001Slovakia_NHA de xe nguyen du 3 2" xfId="7889" xr:uid="{00000000-0005-0000-0000-0000E00A0000}"/>
    <cellStyle name="Dziesiętny_Invoices2001Slovakia_NHA de xe nguyen du 3 2" xfId="7890" xr:uid="{00000000-0005-0000-0000-0000E10A0000}"/>
    <cellStyle name="Dziesietny_Invoices2001Slovakia_NHA de xe nguyen du 4" xfId="4168" xr:uid="{00000000-0005-0000-0000-0000E20A0000}"/>
    <cellStyle name="Dziesiętny_Invoices2001Slovakia_NHA de xe nguyen du 4" xfId="4157" xr:uid="{00000000-0005-0000-0000-0000E30A0000}"/>
    <cellStyle name="Dziesietny_Invoices2001Slovakia_NHA de xe nguyen du 4 2" xfId="8007" xr:uid="{00000000-0005-0000-0000-0000E40A0000}"/>
    <cellStyle name="Dziesiętny_Invoices2001Slovakia_NHA de xe nguyen du 4 2" xfId="7996" xr:uid="{00000000-0005-0000-0000-0000E50A0000}"/>
    <cellStyle name="Dziesietny_Invoices2001Slovakia_NHA de xe nguyen du 5" xfId="6054" xr:uid="{00000000-0005-0000-0000-0000E60A0000}"/>
    <cellStyle name="Dziesiętny_Invoices2001Slovakia_NHA de xe nguyen du 5" xfId="6055" xr:uid="{00000000-0005-0000-0000-0000E70A0000}"/>
    <cellStyle name="Dziesietny_Invoices2001Slovakia_NHA de xe nguyen du 5 2" xfId="9567" xr:uid="{00000000-0005-0000-0000-0000E80A0000}"/>
    <cellStyle name="Dziesiętny_Invoices2001Slovakia_NHA de xe nguyen du 5 2" xfId="9568" xr:uid="{00000000-0005-0000-0000-0000E90A0000}"/>
    <cellStyle name="Dziesietny_Invoices2001Slovakia_NHA de xe nguyen du 6" xfId="6269" xr:uid="{00000000-0005-0000-0000-0000EA0A0000}"/>
    <cellStyle name="Dziesiętny_Invoices2001Slovakia_NHA de xe nguyen du 6" xfId="6270" xr:uid="{00000000-0005-0000-0000-0000EB0A0000}"/>
    <cellStyle name="Dziesietny_Invoices2001Slovakia_NHA de xe nguyen du 6 2" xfId="9761" xr:uid="{00000000-0005-0000-0000-0000EC0A0000}"/>
    <cellStyle name="Dziesiętny_Invoices2001Slovakia_NHA de xe nguyen du 6 2" xfId="9762" xr:uid="{00000000-0005-0000-0000-0000ED0A0000}"/>
    <cellStyle name="Dziesietny_Invoices2001Slovakia_NHA de xe nguyen du 7" xfId="7595" xr:uid="{00000000-0005-0000-0000-0000EE0A0000}"/>
    <cellStyle name="Dziesiętny_Invoices2001Slovakia_NHA de xe nguyen du 7" xfId="7596" xr:uid="{00000000-0005-0000-0000-0000EF0A0000}"/>
    <cellStyle name="Dziesietny_Invoices2001Slovakia_Nhalamviec VTC(25-1-05)" xfId="1149" xr:uid="{00000000-0005-0000-0000-0000F00A0000}"/>
    <cellStyle name="Dziesiętny_Invoices2001Slovakia_Nhalamviec VTC(25-1-05)" xfId="1150" xr:uid="{00000000-0005-0000-0000-0000F10A0000}"/>
    <cellStyle name="Dziesietny_Invoices2001Slovakia_Nhalamviec VTC(25-1-05) 2" xfId="5181" xr:uid="{00000000-0005-0000-0000-0000F20A0000}"/>
    <cellStyle name="Dziesiętny_Invoices2001Slovakia_Nhalamviec VTC(25-1-05) 2" xfId="5182" xr:uid="{00000000-0005-0000-0000-0000F30A0000}"/>
    <cellStyle name="Dziesietny_Invoices2001Slovakia_Nhalamviec VTC(25-1-05) 2 2" xfId="7300" xr:uid="{00000000-0005-0000-0000-0000F40A0000}"/>
    <cellStyle name="Dziesiętny_Invoices2001Slovakia_Nhalamviec VTC(25-1-05) 2 2" xfId="7301" xr:uid="{00000000-0005-0000-0000-0000F50A0000}"/>
    <cellStyle name="Dziesietny_Invoices2001Slovakia_Nhalamviec VTC(25-1-05) 2 2 2" xfId="10754" xr:uid="{00000000-0005-0000-0000-0000F60A0000}"/>
    <cellStyle name="Dziesiętny_Invoices2001Slovakia_Nhalamviec VTC(25-1-05) 2 2 2" xfId="10755" xr:uid="{00000000-0005-0000-0000-0000F70A0000}"/>
    <cellStyle name="Dziesietny_Invoices2001Slovakia_Nhalamviec VTC(25-1-05) 2 3" xfId="8881" xr:uid="{00000000-0005-0000-0000-0000F80A0000}"/>
    <cellStyle name="Dziesiętny_Invoices2001Slovakia_Nhalamviec VTC(25-1-05) 2 3" xfId="8882" xr:uid="{00000000-0005-0000-0000-0000F90A0000}"/>
    <cellStyle name="Dziesietny_Invoices2001Slovakia_Nhalamviec VTC(25-1-05) 3" xfId="7597" xr:uid="{00000000-0005-0000-0000-0000FA0A0000}"/>
    <cellStyle name="Dziesiętny_Invoices2001Slovakia_Nhalamviec VTC(25-1-05) 3" xfId="7598" xr:uid="{00000000-0005-0000-0000-0000FB0A0000}"/>
    <cellStyle name="Dziesietny_Invoices2001Slovakia_t.nuoc(12-10-06)" xfId="1151" xr:uid="{00000000-0005-0000-0000-0000FC0A0000}"/>
    <cellStyle name="Dziesiętny_Invoices2001Slovakia_TDT KHANH HOA" xfId="1152" xr:uid="{00000000-0005-0000-0000-0000FD0A0000}"/>
    <cellStyle name="Dziesietny_Invoices2001Slovakia_TDT quangngai" xfId="1153" xr:uid="{00000000-0005-0000-0000-0000FE0A0000}"/>
    <cellStyle name="Dziesiętny_Invoices2001Slovakia_TDT quangngai" xfId="1154" xr:uid="{00000000-0005-0000-0000-0000FF0A0000}"/>
    <cellStyle name="Dziesietny_Invoices2001Slovakia_TDT quangngai 2" xfId="5183" xr:uid="{00000000-0005-0000-0000-0000000B0000}"/>
    <cellStyle name="Dziesiętny_Invoices2001Slovakia_TDT quangngai 2" xfId="5184" xr:uid="{00000000-0005-0000-0000-0000010B0000}"/>
    <cellStyle name="Dziesietny_Invoices2001Slovakia_TDT quangngai 2 2" xfId="7302" xr:uid="{00000000-0005-0000-0000-0000020B0000}"/>
    <cellStyle name="Dziesiętny_Invoices2001Slovakia_TDT quangngai 2 2" xfId="7303" xr:uid="{00000000-0005-0000-0000-0000030B0000}"/>
    <cellStyle name="Dziesietny_Invoices2001Slovakia_TDT quangngai 2 2 2" xfId="10756" xr:uid="{00000000-0005-0000-0000-0000040B0000}"/>
    <cellStyle name="Dziesiętny_Invoices2001Slovakia_TDT quangngai 2 2 2" xfId="10757" xr:uid="{00000000-0005-0000-0000-0000050B0000}"/>
    <cellStyle name="Dziesietny_Invoices2001Slovakia_TDT quangngai 2 3" xfId="8883" xr:uid="{00000000-0005-0000-0000-0000060B0000}"/>
    <cellStyle name="Dziesiętny_Invoices2001Slovakia_TDT quangngai 2 3" xfId="8884" xr:uid="{00000000-0005-0000-0000-0000070B0000}"/>
    <cellStyle name="Dziesietny_Invoices2001Slovakia_TDT quangngai 3" xfId="4050" xr:uid="{00000000-0005-0000-0000-0000080B0000}"/>
    <cellStyle name="Dziesiętny_Invoices2001Slovakia_TDT quangngai 3" xfId="4051" xr:uid="{00000000-0005-0000-0000-0000090B0000}"/>
    <cellStyle name="Dziesietny_Invoices2001Slovakia_TDT quangngai 3 2" xfId="7891" xr:uid="{00000000-0005-0000-0000-00000A0B0000}"/>
    <cellStyle name="Dziesiętny_Invoices2001Slovakia_TDT quangngai 3 2" xfId="7892" xr:uid="{00000000-0005-0000-0000-00000B0B0000}"/>
    <cellStyle name="Dziesietny_Invoices2001Slovakia_TDT quangngai 4" xfId="4167" xr:uid="{00000000-0005-0000-0000-00000C0B0000}"/>
    <cellStyle name="Dziesiętny_Invoices2001Slovakia_TDT quangngai 4" xfId="4156" xr:uid="{00000000-0005-0000-0000-00000D0B0000}"/>
    <cellStyle name="Dziesietny_Invoices2001Slovakia_TDT quangngai 4 2" xfId="8006" xr:uid="{00000000-0005-0000-0000-00000E0B0000}"/>
    <cellStyle name="Dziesiętny_Invoices2001Slovakia_TDT quangngai 4 2" xfId="7995" xr:uid="{00000000-0005-0000-0000-00000F0B0000}"/>
    <cellStyle name="Dziesietny_Invoices2001Slovakia_TDT quangngai 5" xfId="6056" xr:uid="{00000000-0005-0000-0000-0000100B0000}"/>
    <cellStyle name="Dziesiętny_Invoices2001Slovakia_TDT quangngai 5" xfId="6057" xr:uid="{00000000-0005-0000-0000-0000110B0000}"/>
    <cellStyle name="Dziesietny_Invoices2001Slovakia_TDT quangngai 5 2" xfId="9569" xr:uid="{00000000-0005-0000-0000-0000120B0000}"/>
    <cellStyle name="Dziesiętny_Invoices2001Slovakia_TDT quangngai 5 2" xfId="9570" xr:uid="{00000000-0005-0000-0000-0000130B0000}"/>
    <cellStyle name="Dziesietny_Invoices2001Slovakia_TDT quangngai 6" xfId="6271" xr:uid="{00000000-0005-0000-0000-0000140B0000}"/>
    <cellStyle name="Dziesiętny_Invoices2001Slovakia_TDT quangngai 6" xfId="6272" xr:uid="{00000000-0005-0000-0000-0000150B0000}"/>
    <cellStyle name="Dziesietny_Invoices2001Slovakia_TDT quangngai 6 2" xfId="9763" xr:uid="{00000000-0005-0000-0000-0000160B0000}"/>
    <cellStyle name="Dziesiętny_Invoices2001Slovakia_TDT quangngai 6 2" xfId="9764" xr:uid="{00000000-0005-0000-0000-0000170B0000}"/>
    <cellStyle name="Dziesietny_Invoices2001Slovakia_TDT quangngai 7" xfId="7599" xr:uid="{00000000-0005-0000-0000-0000180B0000}"/>
    <cellStyle name="Dziesiętny_Invoices2001Slovakia_TDT quangngai 7" xfId="7600" xr:uid="{00000000-0005-0000-0000-0000190B0000}"/>
    <cellStyle name="Dziesietny_Invoices2001Slovakia_TMDT(10-5-06)" xfId="1155" xr:uid="{00000000-0005-0000-0000-00001A0B0000}"/>
    <cellStyle name="e" xfId="1156" xr:uid="{00000000-0005-0000-0000-0000730B0000}"/>
    <cellStyle name="Emphasis 1" xfId="3452" xr:uid="{00000000-0005-0000-0000-0000740B0000}"/>
    <cellStyle name="Emphasis 2" xfId="3453" xr:uid="{00000000-0005-0000-0000-0000750B0000}"/>
    <cellStyle name="Emphasis 3" xfId="3454" xr:uid="{00000000-0005-0000-0000-0000760B0000}"/>
    <cellStyle name="Enter Currency (0)" xfId="1157" xr:uid="{00000000-0005-0000-0000-0000770B0000}"/>
    <cellStyle name="Enter Currency (2)" xfId="1158" xr:uid="{00000000-0005-0000-0000-0000780B0000}"/>
    <cellStyle name="Enter Units (0)" xfId="1159" xr:uid="{00000000-0005-0000-0000-0000790B0000}"/>
    <cellStyle name="Enter Units (1)" xfId="1160" xr:uid="{00000000-0005-0000-0000-00007A0B0000}"/>
    <cellStyle name="Enter Units (2)" xfId="1161" xr:uid="{00000000-0005-0000-0000-00007B0B0000}"/>
    <cellStyle name="Entered" xfId="1162" xr:uid="{00000000-0005-0000-0000-00007C0B0000}"/>
    <cellStyle name="entry" xfId="1163" xr:uid="{00000000-0005-0000-0000-00007D0B0000}"/>
    <cellStyle name="Euro" xfId="1164" xr:uid="{00000000-0005-0000-0000-00007E0B0000}"/>
    <cellStyle name="Excel Built-in Bad" xfId="3708" xr:uid="{00000000-0005-0000-0000-00007F0B0000}"/>
    <cellStyle name="Excel Built-in Normal" xfId="3141" xr:uid="{00000000-0005-0000-0000-0000800B0000}"/>
    <cellStyle name="Excel Built-in Normal 2" xfId="3709" xr:uid="{00000000-0005-0000-0000-0000810B0000}"/>
    <cellStyle name="Explanatory Text 2" xfId="1165" xr:uid="{00000000-0005-0000-0000-0000820B0000}"/>
    <cellStyle name="Explanatory Text 2 2" xfId="3455" xr:uid="{00000000-0005-0000-0000-0000830B0000}"/>
    <cellStyle name="Explanatory Text 3" xfId="1166" xr:uid="{00000000-0005-0000-0000-0000840B0000}"/>
    <cellStyle name="Explanatory Text 4" xfId="1167" xr:uid="{00000000-0005-0000-0000-0000850B0000}"/>
    <cellStyle name="Explanatory Text 5" xfId="1168" xr:uid="{00000000-0005-0000-0000-0000860B0000}"/>
    <cellStyle name="f" xfId="1169" xr:uid="{00000000-0005-0000-0000-0000870B0000}"/>
    <cellStyle name="Fixed" xfId="1170" xr:uid="{00000000-0005-0000-0000-0000880B0000}"/>
    <cellStyle name="Ghi chú" xfId="1171" xr:uid="{00000000-0005-0000-0000-0000890B0000}"/>
    <cellStyle name="Ghi chú 2" xfId="4351" xr:uid="{00000000-0005-0000-0000-00008A0B0000}"/>
    <cellStyle name="Ghi chú 2 2" xfId="5336" xr:uid="{00000000-0005-0000-0000-00008B0B0000}"/>
    <cellStyle name="Ghi chú 2 2 2" xfId="8993" xr:uid="{00000000-0005-0000-0000-00008C0B0000}"/>
    <cellStyle name="Ghi chú 2 3" xfId="6510" xr:uid="{00000000-0005-0000-0000-00008D0B0000}"/>
    <cellStyle name="Ghi chú 2 3 2" xfId="10002" xr:uid="{00000000-0005-0000-0000-00008E0B0000}"/>
    <cellStyle name="Ghi chú 2 4" xfId="8182" xr:uid="{00000000-0005-0000-0000-00008F0B0000}"/>
    <cellStyle name="Ghi chú 3" xfId="4572" xr:uid="{00000000-0005-0000-0000-0000900B0000}"/>
    <cellStyle name="Ghi chú 3 2" xfId="5537" xr:uid="{00000000-0005-0000-0000-0000910B0000}"/>
    <cellStyle name="Ghi chú 3 2 2" xfId="9190" xr:uid="{00000000-0005-0000-0000-0000920B0000}"/>
    <cellStyle name="Ghi chú 3 3" xfId="6711" xr:uid="{00000000-0005-0000-0000-0000930B0000}"/>
    <cellStyle name="Ghi chú 3 3 2" xfId="10197" xr:uid="{00000000-0005-0000-0000-0000940B0000}"/>
    <cellStyle name="Ghi chú 3 4" xfId="8380" xr:uid="{00000000-0005-0000-0000-0000950B0000}"/>
    <cellStyle name="Ghi chú 4" xfId="4809" xr:uid="{00000000-0005-0000-0000-0000960B0000}"/>
    <cellStyle name="Ghi chú 4 2" xfId="5771" xr:uid="{00000000-0005-0000-0000-0000970B0000}"/>
    <cellStyle name="Ghi chú 4 2 2" xfId="9413" xr:uid="{00000000-0005-0000-0000-0000980B0000}"/>
    <cellStyle name="Ghi chú 4 3" xfId="6945" xr:uid="{00000000-0005-0000-0000-0000990B0000}"/>
    <cellStyle name="Ghi chú 4 3 2" xfId="10431" xr:uid="{00000000-0005-0000-0000-00009A0B0000}"/>
    <cellStyle name="Ghi chú 4 4" xfId="8604" xr:uid="{00000000-0005-0000-0000-00009B0B0000}"/>
    <cellStyle name="Ghi chú 5" xfId="4587" xr:uid="{00000000-0005-0000-0000-00009C0B0000}"/>
    <cellStyle name="Ghi chú 5 2" xfId="5552" xr:uid="{00000000-0005-0000-0000-00009D0B0000}"/>
    <cellStyle name="Ghi chú 5 2 2" xfId="9205" xr:uid="{00000000-0005-0000-0000-00009E0B0000}"/>
    <cellStyle name="Ghi chú 5 3" xfId="6726" xr:uid="{00000000-0005-0000-0000-00009F0B0000}"/>
    <cellStyle name="Ghi chú 5 3 2" xfId="10212" xr:uid="{00000000-0005-0000-0000-0000A00B0000}"/>
    <cellStyle name="Ghi chú 5 4" xfId="8395" xr:uid="{00000000-0005-0000-0000-0000A10B0000}"/>
    <cellStyle name="Ghi chú 6" xfId="4920" xr:uid="{00000000-0005-0000-0000-0000A20B0000}"/>
    <cellStyle name="Ghi chú 6 2" xfId="5865" xr:uid="{00000000-0005-0000-0000-0000A30B0000}"/>
    <cellStyle name="Ghi chú 6 2 2" xfId="9498" xr:uid="{00000000-0005-0000-0000-0000A40B0000}"/>
    <cellStyle name="Ghi chú 6 3" xfId="7039" xr:uid="{00000000-0005-0000-0000-0000A50B0000}"/>
    <cellStyle name="Ghi chú 6 3 2" xfId="10524" xr:uid="{00000000-0005-0000-0000-0000A60B0000}"/>
    <cellStyle name="Ghi chú 6 4" xfId="8691" xr:uid="{00000000-0005-0000-0000-0000A70B0000}"/>
    <cellStyle name="Ghi chú 7" xfId="4052" xr:uid="{00000000-0005-0000-0000-0000A80B0000}"/>
    <cellStyle name="Ghi chú 7 2" xfId="7893" xr:uid="{00000000-0005-0000-0000-0000A90B0000}"/>
    <cellStyle name="Ghi chú 8" xfId="4155" xr:uid="{00000000-0005-0000-0000-0000AA0B0000}"/>
    <cellStyle name="Ghi chú 8 2" xfId="7994" xr:uid="{00000000-0005-0000-0000-0000AB0B0000}"/>
    <cellStyle name="Ghi chú 9" xfId="6058" xr:uid="{00000000-0005-0000-0000-0000AC0B0000}"/>
    <cellStyle name="gia" xfId="1172" xr:uid="{00000000-0005-0000-0000-0000BB0B0000}"/>
    <cellStyle name="Good 2" xfId="1173" xr:uid="{00000000-0005-0000-0000-0000AD0B0000}"/>
    <cellStyle name="Good 2 2" xfId="3456" xr:uid="{00000000-0005-0000-0000-0000AE0B0000}"/>
    <cellStyle name="Good 3" xfId="1174" xr:uid="{00000000-0005-0000-0000-0000AF0B0000}"/>
    <cellStyle name="Good 4" xfId="1175" xr:uid="{00000000-0005-0000-0000-0000B00B0000}"/>
    <cellStyle name="Good 5" xfId="1176" xr:uid="{00000000-0005-0000-0000-0000B10B0000}"/>
    <cellStyle name="GRAY" xfId="1177" xr:uid="{00000000-0005-0000-0000-0000B20B0000}"/>
    <cellStyle name="GRAY 2" xfId="6059" xr:uid="{00000000-0005-0000-0000-0000B30B0000}"/>
    <cellStyle name="Grey" xfId="1178" xr:uid="{00000000-0005-0000-0000-0000B40B0000}"/>
    <cellStyle name="Gross Margin" xfId="1179" xr:uid="{00000000-0005-0000-0000-0000B50B0000}"/>
    <cellStyle name="Gross Margin 2" xfId="5185" xr:uid="{00000000-0005-0000-0000-0000B60B0000}"/>
    <cellStyle name="Gross Margin 2 2" xfId="7304" xr:uid="{00000000-0005-0000-0000-0000B70B0000}"/>
    <cellStyle name="Gross Margin 2 2 2" xfId="10758" xr:uid="{00000000-0005-0000-0000-0000B80B0000}"/>
    <cellStyle name="Gross Margin 2 3" xfId="8885" xr:uid="{00000000-0005-0000-0000-0000B90B0000}"/>
    <cellStyle name="Gross Margin 3" xfId="7601" xr:uid="{00000000-0005-0000-0000-0000BA0B0000}"/>
    <cellStyle name="ha" xfId="1180" xr:uid="{00000000-0005-0000-0000-0000BC0B0000}"/>
    <cellStyle name="HEADER" xfId="1181" xr:uid="{00000000-0005-0000-0000-0000BD0B0000}"/>
    <cellStyle name="Header Total" xfId="1182" xr:uid="{00000000-0005-0000-0000-0000BE0B0000}"/>
    <cellStyle name="Header Total 2" xfId="6060" xr:uid="{00000000-0005-0000-0000-0000BF0B0000}"/>
    <cellStyle name="Header1" xfId="1183" xr:uid="{00000000-0005-0000-0000-0000C00B0000}"/>
    <cellStyle name="Header1 2" xfId="6061" xr:uid="{00000000-0005-0000-0000-0000C10B0000}"/>
    <cellStyle name="Header2" xfId="1184" xr:uid="{00000000-0005-0000-0000-0000C20B0000}"/>
    <cellStyle name="Header2 10" xfId="6273" xr:uid="{00000000-0005-0000-0000-0000C30B0000}"/>
    <cellStyle name="Header2 10 2" xfId="9765" xr:uid="{00000000-0005-0000-0000-0000C40B0000}"/>
    <cellStyle name="Header2 2" xfId="4352" xr:uid="{00000000-0005-0000-0000-0000C50B0000}"/>
    <cellStyle name="Header2 2 2" xfId="5337" xr:uid="{00000000-0005-0000-0000-0000C60B0000}"/>
    <cellStyle name="Header2 2 2 2" xfId="8994" xr:uid="{00000000-0005-0000-0000-0000C70B0000}"/>
    <cellStyle name="Header2 2 3" xfId="6511" xr:uid="{00000000-0005-0000-0000-0000C80B0000}"/>
    <cellStyle name="Header2 2 3 2" xfId="10003" xr:uid="{00000000-0005-0000-0000-0000C90B0000}"/>
    <cellStyle name="Header2 2 4" xfId="8183" xr:uid="{00000000-0005-0000-0000-0000CA0B0000}"/>
    <cellStyle name="Header2 3" xfId="4573" xr:uid="{00000000-0005-0000-0000-0000CB0B0000}"/>
    <cellStyle name="Header2 3 2" xfId="5538" xr:uid="{00000000-0005-0000-0000-0000CC0B0000}"/>
    <cellStyle name="Header2 3 2 2" xfId="9191" xr:uid="{00000000-0005-0000-0000-0000CD0B0000}"/>
    <cellStyle name="Header2 3 3" xfId="6712" xr:uid="{00000000-0005-0000-0000-0000CE0B0000}"/>
    <cellStyle name="Header2 3 3 2" xfId="10198" xr:uid="{00000000-0005-0000-0000-0000CF0B0000}"/>
    <cellStyle name="Header2 3 4" xfId="8381" xr:uid="{00000000-0005-0000-0000-0000D00B0000}"/>
    <cellStyle name="Header2 4" xfId="4754" xr:uid="{00000000-0005-0000-0000-0000D10B0000}"/>
    <cellStyle name="Header2 4 2" xfId="5716" xr:uid="{00000000-0005-0000-0000-0000D20B0000}"/>
    <cellStyle name="Header2 4 2 2" xfId="9359" xr:uid="{00000000-0005-0000-0000-0000D30B0000}"/>
    <cellStyle name="Header2 4 3" xfId="6890" xr:uid="{00000000-0005-0000-0000-0000D40B0000}"/>
    <cellStyle name="Header2 4 3 2" xfId="10376" xr:uid="{00000000-0005-0000-0000-0000D50B0000}"/>
    <cellStyle name="Header2 4 4" xfId="8550" xr:uid="{00000000-0005-0000-0000-0000D60B0000}"/>
    <cellStyle name="Header2 5" xfId="4588" xr:uid="{00000000-0005-0000-0000-0000D70B0000}"/>
    <cellStyle name="Header2 5 2" xfId="5553" xr:uid="{00000000-0005-0000-0000-0000D80B0000}"/>
    <cellStyle name="Header2 5 2 2" xfId="9206" xr:uid="{00000000-0005-0000-0000-0000D90B0000}"/>
    <cellStyle name="Header2 5 3" xfId="6727" xr:uid="{00000000-0005-0000-0000-0000DA0B0000}"/>
    <cellStyle name="Header2 5 3 2" xfId="10213" xr:uid="{00000000-0005-0000-0000-0000DB0B0000}"/>
    <cellStyle name="Header2 5 4" xfId="8396" xr:uid="{00000000-0005-0000-0000-0000DC0B0000}"/>
    <cellStyle name="Header2 6" xfId="4828" xr:uid="{00000000-0005-0000-0000-0000DD0B0000}"/>
    <cellStyle name="Header2 6 2" xfId="5789" xr:uid="{00000000-0005-0000-0000-0000DE0B0000}"/>
    <cellStyle name="Header2 6 2 2" xfId="9431" xr:uid="{00000000-0005-0000-0000-0000DF0B0000}"/>
    <cellStyle name="Header2 6 3" xfId="6963" xr:uid="{00000000-0005-0000-0000-0000E00B0000}"/>
    <cellStyle name="Header2 6 3 2" xfId="10449" xr:uid="{00000000-0005-0000-0000-0000E10B0000}"/>
    <cellStyle name="Header2 6 4" xfId="8622" xr:uid="{00000000-0005-0000-0000-0000E20B0000}"/>
    <cellStyle name="Header2 7" xfId="4921" xr:uid="{00000000-0005-0000-0000-0000E30B0000}"/>
    <cellStyle name="Header2 7 2" xfId="5866" xr:uid="{00000000-0005-0000-0000-0000E40B0000}"/>
    <cellStyle name="Header2 7 3" xfId="7040" xr:uid="{00000000-0005-0000-0000-0000E50B0000}"/>
    <cellStyle name="Header2 8" xfId="5186" xr:uid="{00000000-0005-0000-0000-0000E60B0000}"/>
    <cellStyle name="Header2 8 2" xfId="5979" xr:uid="{00000000-0005-0000-0000-0000E70B0000}"/>
    <cellStyle name="Header2 8 3" xfId="7305" xr:uid="{00000000-0005-0000-0000-0000E80B0000}"/>
    <cellStyle name="Header2 9" xfId="4088" xr:uid="{00000000-0005-0000-0000-0000E90B0000}"/>
    <cellStyle name="Header2 9 2" xfId="7928" xr:uid="{00000000-0005-0000-0000-0000EA0B0000}"/>
    <cellStyle name="Header3" xfId="1185" xr:uid="{00000000-0005-0000-0000-0000EB0B0000}"/>
    <cellStyle name="Heading 1 2" xfId="1186" xr:uid="{00000000-0005-0000-0000-0000EC0B0000}"/>
    <cellStyle name="Heading 1 2 2" xfId="3457" xr:uid="{00000000-0005-0000-0000-0000ED0B0000}"/>
    <cellStyle name="Heading 1 3" xfId="1187" xr:uid="{00000000-0005-0000-0000-0000EE0B0000}"/>
    <cellStyle name="Heading 1 4" xfId="1188" xr:uid="{00000000-0005-0000-0000-0000EF0B0000}"/>
    <cellStyle name="Heading 1 5" xfId="1189" xr:uid="{00000000-0005-0000-0000-0000F00B0000}"/>
    <cellStyle name="Heading 2 2" xfId="1190" xr:uid="{00000000-0005-0000-0000-0000F10B0000}"/>
    <cellStyle name="Heading 2 2 2" xfId="3458" xr:uid="{00000000-0005-0000-0000-0000F20B0000}"/>
    <cellStyle name="Heading 2 3" xfId="1191" xr:uid="{00000000-0005-0000-0000-0000F30B0000}"/>
    <cellStyle name="Heading 2 4" xfId="1192" xr:uid="{00000000-0005-0000-0000-0000F40B0000}"/>
    <cellStyle name="Heading 2 5" xfId="1193" xr:uid="{00000000-0005-0000-0000-0000F50B0000}"/>
    <cellStyle name="Heading 3 2" xfId="1194" xr:uid="{00000000-0005-0000-0000-0000F60B0000}"/>
    <cellStyle name="Heading 3 2 2" xfId="1195" xr:uid="{00000000-0005-0000-0000-0000F70B0000}"/>
    <cellStyle name="Heading 3 2 3" xfId="3459" xr:uid="{00000000-0005-0000-0000-0000F80B0000}"/>
    <cellStyle name="Heading 3 3" xfId="1196" xr:uid="{00000000-0005-0000-0000-0000F90B0000}"/>
    <cellStyle name="Heading 3 3 2" xfId="1197" xr:uid="{00000000-0005-0000-0000-0000FA0B0000}"/>
    <cellStyle name="Heading 3 4" xfId="1198" xr:uid="{00000000-0005-0000-0000-0000FB0B0000}"/>
    <cellStyle name="Heading 3 4 2" xfId="1199" xr:uid="{00000000-0005-0000-0000-0000FC0B0000}"/>
    <cellStyle name="Heading 3 5" xfId="1200" xr:uid="{00000000-0005-0000-0000-0000FD0B0000}"/>
    <cellStyle name="Heading 3 5 2" xfId="1201" xr:uid="{00000000-0005-0000-0000-0000FE0B0000}"/>
    <cellStyle name="Heading 4 2" xfId="1202" xr:uid="{00000000-0005-0000-0000-0000FF0B0000}"/>
    <cellStyle name="Heading 4 2 2" xfId="3460" xr:uid="{00000000-0005-0000-0000-0000000C0000}"/>
    <cellStyle name="Heading 4 3" xfId="1203" xr:uid="{00000000-0005-0000-0000-0000010C0000}"/>
    <cellStyle name="Heading 4 4" xfId="1204" xr:uid="{00000000-0005-0000-0000-0000020C0000}"/>
    <cellStyle name="Heading 4 5" xfId="1205" xr:uid="{00000000-0005-0000-0000-0000030C0000}"/>
    <cellStyle name="HEADING1" xfId="1206" xr:uid="{00000000-0005-0000-0000-0000040C0000}"/>
    <cellStyle name="HEADING2" xfId="1207" xr:uid="{00000000-0005-0000-0000-0000050C0000}"/>
    <cellStyle name="headoption" xfId="1208" xr:uid="{00000000-0005-0000-0000-0000060C0000}"/>
    <cellStyle name="headoption 10" xfId="7602" xr:uid="{00000000-0005-0000-0000-0000070C0000}"/>
    <cellStyle name="headoption 2" xfId="4353" xr:uid="{00000000-0005-0000-0000-0000080C0000}"/>
    <cellStyle name="headoption 2 2" xfId="5338" xr:uid="{00000000-0005-0000-0000-0000090C0000}"/>
    <cellStyle name="headoption 2 2 2" xfId="8995" xr:uid="{00000000-0005-0000-0000-00000A0C0000}"/>
    <cellStyle name="headoption 2 3" xfId="6512" xr:uid="{00000000-0005-0000-0000-00000B0C0000}"/>
    <cellStyle name="headoption 2 3 2" xfId="10004" xr:uid="{00000000-0005-0000-0000-00000C0C0000}"/>
    <cellStyle name="headoption 2 4" xfId="8184" xr:uid="{00000000-0005-0000-0000-00000D0C0000}"/>
    <cellStyle name="headoption 3" xfId="4574" xr:uid="{00000000-0005-0000-0000-00000E0C0000}"/>
    <cellStyle name="headoption 3 2" xfId="5539" xr:uid="{00000000-0005-0000-0000-00000F0C0000}"/>
    <cellStyle name="headoption 3 2 2" xfId="9192" xr:uid="{00000000-0005-0000-0000-0000100C0000}"/>
    <cellStyle name="headoption 3 3" xfId="6713" xr:uid="{00000000-0005-0000-0000-0000110C0000}"/>
    <cellStyle name="headoption 3 3 2" xfId="10199" xr:uid="{00000000-0005-0000-0000-0000120C0000}"/>
    <cellStyle name="headoption 3 4" xfId="8382" xr:uid="{00000000-0005-0000-0000-0000130C0000}"/>
    <cellStyle name="headoption 4" xfId="4804" xr:uid="{00000000-0005-0000-0000-0000140C0000}"/>
    <cellStyle name="headoption 4 2" xfId="5766" xr:uid="{00000000-0005-0000-0000-0000150C0000}"/>
    <cellStyle name="headoption 4 2 2" xfId="9408" xr:uid="{00000000-0005-0000-0000-0000160C0000}"/>
    <cellStyle name="headoption 4 3" xfId="6940" xr:uid="{00000000-0005-0000-0000-0000170C0000}"/>
    <cellStyle name="headoption 4 3 2" xfId="10426" xr:uid="{00000000-0005-0000-0000-0000180C0000}"/>
    <cellStyle name="headoption 4 4" xfId="8599" xr:uid="{00000000-0005-0000-0000-0000190C0000}"/>
    <cellStyle name="headoption 5" xfId="4818" xr:uid="{00000000-0005-0000-0000-00001A0C0000}"/>
    <cellStyle name="headoption 5 2" xfId="5780" xr:uid="{00000000-0005-0000-0000-00001B0C0000}"/>
    <cellStyle name="headoption 5 2 2" xfId="9422" xr:uid="{00000000-0005-0000-0000-00001C0C0000}"/>
    <cellStyle name="headoption 5 3" xfId="6954" xr:uid="{00000000-0005-0000-0000-00001D0C0000}"/>
    <cellStyle name="headoption 5 3 2" xfId="10440" xr:uid="{00000000-0005-0000-0000-00001E0C0000}"/>
    <cellStyle name="headoption 5 4" xfId="8613" xr:uid="{00000000-0005-0000-0000-00001F0C0000}"/>
    <cellStyle name="headoption 6" xfId="4922" xr:uid="{00000000-0005-0000-0000-0000200C0000}"/>
    <cellStyle name="headoption 6 2" xfId="5867" xr:uid="{00000000-0005-0000-0000-0000210C0000}"/>
    <cellStyle name="headoption 6 3" xfId="7041" xr:uid="{00000000-0005-0000-0000-0000220C0000}"/>
    <cellStyle name="headoption 6 3 2" xfId="10525" xr:uid="{00000000-0005-0000-0000-0000230C0000}"/>
    <cellStyle name="headoption 7" xfId="5187" xr:uid="{00000000-0005-0000-0000-0000240C0000}"/>
    <cellStyle name="headoption 7 2" xfId="5980" xr:uid="{00000000-0005-0000-0000-0000250C0000}"/>
    <cellStyle name="headoption 7 3" xfId="7306" xr:uid="{00000000-0005-0000-0000-0000260C0000}"/>
    <cellStyle name="headoption 7 3 2" xfId="10759" xr:uid="{00000000-0005-0000-0000-0000270C0000}"/>
    <cellStyle name="headoption 8" xfId="6062" xr:uid="{00000000-0005-0000-0000-0000280C0000}"/>
    <cellStyle name="headoption 8 2" xfId="9571" xr:uid="{00000000-0005-0000-0000-0000290C0000}"/>
    <cellStyle name="headoption 9" xfId="6274" xr:uid="{00000000-0005-0000-0000-00002A0C0000}"/>
    <cellStyle name="headoption 9 2" xfId="9766" xr:uid="{00000000-0005-0000-0000-00002B0C0000}"/>
    <cellStyle name="Hoa-Scholl" xfId="1209" xr:uid="{00000000-0005-0000-0000-00002C0C0000}"/>
    <cellStyle name="Hoa-Scholl 10" xfId="7603" xr:uid="{00000000-0005-0000-0000-00002D0C0000}"/>
    <cellStyle name="Hoa-Scholl 2" xfId="4354" xr:uid="{00000000-0005-0000-0000-00002E0C0000}"/>
    <cellStyle name="Hoa-Scholl 2 2" xfId="5339" xr:uid="{00000000-0005-0000-0000-00002F0C0000}"/>
    <cellStyle name="Hoa-Scholl 2 2 2" xfId="8996" xr:uid="{00000000-0005-0000-0000-0000300C0000}"/>
    <cellStyle name="Hoa-Scholl 2 3" xfId="6513" xr:uid="{00000000-0005-0000-0000-0000310C0000}"/>
    <cellStyle name="Hoa-Scholl 2 3 2" xfId="10005" xr:uid="{00000000-0005-0000-0000-0000320C0000}"/>
    <cellStyle name="Hoa-Scholl 2 4" xfId="8185" xr:uid="{00000000-0005-0000-0000-0000330C0000}"/>
    <cellStyle name="Hoa-Scholl 3" xfId="4575" xr:uid="{00000000-0005-0000-0000-0000340C0000}"/>
    <cellStyle name="Hoa-Scholl 3 2" xfId="5540" xr:uid="{00000000-0005-0000-0000-0000350C0000}"/>
    <cellStyle name="Hoa-Scholl 3 2 2" xfId="9193" xr:uid="{00000000-0005-0000-0000-0000360C0000}"/>
    <cellStyle name="Hoa-Scholl 3 3" xfId="6714" xr:uid="{00000000-0005-0000-0000-0000370C0000}"/>
    <cellStyle name="Hoa-Scholl 3 3 2" xfId="10200" xr:uid="{00000000-0005-0000-0000-0000380C0000}"/>
    <cellStyle name="Hoa-Scholl 3 4" xfId="8383" xr:uid="{00000000-0005-0000-0000-0000390C0000}"/>
    <cellStyle name="Hoa-Scholl 4" xfId="4805" xr:uid="{00000000-0005-0000-0000-00003A0C0000}"/>
    <cellStyle name="Hoa-Scholl 4 2" xfId="5767" xr:uid="{00000000-0005-0000-0000-00003B0C0000}"/>
    <cellStyle name="Hoa-Scholl 4 2 2" xfId="9409" xr:uid="{00000000-0005-0000-0000-00003C0C0000}"/>
    <cellStyle name="Hoa-Scholl 4 3" xfId="6941" xr:uid="{00000000-0005-0000-0000-00003D0C0000}"/>
    <cellStyle name="Hoa-Scholl 4 3 2" xfId="10427" xr:uid="{00000000-0005-0000-0000-00003E0C0000}"/>
    <cellStyle name="Hoa-Scholl 4 4" xfId="8600" xr:uid="{00000000-0005-0000-0000-00003F0C0000}"/>
    <cellStyle name="Hoa-Scholl 5" xfId="4516" xr:uid="{00000000-0005-0000-0000-0000400C0000}"/>
    <cellStyle name="Hoa-Scholl 5 2" xfId="5484" xr:uid="{00000000-0005-0000-0000-0000410C0000}"/>
    <cellStyle name="Hoa-Scholl 5 2 2" xfId="9141" xr:uid="{00000000-0005-0000-0000-0000420C0000}"/>
    <cellStyle name="Hoa-Scholl 5 3" xfId="6658" xr:uid="{00000000-0005-0000-0000-0000430C0000}"/>
    <cellStyle name="Hoa-Scholl 5 3 2" xfId="10144" xr:uid="{00000000-0005-0000-0000-0000440C0000}"/>
    <cellStyle name="Hoa-Scholl 5 4" xfId="8330" xr:uid="{00000000-0005-0000-0000-0000450C0000}"/>
    <cellStyle name="Hoa-Scholl 6" xfId="4923" xr:uid="{00000000-0005-0000-0000-0000460C0000}"/>
    <cellStyle name="Hoa-Scholl 6 2" xfId="5868" xr:uid="{00000000-0005-0000-0000-0000470C0000}"/>
    <cellStyle name="Hoa-Scholl 6 3" xfId="7042" xr:uid="{00000000-0005-0000-0000-0000480C0000}"/>
    <cellStyle name="Hoa-Scholl 6 3 2" xfId="10526" xr:uid="{00000000-0005-0000-0000-0000490C0000}"/>
    <cellStyle name="Hoa-Scholl 7" xfId="5188" xr:uid="{00000000-0005-0000-0000-00004A0C0000}"/>
    <cellStyle name="Hoa-Scholl 7 2" xfId="5981" xr:uid="{00000000-0005-0000-0000-00004B0C0000}"/>
    <cellStyle name="Hoa-Scholl 7 3" xfId="7307" xr:uid="{00000000-0005-0000-0000-00004C0C0000}"/>
    <cellStyle name="Hoa-Scholl 7 3 2" xfId="10760" xr:uid="{00000000-0005-0000-0000-00004D0C0000}"/>
    <cellStyle name="Hoa-Scholl 8" xfId="6063" xr:uid="{00000000-0005-0000-0000-00004E0C0000}"/>
    <cellStyle name="Hoa-Scholl 8 2" xfId="9572" xr:uid="{00000000-0005-0000-0000-00004F0C0000}"/>
    <cellStyle name="Hoa-Scholl 9" xfId="6275" xr:uid="{00000000-0005-0000-0000-0000500C0000}"/>
    <cellStyle name="Hoa-Scholl 9 2" xfId="9767" xr:uid="{00000000-0005-0000-0000-0000510C0000}"/>
    <cellStyle name="Hyperlink 2" xfId="7" xr:uid="{00000000-0005-0000-0000-0000520C0000}"/>
    <cellStyle name="Hyperlink 2 2" xfId="3521" xr:uid="{00000000-0005-0000-0000-0000530C0000}"/>
    <cellStyle name="Hyperlink 2 3" xfId="3506" xr:uid="{00000000-0005-0000-0000-0000540C0000}"/>
    <cellStyle name="Hyperlink 2 4" xfId="3488" xr:uid="{00000000-0005-0000-0000-0000550C0000}"/>
    <cellStyle name="Hyperlink 2 5" xfId="23" xr:uid="{00000000-0005-0000-0000-0000560C0000}"/>
    <cellStyle name="Hyperlink 2 6" xfId="4480" xr:uid="{00000000-0005-0000-0000-0000570C0000}"/>
    <cellStyle name="Hyperlink 2 7" xfId="4903" xr:uid="{00000000-0005-0000-0000-0000580C0000}"/>
    <cellStyle name="Hyperlink 3" xfId="1210" xr:uid="{00000000-0005-0000-0000-0000590C0000}"/>
    <cellStyle name="Hyperlink 3 2" xfId="3505" xr:uid="{00000000-0005-0000-0000-00005A0C0000}"/>
    <cellStyle name="Hyperlink 4" xfId="1211" xr:uid="{00000000-0005-0000-0000-00005B0C0000}"/>
    <cellStyle name="Hyperlink 5" xfId="1212" xr:uid="{00000000-0005-0000-0000-00005C0C0000}"/>
    <cellStyle name="Hyperlink 6" xfId="2896" xr:uid="{00000000-0005-0000-0000-00005D0C0000}"/>
    <cellStyle name="Hyperlink 7" xfId="3995" xr:uid="{00000000-0005-0000-0000-00005E0C0000}"/>
    <cellStyle name="i phÝ kh¸c_B¶ng 2" xfId="1213" xr:uid="{00000000-0005-0000-0000-00005F0C0000}"/>
    <cellStyle name="ï-¾È»ê_BiÓu TB" xfId="1216" xr:uid="{00000000-0005-0000-0000-0000620C0000}"/>
    <cellStyle name="I.3" xfId="1214" xr:uid="{00000000-0005-0000-0000-0000600C0000}"/>
    <cellStyle name="i·0" xfId="1215" xr:uid="{00000000-0005-0000-0000-0000610C0000}"/>
    <cellStyle name="Input [yellow]" xfId="1217" xr:uid="{00000000-0005-0000-0000-0000630C0000}"/>
    <cellStyle name="Input [yellow] 10" xfId="7604" xr:uid="{00000000-0005-0000-0000-0000640C0000}"/>
    <cellStyle name="Input [yellow] 2" xfId="4355" xr:uid="{00000000-0005-0000-0000-0000650C0000}"/>
    <cellStyle name="Input [yellow] 2 2" xfId="5340" xr:uid="{00000000-0005-0000-0000-0000660C0000}"/>
    <cellStyle name="Input [yellow] 2 2 2" xfId="8997" xr:uid="{00000000-0005-0000-0000-0000670C0000}"/>
    <cellStyle name="Input [yellow] 2 3" xfId="6514" xr:uid="{00000000-0005-0000-0000-0000680C0000}"/>
    <cellStyle name="Input [yellow] 2 3 2" xfId="10006" xr:uid="{00000000-0005-0000-0000-0000690C0000}"/>
    <cellStyle name="Input [yellow] 2 4" xfId="8186" xr:uid="{00000000-0005-0000-0000-00006A0C0000}"/>
    <cellStyle name="Input [yellow] 3" xfId="4576" xr:uid="{00000000-0005-0000-0000-00006B0C0000}"/>
    <cellStyle name="Input [yellow] 3 2" xfId="5541" xr:uid="{00000000-0005-0000-0000-00006C0C0000}"/>
    <cellStyle name="Input [yellow] 3 2 2" xfId="9194" xr:uid="{00000000-0005-0000-0000-00006D0C0000}"/>
    <cellStyle name="Input [yellow] 3 3" xfId="6715" xr:uid="{00000000-0005-0000-0000-00006E0C0000}"/>
    <cellStyle name="Input [yellow] 3 3 2" xfId="10201" xr:uid="{00000000-0005-0000-0000-00006F0C0000}"/>
    <cellStyle name="Input [yellow] 3 4" xfId="8384" xr:uid="{00000000-0005-0000-0000-0000700C0000}"/>
    <cellStyle name="Input [yellow] 4" xfId="4597" xr:uid="{00000000-0005-0000-0000-0000710C0000}"/>
    <cellStyle name="Input [yellow] 4 2" xfId="5562" xr:uid="{00000000-0005-0000-0000-0000720C0000}"/>
    <cellStyle name="Input [yellow] 4 2 2" xfId="9215" xr:uid="{00000000-0005-0000-0000-0000730C0000}"/>
    <cellStyle name="Input [yellow] 4 3" xfId="6736" xr:uid="{00000000-0005-0000-0000-0000740C0000}"/>
    <cellStyle name="Input [yellow] 4 3 2" xfId="10222" xr:uid="{00000000-0005-0000-0000-0000750C0000}"/>
    <cellStyle name="Input [yellow] 4 4" xfId="8405" xr:uid="{00000000-0005-0000-0000-0000760C0000}"/>
    <cellStyle name="Input [yellow] 5" xfId="4517" xr:uid="{00000000-0005-0000-0000-0000770C0000}"/>
    <cellStyle name="Input [yellow] 5 2" xfId="5485" xr:uid="{00000000-0005-0000-0000-0000780C0000}"/>
    <cellStyle name="Input [yellow] 5 2 2" xfId="9142" xr:uid="{00000000-0005-0000-0000-0000790C0000}"/>
    <cellStyle name="Input [yellow] 5 3" xfId="6659" xr:uid="{00000000-0005-0000-0000-00007A0C0000}"/>
    <cellStyle name="Input [yellow] 5 3 2" xfId="10145" xr:uid="{00000000-0005-0000-0000-00007B0C0000}"/>
    <cellStyle name="Input [yellow] 5 4" xfId="8331" xr:uid="{00000000-0005-0000-0000-00007C0C0000}"/>
    <cellStyle name="Input [yellow] 6" xfId="4924" xr:uid="{00000000-0005-0000-0000-00007D0C0000}"/>
    <cellStyle name="Input [yellow] 6 2" xfId="5869" xr:uid="{00000000-0005-0000-0000-00007E0C0000}"/>
    <cellStyle name="Input [yellow] 6 3" xfId="7043" xr:uid="{00000000-0005-0000-0000-00007F0C0000}"/>
    <cellStyle name="Input [yellow] 6 3 2" xfId="10527" xr:uid="{00000000-0005-0000-0000-0000800C0000}"/>
    <cellStyle name="Input [yellow] 7" xfId="5189" xr:uid="{00000000-0005-0000-0000-0000810C0000}"/>
    <cellStyle name="Input [yellow] 7 2" xfId="5982" xr:uid="{00000000-0005-0000-0000-0000820C0000}"/>
    <cellStyle name="Input [yellow] 7 3" xfId="7308" xr:uid="{00000000-0005-0000-0000-0000830C0000}"/>
    <cellStyle name="Input [yellow] 7 3 2" xfId="10761" xr:uid="{00000000-0005-0000-0000-0000840C0000}"/>
    <cellStyle name="Input [yellow] 8" xfId="6064" xr:uid="{00000000-0005-0000-0000-0000850C0000}"/>
    <cellStyle name="Input [yellow] 8 2" xfId="9573" xr:uid="{00000000-0005-0000-0000-0000860C0000}"/>
    <cellStyle name="Input [yellow] 9" xfId="6276" xr:uid="{00000000-0005-0000-0000-0000870C0000}"/>
    <cellStyle name="Input [yellow] 9 2" xfId="9768" xr:uid="{00000000-0005-0000-0000-0000880C0000}"/>
    <cellStyle name="Input 2" xfId="1218" xr:uid="{00000000-0005-0000-0000-0000890C0000}"/>
    <cellStyle name="Input 2 10" xfId="4154" xr:uid="{00000000-0005-0000-0000-00008A0C0000}"/>
    <cellStyle name="Input 2 10 2" xfId="7993" xr:uid="{00000000-0005-0000-0000-00008B0C0000}"/>
    <cellStyle name="Input 2 11" xfId="6065" xr:uid="{00000000-0005-0000-0000-00008C0C0000}"/>
    <cellStyle name="Input 2 2" xfId="3461" xr:uid="{00000000-0005-0000-0000-00008D0C0000}"/>
    <cellStyle name="Input 2 2 2" xfId="4455" xr:uid="{00000000-0005-0000-0000-00008E0C0000}"/>
    <cellStyle name="Input 2 2 2 2" xfId="5440" xr:uid="{00000000-0005-0000-0000-00008F0C0000}"/>
    <cellStyle name="Input 2 2 2 2 2" xfId="9097" xr:uid="{00000000-0005-0000-0000-0000900C0000}"/>
    <cellStyle name="Input 2 2 2 3" xfId="6614" xr:uid="{00000000-0005-0000-0000-0000910C0000}"/>
    <cellStyle name="Input 2 2 2 3 2" xfId="10100" xr:uid="{00000000-0005-0000-0000-0000920C0000}"/>
    <cellStyle name="Input 2 2 2 4" xfId="8280" xr:uid="{00000000-0005-0000-0000-0000930C0000}"/>
    <cellStyle name="Input 2 2 3" xfId="4779" xr:uid="{00000000-0005-0000-0000-0000940C0000}"/>
    <cellStyle name="Input 2 2 3 2" xfId="5741" xr:uid="{00000000-0005-0000-0000-0000950C0000}"/>
    <cellStyle name="Input 2 2 3 2 2" xfId="9383" xr:uid="{00000000-0005-0000-0000-0000960C0000}"/>
    <cellStyle name="Input 2 2 3 3" xfId="6915" xr:uid="{00000000-0005-0000-0000-0000970C0000}"/>
    <cellStyle name="Input 2 2 3 3 2" xfId="10401" xr:uid="{00000000-0005-0000-0000-0000980C0000}"/>
    <cellStyle name="Input 2 2 3 4" xfId="8574" xr:uid="{00000000-0005-0000-0000-0000990C0000}"/>
    <cellStyle name="Input 2 2 4" xfId="4502" xr:uid="{00000000-0005-0000-0000-00009A0C0000}"/>
    <cellStyle name="Input 2 2 4 2" xfId="5470" xr:uid="{00000000-0005-0000-0000-00009B0C0000}"/>
    <cellStyle name="Input 2 2 4 2 2" xfId="9127" xr:uid="{00000000-0005-0000-0000-00009C0C0000}"/>
    <cellStyle name="Input 2 2 4 3" xfId="6644" xr:uid="{00000000-0005-0000-0000-00009D0C0000}"/>
    <cellStyle name="Input 2 2 4 3 2" xfId="10130" xr:uid="{00000000-0005-0000-0000-00009E0C0000}"/>
    <cellStyle name="Input 2 2 4 4" xfId="8316" xr:uid="{00000000-0005-0000-0000-00009F0C0000}"/>
    <cellStyle name="Input 2 2 5" xfId="4648" xr:uid="{00000000-0005-0000-0000-0000A00C0000}"/>
    <cellStyle name="Input 2 2 5 2" xfId="5613" xr:uid="{00000000-0005-0000-0000-0000A10C0000}"/>
    <cellStyle name="Input 2 2 5 2 2" xfId="9266" xr:uid="{00000000-0005-0000-0000-0000A20C0000}"/>
    <cellStyle name="Input 2 2 5 3" xfId="6787" xr:uid="{00000000-0005-0000-0000-0000A30C0000}"/>
    <cellStyle name="Input 2 2 5 3 2" xfId="10273" xr:uid="{00000000-0005-0000-0000-0000A40C0000}"/>
    <cellStyle name="Input 2 2 5 4" xfId="8456" xr:uid="{00000000-0005-0000-0000-0000A50C0000}"/>
    <cellStyle name="Input 2 2 6" xfId="4885" xr:uid="{00000000-0005-0000-0000-0000A60C0000}"/>
    <cellStyle name="Input 2 2 6 2" xfId="5846" xr:uid="{00000000-0005-0000-0000-0000A70C0000}"/>
    <cellStyle name="Input 2 2 6 2 2" xfId="9482" xr:uid="{00000000-0005-0000-0000-0000A80C0000}"/>
    <cellStyle name="Input 2 2 6 3" xfId="7020" xr:uid="{00000000-0005-0000-0000-0000A90C0000}"/>
    <cellStyle name="Input 2 2 6 3 2" xfId="10506" xr:uid="{00000000-0005-0000-0000-0000AA0C0000}"/>
    <cellStyle name="Input 2 2 6 4" xfId="8673" xr:uid="{00000000-0005-0000-0000-0000AB0C0000}"/>
    <cellStyle name="Input 2 2 7" xfId="5021" xr:uid="{00000000-0005-0000-0000-0000AC0C0000}"/>
    <cellStyle name="Input 2 2 7 2" xfId="5966" xr:uid="{00000000-0005-0000-0000-0000AD0C0000}"/>
    <cellStyle name="Input 2 2 7 2 2" xfId="9530" xr:uid="{00000000-0005-0000-0000-0000AE0C0000}"/>
    <cellStyle name="Input 2 2 7 3" xfId="7140" xr:uid="{00000000-0005-0000-0000-0000AF0C0000}"/>
    <cellStyle name="Input 2 2 7 3 2" xfId="10594" xr:uid="{00000000-0005-0000-0000-0000B00C0000}"/>
    <cellStyle name="Input 2 2 7 4" xfId="8723" xr:uid="{00000000-0005-0000-0000-0000B10C0000}"/>
    <cellStyle name="Input 2 2 8" xfId="4187" xr:uid="{00000000-0005-0000-0000-0000B20C0000}"/>
    <cellStyle name="Input 2 2 8 2" xfId="8025" xr:uid="{00000000-0005-0000-0000-0000B30C0000}"/>
    <cellStyle name="Input 2 2 9" xfId="3987" xr:uid="{00000000-0005-0000-0000-0000B40C0000}"/>
    <cellStyle name="Input 2 3" xfId="3626" xr:uid="{00000000-0005-0000-0000-0000B50C0000}"/>
    <cellStyle name="Input 2 3 2" xfId="4462" xr:uid="{00000000-0005-0000-0000-0000B60C0000}"/>
    <cellStyle name="Input 2 3 2 2" xfId="5447" xr:uid="{00000000-0005-0000-0000-0000B70C0000}"/>
    <cellStyle name="Input 2 3 2 2 2" xfId="9104" xr:uid="{00000000-0005-0000-0000-0000B80C0000}"/>
    <cellStyle name="Input 2 3 2 3" xfId="6621" xr:uid="{00000000-0005-0000-0000-0000B90C0000}"/>
    <cellStyle name="Input 2 3 2 3 2" xfId="10107" xr:uid="{00000000-0005-0000-0000-0000BA0C0000}"/>
    <cellStyle name="Input 2 3 2 4" xfId="8287" xr:uid="{00000000-0005-0000-0000-0000BB0C0000}"/>
    <cellStyle name="Input 2 3 3" xfId="4789" xr:uid="{00000000-0005-0000-0000-0000BC0C0000}"/>
    <cellStyle name="Input 2 3 3 2" xfId="5751" xr:uid="{00000000-0005-0000-0000-0000BD0C0000}"/>
    <cellStyle name="Input 2 3 3 2 2" xfId="9393" xr:uid="{00000000-0005-0000-0000-0000BE0C0000}"/>
    <cellStyle name="Input 2 3 3 3" xfId="6925" xr:uid="{00000000-0005-0000-0000-0000BF0C0000}"/>
    <cellStyle name="Input 2 3 3 3 2" xfId="10411" xr:uid="{00000000-0005-0000-0000-0000C00C0000}"/>
    <cellStyle name="Input 2 3 3 4" xfId="8584" xr:uid="{00000000-0005-0000-0000-0000C10C0000}"/>
    <cellStyle name="Input 2 3 4" xfId="4495" xr:uid="{00000000-0005-0000-0000-0000C20C0000}"/>
    <cellStyle name="Input 2 3 4 2" xfId="5463" xr:uid="{00000000-0005-0000-0000-0000C30C0000}"/>
    <cellStyle name="Input 2 3 4 2 2" xfId="9120" xr:uid="{00000000-0005-0000-0000-0000C40C0000}"/>
    <cellStyle name="Input 2 3 4 3" xfId="6637" xr:uid="{00000000-0005-0000-0000-0000C50C0000}"/>
    <cellStyle name="Input 2 3 4 3 2" xfId="10123" xr:uid="{00000000-0005-0000-0000-0000C60C0000}"/>
    <cellStyle name="Input 2 3 4 4" xfId="8309" xr:uid="{00000000-0005-0000-0000-0000C70C0000}"/>
    <cellStyle name="Input 2 3 5" xfId="4686" xr:uid="{00000000-0005-0000-0000-0000C80C0000}"/>
    <cellStyle name="Input 2 3 5 2" xfId="5651" xr:uid="{00000000-0005-0000-0000-0000C90C0000}"/>
    <cellStyle name="Input 2 3 5 2 2" xfId="9304" xr:uid="{00000000-0005-0000-0000-0000CA0C0000}"/>
    <cellStyle name="Input 2 3 5 3" xfId="6825" xr:uid="{00000000-0005-0000-0000-0000CB0C0000}"/>
    <cellStyle name="Input 2 3 5 3 2" xfId="10311" xr:uid="{00000000-0005-0000-0000-0000CC0C0000}"/>
    <cellStyle name="Input 2 3 5 4" xfId="8494" xr:uid="{00000000-0005-0000-0000-0000CD0C0000}"/>
    <cellStyle name="Input 2 3 6" xfId="4892" xr:uid="{00000000-0005-0000-0000-0000CE0C0000}"/>
    <cellStyle name="Input 2 3 6 2" xfId="5853" xr:uid="{00000000-0005-0000-0000-0000CF0C0000}"/>
    <cellStyle name="Input 2 3 6 2 2" xfId="9489" xr:uid="{00000000-0005-0000-0000-0000D00C0000}"/>
    <cellStyle name="Input 2 3 6 3" xfId="7027" xr:uid="{00000000-0005-0000-0000-0000D10C0000}"/>
    <cellStyle name="Input 2 3 6 3 2" xfId="10513" xr:uid="{00000000-0005-0000-0000-0000D20C0000}"/>
    <cellStyle name="Input 2 3 6 4" xfId="8680" xr:uid="{00000000-0005-0000-0000-0000D30C0000}"/>
    <cellStyle name="Input 2 3 7" xfId="5028" xr:uid="{00000000-0005-0000-0000-0000D40C0000}"/>
    <cellStyle name="Input 2 3 7 2" xfId="5973" xr:uid="{00000000-0005-0000-0000-0000D50C0000}"/>
    <cellStyle name="Input 2 3 7 2 2" xfId="9537" xr:uid="{00000000-0005-0000-0000-0000D60C0000}"/>
    <cellStyle name="Input 2 3 7 3" xfId="7147" xr:uid="{00000000-0005-0000-0000-0000D70C0000}"/>
    <cellStyle name="Input 2 3 7 3 2" xfId="10601" xr:uid="{00000000-0005-0000-0000-0000D80C0000}"/>
    <cellStyle name="Input 2 3 7 4" xfId="8730" xr:uid="{00000000-0005-0000-0000-0000D90C0000}"/>
    <cellStyle name="Input 2 3 8" xfId="4291" xr:uid="{00000000-0005-0000-0000-0000DA0C0000}"/>
    <cellStyle name="Input 2 3 8 2" xfId="8129" xr:uid="{00000000-0005-0000-0000-0000DB0C0000}"/>
    <cellStyle name="Input 2 3 9" xfId="3980" xr:uid="{00000000-0005-0000-0000-0000DC0C0000}"/>
    <cellStyle name="Input 2 4" xfId="4356" xr:uid="{00000000-0005-0000-0000-0000DD0C0000}"/>
    <cellStyle name="Input 2 4 2" xfId="5341" xr:uid="{00000000-0005-0000-0000-0000DE0C0000}"/>
    <cellStyle name="Input 2 4 2 2" xfId="8998" xr:uid="{00000000-0005-0000-0000-0000DF0C0000}"/>
    <cellStyle name="Input 2 4 3" xfId="6515" xr:uid="{00000000-0005-0000-0000-0000E00C0000}"/>
    <cellStyle name="Input 2 4 3 2" xfId="10007" xr:uid="{00000000-0005-0000-0000-0000E10C0000}"/>
    <cellStyle name="Input 2 4 4" xfId="8187" xr:uid="{00000000-0005-0000-0000-0000E20C0000}"/>
    <cellStyle name="Input 2 5" xfId="4577" xr:uid="{00000000-0005-0000-0000-0000E30C0000}"/>
    <cellStyle name="Input 2 5 2" xfId="5542" xr:uid="{00000000-0005-0000-0000-0000E40C0000}"/>
    <cellStyle name="Input 2 5 2 2" xfId="9195" xr:uid="{00000000-0005-0000-0000-0000E50C0000}"/>
    <cellStyle name="Input 2 5 3" xfId="6716" xr:uid="{00000000-0005-0000-0000-0000E60C0000}"/>
    <cellStyle name="Input 2 5 3 2" xfId="10202" xr:uid="{00000000-0005-0000-0000-0000E70C0000}"/>
    <cellStyle name="Input 2 5 4" xfId="8385" xr:uid="{00000000-0005-0000-0000-0000E80C0000}"/>
    <cellStyle name="Input 2 6" xfId="4752" xr:uid="{00000000-0005-0000-0000-0000E90C0000}"/>
    <cellStyle name="Input 2 6 2" xfId="5714" xr:uid="{00000000-0005-0000-0000-0000EA0C0000}"/>
    <cellStyle name="Input 2 6 2 2" xfId="9357" xr:uid="{00000000-0005-0000-0000-0000EB0C0000}"/>
    <cellStyle name="Input 2 6 3" xfId="6888" xr:uid="{00000000-0005-0000-0000-0000EC0C0000}"/>
    <cellStyle name="Input 2 6 3 2" xfId="10374" xr:uid="{00000000-0005-0000-0000-0000ED0C0000}"/>
    <cellStyle name="Input 2 6 4" xfId="8548" xr:uid="{00000000-0005-0000-0000-0000EE0C0000}"/>
    <cellStyle name="Input 2 7" xfId="4816" xr:uid="{00000000-0005-0000-0000-0000EF0C0000}"/>
    <cellStyle name="Input 2 7 2" xfId="5778" xr:uid="{00000000-0005-0000-0000-0000F00C0000}"/>
    <cellStyle name="Input 2 7 2 2" xfId="9420" xr:uid="{00000000-0005-0000-0000-0000F10C0000}"/>
    <cellStyle name="Input 2 7 3" xfId="6952" xr:uid="{00000000-0005-0000-0000-0000F20C0000}"/>
    <cellStyle name="Input 2 7 3 2" xfId="10438" xr:uid="{00000000-0005-0000-0000-0000F30C0000}"/>
    <cellStyle name="Input 2 7 4" xfId="8611" xr:uid="{00000000-0005-0000-0000-0000F40C0000}"/>
    <cellStyle name="Input 2 8" xfId="4925" xr:uid="{00000000-0005-0000-0000-0000F50C0000}"/>
    <cellStyle name="Input 2 8 2" xfId="5870" xr:uid="{00000000-0005-0000-0000-0000F60C0000}"/>
    <cellStyle name="Input 2 8 2 2" xfId="9499" xr:uid="{00000000-0005-0000-0000-0000F70C0000}"/>
    <cellStyle name="Input 2 8 3" xfId="7044" xr:uid="{00000000-0005-0000-0000-0000F80C0000}"/>
    <cellStyle name="Input 2 8 3 2" xfId="10528" xr:uid="{00000000-0005-0000-0000-0000F90C0000}"/>
    <cellStyle name="Input 2 8 4" xfId="8692" xr:uid="{00000000-0005-0000-0000-0000FA0C0000}"/>
    <cellStyle name="Input 2 9" xfId="4053" xr:uid="{00000000-0005-0000-0000-0000FB0C0000}"/>
    <cellStyle name="Input 2 9 2" xfId="7894" xr:uid="{00000000-0005-0000-0000-0000FC0C0000}"/>
    <cellStyle name="Input 3" xfId="1219" xr:uid="{00000000-0005-0000-0000-0000FD0C0000}"/>
    <cellStyle name="Input 3 2" xfId="4357" xr:uid="{00000000-0005-0000-0000-0000FE0C0000}"/>
    <cellStyle name="Input 3 2 2" xfId="5342" xr:uid="{00000000-0005-0000-0000-0000FF0C0000}"/>
    <cellStyle name="Input 3 2 2 2" xfId="8999" xr:uid="{00000000-0005-0000-0000-0000000D0000}"/>
    <cellStyle name="Input 3 2 3" xfId="6516" xr:uid="{00000000-0005-0000-0000-0000010D0000}"/>
    <cellStyle name="Input 3 2 3 2" xfId="10008" xr:uid="{00000000-0005-0000-0000-0000020D0000}"/>
    <cellStyle name="Input 3 2 4" xfId="8188" xr:uid="{00000000-0005-0000-0000-0000030D0000}"/>
    <cellStyle name="Input 3 3" xfId="4578" xr:uid="{00000000-0005-0000-0000-0000040D0000}"/>
    <cellStyle name="Input 3 3 2" xfId="5543" xr:uid="{00000000-0005-0000-0000-0000050D0000}"/>
    <cellStyle name="Input 3 3 2 2" xfId="9196" xr:uid="{00000000-0005-0000-0000-0000060D0000}"/>
    <cellStyle name="Input 3 3 3" xfId="6717" xr:uid="{00000000-0005-0000-0000-0000070D0000}"/>
    <cellStyle name="Input 3 3 3 2" xfId="10203" xr:uid="{00000000-0005-0000-0000-0000080D0000}"/>
    <cellStyle name="Input 3 3 4" xfId="8386" xr:uid="{00000000-0005-0000-0000-0000090D0000}"/>
    <cellStyle name="Input 3 4" xfId="4724" xr:uid="{00000000-0005-0000-0000-00000A0D0000}"/>
    <cellStyle name="Input 3 4 2" xfId="5686" xr:uid="{00000000-0005-0000-0000-00000B0D0000}"/>
    <cellStyle name="Input 3 4 2 2" xfId="9332" xr:uid="{00000000-0005-0000-0000-00000C0D0000}"/>
    <cellStyle name="Input 3 4 3" xfId="6860" xr:uid="{00000000-0005-0000-0000-00000D0D0000}"/>
    <cellStyle name="Input 3 4 3 2" xfId="10346" xr:uid="{00000000-0005-0000-0000-00000E0D0000}"/>
    <cellStyle name="Input 3 4 4" xfId="8523" xr:uid="{00000000-0005-0000-0000-00000F0D0000}"/>
    <cellStyle name="Input 3 5" xfId="4817" xr:uid="{00000000-0005-0000-0000-0000100D0000}"/>
    <cellStyle name="Input 3 5 2" xfId="5779" xr:uid="{00000000-0005-0000-0000-0000110D0000}"/>
    <cellStyle name="Input 3 5 2 2" xfId="9421" xr:uid="{00000000-0005-0000-0000-0000120D0000}"/>
    <cellStyle name="Input 3 5 3" xfId="6953" xr:uid="{00000000-0005-0000-0000-0000130D0000}"/>
    <cellStyle name="Input 3 5 3 2" xfId="10439" xr:uid="{00000000-0005-0000-0000-0000140D0000}"/>
    <cellStyle name="Input 3 5 4" xfId="8612" xr:uid="{00000000-0005-0000-0000-0000150D0000}"/>
    <cellStyle name="Input 3 6" xfId="4926" xr:uid="{00000000-0005-0000-0000-0000160D0000}"/>
    <cellStyle name="Input 3 6 2" xfId="5871" xr:uid="{00000000-0005-0000-0000-0000170D0000}"/>
    <cellStyle name="Input 3 6 2 2" xfId="9500" xr:uid="{00000000-0005-0000-0000-0000180D0000}"/>
    <cellStyle name="Input 3 6 3" xfId="7045" xr:uid="{00000000-0005-0000-0000-0000190D0000}"/>
    <cellStyle name="Input 3 6 3 2" xfId="10529" xr:uid="{00000000-0005-0000-0000-00001A0D0000}"/>
    <cellStyle name="Input 3 6 4" xfId="8693" xr:uid="{00000000-0005-0000-0000-00001B0D0000}"/>
    <cellStyle name="Input 3 7" xfId="4054" xr:uid="{00000000-0005-0000-0000-00001C0D0000}"/>
    <cellStyle name="Input 3 7 2" xfId="7895" xr:uid="{00000000-0005-0000-0000-00001D0D0000}"/>
    <cellStyle name="Input 3 8" xfId="4166" xr:uid="{00000000-0005-0000-0000-00001E0D0000}"/>
    <cellStyle name="Input 3 8 2" xfId="8005" xr:uid="{00000000-0005-0000-0000-00001F0D0000}"/>
    <cellStyle name="Input 3 9" xfId="6066" xr:uid="{00000000-0005-0000-0000-0000200D0000}"/>
    <cellStyle name="Input 4" xfId="1220" xr:uid="{00000000-0005-0000-0000-0000210D0000}"/>
    <cellStyle name="Input 4 2" xfId="4358" xr:uid="{00000000-0005-0000-0000-0000220D0000}"/>
    <cellStyle name="Input 4 2 2" xfId="5343" xr:uid="{00000000-0005-0000-0000-0000230D0000}"/>
    <cellStyle name="Input 4 2 2 2" xfId="9000" xr:uid="{00000000-0005-0000-0000-0000240D0000}"/>
    <cellStyle name="Input 4 2 3" xfId="6517" xr:uid="{00000000-0005-0000-0000-0000250D0000}"/>
    <cellStyle name="Input 4 2 3 2" xfId="10009" xr:uid="{00000000-0005-0000-0000-0000260D0000}"/>
    <cellStyle name="Input 4 2 4" xfId="8189" xr:uid="{00000000-0005-0000-0000-0000270D0000}"/>
    <cellStyle name="Input 4 3" xfId="4579" xr:uid="{00000000-0005-0000-0000-0000280D0000}"/>
    <cellStyle name="Input 4 3 2" xfId="5544" xr:uid="{00000000-0005-0000-0000-0000290D0000}"/>
    <cellStyle name="Input 4 3 2 2" xfId="9197" xr:uid="{00000000-0005-0000-0000-00002A0D0000}"/>
    <cellStyle name="Input 4 3 3" xfId="6718" xr:uid="{00000000-0005-0000-0000-00002B0D0000}"/>
    <cellStyle name="Input 4 3 3 2" xfId="10204" xr:uid="{00000000-0005-0000-0000-00002C0D0000}"/>
    <cellStyle name="Input 4 3 4" xfId="8387" xr:uid="{00000000-0005-0000-0000-00002D0D0000}"/>
    <cellStyle name="Input 4 4" xfId="4596" xr:uid="{00000000-0005-0000-0000-00002E0D0000}"/>
    <cellStyle name="Input 4 4 2" xfId="5561" xr:uid="{00000000-0005-0000-0000-00002F0D0000}"/>
    <cellStyle name="Input 4 4 2 2" xfId="9214" xr:uid="{00000000-0005-0000-0000-0000300D0000}"/>
    <cellStyle name="Input 4 4 3" xfId="6735" xr:uid="{00000000-0005-0000-0000-0000310D0000}"/>
    <cellStyle name="Input 4 4 3 2" xfId="10221" xr:uid="{00000000-0005-0000-0000-0000320D0000}"/>
    <cellStyle name="Input 4 4 4" xfId="8404" xr:uid="{00000000-0005-0000-0000-0000330D0000}"/>
    <cellStyle name="Input 4 5" xfId="4507" xr:uid="{00000000-0005-0000-0000-0000340D0000}"/>
    <cellStyle name="Input 4 5 2" xfId="5475" xr:uid="{00000000-0005-0000-0000-0000350D0000}"/>
    <cellStyle name="Input 4 5 2 2" xfId="9132" xr:uid="{00000000-0005-0000-0000-0000360D0000}"/>
    <cellStyle name="Input 4 5 3" xfId="6649" xr:uid="{00000000-0005-0000-0000-0000370D0000}"/>
    <cellStyle name="Input 4 5 3 2" xfId="10135" xr:uid="{00000000-0005-0000-0000-0000380D0000}"/>
    <cellStyle name="Input 4 5 4" xfId="8321" xr:uid="{00000000-0005-0000-0000-0000390D0000}"/>
    <cellStyle name="Input 4 6" xfId="4927" xr:uid="{00000000-0005-0000-0000-00003A0D0000}"/>
    <cellStyle name="Input 4 6 2" xfId="5872" xr:uid="{00000000-0005-0000-0000-00003B0D0000}"/>
    <cellStyle name="Input 4 6 2 2" xfId="9501" xr:uid="{00000000-0005-0000-0000-00003C0D0000}"/>
    <cellStyle name="Input 4 6 3" xfId="7046" xr:uid="{00000000-0005-0000-0000-00003D0D0000}"/>
    <cellStyle name="Input 4 6 3 2" xfId="10530" xr:uid="{00000000-0005-0000-0000-00003E0D0000}"/>
    <cellStyle name="Input 4 6 4" xfId="8694" xr:uid="{00000000-0005-0000-0000-00003F0D0000}"/>
    <cellStyle name="Input 4 7" xfId="4055" xr:uid="{00000000-0005-0000-0000-0000400D0000}"/>
    <cellStyle name="Input 4 7 2" xfId="7896" xr:uid="{00000000-0005-0000-0000-0000410D0000}"/>
    <cellStyle name="Input 4 8" xfId="4153" xr:uid="{00000000-0005-0000-0000-0000420D0000}"/>
    <cellStyle name="Input 4 8 2" xfId="7992" xr:uid="{00000000-0005-0000-0000-0000430D0000}"/>
    <cellStyle name="Input 4 9" xfId="6067" xr:uid="{00000000-0005-0000-0000-0000440D0000}"/>
    <cellStyle name="Input 5" xfId="1221" xr:uid="{00000000-0005-0000-0000-0000450D0000}"/>
    <cellStyle name="Input 5 2" xfId="4359" xr:uid="{00000000-0005-0000-0000-0000460D0000}"/>
    <cellStyle name="Input 5 2 2" xfId="5344" xr:uid="{00000000-0005-0000-0000-0000470D0000}"/>
    <cellStyle name="Input 5 2 2 2" xfId="9001" xr:uid="{00000000-0005-0000-0000-0000480D0000}"/>
    <cellStyle name="Input 5 2 3" xfId="6518" xr:uid="{00000000-0005-0000-0000-0000490D0000}"/>
    <cellStyle name="Input 5 2 3 2" xfId="10010" xr:uid="{00000000-0005-0000-0000-00004A0D0000}"/>
    <cellStyle name="Input 5 2 4" xfId="8190" xr:uid="{00000000-0005-0000-0000-00004B0D0000}"/>
    <cellStyle name="Input 5 3" xfId="4580" xr:uid="{00000000-0005-0000-0000-00004C0D0000}"/>
    <cellStyle name="Input 5 3 2" xfId="5545" xr:uid="{00000000-0005-0000-0000-00004D0D0000}"/>
    <cellStyle name="Input 5 3 2 2" xfId="9198" xr:uid="{00000000-0005-0000-0000-00004E0D0000}"/>
    <cellStyle name="Input 5 3 3" xfId="6719" xr:uid="{00000000-0005-0000-0000-00004F0D0000}"/>
    <cellStyle name="Input 5 3 3 2" xfId="10205" xr:uid="{00000000-0005-0000-0000-0000500D0000}"/>
    <cellStyle name="Input 5 3 4" xfId="8388" xr:uid="{00000000-0005-0000-0000-0000510D0000}"/>
    <cellStyle name="Input 5 4" xfId="4751" xr:uid="{00000000-0005-0000-0000-0000520D0000}"/>
    <cellStyle name="Input 5 4 2" xfId="5713" xr:uid="{00000000-0005-0000-0000-0000530D0000}"/>
    <cellStyle name="Input 5 4 2 2" xfId="9356" xr:uid="{00000000-0005-0000-0000-0000540D0000}"/>
    <cellStyle name="Input 5 4 3" xfId="6887" xr:uid="{00000000-0005-0000-0000-0000550D0000}"/>
    <cellStyle name="Input 5 4 3 2" xfId="10373" xr:uid="{00000000-0005-0000-0000-0000560D0000}"/>
    <cellStyle name="Input 5 4 4" xfId="8547" xr:uid="{00000000-0005-0000-0000-0000570D0000}"/>
    <cellStyle name="Input 5 5" xfId="4518" xr:uid="{00000000-0005-0000-0000-0000580D0000}"/>
    <cellStyle name="Input 5 5 2" xfId="5486" xr:uid="{00000000-0005-0000-0000-0000590D0000}"/>
    <cellStyle name="Input 5 5 2 2" xfId="9143" xr:uid="{00000000-0005-0000-0000-00005A0D0000}"/>
    <cellStyle name="Input 5 5 3" xfId="6660" xr:uid="{00000000-0005-0000-0000-00005B0D0000}"/>
    <cellStyle name="Input 5 5 3 2" xfId="10146" xr:uid="{00000000-0005-0000-0000-00005C0D0000}"/>
    <cellStyle name="Input 5 5 4" xfId="8332" xr:uid="{00000000-0005-0000-0000-00005D0D0000}"/>
    <cellStyle name="Input 5 6" xfId="4928" xr:uid="{00000000-0005-0000-0000-00005E0D0000}"/>
    <cellStyle name="Input 5 6 2" xfId="5873" xr:uid="{00000000-0005-0000-0000-00005F0D0000}"/>
    <cellStyle name="Input 5 6 2 2" xfId="9502" xr:uid="{00000000-0005-0000-0000-0000600D0000}"/>
    <cellStyle name="Input 5 6 3" xfId="7047" xr:uid="{00000000-0005-0000-0000-0000610D0000}"/>
    <cellStyle name="Input 5 6 3 2" xfId="10531" xr:uid="{00000000-0005-0000-0000-0000620D0000}"/>
    <cellStyle name="Input 5 6 4" xfId="8695" xr:uid="{00000000-0005-0000-0000-0000630D0000}"/>
    <cellStyle name="Input 5 7" xfId="4056" xr:uid="{00000000-0005-0000-0000-0000640D0000}"/>
    <cellStyle name="Input 5 7 2" xfId="7897" xr:uid="{00000000-0005-0000-0000-0000650D0000}"/>
    <cellStyle name="Input 5 8" xfId="4327" xr:uid="{00000000-0005-0000-0000-0000660D0000}"/>
    <cellStyle name="Input 5 8 2" xfId="8163" xr:uid="{00000000-0005-0000-0000-0000670D0000}"/>
    <cellStyle name="Input 5 9" xfId="6068" xr:uid="{00000000-0005-0000-0000-0000680D0000}"/>
    <cellStyle name="Input Cells" xfId="1222" xr:uid="{00000000-0005-0000-0000-0000690D0000}"/>
    <cellStyle name="ion" xfId="1223" xr:uid="{00000000-0005-0000-0000-00006A0D0000}"/>
    <cellStyle name="kh¸c_Bang Chi tieu" xfId="1224" xr:uid="{00000000-0005-0000-0000-0000E20D0000}"/>
    <cellStyle name="khanh" xfId="1225" xr:uid="{00000000-0005-0000-0000-0000E30D0000}"/>
    <cellStyle name="khung" xfId="1226" xr:uid="{00000000-0005-0000-0000-0000E40D0000}"/>
    <cellStyle name="khung 2" xfId="4360" xr:uid="{00000000-0005-0000-0000-0000E50D0000}"/>
    <cellStyle name="khung 2 2" xfId="5345" xr:uid="{00000000-0005-0000-0000-0000E60D0000}"/>
    <cellStyle name="khung 2 2 2" xfId="9002" xr:uid="{00000000-0005-0000-0000-0000E70D0000}"/>
    <cellStyle name="khung 2 3" xfId="6519" xr:uid="{00000000-0005-0000-0000-0000E80D0000}"/>
    <cellStyle name="khung 2 3 2" xfId="10011" xr:uid="{00000000-0005-0000-0000-0000E90D0000}"/>
    <cellStyle name="khung 2 4" xfId="8191" xr:uid="{00000000-0005-0000-0000-0000EA0D0000}"/>
    <cellStyle name="khung 3" xfId="4581" xr:uid="{00000000-0005-0000-0000-0000EB0D0000}"/>
    <cellStyle name="khung 3 2" xfId="5546" xr:uid="{00000000-0005-0000-0000-0000EC0D0000}"/>
    <cellStyle name="khung 3 2 2" xfId="9199" xr:uid="{00000000-0005-0000-0000-0000ED0D0000}"/>
    <cellStyle name="khung 3 3" xfId="6720" xr:uid="{00000000-0005-0000-0000-0000EE0D0000}"/>
    <cellStyle name="khung 3 3 2" xfId="10206" xr:uid="{00000000-0005-0000-0000-0000EF0D0000}"/>
    <cellStyle name="khung 3 4" xfId="8389" xr:uid="{00000000-0005-0000-0000-0000F00D0000}"/>
    <cellStyle name="khung 4" xfId="4595" xr:uid="{00000000-0005-0000-0000-0000F10D0000}"/>
    <cellStyle name="khung 4 2" xfId="5560" xr:uid="{00000000-0005-0000-0000-0000F20D0000}"/>
    <cellStyle name="khung 4 2 2" xfId="9213" xr:uid="{00000000-0005-0000-0000-0000F30D0000}"/>
    <cellStyle name="khung 4 3" xfId="6734" xr:uid="{00000000-0005-0000-0000-0000F40D0000}"/>
    <cellStyle name="khung 4 3 2" xfId="10220" xr:uid="{00000000-0005-0000-0000-0000F50D0000}"/>
    <cellStyle name="khung 4 4" xfId="8403" xr:uid="{00000000-0005-0000-0000-0000F60D0000}"/>
    <cellStyle name="khung 5" xfId="4929" xr:uid="{00000000-0005-0000-0000-0000F70D0000}"/>
    <cellStyle name="khung 5 2" xfId="5874" xr:uid="{00000000-0005-0000-0000-0000F80D0000}"/>
    <cellStyle name="khung 5 2 2" xfId="9503" xr:uid="{00000000-0005-0000-0000-0000F90D0000}"/>
    <cellStyle name="khung 5 3" xfId="7048" xr:uid="{00000000-0005-0000-0000-0000FA0D0000}"/>
    <cellStyle name="khung 5 3 2" xfId="10532" xr:uid="{00000000-0005-0000-0000-0000FB0D0000}"/>
    <cellStyle name="khung 5 4" xfId="8696" xr:uid="{00000000-0005-0000-0000-0000FC0D0000}"/>
    <cellStyle name="khung 6" xfId="4057" xr:uid="{00000000-0005-0000-0000-0000FD0D0000}"/>
    <cellStyle name="khung 6 2" xfId="7898" xr:uid="{00000000-0005-0000-0000-0000FE0D0000}"/>
    <cellStyle name="khung 7" xfId="4326" xr:uid="{00000000-0005-0000-0000-0000FF0D0000}"/>
    <cellStyle name="Kiểm tra Ô" xfId="1227" xr:uid="{00000000-0005-0000-0000-00006C0D0000}"/>
    <cellStyle name="Kien1" xfId="1228" xr:uid="{00000000-0005-0000-0000-00006B0D0000}"/>
    <cellStyle name="Kiểu 1" xfId="1229" xr:uid="{00000000-0005-0000-0000-00006D0D0000}"/>
    <cellStyle name="Kiểu 10" xfId="1230" xr:uid="{00000000-0005-0000-0000-00006E0D0000}"/>
    <cellStyle name="Kiểu 11" xfId="1231" xr:uid="{00000000-0005-0000-0000-00006F0D0000}"/>
    <cellStyle name="Kiểu 12" xfId="1232" xr:uid="{00000000-0005-0000-0000-0000700D0000}"/>
    <cellStyle name="Kiểu 13" xfId="1233" xr:uid="{00000000-0005-0000-0000-0000710D0000}"/>
    <cellStyle name="Kiểu 14" xfId="1234" xr:uid="{00000000-0005-0000-0000-0000720D0000}"/>
    <cellStyle name="Kiểu 15" xfId="1235" xr:uid="{00000000-0005-0000-0000-0000730D0000}"/>
    <cellStyle name="Kiểu 16" xfId="1236" xr:uid="{00000000-0005-0000-0000-0000740D0000}"/>
    <cellStyle name="Kiểu 16 2" xfId="5190" xr:uid="{00000000-0005-0000-0000-0000750D0000}"/>
    <cellStyle name="Kiểu 16 2 2" xfId="7309" xr:uid="{00000000-0005-0000-0000-0000760D0000}"/>
    <cellStyle name="Kiểu 16 2 2 2" xfId="10762" xr:uid="{00000000-0005-0000-0000-0000770D0000}"/>
    <cellStyle name="Kiểu 16 2 3" xfId="8886" xr:uid="{00000000-0005-0000-0000-0000780D0000}"/>
    <cellStyle name="Kiểu 16 3" xfId="7605" xr:uid="{00000000-0005-0000-0000-0000790D0000}"/>
    <cellStyle name="Kiểu 17" xfId="1237" xr:uid="{00000000-0005-0000-0000-00007A0D0000}"/>
    <cellStyle name="Kiểu 18" xfId="1238" xr:uid="{00000000-0005-0000-0000-00007B0D0000}"/>
    <cellStyle name="Kiểu 19" xfId="1239" xr:uid="{00000000-0005-0000-0000-00007C0D0000}"/>
    <cellStyle name="Kiểu 2" xfId="1240" xr:uid="{00000000-0005-0000-0000-00007D0D0000}"/>
    <cellStyle name="Kiểu 20" xfId="1241" xr:uid="{00000000-0005-0000-0000-00007E0D0000}"/>
    <cellStyle name="Kiểu 21" xfId="1242" xr:uid="{00000000-0005-0000-0000-00007F0D0000}"/>
    <cellStyle name="Kiểu 22" xfId="1243" xr:uid="{00000000-0005-0000-0000-0000800D0000}"/>
    <cellStyle name="Kiểu 22 2" xfId="5191" xr:uid="{00000000-0005-0000-0000-0000810D0000}"/>
    <cellStyle name="Kiểu 22 2 2" xfId="7310" xr:uid="{00000000-0005-0000-0000-0000820D0000}"/>
    <cellStyle name="Kiểu 22 2 2 2" xfId="10763" xr:uid="{00000000-0005-0000-0000-0000830D0000}"/>
    <cellStyle name="Kiểu 22 2 3" xfId="8887" xr:uid="{00000000-0005-0000-0000-0000840D0000}"/>
    <cellStyle name="Kiểu 22 3" xfId="7606" xr:uid="{00000000-0005-0000-0000-0000850D0000}"/>
    <cellStyle name="Kiểu 23" xfId="1244" xr:uid="{00000000-0005-0000-0000-0000860D0000}"/>
    <cellStyle name="Kiểu 24" xfId="1245" xr:uid="{00000000-0005-0000-0000-0000870D0000}"/>
    <cellStyle name="Kiểu 24 2" xfId="5192" xr:uid="{00000000-0005-0000-0000-0000880D0000}"/>
    <cellStyle name="Kiểu 24 2 2" xfId="7311" xr:uid="{00000000-0005-0000-0000-0000890D0000}"/>
    <cellStyle name="Kiểu 24 2 2 2" xfId="10764" xr:uid="{00000000-0005-0000-0000-00008A0D0000}"/>
    <cellStyle name="Kiểu 24 2 3" xfId="8888" xr:uid="{00000000-0005-0000-0000-00008B0D0000}"/>
    <cellStyle name="Kiểu 24 3" xfId="7607" xr:uid="{00000000-0005-0000-0000-00008C0D0000}"/>
    <cellStyle name="Kiểu 25" xfId="1246" xr:uid="{00000000-0005-0000-0000-00008D0D0000}"/>
    <cellStyle name="Kiểu 26" xfId="1247" xr:uid="{00000000-0005-0000-0000-00008E0D0000}"/>
    <cellStyle name="Kiểu 26 2" xfId="5193" xr:uid="{00000000-0005-0000-0000-00008F0D0000}"/>
    <cellStyle name="Kiểu 26 2 2" xfId="7312" xr:uid="{00000000-0005-0000-0000-0000900D0000}"/>
    <cellStyle name="Kiểu 26 2 2 2" xfId="10765" xr:uid="{00000000-0005-0000-0000-0000910D0000}"/>
    <cellStyle name="Kiểu 26 2 3" xfId="8889" xr:uid="{00000000-0005-0000-0000-0000920D0000}"/>
    <cellStyle name="Kiểu 26 3" xfId="7608" xr:uid="{00000000-0005-0000-0000-0000930D0000}"/>
    <cellStyle name="Kiểu 27" xfId="1248" xr:uid="{00000000-0005-0000-0000-0000940D0000}"/>
    <cellStyle name="Kiểu 28" xfId="1249" xr:uid="{00000000-0005-0000-0000-0000950D0000}"/>
    <cellStyle name="Kiểu 29" xfId="1250" xr:uid="{00000000-0005-0000-0000-0000960D0000}"/>
    <cellStyle name="Kiểu 3" xfId="1251" xr:uid="{00000000-0005-0000-0000-0000970D0000}"/>
    <cellStyle name="Kiểu 30" xfId="1252" xr:uid="{00000000-0005-0000-0000-0000980D0000}"/>
    <cellStyle name="Kiểu 31" xfId="1253" xr:uid="{00000000-0005-0000-0000-0000990D0000}"/>
    <cellStyle name="Kiểu 32" xfId="1254" xr:uid="{00000000-0005-0000-0000-00009A0D0000}"/>
    <cellStyle name="Kiểu 33" xfId="1255" xr:uid="{00000000-0005-0000-0000-00009B0D0000}"/>
    <cellStyle name="Kiểu 34" xfId="1256" xr:uid="{00000000-0005-0000-0000-00009C0D0000}"/>
    <cellStyle name="Kiểu 35" xfId="1257" xr:uid="{00000000-0005-0000-0000-00009D0D0000}"/>
    <cellStyle name="Kiểu 35 2" xfId="5194" xr:uid="{00000000-0005-0000-0000-00009E0D0000}"/>
    <cellStyle name="Kiểu 35 2 2" xfId="7313" xr:uid="{00000000-0005-0000-0000-00009F0D0000}"/>
    <cellStyle name="Kiểu 35 2 2 2" xfId="10766" xr:uid="{00000000-0005-0000-0000-0000A00D0000}"/>
    <cellStyle name="Kiểu 35 2 3" xfId="8890" xr:uid="{00000000-0005-0000-0000-0000A10D0000}"/>
    <cellStyle name="Kiểu 35 3" xfId="7609" xr:uid="{00000000-0005-0000-0000-0000A20D0000}"/>
    <cellStyle name="Kiểu 36" xfId="1258" xr:uid="{00000000-0005-0000-0000-0000A30D0000}"/>
    <cellStyle name="Kiểu 37" xfId="1259" xr:uid="{00000000-0005-0000-0000-0000A40D0000}"/>
    <cellStyle name="Kiểu 38" xfId="1260" xr:uid="{00000000-0005-0000-0000-0000A50D0000}"/>
    <cellStyle name="Kiểu 39" xfId="1261" xr:uid="{00000000-0005-0000-0000-0000A60D0000}"/>
    <cellStyle name="Kiểu 4" xfId="1262" xr:uid="{00000000-0005-0000-0000-0000A70D0000}"/>
    <cellStyle name="Kiểu 40" xfId="1263" xr:uid="{00000000-0005-0000-0000-0000A80D0000}"/>
    <cellStyle name="Kiểu 41" xfId="1264" xr:uid="{00000000-0005-0000-0000-0000A90D0000}"/>
    <cellStyle name="Kiểu 41 2" xfId="5195" xr:uid="{00000000-0005-0000-0000-0000AA0D0000}"/>
    <cellStyle name="Kiểu 41 2 2" xfId="7314" xr:uid="{00000000-0005-0000-0000-0000AB0D0000}"/>
    <cellStyle name="Kiểu 41 2 2 2" xfId="10767" xr:uid="{00000000-0005-0000-0000-0000AC0D0000}"/>
    <cellStyle name="Kiểu 41 2 3" xfId="8891" xr:uid="{00000000-0005-0000-0000-0000AD0D0000}"/>
    <cellStyle name="Kiểu 41 3" xfId="7610" xr:uid="{00000000-0005-0000-0000-0000AE0D0000}"/>
    <cellStyle name="Kiểu 42" xfId="1265" xr:uid="{00000000-0005-0000-0000-0000AF0D0000}"/>
    <cellStyle name="Kiểu 43" xfId="1266" xr:uid="{00000000-0005-0000-0000-0000B00D0000}"/>
    <cellStyle name="Kiểu 43 2" xfId="5196" xr:uid="{00000000-0005-0000-0000-0000B10D0000}"/>
    <cellStyle name="Kiểu 43 2 2" xfId="7315" xr:uid="{00000000-0005-0000-0000-0000B20D0000}"/>
    <cellStyle name="Kiểu 43 2 2 2" xfId="10768" xr:uid="{00000000-0005-0000-0000-0000B30D0000}"/>
    <cellStyle name="Kiểu 43 2 3" xfId="8892" xr:uid="{00000000-0005-0000-0000-0000B40D0000}"/>
    <cellStyle name="Kiểu 43 3" xfId="7611" xr:uid="{00000000-0005-0000-0000-0000B50D0000}"/>
    <cellStyle name="Kiểu 44" xfId="1267" xr:uid="{00000000-0005-0000-0000-0000B60D0000}"/>
    <cellStyle name="Kiểu 45" xfId="1268" xr:uid="{00000000-0005-0000-0000-0000B70D0000}"/>
    <cellStyle name="Kiểu 45 2" xfId="5197" xr:uid="{00000000-0005-0000-0000-0000B80D0000}"/>
    <cellStyle name="Kiểu 45 2 2" xfId="7316" xr:uid="{00000000-0005-0000-0000-0000B90D0000}"/>
    <cellStyle name="Kiểu 45 2 2 2" xfId="10769" xr:uid="{00000000-0005-0000-0000-0000BA0D0000}"/>
    <cellStyle name="Kiểu 45 2 3" xfId="8893" xr:uid="{00000000-0005-0000-0000-0000BB0D0000}"/>
    <cellStyle name="Kiểu 45 3" xfId="7612" xr:uid="{00000000-0005-0000-0000-0000BC0D0000}"/>
    <cellStyle name="Kiểu 46" xfId="1269" xr:uid="{00000000-0005-0000-0000-0000BD0D0000}"/>
    <cellStyle name="Kiểu 47" xfId="1270" xr:uid="{00000000-0005-0000-0000-0000BE0D0000}"/>
    <cellStyle name="Kiểu 48" xfId="1271" xr:uid="{00000000-0005-0000-0000-0000BF0D0000}"/>
    <cellStyle name="Kiểu 49" xfId="1272" xr:uid="{00000000-0005-0000-0000-0000C00D0000}"/>
    <cellStyle name="Kiểu 5" xfId="1273" xr:uid="{00000000-0005-0000-0000-0000C10D0000}"/>
    <cellStyle name="Kiểu 50" xfId="1274" xr:uid="{00000000-0005-0000-0000-0000C20D0000}"/>
    <cellStyle name="Kiểu 51" xfId="1275" xr:uid="{00000000-0005-0000-0000-0000C30D0000}"/>
    <cellStyle name="Kiểu 52" xfId="1276" xr:uid="{00000000-0005-0000-0000-0000C40D0000}"/>
    <cellStyle name="Kiểu 53" xfId="1277" xr:uid="{00000000-0005-0000-0000-0000C50D0000}"/>
    <cellStyle name="Kiểu 54" xfId="1278" xr:uid="{00000000-0005-0000-0000-0000C60D0000}"/>
    <cellStyle name="Kiểu 55" xfId="1279" xr:uid="{00000000-0005-0000-0000-0000C70D0000}"/>
    <cellStyle name="Kiểu 56" xfId="1280" xr:uid="{00000000-0005-0000-0000-0000C80D0000}"/>
    <cellStyle name="Kiểu 57" xfId="1281" xr:uid="{00000000-0005-0000-0000-0000C90D0000}"/>
    <cellStyle name="Kiểu 58" xfId="1282" xr:uid="{00000000-0005-0000-0000-0000CA0D0000}"/>
    <cellStyle name="Kiểu 59" xfId="1283" xr:uid="{00000000-0005-0000-0000-0000CB0D0000}"/>
    <cellStyle name="Kiểu 6" xfId="1284" xr:uid="{00000000-0005-0000-0000-0000CC0D0000}"/>
    <cellStyle name="Kiểu 60" xfId="1285" xr:uid="{00000000-0005-0000-0000-0000CD0D0000}"/>
    <cellStyle name="Kiểu 61" xfId="1286" xr:uid="{00000000-0005-0000-0000-0000CE0D0000}"/>
    <cellStyle name="Kiểu 62" xfId="1287" xr:uid="{00000000-0005-0000-0000-0000CF0D0000}"/>
    <cellStyle name="Kiểu 63" xfId="1288" xr:uid="{00000000-0005-0000-0000-0000D00D0000}"/>
    <cellStyle name="Kiểu 64" xfId="1289" xr:uid="{00000000-0005-0000-0000-0000D10D0000}"/>
    <cellStyle name="Kiểu 65" xfId="1290" xr:uid="{00000000-0005-0000-0000-0000D20D0000}"/>
    <cellStyle name="Kiểu 66" xfId="1291" xr:uid="{00000000-0005-0000-0000-0000D30D0000}"/>
    <cellStyle name="Kiểu 67" xfId="1292" xr:uid="{00000000-0005-0000-0000-0000D40D0000}"/>
    <cellStyle name="Kiểu 68" xfId="1293" xr:uid="{00000000-0005-0000-0000-0000D50D0000}"/>
    <cellStyle name="Kiểu 69" xfId="1294" xr:uid="{00000000-0005-0000-0000-0000D60D0000}"/>
    <cellStyle name="Kiểu 7" xfId="1295" xr:uid="{00000000-0005-0000-0000-0000D70D0000}"/>
    <cellStyle name="Kiểu 70" xfId="1296" xr:uid="{00000000-0005-0000-0000-0000D80D0000}"/>
    <cellStyle name="Kiểu 71" xfId="1297" xr:uid="{00000000-0005-0000-0000-0000D90D0000}"/>
    <cellStyle name="Kiểu 72" xfId="1298" xr:uid="{00000000-0005-0000-0000-0000DA0D0000}"/>
    <cellStyle name="Kiểu 73" xfId="1299" xr:uid="{00000000-0005-0000-0000-0000DB0D0000}"/>
    <cellStyle name="Kiểu 74" xfId="1300" xr:uid="{00000000-0005-0000-0000-0000DC0D0000}"/>
    <cellStyle name="Kiểu 75" xfId="1301" xr:uid="{00000000-0005-0000-0000-0000DD0D0000}"/>
    <cellStyle name="Kiểu 76" xfId="1302" xr:uid="{00000000-0005-0000-0000-0000DE0D0000}"/>
    <cellStyle name="Kiểu 77" xfId="1303" xr:uid="{00000000-0005-0000-0000-0000DF0D0000}"/>
    <cellStyle name="Kiểu 8" xfId="1304" xr:uid="{00000000-0005-0000-0000-0000E00D0000}"/>
    <cellStyle name="Kiểu 9" xfId="1305" xr:uid="{00000000-0005-0000-0000-0000E10D0000}"/>
    <cellStyle name="Ledger 17 x 11 in" xfId="1306" xr:uid="{00000000-0005-0000-0000-0000000E0000}"/>
    <cellStyle name="Ledger 17 x 11 in 2" xfId="1307" xr:uid="{00000000-0005-0000-0000-0000010E0000}"/>
    <cellStyle name="Ledger 17 x 11 in 2 2" xfId="1308" xr:uid="{00000000-0005-0000-0000-0000020E0000}"/>
    <cellStyle name="Ledger 17 x 11 in 2 3" xfId="1309" xr:uid="{00000000-0005-0000-0000-0000030E0000}"/>
    <cellStyle name="Ledger 17 x 11 in 2 4" xfId="1310" xr:uid="{00000000-0005-0000-0000-0000040E0000}"/>
    <cellStyle name="Ledger 17 x 11 in 3" xfId="1311" xr:uid="{00000000-0005-0000-0000-0000050E0000}"/>
    <cellStyle name="Ledger 17 x 11 in 4" xfId="1312" xr:uid="{00000000-0005-0000-0000-0000060E0000}"/>
    <cellStyle name="Ledger 17 x 11 in 5" xfId="1313" xr:uid="{00000000-0005-0000-0000-0000070E0000}"/>
    <cellStyle name="left" xfId="1314" xr:uid="{00000000-0005-0000-0000-0000080E0000}"/>
    <cellStyle name="Level 2 Total" xfId="1315" xr:uid="{00000000-0005-0000-0000-0000090E0000}"/>
    <cellStyle name="Level 2 Total 10" xfId="6277" xr:uid="{00000000-0005-0000-0000-00000A0E0000}"/>
    <cellStyle name="Level 2 Total 10 2" xfId="9769" xr:uid="{00000000-0005-0000-0000-00000B0E0000}"/>
    <cellStyle name="Level 2 Total 11" xfId="7613" xr:uid="{00000000-0005-0000-0000-00000C0E0000}"/>
    <cellStyle name="Level 2 Total 2" xfId="4361" xr:uid="{00000000-0005-0000-0000-00000D0E0000}"/>
    <cellStyle name="Level 2 Total 2 2" xfId="5346" xr:uid="{00000000-0005-0000-0000-00000E0E0000}"/>
    <cellStyle name="Level 2 Total 2 2 2" xfId="9003" xr:uid="{00000000-0005-0000-0000-00000F0E0000}"/>
    <cellStyle name="Level 2 Total 2 3" xfId="6520" xr:uid="{00000000-0005-0000-0000-0000100E0000}"/>
    <cellStyle name="Level 2 Total 2 3 2" xfId="10012" xr:uid="{00000000-0005-0000-0000-0000110E0000}"/>
    <cellStyle name="Level 2 Total 2 4" xfId="8192" xr:uid="{00000000-0005-0000-0000-0000120E0000}"/>
    <cellStyle name="Level 2 Total 3" xfId="4582" xr:uid="{00000000-0005-0000-0000-0000130E0000}"/>
    <cellStyle name="Level 2 Total 3 2" xfId="5547" xr:uid="{00000000-0005-0000-0000-0000140E0000}"/>
    <cellStyle name="Level 2 Total 3 2 2" xfId="9200" xr:uid="{00000000-0005-0000-0000-0000150E0000}"/>
    <cellStyle name="Level 2 Total 3 3" xfId="6721" xr:uid="{00000000-0005-0000-0000-0000160E0000}"/>
    <cellStyle name="Level 2 Total 3 3 2" xfId="10207" xr:uid="{00000000-0005-0000-0000-0000170E0000}"/>
    <cellStyle name="Level 2 Total 3 4" xfId="8390" xr:uid="{00000000-0005-0000-0000-0000180E0000}"/>
    <cellStyle name="Level 2 Total 4" xfId="4723" xr:uid="{00000000-0005-0000-0000-0000190E0000}"/>
    <cellStyle name="Level 2 Total 4 2" xfId="5685" xr:uid="{00000000-0005-0000-0000-00001A0E0000}"/>
    <cellStyle name="Level 2 Total 4 2 2" xfId="9331" xr:uid="{00000000-0005-0000-0000-00001B0E0000}"/>
    <cellStyle name="Level 2 Total 4 3" xfId="6859" xr:uid="{00000000-0005-0000-0000-00001C0E0000}"/>
    <cellStyle name="Level 2 Total 4 3 2" xfId="10345" xr:uid="{00000000-0005-0000-0000-00001D0E0000}"/>
    <cellStyle name="Level 2 Total 4 4" xfId="8522" xr:uid="{00000000-0005-0000-0000-00001E0E0000}"/>
    <cellStyle name="Level 2 Total 5" xfId="4508" xr:uid="{00000000-0005-0000-0000-00001F0E0000}"/>
    <cellStyle name="Level 2 Total 5 2" xfId="5476" xr:uid="{00000000-0005-0000-0000-0000200E0000}"/>
    <cellStyle name="Level 2 Total 5 2 2" xfId="9133" xr:uid="{00000000-0005-0000-0000-0000210E0000}"/>
    <cellStyle name="Level 2 Total 5 3" xfId="6650" xr:uid="{00000000-0005-0000-0000-0000220E0000}"/>
    <cellStyle name="Level 2 Total 5 3 2" xfId="10136" xr:uid="{00000000-0005-0000-0000-0000230E0000}"/>
    <cellStyle name="Level 2 Total 5 4" xfId="8322" xr:uid="{00000000-0005-0000-0000-0000240E0000}"/>
    <cellStyle name="Level 2 Total 6" xfId="4829" xr:uid="{00000000-0005-0000-0000-0000250E0000}"/>
    <cellStyle name="Level 2 Total 6 2" xfId="5790" xr:uid="{00000000-0005-0000-0000-0000260E0000}"/>
    <cellStyle name="Level 2 Total 6 2 2" xfId="9432" xr:uid="{00000000-0005-0000-0000-0000270E0000}"/>
    <cellStyle name="Level 2 Total 6 3" xfId="6964" xr:uid="{00000000-0005-0000-0000-0000280E0000}"/>
    <cellStyle name="Level 2 Total 6 3 2" xfId="10450" xr:uid="{00000000-0005-0000-0000-0000290E0000}"/>
    <cellStyle name="Level 2 Total 6 4" xfId="8623" xr:uid="{00000000-0005-0000-0000-00002A0E0000}"/>
    <cellStyle name="Level 2 Total 7" xfId="4930" xr:uid="{00000000-0005-0000-0000-00002B0E0000}"/>
    <cellStyle name="Level 2 Total 7 2" xfId="5875" xr:uid="{00000000-0005-0000-0000-00002C0E0000}"/>
    <cellStyle name="Level 2 Total 7 2 2" xfId="9504" xr:uid="{00000000-0005-0000-0000-00002D0E0000}"/>
    <cellStyle name="Level 2 Total 7 3" xfId="7049" xr:uid="{00000000-0005-0000-0000-00002E0E0000}"/>
    <cellStyle name="Level 2 Total 7 3 2" xfId="10533" xr:uid="{00000000-0005-0000-0000-00002F0E0000}"/>
    <cellStyle name="Level 2 Total 7 4" xfId="8697" xr:uid="{00000000-0005-0000-0000-0000300E0000}"/>
    <cellStyle name="Level 2 Total 8" xfId="5198" xr:uid="{00000000-0005-0000-0000-0000310E0000}"/>
    <cellStyle name="Level 2 Total 8 2" xfId="5983" xr:uid="{00000000-0005-0000-0000-0000320E0000}"/>
    <cellStyle name="Level 2 Total 8 2 2" xfId="9541" xr:uid="{00000000-0005-0000-0000-0000330E0000}"/>
    <cellStyle name="Level 2 Total 8 3" xfId="7317" xr:uid="{00000000-0005-0000-0000-0000340E0000}"/>
    <cellStyle name="Level 2 Total 8 3 2" xfId="10770" xr:uid="{00000000-0005-0000-0000-0000350E0000}"/>
    <cellStyle name="Level 2 Total 8 4" xfId="8894" xr:uid="{00000000-0005-0000-0000-0000360E0000}"/>
    <cellStyle name="Level 2 Total 9" xfId="4152" xr:uid="{00000000-0005-0000-0000-0000370E0000}"/>
    <cellStyle name="Level 2 Total 9 2" xfId="7991" xr:uid="{00000000-0005-0000-0000-0000380E0000}"/>
    <cellStyle name="Line" xfId="1316" xr:uid="{00000000-0005-0000-0000-0000390E0000}"/>
    <cellStyle name="Link Currency (0)" xfId="1317" xr:uid="{00000000-0005-0000-0000-00003A0E0000}"/>
    <cellStyle name="Link Currency (2)" xfId="1318" xr:uid="{00000000-0005-0000-0000-00003B0E0000}"/>
    <cellStyle name="Link Units (0)" xfId="1319" xr:uid="{00000000-0005-0000-0000-00003C0E0000}"/>
    <cellStyle name="Link Units (1)" xfId="1320" xr:uid="{00000000-0005-0000-0000-00003D0E0000}"/>
    <cellStyle name="Link Units (2)" xfId="1321" xr:uid="{00000000-0005-0000-0000-00003E0E0000}"/>
    <cellStyle name="Linked Cell 2" xfId="1322" xr:uid="{00000000-0005-0000-0000-00003F0E0000}"/>
    <cellStyle name="Linked Cell 2 2" xfId="3462" xr:uid="{00000000-0005-0000-0000-0000400E0000}"/>
    <cellStyle name="Linked Cell 3" xfId="1323" xr:uid="{00000000-0005-0000-0000-0000410E0000}"/>
    <cellStyle name="Linked Cell 4" xfId="1324" xr:uid="{00000000-0005-0000-0000-0000420E0000}"/>
    <cellStyle name="Linked Cell 5" xfId="1325" xr:uid="{00000000-0005-0000-0000-0000430E0000}"/>
    <cellStyle name="Linked Cells" xfId="1326" xr:uid="{00000000-0005-0000-0000-0000440E0000}"/>
    <cellStyle name="luc" xfId="1327" xr:uid="{00000000-0005-0000-0000-0000450E0000}"/>
    <cellStyle name="luc2" xfId="1328" xr:uid="{00000000-0005-0000-0000-0000460E0000}"/>
    <cellStyle name="Major Total" xfId="1329" xr:uid="{00000000-0005-0000-0000-0000470E0000}"/>
    <cellStyle name="Major Total 10" xfId="4087" xr:uid="{00000000-0005-0000-0000-0000480E0000}"/>
    <cellStyle name="Major Total 10 2" xfId="7927" xr:uid="{00000000-0005-0000-0000-0000490E0000}"/>
    <cellStyle name="Major Total 11" xfId="6278" xr:uid="{00000000-0005-0000-0000-00004A0E0000}"/>
    <cellStyle name="Major Total 11 2" xfId="9770" xr:uid="{00000000-0005-0000-0000-00004B0E0000}"/>
    <cellStyle name="Major Total 2" xfId="1330" xr:uid="{00000000-0005-0000-0000-00004C0E0000}"/>
    <cellStyle name="Major Total 2 10" xfId="6279" xr:uid="{00000000-0005-0000-0000-00004D0E0000}"/>
    <cellStyle name="Major Total 2 10 2" xfId="9771" xr:uid="{00000000-0005-0000-0000-00004E0E0000}"/>
    <cellStyle name="Major Total 2 2" xfId="4363" xr:uid="{00000000-0005-0000-0000-00004F0E0000}"/>
    <cellStyle name="Major Total 2 2 2" xfId="5348" xr:uid="{00000000-0005-0000-0000-0000500E0000}"/>
    <cellStyle name="Major Total 2 2 2 2" xfId="9005" xr:uid="{00000000-0005-0000-0000-0000510E0000}"/>
    <cellStyle name="Major Total 2 2 3" xfId="6522" xr:uid="{00000000-0005-0000-0000-0000520E0000}"/>
    <cellStyle name="Major Total 2 2 3 2" xfId="10014" xr:uid="{00000000-0005-0000-0000-0000530E0000}"/>
    <cellStyle name="Major Total 2 2 4" xfId="8194" xr:uid="{00000000-0005-0000-0000-0000540E0000}"/>
    <cellStyle name="Major Total 2 3" xfId="4584" xr:uid="{00000000-0005-0000-0000-0000550E0000}"/>
    <cellStyle name="Major Total 2 3 2" xfId="5549" xr:uid="{00000000-0005-0000-0000-0000560E0000}"/>
    <cellStyle name="Major Total 2 3 2 2" xfId="9202" xr:uid="{00000000-0005-0000-0000-0000570E0000}"/>
    <cellStyle name="Major Total 2 3 3" xfId="6723" xr:uid="{00000000-0005-0000-0000-0000580E0000}"/>
    <cellStyle name="Major Total 2 3 3 2" xfId="10209" xr:uid="{00000000-0005-0000-0000-0000590E0000}"/>
    <cellStyle name="Major Total 2 3 4" xfId="8392" xr:uid="{00000000-0005-0000-0000-00005A0E0000}"/>
    <cellStyle name="Major Total 2 4" xfId="4519" xr:uid="{00000000-0005-0000-0000-00005B0E0000}"/>
    <cellStyle name="Major Total 2 4 2" xfId="5487" xr:uid="{00000000-0005-0000-0000-00005C0E0000}"/>
    <cellStyle name="Major Total 2 4 2 2" xfId="9144" xr:uid="{00000000-0005-0000-0000-00005D0E0000}"/>
    <cellStyle name="Major Total 2 4 3" xfId="6661" xr:uid="{00000000-0005-0000-0000-00005E0E0000}"/>
    <cellStyle name="Major Total 2 4 3 2" xfId="10147" xr:uid="{00000000-0005-0000-0000-00005F0E0000}"/>
    <cellStyle name="Major Total 2 4 4" xfId="8333" xr:uid="{00000000-0005-0000-0000-0000600E0000}"/>
    <cellStyle name="Major Total 2 5" xfId="4831" xr:uid="{00000000-0005-0000-0000-0000610E0000}"/>
    <cellStyle name="Major Total 2 5 2" xfId="5792" xr:uid="{00000000-0005-0000-0000-0000620E0000}"/>
    <cellStyle name="Major Total 2 5 2 2" xfId="9434" xr:uid="{00000000-0005-0000-0000-0000630E0000}"/>
    <cellStyle name="Major Total 2 5 3" xfId="6966" xr:uid="{00000000-0005-0000-0000-0000640E0000}"/>
    <cellStyle name="Major Total 2 5 3 2" xfId="10452" xr:uid="{00000000-0005-0000-0000-0000650E0000}"/>
    <cellStyle name="Major Total 2 5 4" xfId="8625" xr:uid="{00000000-0005-0000-0000-0000660E0000}"/>
    <cellStyle name="Major Total 2 6" xfId="4932" xr:uid="{00000000-0005-0000-0000-0000670E0000}"/>
    <cellStyle name="Major Total 2 6 2" xfId="5877" xr:uid="{00000000-0005-0000-0000-0000680E0000}"/>
    <cellStyle name="Major Total 2 6 3" xfId="7051" xr:uid="{00000000-0005-0000-0000-0000690E0000}"/>
    <cellStyle name="Major Total 2 6 3 2" xfId="10535" xr:uid="{00000000-0005-0000-0000-00006A0E0000}"/>
    <cellStyle name="Major Total 2 7" xfId="5200" xr:uid="{00000000-0005-0000-0000-00006B0E0000}"/>
    <cellStyle name="Major Total 2 7 2" xfId="5985" xr:uid="{00000000-0005-0000-0000-00006C0E0000}"/>
    <cellStyle name="Major Total 2 7 3" xfId="7319" xr:uid="{00000000-0005-0000-0000-00006D0E0000}"/>
    <cellStyle name="Major Total 2 7 3 2" xfId="10772" xr:uid="{00000000-0005-0000-0000-00006E0E0000}"/>
    <cellStyle name="Major Total 2 8" xfId="4066" xr:uid="{00000000-0005-0000-0000-00006F0E0000}"/>
    <cellStyle name="Major Total 2 8 2" xfId="7907" xr:uid="{00000000-0005-0000-0000-0000700E0000}"/>
    <cellStyle name="Major Total 2 9" xfId="4165" xr:uid="{00000000-0005-0000-0000-0000710E0000}"/>
    <cellStyle name="Major Total 2 9 2" xfId="8004" xr:uid="{00000000-0005-0000-0000-0000720E0000}"/>
    <cellStyle name="Major Total 3" xfId="4362" xr:uid="{00000000-0005-0000-0000-0000730E0000}"/>
    <cellStyle name="Major Total 3 2" xfId="5347" xr:uid="{00000000-0005-0000-0000-0000740E0000}"/>
    <cellStyle name="Major Total 3 2 2" xfId="9004" xr:uid="{00000000-0005-0000-0000-0000750E0000}"/>
    <cellStyle name="Major Total 3 3" xfId="6521" xr:uid="{00000000-0005-0000-0000-0000760E0000}"/>
    <cellStyle name="Major Total 3 3 2" xfId="10013" xr:uid="{00000000-0005-0000-0000-0000770E0000}"/>
    <cellStyle name="Major Total 3 4" xfId="8193" xr:uid="{00000000-0005-0000-0000-0000780E0000}"/>
    <cellStyle name="Major Total 4" xfId="4583" xr:uid="{00000000-0005-0000-0000-0000790E0000}"/>
    <cellStyle name="Major Total 4 2" xfId="5548" xr:uid="{00000000-0005-0000-0000-00007A0E0000}"/>
    <cellStyle name="Major Total 4 2 2" xfId="9201" xr:uid="{00000000-0005-0000-0000-00007B0E0000}"/>
    <cellStyle name="Major Total 4 3" xfId="6722" xr:uid="{00000000-0005-0000-0000-00007C0E0000}"/>
    <cellStyle name="Major Total 4 3 2" xfId="10208" xr:uid="{00000000-0005-0000-0000-00007D0E0000}"/>
    <cellStyle name="Major Total 4 4" xfId="8391" xr:uid="{00000000-0005-0000-0000-00007E0E0000}"/>
    <cellStyle name="Major Total 5" xfId="4509" xr:uid="{00000000-0005-0000-0000-00007F0E0000}"/>
    <cellStyle name="Major Total 5 2" xfId="5477" xr:uid="{00000000-0005-0000-0000-0000800E0000}"/>
    <cellStyle name="Major Total 5 2 2" xfId="9134" xr:uid="{00000000-0005-0000-0000-0000810E0000}"/>
    <cellStyle name="Major Total 5 3" xfId="6651" xr:uid="{00000000-0005-0000-0000-0000820E0000}"/>
    <cellStyle name="Major Total 5 3 2" xfId="10137" xr:uid="{00000000-0005-0000-0000-0000830E0000}"/>
    <cellStyle name="Major Total 5 4" xfId="8323" xr:uid="{00000000-0005-0000-0000-0000840E0000}"/>
    <cellStyle name="Major Total 6" xfId="4830" xr:uid="{00000000-0005-0000-0000-0000850E0000}"/>
    <cellStyle name="Major Total 6 2" xfId="5791" xr:uid="{00000000-0005-0000-0000-0000860E0000}"/>
    <cellStyle name="Major Total 6 2 2" xfId="9433" xr:uid="{00000000-0005-0000-0000-0000870E0000}"/>
    <cellStyle name="Major Total 6 3" xfId="6965" xr:uid="{00000000-0005-0000-0000-0000880E0000}"/>
    <cellStyle name="Major Total 6 3 2" xfId="10451" xr:uid="{00000000-0005-0000-0000-0000890E0000}"/>
    <cellStyle name="Major Total 6 4" xfId="8624" xr:uid="{00000000-0005-0000-0000-00008A0E0000}"/>
    <cellStyle name="Major Total 7" xfId="4931" xr:uid="{00000000-0005-0000-0000-00008B0E0000}"/>
    <cellStyle name="Major Total 7 2" xfId="5876" xr:uid="{00000000-0005-0000-0000-00008C0E0000}"/>
    <cellStyle name="Major Total 7 3" xfId="7050" xr:uid="{00000000-0005-0000-0000-00008D0E0000}"/>
    <cellStyle name="Major Total 7 3 2" xfId="10534" xr:uid="{00000000-0005-0000-0000-00008E0E0000}"/>
    <cellStyle name="Major Total 8" xfId="5199" xr:uid="{00000000-0005-0000-0000-00008F0E0000}"/>
    <cellStyle name="Major Total 8 2" xfId="5984" xr:uid="{00000000-0005-0000-0000-0000900E0000}"/>
    <cellStyle name="Major Total 8 3" xfId="7318" xr:uid="{00000000-0005-0000-0000-0000910E0000}"/>
    <cellStyle name="Major Total 8 3 2" xfId="10771" xr:uid="{00000000-0005-0000-0000-0000920E0000}"/>
    <cellStyle name="Major Total 9" xfId="4065" xr:uid="{00000000-0005-0000-0000-0000930E0000}"/>
    <cellStyle name="Major Total 9 2" xfId="7906" xr:uid="{00000000-0005-0000-0000-0000940E0000}"/>
    <cellStyle name="MI07" xfId="1331" xr:uid="{00000000-0005-0000-0000-0000950E0000}"/>
    <cellStyle name="Migliaia (0)_CALPREZZ" xfId="1332" xr:uid="{00000000-0005-0000-0000-0000960E0000}"/>
    <cellStyle name="Migliaia_ PESO ELETTR." xfId="1333" xr:uid="{00000000-0005-0000-0000-0000970E0000}"/>
    <cellStyle name="Millares [0]_PERSONAL" xfId="1334" xr:uid="{00000000-0005-0000-0000-0000980E0000}"/>
    <cellStyle name="Millares_PERSONAL" xfId="1335" xr:uid="{00000000-0005-0000-0000-0000990E0000}"/>
    <cellStyle name="Milliers [0]_      " xfId="1336" xr:uid="{00000000-0005-0000-0000-00009A0E0000}"/>
    <cellStyle name="Milliers_      " xfId="1337" xr:uid="{00000000-0005-0000-0000-00009B0E0000}"/>
    <cellStyle name="Model" xfId="1338" xr:uid="{00000000-0005-0000-0000-00009C0E0000}"/>
    <cellStyle name="Model 2" xfId="1339" xr:uid="{00000000-0005-0000-0000-00009D0E0000}"/>
    <cellStyle name="Model 3" xfId="1340" xr:uid="{00000000-0005-0000-0000-00009E0E0000}"/>
    <cellStyle name="Model 4" xfId="1341" xr:uid="{00000000-0005-0000-0000-00009F0E0000}"/>
    <cellStyle name="Model 5" xfId="1342" xr:uid="{00000000-0005-0000-0000-0000A00E0000}"/>
    <cellStyle name="Model 6" xfId="1343" xr:uid="{00000000-0005-0000-0000-0000A10E0000}"/>
    <cellStyle name="Model 7" xfId="1344" xr:uid="{00000000-0005-0000-0000-0000A20E0000}"/>
    <cellStyle name="moi" xfId="1345" xr:uid="{00000000-0005-0000-0000-0000A30E0000}"/>
    <cellStyle name="Mon?aire [0]_!!!GO" xfId="1346" xr:uid="{00000000-0005-0000-0000-0000A40E0000}"/>
    <cellStyle name="Mon?aire_!!!GO" xfId="1347" xr:uid="{00000000-0005-0000-0000-0000A50E0000}"/>
    <cellStyle name="Moneda [0]_CONTENCION CONDELL 25.051" xfId="1348" xr:uid="{00000000-0005-0000-0000-0000A60E0000}"/>
    <cellStyle name="Moneda_CONTENCION CONDELL 25.051" xfId="1349" xr:uid="{00000000-0005-0000-0000-0000A70E0000}"/>
    <cellStyle name="Monétaire [0]_      " xfId="1350" xr:uid="{00000000-0005-0000-0000-0000A80E0000}"/>
    <cellStyle name="Monétaire_      " xfId="1351" xr:uid="{00000000-0005-0000-0000-0000A90E0000}"/>
    <cellStyle name="n" xfId="1352" xr:uid="{00000000-0005-0000-0000-0000AA0E0000}"/>
    <cellStyle name="n1" xfId="1353" xr:uid="{00000000-0005-0000-0000-0000AB0E0000}"/>
    <cellStyle name="Neutral 2" xfId="1354" xr:uid="{00000000-0005-0000-0000-0000AC0E0000}"/>
    <cellStyle name="Neutral 2 2" xfId="3463" xr:uid="{00000000-0005-0000-0000-0000AD0E0000}"/>
    <cellStyle name="Neutral 3" xfId="1355" xr:uid="{00000000-0005-0000-0000-0000AE0E0000}"/>
    <cellStyle name="Neutral 4" xfId="1356" xr:uid="{00000000-0005-0000-0000-0000AF0E0000}"/>
    <cellStyle name="Neutral 5" xfId="1357" xr:uid="{00000000-0005-0000-0000-0000B00E0000}"/>
    <cellStyle name="New Times Roman" xfId="1358" xr:uid="{00000000-0005-0000-0000-0000B10E0000}"/>
    <cellStyle name="Nhấn1" xfId="1359" xr:uid="{00000000-0005-0000-0000-000028190000}"/>
    <cellStyle name="Nhấn2" xfId="1360" xr:uid="{00000000-0005-0000-0000-000029190000}"/>
    <cellStyle name="Nhấn3" xfId="1361" xr:uid="{00000000-0005-0000-0000-00002A190000}"/>
    <cellStyle name="Nhấn4" xfId="1362" xr:uid="{00000000-0005-0000-0000-00002B190000}"/>
    <cellStyle name="Nhấn5" xfId="1363" xr:uid="{00000000-0005-0000-0000-00002C190000}"/>
    <cellStyle name="Nhấn6" xfId="1364" xr:uid="{00000000-0005-0000-0000-00002D190000}"/>
    <cellStyle name="No" xfId="1365" xr:uid="{00000000-0005-0000-0000-0000B20E0000}"/>
    <cellStyle name="no dec" xfId="1366" xr:uid="{00000000-0005-0000-0000-0000B30E0000}"/>
    <cellStyle name="NonPrint_TemTitle" xfId="1367" xr:uid="{00000000-0005-0000-0000-0000B40E0000}"/>
    <cellStyle name="ÑONVÒ" xfId="1368" xr:uid="{00000000-0005-0000-0000-0000B50E0000}"/>
    <cellStyle name="ÑONVÒ 10" xfId="7614" xr:uid="{00000000-0005-0000-0000-0000B60E0000}"/>
    <cellStyle name="ÑONVÒ 2" xfId="4364" xr:uid="{00000000-0005-0000-0000-0000B70E0000}"/>
    <cellStyle name="ÑONVÒ 2 2" xfId="5349" xr:uid="{00000000-0005-0000-0000-0000B80E0000}"/>
    <cellStyle name="ÑONVÒ 2 2 2" xfId="9006" xr:uid="{00000000-0005-0000-0000-0000B90E0000}"/>
    <cellStyle name="ÑONVÒ 2 3" xfId="6523" xr:uid="{00000000-0005-0000-0000-0000BA0E0000}"/>
    <cellStyle name="ÑONVÒ 2 3 2" xfId="10015" xr:uid="{00000000-0005-0000-0000-0000BB0E0000}"/>
    <cellStyle name="ÑONVÒ 2 4" xfId="8195" xr:uid="{00000000-0005-0000-0000-0000BC0E0000}"/>
    <cellStyle name="ÑONVÒ 3" xfId="4585" xr:uid="{00000000-0005-0000-0000-0000BD0E0000}"/>
    <cellStyle name="ÑONVÒ 3 2" xfId="5550" xr:uid="{00000000-0005-0000-0000-0000BE0E0000}"/>
    <cellStyle name="ÑONVÒ 3 2 2" xfId="9203" xr:uid="{00000000-0005-0000-0000-0000BF0E0000}"/>
    <cellStyle name="ÑONVÒ 3 3" xfId="6724" xr:uid="{00000000-0005-0000-0000-0000C00E0000}"/>
    <cellStyle name="ÑONVÒ 3 3 2" xfId="10210" xr:uid="{00000000-0005-0000-0000-0000C10E0000}"/>
    <cellStyle name="ÑONVÒ 3 4" xfId="8393" xr:uid="{00000000-0005-0000-0000-0000C20E0000}"/>
    <cellStyle name="ÑONVÒ 4" xfId="4722" xr:uid="{00000000-0005-0000-0000-0000C30E0000}"/>
    <cellStyle name="ÑONVÒ 4 2" xfId="5684" xr:uid="{00000000-0005-0000-0000-0000C40E0000}"/>
    <cellStyle name="ÑONVÒ 4 2 2" xfId="9330" xr:uid="{00000000-0005-0000-0000-0000C50E0000}"/>
    <cellStyle name="ÑONVÒ 4 3" xfId="6858" xr:uid="{00000000-0005-0000-0000-0000C60E0000}"/>
    <cellStyle name="ÑONVÒ 4 3 2" xfId="10344" xr:uid="{00000000-0005-0000-0000-0000C70E0000}"/>
    <cellStyle name="ÑONVÒ 4 4" xfId="8521" xr:uid="{00000000-0005-0000-0000-0000C80E0000}"/>
    <cellStyle name="ÑONVÒ 5" xfId="4510" xr:uid="{00000000-0005-0000-0000-0000C90E0000}"/>
    <cellStyle name="ÑONVÒ 5 2" xfId="5478" xr:uid="{00000000-0005-0000-0000-0000CA0E0000}"/>
    <cellStyle name="ÑONVÒ 5 2 2" xfId="9135" xr:uid="{00000000-0005-0000-0000-0000CB0E0000}"/>
    <cellStyle name="ÑONVÒ 5 3" xfId="6652" xr:uid="{00000000-0005-0000-0000-0000CC0E0000}"/>
    <cellStyle name="ÑONVÒ 5 3 2" xfId="10138" xr:uid="{00000000-0005-0000-0000-0000CD0E0000}"/>
    <cellStyle name="ÑONVÒ 5 4" xfId="8324" xr:uid="{00000000-0005-0000-0000-0000CE0E0000}"/>
    <cellStyle name="ÑONVÒ 6" xfId="4933" xr:uid="{00000000-0005-0000-0000-0000CF0E0000}"/>
    <cellStyle name="ÑONVÒ 6 2" xfId="5878" xr:uid="{00000000-0005-0000-0000-0000D00E0000}"/>
    <cellStyle name="ÑONVÒ 6 3" xfId="7052" xr:uid="{00000000-0005-0000-0000-0000D10E0000}"/>
    <cellStyle name="ÑONVÒ 6 3 2" xfId="10536" xr:uid="{00000000-0005-0000-0000-0000D20E0000}"/>
    <cellStyle name="ÑONVÒ 7" xfId="5201" xr:uid="{00000000-0005-0000-0000-0000D30E0000}"/>
    <cellStyle name="ÑONVÒ 7 2" xfId="5986" xr:uid="{00000000-0005-0000-0000-0000D40E0000}"/>
    <cellStyle name="ÑONVÒ 7 3" xfId="7320" xr:uid="{00000000-0005-0000-0000-0000D50E0000}"/>
    <cellStyle name="ÑONVÒ 7 3 2" xfId="10773" xr:uid="{00000000-0005-0000-0000-0000D60E0000}"/>
    <cellStyle name="ÑONVÒ 8" xfId="6069" xr:uid="{00000000-0005-0000-0000-0000D70E0000}"/>
    <cellStyle name="ÑONVÒ 8 2" xfId="9574" xr:uid="{00000000-0005-0000-0000-0000D80E0000}"/>
    <cellStyle name="ÑONVÒ 9" xfId="6280" xr:uid="{00000000-0005-0000-0000-0000D90E0000}"/>
    <cellStyle name="ÑONVÒ 9 2" xfId="9772" xr:uid="{00000000-0005-0000-0000-0000DA0E0000}"/>
    <cellStyle name="Normal" xfId="0" builtinId="0"/>
    <cellStyle name="Normal - Style1" xfId="1369" xr:uid="{00000000-0005-0000-0000-0000DC0E0000}"/>
    <cellStyle name="Normal - Style1 2" xfId="1370" xr:uid="{00000000-0005-0000-0000-0000DD0E0000}"/>
    <cellStyle name="Normal - Style1 3" xfId="1371" xr:uid="{00000000-0005-0000-0000-0000DE0E0000}"/>
    <cellStyle name="Normal - Style2" xfId="1372" xr:uid="{00000000-0005-0000-0000-0000DF0E0000}"/>
    <cellStyle name="Normal - Style3" xfId="1373" xr:uid="{00000000-0005-0000-0000-0000E00E0000}"/>
    <cellStyle name="Normal - Style4" xfId="1374" xr:uid="{00000000-0005-0000-0000-0000E10E0000}"/>
    <cellStyle name="Normal - Style5" xfId="1375" xr:uid="{00000000-0005-0000-0000-0000E20E0000}"/>
    <cellStyle name="Normal - Style6" xfId="1376" xr:uid="{00000000-0005-0000-0000-0000E30E0000}"/>
    <cellStyle name="Normal - Style7" xfId="1377" xr:uid="{00000000-0005-0000-0000-0000E40E0000}"/>
    <cellStyle name="Normal - Style8" xfId="1378" xr:uid="{00000000-0005-0000-0000-0000E50E0000}"/>
    <cellStyle name="Normal - 유형1" xfId="1379" xr:uid="{00000000-0005-0000-0000-0000E60E0000}"/>
    <cellStyle name="Normal 10" xfId="1380" xr:uid="{00000000-0005-0000-0000-0000E70E0000}"/>
    <cellStyle name="Normal 10 10" xfId="2902" xr:uid="{00000000-0005-0000-0000-0000E80E0000}"/>
    <cellStyle name="Normal 10 10 2" xfId="3154" xr:uid="{00000000-0005-0000-0000-0000E90E0000}"/>
    <cellStyle name="Normal 10 10 3" xfId="3711" xr:uid="{00000000-0005-0000-0000-0000EA0E0000}"/>
    <cellStyle name="Normal 10 10 3 2" xfId="4306" xr:uid="{00000000-0005-0000-0000-0000EB0E0000}"/>
    <cellStyle name="Normal 10 10 3 2 2" xfId="8143" xr:uid="{00000000-0005-0000-0000-0000EC0E0000}"/>
    <cellStyle name="Normal 10 10 3 3" xfId="6234" xr:uid="{00000000-0005-0000-0000-0000ED0E0000}"/>
    <cellStyle name="Normal 10 10 3 3 2" xfId="9727" xr:uid="{00000000-0005-0000-0000-0000EE0E0000}"/>
    <cellStyle name="Normal 10 10 3 4" xfId="6480" xr:uid="{00000000-0005-0000-0000-0000EF0E0000}"/>
    <cellStyle name="Normal 10 10 3 4 2" xfId="9972" xr:uid="{00000000-0005-0000-0000-0000F00E0000}"/>
    <cellStyle name="Normal 10 10 3 5" xfId="7807" xr:uid="{00000000-0005-0000-0000-0000F10E0000}"/>
    <cellStyle name="Normal 10 11" xfId="2903" xr:uid="{00000000-0005-0000-0000-0000F20E0000}"/>
    <cellStyle name="Normal 10 11 2" xfId="3155" xr:uid="{00000000-0005-0000-0000-0000F30E0000}"/>
    <cellStyle name="Normal 10 12" xfId="2904" xr:uid="{00000000-0005-0000-0000-0000F40E0000}"/>
    <cellStyle name="Normal 10 12 2" xfId="3156" xr:uid="{00000000-0005-0000-0000-0000F50E0000}"/>
    <cellStyle name="Normal 10 13" xfId="2905" xr:uid="{00000000-0005-0000-0000-0000F60E0000}"/>
    <cellStyle name="Normal 10 13 2" xfId="3157" xr:uid="{00000000-0005-0000-0000-0000F70E0000}"/>
    <cellStyle name="Normal 10 14" xfId="2906" xr:uid="{00000000-0005-0000-0000-0000F80E0000}"/>
    <cellStyle name="Normal 10 14 2" xfId="3158" xr:uid="{00000000-0005-0000-0000-0000F90E0000}"/>
    <cellStyle name="Normal 10 15" xfId="2907" xr:uid="{00000000-0005-0000-0000-0000FA0E0000}"/>
    <cellStyle name="Normal 10 15 2" xfId="3159" xr:uid="{00000000-0005-0000-0000-0000FB0E0000}"/>
    <cellStyle name="Normal 10 16" xfId="2908" xr:uid="{00000000-0005-0000-0000-0000FC0E0000}"/>
    <cellStyle name="Normal 10 16 2" xfId="3160" xr:uid="{00000000-0005-0000-0000-0000FD0E0000}"/>
    <cellStyle name="Normal 10 17" xfId="2909" xr:uid="{00000000-0005-0000-0000-0000FE0E0000}"/>
    <cellStyle name="Normal 10 17 2" xfId="3161" xr:uid="{00000000-0005-0000-0000-0000FF0E0000}"/>
    <cellStyle name="Normal 10 18" xfId="2910" xr:uid="{00000000-0005-0000-0000-0000000F0000}"/>
    <cellStyle name="Normal 10 18 2" xfId="3162" xr:uid="{00000000-0005-0000-0000-0000010F0000}"/>
    <cellStyle name="Normal 10 19" xfId="2901" xr:uid="{00000000-0005-0000-0000-0000020F0000}"/>
    <cellStyle name="Normal 10 2" xfId="1381" xr:uid="{00000000-0005-0000-0000-0000030F0000}"/>
    <cellStyle name="Normal 10 2 2" xfId="2911" xr:uid="{00000000-0005-0000-0000-0000040F0000}"/>
    <cellStyle name="Normal 10 2 2 2" xfId="3713" xr:uid="{00000000-0005-0000-0000-0000050F0000}"/>
    <cellStyle name="Normal 10 2 2 3" xfId="3714" xr:uid="{00000000-0005-0000-0000-0000060F0000}"/>
    <cellStyle name="Normal 10 2 2 4" xfId="3712" xr:uid="{00000000-0005-0000-0000-0000070F0000}"/>
    <cellStyle name="Normal 10 2 3" xfId="3163" xr:uid="{00000000-0005-0000-0000-0000080F0000}"/>
    <cellStyle name="Normal 10 2 3 2" xfId="3715" xr:uid="{00000000-0005-0000-0000-0000090F0000}"/>
    <cellStyle name="Normal 10 2 4" xfId="3716" xr:uid="{00000000-0005-0000-0000-00000A0F0000}"/>
    <cellStyle name="Normal 10 2 5" xfId="3681" xr:uid="{00000000-0005-0000-0000-00000B0F0000}"/>
    <cellStyle name="Normal 10 2 6" xfId="3955" xr:uid="{00000000-0005-0000-0000-00000C0F0000}"/>
    <cellStyle name="Normal 10 20" xfId="3153" xr:uid="{00000000-0005-0000-0000-00000D0F0000}"/>
    <cellStyle name="Normal 10 21" xfId="3674" xr:uid="{00000000-0005-0000-0000-00000E0F0000}"/>
    <cellStyle name="Normal 10 22" xfId="3710" xr:uid="{00000000-0005-0000-0000-00000F0F0000}"/>
    <cellStyle name="Normal 10 22 2" xfId="4305" xr:uid="{00000000-0005-0000-0000-0000100F0000}"/>
    <cellStyle name="Normal 10 22 2 2" xfId="8142" xr:uid="{00000000-0005-0000-0000-0000110F0000}"/>
    <cellStyle name="Normal 10 22 3" xfId="6233" xr:uid="{00000000-0005-0000-0000-0000120F0000}"/>
    <cellStyle name="Normal 10 22 3 2" xfId="9726" xr:uid="{00000000-0005-0000-0000-0000130F0000}"/>
    <cellStyle name="Normal 10 22 4" xfId="6479" xr:uid="{00000000-0005-0000-0000-0000140F0000}"/>
    <cellStyle name="Normal 10 22 4 2" xfId="9971" xr:uid="{00000000-0005-0000-0000-0000150F0000}"/>
    <cellStyle name="Normal 10 22 5" xfId="7806" xr:uid="{00000000-0005-0000-0000-0000160F0000}"/>
    <cellStyle name="Normal 10 23" xfId="3951" xr:uid="{00000000-0005-0000-0000-0000170F0000}"/>
    <cellStyle name="Normal 10 3" xfId="1382" xr:uid="{00000000-0005-0000-0000-0000180F0000}"/>
    <cellStyle name="Normal 10 3 2" xfId="2912" xr:uid="{00000000-0005-0000-0000-0000190F0000}"/>
    <cellStyle name="Normal 10 3 2 2" xfId="3718" xr:uid="{00000000-0005-0000-0000-00001A0F0000}"/>
    <cellStyle name="Normal 10 3 3" xfId="3164" xr:uid="{00000000-0005-0000-0000-00001B0F0000}"/>
    <cellStyle name="Normal 10 3 3 2" xfId="3719" xr:uid="{00000000-0005-0000-0000-00001C0F0000}"/>
    <cellStyle name="Normal 10 3 4" xfId="3720" xr:uid="{00000000-0005-0000-0000-00001D0F0000}"/>
    <cellStyle name="Normal 10 3 5" xfId="3721" xr:uid="{00000000-0005-0000-0000-00001E0F0000}"/>
    <cellStyle name="Normal 10 3 6" xfId="3717" xr:uid="{00000000-0005-0000-0000-00001F0F0000}"/>
    <cellStyle name="Normal 10 4" xfId="2913" xr:uid="{00000000-0005-0000-0000-0000200F0000}"/>
    <cellStyle name="Normal 10 4 2" xfId="3165" xr:uid="{00000000-0005-0000-0000-0000210F0000}"/>
    <cellStyle name="Normal 10 4 2 2" xfId="3723" xr:uid="{00000000-0005-0000-0000-0000220F0000}"/>
    <cellStyle name="Normal 10 4 3" xfId="3724" xr:uid="{00000000-0005-0000-0000-0000230F0000}"/>
    <cellStyle name="Normal 10 4 4" xfId="3725" xr:uid="{00000000-0005-0000-0000-0000240F0000}"/>
    <cellStyle name="Normal 10 4 5" xfId="3726" xr:uid="{00000000-0005-0000-0000-0000250F0000}"/>
    <cellStyle name="Normal 10 4 6" xfId="3722" xr:uid="{00000000-0005-0000-0000-0000260F0000}"/>
    <cellStyle name="Normal 10 5" xfId="2914" xr:uid="{00000000-0005-0000-0000-0000270F0000}"/>
    <cellStyle name="Normal 10 5 2" xfId="3166" xr:uid="{00000000-0005-0000-0000-0000280F0000}"/>
    <cellStyle name="Normal 10 5 2 2" xfId="3728" xr:uid="{00000000-0005-0000-0000-0000290F0000}"/>
    <cellStyle name="Normal 10 5 3" xfId="3729" xr:uid="{00000000-0005-0000-0000-00002A0F0000}"/>
    <cellStyle name="Normal 10 5 4" xfId="3727" xr:uid="{00000000-0005-0000-0000-00002B0F0000}"/>
    <cellStyle name="Normal 10 6" xfId="2915" xr:uid="{00000000-0005-0000-0000-00002C0F0000}"/>
    <cellStyle name="Normal 10 6 2" xfId="3167" xr:uid="{00000000-0005-0000-0000-00002D0F0000}"/>
    <cellStyle name="Normal 10 6 3" xfId="3730" xr:uid="{00000000-0005-0000-0000-00002E0F0000}"/>
    <cellStyle name="Normal 10 7" xfId="2916" xr:uid="{00000000-0005-0000-0000-00002F0F0000}"/>
    <cellStyle name="Normal 10 7 2" xfId="3168" xr:uid="{00000000-0005-0000-0000-0000300F0000}"/>
    <cellStyle name="Normal 10 7 3" xfId="3731" xr:uid="{00000000-0005-0000-0000-0000310F0000}"/>
    <cellStyle name="Normal 10 8" xfId="2917" xr:uid="{00000000-0005-0000-0000-0000320F0000}"/>
    <cellStyle name="Normal 10 8 2" xfId="3169" xr:uid="{00000000-0005-0000-0000-0000330F0000}"/>
    <cellStyle name="Normal 10 8 3" xfId="3732" xr:uid="{00000000-0005-0000-0000-0000340F0000}"/>
    <cellStyle name="Normal 10 9" xfId="2918" xr:uid="{00000000-0005-0000-0000-0000350F0000}"/>
    <cellStyle name="Normal 10 9 2" xfId="3170" xr:uid="{00000000-0005-0000-0000-0000360F0000}"/>
    <cellStyle name="Normal 10 9 3" xfId="3733" xr:uid="{00000000-0005-0000-0000-0000370F0000}"/>
    <cellStyle name="Normal 100" xfId="1383" xr:uid="{00000000-0005-0000-0000-0000380F0000}"/>
    <cellStyle name="Normal 101" xfId="1384" xr:uid="{00000000-0005-0000-0000-0000390F0000}"/>
    <cellStyle name="Normal 102" xfId="1385" xr:uid="{00000000-0005-0000-0000-00003A0F0000}"/>
    <cellStyle name="Normal 103" xfId="1386" xr:uid="{00000000-0005-0000-0000-00003B0F0000}"/>
    <cellStyle name="Normal 104" xfId="1387" xr:uid="{00000000-0005-0000-0000-00003C0F0000}"/>
    <cellStyle name="Normal 105" xfId="1388" xr:uid="{00000000-0005-0000-0000-00003D0F0000}"/>
    <cellStyle name="Normal 106" xfId="1389" xr:uid="{00000000-0005-0000-0000-00003E0F0000}"/>
    <cellStyle name="Normal 107" xfId="1390" xr:uid="{00000000-0005-0000-0000-00003F0F0000}"/>
    <cellStyle name="Normal 108" xfId="1391" xr:uid="{00000000-0005-0000-0000-0000400F0000}"/>
    <cellStyle name="Normal 109" xfId="1392" xr:uid="{00000000-0005-0000-0000-0000410F0000}"/>
    <cellStyle name="Normal 11" xfId="16" xr:uid="{00000000-0005-0000-0000-0000420F0000}"/>
    <cellStyle name="Normal 11 2" xfId="2919" xr:uid="{00000000-0005-0000-0000-0000430F0000}"/>
    <cellStyle name="Normal 11 2 2" xfId="3736" xr:uid="{00000000-0005-0000-0000-0000440F0000}"/>
    <cellStyle name="Normal 11 2 3" xfId="3735" xr:uid="{00000000-0005-0000-0000-0000450F0000}"/>
    <cellStyle name="Normal 11 3" xfId="3171" xr:uid="{00000000-0005-0000-0000-0000460F0000}"/>
    <cellStyle name="Normal 11 3 2" xfId="3738" xr:uid="{00000000-0005-0000-0000-0000470F0000}"/>
    <cellStyle name="Normal 11 3 3" xfId="3737" xr:uid="{00000000-0005-0000-0000-0000480F0000}"/>
    <cellStyle name="Normal 11 4" xfId="3739" xr:uid="{00000000-0005-0000-0000-0000490F0000}"/>
    <cellStyle name="Normal 11 5" xfId="3740" xr:uid="{00000000-0005-0000-0000-00004A0F0000}"/>
    <cellStyle name="Normal 11 5 2" xfId="4308" xr:uid="{00000000-0005-0000-0000-00004B0F0000}"/>
    <cellStyle name="Normal 11 5 2 2" xfId="8145" xr:uid="{00000000-0005-0000-0000-00004C0F0000}"/>
    <cellStyle name="Normal 11 5 3" xfId="6236" xr:uid="{00000000-0005-0000-0000-00004D0F0000}"/>
    <cellStyle name="Normal 11 5 3 2" xfId="9729" xr:uid="{00000000-0005-0000-0000-00004E0F0000}"/>
    <cellStyle name="Normal 11 5 4" xfId="6482" xr:uid="{00000000-0005-0000-0000-00004F0F0000}"/>
    <cellStyle name="Normal 11 5 4 2" xfId="9974" xr:uid="{00000000-0005-0000-0000-0000500F0000}"/>
    <cellStyle name="Normal 11 5 5" xfId="7809" xr:uid="{00000000-0005-0000-0000-0000510F0000}"/>
    <cellStyle name="Normal 11 6" xfId="3734" xr:uid="{00000000-0005-0000-0000-0000520F0000}"/>
    <cellStyle name="Normal 11 6 2" xfId="4307" xr:uid="{00000000-0005-0000-0000-0000530F0000}"/>
    <cellStyle name="Normal 11 6 2 2" xfId="8144" xr:uid="{00000000-0005-0000-0000-0000540F0000}"/>
    <cellStyle name="Normal 11 6 3" xfId="6235" xr:uid="{00000000-0005-0000-0000-0000550F0000}"/>
    <cellStyle name="Normal 11 6 3 2" xfId="9728" xr:uid="{00000000-0005-0000-0000-0000560F0000}"/>
    <cellStyle name="Normal 11 6 4" xfId="6481" xr:uid="{00000000-0005-0000-0000-0000570F0000}"/>
    <cellStyle name="Normal 11 6 4 2" xfId="9973" xr:uid="{00000000-0005-0000-0000-0000580F0000}"/>
    <cellStyle name="Normal 11 6 5" xfId="7808" xr:uid="{00000000-0005-0000-0000-0000590F0000}"/>
    <cellStyle name="Normal 110" xfId="1393" xr:uid="{00000000-0005-0000-0000-00005A0F0000}"/>
    <cellStyle name="Normal 111" xfId="1394" xr:uid="{00000000-0005-0000-0000-00005B0F0000}"/>
    <cellStyle name="Normal 112" xfId="1395" xr:uid="{00000000-0005-0000-0000-00005C0F0000}"/>
    <cellStyle name="Normal 113" xfId="1396" xr:uid="{00000000-0005-0000-0000-00005D0F0000}"/>
    <cellStyle name="Normal 114" xfId="1397" xr:uid="{00000000-0005-0000-0000-00005E0F0000}"/>
    <cellStyle name="Normal 115" xfId="1398" xr:uid="{00000000-0005-0000-0000-00005F0F0000}"/>
    <cellStyle name="Normal 116" xfId="1399" xr:uid="{00000000-0005-0000-0000-0000600F0000}"/>
    <cellStyle name="Normal 117" xfId="1400" xr:uid="{00000000-0005-0000-0000-0000610F0000}"/>
    <cellStyle name="Normal 118" xfId="1401" xr:uid="{00000000-0005-0000-0000-0000620F0000}"/>
    <cellStyle name="Normal 119" xfId="1402" xr:uid="{00000000-0005-0000-0000-0000630F0000}"/>
    <cellStyle name="Normal 119 2" xfId="1403" xr:uid="{00000000-0005-0000-0000-0000640F0000}"/>
    <cellStyle name="Normal 119 3" xfId="1404" xr:uid="{00000000-0005-0000-0000-0000650F0000}"/>
    <cellStyle name="Normal 119_3.Báo cáo bộ phân cơ điện" xfId="1405" xr:uid="{00000000-0005-0000-0000-0000660F0000}"/>
    <cellStyle name="Normal 12" xfId="1406" xr:uid="{00000000-0005-0000-0000-0000670F0000}"/>
    <cellStyle name="Normal 12 2" xfId="2920" xr:uid="{00000000-0005-0000-0000-0000680F0000}"/>
    <cellStyle name="Normal 12 2 2" xfId="3742" xr:uid="{00000000-0005-0000-0000-0000690F0000}"/>
    <cellStyle name="Normal 12 2 2 2" xfId="3" xr:uid="{00000000-0005-0000-0000-00006A0F0000}"/>
    <cellStyle name="Normal 12 2 2 2 2" xfId="7445" xr:uid="{00000000-0005-0000-0000-00006B0F0000}"/>
    <cellStyle name="Normal 12 2 3" xfId="3952" xr:uid="{00000000-0005-0000-0000-00006C0F0000}"/>
    <cellStyle name="Normal 12 3" xfId="3172" xr:uid="{00000000-0005-0000-0000-00006D0F0000}"/>
    <cellStyle name="Normal 12 4" xfId="3741" xr:uid="{00000000-0005-0000-0000-00006E0F0000}"/>
    <cellStyle name="Normal 120" xfId="1407" xr:uid="{00000000-0005-0000-0000-00006F0F0000}"/>
    <cellStyle name="Normal 121" xfId="1408" xr:uid="{00000000-0005-0000-0000-0000700F0000}"/>
    <cellStyle name="Normal 122" xfId="1409" xr:uid="{00000000-0005-0000-0000-0000710F0000}"/>
    <cellStyle name="Normal 123" xfId="1410" xr:uid="{00000000-0005-0000-0000-0000720F0000}"/>
    <cellStyle name="Normal 124" xfId="1411" xr:uid="{00000000-0005-0000-0000-0000730F0000}"/>
    <cellStyle name="Normal 125" xfId="1412" xr:uid="{00000000-0005-0000-0000-0000740F0000}"/>
    <cellStyle name="Normal 126" xfId="1413" xr:uid="{00000000-0005-0000-0000-0000750F0000}"/>
    <cellStyle name="Normal 127" xfId="1414" xr:uid="{00000000-0005-0000-0000-0000760F0000}"/>
    <cellStyle name="Normal 128" xfId="1415" xr:uid="{00000000-0005-0000-0000-0000770F0000}"/>
    <cellStyle name="Normal 129" xfId="1416" xr:uid="{00000000-0005-0000-0000-0000780F0000}"/>
    <cellStyle name="Normal 13" xfId="1417" xr:uid="{00000000-0005-0000-0000-0000790F0000}"/>
    <cellStyle name="Normal 13 2" xfId="2921" xr:uid="{00000000-0005-0000-0000-00007A0F0000}"/>
    <cellStyle name="Normal 13 2 2" xfId="3743" xr:uid="{00000000-0005-0000-0000-00007B0F0000}"/>
    <cellStyle name="Normal 13 2 3" xfId="3744" xr:uid="{00000000-0005-0000-0000-00007C0F0000}"/>
    <cellStyle name="Normal 13 2 4" xfId="3953" xr:uid="{00000000-0005-0000-0000-00007D0F0000}"/>
    <cellStyle name="Normal 13 3" xfId="3173" xr:uid="{00000000-0005-0000-0000-00007E0F0000}"/>
    <cellStyle name="Normal 13 4" xfId="3949" xr:uid="{00000000-0005-0000-0000-00007F0F0000}"/>
    <cellStyle name="Normal 130" xfId="1418" xr:uid="{00000000-0005-0000-0000-0000800F0000}"/>
    <cellStyle name="Normal 130 2" xfId="1419" xr:uid="{00000000-0005-0000-0000-0000810F0000}"/>
    <cellStyle name="Normal 130_3.Báo cáo bộ phân cơ điện" xfId="1420" xr:uid="{00000000-0005-0000-0000-0000820F0000}"/>
    <cellStyle name="Normal 131" xfId="1421" xr:uid="{00000000-0005-0000-0000-0000830F0000}"/>
    <cellStyle name="Normal 132" xfId="1422" xr:uid="{00000000-0005-0000-0000-0000840F0000}"/>
    <cellStyle name="Normal 133" xfId="1423" xr:uid="{00000000-0005-0000-0000-0000850F0000}"/>
    <cellStyle name="Normal 134" xfId="1424" xr:uid="{00000000-0005-0000-0000-0000860F0000}"/>
    <cellStyle name="Normal 135" xfId="1425" xr:uid="{00000000-0005-0000-0000-0000870F0000}"/>
    <cellStyle name="Normal 136" xfId="1426" xr:uid="{00000000-0005-0000-0000-0000880F0000}"/>
    <cellStyle name="Normal 137" xfId="1427" xr:uid="{00000000-0005-0000-0000-0000890F0000}"/>
    <cellStyle name="Normal 138" xfId="1428" xr:uid="{00000000-0005-0000-0000-00008A0F0000}"/>
    <cellStyle name="Normal 139" xfId="1429" xr:uid="{00000000-0005-0000-0000-00008B0F0000}"/>
    <cellStyle name="Normal 14" xfId="1430" xr:uid="{00000000-0005-0000-0000-00008C0F0000}"/>
    <cellStyle name="Normal 14 2" xfId="1431" xr:uid="{00000000-0005-0000-0000-00008D0F0000}"/>
    <cellStyle name="Normal 14 2 2" xfId="3746" xr:uid="{00000000-0005-0000-0000-00008E0F0000}"/>
    <cellStyle name="Normal 14 2 3" xfId="3954" xr:uid="{00000000-0005-0000-0000-00008F0F0000}"/>
    <cellStyle name="Normal 14 3" xfId="2922" xr:uid="{00000000-0005-0000-0000-0000900F0000}"/>
    <cellStyle name="Normal 14 3 2" xfId="3747" xr:uid="{00000000-0005-0000-0000-0000910F0000}"/>
    <cellStyle name="Normal 14 3 2 2" xfId="4310" xr:uid="{00000000-0005-0000-0000-0000920F0000}"/>
    <cellStyle name="Normal 14 3 2 2 2" xfId="8147" xr:uid="{00000000-0005-0000-0000-0000930F0000}"/>
    <cellStyle name="Normal 14 3 2 3" xfId="6238" xr:uid="{00000000-0005-0000-0000-0000940F0000}"/>
    <cellStyle name="Normal 14 3 2 3 2" xfId="9731" xr:uid="{00000000-0005-0000-0000-0000950F0000}"/>
    <cellStyle name="Normal 14 3 2 4" xfId="6484" xr:uid="{00000000-0005-0000-0000-0000960F0000}"/>
    <cellStyle name="Normal 14 3 2 4 2" xfId="9976" xr:uid="{00000000-0005-0000-0000-0000970F0000}"/>
    <cellStyle name="Normal 14 3 2 5" xfId="7811" xr:uid="{00000000-0005-0000-0000-0000980F0000}"/>
    <cellStyle name="Normal 14 4" xfId="3174" xr:uid="{00000000-0005-0000-0000-0000990F0000}"/>
    <cellStyle name="Normal 14 5" xfId="3745" xr:uid="{00000000-0005-0000-0000-00009A0F0000}"/>
    <cellStyle name="Normal 14 5 2" xfId="4309" xr:uid="{00000000-0005-0000-0000-00009B0F0000}"/>
    <cellStyle name="Normal 14 5 2 2" xfId="8146" xr:uid="{00000000-0005-0000-0000-00009C0F0000}"/>
    <cellStyle name="Normal 14 5 3" xfId="6237" xr:uid="{00000000-0005-0000-0000-00009D0F0000}"/>
    <cellStyle name="Normal 14 5 3 2" xfId="9730" xr:uid="{00000000-0005-0000-0000-00009E0F0000}"/>
    <cellStyle name="Normal 14 5 4" xfId="6483" xr:uid="{00000000-0005-0000-0000-00009F0F0000}"/>
    <cellStyle name="Normal 14 5 4 2" xfId="9975" xr:uid="{00000000-0005-0000-0000-0000A00F0000}"/>
    <cellStyle name="Normal 14 5 5" xfId="7810" xr:uid="{00000000-0005-0000-0000-0000A10F0000}"/>
    <cellStyle name="Normal 140" xfId="1432" xr:uid="{00000000-0005-0000-0000-0000A20F0000}"/>
    <cellStyle name="Normal 141" xfId="1433" xr:uid="{00000000-0005-0000-0000-0000A30F0000}"/>
    <cellStyle name="Normal 142" xfId="1434" xr:uid="{00000000-0005-0000-0000-0000A40F0000}"/>
    <cellStyle name="Normal 143" xfId="1435" xr:uid="{00000000-0005-0000-0000-0000A50F0000}"/>
    <cellStyle name="Normal 144" xfId="1436" xr:uid="{00000000-0005-0000-0000-0000A60F0000}"/>
    <cellStyle name="Normal 145" xfId="1437" xr:uid="{00000000-0005-0000-0000-0000A70F0000}"/>
    <cellStyle name="Normal 146" xfId="1438" xr:uid="{00000000-0005-0000-0000-0000A80F0000}"/>
    <cellStyle name="Normal 147" xfId="1439" xr:uid="{00000000-0005-0000-0000-0000A90F0000}"/>
    <cellStyle name="Normal 148" xfId="1440" xr:uid="{00000000-0005-0000-0000-0000AA0F0000}"/>
    <cellStyle name="Normal 149" xfId="1441" xr:uid="{00000000-0005-0000-0000-0000AB0F0000}"/>
    <cellStyle name="Normal 15" xfId="1442" xr:uid="{00000000-0005-0000-0000-0000AC0F0000}"/>
    <cellStyle name="Normal 15 2" xfId="1443" xr:uid="{00000000-0005-0000-0000-0000AD0F0000}"/>
    <cellStyle name="Normal 15 2 2" xfId="3749" xr:uid="{00000000-0005-0000-0000-0000AE0F0000}"/>
    <cellStyle name="Normal 15 3" xfId="1444" xr:uid="{00000000-0005-0000-0000-0000AF0F0000}"/>
    <cellStyle name="Normal 15 3 2" xfId="3750" xr:uid="{00000000-0005-0000-0000-0000B00F0000}"/>
    <cellStyle name="Normal 15 3 2 2" xfId="4312" xr:uid="{00000000-0005-0000-0000-0000B10F0000}"/>
    <cellStyle name="Normal 15 3 2 2 2" xfId="8149" xr:uid="{00000000-0005-0000-0000-0000B20F0000}"/>
    <cellStyle name="Normal 15 3 2 3" xfId="6240" xr:uid="{00000000-0005-0000-0000-0000B30F0000}"/>
    <cellStyle name="Normal 15 3 2 3 2" xfId="9733" xr:uid="{00000000-0005-0000-0000-0000B40F0000}"/>
    <cellStyle name="Normal 15 3 2 4" xfId="6486" xr:uid="{00000000-0005-0000-0000-0000B50F0000}"/>
    <cellStyle name="Normal 15 3 2 4 2" xfId="9978" xr:uid="{00000000-0005-0000-0000-0000B60F0000}"/>
    <cellStyle name="Normal 15 3 2 5" xfId="7813" xr:uid="{00000000-0005-0000-0000-0000B70F0000}"/>
    <cellStyle name="Normal 15 4" xfId="8" xr:uid="{00000000-0005-0000-0000-0000B80F0000}"/>
    <cellStyle name="Normal 15 4 2" xfId="1445" xr:uid="{00000000-0005-0000-0000-0000B90F0000}"/>
    <cellStyle name="Normal 15 4 3" xfId="7447" xr:uid="{00000000-0005-0000-0000-0000BA0F0000}"/>
    <cellStyle name="Normal 15 5" xfId="1446" xr:uid="{00000000-0005-0000-0000-0000BB0F0000}"/>
    <cellStyle name="Normal 15 6" xfId="2923" xr:uid="{00000000-0005-0000-0000-0000BC0F0000}"/>
    <cellStyle name="Normal 15 7" xfId="3175" xr:uid="{00000000-0005-0000-0000-0000BD0F0000}"/>
    <cellStyle name="Normal 15 8" xfId="3748" xr:uid="{00000000-0005-0000-0000-0000BE0F0000}"/>
    <cellStyle name="Normal 15 8 2" xfId="4311" xr:uid="{00000000-0005-0000-0000-0000BF0F0000}"/>
    <cellStyle name="Normal 15 8 2 2" xfId="8148" xr:uid="{00000000-0005-0000-0000-0000C00F0000}"/>
    <cellStyle name="Normal 15 8 3" xfId="6239" xr:uid="{00000000-0005-0000-0000-0000C10F0000}"/>
    <cellStyle name="Normal 15 8 3 2" xfId="9732" xr:uid="{00000000-0005-0000-0000-0000C20F0000}"/>
    <cellStyle name="Normal 15 8 4" xfId="6485" xr:uid="{00000000-0005-0000-0000-0000C30F0000}"/>
    <cellStyle name="Normal 15 8 4 2" xfId="9977" xr:uid="{00000000-0005-0000-0000-0000C40F0000}"/>
    <cellStyle name="Normal 15 8 5" xfId="7812" xr:uid="{00000000-0005-0000-0000-0000C50F0000}"/>
    <cellStyle name="Normal 150" xfId="1447" xr:uid="{00000000-0005-0000-0000-0000C60F0000}"/>
    <cellStyle name="Normal 151" xfId="1448" xr:uid="{00000000-0005-0000-0000-0000C70F0000}"/>
    <cellStyle name="Normal 152" xfId="1449" xr:uid="{00000000-0005-0000-0000-0000C80F0000}"/>
    <cellStyle name="Normal 153" xfId="1450" xr:uid="{00000000-0005-0000-0000-0000C90F0000}"/>
    <cellStyle name="Normal 154" xfId="1451" xr:uid="{00000000-0005-0000-0000-0000CA0F0000}"/>
    <cellStyle name="Normal 155" xfId="1452" xr:uid="{00000000-0005-0000-0000-0000CB0F0000}"/>
    <cellStyle name="Normal 156" xfId="1453" xr:uid="{00000000-0005-0000-0000-0000CC0F0000}"/>
    <cellStyle name="Normal 157" xfId="1454" xr:uid="{00000000-0005-0000-0000-0000CD0F0000}"/>
    <cellStyle name="Normal 158" xfId="1455" xr:uid="{00000000-0005-0000-0000-0000CE0F0000}"/>
    <cellStyle name="Normal 159" xfId="1456" xr:uid="{00000000-0005-0000-0000-0000CF0F0000}"/>
    <cellStyle name="Normal 16" xfId="1457" xr:uid="{00000000-0005-0000-0000-0000D00F0000}"/>
    <cellStyle name="Normal 16 2" xfId="2924" xr:uid="{00000000-0005-0000-0000-0000D10F0000}"/>
    <cellStyle name="Normal 16 2 2" xfId="3752" xr:uid="{00000000-0005-0000-0000-0000D20F0000}"/>
    <cellStyle name="Normal 16 3" xfId="3176" xr:uid="{00000000-0005-0000-0000-0000D30F0000}"/>
    <cellStyle name="Normal 16 3 2" xfId="3753" xr:uid="{00000000-0005-0000-0000-0000D40F0000}"/>
    <cellStyle name="Normal 16 3 2 2" xfId="4314" xr:uid="{00000000-0005-0000-0000-0000D50F0000}"/>
    <cellStyle name="Normal 16 3 2 2 2" xfId="8151" xr:uid="{00000000-0005-0000-0000-0000D60F0000}"/>
    <cellStyle name="Normal 16 3 2 3" xfId="6242" xr:uid="{00000000-0005-0000-0000-0000D70F0000}"/>
    <cellStyle name="Normal 16 3 2 3 2" xfId="9735" xr:uid="{00000000-0005-0000-0000-0000D80F0000}"/>
    <cellStyle name="Normal 16 3 2 4" xfId="6488" xr:uid="{00000000-0005-0000-0000-0000D90F0000}"/>
    <cellStyle name="Normal 16 3 2 4 2" xfId="9980" xr:uid="{00000000-0005-0000-0000-0000DA0F0000}"/>
    <cellStyle name="Normal 16 3 2 5" xfId="7815" xr:uid="{00000000-0005-0000-0000-0000DB0F0000}"/>
    <cellStyle name="Normal 16 4" xfId="3751" xr:uid="{00000000-0005-0000-0000-0000DC0F0000}"/>
    <cellStyle name="Normal 16 4 2" xfId="4313" xr:uid="{00000000-0005-0000-0000-0000DD0F0000}"/>
    <cellStyle name="Normal 16 4 2 2" xfId="8150" xr:uid="{00000000-0005-0000-0000-0000DE0F0000}"/>
    <cellStyle name="Normal 16 4 3" xfId="6241" xr:uid="{00000000-0005-0000-0000-0000DF0F0000}"/>
    <cellStyle name="Normal 16 4 3 2" xfId="9734" xr:uid="{00000000-0005-0000-0000-0000E00F0000}"/>
    <cellStyle name="Normal 16 4 4" xfId="6487" xr:uid="{00000000-0005-0000-0000-0000E10F0000}"/>
    <cellStyle name="Normal 16 4 4 2" xfId="9979" xr:uid="{00000000-0005-0000-0000-0000E20F0000}"/>
    <cellStyle name="Normal 16 4 5" xfId="7814" xr:uid="{00000000-0005-0000-0000-0000E30F0000}"/>
    <cellStyle name="Normal 160" xfId="1458" xr:uid="{00000000-0005-0000-0000-0000E40F0000}"/>
    <cellStyle name="Normal 161" xfId="1459" xr:uid="{00000000-0005-0000-0000-0000E50F0000}"/>
    <cellStyle name="Normal 162" xfId="1460" xr:uid="{00000000-0005-0000-0000-0000E60F0000}"/>
    <cellStyle name="Normal 163" xfId="1461" xr:uid="{00000000-0005-0000-0000-0000E70F0000}"/>
    <cellStyle name="Normal 164" xfId="1462" xr:uid="{00000000-0005-0000-0000-0000E80F0000}"/>
    <cellStyle name="Normal 165" xfId="1463" xr:uid="{00000000-0005-0000-0000-0000E90F0000}"/>
    <cellStyle name="Normal 166" xfId="1464" xr:uid="{00000000-0005-0000-0000-0000EA0F0000}"/>
    <cellStyle name="Normal 167" xfId="1465" xr:uid="{00000000-0005-0000-0000-0000EB0F0000}"/>
    <cellStyle name="Normal 168" xfId="1466" xr:uid="{00000000-0005-0000-0000-0000EC0F0000}"/>
    <cellStyle name="Normal 169" xfId="1467" xr:uid="{00000000-0005-0000-0000-0000ED0F0000}"/>
    <cellStyle name="Normal 17" xfId="1468" xr:uid="{00000000-0005-0000-0000-0000EE0F0000}"/>
    <cellStyle name="Normal 17 2" xfId="2925" xr:uid="{00000000-0005-0000-0000-0000EF0F0000}"/>
    <cellStyle name="Normal 17 2 2" xfId="3755" xr:uid="{00000000-0005-0000-0000-0000F00F0000}"/>
    <cellStyle name="Normal 17 3" xfId="3177" xr:uid="{00000000-0005-0000-0000-0000F10F0000}"/>
    <cellStyle name="Normal 17 4" xfId="3754" xr:uid="{00000000-0005-0000-0000-0000F20F0000}"/>
    <cellStyle name="Normal 17 5" xfId="3956" xr:uid="{00000000-0005-0000-0000-0000F30F0000}"/>
    <cellStyle name="Normal 170" xfId="1469" xr:uid="{00000000-0005-0000-0000-0000F40F0000}"/>
    <cellStyle name="Normal 171" xfId="1470" xr:uid="{00000000-0005-0000-0000-0000F50F0000}"/>
    <cellStyle name="Normal 172" xfId="1471" xr:uid="{00000000-0005-0000-0000-0000F60F0000}"/>
    <cellStyle name="Normal 173" xfId="1472" xr:uid="{00000000-0005-0000-0000-0000F70F0000}"/>
    <cellStyle name="Normal 174" xfId="1473" xr:uid="{00000000-0005-0000-0000-0000F80F0000}"/>
    <cellStyle name="Normal 175" xfId="1474" xr:uid="{00000000-0005-0000-0000-0000F90F0000}"/>
    <cellStyle name="Normal 176" xfId="1475" xr:uid="{00000000-0005-0000-0000-0000FA0F0000}"/>
    <cellStyle name="Normal 177" xfId="1476" xr:uid="{00000000-0005-0000-0000-0000FB0F0000}"/>
    <cellStyle name="Normal 178" xfId="1477" xr:uid="{00000000-0005-0000-0000-0000FC0F0000}"/>
    <cellStyle name="Normal 179" xfId="1478" xr:uid="{00000000-0005-0000-0000-0000FD0F0000}"/>
    <cellStyle name="Normal 18" xfId="1479" xr:uid="{00000000-0005-0000-0000-0000FE0F0000}"/>
    <cellStyle name="Normal 18 2" xfId="2926" xr:uid="{00000000-0005-0000-0000-0000FF0F0000}"/>
    <cellStyle name="Normal 18 2 2" xfId="3758" xr:uid="{00000000-0005-0000-0000-000000100000}"/>
    <cellStyle name="Normal 18 2 3" xfId="3757" xr:uid="{00000000-0005-0000-0000-000001100000}"/>
    <cellStyle name="Normal 18 3" xfId="3178" xr:uid="{00000000-0005-0000-0000-000002100000}"/>
    <cellStyle name="Normal 18 3 2" xfId="3759" xr:uid="{00000000-0005-0000-0000-000003100000}"/>
    <cellStyle name="Normal 18 4" xfId="3760" xr:uid="{00000000-0005-0000-0000-000004100000}"/>
    <cellStyle name="Normal 18 5" xfId="3761" xr:uid="{00000000-0005-0000-0000-000005100000}"/>
    <cellStyle name="Normal 18 6" xfId="3756" xr:uid="{00000000-0005-0000-0000-000006100000}"/>
    <cellStyle name="Normal 180" xfId="1480" xr:uid="{00000000-0005-0000-0000-000007100000}"/>
    <cellStyle name="Normal 181" xfId="1481" xr:uid="{00000000-0005-0000-0000-000008100000}"/>
    <cellStyle name="Normal 182" xfId="1482" xr:uid="{00000000-0005-0000-0000-000009100000}"/>
    <cellStyle name="Normal 183" xfId="1483" xr:uid="{00000000-0005-0000-0000-00000A100000}"/>
    <cellStyle name="Normal 184" xfId="1484" xr:uid="{00000000-0005-0000-0000-00000B100000}"/>
    <cellStyle name="Normal 185" xfId="1485" xr:uid="{00000000-0005-0000-0000-00000C100000}"/>
    <cellStyle name="Normal 186" xfId="1486" xr:uid="{00000000-0005-0000-0000-00000D100000}"/>
    <cellStyle name="Normal 187" xfId="1487" xr:uid="{00000000-0005-0000-0000-00000E100000}"/>
    <cellStyle name="Normal 188" xfId="1488" xr:uid="{00000000-0005-0000-0000-00000F100000}"/>
    <cellStyle name="Normal 189" xfId="1489" xr:uid="{00000000-0005-0000-0000-000010100000}"/>
    <cellStyle name="Normal 19" xfId="1490" xr:uid="{00000000-0005-0000-0000-000011100000}"/>
    <cellStyle name="Normal 19 2" xfId="2927" xr:uid="{00000000-0005-0000-0000-000012100000}"/>
    <cellStyle name="Normal 19 2 2" xfId="3763" xr:uid="{00000000-0005-0000-0000-000013100000}"/>
    <cellStyle name="Normal 19 3" xfId="3179" xr:uid="{00000000-0005-0000-0000-000014100000}"/>
    <cellStyle name="Normal 19 3 2" xfId="3764" xr:uid="{00000000-0005-0000-0000-000015100000}"/>
    <cellStyle name="Normal 19 4" xfId="3762" xr:uid="{00000000-0005-0000-0000-000016100000}"/>
    <cellStyle name="Normal 19 5" xfId="4083" xr:uid="{00000000-0005-0000-0000-000017100000}"/>
    <cellStyle name="Normal 19 5 2" xfId="7924" xr:uid="{00000000-0005-0000-0000-000018100000}"/>
    <cellStyle name="Normal 19 6" xfId="6070" xr:uid="{00000000-0005-0000-0000-000019100000}"/>
    <cellStyle name="Normal 19 6 2" xfId="9575" xr:uid="{00000000-0005-0000-0000-00001A100000}"/>
    <cellStyle name="Normal 19 7" xfId="6281" xr:uid="{00000000-0005-0000-0000-00001B100000}"/>
    <cellStyle name="Normal 19 7 2" xfId="9773" xr:uid="{00000000-0005-0000-0000-00001C100000}"/>
    <cellStyle name="Normal 19 8" xfId="7615" xr:uid="{00000000-0005-0000-0000-00001D100000}"/>
    <cellStyle name="Normal 190" xfId="1491" xr:uid="{00000000-0005-0000-0000-00001E100000}"/>
    <cellStyle name="Normal 191" xfId="1492" xr:uid="{00000000-0005-0000-0000-00001F100000}"/>
    <cellStyle name="Normal 192" xfId="1493" xr:uid="{00000000-0005-0000-0000-000020100000}"/>
    <cellStyle name="Normal 193" xfId="1494" xr:uid="{00000000-0005-0000-0000-000021100000}"/>
    <cellStyle name="Normal 194" xfId="2888" xr:uid="{00000000-0005-0000-0000-000022100000}"/>
    <cellStyle name="Normal 195" xfId="3145" xr:uid="{00000000-0005-0000-0000-000023100000}"/>
    <cellStyle name="Normal 196" xfId="3365" xr:uid="{00000000-0005-0000-0000-000024100000}"/>
    <cellStyle name="Normal 197" xfId="3404" xr:uid="{00000000-0005-0000-0000-000025100000}"/>
    <cellStyle name="Normal 198" xfId="3361" xr:uid="{00000000-0005-0000-0000-000026100000}"/>
    <cellStyle name="Normal 199" xfId="3400" xr:uid="{00000000-0005-0000-0000-000027100000}"/>
    <cellStyle name="Normal 2" xfId="9" xr:uid="{00000000-0005-0000-0000-000028100000}"/>
    <cellStyle name="Normal 2 10" xfId="1495" xr:uid="{00000000-0005-0000-0000-000029100000}"/>
    <cellStyle name="Normal 2 10 2" xfId="2887" xr:uid="{00000000-0005-0000-0000-00002A100000}"/>
    <cellStyle name="Normal 2 10 2 2" xfId="3765" xr:uid="{00000000-0005-0000-0000-00002B100000}"/>
    <cellStyle name="Normal 2 10 2 3" xfId="4146" xr:uid="{00000000-0005-0000-0000-00002C100000}"/>
    <cellStyle name="Normal 2 10 2 3 2" xfId="4337" xr:uid="{00000000-0005-0000-0000-00002D100000}"/>
    <cellStyle name="Normal 2 10 2 3 3" xfId="7986" xr:uid="{00000000-0005-0000-0000-00002E100000}"/>
    <cellStyle name="Normal 2 10 2 4" xfId="6116" xr:uid="{00000000-0005-0000-0000-00002F100000}"/>
    <cellStyle name="Normal 2 10 2 4 2" xfId="9609" xr:uid="{00000000-0005-0000-0000-000030100000}"/>
    <cellStyle name="Normal 2 10 2 5" xfId="6358" xr:uid="{00000000-0005-0000-0000-000031100000}"/>
    <cellStyle name="Normal 2 10 2 5 2" xfId="9850" xr:uid="{00000000-0005-0000-0000-000032100000}"/>
    <cellStyle name="Normal 2 10 2 6" xfId="7628" xr:uid="{00000000-0005-0000-0000-000033100000}"/>
    <cellStyle name="Normal 2 10 3" xfId="2929" xr:uid="{00000000-0005-0000-0000-000034100000}"/>
    <cellStyle name="Normal 2 10 3 2" xfId="3543" xr:uid="{00000000-0005-0000-0000-000035100000}"/>
    <cellStyle name="Normal 2 10 3 2 2" xfId="4240" xr:uid="{00000000-0005-0000-0000-000036100000}"/>
    <cellStyle name="Normal 2 10 3 2 2 2" xfId="8078" xr:uid="{00000000-0005-0000-0000-000037100000}"/>
    <cellStyle name="Normal 2 10 3 2 3" xfId="6180" xr:uid="{00000000-0005-0000-0000-000038100000}"/>
    <cellStyle name="Normal 2 10 3 2 3 2" xfId="9673" xr:uid="{00000000-0005-0000-0000-000039100000}"/>
    <cellStyle name="Normal 2 10 3 2 4" xfId="6424" xr:uid="{00000000-0005-0000-0000-00003A100000}"/>
    <cellStyle name="Normal 2 10 3 2 4 2" xfId="9916" xr:uid="{00000000-0005-0000-0000-00003B100000}"/>
    <cellStyle name="Normal 2 10 3 2 5" xfId="7713" xr:uid="{00000000-0005-0000-0000-00003C100000}"/>
    <cellStyle name="Normal 2 10 4" xfId="3566" xr:uid="{00000000-0005-0000-0000-00003D100000}"/>
    <cellStyle name="Normal 2 10 4 2" xfId="4263" xr:uid="{00000000-0005-0000-0000-00003E100000}"/>
    <cellStyle name="Normal 2 10 4 2 2" xfId="8101" xr:uid="{00000000-0005-0000-0000-00003F100000}"/>
    <cellStyle name="Normal 2 10 4 3" xfId="6203" xr:uid="{00000000-0005-0000-0000-000040100000}"/>
    <cellStyle name="Normal 2 10 4 3 2" xfId="9696" xr:uid="{00000000-0005-0000-0000-000041100000}"/>
    <cellStyle name="Normal 2 10 4 4" xfId="6447" xr:uid="{00000000-0005-0000-0000-000042100000}"/>
    <cellStyle name="Normal 2 10 4 4 2" xfId="9939" xr:uid="{00000000-0005-0000-0000-000043100000}"/>
    <cellStyle name="Normal 2 10 4 5" xfId="7736" xr:uid="{00000000-0005-0000-0000-000044100000}"/>
    <cellStyle name="Normal 2 11" xfId="1496" xr:uid="{00000000-0005-0000-0000-000045100000}"/>
    <cellStyle name="Normal 2 11 2" xfId="2930" xr:uid="{00000000-0005-0000-0000-000046100000}"/>
    <cellStyle name="Normal 2 11 2 2" xfId="3766" xr:uid="{00000000-0005-0000-0000-000047100000}"/>
    <cellStyle name="Normal 2 11 3" xfId="3487" xr:uid="{00000000-0005-0000-0000-000048100000}"/>
    <cellStyle name="Normal 2 11 3 2" xfId="4200" xr:uid="{00000000-0005-0000-0000-000049100000}"/>
    <cellStyle name="Normal 2 11 3 2 2" xfId="8038" xr:uid="{00000000-0005-0000-0000-00004A100000}"/>
    <cellStyle name="Normal 2 11 3 3" xfId="6141" xr:uid="{00000000-0005-0000-0000-00004B100000}"/>
    <cellStyle name="Normal 2 11 3 3 2" xfId="9634" xr:uid="{00000000-0005-0000-0000-00004C100000}"/>
    <cellStyle name="Normal 2 11 3 4" xfId="6385" xr:uid="{00000000-0005-0000-0000-00004D100000}"/>
    <cellStyle name="Normal 2 11 3 4 2" xfId="9877" xr:uid="{00000000-0005-0000-0000-00004E100000}"/>
    <cellStyle name="Normal 2 11 3 5" xfId="7672" xr:uid="{00000000-0005-0000-0000-00004F100000}"/>
    <cellStyle name="Normal 2 12" xfId="1497" xr:uid="{00000000-0005-0000-0000-000050100000}"/>
    <cellStyle name="Normal 2 12 2" xfId="2931" xr:uid="{00000000-0005-0000-0000-000051100000}"/>
    <cellStyle name="Normal 2 12 2 2" xfId="3767" xr:uid="{00000000-0005-0000-0000-000052100000}"/>
    <cellStyle name="Normal 2 12 3" xfId="3502" xr:uid="{00000000-0005-0000-0000-000053100000}"/>
    <cellStyle name="Normal 2 12 3 2" xfId="4208" xr:uid="{00000000-0005-0000-0000-000054100000}"/>
    <cellStyle name="Normal 2 12 3 2 2" xfId="8046" xr:uid="{00000000-0005-0000-0000-000055100000}"/>
    <cellStyle name="Normal 2 12 3 3" xfId="6149" xr:uid="{00000000-0005-0000-0000-000056100000}"/>
    <cellStyle name="Normal 2 12 3 3 2" xfId="9642" xr:uid="{00000000-0005-0000-0000-000057100000}"/>
    <cellStyle name="Normal 2 12 3 4" xfId="6393" xr:uid="{00000000-0005-0000-0000-000058100000}"/>
    <cellStyle name="Normal 2 12 3 4 2" xfId="9885" xr:uid="{00000000-0005-0000-0000-000059100000}"/>
    <cellStyle name="Normal 2 12 3 5" xfId="7681" xr:uid="{00000000-0005-0000-0000-00005A100000}"/>
    <cellStyle name="Normal 2 13" xfId="2932" xr:uid="{00000000-0005-0000-0000-00005B100000}"/>
    <cellStyle name="Normal 2 13 2" xfId="3503" xr:uid="{00000000-0005-0000-0000-00005C100000}"/>
    <cellStyle name="Normal 2 13 2 2" xfId="3769" xr:uid="{00000000-0005-0000-0000-00005D100000}"/>
    <cellStyle name="Normal 2 13 2 3" xfId="4209" xr:uid="{00000000-0005-0000-0000-00005E100000}"/>
    <cellStyle name="Normal 2 13 2 3 2" xfId="8047" xr:uid="{00000000-0005-0000-0000-00005F100000}"/>
    <cellStyle name="Normal 2 13 2 4" xfId="6150" xr:uid="{00000000-0005-0000-0000-000060100000}"/>
    <cellStyle name="Normal 2 13 2 4 2" xfId="9643" xr:uid="{00000000-0005-0000-0000-000061100000}"/>
    <cellStyle name="Normal 2 13 2 5" xfId="6394" xr:uid="{00000000-0005-0000-0000-000062100000}"/>
    <cellStyle name="Normal 2 13 2 5 2" xfId="9886" xr:uid="{00000000-0005-0000-0000-000063100000}"/>
    <cellStyle name="Normal 2 13 2 6" xfId="7682" xr:uid="{00000000-0005-0000-0000-000064100000}"/>
    <cellStyle name="Normal 2 13 3" xfId="3768" xr:uid="{00000000-0005-0000-0000-000065100000}"/>
    <cellStyle name="Normal 2 13 5" xfId="3476" xr:uid="{00000000-0005-0000-0000-000066100000}"/>
    <cellStyle name="Normal 2 14" xfId="2928" xr:uid="{00000000-0005-0000-0000-000067100000}"/>
    <cellStyle name="Normal 2 14 2" xfId="3504" xr:uid="{00000000-0005-0000-0000-000068100000}"/>
    <cellStyle name="Normal 2 14 2 2" xfId="3771" xr:uid="{00000000-0005-0000-0000-000069100000}"/>
    <cellStyle name="Normal 2 14 2 3" xfId="4210" xr:uid="{00000000-0005-0000-0000-00006A100000}"/>
    <cellStyle name="Normal 2 14 2 3 2" xfId="8048" xr:uid="{00000000-0005-0000-0000-00006B100000}"/>
    <cellStyle name="Normal 2 14 2 4" xfId="6151" xr:uid="{00000000-0005-0000-0000-00006C100000}"/>
    <cellStyle name="Normal 2 14 2 4 2" xfId="9644" xr:uid="{00000000-0005-0000-0000-00006D100000}"/>
    <cellStyle name="Normal 2 14 2 5" xfId="6395" xr:uid="{00000000-0005-0000-0000-00006E100000}"/>
    <cellStyle name="Normal 2 14 2 5 2" xfId="9887" xr:uid="{00000000-0005-0000-0000-00006F100000}"/>
    <cellStyle name="Normal 2 14 2 6" xfId="7683" xr:uid="{00000000-0005-0000-0000-000070100000}"/>
    <cellStyle name="Normal 2 14 3" xfId="3770" xr:uid="{00000000-0005-0000-0000-000071100000}"/>
    <cellStyle name="Normal 2 15" xfId="3516" xr:uid="{00000000-0005-0000-0000-000072100000}"/>
    <cellStyle name="Normal 2 15 2" xfId="3773" xr:uid="{00000000-0005-0000-0000-000073100000}"/>
    <cellStyle name="Normal 2 15 3" xfId="3772" xr:uid="{00000000-0005-0000-0000-000074100000}"/>
    <cellStyle name="Normal 2 16" xfId="3673" xr:uid="{00000000-0005-0000-0000-000075100000}"/>
    <cellStyle name="Normal 2 17" xfId="3774" xr:uid="{00000000-0005-0000-0000-000076100000}"/>
    <cellStyle name="Normal 2 17 2" xfId="3775" xr:uid="{00000000-0005-0000-0000-000077100000}"/>
    <cellStyle name="Normal 2 18" xfId="3776" xr:uid="{00000000-0005-0000-0000-000078100000}"/>
    <cellStyle name="Normal 2 18 2" xfId="3777" xr:uid="{00000000-0005-0000-0000-000079100000}"/>
    <cellStyle name="Normal 2 19" xfId="3778" xr:uid="{00000000-0005-0000-0000-00007A100000}"/>
    <cellStyle name="Normal 2 19 2" xfId="3779" xr:uid="{00000000-0005-0000-0000-00007B100000}"/>
    <cellStyle name="Normal 2 2" xfId="1498" xr:uid="{00000000-0005-0000-0000-00007C100000}"/>
    <cellStyle name="Normal 2 2 10" xfId="3524" xr:uid="{00000000-0005-0000-0000-00007D100000}"/>
    <cellStyle name="Normal 2 2 10 2" xfId="4221" xr:uid="{00000000-0005-0000-0000-00007E100000}"/>
    <cellStyle name="Normal 2 2 10 2 2" xfId="8059" xr:uid="{00000000-0005-0000-0000-00007F100000}"/>
    <cellStyle name="Normal 2 2 10 3" xfId="6161" xr:uid="{00000000-0005-0000-0000-000080100000}"/>
    <cellStyle name="Normal 2 2 10 3 2" xfId="9654" xr:uid="{00000000-0005-0000-0000-000081100000}"/>
    <cellStyle name="Normal 2 2 10 4" xfId="6405" xr:uid="{00000000-0005-0000-0000-000082100000}"/>
    <cellStyle name="Normal 2 2 10 4 2" xfId="9897" xr:uid="{00000000-0005-0000-0000-000083100000}"/>
    <cellStyle name="Normal 2 2 10 5" xfId="7694" xr:uid="{00000000-0005-0000-0000-000084100000}"/>
    <cellStyle name="Normal 2 2 11" xfId="3544" xr:uid="{00000000-0005-0000-0000-000085100000}"/>
    <cellStyle name="Normal 2 2 11 2" xfId="4241" xr:uid="{00000000-0005-0000-0000-000086100000}"/>
    <cellStyle name="Normal 2 2 11 2 2" xfId="8079" xr:uid="{00000000-0005-0000-0000-000087100000}"/>
    <cellStyle name="Normal 2 2 11 3" xfId="6181" xr:uid="{00000000-0005-0000-0000-000088100000}"/>
    <cellStyle name="Normal 2 2 11 3 2" xfId="9674" xr:uid="{00000000-0005-0000-0000-000089100000}"/>
    <cellStyle name="Normal 2 2 11 4" xfId="6425" xr:uid="{00000000-0005-0000-0000-00008A100000}"/>
    <cellStyle name="Normal 2 2 11 4 2" xfId="9917" xr:uid="{00000000-0005-0000-0000-00008B100000}"/>
    <cellStyle name="Normal 2 2 11 5" xfId="7714" xr:uid="{00000000-0005-0000-0000-00008C100000}"/>
    <cellStyle name="Normal 2 2 12" xfId="3567" xr:uid="{00000000-0005-0000-0000-00008D100000}"/>
    <cellStyle name="Normal 2 2 12 2" xfId="4264" xr:uid="{00000000-0005-0000-0000-00008E100000}"/>
    <cellStyle name="Normal 2 2 12 2 2" xfId="8102" xr:uid="{00000000-0005-0000-0000-00008F100000}"/>
    <cellStyle name="Normal 2 2 12 3" xfId="6204" xr:uid="{00000000-0005-0000-0000-000090100000}"/>
    <cellStyle name="Normal 2 2 12 3 2" xfId="9697" xr:uid="{00000000-0005-0000-0000-000091100000}"/>
    <cellStyle name="Normal 2 2 12 4" xfId="6448" xr:uid="{00000000-0005-0000-0000-000092100000}"/>
    <cellStyle name="Normal 2 2 12 4 2" xfId="9940" xr:uid="{00000000-0005-0000-0000-000093100000}"/>
    <cellStyle name="Normal 2 2 12 5" xfId="7737" xr:uid="{00000000-0005-0000-0000-000094100000}"/>
    <cellStyle name="Normal 2 2 13" xfId="3473" xr:uid="{00000000-0005-0000-0000-000095100000}"/>
    <cellStyle name="Normal 2 2 14" xfId="4473" xr:uid="{00000000-0005-0000-0000-000096100000}"/>
    <cellStyle name="Normal 2 2 15" xfId="4904" xr:uid="{00000000-0005-0000-0000-000097100000}"/>
    <cellStyle name="Normal 2 2 16" xfId="3996" xr:uid="{00000000-0005-0000-0000-000098100000}"/>
    <cellStyle name="Normal 2 2 2" xfId="1499" xr:uid="{00000000-0005-0000-0000-000099100000}"/>
    <cellStyle name="Normal 2 2 2 2" xfId="2934" xr:uid="{00000000-0005-0000-0000-00009A100000}"/>
    <cellStyle name="Normal 2 2 2 2 2" xfId="3525" xr:uid="{00000000-0005-0000-0000-00009B100000}"/>
    <cellStyle name="Normal 2 2 2 2 2 2" xfId="3782" xr:uid="{00000000-0005-0000-0000-00009C100000}"/>
    <cellStyle name="Normal 2 2 2 2 2 3" xfId="4222" xr:uid="{00000000-0005-0000-0000-00009D100000}"/>
    <cellStyle name="Normal 2 2 2 2 2 3 2" xfId="8060" xr:uid="{00000000-0005-0000-0000-00009E100000}"/>
    <cellStyle name="Normal 2 2 2 2 2 4" xfId="6162" xr:uid="{00000000-0005-0000-0000-00009F100000}"/>
    <cellStyle name="Normal 2 2 2 2 2 4 2" xfId="9655" xr:uid="{00000000-0005-0000-0000-0000A0100000}"/>
    <cellStyle name="Normal 2 2 2 2 2 5" xfId="6406" xr:uid="{00000000-0005-0000-0000-0000A1100000}"/>
    <cellStyle name="Normal 2 2 2 2 2 5 2" xfId="9898" xr:uid="{00000000-0005-0000-0000-0000A2100000}"/>
    <cellStyle name="Normal 2 2 2 2 2 6" xfId="7695" xr:uid="{00000000-0005-0000-0000-0000A3100000}"/>
    <cellStyle name="Normal 2 2 2 2 3" xfId="3546" xr:uid="{00000000-0005-0000-0000-0000A4100000}"/>
    <cellStyle name="Normal 2 2 2 2 3 2" xfId="4243" xr:uid="{00000000-0005-0000-0000-0000A5100000}"/>
    <cellStyle name="Normal 2 2 2 2 3 2 2" xfId="8081" xr:uid="{00000000-0005-0000-0000-0000A6100000}"/>
    <cellStyle name="Normal 2 2 2 2 3 3" xfId="6183" xr:uid="{00000000-0005-0000-0000-0000A7100000}"/>
    <cellStyle name="Normal 2 2 2 2 3 3 2" xfId="9676" xr:uid="{00000000-0005-0000-0000-0000A8100000}"/>
    <cellStyle name="Normal 2 2 2 2 3 4" xfId="6427" xr:uid="{00000000-0005-0000-0000-0000A9100000}"/>
    <cellStyle name="Normal 2 2 2 2 3 4 2" xfId="9919" xr:uid="{00000000-0005-0000-0000-0000AA100000}"/>
    <cellStyle name="Normal 2 2 2 2 3 5" xfId="7716" xr:uid="{00000000-0005-0000-0000-0000AB100000}"/>
    <cellStyle name="Normal 2 2 2 2 4" xfId="3569" xr:uid="{00000000-0005-0000-0000-0000AC100000}"/>
    <cellStyle name="Normal 2 2 2 2 4 2" xfId="4266" xr:uid="{00000000-0005-0000-0000-0000AD100000}"/>
    <cellStyle name="Normal 2 2 2 2 4 2 2" xfId="8104" xr:uid="{00000000-0005-0000-0000-0000AE100000}"/>
    <cellStyle name="Normal 2 2 2 2 4 3" xfId="6206" xr:uid="{00000000-0005-0000-0000-0000AF100000}"/>
    <cellStyle name="Normal 2 2 2 2 4 3 2" xfId="9699" xr:uid="{00000000-0005-0000-0000-0000B0100000}"/>
    <cellStyle name="Normal 2 2 2 2 4 4" xfId="6450" xr:uid="{00000000-0005-0000-0000-0000B1100000}"/>
    <cellStyle name="Normal 2 2 2 2 4 4 2" xfId="9942" xr:uid="{00000000-0005-0000-0000-0000B2100000}"/>
    <cellStyle name="Normal 2 2 2 2 4 5" xfId="7739" xr:uid="{00000000-0005-0000-0000-0000B3100000}"/>
    <cellStyle name="Normal 2 2 2 2 5" xfId="3508" xr:uid="{00000000-0005-0000-0000-0000B4100000}"/>
    <cellStyle name="Normal 2 2 2 2 5 2" xfId="4212" xr:uid="{00000000-0005-0000-0000-0000B5100000}"/>
    <cellStyle name="Normal 2 2 2 2 5 2 2" xfId="8050" xr:uid="{00000000-0005-0000-0000-0000B6100000}"/>
    <cellStyle name="Normal 2 2 2 2 5 3" xfId="6153" xr:uid="{00000000-0005-0000-0000-0000B7100000}"/>
    <cellStyle name="Normal 2 2 2 2 5 3 2" xfId="9646" xr:uid="{00000000-0005-0000-0000-0000B8100000}"/>
    <cellStyle name="Normal 2 2 2 2 5 4" xfId="6397" xr:uid="{00000000-0005-0000-0000-0000B9100000}"/>
    <cellStyle name="Normal 2 2 2 2 5 4 2" xfId="9889" xr:uid="{00000000-0005-0000-0000-0000BA100000}"/>
    <cellStyle name="Normal 2 2 2 2 5 5" xfId="7685" xr:uid="{00000000-0005-0000-0000-0000BB100000}"/>
    <cellStyle name="Normal 2 2 2 2 6" xfId="3781" xr:uid="{00000000-0005-0000-0000-0000BC100000}"/>
    <cellStyle name="Normal 2 2 2 20" xfId="3143" xr:uid="{00000000-0005-0000-0000-0000BD100000}"/>
    <cellStyle name="Normal 2 2 2 20 2" xfId="3783" xr:uid="{00000000-0005-0000-0000-0000BE100000}"/>
    <cellStyle name="Normal 2 2 2 26" xfId="2883" xr:uid="{00000000-0005-0000-0000-0000BF100000}"/>
    <cellStyle name="Normal 2 2 2 3" xfId="3181" xr:uid="{00000000-0005-0000-0000-0000C0100000}"/>
    <cellStyle name="Normal 2 2 2 3 2" xfId="3507" xr:uid="{00000000-0005-0000-0000-0000C1100000}"/>
    <cellStyle name="Normal 2 2 2 3 2 2" xfId="4211" xr:uid="{00000000-0005-0000-0000-0000C2100000}"/>
    <cellStyle name="Normal 2 2 2 3 2 2 2" xfId="8049" xr:uid="{00000000-0005-0000-0000-0000C3100000}"/>
    <cellStyle name="Normal 2 2 2 3 2 3" xfId="6152" xr:uid="{00000000-0005-0000-0000-0000C4100000}"/>
    <cellStyle name="Normal 2 2 2 3 2 3 2" xfId="9645" xr:uid="{00000000-0005-0000-0000-0000C5100000}"/>
    <cellStyle name="Normal 2 2 2 3 2 4" xfId="6396" xr:uid="{00000000-0005-0000-0000-0000C6100000}"/>
    <cellStyle name="Normal 2 2 2 3 2 4 2" xfId="9888" xr:uid="{00000000-0005-0000-0000-0000C7100000}"/>
    <cellStyle name="Normal 2 2 2 3 2 5" xfId="7684" xr:uid="{00000000-0005-0000-0000-0000C8100000}"/>
    <cellStyle name="Normal 2 2 2 34 2" xfId="3784" xr:uid="{00000000-0005-0000-0000-0000C9100000}"/>
    <cellStyle name="Normal 2 2 2 34 2 2" xfId="3785" xr:uid="{00000000-0005-0000-0000-0000CA100000}"/>
    <cellStyle name="Normal 2 2 2 4" xfId="3545" xr:uid="{00000000-0005-0000-0000-0000CB100000}"/>
    <cellStyle name="Normal 2 2 2 4 2" xfId="4242" xr:uid="{00000000-0005-0000-0000-0000CC100000}"/>
    <cellStyle name="Normal 2 2 2 4 2 2" xfId="8080" xr:uid="{00000000-0005-0000-0000-0000CD100000}"/>
    <cellStyle name="Normal 2 2 2 4 3" xfId="6182" xr:uid="{00000000-0005-0000-0000-0000CE100000}"/>
    <cellStyle name="Normal 2 2 2 4 3 2" xfId="9675" xr:uid="{00000000-0005-0000-0000-0000CF100000}"/>
    <cellStyle name="Normal 2 2 2 4 4" xfId="6426" xr:uid="{00000000-0005-0000-0000-0000D0100000}"/>
    <cellStyle name="Normal 2 2 2 4 4 2" xfId="9918" xr:uid="{00000000-0005-0000-0000-0000D1100000}"/>
    <cellStyle name="Normal 2 2 2 4 5" xfId="7715" xr:uid="{00000000-0005-0000-0000-0000D2100000}"/>
    <cellStyle name="Normal 2 2 2 45" xfId="3786" xr:uid="{00000000-0005-0000-0000-0000D3100000}"/>
    <cellStyle name="Normal 2 2 2 45 2" xfId="3787" xr:uid="{00000000-0005-0000-0000-0000D4100000}"/>
    <cellStyle name="Normal 2 2 2 46" xfId="3788" xr:uid="{00000000-0005-0000-0000-0000D5100000}"/>
    <cellStyle name="Normal 2 2 2 46 2" xfId="3789" xr:uid="{00000000-0005-0000-0000-0000D6100000}"/>
    <cellStyle name="Normal 2 2 2 5" xfId="3568" xr:uid="{00000000-0005-0000-0000-0000D7100000}"/>
    <cellStyle name="Normal 2 2 2 5 2" xfId="4265" xr:uid="{00000000-0005-0000-0000-0000D8100000}"/>
    <cellStyle name="Normal 2 2 2 5 2 2" xfId="8103" xr:uid="{00000000-0005-0000-0000-0000D9100000}"/>
    <cellStyle name="Normal 2 2 2 5 3" xfId="6205" xr:uid="{00000000-0005-0000-0000-0000DA100000}"/>
    <cellStyle name="Normal 2 2 2 5 3 2" xfId="9698" xr:uid="{00000000-0005-0000-0000-0000DB100000}"/>
    <cellStyle name="Normal 2 2 2 5 4" xfId="6449" xr:uid="{00000000-0005-0000-0000-0000DC100000}"/>
    <cellStyle name="Normal 2 2 2 5 4 2" xfId="9941" xr:uid="{00000000-0005-0000-0000-0000DD100000}"/>
    <cellStyle name="Normal 2 2 2 5 5" xfId="7738" xr:uid="{00000000-0005-0000-0000-0000DE100000}"/>
    <cellStyle name="Normal 2 2 2 52" xfId="3142" xr:uid="{00000000-0005-0000-0000-0000DF100000}"/>
    <cellStyle name="Normal 2 2 2 52 2" xfId="3367" xr:uid="{00000000-0005-0000-0000-0000E0100000}"/>
    <cellStyle name="Normal 2 2 2 6" xfId="3474" xr:uid="{00000000-0005-0000-0000-0000E1100000}"/>
    <cellStyle name="Normal 2 2 2 7" xfId="3780" xr:uid="{00000000-0005-0000-0000-0000E2100000}"/>
    <cellStyle name="Normal 2 2 2 8" xfId="4900" xr:uid="{00000000-0005-0000-0000-0000E3100000}"/>
    <cellStyle name="Normal 2 2 3" xfId="1500" xr:uid="{00000000-0005-0000-0000-0000E4100000}"/>
    <cellStyle name="Normal 2 2 3 2" xfId="2933" xr:uid="{00000000-0005-0000-0000-0000E5100000}"/>
    <cellStyle name="Normal 2 2 3 2 2" xfId="3527" xr:uid="{00000000-0005-0000-0000-0000E6100000}"/>
    <cellStyle name="Normal 2 2 3 2 2 2" xfId="4224" xr:uid="{00000000-0005-0000-0000-0000E7100000}"/>
    <cellStyle name="Normal 2 2 3 2 2 2 2" xfId="8062" xr:uid="{00000000-0005-0000-0000-0000E8100000}"/>
    <cellStyle name="Normal 2 2 3 2 2 3" xfId="6164" xr:uid="{00000000-0005-0000-0000-0000E9100000}"/>
    <cellStyle name="Normal 2 2 3 2 2 3 2" xfId="9657" xr:uid="{00000000-0005-0000-0000-0000EA100000}"/>
    <cellStyle name="Normal 2 2 3 2 2 4" xfId="6408" xr:uid="{00000000-0005-0000-0000-0000EB100000}"/>
    <cellStyle name="Normal 2 2 3 2 2 4 2" xfId="9900" xr:uid="{00000000-0005-0000-0000-0000EC100000}"/>
    <cellStyle name="Normal 2 2 3 2 2 5" xfId="7697" xr:uid="{00000000-0005-0000-0000-0000ED100000}"/>
    <cellStyle name="Normal 2 2 3 2 3" xfId="3548" xr:uid="{00000000-0005-0000-0000-0000EE100000}"/>
    <cellStyle name="Normal 2 2 3 2 3 2" xfId="4245" xr:uid="{00000000-0005-0000-0000-0000EF100000}"/>
    <cellStyle name="Normal 2 2 3 2 3 2 2" xfId="8083" xr:uid="{00000000-0005-0000-0000-0000F0100000}"/>
    <cellStyle name="Normal 2 2 3 2 3 3" xfId="6185" xr:uid="{00000000-0005-0000-0000-0000F1100000}"/>
    <cellStyle name="Normal 2 2 3 2 3 3 2" xfId="9678" xr:uid="{00000000-0005-0000-0000-0000F2100000}"/>
    <cellStyle name="Normal 2 2 3 2 3 4" xfId="6429" xr:uid="{00000000-0005-0000-0000-0000F3100000}"/>
    <cellStyle name="Normal 2 2 3 2 3 4 2" xfId="9921" xr:uid="{00000000-0005-0000-0000-0000F4100000}"/>
    <cellStyle name="Normal 2 2 3 2 3 5" xfId="7718" xr:uid="{00000000-0005-0000-0000-0000F5100000}"/>
    <cellStyle name="Normal 2 2 3 2 4" xfId="3571" xr:uid="{00000000-0005-0000-0000-0000F6100000}"/>
    <cellStyle name="Normal 2 2 3 2 4 2" xfId="4268" xr:uid="{00000000-0005-0000-0000-0000F7100000}"/>
    <cellStyle name="Normal 2 2 3 2 4 2 2" xfId="8106" xr:uid="{00000000-0005-0000-0000-0000F8100000}"/>
    <cellStyle name="Normal 2 2 3 2 4 3" xfId="6208" xr:uid="{00000000-0005-0000-0000-0000F9100000}"/>
    <cellStyle name="Normal 2 2 3 2 4 3 2" xfId="9701" xr:uid="{00000000-0005-0000-0000-0000FA100000}"/>
    <cellStyle name="Normal 2 2 3 2 4 4" xfId="6452" xr:uid="{00000000-0005-0000-0000-0000FB100000}"/>
    <cellStyle name="Normal 2 2 3 2 4 4 2" xfId="9944" xr:uid="{00000000-0005-0000-0000-0000FC100000}"/>
    <cellStyle name="Normal 2 2 3 2 4 5" xfId="7741" xr:uid="{00000000-0005-0000-0000-0000FD100000}"/>
    <cellStyle name="Normal 2 2 3 2 5" xfId="3509" xr:uid="{00000000-0005-0000-0000-0000FE100000}"/>
    <cellStyle name="Normal 2 2 3 2 5 2" xfId="4213" xr:uid="{00000000-0005-0000-0000-0000FF100000}"/>
    <cellStyle name="Normal 2 2 3 2 5 2 2" xfId="8051" xr:uid="{00000000-0005-0000-0000-000000110000}"/>
    <cellStyle name="Normal 2 2 3 2 5 3" xfId="6154" xr:uid="{00000000-0005-0000-0000-000001110000}"/>
    <cellStyle name="Normal 2 2 3 2 5 3 2" xfId="9647" xr:uid="{00000000-0005-0000-0000-000002110000}"/>
    <cellStyle name="Normal 2 2 3 2 5 4" xfId="6398" xr:uid="{00000000-0005-0000-0000-000003110000}"/>
    <cellStyle name="Normal 2 2 3 2 5 4 2" xfId="9890" xr:uid="{00000000-0005-0000-0000-000004110000}"/>
    <cellStyle name="Normal 2 2 3 2 5 5" xfId="7686" xr:uid="{00000000-0005-0000-0000-000005110000}"/>
    <cellStyle name="Normal 2 2 3 2 6" xfId="3791" xr:uid="{00000000-0005-0000-0000-000006110000}"/>
    <cellStyle name="Normal 2 2 3 3" xfId="3526" xr:uid="{00000000-0005-0000-0000-000007110000}"/>
    <cellStyle name="Normal 2 2 3 3 2" xfId="4223" xr:uid="{00000000-0005-0000-0000-000008110000}"/>
    <cellStyle name="Normal 2 2 3 3 2 2" xfId="8061" xr:uid="{00000000-0005-0000-0000-000009110000}"/>
    <cellStyle name="Normal 2 2 3 3 3" xfId="6163" xr:uid="{00000000-0005-0000-0000-00000A110000}"/>
    <cellStyle name="Normal 2 2 3 3 3 2" xfId="9656" xr:uid="{00000000-0005-0000-0000-00000B110000}"/>
    <cellStyle name="Normal 2 2 3 3 4" xfId="6407" xr:uid="{00000000-0005-0000-0000-00000C110000}"/>
    <cellStyle name="Normal 2 2 3 3 4 2" xfId="9899" xr:uid="{00000000-0005-0000-0000-00000D110000}"/>
    <cellStyle name="Normal 2 2 3 3 5" xfId="7696" xr:uid="{00000000-0005-0000-0000-00000E110000}"/>
    <cellStyle name="Normal 2 2 3 4" xfId="3547" xr:uid="{00000000-0005-0000-0000-00000F110000}"/>
    <cellStyle name="Normal 2 2 3 4 2" xfId="4244" xr:uid="{00000000-0005-0000-0000-000010110000}"/>
    <cellStyle name="Normal 2 2 3 4 2 2" xfId="8082" xr:uid="{00000000-0005-0000-0000-000011110000}"/>
    <cellStyle name="Normal 2 2 3 4 3" xfId="6184" xr:uid="{00000000-0005-0000-0000-000012110000}"/>
    <cellStyle name="Normal 2 2 3 4 3 2" xfId="9677" xr:uid="{00000000-0005-0000-0000-000013110000}"/>
    <cellStyle name="Normal 2 2 3 4 4" xfId="6428" xr:uid="{00000000-0005-0000-0000-000014110000}"/>
    <cellStyle name="Normal 2 2 3 4 4 2" xfId="9920" xr:uid="{00000000-0005-0000-0000-000015110000}"/>
    <cellStyle name="Normal 2 2 3 4 5" xfId="7717" xr:uid="{00000000-0005-0000-0000-000016110000}"/>
    <cellStyle name="Normal 2 2 3 5" xfId="3570" xr:uid="{00000000-0005-0000-0000-000017110000}"/>
    <cellStyle name="Normal 2 2 3 5 2" xfId="4267" xr:uid="{00000000-0005-0000-0000-000018110000}"/>
    <cellStyle name="Normal 2 2 3 5 2 2" xfId="8105" xr:uid="{00000000-0005-0000-0000-000019110000}"/>
    <cellStyle name="Normal 2 2 3 5 3" xfId="6207" xr:uid="{00000000-0005-0000-0000-00001A110000}"/>
    <cellStyle name="Normal 2 2 3 5 3 2" xfId="9700" xr:uid="{00000000-0005-0000-0000-00001B110000}"/>
    <cellStyle name="Normal 2 2 3 5 4" xfId="6451" xr:uid="{00000000-0005-0000-0000-00001C110000}"/>
    <cellStyle name="Normal 2 2 3 5 4 2" xfId="9943" xr:uid="{00000000-0005-0000-0000-00001D110000}"/>
    <cellStyle name="Normal 2 2 3 5 5" xfId="7740" xr:uid="{00000000-0005-0000-0000-00001E110000}"/>
    <cellStyle name="Normal 2 2 3 6" xfId="3490" xr:uid="{00000000-0005-0000-0000-00001F110000}"/>
    <cellStyle name="Normal 2 2 3 6 2" xfId="4201" xr:uid="{00000000-0005-0000-0000-000020110000}"/>
    <cellStyle name="Normal 2 2 3 6 2 2" xfId="8039" xr:uid="{00000000-0005-0000-0000-000021110000}"/>
    <cellStyle name="Normal 2 2 3 6 3" xfId="6142" xr:uid="{00000000-0005-0000-0000-000022110000}"/>
    <cellStyle name="Normal 2 2 3 6 3 2" xfId="9635" xr:uid="{00000000-0005-0000-0000-000023110000}"/>
    <cellStyle name="Normal 2 2 3 6 4" xfId="6386" xr:uid="{00000000-0005-0000-0000-000024110000}"/>
    <cellStyle name="Normal 2 2 3 6 4 2" xfId="9878" xr:uid="{00000000-0005-0000-0000-000025110000}"/>
    <cellStyle name="Normal 2 2 3 6 5" xfId="7673" xr:uid="{00000000-0005-0000-0000-000026110000}"/>
    <cellStyle name="Normal 2 2 3 7" xfId="3790" xr:uid="{00000000-0005-0000-0000-000027110000}"/>
    <cellStyle name="Normal 2 2 4" xfId="1501" xr:uid="{00000000-0005-0000-0000-000028110000}"/>
    <cellStyle name="Normal 2 2 4 2" xfId="3510" xr:uid="{00000000-0005-0000-0000-000029110000}"/>
    <cellStyle name="Normal 2 2 4 2 2" xfId="3529" xr:uid="{00000000-0005-0000-0000-00002A110000}"/>
    <cellStyle name="Normal 2 2 4 2 2 2" xfId="4226" xr:uid="{00000000-0005-0000-0000-00002B110000}"/>
    <cellStyle name="Normal 2 2 4 2 2 2 2" xfId="8064" xr:uid="{00000000-0005-0000-0000-00002C110000}"/>
    <cellStyle name="Normal 2 2 4 2 2 3" xfId="6166" xr:uid="{00000000-0005-0000-0000-00002D110000}"/>
    <cellStyle name="Normal 2 2 4 2 2 3 2" xfId="9659" xr:uid="{00000000-0005-0000-0000-00002E110000}"/>
    <cellStyle name="Normal 2 2 4 2 2 4" xfId="6410" xr:uid="{00000000-0005-0000-0000-00002F110000}"/>
    <cellStyle name="Normal 2 2 4 2 2 4 2" xfId="9902" xr:uid="{00000000-0005-0000-0000-000030110000}"/>
    <cellStyle name="Normal 2 2 4 2 2 5" xfId="7699" xr:uid="{00000000-0005-0000-0000-000031110000}"/>
    <cellStyle name="Normal 2 2 4 2 3" xfId="3550" xr:uid="{00000000-0005-0000-0000-000032110000}"/>
    <cellStyle name="Normal 2 2 4 2 3 2" xfId="4247" xr:uid="{00000000-0005-0000-0000-000033110000}"/>
    <cellStyle name="Normal 2 2 4 2 3 2 2" xfId="8085" xr:uid="{00000000-0005-0000-0000-000034110000}"/>
    <cellStyle name="Normal 2 2 4 2 3 3" xfId="6187" xr:uid="{00000000-0005-0000-0000-000035110000}"/>
    <cellStyle name="Normal 2 2 4 2 3 3 2" xfId="9680" xr:uid="{00000000-0005-0000-0000-000036110000}"/>
    <cellStyle name="Normal 2 2 4 2 3 4" xfId="6431" xr:uid="{00000000-0005-0000-0000-000037110000}"/>
    <cellStyle name="Normal 2 2 4 2 3 4 2" xfId="9923" xr:uid="{00000000-0005-0000-0000-000038110000}"/>
    <cellStyle name="Normal 2 2 4 2 3 5" xfId="7720" xr:uid="{00000000-0005-0000-0000-000039110000}"/>
    <cellStyle name="Normal 2 2 4 2 4" xfId="3573" xr:uid="{00000000-0005-0000-0000-00003A110000}"/>
    <cellStyle name="Normal 2 2 4 2 4 2" xfId="4270" xr:uid="{00000000-0005-0000-0000-00003B110000}"/>
    <cellStyle name="Normal 2 2 4 2 4 2 2" xfId="8108" xr:uid="{00000000-0005-0000-0000-00003C110000}"/>
    <cellStyle name="Normal 2 2 4 2 4 3" xfId="6210" xr:uid="{00000000-0005-0000-0000-00003D110000}"/>
    <cellStyle name="Normal 2 2 4 2 4 3 2" xfId="9703" xr:uid="{00000000-0005-0000-0000-00003E110000}"/>
    <cellStyle name="Normal 2 2 4 2 4 4" xfId="6454" xr:uid="{00000000-0005-0000-0000-00003F110000}"/>
    <cellStyle name="Normal 2 2 4 2 4 4 2" xfId="9946" xr:uid="{00000000-0005-0000-0000-000040110000}"/>
    <cellStyle name="Normal 2 2 4 2 4 5" xfId="7743" xr:uid="{00000000-0005-0000-0000-000041110000}"/>
    <cellStyle name="Normal 2 2 4 2 5" xfId="4214" xr:uid="{00000000-0005-0000-0000-000042110000}"/>
    <cellStyle name="Normal 2 2 4 2 5 2" xfId="8052" xr:uid="{00000000-0005-0000-0000-000043110000}"/>
    <cellStyle name="Normal 2 2 4 2 6" xfId="6155" xr:uid="{00000000-0005-0000-0000-000044110000}"/>
    <cellStyle name="Normal 2 2 4 2 6 2" xfId="9648" xr:uid="{00000000-0005-0000-0000-000045110000}"/>
    <cellStyle name="Normal 2 2 4 2 7" xfId="6399" xr:uid="{00000000-0005-0000-0000-000046110000}"/>
    <cellStyle name="Normal 2 2 4 2 7 2" xfId="9891" xr:uid="{00000000-0005-0000-0000-000047110000}"/>
    <cellStyle name="Normal 2 2 4 2 8" xfId="7687" xr:uid="{00000000-0005-0000-0000-000048110000}"/>
    <cellStyle name="Normal 2 2 4 3" xfId="3528" xr:uid="{00000000-0005-0000-0000-000049110000}"/>
    <cellStyle name="Normal 2 2 4 3 2" xfId="4225" xr:uid="{00000000-0005-0000-0000-00004A110000}"/>
    <cellStyle name="Normal 2 2 4 3 2 2" xfId="8063" xr:uid="{00000000-0005-0000-0000-00004B110000}"/>
    <cellStyle name="Normal 2 2 4 3 3" xfId="6165" xr:uid="{00000000-0005-0000-0000-00004C110000}"/>
    <cellStyle name="Normal 2 2 4 3 3 2" xfId="9658" xr:uid="{00000000-0005-0000-0000-00004D110000}"/>
    <cellStyle name="Normal 2 2 4 3 4" xfId="6409" xr:uid="{00000000-0005-0000-0000-00004E110000}"/>
    <cellStyle name="Normal 2 2 4 3 4 2" xfId="9901" xr:uid="{00000000-0005-0000-0000-00004F110000}"/>
    <cellStyle name="Normal 2 2 4 3 5" xfId="7698" xr:uid="{00000000-0005-0000-0000-000050110000}"/>
    <cellStyle name="Normal 2 2 4 4" xfId="3549" xr:uid="{00000000-0005-0000-0000-000051110000}"/>
    <cellStyle name="Normal 2 2 4 4 2" xfId="4246" xr:uid="{00000000-0005-0000-0000-000052110000}"/>
    <cellStyle name="Normal 2 2 4 4 2 2" xfId="8084" xr:uid="{00000000-0005-0000-0000-000053110000}"/>
    <cellStyle name="Normal 2 2 4 4 3" xfId="6186" xr:uid="{00000000-0005-0000-0000-000054110000}"/>
    <cellStyle name="Normal 2 2 4 4 3 2" xfId="9679" xr:uid="{00000000-0005-0000-0000-000055110000}"/>
    <cellStyle name="Normal 2 2 4 4 4" xfId="6430" xr:uid="{00000000-0005-0000-0000-000056110000}"/>
    <cellStyle name="Normal 2 2 4 4 4 2" xfId="9922" xr:uid="{00000000-0005-0000-0000-000057110000}"/>
    <cellStyle name="Normal 2 2 4 4 5" xfId="7719" xr:uid="{00000000-0005-0000-0000-000058110000}"/>
    <cellStyle name="Normal 2 2 4 5" xfId="3572" xr:uid="{00000000-0005-0000-0000-000059110000}"/>
    <cellStyle name="Normal 2 2 4 5 2" xfId="4269" xr:uid="{00000000-0005-0000-0000-00005A110000}"/>
    <cellStyle name="Normal 2 2 4 5 2 2" xfId="8107" xr:uid="{00000000-0005-0000-0000-00005B110000}"/>
    <cellStyle name="Normal 2 2 4 5 3" xfId="6209" xr:uid="{00000000-0005-0000-0000-00005C110000}"/>
    <cellStyle name="Normal 2 2 4 5 3 2" xfId="9702" xr:uid="{00000000-0005-0000-0000-00005D110000}"/>
    <cellStyle name="Normal 2 2 4 5 4" xfId="6453" xr:uid="{00000000-0005-0000-0000-00005E110000}"/>
    <cellStyle name="Normal 2 2 4 5 4 2" xfId="9945" xr:uid="{00000000-0005-0000-0000-00005F110000}"/>
    <cellStyle name="Normal 2 2 4 5 5" xfId="7742" xr:uid="{00000000-0005-0000-0000-000060110000}"/>
    <cellStyle name="Normal 2 2 4 6" xfId="3479" xr:uid="{00000000-0005-0000-0000-000061110000}"/>
    <cellStyle name="Normal 2 2 4 6 2" xfId="4193" xr:uid="{00000000-0005-0000-0000-000062110000}"/>
    <cellStyle name="Normal 2 2 4 6 2 2" xfId="8031" xr:uid="{00000000-0005-0000-0000-000063110000}"/>
    <cellStyle name="Normal 2 2 4 6 3" xfId="6134" xr:uid="{00000000-0005-0000-0000-000064110000}"/>
    <cellStyle name="Normal 2 2 4 6 3 2" xfId="9627" xr:uid="{00000000-0005-0000-0000-000065110000}"/>
    <cellStyle name="Normal 2 2 4 6 4" xfId="6378" xr:uid="{00000000-0005-0000-0000-000066110000}"/>
    <cellStyle name="Normal 2 2 4 6 4 2" xfId="9870" xr:uid="{00000000-0005-0000-0000-000067110000}"/>
    <cellStyle name="Normal 2 2 4 6 5" xfId="7665" xr:uid="{00000000-0005-0000-0000-000068110000}"/>
    <cellStyle name="Normal 2 2 4 7" xfId="3792" xr:uid="{00000000-0005-0000-0000-000069110000}"/>
    <cellStyle name="Normal 2 2 5" xfId="1502" xr:uid="{00000000-0005-0000-0000-00006A110000}"/>
    <cellStyle name="Normal 2 2 5 2" xfId="3530" xr:uid="{00000000-0005-0000-0000-00006B110000}"/>
    <cellStyle name="Normal 2 2 5 2 2" xfId="4227" xr:uid="{00000000-0005-0000-0000-00006C110000}"/>
    <cellStyle name="Normal 2 2 5 2 2 2" xfId="8065" xr:uid="{00000000-0005-0000-0000-00006D110000}"/>
    <cellStyle name="Normal 2 2 5 2 3" xfId="6167" xr:uid="{00000000-0005-0000-0000-00006E110000}"/>
    <cellStyle name="Normal 2 2 5 2 3 2" xfId="9660" xr:uid="{00000000-0005-0000-0000-00006F110000}"/>
    <cellStyle name="Normal 2 2 5 2 4" xfId="6411" xr:uid="{00000000-0005-0000-0000-000070110000}"/>
    <cellStyle name="Normal 2 2 5 2 4 2" xfId="9903" xr:uid="{00000000-0005-0000-0000-000071110000}"/>
    <cellStyle name="Normal 2 2 5 2 5" xfId="7700" xr:uid="{00000000-0005-0000-0000-000072110000}"/>
    <cellStyle name="Normal 2 2 5 3" xfId="3551" xr:uid="{00000000-0005-0000-0000-000073110000}"/>
    <cellStyle name="Normal 2 2 5 3 2" xfId="4248" xr:uid="{00000000-0005-0000-0000-000074110000}"/>
    <cellStyle name="Normal 2 2 5 3 2 2" xfId="8086" xr:uid="{00000000-0005-0000-0000-000075110000}"/>
    <cellStyle name="Normal 2 2 5 3 3" xfId="6188" xr:uid="{00000000-0005-0000-0000-000076110000}"/>
    <cellStyle name="Normal 2 2 5 3 3 2" xfId="9681" xr:uid="{00000000-0005-0000-0000-000077110000}"/>
    <cellStyle name="Normal 2 2 5 3 4" xfId="6432" xr:uid="{00000000-0005-0000-0000-000078110000}"/>
    <cellStyle name="Normal 2 2 5 3 4 2" xfId="9924" xr:uid="{00000000-0005-0000-0000-000079110000}"/>
    <cellStyle name="Normal 2 2 5 3 5" xfId="7721" xr:uid="{00000000-0005-0000-0000-00007A110000}"/>
    <cellStyle name="Normal 2 2 5 4" xfId="3574" xr:uid="{00000000-0005-0000-0000-00007B110000}"/>
    <cellStyle name="Normal 2 2 5 4 2" xfId="4271" xr:uid="{00000000-0005-0000-0000-00007C110000}"/>
    <cellStyle name="Normal 2 2 5 4 2 2" xfId="8109" xr:uid="{00000000-0005-0000-0000-00007D110000}"/>
    <cellStyle name="Normal 2 2 5 4 3" xfId="6211" xr:uid="{00000000-0005-0000-0000-00007E110000}"/>
    <cellStyle name="Normal 2 2 5 4 3 2" xfId="9704" xr:uid="{00000000-0005-0000-0000-00007F110000}"/>
    <cellStyle name="Normal 2 2 5 4 4" xfId="6455" xr:uid="{00000000-0005-0000-0000-000080110000}"/>
    <cellStyle name="Normal 2 2 5 4 4 2" xfId="9947" xr:uid="{00000000-0005-0000-0000-000081110000}"/>
    <cellStyle name="Normal 2 2 5 4 5" xfId="7744" xr:uid="{00000000-0005-0000-0000-000082110000}"/>
    <cellStyle name="Normal 2 2 5 5" xfId="3511" xr:uid="{00000000-0005-0000-0000-000083110000}"/>
    <cellStyle name="Normal 2 2 5 5 2" xfId="4215" xr:uid="{00000000-0005-0000-0000-000084110000}"/>
    <cellStyle name="Normal 2 2 5 5 2 2" xfId="8053" xr:uid="{00000000-0005-0000-0000-000085110000}"/>
    <cellStyle name="Normal 2 2 5 5 3" xfId="6156" xr:uid="{00000000-0005-0000-0000-000086110000}"/>
    <cellStyle name="Normal 2 2 5 5 3 2" xfId="9649" xr:uid="{00000000-0005-0000-0000-000087110000}"/>
    <cellStyle name="Normal 2 2 5 5 4" xfId="6400" xr:uid="{00000000-0005-0000-0000-000088110000}"/>
    <cellStyle name="Normal 2 2 5 5 4 2" xfId="9892" xr:uid="{00000000-0005-0000-0000-000089110000}"/>
    <cellStyle name="Normal 2 2 5 5 5" xfId="7688" xr:uid="{00000000-0005-0000-0000-00008A110000}"/>
    <cellStyle name="Normal 2 2 6" xfId="1503" xr:uid="{00000000-0005-0000-0000-00008B110000}"/>
    <cellStyle name="Normal 2 2 6 2" xfId="3531" xr:uid="{00000000-0005-0000-0000-00008C110000}"/>
    <cellStyle name="Normal 2 2 6 2 2" xfId="4228" xr:uid="{00000000-0005-0000-0000-00008D110000}"/>
    <cellStyle name="Normal 2 2 6 2 2 2" xfId="8066" xr:uid="{00000000-0005-0000-0000-00008E110000}"/>
    <cellStyle name="Normal 2 2 6 2 3" xfId="6168" xr:uid="{00000000-0005-0000-0000-00008F110000}"/>
    <cellStyle name="Normal 2 2 6 2 3 2" xfId="9661" xr:uid="{00000000-0005-0000-0000-000090110000}"/>
    <cellStyle name="Normal 2 2 6 2 4" xfId="6412" xr:uid="{00000000-0005-0000-0000-000091110000}"/>
    <cellStyle name="Normal 2 2 6 2 4 2" xfId="9904" xr:uid="{00000000-0005-0000-0000-000092110000}"/>
    <cellStyle name="Normal 2 2 6 2 5" xfId="7701" xr:uid="{00000000-0005-0000-0000-000093110000}"/>
    <cellStyle name="Normal 2 2 6 3" xfId="3552" xr:uid="{00000000-0005-0000-0000-000094110000}"/>
    <cellStyle name="Normal 2 2 6 3 2" xfId="4249" xr:uid="{00000000-0005-0000-0000-000095110000}"/>
    <cellStyle name="Normal 2 2 6 3 2 2" xfId="8087" xr:uid="{00000000-0005-0000-0000-000096110000}"/>
    <cellStyle name="Normal 2 2 6 3 3" xfId="6189" xr:uid="{00000000-0005-0000-0000-000097110000}"/>
    <cellStyle name="Normal 2 2 6 3 3 2" xfId="9682" xr:uid="{00000000-0005-0000-0000-000098110000}"/>
    <cellStyle name="Normal 2 2 6 3 4" xfId="6433" xr:uid="{00000000-0005-0000-0000-000099110000}"/>
    <cellStyle name="Normal 2 2 6 3 4 2" xfId="9925" xr:uid="{00000000-0005-0000-0000-00009A110000}"/>
    <cellStyle name="Normal 2 2 6 3 5" xfId="7722" xr:uid="{00000000-0005-0000-0000-00009B110000}"/>
    <cellStyle name="Normal 2 2 6 4" xfId="3575" xr:uid="{00000000-0005-0000-0000-00009C110000}"/>
    <cellStyle name="Normal 2 2 6 4 2" xfId="4272" xr:uid="{00000000-0005-0000-0000-00009D110000}"/>
    <cellStyle name="Normal 2 2 6 4 2 2" xfId="8110" xr:uid="{00000000-0005-0000-0000-00009E110000}"/>
    <cellStyle name="Normal 2 2 6 4 3" xfId="6212" xr:uid="{00000000-0005-0000-0000-00009F110000}"/>
    <cellStyle name="Normal 2 2 6 4 3 2" xfId="9705" xr:uid="{00000000-0005-0000-0000-0000A0110000}"/>
    <cellStyle name="Normal 2 2 6 4 4" xfId="6456" xr:uid="{00000000-0005-0000-0000-0000A1110000}"/>
    <cellStyle name="Normal 2 2 6 4 4 2" xfId="9948" xr:uid="{00000000-0005-0000-0000-0000A2110000}"/>
    <cellStyle name="Normal 2 2 6 4 5" xfId="7745" xr:uid="{00000000-0005-0000-0000-0000A3110000}"/>
    <cellStyle name="Normal 2 2 6 5" xfId="3512" xr:uid="{00000000-0005-0000-0000-0000A4110000}"/>
    <cellStyle name="Normal 2 2 6 5 2" xfId="4216" xr:uid="{00000000-0005-0000-0000-0000A5110000}"/>
    <cellStyle name="Normal 2 2 6 5 2 2" xfId="8054" xr:uid="{00000000-0005-0000-0000-0000A6110000}"/>
    <cellStyle name="Normal 2 2 6 5 3" xfId="6157" xr:uid="{00000000-0005-0000-0000-0000A7110000}"/>
    <cellStyle name="Normal 2 2 6 5 3 2" xfId="9650" xr:uid="{00000000-0005-0000-0000-0000A8110000}"/>
    <cellStyle name="Normal 2 2 6 5 4" xfId="6401" xr:uid="{00000000-0005-0000-0000-0000A9110000}"/>
    <cellStyle name="Normal 2 2 6 5 4 2" xfId="9893" xr:uid="{00000000-0005-0000-0000-0000AA110000}"/>
    <cellStyle name="Normal 2 2 6 5 5" xfId="7689" xr:uid="{00000000-0005-0000-0000-0000AB110000}"/>
    <cellStyle name="Normal 2 2 7" xfId="1504" xr:uid="{00000000-0005-0000-0000-0000AC110000}"/>
    <cellStyle name="Normal 2 2 7 2" xfId="3532" xr:uid="{00000000-0005-0000-0000-0000AD110000}"/>
    <cellStyle name="Normal 2 2 7 2 2" xfId="4229" xr:uid="{00000000-0005-0000-0000-0000AE110000}"/>
    <cellStyle name="Normal 2 2 7 2 2 2" xfId="8067" xr:uid="{00000000-0005-0000-0000-0000AF110000}"/>
    <cellStyle name="Normal 2 2 7 2 3" xfId="6169" xr:uid="{00000000-0005-0000-0000-0000B0110000}"/>
    <cellStyle name="Normal 2 2 7 2 3 2" xfId="9662" xr:uid="{00000000-0005-0000-0000-0000B1110000}"/>
    <cellStyle name="Normal 2 2 7 2 4" xfId="6413" xr:uid="{00000000-0005-0000-0000-0000B2110000}"/>
    <cellStyle name="Normal 2 2 7 2 4 2" xfId="9905" xr:uid="{00000000-0005-0000-0000-0000B3110000}"/>
    <cellStyle name="Normal 2 2 7 2 5" xfId="7702" xr:uid="{00000000-0005-0000-0000-0000B4110000}"/>
    <cellStyle name="Normal 2 2 7 3" xfId="3553" xr:uid="{00000000-0005-0000-0000-0000B5110000}"/>
    <cellStyle name="Normal 2 2 7 3 2" xfId="4250" xr:uid="{00000000-0005-0000-0000-0000B6110000}"/>
    <cellStyle name="Normal 2 2 7 3 2 2" xfId="8088" xr:uid="{00000000-0005-0000-0000-0000B7110000}"/>
    <cellStyle name="Normal 2 2 7 3 3" xfId="6190" xr:uid="{00000000-0005-0000-0000-0000B8110000}"/>
    <cellStyle name="Normal 2 2 7 3 3 2" xfId="9683" xr:uid="{00000000-0005-0000-0000-0000B9110000}"/>
    <cellStyle name="Normal 2 2 7 3 4" xfId="6434" xr:uid="{00000000-0005-0000-0000-0000BA110000}"/>
    <cellStyle name="Normal 2 2 7 3 4 2" xfId="9926" xr:uid="{00000000-0005-0000-0000-0000BB110000}"/>
    <cellStyle name="Normal 2 2 7 3 5" xfId="7723" xr:uid="{00000000-0005-0000-0000-0000BC110000}"/>
    <cellStyle name="Normal 2 2 7 4" xfId="3576" xr:uid="{00000000-0005-0000-0000-0000BD110000}"/>
    <cellStyle name="Normal 2 2 7 4 2" xfId="4273" xr:uid="{00000000-0005-0000-0000-0000BE110000}"/>
    <cellStyle name="Normal 2 2 7 4 2 2" xfId="8111" xr:uid="{00000000-0005-0000-0000-0000BF110000}"/>
    <cellStyle name="Normal 2 2 7 4 3" xfId="6213" xr:uid="{00000000-0005-0000-0000-0000C0110000}"/>
    <cellStyle name="Normal 2 2 7 4 3 2" xfId="9706" xr:uid="{00000000-0005-0000-0000-0000C1110000}"/>
    <cellStyle name="Normal 2 2 7 4 4" xfId="6457" xr:uid="{00000000-0005-0000-0000-0000C2110000}"/>
    <cellStyle name="Normal 2 2 7 4 4 2" xfId="9949" xr:uid="{00000000-0005-0000-0000-0000C3110000}"/>
    <cellStyle name="Normal 2 2 7 4 5" xfId="7746" xr:uid="{00000000-0005-0000-0000-0000C4110000}"/>
    <cellStyle name="Normal 2 2 7 5" xfId="3513" xr:uid="{00000000-0005-0000-0000-0000C5110000}"/>
    <cellStyle name="Normal 2 2 7 5 2" xfId="4217" xr:uid="{00000000-0005-0000-0000-0000C6110000}"/>
    <cellStyle name="Normal 2 2 7 5 2 2" xfId="8055" xr:uid="{00000000-0005-0000-0000-0000C7110000}"/>
    <cellStyle name="Normal 2 2 7 5 3" xfId="6158" xr:uid="{00000000-0005-0000-0000-0000C8110000}"/>
    <cellStyle name="Normal 2 2 7 5 3 2" xfId="9651" xr:uid="{00000000-0005-0000-0000-0000C9110000}"/>
    <cellStyle name="Normal 2 2 7 5 4" xfId="6402" xr:uid="{00000000-0005-0000-0000-0000CA110000}"/>
    <cellStyle name="Normal 2 2 7 5 4 2" xfId="9894" xr:uid="{00000000-0005-0000-0000-0000CB110000}"/>
    <cellStyle name="Normal 2 2 7 5 5" xfId="7690" xr:uid="{00000000-0005-0000-0000-0000CC110000}"/>
    <cellStyle name="Normal 2 2 8" xfId="1505" xr:uid="{00000000-0005-0000-0000-0000CD110000}"/>
    <cellStyle name="Normal 2 2 8 2" xfId="3533" xr:uid="{00000000-0005-0000-0000-0000CE110000}"/>
    <cellStyle name="Normal 2 2 8 2 2" xfId="4230" xr:uid="{00000000-0005-0000-0000-0000CF110000}"/>
    <cellStyle name="Normal 2 2 8 2 2 2" xfId="8068" xr:uid="{00000000-0005-0000-0000-0000D0110000}"/>
    <cellStyle name="Normal 2 2 8 2 3" xfId="6170" xr:uid="{00000000-0005-0000-0000-0000D1110000}"/>
    <cellStyle name="Normal 2 2 8 2 3 2" xfId="9663" xr:uid="{00000000-0005-0000-0000-0000D2110000}"/>
    <cellStyle name="Normal 2 2 8 2 4" xfId="6414" xr:uid="{00000000-0005-0000-0000-0000D3110000}"/>
    <cellStyle name="Normal 2 2 8 2 4 2" xfId="9906" xr:uid="{00000000-0005-0000-0000-0000D4110000}"/>
    <cellStyle name="Normal 2 2 8 2 5" xfId="7703" xr:uid="{00000000-0005-0000-0000-0000D5110000}"/>
    <cellStyle name="Normal 2 2 8 3" xfId="3554" xr:uid="{00000000-0005-0000-0000-0000D6110000}"/>
    <cellStyle name="Normal 2 2 8 3 2" xfId="4251" xr:uid="{00000000-0005-0000-0000-0000D7110000}"/>
    <cellStyle name="Normal 2 2 8 3 2 2" xfId="8089" xr:uid="{00000000-0005-0000-0000-0000D8110000}"/>
    <cellStyle name="Normal 2 2 8 3 3" xfId="6191" xr:uid="{00000000-0005-0000-0000-0000D9110000}"/>
    <cellStyle name="Normal 2 2 8 3 3 2" xfId="9684" xr:uid="{00000000-0005-0000-0000-0000DA110000}"/>
    <cellStyle name="Normal 2 2 8 3 4" xfId="6435" xr:uid="{00000000-0005-0000-0000-0000DB110000}"/>
    <cellStyle name="Normal 2 2 8 3 4 2" xfId="9927" xr:uid="{00000000-0005-0000-0000-0000DC110000}"/>
    <cellStyle name="Normal 2 2 8 3 5" xfId="7724" xr:uid="{00000000-0005-0000-0000-0000DD110000}"/>
    <cellStyle name="Normal 2 2 8 4" xfId="3577" xr:uid="{00000000-0005-0000-0000-0000DE110000}"/>
    <cellStyle name="Normal 2 2 8 4 2" xfId="4274" xr:uid="{00000000-0005-0000-0000-0000DF110000}"/>
    <cellStyle name="Normal 2 2 8 4 2 2" xfId="8112" xr:uid="{00000000-0005-0000-0000-0000E0110000}"/>
    <cellStyle name="Normal 2 2 8 4 3" xfId="6214" xr:uid="{00000000-0005-0000-0000-0000E1110000}"/>
    <cellStyle name="Normal 2 2 8 4 3 2" xfId="9707" xr:uid="{00000000-0005-0000-0000-0000E2110000}"/>
    <cellStyle name="Normal 2 2 8 4 4" xfId="6458" xr:uid="{00000000-0005-0000-0000-0000E3110000}"/>
    <cellStyle name="Normal 2 2 8 4 4 2" xfId="9950" xr:uid="{00000000-0005-0000-0000-0000E4110000}"/>
    <cellStyle name="Normal 2 2 8 4 5" xfId="7747" xr:uid="{00000000-0005-0000-0000-0000E5110000}"/>
    <cellStyle name="Normal 2 2 8 5" xfId="3514" xr:uid="{00000000-0005-0000-0000-0000E6110000}"/>
    <cellStyle name="Normal 2 2 8 5 2" xfId="4218" xr:uid="{00000000-0005-0000-0000-0000E7110000}"/>
    <cellStyle name="Normal 2 2 8 5 2 2" xfId="8056" xr:uid="{00000000-0005-0000-0000-0000E8110000}"/>
    <cellStyle name="Normal 2 2 8 5 3" xfId="6159" xr:uid="{00000000-0005-0000-0000-0000E9110000}"/>
    <cellStyle name="Normal 2 2 8 5 3 2" xfId="9652" xr:uid="{00000000-0005-0000-0000-0000EA110000}"/>
    <cellStyle name="Normal 2 2 8 5 4" xfId="6403" xr:uid="{00000000-0005-0000-0000-0000EB110000}"/>
    <cellStyle name="Normal 2 2 8 5 4 2" xfId="9895" xr:uid="{00000000-0005-0000-0000-0000EC110000}"/>
    <cellStyle name="Normal 2 2 8 5 5" xfId="7691" xr:uid="{00000000-0005-0000-0000-0000ED110000}"/>
    <cellStyle name="Normal 2 2 9" xfId="2892" xr:uid="{00000000-0005-0000-0000-0000EE110000}"/>
    <cellStyle name="Normal 2 2 9 2" xfId="3534" xr:uid="{00000000-0005-0000-0000-0000EF110000}"/>
    <cellStyle name="Normal 2 2 9 2 2" xfId="4231" xr:uid="{00000000-0005-0000-0000-0000F0110000}"/>
    <cellStyle name="Normal 2 2 9 2 2 2" xfId="8069" xr:uid="{00000000-0005-0000-0000-0000F1110000}"/>
    <cellStyle name="Normal 2 2 9 2 3" xfId="6171" xr:uid="{00000000-0005-0000-0000-0000F2110000}"/>
    <cellStyle name="Normal 2 2 9 2 3 2" xfId="9664" xr:uid="{00000000-0005-0000-0000-0000F3110000}"/>
    <cellStyle name="Normal 2 2 9 2 4" xfId="6415" xr:uid="{00000000-0005-0000-0000-0000F4110000}"/>
    <cellStyle name="Normal 2 2 9 2 4 2" xfId="9907" xr:uid="{00000000-0005-0000-0000-0000F5110000}"/>
    <cellStyle name="Normal 2 2 9 2 5" xfId="7704" xr:uid="{00000000-0005-0000-0000-0000F6110000}"/>
    <cellStyle name="Normal 2 2 9 3" xfId="3555" xr:uid="{00000000-0005-0000-0000-0000F7110000}"/>
    <cellStyle name="Normal 2 2 9 3 2" xfId="4252" xr:uid="{00000000-0005-0000-0000-0000F8110000}"/>
    <cellStyle name="Normal 2 2 9 3 2 2" xfId="8090" xr:uid="{00000000-0005-0000-0000-0000F9110000}"/>
    <cellStyle name="Normal 2 2 9 3 3" xfId="6192" xr:uid="{00000000-0005-0000-0000-0000FA110000}"/>
    <cellStyle name="Normal 2 2 9 3 3 2" xfId="9685" xr:uid="{00000000-0005-0000-0000-0000FB110000}"/>
    <cellStyle name="Normal 2 2 9 3 4" xfId="6436" xr:uid="{00000000-0005-0000-0000-0000FC110000}"/>
    <cellStyle name="Normal 2 2 9 3 4 2" xfId="9928" xr:uid="{00000000-0005-0000-0000-0000FD110000}"/>
    <cellStyle name="Normal 2 2 9 3 5" xfId="7725" xr:uid="{00000000-0005-0000-0000-0000FE110000}"/>
    <cellStyle name="Normal 2 2 9 4" xfId="3578" xr:uid="{00000000-0005-0000-0000-0000FF110000}"/>
    <cellStyle name="Normal 2 2 9 4 2" xfId="4275" xr:uid="{00000000-0005-0000-0000-000000120000}"/>
    <cellStyle name="Normal 2 2 9 4 2 2" xfId="8113" xr:uid="{00000000-0005-0000-0000-000001120000}"/>
    <cellStyle name="Normal 2 2 9 4 3" xfId="6215" xr:uid="{00000000-0005-0000-0000-000002120000}"/>
    <cellStyle name="Normal 2 2 9 4 3 2" xfId="9708" xr:uid="{00000000-0005-0000-0000-000003120000}"/>
    <cellStyle name="Normal 2 2 9 4 4" xfId="6459" xr:uid="{00000000-0005-0000-0000-000004120000}"/>
    <cellStyle name="Normal 2 2 9 4 4 2" xfId="9951" xr:uid="{00000000-0005-0000-0000-000005120000}"/>
    <cellStyle name="Normal 2 2 9 4 5" xfId="7748" xr:uid="{00000000-0005-0000-0000-000006120000}"/>
    <cellStyle name="Normal 2 2 9 5" xfId="3515" xr:uid="{00000000-0005-0000-0000-000007120000}"/>
    <cellStyle name="Normal 2 2 9 5 2" xfId="4219" xr:uid="{00000000-0005-0000-0000-000008120000}"/>
    <cellStyle name="Normal 2 2 9 5 2 2" xfId="8057" xr:uid="{00000000-0005-0000-0000-000009120000}"/>
    <cellStyle name="Normal 2 2 9 5 3" xfId="6160" xr:uid="{00000000-0005-0000-0000-00000A120000}"/>
    <cellStyle name="Normal 2 2 9 5 3 2" xfId="9653" xr:uid="{00000000-0005-0000-0000-00000B120000}"/>
    <cellStyle name="Normal 2 2 9 5 4" xfId="6404" xr:uid="{00000000-0005-0000-0000-00000C120000}"/>
    <cellStyle name="Normal 2 2 9 5 4 2" xfId="9896" xr:uid="{00000000-0005-0000-0000-00000D120000}"/>
    <cellStyle name="Normal 2 2 9 5 5" xfId="7692" xr:uid="{00000000-0005-0000-0000-00000E120000}"/>
    <cellStyle name="Normal 2 20" xfId="3793" xr:uid="{00000000-0005-0000-0000-00000F120000}"/>
    <cellStyle name="Normal 2 20 2" xfId="3794" xr:uid="{00000000-0005-0000-0000-000010120000}"/>
    <cellStyle name="Normal 2 21" xfId="3795" xr:uid="{00000000-0005-0000-0000-000011120000}"/>
    <cellStyle name="Normal 2 21 2" xfId="3796" xr:uid="{00000000-0005-0000-0000-000012120000}"/>
    <cellStyle name="Normal 2 22" xfId="3797" xr:uid="{00000000-0005-0000-0000-000013120000}"/>
    <cellStyle name="Normal 2 22 2" xfId="3798" xr:uid="{00000000-0005-0000-0000-000014120000}"/>
    <cellStyle name="Normal 2 23" xfId="3799" xr:uid="{00000000-0005-0000-0000-000015120000}"/>
    <cellStyle name="Normal 2 23 2" xfId="3800" xr:uid="{00000000-0005-0000-0000-000016120000}"/>
    <cellStyle name="Normal 2 24" xfId="3801" xr:uid="{00000000-0005-0000-0000-000017120000}"/>
    <cellStyle name="Normal 2 24 2" xfId="3802" xr:uid="{00000000-0005-0000-0000-000018120000}"/>
    <cellStyle name="Normal 2 25" xfId="3803" xr:uid="{00000000-0005-0000-0000-000019120000}"/>
    <cellStyle name="Normal 2 25 2" xfId="3804" xr:uid="{00000000-0005-0000-0000-00001A120000}"/>
    <cellStyle name="Normal 2 26" xfId="3805" xr:uid="{00000000-0005-0000-0000-00001B120000}"/>
    <cellStyle name="Normal 2 26 2" xfId="3806" xr:uid="{00000000-0005-0000-0000-00001C120000}"/>
    <cellStyle name="Normal 2 27" xfId="3807" xr:uid="{00000000-0005-0000-0000-00001D120000}"/>
    <cellStyle name="Normal 2 27 2" xfId="3808" xr:uid="{00000000-0005-0000-0000-00001E120000}"/>
    <cellStyle name="Normal 2 28" xfId="3809" xr:uid="{00000000-0005-0000-0000-00001F120000}"/>
    <cellStyle name="Normal 2 28 2" xfId="3810" xr:uid="{00000000-0005-0000-0000-000020120000}"/>
    <cellStyle name="Normal 2 29" xfId="3943" xr:uid="{00000000-0005-0000-0000-000021120000}"/>
    <cellStyle name="Normal 2 3" xfId="1506" xr:uid="{00000000-0005-0000-0000-000022120000}"/>
    <cellStyle name="Normal 2 3 2" xfId="10" xr:uid="{00000000-0005-0000-0000-000023120000}"/>
    <cellStyle name="Normal 2 3 2 2" xfId="2935" xr:uid="{00000000-0005-0000-0000-000024120000}"/>
    <cellStyle name="Normal 2 3 2 2 2" xfId="3536" xr:uid="{00000000-0005-0000-0000-000025120000}"/>
    <cellStyle name="Normal 2 3 2 2 2 2" xfId="4233" xr:uid="{00000000-0005-0000-0000-000026120000}"/>
    <cellStyle name="Normal 2 3 2 2 2 2 2" xfId="8071" xr:uid="{00000000-0005-0000-0000-000027120000}"/>
    <cellStyle name="Normal 2 3 2 2 2 3" xfId="6173" xr:uid="{00000000-0005-0000-0000-000028120000}"/>
    <cellStyle name="Normal 2 3 2 2 2 3 2" xfId="9666" xr:uid="{00000000-0005-0000-0000-000029120000}"/>
    <cellStyle name="Normal 2 3 2 2 2 4" xfId="6417" xr:uid="{00000000-0005-0000-0000-00002A120000}"/>
    <cellStyle name="Normal 2 3 2 2 2 4 2" xfId="9909" xr:uid="{00000000-0005-0000-0000-00002B120000}"/>
    <cellStyle name="Normal 2 3 2 2 2 5" xfId="7706" xr:uid="{00000000-0005-0000-0000-00002C120000}"/>
    <cellStyle name="Normal 2 3 2 2 3" xfId="3812" xr:uid="{00000000-0005-0000-0000-00002D120000}"/>
    <cellStyle name="Normal 2 3 2 3" xfId="3182" xr:uid="{00000000-0005-0000-0000-00002E120000}"/>
    <cellStyle name="Normal 2 3 2 3 2" xfId="3557" xr:uid="{00000000-0005-0000-0000-00002F120000}"/>
    <cellStyle name="Normal 2 3 2 3 2 2" xfId="4254" xr:uid="{00000000-0005-0000-0000-000030120000}"/>
    <cellStyle name="Normal 2 3 2 3 2 2 2" xfId="8092" xr:uid="{00000000-0005-0000-0000-000031120000}"/>
    <cellStyle name="Normal 2 3 2 3 2 3" xfId="6194" xr:uid="{00000000-0005-0000-0000-000032120000}"/>
    <cellStyle name="Normal 2 3 2 3 2 3 2" xfId="9687" xr:uid="{00000000-0005-0000-0000-000033120000}"/>
    <cellStyle name="Normal 2 3 2 3 2 4" xfId="6438" xr:uid="{00000000-0005-0000-0000-000034120000}"/>
    <cellStyle name="Normal 2 3 2 3 2 4 2" xfId="9930" xr:uid="{00000000-0005-0000-0000-000035120000}"/>
    <cellStyle name="Normal 2 3 2 3 2 5" xfId="7727" xr:uid="{00000000-0005-0000-0000-000036120000}"/>
    <cellStyle name="Normal 2 3 2 4" xfId="3580" xr:uid="{00000000-0005-0000-0000-000037120000}"/>
    <cellStyle name="Normal 2 3 2 4 2" xfId="4277" xr:uid="{00000000-0005-0000-0000-000038120000}"/>
    <cellStyle name="Normal 2 3 2 4 2 2" xfId="8115" xr:uid="{00000000-0005-0000-0000-000039120000}"/>
    <cellStyle name="Normal 2 3 2 4 3" xfId="6217" xr:uid="{00000000-0005-0000-0000-00003A120000}"/>
    <cellStyle name="Normal 2 3 2 4 3 2" xfId="9710" xr:uid="{00000000-0005-0000-0000-00003B120000}"/>
    <cellStyle name="Normal 2 3 2 4 4" xfId="6461" xr:uid="{00000000-0005-0000-0000-00003C120000}"/>
    <cellStyle name="Normal 2 3 2 4 4 2" xfId="9953" xr:uid="{00000000-0005-0000-0000-00003D120000}"/>
    <cellStyle name="Normal 2 3 2 4 5" xfId="7750" xr:uid="{00000000-0005-0000-0000-00003E120000}"/>
    <cellStyle name="Normal 2 3 2 5" xfId="3491" xr:uid="{00000000-0005-0000-0000-00003F120000}"/>
    <cellStyle name="Normal 2 3 2 5 2" xfId="4202" xr:uid="{00000000-0005-0000-0000-000040120000}"/>
    <cellStyle name="Normal 2 3 2 5 2 2" xfId="8040" xr:uid="{00000000-0005-0000-0000-000041120000}"/>
    <cellStyle name="Normal 2 3 2 5 3" xfId="6143" xr:uid="{00000000-0005-0000-0000-000042120000}"/>
    <cellStyle name="Normal 2 3 2 5 3 2" xfId="9636" xr:uid="{00000000-0005-0000-0000-000043120000}"/>
    <cellStyle name="Normal 2 3 2 5 4" xfId="6387" xr:uid="{00000000-0005-0000-0000-000044120000}"/>
    <cellStyle name="Normal 2 3 2 5 4 2" xfId="9879" xr:uid="{00000000-0005-0000-0000-000045120000}"/>
    <cellStyle name="Normal 2 3 2 5 5" xfId="7674" xr:uid="{00000000-0005-0000-0000-000046120000}"/>
    <cellStyle name="Normal 2 3 2 6" xfId="3811" xr:uid="{00000000-0005-0000-0000-000047120000}"/>
    <cellStyle name="Normal 2 3 3" xfId="1507" xr:uid="{00000000-0005-0000-0000-000048120000}"/>
    <cellStyle name="Normal 2 3 3 2" xfId="3535" xr:uid="{00000000-0005-0000-0000-000049120000}"/>
    <cellStyle name="Normal 2 3 3 2 2" xfId="4232" xr:uid="{00000000-0005-0000-0000-00004A120000}"/>
    <cellStyle name="Normal 2 3 3 2 2 2" xfId="8070" xr:uid="{00000000-0005-0000-0000-00004B120000}"/>
    <cellStyle name="Normal 2 3 3 2 3" xfId="6172" xr:uid="{00000000-0005-0000-0000-00004C120000}"/>
    <cellStyle name="Normal 2 3 3 2 3 2" xfId="9665" xr:uid="{00000000-0005-0000-0000-00004D120000}"/>
    <cellStyle name="Normal 2 3 3 2 4" xfId="6416" xr:uid="{00000000-0005-0000-0000-00004E120000}"/>
    <cellStyle name="Normal 2 3 3 2 4 2" xfId="9908" xr:uid="{00000000-0005-0000-0000-00004F120000}"/>
    <cellStyle name="Normal 2 3 3 2 5" xfId="7705" xr:uid="{00000000-0005-0000-0000-000050120000}"/>
    <cellStyle name="Normal 2 3 3 3" xfId="3813" xr:uid="{00000000-0005-0000-0000-000051120000}"/>
    <cellStyle name="Normal 2 3 4" xfId="3556" xr:uid="{00000000-0005-0000-0000-000052120000}"/>
    <cellStyle name="Normal 2 3 4 2" xfId="3814" xr:uid="{00000000-0005-0000-0000-000053120000}"/>
    <cellStyle name="Normal 2 3 4 3" xfId="4253" xr:uid="{00000000-0005-0000-0000-000054120000}"/>
    <cellStyle name="Normal 2 3 4 3 2" xfId="8091" xr:uid="{00000000-0005-0000-0000-000055120000}"/>
    <cellStyle name="Normal 2 3 4 4" xfId="6193" xr:uid="{00000000-0005-0000-0000-000056120000}"/>
    <cellStyle name="Normal 2 3 4 4 2" xfId="9686" xr:uid="{00000000-0005-0000-0000-000057120000}"/>
    <cellStyle name="Normal 2 3 4 5" xfId="6437" xr:uid="{00000000-0005-0000-0000-000058120000}"/>
    <cellStyle name="Normal 2 3 4 5 2" xfId="9929" xr:uid="{00000000-0005-0000-0000-000059120000}"/>
    <cellStyle name="Normal 2 3 4 6" xfId="7726" xr:uid="{00000000-0005-0000-0000-00005A120000}"/>
    <cellStyle name="Normal 2 3 5" xfId="3579" xr:uid="{00000000-0005-0000-0000-00005B120000}"/>
    <cellStyle name="Normal 2 3 5 2" xfId="4276" xr:uid="{00000000-0005-0000-0000-00005C120000}"/>
    <cellStyle name="Normal 2 3 5 2 2" xfId="8114" xr:uid="{00000000-0005-0000-0000-00005D120000}"/>
    <cellStyle name="Normal 2 3 5 3" xfId="6216" xr:uid="{00000000-0005-0000-0000-00005E120000}"/>
    <cellStyle name="Normal 2 3 5 3 2" xfId="9709" xr:uid="{00000000-0005-0000-0000-00005F120000}"/>
    <cellStyle name="Normal 2 3 5 4" xfId="6460" xr:uid="{00000000-0005-0000-0000-000060120000}"/>
    <cellStyle name="Normal 2 3 5 4 2" xfId="9952" xr:uid="{00000000-0005-0000-0000-000061120000}"/>
    <cellStyle name="Normal 2 3 5 5" xfId="7749" xr:uid="{00000000-0005-0000-0000-000062120000}"/>
    <cellStyle name="Normal 2 3 6" xfId="3471" xr:uid="{00000000-0005-0000-0000-000063120000}"/>
    <cellStyle name="Normal 2 3 6 2" xfId="4192" xr:uid="{00000000-0005-0000-0000-000064120000}"/>
    <cellStyle name="Normal 2 3 6 2 2" xfId="8030" xr:uid="{00000000-0005-0000-0000-000065120000}"/>
    <cellStyle name="Normal 2 3 6 3" xfId="6133" xr:uid="{00000000-0005-0000-0000-000066120000}"/>
    <cellStyle name="Normal 2 3 6 3 2" xfId="9626" xr:uid="{00000000-0005-0000-0000-000067120000}"/>
    <cellStyle name="Normal 2 3 6 4" xfId="6377" xr:uid="{00000000-0005-0000-0000-000068120000}"/>
    <cellStyle name="Normal 2 3 6 4 2" xfId="9869" xr:uid="{00000000-0005-0000-0000-000069120000}"/>
    <cellStyle name="Normal 2 3 6 5" xfId="7664" xr:uid="{00000000-0005-0000-0000-00006A120000}"/>
    <cellStyle name="Normal 2 3 7" xfId="3685" xr:uid="{00000000-0005-0000-0000-00006B120000}"/>
    <cellStyle name="Normal 2 30" xfId="4469" xr:uid="{00000000-0005-0000-0000-00006C120000}"/>
    <cellStyle name="Normal 2 31" xfId="10918" xr:uid="{E2FDC109-E9E4-4C72-872B-B4D8A2EB5E54}"/>
    <cellStyle name="Normal 2 4" xfId="1508" xr:uid="{00000000-0005-0000-0000-00006D120000}"/>
    <cellStyle name="Normal 2 4 2" xfId="1509" xr:uid="{00000000-0005-0000-0000-00006E120000}"/>
    <cellStyle name="Normal 2 4 2 2" xfId="2936" xr:uid="{00000000-0005-0000-0000-00006F120000}"/>
    <cellStyle name="Normal 2 4 2 2 2" xfId="3538" xr:uid="{00000000-0005-0000-0000-000070120000}"/>
    <cellStyle name="Normal 2 4 2 2 2 2" xfId="4235" xr:uid="{00000000-0005-0000-0000-000071120000}"/>
    <cellStyle name="Normal 2 4 2 2 2 2 2" xfId="8073" xr:uid="{00000000-0005-0000-0000-000072120000}"/>
    <cellStyle name="Normal 2 4 2 2 2 3" xfId="6175" xr:uid="{00000000-0005-0000-0000-000073120000}"/>
    <cellStyle name="Normal 2 4 2 2 2 3 2" xfId="9668" xr:uid="{00000000-0005-0000-0000-000074120000}"/>
    <cellStyle name="Normal 2 4 2 2 2 4" xfId="6419" xr:uid="{00000000-0005-0000-0000-000075120000}"/>
    <cellStyle name="Normal 2 4 2 2 2 4 2" xfId="9911" xr:uid="{00000000-0005-0000-0000-000076120000}"/>
    <cellStyle name="Normal 2 4 2 2 2 5" xfId="7708" xr:uid="{00000000-0005-0000-0000-000077120000}"/>
    <cellStyle name="Normal 2 4 2 2 3" xfId="3816" xr:uid="{00000000-0005-0000-0000-000078120000}"/>
    <cellStyle name="Normal 2 4 2 3" xfId="3183" xr:uid="{00000000-0005-0000-0000-000079120000}"/>
    <cellStyle name="Normal 2 4 2 3 2" xfId="3559" xr:uid="{00000000-0005-0000-0000-00007A120000}"/>
    <cellStyle name="Normal 2 4 2 3 2 2" xfId="4256" xr:uid="{00000000-0005-0000-0000-00007B120000}"/>
    <cellStyle name="Normal 2 4 2 3 2 2 2" xfId="8094" xr:uid="{00000000-0005-0000-0000-00007C120000}"/>
    <cellStyle name="Normal 2 4 2 3 2 3" xfId="6196" xr:uid="{00000000-0005-0000-0000-00007D120000}"/>
    <cellStyle name="Normal 2 4 2 3 2 3 2" xfId="9689" xr:uid="{00000000-0005-0000-0000-00007E120000}"/>
    <cellStyle name="Normal 2 4 2 3 2 4" xfId="6440" xr:uid="{00000000-0005-0000-0000-00007F120000}"/>
    <cellStyle name="Normal 2 4 2 3 2 4 2" xfId="9932" xr:uid="{00000000-0005-0000-0000-000080120000}"/>
    <cellStyle name="Normal 2 4 2 3 2 5" xfId="7729" xr:uid="{00000000-0005-0000-0000-000081120000}"/>
    <cellStyle name="Normal 2 4 2 4" xfId="3582" xr:uid="{00000000-0005-0000-0000-000082120000}"/>
    <cellStyle name="Normal 2 4 2 4 2" xfId="4279" xr:uid="{00000000-0005-0000-0000-000083120000}"/>
    <cellStyle name="Normal 2 4 2 4 2 2" xfId="8117" xr:uid="{00000000-0005-0000-0000-000084120000}"/>
    <cellStyle name="Normal 2 4 2 4 3" xfId="6219" xr:uid="{00000000-0005-0000-0000-000085120000}"/>
    <cellStyle name="Normal 2 4 2 4 3 2" xfId="9712" xr:uid="{00000000-0005-0000-0000-000086120000}"/>
    <cellStyle name="Normal 2 4 2 4 4" xfId="6463" xr:uid="{00000000-0005-0000-0000-000087120000}"/>
    <cellStyle name="Normal 2 4 2 4 4 2" xfId="9955" xr:uid="{00000000-0005-0000-0000-000088120000}"/>
    <cellStyle name="Normal 2 4 2 4 5" xfId="7752" xr:uid="{00000000-0005-0000-0000-000089120000}"/>
    <cellStyle name="Normal 2 4 2 5" xfId="3492" xr:uid="{00000000-0005-0000-0000-00008A120000}"/>
    <cellStyle name="Normal 2 4 2 5 2" xfId="4203" xr:uid="{00000000-0005-0000-0000-00008B120000}"/>
    <cellStyle name="Normal 2 4 2 5 2 2" xfId="8041" xr:uid="{00000000-0005-0000-0000-00008C120000}"/>
    <cellStyle name="Normal 2 4 2 5 3" xfId="6144" xr:uid="{00000000-0005-0000-0000-00008D120000}"/>
    <cellStyle name="Normal 2 4 2 5 3 2" xfId="9637" xr:uid="{00000000-0005-0000-0000-00008E120000}"/>
    <cellStyle name="Normal 2 4 2 5 4" xfId="6388" xr:uid="{00000000-0005-0000-0000-00008F120000}"/>
    <cellStyle name="Normal 2 4 2 5 4 2" xfId="9880" xr:uid="{00000000-0005-0000-0000-000090120000}"/>
    <cellStyle name="Normal 2 4 2 5 5" xfId="7675" xr:uid="{00000000-0005-0000-0000-000091120000}"/>
    <cellStyle name="Normal 2 4 2 6" xfId="3815" xr:uid="{00000000-0005-0000-0000-000092120000}"/>
    <cellStyle name="Normal 2 4 3" xfId="1510" xr:uid="{00000000-0005-0000-0000-000093120000}"/>
    <cellStyle name="Normal 2 4 3 2" xfId="3537" xr:uid="{00000000-0005-0000-0000-000094120000}"/>
    <cellStyle name="Normal 2 4 3 2 2" xfId="3818" xr:uid="{00000000-0005-0000-0000-000095120000}"/>
    <cellStyle name="Normal 2 4 3 2 3" xfId="4234" xr:uid="{00000000-0005-0000-0000-000096120000}"/>
    <cellStyle name="Normal 2 4 3 2 3 2" xfId="8072" xr:uid="{00000000-0005-0000-0000-000097120000}"/>
    <cellStyle name="Normal 2 4 3 2 4" xfId="6174" xr:uid="{00000000-0005-0000-0000-000098120000}"/>
    <cellStyle name="Normal 2 4 3 2 4 2" xfId="9667" xr:uid="{00000000-0005-0000-0000-000099120000}"/>
    <cellStyle name="Normal 2 4 3 2 5" xfId="6418" xr:uid="{00000000-0005-0000-0000-00009A120000}"/>
    <cellStyle name="Normal 2 4 3 2 5 2" xfId="9910" xr:uid="{00000000-0005-0000-0000-00009B120000}"/>
    <cellStyle name="Normal 2 4 3 2 6" xfId="7707" xr:uid="{00000000-0005-0000-0000-00009C120000}"/>
    <cellStyle name="Normal 2 4 3 3" xfId="3817" xr:uid="{00000000-0005-0000-0000-00009D120000}"/>
    <cellStyle name="Normal 2 4 4" xfId="1511" xr:uid="{00000000-0005-0000-0000-00009E120000}"/>
    <cellStyle name="Normal 2 4 4 2" xfId="3558" xr:uid="{00000000-0005-0000-0000-00009F120000}"/>
    <cellStyle name="Normal 2 4 4 2 2" xfId="4255" xr:uid="{00000000-0005-0000-0000-0000A0120000}"/>
    <cellStyle name="Normal 2 4 4 2 2 2" xfId="8093" xr:uid="{00000000-0005-0000-0000-0000A1120000}"/>
    <cellStyle name="Normal 2 4 4 2 3" xfId="6195" xr:uid="{00000000-0005-0000-0000-0000A2120000}"/>
    <cellStyle name="Normal 2 4 4 2 3 2" xfId="9688" xr:uid="{00000000-0005-0000-0000-0000A3120000}"/>
    <cellStyle name="Normal 2 4 4 2 4" xfId="6439" xr:uid="{00000000-0005-0000-0000-0000A4120000}"/>
    <cellStyle name="Normal 2 4 4 2 4 2" xfId="9931" xr:uid="{00000000-0005-0000-0000-0000A5120000}"/>
    <cellStyle name="Normal 2 4 4 2 5" xfId="7728" xr:uid="{00000000-0005-0000-0000-0000A6120000}"/>
    <cellStyle name="Normal 2 4 4 3" xfId="3819" xr:uid="{00000000-0005-0000-0000-0000A7120000}"/>
    <cellStyle name="Normal 2 4 5" xfId="1512" xr:uid="{00000000-0005-0000-0000-0000A8120000}"/>
    <cellStyle name="Normal 2 4 5 2" xfId="3581" xr:uid="{00000000-0005-0000-0000-0000A9120000}"/>
    <cellStyle name="Normal 2 4 5 2 2" xfId="4278" xr:uid="{00000000-0005-0000-0000-0000AA120000}"/>
    <cellStyle name="Normal 2 4 5 2 2 2" xfId="8116" xr:uid="{00000000-0005-0000-0000-0000AB120000}"/>
    <cellStyle name="Normal 2 4 5 2 3" xfId="6218" xr:uid="{00000000-0005-0000-0000-0000AC120000}"/>
    <cellStyle name="Normal 2 4 5 2 3 2" xfId="9711" xr:uid="{00000000-0005-0000-0000-0000AD120000}"/>
    <cellStyle name="Normal 2 4 5 2 4" xfId="6462" xr:uid="{00000000-0005-0000-0000-0000AE120000}"/>
    <cellStyle name="Normal 2 4 5 2 4 2" xfId="9954" xr:uid="{00000000-0005-0000-0000-0000AF120000}"/>
    <cellStyle name="Normal 2 4 5 2 5" xfId="7751" xr:uid="{00000000-0005-0000-0000-0000B0120000}"/>
    <cellStyle name="Normal 2 4 5 3" xfId="3820" xr:uid="{00000000-0005-0000-0000-0000B1120000}"/>
    <cellStyle name="Normal 2 4 6" xfId="1513" xr:uid="{00000000-0005-0000-0000-0000B2120000}"/>
    <cellStyle name="Normal 2 4 6 2" xfId="3821" xr:uid="{00000000-0005-0000-0000-0000B3120000}"/>
    <cellStyle name="Normal 2 4 6 2 2" xfId="4315" xr:uid="{00000000-0005-0000-0000-0000B4120000}"/>
    <cellStyle name="Normal 2 4 6 2 2 2" xfId="8152" xr:uid="{00000000-0005-0000-0000-0000B5120000}"/>
    <cellStyle name="Normal 2 4 6 2 3" xfId="6243" xr:uid="{00000000-0005-0000-0000-0000B6120000}"/>
    <cellStyle name="Normal 2 4 6 2 3 2" xfId="9736" xr:uid="{00000000-0005-0000-0000-0000B7120000}"/>
    <cellStyle name="Normal 2 4 6 2 4" xfId="6489" xr:uid="{00000000-0005-0000-0000-0000B8120000}"/>
    <cellStyle name="Normal 2 4 6 2 4 2" xfId="9981" xr:uid="{00000000-0005-0000-0000-0000B9120000}"/>
    <cellStyle name="Normal 2 4 6 2 5" xfId="7816" xr:uid="{00000000-0005-0000-0000-0000BA120000}"/>
    <cellStyle name="Normal 2 4 7" xfId="1514" xr:uid="{00000000-0005-0000-0000-0000BB120000}"/>
    <cellStyle name="Normal 2 4 8" xfId="2900" xr:uid="{00000000-0005-0000-0000-0000BC120000}"/>
    <cellStyle name="Normal 2 4 9" xfId="3480" xr:uid="{00000000-0005-0000-0000-0000BD120000}"/>
    <cellStyle name="Normal 2 4 9 2" xfId="4194" xr:uid="{00000000-0005-0000-0000-0000BE120000}"/>
    <cellStyle name="Normal 2 4 9 2 2" xfId="8032" xr:uid="{00000000-0005-0000-0000-0000BF120000}"/>
    <cellStyle name="Normal 2 4 9 3" xfId="6135" xr:uid="{00000000-0005-0000-0000-0000C0120000}"/>
    <cellStyle name="Normal 2 4 9 3 2" xfId="9628" xr:uid="{00000000-0005-0000-0000-0000C1120000}"/>
    <cellStyle name="Normal 2 4 9 4" xfId="6379" xr:uid="{00000000-0005-0000-0000-0000C2120000}"/>
    <cellStyle name="Normal 2 4 9 4 2" xfId="9871" xr:uid="{00000000-0005-0000-0000-0000C3120000}"/>
    <cellStyle name="Normal 2 4 9 5" xfId="7666" xr:uid="{00000000-0005-0000-0000-0000C4120000}"/>
    <cellStyle name="Normal 2 5" xfId="1515" xr:uid="{00000000-0005-0000-0000-0000C5120000}"/>
    <cellStyle name="Normal 2 5 2" xfId="2937" xr:uid="{00000000-0005-0000-0000-0000C6120000}"/>
    <cellStyle name="Normal 2 5 2 2" xfId="3540" xr:uid="{00000000-0005-0000-0000-0000C7120000}"/>
    <cellStyle name="Normal 2 5 2 2 2" xfId="3824" xr:uid="{00000000-0005-0000-0000-0000C8120000}"/>
    <cellStyle name="Normal 2 5 2 2 3" xfId="4237" xr:uid="{00000000-0005-0000-0000-0000C9120000}"/>
    <cellStyle name="Normal 2 5 2 2 3 2" xfId="8075" xr:uid="{00000000-0005-0000-0000-0000CA120000}"/>
    <cellStyle name="Normal 2 5 2 2 4" xfId="6177" xr:uid="{00000000-0005-0000-0000-0000CB120000}"/>
    <cellStyle name="Normal 2 5 2 2 4 2" xfId="9670" xr:uid="{00000000-0005-0000-0000-0000CC120000}"/>
    <cellStyle name="Normal 2 5 2 2 5" xfId="6421" xr:uid="{00000000-0005-0000-0000-0000CD120000}"/>
    <cellStyle name="Normal 2 5 2 2 5 2" xfId="9913" xr:uid="{00000000-0005-0000-0000-0000CE120000}"/>
    <cellStyle name="Normal 2 5 2 2 6" xfId="7710" xr:uid="{00000000-0005-0000-0000-0000CF120000}"/>
    <cellStyle name="Normal 2 5 2 3" xfId="3561" xr:uid="{00000000-0005-0000-0000-0000D0120000}"/>
    <cellStyle name="Normal 2 5 2 3 2" xfId="4258" xr:uid="{00000000-0005-0000-0000-0000D1120000}"/>
    <cellStyle name="Normal 2 5 2 3 2 2" xfId="8096" xr:uid="{00000000-0005-0000-0000-0000D2120000}"/>
    <cellStyle name="Normal 2 5 2 3 3" xfId="6198" xr:uid="{00000000-0005-0000-0000-0000D3120000}"/>
    <cellStyle name="Normal 2 5 2 3 3 2" xfId="9691" xr:uid="{00000000-0005-0000-0000-0000D4120000}"/>
    <cellStyle name="Normal 2 5 2 3 4" xfId="6442" xr:uid="{00000000-0005-0000-0000-0000D5120000}"/>
    <cellStyle name="Normal 2 5 2 3 4 2" xfId="9934" xr:uid="{00000000-0005-0000-0000-0000D6120000}"/>
    <cellStyle name="Normal 2 5 2 3 5" xfId="7731" xr:uid="{00000000-0005-0000-0000-0000D7120000}"/>
    <cellStyle name="Normal 2 5 2 4" xfId="3584" xr:uid="{00000000-0005-0000-0000-0000D8120000}"/>
    <cellStyle name="Normal 2 5 2 4 2" xfId="4281" xr:uid="{00000000-0005-0000-0000-0000D9120000}"/>
    <cellStyle name="Normal 2 5 2 4 2 2" xfId="8119" xr:uid="{00000000-0005-0000-0000-0000DA120000}"/>
    <cellStyle name="Normal 2 5 2 4 3" xfId="6221" xr:uid="{00000000-0005-0000-0000-0000DB120000}"/>
    <cellStyle name="Normal 2 5 2 4 3 2" xfId="9714" xr:uid="{00000000-0005-0000-0000-0000DC120000}"/>
    <cellStyle name="Normal 2 5 2 4 4" xfId="6465" xr:uid="{00000000-0005-0000-0000-0000DD120000}"/>
    <cellStyle name="Normal 2 5 2 4 4 2" xfId="9957" xr:uid="{00000000-0005-0000-0000-0000DE120000}"/>
    <cellStyle name="Normal 2 5 2 4 5" xfId="7754" xr:uid="{00000000-0005-0000-0000-0000DF120000}"/>
    <cellStyle name="Normal 2 5 2 5" xfId="3493" xr:uid="{00000000-0005-0000-0000-0000E0120000}"/>
    <cellStyle name="Normal 2 5 2 5 2" xfId="4204" xr:uid="{00000000-0005-0000-0000-0000E1120000}"/>
    <cellStyle name="Normal 2 5 2 5 2 2" xfId="8042" xr:uid="{00000000-0005-0000-0000-0000E2120000}"/>
    <cellStyle name="Normal 2 5 2 5 3" xfId="6145" xr:uid="{00000000-0005-0000-0000-0000E3120000}"/>
    <cellStyle name="Normal 2 5 2 5 3 2" xfId="9638" xr:uid="{00000000-0005-0000-0000-0000E4120000}"/>
    <cellStyle name="Normal 2 5 2 5 4" xfId="6389" xr:uid="{00000000-0005-0000-0000-0000E5120000}"/>
    <cellStyle name="Normal 2 5 2 5 4 2" xfId="9881" xr:uid="{00000000-0005-0000-0000-0000E6120000}"/>
    <cellStyle name="Normal 2 5 2 5 5" xfId="7676" xr:uid="{00000000-0005-0000-0000-0000E7120000}"/>
    <cellStyle name="Normal 2 5 2 6" xfId="3823" xr:uid="{00000000-0005-0000-0000-0000E8120000}"/>
    <cellStyle name="Normal 2 5 3" xfId="3184" xr:uid="{00000000-0005-0000-0000-0000E9120000}"/>
    <cellStyle name="Normal 2 5 3 2" xfId="3539" xr:uid="{00000000-0005-0000-0000-0000EA120000}"/>
    <cellStyle name="Normal 2 5 3 2 2" xfId="4236" xr:uid="{00000000-0005-0000-0000-0000EB120000}"/>
    <cellStyle name="Normal 2 5 3 2 2 2" xfId="8074" xr:uid="{00000000-0005-0000-0000-0000EC120000}"/>
    <cellStyle name="Normal 2 5 3 2 3" xfId="6176" xr:uid="{00000000-0005-0000-0000-0000ED120000}"/>
    <cellStyle name="Normal 2 5 3 2 3 2" xfId="9669" xr:uid="{00000000-0005-0000-0000-0000EE120000}"/>
    <cellStyle name="Normal 2 5 3 2 4" xfId="6420" xr:uid="{00000000-0005-0000-0000-0000EF120000}"/>
    <cellStyle name="Normal 2 5 3 2 4 2" xfId="9912" xr:uid="{00000000-0005-0000-0000-0000F0120000}"/>
    <cellStyle name="Normal 2 5 3 2 5" xfId="7709" xr:uid="{00000000-0005-0000-0000-0000F1120000}"/>
    <cellStyle name="Normal 2 5 3 3" xfId="3825" xr:uid="{00000000-0005-0000-0000-0000F2120000}"/>
    <cellStyle name="Normal 2 5 4" xfId="3560" xr:uid="{00000000-0005-0000-0000-0000F3120000}"/>
    <cellStyle name="Normal 2 5 4 2" xfId="4257" xr:uid="{00000000-0005-0000-0000-0000F4120000}"/>
    <cellStyle name="Normal 2 5 4 2 2" xfId="8095" xr:uid="{00000000-0005-0000-0000-0000F5120000}"/>
    <cellStyle name="Normal 2 5 4 3" xfId="6197" xr:uid="{00000000-0005-0000-0000-0000F6120000}"/>
    <cellStyle name="Normal 2 5 4 3 2" xfId="9690" xr:uid="{00000000-0005-0000-0000-0000F7120000}"/>
    <cellStyle name="Normal 2 5 4 4" xfId="6441" xr:uid="{00000000-0005-0000-0000-0000F8120000}"/>
    <cellStyle name="Normal 2 5 4 4 2" xfId="9933" xr:uid="{00000000-0005-0000-0000-0000F9120000}"/>
    <cellStyle name="Normal 2 5 4 5" xfId="7730" xr:uid="{00000000-0005-0000-0000-0000FA120000}"/>
    <cellStyle name="Normal 2 5 5" xfId="3583" xr:uid="{00000000-0005-0000-0000-0000FB120000}"/>
    <cellStyle name="Normal 2 5 5 2" xfId="4280" xr:uid="{00000000-0005-0000-0000-0000FC120000}"/>
    <cellStyle name="Normal 2 5 5 2 2" xfId="8118" xr:uid="{00000000-0005-0000-0000-0000FD120000}"/>
    <cellStyle name="Normal 2 5 5 3" xfId="6220" xr:uid="{00000000-0005-0000-0000-0000FE120000}"/>
    <cellStyle name="Normal 2 5 5 3 2" xfId="9713" xr:uid="{00000000-0005-0000-0000-0000FF120000}"/>
    <cellStyle name="Normal 2 5 5 4" xfId="6464" xr:uid="{00000000-0005-0000-0000-000000130000}"/>
    <cellStyle name="Normal 2 5 5 4 2" xfId="9956" xr:uid="{00000000-0005-0000-0000-000001130000}"/>
    <cellStyle name="Normal 2 5 5 5" xfId="7753" xr:uid="{00000000-0005-0000-0000-000002130000}"/>
    <cellStyle name="Normal 2 5 6" xfId="3481" xr:uid="{00000000-0005-0000-0000-000003130000}"/>
    <cellStyle name="Normal 2 5 6 2" xfId="4195" xr:uid="{00000000-0005-0000-0000-000004130000}"/>
    <cellStyle name="Normal 2 5 6 2 2" xfId="8033" xr:uid="{00000000-0005-0000-0000-000005130000}"/>
    <cellStyle name="Normal 2 5 6 3" xfId="6136" xr:uid="{00000000-0005-0000-0000-000006130000}"/>
    <cellStyle name="Normal 2 5 6 3 2" xfId="9629" xr:uid="{00000000-0005-0000-0000-000007130000}"/>
    <cellStyle name="Normal 2 5 6 4" xfId="6380" xr:uid="{00000000-0005-0000-0000-000008130000}"/>
    <cellStyle name="Normal 2 5 6 4 2" xfId="9872" xr:uid="{00000000-0005-0000-0000-000009130000}"/>
    <cellStyle name="Normal 2 5 6 5" xfId="7667" xr:uid="{00000000-0005-0000-0000-00000A130000}"/>
    <cellStyle name="Normal 2 5 7" xfId="3822" xr:uid="{00000000-0005-0000-0000-00000B130000}"/>
    <cellStyle name="Normal 2 6" xfId="1516" xr:uid="{00000000-0005-0000-0000-00000C130000}"/>
    <cellStyle name="Normal 2 6 2" xfId="2938" xr:uid="{00000000-0005-0000-0000-00000D130000}"/>
    <cellStyle name="Normal 2 6 2 2" xfId="3494" xr:uid="{00000000-0005-0000-0000-00000E130000}"/>
    <cellStyle name="Normal 2 6 2 2 2" xfId="4205" xr:uid="{00000000-0005-0000-0000-00000F130000}"/>
    <cellStyle name="Normal 2 6 2 2 2 2" xfId="8043" xr:uid="{00000000-0005-0000-0000-000010130000}"/>
    <cellStyle name="Normal 2 6 2 2 3" xfId="6146" xr:uid="{00000000-0005-0000-0000-000011130000}"/>
    <cellStyle name="Normal 2 6 2 2 3 2" xfId="9639" xr:uid="{00000000-0005-0000-0000-000012130000}"/>
    <cellStyle name="Normal 2 6 2 2 4" xfId="6390" xr:uid="{00000000-0005-0000-0000-000013130000}"/>
    <cellStyle name="Normal 2 6 2 2 4 2" xfId="9882" xr:uid="{00000000-0005-0000-0000-000014130000}"/>
    <cellStyle name="Normal 2 6 2 2 5" xfId="7677" xr:uid="{00000000-0005-0000-0000-000015130000}"/>
    <cellStyle name="Normal 2 6 2 3" xfId="3826" xr:uid="{00000000-0005-0000-0000-000016130000}"/>
    <cellStyle name="Normal 2 6 3" xfId="3185" xr:uid="{00000000-0005-0000-0000-000017130000}"/>
    <cellStyle name="Normal 2 6 3 2" xfId="3562" xr:uid="{00000000-0005-0000-0000-000018130000}"/>
    <cellStyle name="Normal 2 6 3 2 2" xfId="4259" xr:uid="{00000000-0005-0000-0000-000019130000}"/>
    <cellStyle name="Normal 2 6 3 2 2 2" xfId="8097" xr:uid="{00000000-0005-0000-0000-00001A130000}"/>
    <cellStyle name="Normal 2 6 3 2 3" xfId="6199" xr:uid="{00000000-0005-0000-0000-00001B130000}"/>
    <cellStyle name="Normal 2 6 3 2 3 2" xfId="9692" xr:uid="{00000000-0005-0000-0000-00001C130000}"/>
    <cellStyle name="Normal 2 6 3 2 4" xfId="6443" xr:uid="{00000000-0005-0000-0000-00001D130000}"/>
    <cellStyle name="Normal 2 6 3 2 4 2" xfId="9935" xr:uid="{00000000-0005-0000-0000-00001E130000}"/>
    <cellStyle name="Normal 2 6 3 2 5" xfId="7732" xr:uid="{00000000-0005-0000-0000-00001F130000}"/>
    <cellStyle name="Normal 2 6 4" xfId="3585" xr:uid="{00000000-0005-0000-0000-000020130000}"/>
    <cellStyle name="Normal 2 6 4 2" xfId="4282" xr:uid="{00000000-0005-0000-0000-000021130000}"/>
    <cellStyle name="Normal 2 6 4 2 2" xfId="8120" xr:uid="{00000000-0005-0000-0000-000022130000}"/>
    <cellStyle name="Normal 2 6 4 3" xfId="6222" xr:uid="{00000000-0005-0000-0000-000023130000}"/>
    <cellStyle name="Normal 2 6 4 3 2" xfId="9715" xr:uid="{00000000-0005-0000-0000-000024130000}"/>
    <cellStyle name="Normal 2 6 4 4" xfId="6466" xr:uid="{00000000-0005-0000-0000-000025130000}"/>
    <cellStyle name="Normal 2 6 4 4 2" xfId="9958" xr:uid="{00000000-0005-0000-0000-000026130000}"/>
    <cellStyle name="Normal 2 6 4 5" xfId="7755" xr:uid="{00000000-0005-0000-0000-000027130000}"/>
    <cellStyle name="Normal 2 6 5" xfId="3483" xr:uid="{00000000-0005-0000-0000-000028130000}"/>
    <cellStyle name="Normal 2 6 5 2" xfId="4196" xr:uid="{00000000-0005-0000-0000-000029130000}"/>
    <cellStyle name="Normal 2 6 5 2 2" xfId="8034" xr:uid="{00000000-0005-0000-0000-00002A130000}"/>
    <cellStyle name="Normal 2 6 5 3" xfId="6137" xr:uid="{00000000-0005-0000-0000-00002B130000}"/>
    <cellStyle name="Normal 2 6 5 3 2" xfId="9630" xr:uid="{00000000-0005-0000-0000-00002C130000}"/>
    <cellStyle name="Normal 2 6 5 4" xfId="6381" xr:uid="{00000000-0005-0000-0000-00002D130000}"/>
    <cellStyle name="Normal 2 6 5 4 2" xfId="9873" xr:uid="{00000000-0005-0000-0000-00002E130000}"/>
    <cellStyle name="Normal 2 6 5 5" xfId="7668" xr:uid="{00000000-0005-0000-0000-00002F130000}"/>
    <cellStyle name="Normal 2 7" xfId="1517" xr:uid="{00000000-0005-0000-0000-000030130000}"/>
    <cellStyle name="Normal 2 7 2" xfId="2939" xr:uid="{00000000-0005-0000-0000-000031130000}"/>
    <cellStyle name="Normal 2 7 2 2" xfId="3495" xr:uid="{00000000-0005-0000-0000-000032130000}"/>
    <cellStyle name="Normal 2 7 2 2 2" xfId="4206" xr:uid="{00000000-0005-0000-0000-000033130000}"/>
    <cellStyle name="Normal 2 7 2 2 2 2" xfId="8044" xr:uid="{00000000-0005-0000-0000-000034130000}"/>
    <cellStyle name="Normal 2 7 2 2 3" xfId="6147" xr:uid="{00000000-0005-0000-0000-000035130000}"/>
    <cellStyle name="Normal 2 7 2 2 3 2" xfId="9640" xr:uid="{00000000-0005-0000-0000-000036130000}"/>
    <cellStyle name="Normal 2 7 2 2 4" xfId="6391" xr:uid="{00000000-0005-0000-0000-000037130000}"/>
    <cellStyle name="Normal 2 7 2 2 4 2" xfId="9883" xr:uid="{00000000-0005-0000-0000-000038130000}"/>
    <cellStyle name="Normal 2 7 2 2 5" xfId="7678" xr:uid="{00000000-0005-0000-0000-000039130000}"/>
    <cellStyle name="Normal 2 7 2 3" xfId="3827" xr:uid="{00000000-0005-0000-0000-00003A130000}"/>
    <cellStyle name="Normal 2 7 3" xfId="3186" xr:uid="{00000000-0005-0000-0000-00003B130000}"/>
    <cellStyle name="Normal 2 7 3 2" xfId="3563" xr:uid="{00000000-0005-0000-0000-00003C130000}"/>
    <cellStyle name="Normal 2 7 3 2 2" xfId="4260" xr:uid="{00000000-0005-0000-0000-00003D130000}"/>
    <cellStyle name="Normal 2 7 3 2 2 2" xfId="8098" xr:uid="{00000000-0005-0000-0000-00003E130000}"/>
    <cellStyle name="Normal 2 7 3 2 3" xfId="6200" xr:uid="{00000000-0005-0000-0000-00003F130000}"/>
    <cellStyle name="Normal 2 7 3 2 3 2" xfId="9693" xr:uid="{00000000-0005-0000-0000-000040130000}"/>
    <cellStyle name="Normal 2 7 3 2 4" xfId="6444" xr:uid="{00000000-0005-0000-0000-000041130000}"/>
    <cellStyle name="Normal 2 7 3 2 4 2" xfId="9936" xr:uid="{00000000-0005-0000-0000-000042130000}"/>
    <cellStyle name="Normal 2 7 3 2 5" xfId="7733" xr:uid="{00000000-0005-0000-0000-000043130000}"/>
    <cellStyle name="Normal 2 7 4" xfId="3586" xr:uid="{00000000-0005-0000-0000-000044130000}"/>
    <cellStyle name="Normal 2 7 4 2" xfId="4283" xr:uid="{00000000-0005-0000-0000-000045130000}"/>
    <cellStyle name="Normal 2 7 4 2 2" xfId="8121" xr:uid="{00000000-0005-0000-0000-000046130000}"/>
    <cellStyle name="Normal 2 7 4 3" xfId="6223" xr:uid="{00000000-0005-0000-0000-000047130000}"/>
    <cellStyle name="Normal 2 7 4 3 2" xfId="9716" xr:uid="{00000000-0005-0000-0000-000048130000}"/>
    <cellStyle name="Normal 2 7 4 4" xfId="6467" xr:uid="{00000000-0005-0000-0000-000049130000}"/>
    <cellStyle name="Normal 2 7 4 4 2" xfId="9959" xr:uid="{00000000-0005-0000-0000-00004A130000}"/>
    <cellStyle name="Normal 2 7 4 5" xfId="7756" xr:uid="{00000000-0005-0000-0000-00004B130000}"/>
    <cellStyle name="Normal 2 7 5" xfId="3484" xr:uid="{00000000-0005-0000-0000-00004C130000}"/>
    <cellStyle name="Normal 2 7 5 2" xfId="4197" xr:uid="{00000000-0005-0000-0000-00004D130000}"/>
    <cellStyle name="Normal 2 7 5 2 2" xfId="8035" xr:uid="{00000000-0005-0000-0000-00004E130000}"/>
    <cellStyle name="Normal 2 7 5 3" xfId="6138" xr:uid="{00000000-0005-0000-0000-00004F130000}"/>
    <cellStyle name="Normal 2 7 5 3 2" xfId="9631" xr:uid="{00000000-0005-0000-0000-000050130000}"/>
    <cellStyle name="Normal 2 7 5 4" xfId="6382" xr:uid="{00000000-0005-0000-0000-000051130000}"/>
    <cellStyle name="Normal 2 7 5 4 2" xfId="9874" xr:uid="{00000000-0005-0000-0000-000052130000}"/>
    <cellStyle name="Normal 2 7 5 5" xfId="7669" xr:uid="{00000000-0005-0000-0000-000053130000}"/>
    <cellStyle name="Normal 2 8" xfId="1518" xr:uid="{00000000-0005-0000-0000-000054130000}"/>
    <cellStyle name="Normal 2 8 2" xfId="2940" xr:uid="{00000000-0005-0000-0000-000055130000}"/>
    <cellStyle name="Normal 2 8 2 2" xfId="3541" xr:uid="{00000000-0005-0000-0000-000056130000}"/>
    <cellStyle name="Normal 2 8 2 2 2" xfId="4238" xr:uid="{00000000-0005-0000-0000-000057130000}"/>
    <cellStyle name="Normal 2 8 2 2 2 2" xfId="8076" xr:uid="{00000000-0005-0000-0000-000058130000}"/>
    <cellStyle name="Normal 2 8 2 2 3" xfId="6178" xr:uid="{00000000-0005-0000-0000-000059130000}"/>
    <cellStyle name="Normal 2 8 2 2 3 2" xfId="9671" xr:uid="{00000000-0005-0000-0000-00005A130000}"/>
    <cellStyle name="Normal 2 8 2 2 4" xfId="6422" xr:uid="{00000000-0005-0000-0000-00005B130000}"/>
    <cellStyle name="Normal 2 8 2 2 4 2" xfId="9914" xr:uid="{00000000-0005-0000-0000-00005C130000}"/>
    <cellStyle name="Normal 2 8 2 2 5" xfId="7711" xr:uid="{00000000-0005-0000-0000-00005D130000}"/>
    <cellStyle name="Normal 2 8 2 3" xfId="3828" xr:uid="{00000000-0005-0000-0000-00005E130000}"/>
    <cellStyle name="Normal 2 8 3" xfId="3564" xr:uid="{00000000-0005-0000-0000-00005F130000}"/>
    <cellStyle name="Normal 2 8 3 2" xfId="4261" xr:uid="{00000000-0005-0000-0000-000060130000}"/>
    <cellStyle name="Normal 2 8 3 2 2" xfId="8099" xr:uid="{00000000-0005-0000-0000-000061130000}"/>
    <cellStyle name="Normal 2 8 3 3" xfId="6201" xr:uid="{00000000-0005-0000-0000-000062130000}"/>
    <cellStyle name="Normal 2 8 3 3 2" xfId="9694" xr:uid="{00000000-0005-0000-0000-000063130000}"/>
    <cellStyle name="Normal 2 8 3 4" xfId="6445" xr:uid="{00000000-0005-0000-0000-000064130000}"/>
    <cellStyle name="Normal 2 8 3 4 2" xfId="9937" xr:uid="{00000000-0005-0000-0000-000065130000}"/>
    <cellStyle name="Normal 2 8 3 5" xfId="7734" xr:uid="{00000000-0005-0000-0000-000066130000}"/>
    <cellStyle name="Normal 2 8 4" xfId="3587" xr:uid="{00000000-0005-0000-0000-000067130000}"/>
    <cellStyle name="Normal 2 8 4 2" xfId="4284" xr:uid="{00000000-0005-0000-0000-000068130000}"/>
    <cellStyle name="Normal 2 8 4 2 2" xfId="8122" xr:uid="{00000000-0005-0000-0000-000069130000}"/>
    <cellStyle name="Normal 2 8 4 3" xfId="6224" xr:uid="{00000000-0005-0000-0000-00006A130000}"/>
    <cellStyle name="Normal 2 8 4 3 2" xfId="9717" xr:uid="{00000000-0005-0000-0000-00006B130000}"/>
    <cellStyle name="Normal 2 8 4 4" xfId="6468" xr:uid="{00000000-0005-0000-0000-00006C130000}"/>
    <cellStyle name="Normal 2 8 4 4 2" xfId="9960" xr:uid="{00000000-0005-0000-0000-00006D130000}"/>
    <cellStyle name="Normal 2 8 4 5" xfId="7757" xr:uid="{00000000-0005-0000-0000-00006E130000}"/>
    <cellStyle name="Normal 2 8 5" xfId="3485" xr:uid="{00000000-0005-0000-0000-00006F130000}"/>
    <cellStyle name="Normal 2 8 5 2" xfId="4198" xr:uid="{00000000-0005-0000-0000-000070130000}"/>
    <cellStyle name="Normal 2 8 5 2 2" xfId="8036" xr:uid="{00000000-0005-0000-0000-000071130000}"/>
    <cellStyle name="Normal 2 8 5 3" xfId="6139" xr:uid="{00000000-0005-0000-0000-000072130000}"/>
    <cellStyle name="Normal 2 8 5 3 2" xfId="9632" xr:uid="{00000000-0005-0000-0000-000073130000}"/>
    <cellStyle name="Normal 2 8 5 4" xfId="6383" xr:uid="{00000000-0005-0000-0000-000074130000}"/>
    <cellStyle name="Normal 2 8 5 4 2" xfId="9875" xr:uid="{00000000-0005-0000-0000-000075130000}"/>
    <cellStyle name="Normal 2 8 5 5" xfId="7670" xr:uid="{00000000-0005-0000-0000-000076130000}"/>
    <cellStyle name="Normal 2 9" xfId="1519" xr:uid="{00000000-0005-0000-0000-000077130000}"/>
    <cellStyle name="Normal 2 9 2" xfId="2941" xr:uid="{00000000-0005-0000-0000-000078130000}"/>
    <cellStyle name="Normal 2 9 2 2" xfId="3542" xr:uid="{00000000-0005-0000-0000-000079130000}"/>
    <cellStyle name="Normal 2 9 2 2 2" xfId="4239" xr:uid="{00000000-0005-0000-0000-00007A130000}"/>
    <cellStyle name="Normal 2 9 2 2 2 2" xfId="8077" xr:uid="{00000000-0005-0000-0000-00007B130000}"/>
    <cellStyle name="Normal 2 9 2 2 3" xfId="6179" xr:uid="{00000000-0005-0000-0000-00007C130000}"/>
    <cellStyle name="Normal 2 9 2 2 3 2" xfId="9672" xr:uid="{00000000-0005-0000-0000-00007D130000}"/>
    <cellStyle name="Normal 2 9 2 2 4" xfId="6423" xr:uid="{00000000-0005-0000-0000-00007E130000}"/>
    <cellStyle name="Normal 2 9 2 2 4 2" xfId="9915" xr:uid="{00000000-0005-0000-0000-00007F130000}"/>
    <cellStyle name="Normal 2 9 2 2 5" xfId="7712" xr:uid="{00000000-0005-0000-0000-000080130000}"/>
    <cellStyle name="Normal 2 9 2 3" xfId="3499" xr:uid="{00000000-0005-0000-0000-000081130000}"/>
    <cellStyle name="Normal 2 9 2 4" xfId="3829" xr:uid="{00000000-0005-0000-0000-000082130000}"/>
    <cellStyle name="Normal 2 9 3" xfId="3565" xr:uid="{00000000-0005-0000-0000-000083130000}"/>
    <cellStyle name="Normal 2 9 3 2" xfId="4262" xr:uid="{00000000-0005-0000-0000-000084130000}"/>
    <cellStyle name="Normal 2 9 3 2 2" xfId="8100" xr:uid="{00000000-0005-0000-0000-000085130000}"/>
    <cellStyle name="Normal 2 9 3 3" xfId="6202" xr:uid="{00000000-0005-0000-0000-000086130000}"/>
    <cellStyle name="Normal 2 9 3 3 2" xfId="9695" xr:uid="{00000000-0005-0000-0000-000087130000}"/>
    <cellStyle name="Normal 2 9 3 4" xfId="6446" xr:uid="{00000000-0005-0000-0000-000088130000}"/>
    <cellStyle name="Normal 2 9 3 4 2" xfId="9938" xr:uid="{00000000-0005-0000-0000-000089130000}"/>
    <cellStyle name="Normal 2 9 3 5" xfId="7735" xr:uid="{00000000-0005-0000-0000-00008A130000}"/>
    <cellStyle name="Normal 2 9 4" xfId="3588" xr:uid="{00000000-0005-0000-0000-00008B130000}"/>
    <cellStyle name="Normal 2 9 4 2" xfId="4285" xr:uid="{00000000-0005-0000-0000-00008C130000}"/>
    <cellStyle name="Normal 2 9 4 2 2" xfId="8123" xr:uid="{00000000-0005-0000-0000-00008D130000}"/>
    <cellStyle name="Normal 2 9 4 3" xfId="6225" xr:uid="{00000000-0005-0000-0000-00008E130000}"/>
    <cellStyle name="Normal 2 9 4 3 2" xfId="9718" xr:uid="{00000000-0005-0000-0000-00008F130000}"/>
    <cellStyle name="Normal 2 9 4 4" xfId="6469" xr:uid="{00000000-0005-0000-0000-000090130000}"/>
    <cellStyle name="Normal 2 9 4 4 2" xfId="9961" xr:uid="{00000000-0005-0000-0000-000091130000}"/>
    <cellStyle name="Normal 2 9 4 5" xfId="7758" xr:uid="{00000000-0005-0000-0000-000092130000}"/>
    <cellStyle name="Normal 2 9 5" xfId="3486" xr:uid="{00000000-0005-0000-0000-000093130000}"/>
    <cellStyle name="Normal 2 9 5 2" xfId="4199" xr:uid="{00000000-0005-0000-0000-000094130000}"/>
    <cellStyle name="Normal 2 9 5 2 2" xfId="8037" xr:uid="{00000000-0005-0000-0000-000095130000}"/>
    <cellStyle name="Normal 2 9 5 3" xfId="6140" xr:uid="{00000000-0005-0000-0000-000096130000}"/>
    <cellStyle name="Normal 2 9 5 3 2" xfId="9633" xr:uid="{00000000-0005-0000-0000-000097130000}"/>
    <cellStyle name="Normal 2 9 5 4" xfId="6384" xr:uid="{00000000-0005-0000-0000-000098130000}"/>
    <cellStyle name="Normal 2 9 5 4 2" xfId="9876" xr:uid="{00000000-0005-0000-0000-000099130000}"/>
    <cellStyle name="Normal 2 9 5 5" xfId="7671" xr:uid="{00000000-0005-0000-0000-00009A130000}"/>
    <cellStyle name="Normal 2_2_Template for BSC-KPI planning_PayNet 11.12.09 KTTC" xfId="1520" xr:uid="{00000000-0005-0000-0000-00009B130000}"/>
    <cellStyle name="Normal 20" xfId="1521" xr:uid="{00000000-0005-0000-0000-00009C130000}"/>
    <cellStyle name="Normal 20 2" xfId="2942" xr:uid="{00000000-0005-0000-0000-00009D130000}"/>
    <cellStyle name="Normal 20 2 2" xfId="3831" xr:uid="{00000000-0005-0000-0000-00009E130000}"/>
    <cellStyle name="Normal 20 3" xfId="3187" xr:uid="{00000000-0005-0000-0000-00009F130000}"/>
    <cellStyle name="Normal 20 4" xfId="3830" xr:uid="{00000000-0005-0000-0000-0000A0130000}"/>
    <cellStyle name="Normal 200" xfId="3356" xr:uid="{00000000-0005-0000-0000-0000A1130000}"/>
    <cellStyle name="Normal 201" xfId="3395" xr:uid="{00000000-0005-0000-0000-0000A2130000}"/>
    <cellStyle name="Normal 202" xfId="3149" xr:uid="{00000000-0005-0000-0000-0000A3130000}"/>
    <cellStyle name="Normal 203" xfId="3390" xr:uid="{00000000-0005-0000-0000-0000A4130000}"/>
    <cellStyle name="Normal 204" xfId="3180" xr:uid="{00000000-0005-0000-0000-0000A5130000}"/>
    <cellStyle name="Normal 205" xfId="3358" xr:uid="{00000000-0005-0000-0000-0000A6130000}"/>
    <cellStyle name="Normal 206" xfId="3397" xr:uid="{00000000-0005-0000-0000-0000A7130000}"/>
    <cellStyle name="Normal 207" xfId="3318" xr:uid="{00000000-0005-0000-0000-0000A8130000}"/>
    <cellStyle name="Normal 208" xfId="3392" xr:uid="{00000000-0005-0000-0000-0000A9130000}"/>
    <cellStyle name="Normal 209" xfId="3152" xr:uid="{00000000-0005-0000-0000-0000AA130000}"/>
    <cellStyle name="Normal 21" xfId="15" xr:uid="{00000000-0005-0000-0000-0000AB130000}"/>
    <cellStyle name="Normal 21 2" xfId="2943" xr:uid="{00000000-0005-0000-0000-0000AC130000}"/>
    <cellStyle name="Normal 21 2 2" xfId="3833" xr:uid="{00000000-0005-0000-0000-0000AD130000}"/>
    <cellStyle name="Normal 21 3" xfId="3188" xr:uid="{00000000-0005-0000-0000-0000AE130000}"/>
    <cellStyle name="Normal 21 4" xfId="3832" xr:uid="{00000000-0005-0000-0000-0000AF130000}"/>
    <cellStyle name="Normal 210" xfId="3405" xr:uid="{00000000-0005-0000-0000-0000B0130000}"/>
    <cellStyle name="Normal 211" xfId="3496" xr:uid="{00000000-0005-0000-0000-0000B1130000}"/>
    <cellStyle name="Normal 212" xfId="3619" xr:uid="{00000000-0005-0000-0000-0000B2130000}"/>
    <cellStyle name="Normal 213" xfId="3633" xr:uid="{00000000-0005-0000-0000-0000B3130000}"/>
    <cellStyle name="Normal 213 2 3 2" xfId="10902" xr:uid="{1CEADEBB-AA72-4E89-89A5-FD1322DADB8A}"/>
    <cellStyle name="Normal 213 2 3 2 2 4" xfId="10903" xr:uid="{85630A8C-9A99-4352-9FA1-115CC562BE56}"/>
    <cellStyle name="Normal 213 2 3 2 2 4 2" xfId="10904" xr:uid="{68AE6750-B170-42F6-AD78-D09E0346104F}"/>
    <cellStyle name="Normal 213 2 3 2 2 5" xfId="10908" xr:uid="{D120A68F-53D5-4E43-86B0-815C03678477}"/>
    <cellStyle name="Normal 213 2 3 2 3" xfId="10905" xr:uid="{669DA9E1-7B7A-4C9D-86DA-3610A98ECA1E}"/>
    <cellStyle name="Normal 214" xfId="3622" xr:uid="{00000000-0005-0000-0000-0000B4130000}"/>
    <cellStyle name="Normal 215" xfId="3639" xr:uid="{00000000-0005-0000-0000-0000B5130000}"/>
    <cellStyle name="Normal 216" xfId="3614" xr:uid="{00000000-0005-0000-0000-0000B6130000}"/>
    <cellStyle name="Normal 217" xfId="3623" xr:uid="{00000000-0005-0000-0000-0000B7130000}"/>
    <cellStyle name="Normal 218" xfId="3638" xr:uid="{00000000-0005-0000-0000-0000B8130000}"/>
    <cellStyle name="Normal 219" xfId="3615" xr:uid="{00000000-0005-0000-0000-0000B9130000}"/>
    <cellStyle name="Normal 22" xfId="1522" xr:uid="{00000000-0005-0000-0000-0000BA130000}"/>
    <cellStyle name="Normal 22 2" xfId="1" xr:uid="{00000000-0005-0000-0000-0000BB130000}"/>
    <cellStyle name="Normal 22 2 2" xfId="6" xr:uid="{00000000-0005-0000-0000-0000BC130000}"/>
    <cellStyle name="Normal 22 2 2 2" xfId="3835" xr:uid="{00000000-0005-0000-0000-0000BD130000}"/>
    <cellStyle name="Normal 22 2 3" xfId="3972" xr:uid="{00000000-0005-0000-0000-0000BE130000}"/>
    <cellStyle name="Normal 22 2 3 2" xfId="6254" xr:uid="{00000000-0005-0000-0000-0000BF130000}"/>
    <cellStyle name="Normal 22 2 3 3" xfId="10899" xr:uid="{00000000-0005-0000-0000-0000C0130000}"/>
    <cellStyle name="Normal 22 2 4" xfId="3991" xr:uid="{00000000-0005-0000-0000-0000C1130000}"/>
    <cellStyle name="Normal 22 2 5" xfId="4467" xr:uid="{00000000-0005-0000-0000-0000C2130000}"/>
    <cellStyle name="Normal 22 3" xfId="3189" xr:uid="{00000000-0005-0000-0000-0000C3130000}"/>
    <cellStyle name="Normal 22 4" xfId="3834" xr:uid="{00000000-0005-0000-0000-0000C4130000}"/>
    <cellStyle name="Normal 220" xfId="3657" xr:uid="{00000000-0005-0000-0000-0000C5130000}"/>
    <cellStyle name="Normal 221" xfId="3597" xr:uid="{00000000-0005-0000-0000-0000C6130000}"/>
    <cellStyle name="Normal 222" xfId="3621" xr:uid="{00000000-0005-0000-0000-0000C7130000}"/>
    <cellStyle name="Normal 223" xfId="3640" xr:uid="{00000000-0005-0000-0000-0000C8130000}"/>
    <cellStyle name="Normal 224" xfId="3613" xr:uid="{00000000-0005-0000-0000-0000C9130000}"/>
    <cellStyle name="Normal 225" xfId="3653" xr:uid="{00000000-0005-0000-0000-0000CA130000}"/>
    <cellStyle name="Normal 226" xfId="3661" xr:uid="{00000000-0005-0000-0000-0000CB130000}"/>
    <cellStyle name="Normal 227" xfId="3625" xr:uid="{00000000-0005-0000-0000-0000CC130000}"/>
    <cellStyle name="Normal 228" xfId="3598" xr:uid="{00000000-0005-0000-0000-0000CD130000}"/>
    <cellStyle name="Normal 229" xfId="3604" xr:uid="{00000000-0005-0000-0000-0000CE130000}"/>
    <cellStyle name="Normal 23" xfId="1523" xr:uid="{00000000-0005-0000-0000-0000CF130000}"/>
    <cellStyle name="Normal 23 2" xfId="2886" xr:uid="{00000000-0005-0000-0000-0000D0130000}"/>
    <cellStyle name="Normal 23 3" xfId="2944" xr:uid="{00000000-0005-0000-0000-0000D1130000}"/>
    <cellStyle name="Normal 23 4" xfId="3190" xr:uid="{00000000-0005-0000-0000-0000D2130000}"/>
    <cellStyle name="Normal 230" xfId="3658" xr:uid="{00000000-0005-0000-0000-0000D3130000}"/>
    <cellStyle name="Normal 231" xfId="3620" xr:uid="{00000000-0005-0000-0000-0000D4130000}"/>
    <cellStyle name="Normal 232" xfId="3654" xr:uid="{00000000-0005-0000-0000-0000D5130000}"/>
    <cellStyle name="Normal 233" xfId="3665" xr:uid="{00000000-0005-0000-0000-0000D6130000}"/>
    <cellStyle name="Normal 234" xfId="3666" xr:uid="{00000000-0005-0000-0000-0000D7130000}"/>
    <cellStyle name="Normal 235" xfId="3670" xr:uid="{00000000-0005-0000-0000-0000D8130000}"/>
    <cellStyle name="Normal 236" xfId="3677" xr:uid="{00000000-0005-0000-0000-0000D9130000}"/>
    <cellStyle name="Normal 236 2" xfId="4295" xr:uid="{00000000-0005-0000-0000-0000DA130000}"/>
    <cellStyle name="Normal 236 2 2" xfId="8133" xr:uid="{00000000-0005-0000-0000-0000DB130000}"/>
    <cellStyle name="Normal 236 3" xfId="6227" xr:uid="{00000000-0005-0000-0000-0000DC130000}"/>
    <cellStyle name="Normal 236 3 2" xfId="9720" xr:uid="{00000000-0005-0000-0000-0000DD130000}"/>
    <cellStyle name="Normal 236 4" xfId="6473" xr:uid="{00000000-0005-0000-0000-0000DE130000}"/>
    <cellStyle name="Normal 236 4 2" xfId="9965" xr:uid="{00000000-0005-0000-0000-0000DF130000}"/>
    <cellStyle name="Normal 236 5" xfId="7789" xr:uid="{00000000-0005-0000-0000-0000E0130000}"/>
    <cellStyle name="Normal 237" xfId="3939" xr:uid="{00000000-0005-0000-0000-0000E1130000}"/>
    <cellStyle name="Normal 238" xfId="3962" xr:uid="{00000000-0005-0000-0000-0000E2130000}"/>
    <cellStyle name="Normal 239" xfId="3967" xr:uid="{00000000-0005-0000-0000-0000E3130000}"/>
    <cellStyle name="Normal 24" xfId="1524" xr:uid="{00000000-0005-0000-0000-0000E4130000}"/>
    <cellStyle name="Normal 24 2" xfId="2945" xr:uid="{00000000-0005-0000-0000-0000E5130000}"/>
    <cellStyle name="Normal 24 3" xfId="3191" xr:uid="{00000000-0005-0000-0000-0000E6130000}"/>
    <cellStyle name="Normal 240" xfId="3968" xr:uid="{00000000-0005-0000-0000-0000E7130000}"/>
    <cellStyle name="Normal 240 2" xfId="4466" xr:uid="{00000000-0005-0000-0000-0000E8130000}"/>
    <cellStyle name="Normal 240 3" xfId="4475" xr:uid="{00000000-0005-0000-0000-0000E9130000}"/>
    <cellStyle name="Normal 241" xfId="11" xr:uid="{00000000-0005-0000-0000-0000EA130000}"/>
    <cellStyle name="Normal 242" xfId="4477" xr:uid="{00000000-0005-0000-0000-0000EB130000}"/>
    <cellStyle name="Normal 243" xfId="4714" xr:uid="{00000000-0005-0000-0000-0000EC130000}"/>
    <cellStyle name="Normal 244" xfId="4528" xr:uid="{00000000-0005-0000-0000-0000ED130000}"/>
    <cellStyle name="Normal 245" xfId="4895" xr:uid="{00000000-0005-0000-0000-0000EE130000}"/>
    <cellStyle name="Normal 246" xfId="4336" xr:uid="{00000000-0005-0000-0000-0000EF130000}"/>
    <cellStyle name="Normal 247" xfId="4338" xr:uid="{00000000-0005-0000-0000-0000F0130000}"/>
    <cellStyle name="Normal 247 2" xfId="6500" xr:uid="{00000000-0005-0000-0000-0000F1130000}"/>
    <cellStyle name="Normal 247 2 2" xfId="9992" xr:uid="{00000000-0005-0000-0000-0000F2130000}"/>
    <cellStyle name="Normal 247 3" xfId="8172" xr:uid="{00000000-0005-0000-0000-0000F3130000}"/>
    <cellStyle name="Normal 248" xfId="4341" xr:uid="{00000000-0005-0000-0000-0000F4130000}"/>
    <cellStyle name="Normal 249" xfId="4339" xr:uid="{00000000-0005-0000-0000-0000F5130000}"/>
    <cellStyle name="Normal 25" xfId="1525" xr:uid="{00000000-0005-0000-0000-0000F6130000}"/>
    <cellStyle name="Normal 25 2" xfId="2946" xr:uid="{00000000-0005-0000-0000-0000F7130000}"/>
    <cellStyle name="Normal 25 3" xfId="3192" xr:uid="{00000000-0005-0000-0000-0000F8130000}"/>
    <cellStyle name="Normal 250" xfId="4340" xr:uid="{00000000-0005-0000-0000-0000F9130000}"/>
    <cellStyle name="Normal 251" xfId="4898" xr:uid="{00000000-0005-0000-0000-0000FA130000}"/>
    <cellStyle name="Normal 252" xfId="4909" xr:uid="{00000000-0005-0000-0000-0000FB130000}"/>
    <cellStyle name="Normal 253" xfId="4896" xr:uid="{00000000-0005-0000-0000-0000FC130000}"/>
    <cellStyle name="Normal 254" xfId="4910" xr:uid="{00000000-0005-0000-0000-0000FD130000}"/>
    <cellStyle name="Normal 255" xfId="3969" xr:uid="{00000000-0005-0000-0000-0000FE130000}"/>
    <cellStyle name="Normal 255 2" xfId="7831" xr:uid="{00000000-0005-0000-0000-0000FF130000}"/>
    <cellStyle name="Normal 256" xfId="4145" xr:uid="{00000000-0005-0000-0000-000000140000}"/>
    <cellStyle name="Normal 256 2" xfId="7985" xr:uid="{00000000-0005-0000-0000-000001140000}"/>
    <cellStyle name="Normal 257" xfId="3990" xr:uid="{00000000-0005-0000-0000-000002140000}"/>
    <cellStyle name="Normal 257 2" xfId="7844" xr:uid="{00000000-0005-0000-0000-000003140000}"/>
    <cellStyle name="Normal 258" xfId="4010" xr:uid="{00000000-0005-0000-0000-000004140000}"/>
    <cellStyle name="Normal 258 2" xfId="7852" xr:uid="{00000000-0005-0000-0000-000005140000}"/>
    <cellStyle name="Normal 259" xfId="4013" xr:uid="{00000000-0005-0000-0000-000006140000}"/>
    <cellStyle name="Normal 259 2" xfId="7854" xr:uid="{00000000-0005-0000-0000-000007140000}"/>
    <cellStyle name="Normal 26" xfId="1526" xr:uid="{00000000-0005-0000-0000-000008140000}"/>
    <cellStyle name="Normal 26 2" xfId="2947" xr:uid="{00000000-0005-0000-0000-000009140000}"/>
    <cellStyle name="Normal 26 3" xfId="3193" xr:uid="{00000000-0005-0000-0000-00000A140000}"/>
    <cellStyle name="Normal 260" xfId="4014" xr:uid="{00000000-0005-0000-0000-00000B140000}"/>
    <cellStyle name="Normal 260 2" xfId="7855" xr:uid="{00000000-0005-0000-0000-00000C140000}"/>
    <cellStyle name="Normal 261" xfId="4012" xr:uid="{00000000-0005-0000-0000-00000D140000}"/>
    <cellStyle name="Normal 261 2" xfId="7853" xr:uid="{00000000-0005-0000-0000-00000E140000}"/>
    <cellStyle name="Normal 262" xfId="4015" xr:uid="{00000000-0005-0000-0000-00000F140000}"/>
    <cellStyle name="Normal 262 2" xfId="7856" xr:uid="{00000000-0005-0000-0000-000010140000}"/>
    <cellStyle name="Normal 263" xfId="4047" xr:uid="{00000000-0005-0000-0000-000011140000}"/>
    <cellStyle name="Normal 263 2" xfId="7888" xr:uid="{00000000-0005-0000-0000-000012140000}"/>
    <cellStyle name="Normal 264" xfId="6255" xr:uid="{00000000-0005-0000-0000-000013140000}"/>
    <cellStyle name="Normal 264 2" xfId="9747" xr:uid="{00000000-0005-0000-0000-000014140000}"/>
    <cellStyle name="Normal 27" xfId="1527" xr:uid="{00000000-0005-0000-0000-000015140000}"/>
    <cellStyle name="Normal 27 2" xfId="2948" xr:uid="{00000000-0005-0000-0000-000016140000}"/>
    <cellStyle name="Normal 27 2 2" xfId="3837" xr:uid="{00000000-0005-0000-0000-000017140000}"/>
    <cellStyle name="Normal 27 2 3" xfId="3838" xr:uid="{00000000-0005-0000-0000-000018140000}"/>
    <cellStyle name="Normal 27 2 3 2" xfId="4317" xr:uid="{00000000-0005-0000-0000-000019140000}"/>
    <cellStyle name="Normal 27 2 3 2 2" xfId="8154" xr:uid="{00000000-0005-0000-0000-00001A140000}"/>
    <cellStyle name="Normal 27 2 3 3" xfId="6245" xr:uid="{00000000-0005-0000-0000-00001B140000}"/>
    <cellStyle name="Normal 27 2 3 3 2" xfId="9738" xr:uid="{00000000-0005-0000-0000-00001C140000}"/>
    <cellStyle name="Normal 27 2 3 4" xfId="6491" xr:uid="{00000000-0005-0000-0000-00001D140000}"/>
    <cellStyle name="Normal 27 2 3 4 2" xfId="9983" xr:uid="{00000000-0005-0000-0000-00001E140000}"/>
    <cellStyle name="Normal 27 2 3 5" xfId="7818" xr:uid="{00000000-0005-0000-0000-00001F140000}"/>
    <cellStyle name="Normal 27 2 4" xfId="3836" xr:uid="{00000000-0005-0000-0000-000020140000}"/>
    <cellStyle name="Normal 27 2 4 2" xfId="4316" xr:uid="{00000000-0005-0000-0000-000021140000}"/>
    <cellStyle name="Normal 27 2 4 2 2" xfId="8153" xr:uid="{00000000-0005-0000-0000-000022140000}"/>
    <cellStyle name="Normal 27 2 4 3" xfId="6244" xr:uid="{00000000-0005-0000-0000-000023140000}"/>
    <cellStyle name="Normal 27 2 4 3 2" xfId="9737" xr:uid="{00000000-0005-0000-0000-000024140000}"/>
    <cellStyle name="Normal 27 2 4 4" xfId="6490" xr:uid="{00000000-0005-0000-0000-000025140000}"/>
    <cellStyle name="Normal 27 2 4 4 2" xfId="9982" xr:uid="{00000000-0005-0000-0000-000026140000}"/>
    <cellStyle name="Normal 27 2 4 5" xfId="7817" xr:uid="{00000000-0005-0000-0000-000027140000}"/>
    <cellStyle name="Normal 27 3" xfId="3194" xr:uid="{00000000-0005-0000-0000-000028140000}"/>
    <cellStyle name="Normal 28" xfId="1528" xr:uid="{00000000-0005-0000-0000-000029140000}"/>
    <cellStyle name="Normal 28 2" xfId="2949" xr:uid="{00000000-0005-0000-0000-00002A140000}"/>
    <cellStyle name="Normal 28 2 2" xfId="3840" xr:uid="{00000000-0005-0000-0000-00002B140000}"/>
    <cellStyle name="Normal 28 3" xfId="3195" xr:uid="{00000000-0005-0000-0000-00002C140000}"/>
    <cellStyle name="Normal 28 4" xfId="3839" xr:uid="{00000000-0005-0000-0000-00002D140000}"/>
    <cellStyle name="Normal 29" xfId="1529" xr:uid="{00000000-0005-0000-0000-00002E140000}"/>
    <cellStyle name="Normal 29 2" xfId="2950" xr:uid="{00000000-0005-0000-0000-00002F140000}"/>
    <cellStyle name="Normal 29 3" xfId="3196" xr:uid="{00000000-0005-0000-0000-000030140000}"/>
    <cellStyle name="Normal 3" xfId="1530" xr:uid="{00000000-0005-0000-0000-000031140000}"/>
    <cellStyle name="Normal 3 10" xfId="1531" xr:uid="{00000000-0005-0000-0000-000032140000}"/>
    <cellStyle name="Normal 3 11" xfId="1532" xr:uid="{00000000-0005-0000-0000-000033140000}"/>
    <cellStyle name="Normal 3 11 2" xfId="1533" xr:uid="{00000000-0005-0000-0000-000034140000}"/>
    <cellStyle name="Normal 3 12" xfId="1534" xr:uid="{00000000-0005-0000-0000-000035140000}"/>
    <cellStyle name="Normal 3 13" xfId="1535" xr:uid="{00000000-0005-0000-0000-000036140000}"/>
    <cellStyle name="Normal 3 14" xfId="1536" xr:uid="{00000000-0005-0000-0000-000037140000}"/>
    <cellStyle name="Normal 3 15" xfId="1537" xr:uid="{00000000-0005-0000-0000-000038140000}"/>
    <cellStyle name="Normal 3 16" xfId="1538" xr:uid="{00000000-0005-0000-0000-000039140000}"/>
    <cellStyle name="Normal 3 17" xfId="1539" xr:uid="{00000000-0005-0000-0000-00003A140000}"/>
    <cellStyle name="Normal 3 18" xfId="1540" xr:uid="{00000000-0005-0000-0000-00003B140000}"/>
    <cellStyle name="Normal 3 19" xfId="1541" xr:uid="{00000000-0005-0000-0000-00003C140000}"/>
    <cellStyle name="Normal 3 2" xfId="1542" xr:uid="{00000000-0005-0000-0000-00003D140000}"/>
    <cellStyle name="Normal 3 2 2" xfId="1543" xr:uid="{00000000-0005-0000-0000-00003E140000}"/>
    <cellStyle name="Normal 3 2 2 2" xfId="2952" xr:uid="{00000000-0005-0000-0000-00003F140000}"/>
    <cellStyle name="Normal 3 2 2 3" xfId="3198" xr:uid="{00000000-0005-0000-0000-000040140000}"/>
    <cellStyle name="Normal 3 2 2 4" xfId="3842" xr:uid="{00000000-0005-0000-0000-000041140000}"/>
    <cellStyle name="Normal 3 2 3" xfId="2894" xr:uid="{00000000-0005-0000-0000-000042140000}"/>
    <cellStyle name="Normal 3 2 4" xfId="3841" xr:uid="{00000000-0005-0000-0000-000043140000}"/>
    <cellStyle name="Normal 3 20" xfId="1544" xr:uid="{00000000-0005-0000-0000-000044140000}"/>
    <cellStyle name="Normal 3 21" xfId="2890" xr:uid="{00000000-0005-0000-0000-000045140000}"/>
    <cellStyle name="Normal 3 22" xfId="3688" xr:uid="{00000000-0005-0000-0000-000046140000}"/>
    <cellStyle name="Normal 3 23" xfId="4897" xr:uid="{00000000-0005-0000-0000-000047140000}"/>
    <cellStyle name="Normal 3 3" xfId="1545" xr:uid="{00000000-0005-0000-0000-000048140000}"/>
    <cellStyle name="Normal 3 3 10" xfId="3518" xr:uid="{00000000-0005-0000-0000-000049140000}"/>
    <cellStyle name="Normal 3 3 11" xfId="3843" xr:uid="{00000000-0005-0000-0000-00004A140000}"/>
    <cellStyle name="Normal 3 3 2" xfId="1546" xr:uid="{00000000-0005-0000-0000-00004B140000}"/>
    <cellStyle name="Normal 3 3 3" xfId="1547" xr:uid="{00000000-0005-0000-0000-00004C140000}"/>
    <cellStyle name="Normal 3 3 4" xfId="1548" xr:uid="{00000000-0005-0000-0000-00004D140000}"/>
    <cellStyle name="Normal 3 3 5" xfId="1549" xr:uid="{00000000-0005-0000-0000-00004E140000}"/>
    <cellStyle name="Normal 3 3 6" xfId="1550" xr:uid="{00000000-0005-0000-0000-00004F140000}"/>
    <cellStyle name="Normal 3 3 7" xfId="1551" xr:uid="{00000000-0005-0000-0000-000050140000}"/>
    <cellStyle name="Normal 3 3 8" xfId="2953" xr:uid="{00000000-0005-0000-0000-000051140000}"/>
    <cellStyle name="Normal 3 3 9" xfId="3199" xr:uid="{00000000-0005-0000-0000-000052140000}"/>
    <cellStyle name="Normal 3 4" xfId="1552" xr:uid="{00000000-0005-0000-0000-000053140000}"/>
    <cellStyle name="Normal 3 4 2" xfId="2954" xr:uid="{00000000-0005-0000-0000-000054140000}"/>
    <cellStyle name="Normal 3 4 3" xfId="3200" xr:uid="{00000000-0005-0000-0000-000055140000}"/>
    <cellStyle name="Normal 3 4 4" xfId="3522" xr:uid="{00000000-0005-0000-0000-000056140000}"/>
    <cellStyle name="Normal 3 5" xfId="1553" xr:uid="{00000000-0005-0000-0000-000057140000}"/>
    <cellStyle name="Normal 3 5 2" xfId="2955" xr:uid="{00000000-0005-0000-0000-000058140000}"/>
    <cellStyle name="Normal 3 5 3" xfId="3201" xr:uid="{00000000-0005-0000-0000-000059140000}"/>
    <cellStyle name="Normal 3 6" xfId="1554" xr:uid="{00000000-0005-0000-0000-00005A140000}"/>
    <cellStyle name="Normal 3 6 10" xfId="1555" xr:uid="{00000000-0005-0000-0000-00005B140000}"/>
    <cellStyle name="Normal 3 6 11" xfId="1556" xr:uid="{00000000-0005-0000-0000-00005C140000}"/>
    <cellStyle name="Normal 3 6 12" xfId="2956" xr:uid="{00000000-0005-0000-0000-00005D140000}"/>
    <cellStyle name="Normal 3 6 13" xfId="3202" xr:uid="{00000000-0005-0000-0000-00005E140000}"/>
    <cellStyle name="Normal 3 6 2" xfId="1557" xr:uid="{00000000-0005-0000-0000-00005F140000}"/>
    <cellStyle name="Normal 3 6 3" xfId="1558" xr:uid="{00000000-0005-0000-0000-000060140000}"/>
    <cellStyle name="Normal 3 6 4" xfId="1559" xr:uid="{00000000-0005-0000-0000-000061140000}"/>
    <cellStyle name="Normal 3 6 5" xfId="1560" xr:uid="{00000000-0005-0000-0000-000062140000}"/>
    <cellStyle name="Normal 3 6 6" xfId="1561" xr:uid="{00000000-0005-0000-0000-000063140000}"/>
    <cellStyle name="Normal 3 6 7" xfId="1562" xr:uid="{00000000-0005-0000-0000-000064140000}"/>
    <cellStyle name="Normal 3 6 8" xfId="1563" xr:uid="{00000000-0005-0000-0000-000065140000}"/>
    <cellStyle name="Normal 3 6 9" xfId="1564" xr:uid="{00000000-0005-0000-0000-000066140000}"/>
    <cellStyle name="Normal 3 7" xfId="1565" xr:uid="{00000000-0005-0000-0000-000067140000}"/>
    <cellStyle name="Normal 3 7 2" xfId="2957" xr:uid="{00000000-0005-0000-0000-000068140000}"/>
    <cellStyle name="Normal 3 7 3" xfId="3203" xr:uid="{00000000-0005-0000-0000-000069140000}"/>
    <cellStyle name="Normal 3 8" xfId="1566" xr:uid="{00000000-0005-0000-0000-00006A140000}"/>
    <cellStyle name="Normal 3 8 2" xfId="2951" xr:uid="{00000000-0005-0000-0000-00006B140000}"/>
    <cellStyle name="Normal 3 8 3" xfId="3197" xr:uid="{00000000-0005-0000-0000-00006C140000}"/>
    <cellStyle name="Normal 3 9" xfId="1567" xr:uid="{00000000-0005-0000-0000-00006D140000}"/>
    <cellStyle name="Normal 3_3.Báo cáo bộ phân cơ điện" xfId="1568" xr:uid="{00000000-0005-0000-0000-00006E140000}"/>
    <cellStyle name="Normal 30" xfId="1569" xr:uid="{00000000-0005-0000-0000-00006F140000}"/>
    <cellStyle name="Normal 30 2" xfId="2958" xr:uid="{00000000-0005-0000-0000-000070140000}"/>
    <cellStyle name="Normal 30 3" xfId="3204" xr:uid="{00000000-0005-0000-0000-000071140000}"/>
    <cellStyle name="Normal 301" xfId="4826" xr:uid="{00000000-0005-0000-0000-000072140000}"/>
    <cellStyle name="Normal 31" xfId="1570" xr:uid="{00000000-0005-0000-0000-000073140000}"/>
    <cellStyle name="Normal 31 2" xfId="2959" xr:uid="{00000000-0005-0000-0000-000074140000}"/>
    <cellStyle name="Normal 31 3" xfId="3205" xr:uid="{00000000-0005-0000-0000-000075140000}"/>
    <cellStyle name="Normal 314" xfId="4476" xr:uid="{00000000-0005-0000-0000-000076140000}"/>
    <cellStyle name="Normal 32" xfId="1571" xr:uid="{00000000-0005-0000-0000-000077140000}"/>
    <cellStyle name="Normal 32 2" xfId="2960" xr:uid="{00000000-0005-0000-0000-000078140000}"/>
    <cellStyle name="Normal 32 2 2" xfId="3845" xr:uid="{00000000-0005-0000-0000-000079140000}"/>
    <cellStyle name="Normal 32 3" xfId="3206" xr:uid="{00000000-0005-0000-0000-00007A140000}"/>
    <cellStyle name="Normal 32 4" xfId="3844" xr:uid="{00000000-0005-0000-0000-00007B140000}"/>
    <cellStyle name="Normal 33" xfId="1572" xr:uid="{00000000-0005-0000-0000-00007C140000}"/>
    <cellStyle name="Normal 33 2" xfId="2961" xr:uid="{00000000-0005-0000-0000-00007D140000}"/>
    <cellStyle name="Normal 33 3" xfId="3207" xr:uid="{00000000-0005-0000-0000-00007E140000}"/>
    <cellStyle name="Normal 335" xfId="4907" xr:uid="{00000000-0005-0000-0000-00007F140000}"/>
    <cellStyle name="Normal 335 2" xfId="10898" xr:uid="{00000000-0005-0000-0000-000080140000}"/>
    <cellStyle name="Normal 335 2 3 4" xfId="10913" xr:uid="{713511FE-67A1-4BE8-9D82-13CCD923EB82}"/>
    <cellStyle name="Normal 335 3" xfId="10919" xr:uid="{71086C80-EC3D-4149-870E-72E62A707E3F}"/>
    <cellStyle name="Normal 335 4 2" xfId="10901" xr:uid="{1C587AC8-06F0-4507-AB75-C6BF4E2ABAFD}"/>
    <cellStyle name="Normal 34" xfId="1573" xr:uid="{00000000-0005-0000-0000-000081140000}"/>
    <cellStyle name="Normal 34 2" xfId="2962" xr:uid="{00000000-0005-0000-0000-000082140000}"/>
    <cellStyle name="Normal 34 3" xfId="3208" xr:uid="{00000000-0005-0000-0000-000083140000}"/>
    <cellStyle name="Normal 34 4" xfId="3846" xr:uid="{00000000-0005-0000-0000-000084140000}"/>
    <cellStyle name="Normal 35" xfId="1574" xr:uid="{00000000-0005-0000-0000-000085140000}"/>
    <cellStyle name="Normal 35 2" xfId="2963" xr:uid="{00000000-0005-0000-0000-000086140000}"/>
    <cellStyle name="Normal 35 2 2" xfId="3209" xr:uid="{00000000-0005-0000-0000-000087140000}"/>
    <cellStyle name="Normal 35 2 3" xfId="3847" xr:uid="{00000000-0005-0000-0000-000088140000}"/>
    <cellStyle name="Normal 35 3" xfId="2897" xr:uid="{00000000-0005-0000-0000-000089140000}"/>
    <cellStyle name="Normal 36" xfId="20" xr:uid="{00000000-0005-0000-0000-00008A140000}"/>
    <cellStyle name="Normal 36 2" xfId="2964" xr:uid="{00000000-0005-0000-0000-00008B140000}"/>
    <cellStyle name="Normal 36 2 2" xfId="3850" xr:uid="{00000000-0005-0000-0000-00008C140000}"/>
    <cellStyle name="Normal 36 2 3" xfId="3849" xr:uid="{00000000-0005-0000-0000-00008D140000}"/>
    <cellStyle name="Normal 36 3" xfId="3210" xr:uid="{00000000-0005-0000-0000-00008E140000}"/>
    <cellStyle name="Normal 36 3 2" xfId="3851" xr:uid="{00000000-0005-0000-0000-00008F140000}"/>
    <cellStyle name="Normal 36 4" xfId="3848" xr:uid="{00000000-0005-0000-0000-000090140000}"/>
    <cellStyle name="Normal 36 5" xfId="3977" xr:uid="{00000000-0005-0000-0000-000091140000}"/>
    <cellStyle name="Normal 36 5 2" xfId="7838" xr:uid="{00000000-0005-0000-0000-000092140000}"/>
    <cellStyle name="Normal 36 6" xfId="6036" xr:uid="{00000000-0005-0000-0000-000093140000}"/>
    <cellStyle name="Normal 36 6 2" xfId="9557" xr:uid="{00000000-0005-0000-0000-000094140000}"/>
    <cellStyle name="Normal 36 7" xfId="6258" xr:uid="{00000000-0005-0000-0000-000095140000}"/>
    <cellStyle name="Normal 36 7 2" xfId="9750" xr:uid="{00000000-0005-0000-0000-000096140000}"/>
    <cellStyle name="Normal 36 8" xfId="7448" xr:uid="{00000000-0005-0000-0000-000097140000}"/>
    <cellStyle name="Normal 37" xfId="1575" xr:uid="{00000000-0005-0000-0000-000098140000}"/>
    <cellStyle name="Normal 37 2" xfId="2965" xr:uid="{00000000-0005-0000-0000-000099140000}"/>
    <cellStyle name="Normal 37 2 2" xfId="3854" xr:uid="{00000000-0005-0000-0000-00009A140000}"/>
    <cellStyle name="Normal 37 2 3" xfId="3853" xr:uid="{00000000-0005-0000-0000-00009B140000}"/>
    <cellStyle name="Normal 37 3" xfId="3211" xr:uid="{00000000-0005-0000-0000-00009C140000}"/>
    <cellStyle name="Normal 37 3 2" xfId="3855" xr:uid="{00000000-0005-0000-0000-00009D140000}"/>
    <cellStyle name="Normal 37 4" xfId="3852" xr:uid="{00000000-0005-0000-0000-00009E140000}"/>
    <cellStyle name="Normal 38" xfId="21" xr:uid="{00000000-0005-0000-0000-00009F140000}"/>
    <cellStyle name="Normal 38 2" xfId="2966" xr:uid="{00000000-0005-0000-0000-0000A0140000}"/>
    <cellStyle name="Normal 38 2 2" xfId="3857" xr:uid="{00000000-0005-0000-0000-0000A1140000}"/>
    <cellStyle name="Normal 38 2 3" xfId="3856" xr:uid="{00000000-0005-0000-0000-0000A2140000}"/>
    <cellStyle name="Normal 38 3" xfId="3212" xr:uid="{00000000-0005-0000-0000-0000A3140000}"/>
    <cellStyle name="Normal 38 4" xfId="3978" xr:uid="{00000000-0005-0000-0000-0000A4140000}"/>
    <cellStyle name="Normal 38 4 2" xfId="7839" xr:uid="{00000000-0005-0000-0000-0000A5140000}"/>
    <cellStyle name="Normal 38 5" xfId="6037" xr:uid="{00000000-0005-0000-0000-0000A6140000}"/>
    <cellStyle name="Normal 38 5 2" xfId="9558" xr:uid="{00000000-0005-0000-0000-0000A7140000}"/>
    <cellStyle name="Normal 38 6" xfId="6259" xr:uid="{00000000-0005-0000-0000-0000A8140000}"/>
    <cellStyle name="Normal 38 6 2" xfId="9751" xr:uid="{00000000-0005-0000-0000-0000A9140000}"/>
    <cellStyle name="Normal 38 7" xfId="7449" xr:uid="{00000000-0005-0000-0000-0000AA140000}"/>
    <cellStyle name="Normal 39" xfId="22" xr:uid="{00000000-0005-0000-0000-0000AB140000}"/>
    <cellStyle name="Normal 39 2" xfId="2967" xr:uid="{00000000-0005-0000-0000-0000AC140000}"/>
    <cellStyle name="Normal 39 3" xfId="3213" xr:uid="{00000000-0005-0000-0000-0000AD140000}"/>
    <cellStyle name="Normal 39 4" xfId="3979" xr:uid="{00000000-0005-0000-0000-0000AE140000}"/>
    <cellStyle name="Normal 39 4 2" xfId="7840" xr:uid="{00000000-0005-0000-0000-0000AF140000}"/>
    <cellStyle name="Normal 39 5" xfId="6038" xr:uid="{00000000-0005-0000-0000-0000B0140000}"/>
    <cellStyle name="Normal 39 5 2" xfId="9559" xr:uid="{00000000-0005-0000-0000-0000B1140000}"/>
    <cellStyle name="Normal 39 6" xfId="6260" xr:uid="{00000000-0005-0000-0000-0000B2140000}"/>
    <cellStyle name="Normal 39 6 2" xfId="9752" xr:uid="{00000000-0005-0000-0000-0000B3140000}"/>
    <cellStyle name="Normal 39 7" xfId="7450" xr:uid="{00000000-0005-0000-0000-0000B4140000}"/>
    <cellStyle name="Normal 4" xfId="18" xr:uid="{00000000-0005-0000-0000-0000B5140000}"/>
    <cellStyle name="Normal 4 10" xfId="1576" xr:uid="{00000000-0005-0000-0000-0000B6140000}"/>
    <cellStyle name="Normal 4 10 2" xfId="2969" xr:uid="{00000000-0005-0000-0000-0000B7140000}"/>
    <cellStyle name="Normal 4 10 3" xfId="3215" xr:uid="{00000000-0005-0000-0000-0000B8140000}"/>
    <cellStyle name="Normal 4 11" xfId="2970" xr:uid="{00000000-0005-0000-0000-0000B9140000}"/>
    <cellStyle name="Normal 4 11 2" xfId="3216" xr:uid="{00000000-0005-0000-0000-0000BA140000}"/>
    <cellStyle name="Normal 4 12" xfId="2971" xr:uid="{00000000-0005-0000-0000-0000BB140000}"/>
    <cellStyle name="Normal 4 12 2" xfId="3217" xr:uid="{00000000-0005-0000-0000-0000BC140000}"/>
    <cellStyle name="Normal 4 13" xfId="2972" xr:uid="{00000000-0005-0000-0000-0000BD140000}"/>
    <cellStyle name="Normal 4 13 2" xfId="3218" xr:uid="{00000000-0005-0000-0000-0000BE140000}"/>
    <cellStyle name="Normal 4 14" xfId="2973" xr:uid="{00000000-0005-0000-0000-0000BF140000}"/>
    <cellStyle name="Normal 4 14 2" xfId="3219" xr:uid="{00000000-0005-0000-0000-0000C0140000}"/>
    <cellStyle name="Normal 4 15" xfId="2974" xr:uid="{00000000-0005-0000-0000-0000C1140000}"/>
    <cellStyle name="Normal 4 15 2" xfId="3220" xr:uid="{00000000-0005-0000-0000-0000C2140000}"/>
    <cellStyle name="Normal 4 16" xfId="2975" xr:uid="{00000000-0005-0000-0000-0000C3140000}"/>
    <cellStyle name="Normal 4 16 2" xfId="3221" xr:uid="{00000000-0005-0000-0000-0000C4140000}"/>
    <cellStyle name="Normal 4 17" xfId="2976" xr:uid="{00000000-0005-0000-0000-0000C5140000}"/>
    <cellStyle name="Normal 4 17 2" xfId="3222" xr:uid="{00000000-0005-0000-0000-0000C6140000}"/>
    <cellStyle name="Normal 4 18" xfId="2977" xr:uid="{00000000-0005-0000-0000-0000C7140000}"/>
    <cellStyle name="Normal 4 18 2" xfId="3223" xr:uid="{00000000-0005-0000-0000-0000C8140000}"/>
    <cellStyle name="Normal 4 19" xfId="2968" xr:uid="{00000000-0005-0000-0000-0000C9140000}"/>
    <cellStyle name="Normal 4 19 2" xfId="3214" xr:uid="{00000000-0005-0000-0000-0000CA140000}"/>
    <cellStyle name="Normal 4 2" xfId="17" xr:uid="{00000000-0005-0000-0000-0000CB140000}"/>
    <cellStyle name="Normal 4 2 2" xfId="1577" xr:uid="{00000000-0005-0000-0000-0000CC140000}"/>
    <cellStyle name="Normal 4 2 2 2" xfId="1578" xr:uid="{00000000-0005-0000-0000-0000CD140000}"/>
    <cellStyle name="Normal 4 2 2 2 2" xfId="3860" xr:uid="{00000000-0005-0000-0000-0000CE140000}"/>
    <cellStyle name="Normal 4 2 2 3" xfId="2978" xr:uid="{00000000-0005-0000-0000-0000CF140000}"/>
    <cellStyle name="Normal 4 2 2 4" xfId="3224" xr:uid="{00000000-0005-0000-0000-0000D0140000}"/>
    <cellStyle name="Normal 4 2 2 5" xfId="3593" xr:uid="{00000000-0005-0000-0000-0000D1140000}"/>
    <cellStyle name="Normal 4 2 2 6" xfId="3672" xr:uid="{00000000-0005-0000-0000-0000D2140000}"/>
    <cellStyle name="Normal 4 2 2 7" xfId="3859" xr:uid="{00000000-0005-0000-0000-0000D3140000}"/>
    <cellStyle name="Normal 4 2 3" xfId="3482" xr:uid="{00000000-0005-0000-0000-0000D4140000}"/>
    <cellStyle name="Normal 4 2 3 2" xfId="3862" xr:uid="{00000000-0005-0000-0000-0000D5140000}"/>
    <cellStyle name="Normal 4 2 3 3" xfId="3861" xr:uid="{00000000-0005-0000-0000-0000D6140000}"/>
    <cellStyle name="Normal 4 2 4" xfId="3863" xr:uid="{00000000-0005-0000-0000-0000D7140000}"/>
    <cellStyle name="Normal 4 2 5" xfId="3864" xr:uid="{00000000-0005-0000-0000-0000D8140000}"/>
    <cellStyle name="Normal 4 2 6" xfId="3858" xr:uid="{00000000-0005-0000-0000-0000D9140000}"/>
    <cellStyle name="Normal 4 20" xfId="3472" xr:uid="{00000000-0005-0000-0000-0000DA140000}"/>
    <cellStyle name="Normal 4 21" xfId="3671" xr:uid="{00000000-0005-0000-0000-0000DB140000}"/>
    <cellStyle name="Normal 4 22" xfId="3683" xr:uid="{00000000-0005-0000-0000-0000DC140000}"/>
    <cellStyle name="Normal 4 27" xfId="4906" xr:uid="{00000000-0005-0000-0000-0000DD140000}"/>
    <cellStyle name="Normal 4 3" xfId="1579" xr:uid="{00000000-0005-0000-0000-0000DE140000}"/>
    <cellStyle name="Normal 4 3 2" xfId="2979" xr:uid="{00000000-0005-0000-0000-0000DF140000}"/>
    <cellStyle name="Normal 4 3 2 2" xfId="3866" xr:uid="{00000000-0005-0000-0000-0000E0140000}"/>
    <cellStyle name="Normal 4 3 2 3" xfId="3957" xr:uid="{00000000-0005-0000-0000-0000E1140000}"/>
    <cellStyle name="Normal 4 3 3" xfId="3225" xr:uid="{00000000-0005-0000-0000-0000E2140000}"/>
    <cellStyle name="Normal 4 3 3 2" xfId="3594" xr:uid="{00000000-0005-0000-0000-0000E3140000}"/>
    <cellStyle name="Normal 4 3 3 3" xfId="3867" xr:uid="{00000000-0005-0000-0000-0000E4140000}"/>
    <cellStyle name="Normal 4 3 4" xfId="3478" xr:uid="{00000000-0005-0000-0000-0000E5140000}"/>
    <cellStyle name="Normal 4 3 4 2" xfId="3868" xr:uid="{00000000-0005-0000-0000-0000E6140000}"/>
    <cellStyle name="Normal 4 3 5" xfId="3865" xr:uid="{00000000-0005-0000-0000-0000E7140000}"/>
    <cellStyle name="Normal 4 3 6" xfId="3945" xr:uid="{00000000-0005-0000-0000-0000E8140000}"/>
    <cellStyle name="Normal 4 4" xfId="1580" xr:uid="{00000000-0005-0000-0000-0000E9140000}"/>
    <cellStyle name="Normal 4 4 2" xfId="2980" xr:uid="{00000000-0005-0000-0000-0000EA140000}"/>
    <cellStyle name="Normal 4 4 2 2" xfId="3870" xr:uid="{00000000-0005-0000-0000-0000EB140000}"/>
    <cellStyle name="Normal 4 4 3" xfId="3226" xr:uid="{00000000-0005-0000-0000-0000EC140000}"/>
    <cellStyle name="Normal 4 4 3 2" xfId="3871" xr:uid="{00000000-0005-0000-0000-0000ED140000}"/>
    <cellStyle name="Normal 4 4 4" xfId="3475" xr:uid="{00000000-0005-0000-0000-0000EE140000}"/>
    <cellStyle name="Normal 4 4 4 2" xfId="3872" xr:uid="{00000000-0005-0000-0000-0000EF140000}"/>
    <cellStyle name="Normal 4 4 5" xfId="3873" xr:uid="{00000000-0005-0000-0000-0000F0140000}"/>
    <cellStyle name="Normal 4 4 6" xfId="3869" xr:uid="{00000000-0005-0000-0000-0000F1140000}"/>
    <cellStyle name="Normal 4 5" xfId="1581" xr:uid="{00000000-0005-0000-0000-0000F2140000}"/>
    <cellStyle name="Normal 4 5 2" xfId="2981" xr:uid="{00000000-0005-0000-0000-0000F3140000}"/>
    <cellStyle name="Normal 4 5 2 2" xfId="3875" xr:uid="{00000000-0005-0000-0000-0000F4140000}"/>
    <cellStyle name="Normal 4 5 3" xfId="3227" xr:uid="{00000000-0005-0000-0000-0000F5140000}"/>
    <cellStyle name="Normal 4 5 3 2" xfId="3876" xr:uid="{00000000-0005-0000-0000-0000F6140000}"/>
    <cellStyle name="Normal 4 5 4" xfId="3874" xr:uid="{00000000-0005-0000-0000-0000F7140000}"/>
    <cellStyle name="Normal 4 6" xfId="1582" xr:uid="{00000000-0005-0000-0000-0000F8140000}"/>
    <cellStyle name="Normal 4 6 2" xfId="2982" xr:uid="{00000000-0005-0000-0000-0000F9140000}"/>
    <cellStyle name="Normal 4 6 2 2" xfId="3878" xr:uid="{00000000-0005-0000-0000-0000FA140000}"/>
    <cellStyle name="Normal 4 6 3" xfId="3228" xr:uid="{00000000-0005-0000-0000-0000FB140000}"/>
    <cellStyle name="Normal 4 6 4" xfId="3877" xr:uid="{00000000-0005-0000-0000-0000FC140000}"/>
    <cellStyle name="Normal 4 7" xfId="1583" xr:uid="{00000000-0005-0000-0000-0000FD140000}"/>
    <cellStyle name="Normal 4 7 2" xfId="2983" xr:uid="{00000000-0005-0000-0000-0000FE140000}"/>
    <cellStyle name="Normal 4 7 3" xfId="3229" xr:uid="{00000000-0005-0000-0000-0000FF140000}"/>
    <cellStyle name="Normal 4 7 4" xfId="3879" xr:uid="{00000000-0005-0000-0000-000000150000}"/>
    <cellStyle name="Normal 4 8" xfId="1584" xr:uid="{00000000-0005-0000-0000-000001150000}"/>
    <cellStyle name="Normal 4 8 2" xfId="2984" xr:uid="{00000000-0005-0000-0000-000002150000}"/>
    <cellStyle name="Normal 4 8 3" xfId="3230" xr:uid="{00000000-0005-0000-0000-000003150000}"/>
    <cellStyle name="Normal 4 8 4" xfId="3880" xr:uid="{00000000-0005-0000-0000-000004150000}"/>
    <cellStyle name="Normal 4 9" xfId="1585" xr:uid="{00000000-0005-0000-0000-000005150000}"/>
    <cellStyle name="Normal 4 9 2" xfId="2985" xr:uid="{00000000-0005-0000-0000-000006150000}"/>
    <cellStyle name="Normal 4 9 3" xfId="3231" xr:uid="{00000000-0005-0000-0000-000007150000}"/>
    <cellStyle name="Normal 4 9 4" xfId="3881" xr:uid="{00000000-0005-0000-0000-000008150000}"/>
    <cellStyle name="Normal 4_3.Báo cáo bộ phân cơ điện" xfId="1586" xr:uid="{00000000-0005-0000-0000-000009150000}"/>
    <cellStyle name="Normal 40" xfId="1587" xr:uid="{00000000-0005-0000-0000-00000A150000}"/>
    <cellStyle name="Normal 40 2" xfId="2986" xr:uid="{00000000-0005-0000-0000-00000B150000}"/>
    <cellStyle name="Normal 40 3" xfId="3232" xr:uid="{00000000-0005-0000-0000-00000C150000}"/>
    <cellStyle name="Normal 40 4" xfId="4085" xr:uid="{00000000-0005-0000-0000-00000D150000}"/>
    <cellStyle name="Normal 40 4 2" xfId="7926" xr:uid="{00000000-0005-0000-0000-00000E150000}"/>
    <cellStyle name="Normal 40 5" xfId="6071" xr:uid="{00000000-0005-0000-0000-00000F150000}"/>
    <cellStyle name="Normal 40 5 2" xfId="9576" xr:uid="{00000000-0005-0000-0000-000010150000}"/>
    <cellStyle name="Normal 40 6" xfId="6282" xr:uid="{00000000-0005-0000-0000-000011150000}"/>
    <cellStyle name="Normal 40 6 2" xfId="9774" xr:uid="{00000000-0005-0000-0000-000012150000}"/>
    <cellStyle name="Normal 40 7" xfId="7616" xr:uid="{00000000-0005-0000-0000-000013150000}"/>
    <cellStyle name="Normal 41" xfId="1588" xr:uid="{00000000-0005-0000-0000-000014150000}"/>
    <cellStyle name="Normal 41 2" xfId="2987" xr:uid="{00000000-0005-0000-0000-000015150000}"/>
    <cellStyle name="Normal 41 2 2" xfId="3883" xr:uid="{00000000-0005-0000-0000-000016150000}"/>
    <cellStyle name="Normal 41 3" xfId="3233" xr:uid="{00000000-0005-0000-0000-000017150000}"/>
    <cellStyle name="Normal 41 4" xfId="3882" xr:uid="{00000000-0005-0000-0000-000018150000}"/>
    <cellStyle name="Normal 42" xfId="1589" xr:uid="{00000000-0005-0000-0000-000019150000}"/>
    <cellStyle name="Normal 42 2" xfId="2988" xr:uid="{00000000-0005-0000-0000-00001A150000}"/>
    <cellStyle name="Normal 42 3" xfId="3234" xr:uid="{00000000-0005-0000-0000-00001B150000}"/>
    <cellStyle name="Normal 43" xfId="1590" xr:uid="{00000000-0005-0000-0000-00001C150000}"/>
    <cellStyle name="Normal 43 2" xfId="2989" xr:uid="{00000000-0005-0000-0000-00001D150000}"/>
    <cellStyle name="Normal 43 2 2" xfId="3885" xr:uid="{00000000-0005-0000-0000-00001E150000}"/>
    <cellStyle name="Normal 43 3" xfId="3235" xr:uid="{00000000-0005-0000-0000-00001F150000}"/>
    <cellStyle name="Normal 43 4" xfId="3884" xr:uid="{00000000-0005-0000-0000-000020150000}"/>
    <cellStyle name="Normal 44" xfId="1591" xr:uid="{00000000-0005-0000-0000-000021150000}"/>
    <cellStyle name="Normal 44 2" xfId="2990" xr:uid="{00000000-0005-0000-0000-000022150000}"/>
    <cellStyle name="Normal 44 2 2" xfId="3887" xr:uid="{00000000-0005-0000-0000-000023150000}"/>
    <cellStyle name="Normal 44 3" xfId="3236" xr:uid="{00000000-0005-0000-0000-000024150000}"/>
    <cellStyle name="Normal 44 4" xfId="3886" xr:uid="{00000000-0005-0000-0000-000025150000}"/>
    <cellStyle name="Normal 45" xfId="1592" xr:uid="{00000000-0005-0000-0000-000026150000}"/>
    <cellStyle name="Normal 45 2" xfId="2991" xr:uid="{00000000-0005-0000-0000-000027150000}"/>
    <cellStyle name="Normal 45 3" xfId="3237" xr:uid="{00000000-0005-0000-0000-000028150000}"/>
    <cellStyle name="Normal 46" xfId="1593" xr:uid="{00000000-0005-0000-0000-000029150000}"/>
    <cellStyle name="Normal 46 2" xfId="2992" xr:uid="{00000000-0005-0000-0000-00002A150000}"/>
    <cellStyle name="Normal 46 2 2" xfId="3889" xr:uid="{00000000-0005-0000-0000-00002B150000}"/>
    <cellStyle name="Normal 46 3" xfId="3238" xr:uid="{00000000-0005-0000-0000-00002C150000}"/>
    <cellStyle name="Normal 46 4" xfId="3888" xr:uid="{00000000-0005-0000-0000-00002D150000}"/>
    <cellStyle name="Normal 47" xfId="1594" xr:uid="{00000000-0005-0000-0000-00002E150000}"/>
    <cellStyle name="Normal 47 2" xfId="2993" xr:uid="{00000000-0005-0000-0000-00002F150000}"/>
    <cellStyle name="Normal 47 3" xfId="3239" xr:uid="{00000000-0005-0000-0000-000030150000}"/>
    <cellStyle name="Normal 48" xfId="1595" xr:uid="{00000000-0005-0000-0000-000031150000}"/>
    <cellStyle name="Normal 48 2" xfId="2994" xr:uid="{00000000-0005-0000-0000-000032150000}"/>
    <cellStyle name="Normal 48 2 2" xfId="3891" xr:uid="{00000000-0005-0000-0000-000033150000}"/>
    <cellStyle name="Normal 48 3" xfId="3240" xr:uid="{00000000-0005-0000-0000-000034150000}"/>
    <cellStyle name="Normal 48 4" xfId="3890" xr:uid="{00000000-0005-0000-0000-000035150000}"/>
    <cellStyle name="Normal 49" xfId="1596" xr:uid="{00000000-0005-0000-0000-000036150000}"/>
    <cellStyle name="Normal 49 2" xfId="2995" xr:uid="{00000000-0005-0000-0000-000037150000}"/>
    <cellStyle name="Normal 49 3" xfId="3241" xr:uid="{00000000-0005-0000-0000-000038150000}"/>
    <cellStyle name="Normal 5" xfId="1597" xr:uid="{00000000-0005-0000-0000-000039150000}"/>
    <cellStyle name="Normal 5 10" xfId="1598" xr:uid="{00000000-0005-0000-0000-00003A150000}"/>
    <cellStyle name="Normal 5 10 2" xfId="2997" xr:uid="{00000000-0005-0000-0000-00003B150000}"/>
    <cellStyle name="Normal 5 10 3" xfId="3243" xr:uid="{00000000-0005-0000-0000-00003C150000}"/>
    <cellStyle name="Normal 5 11" xfId="1599" xr:uid="{00000000-0005-0000-0000-00003D150000}"/>
    <cellStyle name="Normal 5 11 2" xfId="2998" xr:uid="{00000000-0005-0000-0000-00003E150000}"/>
    <cellStyle name="Normal 5 11 3" xfId="3244" xr:uid="{00000000-0005-0000-0000-00003F150000}"/>
    <cellStyle name="Normal 5 12" xfId="1600" xr:uid="{00000000-0005-0000-0000-000040150000}"/>
    <cellStyle name="Normal 5 12 2" xfId="2999" xr:uid="{00000000-0005-0000-0000-000041150000}"/>
    <cellStyle name="Normal 5 12 3" xfId="3245" xr:uid="{00000000-0005-0000-0000-000042150000}"/>
    <cellStyle name="Normal 5 13" xfId="1601" xr:uid="{00000000-0005-0000-0000-000043150000}"/>
    <cellStyle name="Normal 5 13 2" xfId="3000" xr:uid="{00000000-0005-0000-0000-000044150000}"/>
    <cellStyle name="Normal 5 13 3" xfId="3246" xr:uid="{00000000-0005-0000-0000-000045150000}"/>
    <cellStyle name="Normal 5 14" xfId="1602" xr:uid="{00000000-0005-0000-0000-000046150000}"/>
    <cellStyle name="Normal 5 14 2" xfId="3001" xr:uid="{00000000-0005-0000-0000-000047150000}"/>
    <cellStyle name="Normal 5 14 3" xfId="3247" xr:uid="{00000000-0005-0000-0000-000048150000}"/>
    <cellStyle name="Normal 5 15" xfId="1603" xr:uid="{00000000-0005-0000-0000-000049150000}"/>
    <cellStyle name="Normal 5 15 10" xfId="1604" xr:uid="{00000000-0005-0000-0000-00004A150000}"/>
    <cellStyle name="Normal 5 15 11" xfId="1605" xr:uid="{00000000-0005-0000-0000-00004B150000}"/>
    <cellStyle name="Normal 5 15 12" xfId="1606" xr:uid="{00000000-0005-0000-0000-00004C150000}"/>
    <cellStyle name="Normal 5 15 13" xfId="1607" xr:uid="{00000000-0005-0000-0000-00004D150000}"/>
    <cellStyle name="Normal 5 15 14" xfId="1608" xr:uid="{00000000-0005-0000-0000-00004E150000}"/>
    <cellStyle name="Normal 5 15 15" xfId="1609" xr:uid="{00000000-0005-0000-0000-00004F150000}"/>
    <cellStyle name="Normal 5 15 16" xfId="1610" xr:uid="{00000000-0005-0000-0000-000050150000}"/>
    <cellStyle name="Normal 5 15 17" xfId="1611" xr:uid="{00000000-0005-0000-0000-000051150000}"/>
    <cellStyle name="Normal 5 15 18" xfId="1612" xr:uid="{00000000-0005-0000-0000-000052150000}"/>
    <cellStyle name="Normal 5 15 19" xfId="1613" xr:uid="{00000000-0005-0000-0000-000053150000}"/>
    <cellStyle name="Normal 5 15 2" xfId="1614" xr:uid="{00000000-0005-0000-0000-000054150000}"/>
    <cellStyle name="Normal 5 15 2 10" xfId="1615" xr:uid="{00000000-0005-0000-0000-000055150000}"/>
    <cellStyle name="Normal 5 15 2 11" xfId="1616" xr:uid="{00000000-0005-0000-0000-000056150000}"/>
    <cellStyle name="Normal 5 15 2 12" xfId="1617" xr:uid="{00000000-0005-0000-0000-000057150000}"/>
    <cellStyle name="Normal 5 15 2 13" xfId="1618" xr:uid="{00000000-0005-0000-0000-000058150000}"/>
    <cellStyle name="Normal 5 15 2 14" xfId="1619" xr:uid="{00000000-0005-0000-0000-000059150000}"/>
    <cellStyle name="Normal 5 15 2 15" xfId="1620" xr:uid="{00000000-0005-0000-0000-00005A150000}"/>
    <cellStyle name="Normal 5 15 2 16" xfId="1621" xr:uid="{00000000-0005-0000-0000-00005B150000}"/>
    <cellStyle name="Normal 5 15 2 17" xfId="1622" xr:uid="{00000000-0005-0000-0000-00005C150000}"/>
    <cellStyle name="Normal 5 15 2 18" xfId="1623" xr:uid="{00000000-0005-0000-0000-00005D150000}"/>
    <cellStyle name="Normal 5 15 2 19" xfId="1624" xr:uid="{00000000-0005-0000-0000-00005E150000}"/>
    <cellStyle name="Normal 5 15 2 2" xfId="1625" xr:uid="{00000000-0005-0000-0000-00005F150000}"/>
    <cellStyle name="Normal 5 15 2 20" xfId="1626" xr:uid="{00000000-0005-0000-0000-000060150000}"/>
    <cellStyle name="Normal 5 15 2 21" xfId="1627" xr:uid="{00000000-0005-0000-0000-000061150000}"/>
    <cellStyle name="Normal 5 15 2 22" xfId="1628" xr:uid="{00000000-0005-0000-0000-000062150000}"/>
    <cellStyle name="Normal 5 15 2 23" xfId="1629" xr:uid="{00000000-0005-0000-0000-000063150000}"/>
    <cellStyle name="Normal 5 15 2 24" xfId="1630" xr:uid="{00000000-0005-0000-0000-000064150000}"/>
    <cellStyle name="Normal 5 15 2 25" xfId="1631" xr:uid="{00000000-0005-0000-0000-000065150000}"/>
    <cellStyle name="Normal 5 15 2 26" xfId="1632" xr:uid="{00000000-0005-0000-0000-000066150000}"/>
    <cellStyle name="Normal 5 15 2 27" xfId="1633" xr:uid="{00000000-0005-0000-0000-000067150000}"/>
    <cellStyle name="Normal 5 15 2 28" xfId="1634" xr:uid="{00000000-0005-0000-0000-000068150000}"/>
    <cellStyle name="Normal 5 15 2 29" xfId="1635" xr:uid="{00000000-0005-0000-0000-000069150000}"/>
    <cellStyle name="Normal 5 15 2 3" xfId="1636" xr:uid="{00000000-0005-0000-0000-00006A150000}"/>
    <cellStyle name="Normal 5 15 2 30" xfId="1637" xr:uid="{00000000-0005-0000-0000-00006B150000}"/>
    <cellStyle name="Normal 5 15 2 31" xfId="1638" xr:uid="{00000000-0005-0000-0000-00006C150000}"/>
    <cellStyle name="Normal 5 15 2 32" xfId="1639" xr:uid="{00000000-0005-0000-0000-00006D150000}"/>
    <cellStyle name="Normal 5 15 2 33" xfId="1640" xr:uid="{00000000-0005-0000-0000-00006E150000}"/>
    <cellStyle name="Normal 5 15 2 34" xfId="1641" xr:uid="{00000000-0005-0000-0000-00006F150000}"/>
    <cellStyle name="Normal 5 15 2 35" xfId="1642" xr:uid="{00000000-0005-0000-0000-000070150000}"/>
    <cellStyle name="Normal 5 15 2 36" xfId="1643" xr:uid="{00000000-0005-0000-0000-000071150000}"/>
    <cellStyle name="Normal 5 15 2 37" xfId="1644" xr:uid="{00000000-0005-0000-0000-000072150000}"/>
    <cellStyle name="Normal 5 15 2 38" xfId="1645" xr:uid="{00000000-0005-0000-0000-000073150000}"/>
    <cellStyle name="Normal 5 15 2 39" xfId="1646" xr:uid="{00000000-0005-0000-0000-000074150000}"/>
    <cellStyle name="Normal 5 15 2 4" xfId="1647" xr:uid="{00000000-0005-0000-0000-000075150000}"/>
    <cellStyle name="Normal 5 15 2 40" xfId="1648" xr:uid="{00000000-0005-0000-0000-000076150000}"/>
    <cellStyle name="Normal 5 15 2 41" xfId="1649" xr:uid="{00000000-0005-0000-0000-000077150000}"/>
    <cellStyle name="Normal 5 15 2 42" xfId="1650" xr:uid="{00000000-0005-0000-0000-000078150000}"/>
    <cellStyle name="Normal 5 15 2 43" xfId="1651" xr:uid="{00000000-0005-0000-0000-000079150000}"/>
    <cellStyle name="Normal 5 15 2 44" xfId="1652" xr:uid="{00000000-0005-0000-0000-00007A150000}"/>
    <cellStyle name="Normal 5 15 2 45" xfId="1653" xr:uid="{00000000-0005-0000-0000-00007B150000}"/>
    <cellStyle name="Normal 5 15 2 46" xfId="1654" xr:uid="{00000000-0005-0000-0000-00007C150000}"/>
    <cellStyle name="Normal 5 15 2 47" xfId="1655" xr:uid="{00000000-0005-0000-0000-00007D150000}"/>
    <cellStyle name="Normal 5 15 2 48" xfId="1656" xr:uid="{00000000-0005-0000-0000-00007E150000}"/>
    <cellStyle name="Normal 5 15 2 49" xfId="1657" xr:uid="{00000000-0005-0000-0000-00007F150000}"/>
    <cellStyle name="Normal 5 15 2 5" xfId="1658" xr:uid="{00000000-0005-0000-0000-000080150000}"/>
    <cellStyle name="Normal 5 15 2 50" xfId="1659" xr:uid="{00000000-0005-0000-0000-000081150000}"/>
    <cellStyle name="Normal 5 15 2 51" xfId="1660" xr:uid="{00000000-0005-0000-0000-000082150000}"/>
    <cellStyle name="Normal 5 15 2 52" xfId="1661" xr:uid="{00000000-0005-0000-0000-000083150000}"/>
    <cellStyle name="Normal 5 15 2 53" xfId="1662" xr:uid="{00000000-0005-0000-0000-000084150000}"/>
    <cellStyle name="Normal 5 15 2 54" xfId="1663" xr:uid="{00000000-0005-0000-0000-000085150000}"/>
    <cellStyle name="Normal 5 15 2 55" xfId="1664" xr:uid="{00000000-0005-0000-0000-000086150000}"/>
    <cellStyle name="Normal 5 15 2 56" xfId="1665" xr:uid="{00000000-0005-0000-0000-000087150000}"/>
    <cellStyle name="Normal 5 15 2 57" xfId="1666" xr:uid="{00000000-0005-0000-0000-000088150000}"/>
    <cellStyle name="Normal 5 15 2 58" xfId="1667" xr:uid="{00000000-0005-0000-0000-000089150000}"/>
    <cellStyle name="Normal 5 15 2 59" xfId="1668" xr:uid="{00000000-0005-0000-0000-00008A150000}"/>
    <cellStyle name="Normal 5 15 2 6" xfId="1669" xr:uid="{00000000-0005-0000-0000-00008B150000}"/>
    <cellStyle name="Normal 5 15 2 60" xfId="1670" xr:uid="{00000000-0005-0000-0000-00008C150000}"/>
    <cellStyle name="Normal 5 15 2 61" xfId="1671" xr:uid="{00000000-0005-0000-0000-00008D150000}"/>
    <cellStyle name="Normal 5 15 2 62" xfId="1672" xr:uid="{00000000-0005-0000-0000-00008E150000}"/>
    <cellStyle name="Normal 5 15 2 63" xfId="1673" xr:uid="{00000000-0005-0000-0000-00008F150000}"/>
    <cellStyle name="Normal 5 15 2 64" xfId="1674" xr:uid="{00000000-0005-0000-0000-000090150000}"/>
    <cellStyle name="Normal 5 15 2 65" xfId="1675" xr:uid="{00000000-0005-0000-0000-000091150000}"/>
    <cellStyle name="Normal 5 15 2 66" xfId="1676" xr:uid="{00000000-0005-0000-0000-000092150000}"/>
    <cellStyle name="Normal 5 15 2 67" xfId="1677" xr:uid="{00000000-0005-0000-0000-000093150000}"/>
    <cellStyle name="Normal 5 15 2 68" xfId="1678" xr:uid="{00000000-0005-0000-0000-000094150000}"/>
    <cellStyle name="Normal 5 15 2 69" xfId="1679" xr:uid="{00000000-0005-0000-0000-000095150000}"/>
    <cellStyle name="Normal 5 15 2 7" xfId="1680" xr:uid="{00000000-0005-0000-0000-000096150000}"/>
    <cellStyle name="Normal 5 15 2 70" xfId="1681" xr:uid="{00000000-0005-0000-0000-000097150000}"/>
    <cellStyle name="Normal 5 15 2 71" xfId="1682" xr:uid="{00000000-0005-0000-0000-000098150000}"/>
    <cellStyle name="Normal 5 15 2 72" xfId="1683" xr:uid="{00000000-0005-0000-0000-000099150000}"/>
    <cellStyle name="Normal 5 15 2 73" xfId="1684" xr:uid="{00000000-0005-0000-0000-00009A150000}"/>
    <cellStyle name="Normal 5 15 2 74" xfId="1685" xr:uid="{00000000-0005-0000-0000-00009B150000}"/>
    <cellStyle name="Normal 5 15 2 75" xfId="1686" xr:uid="{00000000-0005-0000-0000-00009C150000}"/>
    <cellStyle name="Normal 5 15 2 76" xfId="1687" xr:uid="{00000000-0005-0000-0000-00009D150000}"/>
    <cellStyle name="Normal 5 15 2 77" xfId="1688" xr:uid="{00000000-0005-0000-0000-00009E150000}"/>
    <cellStyle name="Normal 5 15 2 78" xfId="1689" xr:uid="{00000000-0005-0000-0000-00009F150000}"/>
    <cellStyle name="Normal 5 15 2 79" xfId="1690" xr:uid="{00000000-0005-0000-0000-0000A0150000}"/>
    <cellStyle name="Normal 5 15 2 8" xfId="1691" xr:uid="{00000000-0005-0000-0000-0000A1150000}"/>
    <cellStyle name="Normal 5 15 2 9" xfId="1692" xr:uid="{00000000-0005-0000-0000-0000A2150000}"/>
    <cellStyle name="Normal 5 15 2_3.Báo cáo bộ phân cơ điện" xfId="1693" xr:uid="{00000000-0005-0000-0000-0000A3150000}"/>
    <cellStyle name="Normal 5 15 20" xfId="1694" xr:uid="{00000000-0005-0000-0000-0000A4150000}"/>
    <cellStyle name="Normal 5 15 21" xfId="1695" xr:uid="{00000000-0005-0000-0000-0000A5150000}"/>
    <cellStyle name="Normal 5 15 22" xfId="1696" xr:uid="{00000000-0005-0000-0000-0000A6150000}"/>
    <cellStyle name="Normal 5 15 23" xfId="1697" xr:uid="{00000000-0005-0000-0000-0000A7150000}"/>
    <cellStyle name="Normal 5 15 24" xfId="1698" xr:uid="{00000000-0005-0000-0000-0000A8150000}"/>
    <cellStyle name="Normal 5 15 25" xfId="1699" xr:uid="{00000000-0005-0000-0000-0000A9150000}"/>
    <cellStyle name="Normal 5 15 26" xfId="1700" xr:uid="{00000000-0005-0000-0000-0000AA150000}"/>
    <cellStyle name="Normal 5 15 27" xfId="1701" xr:uid="{00000000-0005-0000-0000-0000AB150000}"/>
    <cellStyle name="Normal 5 15 28" xfId="1702" xr:uid="{00000000-0005-0000-0000-0000AC150000}"/>
    <cellStyle name="Normal 5 15 29" xfId="1703" xr:uid="{00000000-0005-0000-0000-0000AD150000}"/>
    <cellStyle name="Normal 5 15 3" xfId="1704" xr:uid="{00000000-0005-0000-0000-0000AE150000}"/>
    <cellStyle name="Normal 5 15 30" xfId="1705" xr:uid="{00000000-0005-0000-0000-0000AF150000}"/>
    <cellStyle name="Normal 5 15 31" xfId="3002" xr:uid="{00000000-0005-0000-0000-0000B0150000}"/>
    <cellStyle name="Normal 5 15 32" xfId="3248" xr:uid="{00000000-0005-0000-0000-0000B1150000}"/>
    <cellStyle name="Normal 5 15 33" xfId="3374" xr:uid="{00000000-0005-0000-0000-0000B2150000}"/>
    <cellStyle name="Normal 5 15 34" xfId="3381" xr:uid="{00000000-0005-0000-0000-0000B3150000}"/>
    <cellStyle name="Normal 5 15 35" xfId="3375" xr:uid="{00000000-0005-0000-0000-0000B4150000}"/>
    <cellStyle name="Normal 5 15 36" xfId="3380" xr:uid="{00000000-0005-0000-0000-0000B5150000}"/>
    <cellStyle name="Normal 5 15 37" xfId="3376" xr:uid="{00000000-0005-0000-0000-0000B6150000}"/>
    <cellStyle name="Normal 5 15 38" xfId="3379" xr:uid="{00000000-0005-0000-0000-0000B7150000}"/>
    <cellStyle name="Normal 5 15 39" xfId="3377" xr:uid="{00000000-0005-0000-0000-0000B8150000}"/>
    <cellStyle name="Normal 5 15 4" xfId="1706" xr:uid="{00000000-0005-0000-0000-0000B9150000}"/>
    <cellStyle name="Normal 5 15 40" xfId="3378" xr:uid="{00000000-0005-0000-0000-0000BA150000}"/>
    <cellStyle name="Normal 5 15 41" xfId="3373" xr:uid="{00000000-0005-0000-0000-0000BB150000}"/>
    <cellStyle name="Normal 5 15 42" xfId="3382" xr:uid="{00000000-0005-0000-0000-0000BC150000}"/>
    <cellStyle name="Normal 5 15 43" xfId="3372" xr:uid="{00000000-0005-0000-0000-0000BD150000}"/>
    <cellStyle name="Normal 5 15 44" xfId="3383" xr:uid="{00000000-0005-0000-0000-0000BE150000}"/>
    <cellStyle name="Normal 5 15 45" xfId="3371" xr:uid="{00000000-0005-0000-0000-0000BF150000}"/>
    <cellStyle name="Normal 5 15 46" xfId="3384" xr:uid="{00000000-0005-0000-0000-0000C0150000}"/>
    <cellStyle name="Normal 5 15 5" xfId="1707" xr:uid="{00000000-0005-0000-0000-0000C1150000}"/>
    <cellStyle name="Normal 5 15 6" xfId="1708" xr:uid="{00000000-0005-0000-0000-0000C2150000}"/>
    <cellStyle name="Normal 5 15 7" xfId="1709" xr:uid="{00000000-0005-0000-0000-0000C3150000}"/>
    <cellStyle name="Normal 5 15 8" xfId="1710" xr:uid="{00000000-0005-0000-0000-0000C4150000}"/>
    <cellStyle name="Normal 5 15 9" xfId="1711" xr:uid="{00000000-0005-0000-0000-0000C5150000}"/>
    <cellStyle name="Normal 5 15_3.Báo cáo bộ phân cơ điện" xfId="1712" xr:uid="{00000000-0005-0000-0000-0000C6150000}"/>
    <cellStyle name="Normal 5 16" xfId="1713" xr:uid="{00000000-0005-0000-0000-0000C7150000}"/>
    <cellStyle name="Normal 5 16 2" xfId="1714" xr:uid="{00000000-0005-0000-0000-0000C8150000}"/>
    <cellStyle name="Normal 5 16 3" xfId="3003" xr:uid="{00000000-0005-0000-0000-0000C9150000}"/>
    <cellStyle name="Normal 5 16 4" xfId="3249" xr:uid="{00000000-0005-0000-0000-0000CA150000}"/>
    <cellStyle name="Normal 5 16_3.Báo cáo bộ phân cơ điện" xfId="1715" xr:uid="{00000000-0005-0000-0000-0000CB150000}"/>
    <cellStyle name="Normal 5 17" xfId="3004" xr:uid="{00000000-0005-0000-0000-0000CC150000}"/>
    <cellStyle name="Normal 5 17 2" xfId="3250" xr:uid="{00000000-0005-0000-0000-0000CD150000}"/>
    <cellStyle name="Normal 5 18" xfId="3005" xr:uid="{00000000-0005-0000-0000-0000CE150000}"/>
    <cellStyle name="Normal 5 18 2" xfId="3251" xr:uid="{00000000-0005-0000-0000-0000CF150000}"/>
    <cellStyle name="Normal 5 19" xfId="2996" xr:uid="{00000000-0005-0000-0000-0000D0150000}"/>
    <cellStyle name="Normal 5 19 2" xfId="3242" xr:uid="{00000000-0005-0000-0000-0000D1150000}"/>
    <cellStyle name="Normal 5 2" xfId="1716" xr:uid="{00000000-0005-0000-0000-0000D2150000}"/>
    <cellStyle name="Normal 5 2 10" xfId="3519" xr:uid="{00000000-0005-0000-0000-0000D3150000}"/>
    <cellStyle name="Normal 5 2 11" xfId="3946" xr:uid="{00000000-0005-0000-0000-0000D4150000}"/>
    <cellStyle name="Normal 5 2 2" xfId="1717" xr:uid="{00000000-0005-0000-0000-0000D5150000}"/>
    <cellStyle name="Normal 5 2 2 2" xfId="3893" xr:uid="{00000000-0005-0000-0000-0000D6150000}"/>
    <cellStyle name="Normal 5 2 2 3" xfId="3958" xr:uid="{00000000-0005-0000-0000-0000D7150000}"/>
    <cellStyle name="Normal 5 2 3" xfId="1718" xr:uid="{00000000-0005-0000-0000-0000D8150000}"/>
    <cellStyle name="Normal 5 2 4" xfId="1719" xr:uid="{00000000-0005-0000-0000-0000D9150000}"/>
    <cellStyle name="Normal 5 2 5" xfId="1720" xr:uid="{00000000-0005-0000-0000-0000DA150000}"/>
    <cellStyle name="Normal 5 2 6" xfId="1721" xr:uid="{00000000-0005-0000-0000-0000DB150000}"/>
    <cellStyle name="Normal 5 2 7" xfId="1722" xr:uid="{00000000-0005-0000-0000-0000DC150000}"/>
    <cellStyle name="Normal 5 2 8" xfId="3006" xr:uid="{00000000-0005-0000-0000-0000DD150000}"/>
    <cellStyle name="Normal 5 2 9" xfId="3252" xr:uid="{00000000-0005-0000-0000-0000DE150000}"/>
    <cellStyle name="Normal 5 2_3.Báo cáo bộ phân cơ điện" xfId="1723" xr:uid="{00000000-0005-0000-0000-0000DF150000}"/>
    <cellStyle name="Normal 5 20" xfId="2891" xr:uid="{00000000-0005-0000-0000-0000E0150000}"/>
    <cellStyle name="Normal 5 20 2" xfId="4147" xr:uid="{00000000-0005-0000-0000-0000E1150000}"/>
    <cellStyle name="Normal 5 20 2 2" xfId="7987" xr:uid="{00000000-0005-0000-0000-0000E2150000}"/>
    <cellStyle name="Normal 5 20 3" xfId="6117" xr:uid="{00000000-0005-0000-0000-0000E3150000}"/>
    <cellStyle name="Normal 5 20 3 2" xfId="9610" xr:uid="{00000000-0005-0000-0000-0000E4150000}"/>
    <cellStyle name="Normal 5 20 4" xfId="6359" xr:uid="{00000000-0005-0000-0000-0000E5150000}"/>
    <cellStyle name="Normal 5 20 4 2" xfId="9851" xr:uid="{00000000-0005-0000-0000-0000E6150000}"/>
    <cellStyle name="Normal 5 20 5" xfId="7630" xr:uid="{00000000-0005-0000-0000-0000E7150000}"/>
    <cellStyle name="Normal 5 21" xfId="3148" xr:uid="{00000000-0005-0000-0000-0000E8150000}"/>
    <cellStyle name="Normal 5 21 2" xfId="4162" xr:uid="{00000000-0005-0000-0000-0000E9150000}"/>
    <cellStyle name="Normal 5 21 2 2" xfId="8001" xr:uid="{00000000-0005-0000-0000-0000EA150000}"/>
    <cellStyle name="Normal 5 21 3" xfId="6119" xr:uid="{00000000-0005-0000-0000-0000EB150000}"/>
    <cellStyle name="Normal 5 21 3 2" xfId="9612" xr:uid="{00000000-0005-0000-0000-0000EC150000}"/>
    <cellStyle name="Normal 5 21 4" xfId="6361" xr:uid="{00000000-0005-0000-0000-0000ED150000}"/>
    <cellStyle name="Normal 5 21 4 2" xfId="9853" xr:uid="{00000000-0005-0000-0000-0000EE150000}"/>
    <cellStyle name="Normal 5 21 5" xfId="7635" xr:uid="{00000000-0005-0000-0000-0000EF150000}"/>
    <cellStyle name="Normal 5 22" xfId="3362" xr:uid="{00000000-0005-0000-0000-0000F0150000}"/>
    <cellStyle name="Normal 5 22 2" xfId="4173" xr:uid="{00000000-0005-0000-0000-0000F1150000}"/>
    <cellStyle name="Normal 5 22 2 2" xfId="8012" xr:uid="{00000000-0005-0000-0000-0000F2150000}"/>
    <cellStyle name="Normal 5 22 3" xfId="6122" xr:uid="{00000000-0005-0000-0000-0000F3150000}"/>
    <cellStyle name="Normal 5 22 3 2" xfId="9615" xr:uid="{00000000-0005-0000-0000-0000F4150000}"/>
    <cellStyle name="Normal 5 22 4" xfId="6364" xr:uid="{00000000-0005-0000-0000-0000F5150000}"/>
    <cellStyle name="Normal 5 22 4 2" xfId="9856" xr:uid="{00000000-0005-0000-0000-0000F6150000}"/>
    <cellStyle name="Normal 5 22 5" xfId="7642" xr:uid="{00000000-0005-0000-0000-0000F7150000}"/>
    <cellStyle name="Normal 5 23" xfId="3401" xr:uid="{00000000-0005-0000-0000-0000F8150000}"/>
    <cellStyle name="Normal 5 23 2" xfId="4183" xr:uid="{00000000-0005-0000-0000-0000F9150000}"/>
    <cellStyle name="Normal 5 23 2 2" xfId="8022" xr:uid="{00000000-0005-0000-0000-0000FA150000}"/>
    <cellStyle name="Normal 5 23 3" xfId="6132" xr:uid="{00000000-0005-0000-0000-0000FB150000}"/>
    <cellStyle name="Normal 5 23 3 2" xfId="9625" xr:uid="{00000000-0005-0000-0000-0000FC150000}"/>
    <cellStyle name="Normal 5 23 4" xfId="6374" xr:uid="{00000000-0005-0000-0000-0000FD150000}"/>
    <cellStyle name="Normal 5 23 4 2" xfId="9866" xr:uid="{00000000-0005-0000-0000-0000FE150000}"/>
    <cellStyle name="Normal 5 23 5" xfId="7660" xr:uid="{00000000-0005-0000-0000-0000FF150000}"/>
    <cellStyle name="Normal 5 24" xfId="3357" xr:uid="{00000000-0005-0000-0000-000000160000}"/>
    <cellStyle name="Normal 5 24 2" xfId="4172" xr:uid="{00000000-0005-0000-0000-000001160000}"/>
    <cellStyle name="Normal 5 24 2 2" xfId="8011" xr:uid="{00000000-0005-0000-0000-000002160000}"/>
    <cellStyle name="Normal 5 24 3" xfId="6121" xr:uid="{00000000-0005-0000-0000-000003160000}"/>
    <cellStyle name="Normal 5 24 3 2" xfId="9614" xr:uid="{00000000-0005-0000-0000-000004160000}"/>
    <cellStyle name="Normal 5 24 4" xfId="6363" xr:uid="{00000000-0005-0000-0000-000005160000}"/>
    <cellStyle name="Normal 5 24 4 2" xfId="9855" xr:uid="{00000000-0005-0000-0000-000006160000}"/>
    <cellStyle name="Normal 5 24 5" xfId="7639" xr:uid="{00000000-0005-0000-0000-000007160000}"/>
    <cellStyle name="Normal 5 25" xfId="3396" xr:uid="{00000000-0005-0000-0000-000008160000}"/>
    <cellStyle name="Normal 5 25 2" xfId="4182" xr:uid="{00000000-0005-0000-0000-000009160000}"/>
    <cellStyle name="Normal 5 25 2 2" xfId="8021" xr:uid="{00000000-0005-0000-0000-00000A160000}"/>
    <cellStyle name="Normal 5 25 3" xfId="6131" xr:uid="{00000000-0005-0000-0000-00000B160000}"/>
    <cellStyle name="Normal 5 25 3 2" xfId="9624" xr:uid="{00000000-0005-0000-0000-00000C160000}"/>
    <cellStyle name="Normal 5 25 4" xfId="6373" xr:uid="{00000000-0005-0000-0000-00000D160000}"/>
    <cellStyle name="Normal 5 25 4 2" xfId="9865" xr:uid="{00000000-0005-0000-0000-00000E160000}"/>
    <cellStyle name="Normal 5 25 5" xfId="7657" xr:uid="{00000000-0005-0000-0000-00000F160000}"/>
    <cellStyle name="Normal 5 26" xfId="3147" xr:uid="{00000000-0005-0000-0000-000010160000}"/>
    <cellStyle name="Normal 5 26 2" xfId="4161" xr:uid="{00000000-0005-0000-0000-000011160000}"/>
    <cellStyle name="Normal 5 26 2 2" xfId="8000" xr:uid="{00000000-0005-0000-0000-000012160000}"/>
    <cellStyle name="Normal 5 26 3" xfId="6118" xr:uid="{00000000-0005-0000-0000-000013160000}"/>
    <cellStyle name="Normal 5 26 3 2" xfId="9611" xr:uid="{00000000-0005-0000-0000-000014160000}"/>
    <cellStyle name="Normal 5 26 4" xfId="6360" xr:uid="{00000000-0005-0000-0000-000015160000}"/>
    <cellStyle name="Normal 5 26 4 2" xfId="9852" xr:uid="{00000000-0005-0000-0000-000016160000}"/>
    <cellStyle name="Normal 5 26 5" xfId="7634" xr:uid="{00000000-0005-0000-0000-000017160000}"/>
    <cellStyle name="Normal 5 27" xfId="3391" xr:uid="{00000000-0005-0000-0000-000018160000}"/>
    <cellStyle name="Normal 5 27 2" xfId="4181" xr:uid="{00000000-0005-0000-0000-000019160000}"/>
    <cellStyle name="Normal 5 27 2 2" xfId="8020" xr:uid="{00000000-0005-0000-0000-00001A160000}"/>
    <cellStyle name="Normal 5 27 3" xfId="6130" xr:uid="{00000000-0005-0000-0000-00001B160000}"/>
    <cellStyle name="Normal 5 27 3 2" xfId="9623" xr:uid="{00000000-0005-0000-0000-00001C160000}"/>
    <cellStyle name="Normal 5 27 4" xfId="6372" xr:uid="{00000000-0005-0000-0000-00001D160000}"/>
    <cellStyle name="Normal 5 27 4 2" xfId="9864" xr:uid="{00000000-0005-0000-0000-00001E160000}"/>
    <cellStyle name="Normal 5 27 5" xfId="7654" xr:uid="{00000000-0005-0000-0000-00001F160000}"/>
    <cellStyle name="Normal 5 28" xfId="3368" xr:uid="{00000000-0005-0000-0000-000020160000}"/>
    <cellStyle name="Normal 5 28 2" xfId="4174" xr:uid="{00000000-0005-0000-0000-000021160000}"/>
    <cellStyle name="Normal 5 28 2 2" xfId="8013" xr:uid="{00000000-0005-0000-0000-000022160000}"/>
    <cellStyle name="Normal 5 28 3" xfId="6123" xr:uid="{00000000-0005-0000-0000-000023160000}"/>
    <cellStyle name="Normal 5 28 3 2" xfId="9616" xr:uid="{00000000-0005-0000-0000-000024160000}"/>
    <cellStyle name="Normal 5 28 4" xfId="6365" xr:uid="{00000000-0005-0000-0000-000025160000}"/>
    <cellStyle name="Normal 5 28 4 2" xfId="9857" xr:uid="{00000000-0005-0000-0000-000026160000}"/>
    <cellStyle name="Normal 5 28 5" xfId="7646" xr:uid="{00000000-0005-0000-0000-000027160000}"/>
    <cellStyle name="Normal 5 29" xfId="3388" xr:uid="{00000000-0005-0000-0000-000028160000}"/>
    <cellStyle name="Normal 5 29 2" xfId="4180" xr:uid="{00000000-0005-0000-0000-000029160000}"/>
    <cellStyle name="Normal 5 29 2 2" xfId="8019" xr:uid="{00000000-0005-0000-0000-00002A160000}"/>
    <cellStyle name="Normal 5 29 3" xfId="6129" xr:uid="{00000000-0005-0000-0000-00002B160000}"/>
    <cellStyle name="Normal 5 29 3 2" xfId="9622" xr:uid="{00000000-0005-0000-0000-00002C160000}"/>
    <cellStyle name="Normal 5 29 4" xfId="6371" xr:uid="{00000000-0005-0000-0000-00002D160000}"/>
    <cellStyle name="Normal 5 29 4 2" xfId="9863" xr:uid="{00000000-0005-0000-0000-00002E160000}"/>
    <cellStyle name="Normal 5 29 5" xfId="7652" xr:uid="{00000000-0005-0000-0000-00002F160000}"/>
    <cellStyle name="Normal 5 3" xfId="1724" xr:uid="{00000000-0005-0000-0000-000030160000}"/>
    <cellStyle name="Normal 5 3 2" xfId="3007" xr:uid="{00000000-0005-0000-0000-000031160000}"/>
    <cellStyle name="Normal 5 3 2 2" xfId="3895" xr:uid="{00000000-0005-0000-0000-000032160000}"/>
    <cellStyle name="Normal 5 3 3" xfId="3253" xr:uid="{00000000-0005-0000-0000-000033160000}"/>
    <cellStyle name="Normal 5 3 3 2" xfId="3896" xr:uid="{00000000-0005-0000-0000-000034160000}"/>
    <cellStyle name="Normal 5 3 3 2 2" xfId="4322" xr:uid="{00000000-0005-0000-0000-000035160000}"/>
    <cellStyle name="Normal 5 3 3 2 2 2" xfId="8159" xr:uid="{00000000-0005-0000-0000-000036160000}"/>
    <cellStyle name="Normal 5 3 3 2 3" xfId="6248" xr:uid="{00000000-0005-0000-0000-000037160000}"/>
    <cellStyle name="Normal 5 3 3 2 3 2" xfId="9741" xr:uid="{00000000-0005-0000-0000-000038160000}"/>
    <cellStyle name="Normal 5 3 3 2 4" xfId="6494" xr:uid="{00000000-0005-0000-0000-000039160000}"/>
    <cellStyle name="Normal 5 3 3 2 4 2" xfId="9986" xr:uid="{00000000-0005-0000-0000-00003A160000}"/>
    <cellStyle name="Normal 5 3 3 2 5" xfId="7821" xr:uid="{00000000-0005-0000-0000-00003B160000}"/>
    <cellStyle name="Normal 5 3 4" xfId="3894" xr:uid="{00000000-0005-0000-0000-00003C160000}"/>
    <cellStyle name="Normal 5 3 4 2" xfId="4321" xr:uid="{00000000-0005-0000-0000-00003D160000}"/>
    <cellStyle name="Normal 5 3 4 2 2" xfId="8158" xr:uid="{00000000-0005-0000-0000-00003E160000}"/>
    <cellStyle name="Normal 5 3 4 3" xfId="6247" xr:uid="{00000000-0005-0000-0000-00003F160000}"/>
    <cellStyle name="Normal 5 3 4 3 2" xfId="9740" xr:uid="{00000000-0005-0000-0000-000040160000}"/>
    <cellStyle name="Normal 5 3 4 4" xfId="6493" xr:uid="{00000000-0005-0000-0000-000041160000}"/>
    <cellStyle name="Normal 5 3 4 4 2" xfId="9985" xr:uid="{00000000-0005-0000-0000-000042160000}"/>
    <cellStyle name="Normal 5 3 4 5" xfId="7820" xr:uid="{00000000-0005-0000-0000-000043160000}"/>
    <cellStyle name="Normal 5 30" xfId="3151" xr:uid="{00000000-0005-0000-0000-000044160000}"/>
    <cellStyle name="Normal 5 30 2" xfId="4163" xr:uid="{00000000-0005-0000-0000-000045160000}"/>
    <cellStyle name="Normal 5 30 2 2" xfId="8002" xr:uid="{00000000-0005-0000-0000-000046160000}"/>
    <cellStyle name="Normal 5 30 3" xfId="6120" xr:uid="{00000000-0005-0000-0000-000047160000}"/>
    <cellStyle name="Normal 5 30 3 2" xfId="9613" xr:uid="{00000000-0005-0000-0000-000048160000}"/>
    <cellStyle name="Normal 5 30 4" xfId="6362" xr:uid="{00000000-0005-0000-0000-000049160000}"/>
    <cellStyle name="Normal 5 30 4 2" xfId="9854" xr:uid="{00000000-0005-0000-0000-00004A160000}"/>
    <cellStyle name="Normal 5 30 5" xfId="7637" xr:uid="{00000000-0005-0000-0000-00004B160000}"/>
    <cellStyle name="Normal 5 31" xfId="3387" xr:uid="{00000000-0005-0000-0000-00004C160000}"/>
    <cellStyle name="Normal 5 31 2" xfId="4179" xr:uid="{00000000-0005-0000-0000-00004D160000}"/>
    <cellStyle name="Normal 5 31 2 2" xfId="8018" xr:uid="{00000000-0005-0000-0000-00004E160000}"/>
    <cellStyle name="Normal 5 31 3" xfId="6128" xr:uid="{00000000-0005-0000-0000-00004F160000}"/>
    <cellStyle name="Normal 5 31 3 2" xfId="9621" xr:uid="{00000000-0005-0000-0000-000050160000}"/>
    <cellStyle name="Normal 5 31 4" xfId="6370" xr:uid="{00000000-0005-0000-0000-000051160000}"/>
    <cellStyle name="Normal 5 31 4 2" xfId="9862" xr:uid="{00000000-0005-0000-0000-000052160000}"/>
    <cellStyle name="Normal 5 31 5" xfId="7651" xr:uid="{00000000-0005-0000-0000-000053160000}"/>
    <cellStyle name="Normal 5 32" xfId="3369" xr:uid="{00000000-0005-0000-0000-000054160000}"/>
    <cellStyle name="Normal 5 32 2" xfId="4175" xr:uid="{00000000-0005-0000-0000-000055160000}"/>
    <cellStyle name="Normal 5 32 2 2" xfId="8014" xr:uid="{00000000-0005-0000-0000-000056160000}"/>
    <cellStyle name="Normal 5 32 3" xfId="6124" xr:uid="{00000000-0005-0000-0000-000057160000}"/>
    <cellStyle name="Normal 5 32 3 2" xfId="9617" xr:uid="{00000000-0005-0000-0000-000058160000}"/>
    <cellStyle name="Normal 5 32 4" xfId="6366" xr:uid="{00000000-0005-0000-0000-000059160000}"/>
    <cellStyle name="Normal 5 32 4 2" xfId="9858" xr:uid="{00000000-0005-0000-0000-00005A160000}"/>
    <cellStyle name="Normal 5 32 5" xfId="7647" xr:uid="{00000000-0005-0000-0000-00005B160000}"/>
    <cellStyle name="Normal 5 33" xfId="3386" xr:uid="{00000000-0005-0000-0000-00005C160000}"/>
    <cellStyle name="Normal 5 33 2" xfId="4178" xr:uid="{00000000-0005-0000-0000-00005D160000}"/>
    <cellStyle name="Normal 5 33 2 2" xfId="8017" xr:uid="{00000000-0005-0000-0000-00005E160000}"/>
    <cellStyle name="Normal 5 33 3" xfId="6127" xr:uid="{00000000-0005-0000-0000-00005F160000}"/>
    <cellStyle name="Normal 5 33 3 2" xfId="9620" xr:uid="{00000000-0005-0000-0000-000060160000}"/>
    <cellStyle name="Normal 5 33 4" xfId="6369" xr:uid="{00000000-0005-0000-0000-000061160000}"/>
    <cellStyle name="Normal 5 33 4 2" xfId="9861" xr:uid="{00000000-0005-0000-0000-000062160000}"/>
    <cellStyle name="Normal 5 33 5" xfId="7650" xr:uid="{00000000-0005-0000-0000-000063160000}"/>
    <cellStyle name="Normal 5 34" xfId="3370" xr:uid="{00000000-0005-0000-0000-000064160000}"/>
    <cellStyle name="Normal 5 34 2" xfId="4176" xr:uid="{00000000-0005-0000-0000-000065160000}"/>
    <cellStyle name="Normal 5 34 2 2" xfId="8015" xr:uid="{00000000-0005-0000-0000-000066160000}"/>
    <cellStyle name="Normal 5 34 3" xfId="6125" xr:uid="{00000000-0005-0000-0000-000067160000}"/>
    <cellStyle name="Normal 5 34 3 2" xfId="9618" xr:uid="{00000000-0005-0000-0000-000068160000}"/>
    <cellStyle name="Normal 5 34 4" xfId="6367" xr:uid="{00000000-0005-0000-0000-000069160000}"/>
    <cellStyle name="Normal 5 34 4 2" xfId="9859" xr:uid="{00000000-0005-0000-0000-00006A160000}"/>
    <cellStyle name="Normal 5 34 5" xfId="7648" xr:uid="{00000000-0005-0000-0000-00006B160000}"/>
    <cellStyle name="Normal 5 35" xfId="3385" xr:uid="{00000000-0005-0000-0000-00006C160000}"/>
    <cellStyle name="Normal 5 35 2" xfId="4177" xr:uid="{00000000-0005-0000-0000-00006D160000}"/>
    <cellStyle name="Normal 5 35 2 2" xfId="8016" xr:uid="{00000000-0005-0000-0000-00006E160000}"/>
    <cellStyle name="Normal 5 35 3" xfId="6126" xr:uid="{00000000-0005-0000-0000-00006F160000}"/>
    <cellStyle name="Normal 5 35 3 2" xfId="9619" xr:uid="{00000000-0005-0000-0000-000070160000}"/>
    <cellStyle name="Normal 5 35 4" xfId="6368" xr:uid="{00000000-0005-0000-0000-000071160000}"/>
    <cellStyle name="Normal 5 35 4 2" xfId="9860" xr:uid="{00000000-0005-0000-0000-000072160000}"/>
    <cellStyle name="Normal 5 35 5" xfId="7649" xr:uid="{00000000-0005-0000-0000-000073160000}"/>
    <cellStyle name="Normal 5 36" xfId="3498" xr:uid="{00000000-0005-0000-0000-000074160000}"/>
    <cellStyle name="Normal 5 37" xfId="3628" xr:uid="{00000000-0005-0000-0000-000075160000}"/>
    <cellStyle name="Normal 5 38" xfId="3637" xr:uid="{00000000-0005-0000-0000-000076160000}"/>
    <cellStyle name="Normal 5 39" xfId="3631" xr:uid="{00000000-0005-0000-0000-000077160000}"/>
    <cellStyle name="Normal 5 4" xfId="1725" xr:uid="{00000000-0005-0000-0000-000078160000}"/>
    <cellStyle name="Normal 5 4 2" xfId="3008" xr:uid="{00000000-0005-0000-0000-000079160000}"/>
    <cellStyle name="Normal 5 4 2 2" xfId="3898" xr:uid="{00000000-0005-0000-0000-00007A160000}"/>
    <cellStyle name="Normal 5 4 3" xfId="3254" xr:uid="{00000000-0005-0000-0000-00007B160000}"/>
    <cellStyle name="Normal 5 4 4" xfId="3897" xr:uid="{00000000-0005-0000-0000-00007C160000}"/>
    <cellStyle name="Normal 5 40" xfId="3635" xr:uid="{00000000-0005-0000-0000-00007D160000}"/>
    <cellStyle name="Normal 5 41" xfId="3617" xr:uid="{00000000-0005-0000-0000-00007E160000}"/>
    <cellStyle name="Normal 5 42" xfId="3642" xr:uid="{00000000-0005-0000-0000-00007F160000}"/>
    <cellStyle name="Normal 5 43" xfId="3611" xr:uid="{00000000-0005-0000-0000-000080160000}"/>
    <cellStyle name="Normal 5 44" xfId="3651" xr:uid="{00000000-0005-0000-0000-000081160000}"/>
    <cellStyle name="Normal 5 45" xfId="3602" xr:uid="{00000000-0005-0000-0000-000082160000}"/>
    <cellStyle name="Normal 5 46" xfId="3627" xr:uid="{00000000-0005-0000-0000-000083160000}"/>
    <cellStyle name="Normal 5 47" xfId="3636" xr:uid="{00000000-0005-0000-0000-000084160000}"/>
    <cellStyle name="Normal 5 48" xfId="3630" xr:uid="{00000000-0005-0000-0000-000085160000}"/>
    <cellStyle name="Normal 5 49" xfId="3646" xr:uid="{00000000-0005-0000-0000-000086160000}"/>
    <cellStyle name="Normal 5 5" xfId="1726" xr:uid="{00000000-0005-0000-0000-000087160000}"/>
    <cellStyle name="Normal 5 5 2" xfId="3009" xr:uid="{00000000-0005-0000-0000-000088160000}"/>
    <cellStyle name="Normal 5 5 3" xfId="3255" xr:uid="{00000000-0005-0000-0000-000089160000}"/>
    <cellStyle name="Normal 5 5 4" xfId="3899" xr:uid="{00000000-0005-0000-0000-00008A160000}"/>
    <cellStyle name="Normal 5 50" xfId="3629" xr:uid="{00000000-0005-0000-0000-00008B160000}"/>
    <cellStyle name="Normal 5 51" xfId="3652" xr:uid="{00000000-0005-0000-0000-00008C160000}"/>
    <cellStyle name="Normal 5 52" xfId="3600" xr:uid="{00000000-0005-0000-0000-00008D160000}"/>
    <cellStyle name="Normal 5 53" xfId="3662" xr:uid="{00000000-0005-0000-0000-00008E160000}"/>
    <cellStyle name="Normal 5 54" xfId="3664" xr:uid="{00000000-0005-0000-0000-00008F160000}"/>
    <cellStyle name="Normal 5 55" xfId="3607" xr:uid="{00000000-0005-0000-0000-000090160000}"/>
    <cellStyle name="Normal 5 56" xfId="3647" xr:uid="{00000000-0005-0000-0000-000091160000}"/>
    <cellStyle name="Normal 5 57" xfId="3599" xr:uid="{00000000-0005-0000-0000-000092160000}"/>
    <cellStyle name="Normal 5 58" xfId="3655" xr:uid="{00000000-0005-0000-0000-000093160000}"/>
    <cellStyle name="Normal 5 59" xfId="3663" xr:uid="{00000000-0005-0000-0000-000094160000}"/>
    <cellStyle name="Normal 5 6" xfId="1727" xr:uid="{00000000-0005-0000-0000-000095160000}"/>
    <cellStyle name="Normal 5 6 2" xfId="3010" xr:uid="{00000000-0005-0000-0000-000096160000}"/>
    <cellStyle name="Normal 5 6 3" xfId="3256" xr:uid="{00000000-0005-0000-0000-000097160000}"/>
    <cellStyle name="Normal 5 6 4" xfId="3900" xr:uid="{00000000-0005-0000-0000-000098160000}"/>
    <cellStyle name="Normal 5 6 4 2" xfId="4323" xr:uid="{00000000-0005-0000-0000-000099160000}"/>
    <cellStyle name="Normal 5 6 4 2 2" xfId="8160" xr:uid="{00000000-0005-0000-0000-00009A160000}"/>
    <cellStyle name="Normal 5 6 4 3" xfId="6249" xr:uid="{00000000-0005-0000-0000-00009B160000}"/>
    <cellStyle name="Normal 5 6 4 3 2" xfId="9742" xr:uid="{00000000-0005-0000-0000-00009C160000}"/>
    <cellStyle name="Normal 5 6 4 4" xfId="6495" xr:uid="{00000000-0005-0000-0000-00009D160000}"/>
    <cellStyle name="Normal 5 6 4 4 2" xfId="9987" xr:uid="{00000000-0005-0000-0000-00009E160000}"/>
    <cellStyle name="Normal 5 6 4 5" xfId="7822" xr:uid="{00000000-0005-0000-0000-00009F160000}"/>
    <cellStyle name="Normal 5 60" xfId="3668" xr:uid="{00000000-0005-0000-0000-0000A0160000}"/>
    <cellStyle name="Normal 5 61" xfId="3675" xr:uid="{00000000-0005-0000-0000-0000A1160000}"/>
    <cellStyle name="Normal 5 61 2" xfId="4293" xr:uid="{00000000-0005-0000-0000-0000A2160000}"/>
    <cellStyle name="Normal 5 61 2 2" xfId="8131" xr:uid="{00000000-0005-0000-0000-0000A3160000}"/>
    <cellStyle name="Normal 5 61 3" xfId="6226" xr:uid="{00000000-0005-0000-0000-0000A4160000}"/>
    <cellStyle name="Normal 5 61 3 2" xfId="9719" xr:uid="{00000000-0005-0000-0000-0000A5160000}"/>
    <cellStyle name="Normal 5 61 4" xfId="6472" xr:uid="{00000000-0005-0000-0000-0000A6160000}"/>
    <cellStyle name="Normal 5 61 4 2" xfId="9964" xr:uid="{00000000-0005-0000-0000-0000A7160000}"/>
    <cellStyle name="Normal 5 61 5" xfId="7787" xr:uid="{00000000-0005-0000-0000-0000A8160000}"/>
    <cellStyle name="Normal 5 62" xfId="3892" xr:uid="{00000000-0005-0000-0000-0000A9160000}"/>
    <cellStyle name="Normal 5 62 2" xfId="4320" xr:uid="{00000000-0005-0000-0000-0000AA160000}"/>
    <cellStyle name="Normal 5 62 2 2" xfId="8157" xr:uid="{00000000-0005-0000-0000-0000AB160000}"/>
    <cellStyle name="Normal 5 62 3" xfId="6246" xr:uid="{00000000-0005-0000-0000-0000AC160000}"/>
    <cellStyle name="Normal 5 62 3 2" xfId="9739" xr:uid="{00000000-0005-0000-0000-0000AD160000}"/>
    <cellStyle name="Normal 5 62 4" xfId="6492" xr:uid="{00000000-0005-0000-0000-0000AE160000}"/>
    <cellStyle name="Normal 5 62 4 2" xfId="9984" xr:uid="{00000000-0005-0000-0000-0000AF160000}"/>
    <cellStyle name="Normal 5 62 5" xfId="7819" xr:uid="{00000000-0005-0000-0000-0000B0160000}"/>
    <cellStyle name="Normal 5 63" xfId="3942" xr:uid="{00000000-0005-0000-0000-0000B1160000}"/>
    <cellStyle name="Normal 5 64" xfId="3964" xr:uid="{00000000-0005-0000-0000-0000B2160000}"/>
    <cellStyle name="Normal 5 65" xfId="3965" xr:uid="{00000000-0005-0000-0000-0000B3160000}"/>
    <cellStyle name="Normal 5 66" xfId="4086" xr:uid="{00000000-0005-0000-0000-0000B4160000}"/>
    <cellStyle name="Normal 5 67" xfId="3971" xr:uid="{00000000-0005-0000-0000-0000B5160000}"/>
    <cellStyle name="Normal 5 67 2" xfId="7833" xr:uid="{00000000-0005-0000-0000-0000B6160000}"/>
    <cellStyle name="Normal 5 68" xfId="4143" xr:uid="{00000000-0005-0000-0000-0000B7160000}"/>
    <cellStyle name="Normal 5 68 2" xfId="7983" xr:uid="{00000000-0005-0000-0000-0000B8160000}"/>
    <cellStyle name="Normal 5 69" xfId="6257" xr:uid="{00000000-0005-0000-0000-0000B9160000}"/>
    <cellStyle name="Normal 5 69 2" xfId="9749" xr:uid="{00000000-0005-0000-0000-0000BA160000}"/>
    <cellStyle name="Normal 5 7" xfId="1728" xr:uid="{00000000-0005-0000-0000-0000BB160000}"/>
    <cellStyle name="Normal 5 7 2" xfId="3011" xr:uid="{00000000-0005-0000-0000-0000BC160000}"/>
    <cellStyle name="Normal 5 7 3" xfId="3257" xr:uid="{00000000-0005-0000-0000-0000BD160000}"/>
    <cellStyle name="Normal 5 8" xfId="1729" xr:uid="{00000000-0005-0000-0000-0000BE160000}"/>
    <cellStyle name="Normal 5 8 2" xfId="3012" xr:uid="{00000000-0005-0000-0000-0000BF160000}"/>
    <cellStyle name="Normal 5 8 3" xfId="3258" xr:uid="{00000000-0005-0000-0000-0000C0160000}"/>
    <cellStyle name="Normal 5 9" xfId="1730" xr:uid="{00000000-0005-0000-0000-0000C1160000}"/>
    <cellStyle name="Normal 5 9 2" xfId="3013" xr:uid="{00000000-0005-0000-0000-0000C2160000}"/>
    <cellStyle name="Normal 5 9 3" xfId="3259" xr:uid="{00000000-0005-0000-0000-0000C3160000}"/>
    <cellStyle name="Normal 5_3.Báo cáo bộ phân cơ điện" xfId="1731" xr:uid="{00000000-0005-0000-0000-0000C4160000}"/>
    <cellStyle name="Normal 50" xfId="1732" xr:uid="{00000000-0005-0000-0000-0000C5160000}"/>
    <cellStyle name="Normal 50 2" xfId="1733" xr:uid="{00000000-0005-0000-0000-0000C6160000}"/>
    <cellStyle name="Normal 50 3" xfId="1734" xr:uid="{00000000-0005-0000-0000-0000C7160000}"/>
    <cellStyle name="Normal 50 4" xfId="1735" xr:uid="{00000000-0005-0000-0000-0000C8160000}"/>
    <cellStyle name="Normal 50 5" xfId="1736" xr:uid="{00000000-0005-0000-0000-0000C9160000}"/>
    <cellStyle name="Normal 50 6" xfId="3014" xr:uid="{00000000-0005-0000-0000-0000CA160000}"/>
    <cellStyle name="Normal 50 7" xfId="3260" xr:uid="{00000000-0005-0000-0000-0000CB160000}"/>
    <cellStyle name="Normal 51" xfId="1737" xr:uid="{00000000-0005-0000-0000-0000CC160000}"/>
    <cellStyle name="Normal 51 2" xfId="3015" xr:uid="{00000000-0005-0000-0000-0000CD160000}"/>
    <cellStyle name="Normal 51 3" xfId="3261" xr:uid="{00000000-0005-0000-0000-0000CE160000}"/>
    <cellStyle name="Normal 52" xfId="1738" xr:uid="{00000000-0005-0000-0000-0000CF160000}"/>
    <cellStyle name="Normal 52 2" xfId="3016" xr:uid="{00000000-0005-0000-0000-0000D0160000}"/>
    <cellStyle name="Normal 52 3" xfId="3262" xr:uid="{00000000-0005-0000-0000-0000D1160000}"/>
    <cellStyle name="Normal 53" xfId="1739" xr:uid="{00000000-0005-0000-0000-0000D2160000}"/>
    <cellStyle name="Normal 53 2" xfId="3017" xr:uid="{00000000-0005-0000-0000-0000D3160000}"/>
    <cellStyle name="Normal 53 3" xfId="3263" xr:uid="{00000000-0005-0000-0000-0000D4160000}"/>
    <cellStyle name="Normal 54" xfId="1740" xr:uid="{00000000-0005-0000-0000-0000D5160000}"/>
    <cellStyle name="Normal 54 2" xfId="3018" xr:uid="{00000000-0005-0000-0000-0000D6160000}"/>
    <cellStyle name="Normal 54 3" xfId="3264" xr:uid="{00000000-0005-0000-0000-0000D7160000}"/>
    <cellStyle name="Normal 55" xfId="1741" xr:uid="{00000000-0005-0000-0000-0000D8160000}"/>
    <cellStyle name="Normal 55 2" xfId="3019" xr:uid="{00000000-0005-0000-0000-0000D9160000}"/>
    <cellStyle name="Normal 55 3" xfId="3265" xr:uid="{00000000-0005-0000-0000-0000DA160000}"/>
    <cellStyle name="Normal 56" xfId="1742" xr:uid="{00000000-0005-0000-0000-0000DB160000}"/>
    <cellStyle name="Normal 56 2" xfId="3020" xr:uid="{00000000-0005-0000-0000-0000DC160000}"/>
    <cellStyle name="Normal 56 3" xfId="3266" xr:uid="{00000000-0005-0000-0000-0000DD160000}"/>
    <cellStyle name="Normal 57" xfId="1743" xr:uid="{00000000-0005-0000-0000-0000DE160000}"/>
    <cellStyle name="Normal 57 2" xfId="3021" xr:uid="{00000000-0005-0000-0000-0000DF160000}"/>
    <cellStyle name="Normal 57 3" xfId="3267" xr:uid="{00000000-0005-0000-0000-0000E0160000}"/>
    <cellStyle name="Normal 58" xfId="1744" xr:uid="{00000000-0005-0000-0000-0000E1160000}"/>
    <cellStyle name="Normal 58 2" xfId="3022" xr:uid="{00000000-0005-0000-0000-0000E2160000}"/>
    <cellStyle name="Normal 58 3" xfId="3268" xr:uid="{00000000-0005-0000-0000-0000E3160000}"/>
    <cellStyle name="Normal 59" xfId="1745" xr:uid="{00000000-0005-0000-0000-0000E4160000}"/>
    <cellStyle name="Normal 59 2" xfId="1746" xr:uid="{00000000-0005-0000-0000-0000E5160000}"/>
    <cellStyle name="Normal 59 3" xfId="3023" xr:uid="{00000000-0005-0000-0000-0000E6160000}"/>
    <cellStyle name="Normal 59 4" xfId="3269" xr:uid="{00000000-0005-0000-0000-0000E7160000}"/>
    <cellStyle name="Normal 59_3.Báo cáo bộ phân cơ điện" xfId="1747" xr:uid="{00000000-0005-0000-0000-0000E8160000}"/>
    <cellStyle name="Normal 6" xfId="1748" xr:uid="{00000000-0005-0000-0000-0000E9160000}"/>
    <cellStyle name="Normal 6 10" xfId="3025" xr:uid="{00000000-0005-0000-0000-0000EA160000}"/>
    <cellStyle name="Normal 6 10 2" xfId="3271" xr:uid="{00000000-0005-0000-0000-0000EB160000}"/>
    <cellStyle name="Normal 6 11" xfId="3026" xr:uid="{00000000-0005-0000-0000-0000EC160000}"/>
    <cellStyle name="Normal 6 11 2" xfId="3272" xr:uid="{00000000-0005-0000-0000-0000ED160000}"/>
    <cellStyle name="Normal 6 12" xfId="3027" xr:uid="{00000000-0005-0000-0000-0000EE160000}"/>
    <cellStyle name="Normal 6 12 2" xfId="3273" xr:uid="{00000000-0005-0000-0000-0000EF160000}"/>
    <cellStyle name="Normal 6 13" xfId="3028" xr:uid="{00000000-0005-0000-0000-0000F0160000}"/>
    <cellStyle name="Normal 6 13 2" xfId="3274" xr:uid="{00000000-0005-0000-0000-0000F1160000}"/>
    <cellStyle name="Normal 6 14" xfId="3029" xr:uid="{00000000-0005-0000-0000-0000F2160000}"/>
    <cellStyle name="Normal 6 14 2" xfId="3275" xr:uid="{00000000-0005-0000-0000-0000F3160000}"/>
    <cellStyle name="Normal 6 15" xfId="3030" xr:uid="{00000000-0005-0000-0000-0000F4160000}"/>
    <cellStyle name="Normal 6 15 2" xfId="3276" xr:uid="{00000000-0005-0000-0000-0000F5160000}"/>
    <cellStyle name="Normal 6 16" xfId="3031" xr:uid="{00000000-0005-0000-0000-0000F6160000}"/>
    <cellStyle name="Normal 6 16 2" xfId="3277" xr:uid="{00000000-0005-0000-0000-0000F7160000}"/>
    <cellStyle name="Normal 6 17" xfId="3032" xr:uid="{00000000-0005-0000-0000-0000F8160000}"/>
    <cellStyle name="Normal 6 17 2" xfId="3278" xr:uid="{00000000-0005-0000-0000-0000F9160000}"/>
    <cellStyle name="Normal 6 18" xfId="3033" xr:uid="{00000000-0005-0000-0000-0000FA160000}"/>
    <cellStyle name="Normal 6 18 2" xfId="3279" xr:uid="{00000000-0005-0000-0000-0000FB160000}"/>
    <cellStyle name="Normal 6 19" xfId="3024" xr:uid="{00000000-0005-0000-0000-0000FC160000}"/>
    <cellStyle name="Normal 6 19 2" xfId="3270" xr:uid="{00000000-0005-0000-0000-0000FD160000}"/>
    <cellStyle name="Normal 6 2" xfId="1749" xr:uid="{00000000-0005-0000-0000-0000FE160000}"/>
    <cellStyle name="Normal 6 2 2" xfId="1750" xr:uid="{00000000-0005-0000-0000-0000FF160000}"/>
    <cellStyle name="Normal 6 2 2 2" xfId="1751" xr:uid="{00000000-0005-0000-0000-000000170000}"/>
    <cellStyle name="Normal 6 2 2 3" xfId="1752" xr:uid="{00000000-0005-0000-0000-000001170000}"/>
    <cellStyle name="Normal 6 2 2 4" xfId="3959" xr:uid="{00000000-0005-0000-0000-000002170000}"/>
    <cellStyle name="Normal 6 2 3" xfId="3034" xr:uid="{00000000-0005-0000-0000-000003170000}"/>
    <cellStyle name="Normal 6 2 4" xfId="3280" xr:uid="{00000000-0005-0000-0000-000004170000}"/>
    <cellStyle name="Normal 6 2 5" xfId="3902" xr:uid="{00000000-0005-0000-0000-000005170000}"/>
    <cellStyle name="Normal 6 2 6" xfId="3947" xr:uid="{00000000-0005-0000-0000-000006170000}"/>
    <cellStyle name="Normal 6 20" xfId="2899" xr:uid="{00000000-0005-0000-0000-000007170000}"/>
    <cellStyle name="Normal 6 21" xfId="3477" xr:uid="{00000000-0005-0000-0000-000008170000}"/>
    <cellStyle name="Normal 6 22" xfId="3901" xr:uid="{00000000-0005-0000-0000-000009170000}"/>
    <cellStyle name="Normal 6 22 2" xfId="4324" xr:uid="{00000000-0005-0000-0000-00000A170000}"/>
    <cellStyle name="Normal 6 22 2 2" xfId="8161" xr:uid="{00000000-0005-0000-0000-00000B170000}"/>
    <cellStyle name="Normal 6 22 3" xfId="6250" xr:uid="{00000000-0005-0000-0000-00000C170000}"/>
    <cellStyle name="Normal 6 22 3 2" xfId="9743" xr:uid="{00000000-0005-0000-0000-00000D170000}"/>
    <cellStyle name="Normal 6 22 4" xfId="6496" xr:uid="{00000000-0005-0000-0000-00000E170000}"/>
    <cellStyle name="Normal 6 22 4 2" xfId="9988" xr:uid="{00000000-0005-0000-0000-00000F170000}"/>
    <cellStyle name="Normal 6 22 5" xfId="7823" xr:uid="{00000000-0005-0000-0000-000010170000}"/>
    <cellStyle name="Normal 6 23" xfId="3944" xr:uid="{00000000-0005-0000-0000-000011170000}"/>
    <cellStyle name="Normal 6 3" xfId="1753" xr:uid="{00000000-0005-0000-0000-000012170000}"/>
    <cellStyle name="Normal 6 3 2" xfId="1754" xr:uid="{00000000-0005-0000-0000-000013170000}"/>
    <cellStyle name="Normal 6 3 3" xfId="3035" xr:uid="{00000000-0005-0000-0000-000014170000}"/>
    <cellStyle name="Normal 6 3 4" xfId="3281" xr:uid="{00000000-0005-0000-0000-000015170000}"/>
    <cellStyle name="Normal 6 3 5" xfId="3903" xr:uid="{00000000-0005-0000-0000-000016170000}"/>
    <cellStyle name="Normal 6 3 5 2" xfId="4325" xr:uid="{00000000-0005-0000-0000-000017170000}"/>
    <cellStyle name="Normal 6 3 5 2 2" xfId="8162" xr:uid="{00000000-0005-0000-0000-000018170000}"/>
    <cellStyle name="Normal 6 3 5 3" xfId="6251" xr:uid="{00000000-0005-0000-0000-000019170000}"/>
    <cellStyle name="Normal 6 3 5 3 2" xfId="9744" xr:uid="{00000000-0005-0000-0000-00001A170000}"/>
    <cellStyle name="Normal 6 3 5 4" xfId="6497" xr:uid="{00000000-0005-0000-0000-00001B170000}"/>
    <cellStyle name="Normal 6 3 5 4 2" xfId="9989" xr:uid="{00000000-0005-0000-0000-00001C170000}"/>
    <cellStyle name="Normal 6 3 5 5" xfId="7824" xr:uid="{00000000-0005-0000-0000-00001D170000}"/>
    <cellStyle name="Normal 6 4" xfId="1755" xr:uid="{00000000-0005-0000-0000-00001E170000}"/>
    <cellStyle name="Normal 6 4 2" xfId="3036" xr:uid="{00000000-0005-0000-0000-00001F170000}"/>
    <cellStyle name="Normal 6 4 3" xfId="3282" xr:uid="{00000000-0005-0000-0000-000020170000}"/>
    <cellStyle name="Normal 6 5" xfId="1756" xr:uid="{00000000-0005-0000-0000-000021170000}"/>
    <cellStyle name="Normal 6 5 2" xfId="3037" xr:uid="{00000000-0005-0000-0000-000022170000}"/>
    <cellStyle name="Normal 6 5 3" xfId="3283" xr:uid="{00000000-0005-0000-0000-000023170000}"/>
    <cellStyle name="Normal 6 6" xfId="1757" xr:uid="{00000000-0005-0000-0000-000024170000}"/>
    <cellStyle name="Normal 6 6 2" xfId="3038" xr:uid="{00000000-0005-0000-0000-000025170000}"/>
    <cellStyle name="Normal 6 6 3" xfId="3284" xr:uid="{00000000-0005-0000-0000-000026170000}"/>
    <cellStyle name="Normal 6 7" xfId="1758" xr:uid="{00000000-0005-0000-0000-000027170000}"/>
    <cellStyle name="Normal 6 7 2" xfId="3039" xr:uid="{00000000-0005-0000-0000-000028170000}"/>
    <cellStyle name="Normal 6 7 3" xfId="3285" xr:uid="{00000000-0005-0000-0000-000029170000}"/>
    <cellStyle name="Normal 6 8" xfId="1759" xr:uid="{00000000-0005-0000-0000-00002A170000}"/>
    <cellStyle name="Normal 6 8 2" xfId="3040" xr:uid="{00000000-0005-0000-0000-00002B170000}"/>
    <cellStyle name="Normal 6 8 3" xfId="3286" xr:uid="{00000000-0005-0000-0000-00002C170000}"/>
    <cellStyle name="Normal 6 9" xfId="3041" xr:uid="{00000000-0005-0000-0000-00002D170000}"/>
    <cellStyle name="Normal 6 9 2" xfId="3287" xr:uid="{00000000-0005-0000-0000-00002E170000}"/>
    <cellStyle name="Normal 60" xfId="1760" xr:uid="{00000000-0005-0000-0000-00002F170000}"/>
    <cellStyle name="Normal 60 2" xfId="1761" xr:uid="{00000000-0005-0000-0000-000030170000}"/>
    <cellStyle name="Normal 60 3" xfId="3042" xr:uid="{00000000-0005-0000-0000-000031170000}"/>
    <cellStyle name="Normal 60 4" xfId="3288" xr:uid="{00000000-0005-0000-0000-000032170000}"/>
    <cellStyle name="Normal 60_3.Báo cáo bộ phân cơ điện" xfId="1762" xr:uid="{00000000-0005-0000-0000-000033170000}"/>
    <cellStyle name="Normal 61" xfId="1763" xr:uid="{00000000-0005-0000-0000-000034170000}"/>
    <cellStyle name="Normal 61 2" xfId="3043" xr:uid="{00000000-0005-0000-0000-000035170000}"/>
    <cellStyle name="Normal 61 3" xfId="3289" xr:uid="{00000000-0005-0000-0000-000036170000}"/>
    <cellStyle name="Normal 62" xfId="1764" xr:uid="{00000000-0005-0000-0000-000037170000}"/>
    <cellStyle name="Normal 62 2" xfId="3044" xr:uid="{00000000-0005-0000-0000-000038170000}"/>
    <cellStyle name="Normal 62 3" xfId="3290" xr:uid="{00000000-0005-0000-0000-000039170000}"/>
    <cellStyle name="Normal 63" xfId="1765" xr:uid="{00000000-0005-0000-0000-00003A170000}"/>
    <cellStyle name="Normal 63 2" xfId="3045" xr:uid="{00000000-0005-0000-0000-00003B170000}"/>
    <cellStyle name="Normal 63 3" xfId="3291" xr:uid="{00000000-0005-0000-0000-00003C170000}"/>
    <cellStyle name="Normal 64" xfId="1766" xr:uid="{00000000-0005-0000-0000-00003D170000}"/>
    <cellStyle name="Normal 64 2" xfId="3046" xr:uid="{00000000-0005-0000-0000-00003E170000}"/>
    <cellStyle name="Normal 64 3" xfId="3292" xr:uid="{00000000-0005-0000-0000-00003F170000}"/>
    <cellStyle name="Normal 65" xfId="1767" xr:uid="{00000000-0005-0000-0000-000040170000}"/>
    <cellStyle name="Normal 65 2" xfId="3047" xr:uid="{00000000-0005-0000-0000-000041170000}"/>
    <cellStyle name="Normal 65 3" xfId="3293" xr:uid="{00000000-0005-0000-0000-000042170000}"/>
    <cellStyle name="Normal 66" xfId="1768" xr:uid="{00000000-0005-0000-0000-000043170000}"/>
    <cellStyle name="Normal 66 2" xfId="3048" xr:uid="{00000000-0005-0000-0000-000044170000}"/>
    <cellStyle name="Normal 66 3" xfId="3294" xr:uid="{00000000-0005-0000-0000-000045170000}"/>
    <cellStyle name="Normal 67" xfId="1769" xr:uid="{00000000-0005-0000-0000-000046170000}"/>
    <cellStyle name="Normal 67 2" xfId="3049" xr:uid="{00000000-0005-0000-0000-000047170000}"/>
    <cellStyle name="Normal 67 3" xfId="3295" xr:uid="{00000000-0005-0000-0000-000048170000}"/>
    <cellStyle name="Normal 68" xfId="1770" xr:uid="{00000000-0005-0000-0000-000049170000}"/>
    <cellStyle name="Normal 68 2" xfId="3050" xr:uid="{00000000-0005-0000-0000-00004A170000}"/>
    <cellStyle name="Normal 69" xfId="1771" xr:uid="{00000000-0005-0000-0000-00004B170000}"/>
    <cellStyle name="Normal 69 2" xfId="3051" xr:uid="{00000000-0005-0000-0000-00004C170000}"/>
    <cellStyle name="Normal 69 3" xfId="3296" xr:uid="{00000000-0005-0000-0000-00004D170000}"/>
    <cellStyle name="Normal 7" xfId="1772" xr:uid="{00000000-0005-0000-0000-00004E170000}"/>
    <cellStyle name="Normal 7 10" xfId="3053" xr:uid="{00000000-0005-0000-0000-00004F170000}"/>
    <cellStyle name="Normal 7 10 2" xfId="3298" xr:uid="{00000000-0005-0000-0000-000050170000}"/>
    <cellStyle name="Normal 7 10 2 2" xfId="3906" xr:uid="{00000000-0005-0000-0000-000051170000}"/>
    <cellStyle name="Normal 7 10 3" xfId="3905" xr:uid="{00000000-0005-0000-0000-000052170000}"/>
    <cellStyle name="Normal 7 11" xfId="3054" xr:uid="{00000000-0005-0000-0000-000053170000}"/>
    <cellStyle name="Normal 7 11 2" xfId="3299" xr:uid="{00000000-0005-0000-0000-000054170000}"/>
    <cellStyle name="Normal 7 12" xfId="3055" xr:uid="{00000000-0005-0000-0000-000055170000}"/>
    <cellStyle name="Normal 7 12 2" xfId="3300" xr:uid="{00000000-0005-0000-0000-000056170000}"/>
    <cellStyle name="Normal 7 12 2 2" xfId="3908" xr:uid="{00000000-0005-0000-0000-000057170000}"/>
    <cellStyle name="Normal 7 12 3" xfId="3907" xr:uid="{00000000-0005-0000-0000-000058170000}"/>
    <cellStyle name="Normal 7 13" xfId="3056" xr:uid="{00000000-0005-0000-0000-000059170000}"/>
    <cellStyle name="Normal 7 13 2" xfId="3301" xr:uid="{00000000-0005-0000-0000-00005A170000}"/>
    <cellStyle name="Normal 7 13 2 2" xfId="3910" xr:uid="{00000000-0005-0000-0000-00005B170000}"/>
    <cellStyle name="Normal 7 13 3" xfId="3909" xr:uid="{00000000-0005-0000-0000-00005C170000}"/>
    <cellStyle name="Normal 7 14" xfId="3057" xr:uid="{00000000-0005-0000-0000-00005D170000}"/>
    <cellStyle name="Normal 7 14 2" xfId="3302" xr:uid="{00000000-0005-0000-0000-00005E170000}"/>
    <cellStyle name="Normal 7 14 2 2" xfId="3912" xr:uid="{00000000-0005-0000-0000-00005F170000}"/>
    <cellStyle name="Normal 7 14 3" xfId="3911" xr:uid="{00000000-0005-0000-0000-000060170000}"/>
    <cellStyle name="Normal 7 15" xfId="3058" xr:uid="{00000000-0005-0000-0000-000061170000}"/>
    <cellStyle name="Normal 7 15 2" xfId="3303" xr:uid="{00000000-0005-0000-0000-000062170000}"/>
    <cellStyle name="Normal 7 15 2 2" xfId="3914" xr:uid="{00000000-0005-0000-0000-000063170000}"/>
    <cellStyle name="Normal 7 15 3" xfId="3913" xr:uid="{00000000-0005-0000-0000-000064170000}"/>
    <cellStyle name="Normal 7 16" xfId="3059" xr:uid="{00000000-0005-0000-0000-000065170000}"/>
    <cellStyle name="Normal 7 16 2" xfId="3304" xr:uid="{00000000-0005-0000-0000-000066170000}"/>
    <cellStyle name="Normal 7 17" xfId="3060" xr:uid="{00000000-0005-0000-0000-000067170000}"/>
    <cellStyle name="Normal 7 17 2" xfId="3305" xr:uid="{00000000-0005-0000-0000-000068170000}"/>
    <cellStyle name="Normal 7 18" xfId="3061" xr:uid="{00000000-0005-0000-0000-000069170000}"/>
    <cellStyle name="Normal 7 18 2" xfId="3306" xr:uid="{00000000-0005-0000-0000-00006A170000}"/>
    <cellStyle name="Normal 7 19" xfId="3052" xr:uid="{00000000-0005-0000-0000-00006B170000}"/>
    <cellStyle name="Normal 7 2" xfId="1773" xr:uid="{00000000-0005-0000-0000-00006C170000}"/>
    <cellStyle name="Normal 7 2 2" xfId="3062" xr:uid="{00000000-0005-0000-0000-00006D170000}"/>
    <cellStyle name="Normal 7 2 2 2" xfId="3916" xr:uid="{00000000-0005-0000-0000-00006E170000}"/>
    <cellStyle name="Normal 7 2 3" xfId="3307" xr:uid="{00000000-0005-0000-0000-00006F170000}"/>
    <cellStyle name="Normal 7 2 4" xfId="3915" xr:uid="{00000000-0005-0000-0000-000070170000}"/>
    <cellStyle name="Normal 7 2 5" xfId="3960" xr:uid="{00000000-0005-0000-0000-000071170000}"/>
    <cellStyle name="Normal 7 20" xfId="3297" xr:uid="{00000000-0005-0000-0000-000072170000}"/>
    <cellStyle name="Normal 7 21" xfId="3904" xr:uid="{00000000-0005-0000-0000-000073170000}"/>
    <cellStyle name="Normal 7 22" xfId="3948" xr:uid="{00000000-0005-0000-0000-000074170000}"/>
    <cellStyle name="Normal 7 23" xfId="4481" xr:uid="{00000000-0005-0000-0000-000075170000}"/>
    <cellStyle name="Normal 7 3" xfId="3063" xr:uid="{00000000-0005-0000-0000-000076170000}"/>
    <cellStyle name="Normal 7 3 2" xfId="3308" xr:uid="{00000000-0005-0000-0000-000077170000}"/>
    <cellStyle name="Normal 7 3 2 2" xfId="3918" xr:uid="{00000000-0005-0000-0000-000078170000}"/>
    <cellStyle name="Normal 7 3 3" xfId="3917" xr:uid="{00000000-0005-0000-0000-000079170000}"/>
    <cellStyle name="Normal 7 4" xfId="3064" xr:uid="{00000000-0005-0000-0000-00007A170000}"/>
    <cellStyle name="Normal 7 4 2" xfId="3309" xr:uid="{00000000-0005-0000-0000-00007B170000}"/>
    <cellStyle name="Normal 7 4 3" xfId="3919" xr:uid="{00000000-0005-0000-0000-00007C170000}"/>
    <cellStyle name="Normal 7 5" xfId="3065" xr:uid="{00000000-0005-0000-0000-00007D170000}"/>
    <cellStyle name="Normal 7 5 2" xfId="3310" xr:uid="{00000000-0005-0000-0000-00007E170000}"/>
    <cellStyle name="Normal 7 6" xfId="3066" xr:uid="{00000000-0005-0000-0000-00007F170000}"/>
    <cellStyle name="Normal 7 6 2" xfId="3311" xr:uid="{00000000-0005-0000-0000-000080170000}"/>
    <cellStyle name="Normal 7 7" xfId="3067" xr:uid="{00000000-0005-0000-0000-000081170000}"/>
    <cellStyle name="Normal 7 7 2" xfId="3312" xr:uid="{00000000-0005-0000-0000-000082170000}"/>
    <cellStyle name="Normal 7 8" xfId="3068" xr:uid="{00000000-0005-0000-0000-000083170000}"/>
    <cellStyle name="Normal 7 8 2" xfId="3313" xr:uid="{00000000-0005-0000-0000-000084170000}"/>
    <cellStyle name="Normal 7 9" xfId="3069" xr:uid="{00000000-0005-0000-0000-000085170000}"/>
    <cellStyle name="Normal 7 9 2" xfId="3314" xr:uid="{00000000-0005-0000-0000-000086170000}"/>
    <cellStyle name="Normal 70" xfId="1774" xr:uid="{00000000-0005-0000-0000-000087170000}"/>
    <cellStyle name="Normal 70 2" xfId="3070" xr:uid="{00000000-0005-0000-0000-000088170000}"/>
    <cellStyle name="Normal 70 3" xfId="3315" xr:uid="{00000000-0005-0000-0000-000089170000}"/>
    <cellStyle name="Normal 71" xfId="1775" xr:uid="{00000000-0005-0000-0000-00008A170000}"/>
    <cellStyle name="Normal 71 2" xfId="3071" xr:uid="{00000000-0005-0000-0000-00008B170000}"/>
    <cellStyle name="Normal 71 3" xfId="3316" xr:uid="{00000000-0005-0000-0000-00008C170000}"/>
    <cellStyle name="Normal 72" xfId="1776" xr:uid="{00000000-0005-0000-0000-00008D170000}"/>
    <cellStyle name="Normal 72 2" xfId="3072" xr:uid="{00000000-0005-0000-0000-00008E170000}"/>
    <cellStyle name="Normal 72 3" xfId="3317" xr:uid="{00000000-0005-0000-0000-00008F170000}"/>
    <cellStyle name="Normal 73" xfId="1777" xr:uid="{00000000-0005-0000-0000-000090170000}"/>
    <cellStyle name="Normal 73 2" xfId="3073" xr:uid="{00000000-0005-0000-0000-000091170000}"/>
    <cellStyle name="Normal 74" xfId="1778" xr:uid="{00000000-0005-0000-0000-000092170000}"/>
    <cellStyle name="Normal 74 2" xfId="3074" xr:uid="{00000000-0005-0000-0000-000093170000}"/>
    <cellStyle name="Normal 75" xfId="1779" xr:uid="{00000000-0005-0000-0000-000094170000}"/>
    <cellStyle name="Normal 75 2" xfId="3075" xr:uid="{00000000-0005-0000-0000-000095170000}"/>
    <cellStyle name="Normal 76" xfId="1780" xr:uid="{00000000-0005-0000-0000-000096170000}"/>
    <cellStyle name="Normal 76 2" xfId="3076" xr:uid="{00000000-0005-0000-0000-000097170000}"/>
    <cellStyle name="Normal 77" xfId="1781" xr:uid="{00000000-0005-0000-0000-000098170000}"/>
    <cellStyle name="Normal 77 2" xfId="3140" xr:uid="{00000000-0005-0000-0000-000099170000}"/>
    <cellStyle name="Normal 78" xfId="1782" xr:uid="{00000000-0005-0000-0000-00009A170000}"/>
    <cellStyle name="Normal 78 2" xfId="3144" xr:uid="{00000000-0005-0000-0000-00009B170000}"/>
    <cellStyle name="Normal 79" xfId="1783" xr:uid="{00000000-0005-0000-0000-00009C170000}"/>
    <cellStyle name="Normal 8" xfId="1784" xr:uid="{00000000-0005-0000-0000-00009D170000}"/>
    <cellStyle name="Normal 8 10" xfId="3078" xr:uid="{00000000-0005-0000-0000-00009E170000}"/>
    <cellStyle name="Normal 8 10 2" xfId="3320" xr:uid="{00000000-0005-0000-0000-00009F170000}"/>
    <cellStyle name="Normal 8 11" xfId="3079" xr:uid="{00000000-0005-0000-0000-0000A0170000}"/>
    <cellStyle name="Normal 8 11 2" xfId="3321" xr:uid="{00000000-0005-0000-0000-0000A1170000}"/>
    <cellStyle name="Normal 8 12" xfId="3080" xr:uid="{00000000-0005-0000-0000-0000A2170000}"/>
    <cellStyle name="Normal 8 12 2" xfId="3322" xr:uid="{00000000-0005-0000-0000-0000A3170000}"/>
    <cellStyle name="Normal 8 13" xfId="3081" xr:uid="{00000000-0005-0000-0000-0000A4170000}"/>
    <cellStyle name="Normal 8 13 2" xfId="3323" xr:uid="{00000000-0005-0000-0000-0000A5170000}"/>
    <cellStyle name="Normal 8 14" xfId="3082" xr:uid="{00000000-0005-0000-0000-0000A6170000}"/>
    <cellStyle name="Normal 8 14 2" xfId="3324" xr:uid="{00000000-0005-0000-0000-0000A7170000}"/>
    <cellStyle name="Normal 8 15" xfId="3083" xr:uid="{00000000-0005-0000-0000-0000A8170000}"/>
    <cellStyle name="Normal 8 15 2" xfId="3325" xr:uid="{00000000-0005-0000-0000-0000A9170000}"/>
    <cellStyle name="Normal 8 16" xfId="3084" xr:uid="{00000000-0005-0000-0000-0000AA170000}"/>
    <cellStyle name="Normal 8 16 2" xfId="3326" xr:uid="{00000000-0005-0000-0000-0000AB170000}"/>
    <cellStyle name="Normal 8 17" xfId="3085" xr:uid="{00000000-0005-0000-0000-0000AC170000}"/>
    <cellStyle name="Normal 8 17 2" xfId="3327" xr:uid="{00000000-0005-0000-0000-0000AD170000}"/>
    <cellStyle name="Normal 8 18" xfId="3086" xr:uid="{00000000-0005-0000-0000-0000AE170000}"/>
    <cellStyle name="Normal 8 18 2" xfId="3328" xr:uid="{00000000-0005-0000-0000-0000AF170000}"/>
    <cellStyle name="Normal 8 19" xfId="3077" xr:uid="{00000000-0005-0000-0000-0000B0170000}"/>
    <cellStyle name="Normal 8 2" xfId="2898" xr:uid="{00000000-0005-0000-0000-0000B1170000}"/>
    <cellStyle name="Normal 8 2 2" xfId="3087" xr:uid="{00000000-0005-0000-0000-0000B2170000}"/>
    <cellStyle name="Normal 8 2 2 2" xfId="3329" xr:uid="{00000000-0005-0000-0000-0000B3170000}"/>
    <cellStyle name="Normal 8 2 2 3" xfId="3922" xr:uid="{00000000-0005-0000-0000-0000B4170000}"/>
    <cellStyle name="Normal 8 2 3" xfId="3921" xr:uid="{00000000-0005-0000-0000-0000B5170000}"/>
    <cellStyle name="Normal 8 2 4" xfId="3961" xr:uid="{00000000-0005-0000-0000-0000B6170000}"/>
    <cellStyle name="Normal 8 20" xfId="3319" xr:uid="{00000000-0005-0000-0000-0000B7170000}"/>
    <cellStyle name="Normal 8 21" xfId="3497" xr:uid="{00000000-0005-0000-0000-0000B8170000}"/>
    <cellStyle name="Normal 8 22" xfId="3920" xr:uid="{00000000-0005-0000-0000-0000B9170000}"/>
    <cellStyle name="Normal 8 23" xfId="3950" xr:uid="{00000000-0005-0000-0000-0000BA170000}"/>
    <cellStyle name="Normal 8 3" xfId="3088" xr:uid="{00000000-0005-0000-0000-0000BB170000}"/>
    <cellStyle name="Normal 8 3 2" xfId="3330" xr:uid="{00000000-0005-0000-0000-0000BC170000}"/>
    <cellStyle name="Normal 8 3 3" xfId="3923" xr:uid="{00000000-0005-0000-0000-0000BD170000}"/>
    <cellStyle name="Normal 8 4" xfId="3089" xr:uid="{00000000-0005-0000-0000-0000BE170000}"/>
    <cellStyle name="Normal 8 4 2" xfId="3331" xr:uid="{00000000-0005-0000-0000-0000BF170000}"/>
    <cellStyle name="Normal 8 5" xfId="3090" xr:uid="{00000000-0005-0000-0000-0000C0170000}"/>
    <cellStyle name="Normal 8 5 2" xfId="3332" xr:uid="{00000000-0005-0000-0000-0000C1170000}"/>
    <cellStyle name="Normal 8 6" xfId="3091" xr:uid="{00000000-0005-0000-0000-0000C2170000}"/>
    <cellStyle name="Normal 8 6 2" xfId="3333" xr:uid="{00000000-0005-0000-0000-0000C3170000}"/>
    <cellStyle name="Normal 8 7" xfId="3092" xr:uid="{00000000-0005-0000-0000-0000C4170000}"/>
    <cellStyle name="Normal 8 7 2" xfId="3334" xr:uid="{00000000-0005-0000-0000-0000C5170000}"/>
    <cellStyle name="Normal 8 8" xfId="3093" xr:uid="{00000000-0005-0000-0000-0000C6170000}"/>
    <cellStyle name="Normal 8 8 2" xfId="3335" xr:uid="{00000000-0005-0000-0000-0000C7170000}"/>
    <cellStyle name="Normal 8 9" xfId="3094" xr:uid="{00000000-0005-0000-0000-0000C8170000}"/>
    <cellStyle name="Normal 8 9 2" xfId="3336" xr:uid="{00000000-0005-0000-0000-0000C9170000}"/>
    <cellStyle name="Normal 80" xfId="1785" xr:uid="{00000000-0005-0000-0000-0000CA170000}"/>
    <cellStyle name="Normal 81" xfId="1786" xr:uid="{00000000-0005-0000-0000-0000CB170000}"/>
    <cellStyle name="Normal 82" xfId="1787" xr:uid="{00000000-0005-0000-0000-0000CC170000}"/>
    <cellStyle name="Normal 83" xfId="1788" xr:uid="{00000000-0005-0000-0000-0000CD170000}"/>
    <cellStyle name="Normal 84" xfId="1789" xr:uid="{00000000-0005-0000-0000-0000CE170000}"/>
    <cellStyle name="Normal 85" xfId="1790" xr:uid="{00000000-0005-0000-0000-0000CF170000}"/>
    <cellStyle name="Normal 86" xfId="1791" xr:uid="{00000000-0005-0000-0000-0000D0170000}"/>
    <cellStyle name="Normal 87" xfId="1792" xr:uid="{00000000-0005-0000-0000-0000D1170000}"/>
    <cellStyle name="Normal 87 2" xfId="1793" xr:uid="{00000000-0005-0000-0000-0000D2170000}"/>
    <cellStyle name="Normal 87_3.Báo cáo bộ phân cơ điện" xfId="1794" xr:uid="{00000000-0005-0000-0000-0000D3170000}"/>
    <cellStyle name="Normal 88" xfId="1795" xr:uid="{00000000-0005-0000-0000-0000D4170000}"/>
    <cellStyle name="Normal 89" xfId="1796" xr:uid="{00000000-0005-0000-0000-0000D5170000}"/>
    <cellStyle name="Normal 9" xfId="1797" xr:uid="{00000000-0005-0000-0000-0000D6170000}"/>
    <cellStyle name="Normal 9 10" xfId="3096" xr:uid="{00000000-0005-0000-0000-0000D7170000}"/>
    <cellStyle name="Normal 9 10 2" xfId="3338" xr:uid="{00000000-0005-0000-0000-0000D8170000}"/>
    <cellStyle name="Normal 9 11" xfId="3097" xr:uid="{00000000-0005-0000-0000-0000D9170000}"/>
    <cellStyle name="Normal 9 11 2" xfId="3339" xr:uid="{00000000-0005-0000-0000-0000DA170000}"/>
    <cellStyle name="Normal 9 12" xfId="3098" xr:uid="{00000000-0005-0000-0000-0000DB170000}"/>
    <cellStyle name="Normal 9 12 2" xfId="3340" xr:uid="{00000000-0005-0000-0000-0000DC170000}"/>
    <cellStyle name="Normal 9 13" xfId="3099" xr:uid="{00000000-0005-0000-0000-0000DD170000}"/>
    <cellStyle name="Normal 9 13 2" xfId="3341" xr:uid="{00000000-0005-0000-0000-0000DE170000}"/>
    <cellStyle name="Normal 9 14" xfId="3100" xr:uid="{00000000-0005-0000-0000-0000DF170000}"/>
    <cellStyle name="Normal 9 14 2" xfId="3342" xr:uid="{00000000-0005-0000-0000-0000E0170000}"/>
    <cellStyle name="Normal 9 15" xfId="3101" xr:uid="{00000000-0005-0000-0000-0000E1170000}"/>
    <cellStyle name="Normal 9 15 2" xfId="3343" xr:uid="{00000000-0005-0000-0000-0000E2170000}"/>
    <cellStyle name="Normal 9 16" xfId="3102" xr:uid="{00000000-0005-0000-0000-0000E3170000}"/>
    <cellStyle name="Normal 9 16 2" xfId="3344" xr:uid="{00000000-0005-0000-0000-0000E4170000}"/>
    <cellStyle name="Normal 9 17" xfId="3103" xr:uid="{00000000-0005-0000-0000-0000E5170000}"/>
    <cellStyle name="Normal 9 17 2" xfId="3345" xr:uid="{00000000-0005-0000-0000-0000E6170000}"/>
    <cellStyle name="Normal 9 18" xfId="3104" xr:uid="{00000000-0005-0000-0000-0000E7170000}"/>
    <cellStyle name="Normal 9 18 2" xfId="3346" xr:uid="{00000000-0005-0000-0000-0000E8170000}"/>
    <cellStyle name="Normal 9 19" xfId="3095" xr:uid="{00000000-0005-0000-0000-0000E9170000}"/>
    <cellStyle name="Normal 9 2" xfId="1798" xr:uid="{00000000-0005-0000-0000-0000EA170000}"/>
    <cellStyle name="Normal 9 2 2" xfId="3105" xr:uid="{00000000-0005-0000-0000-0000EB170000}"/>
    <cellStyle name="Normal 9 2 2 2" xfId="3926" xr:uid="{00000000-0005-0000-0000-0000EC170000}"/>
    <cellStyle name="Normal 9 2 3" xfId="3347" xr:uid="{00000000-0005-0000-0000-0000ED170000}"/>
    <cellStyle name="Normal 9 2 4" xfId="3925" xr:uid="{00000000-0005-0000-0000-0000EE170000}"/>
    <cellStyle name="Normal 9 20" xfId="3337" xr:uid="{00000000-0005-0000-0000-0000EF170000}"/>
    <cellStyle name="Normal 9 21" xfId="3924" xr:uid="{00000000-0005-0000-0000-0000F0170000}"/>
    <cellStyle name="Normal 9 21 2" xfId="4328" xr:uid="{00000000-0005-0000-0000-0000F1170000}"/>
    <cellStyle name="Normal 9 21 2 2" xfId="8164" xr:uid="{00000000-0005-0000-0000-0000F2170000}"/>
    <cellStyle name="Normal 9 21 3" xfId="6252" xr:uid="{00000000-0005-0000-0000-0000F3170000}"/>
    <cellStyle name="Normal 9 21 3 2" xfId="9745" xr:uid="{00000000-0005-0000-0000-0000F4170000}"/>
    <cellStyle name="Normal 9 21 4" xfId="6498" xr:uid="{00000000-0005-0000-0000-0000F5170000}"/>
    <cellStyle name="Normal 9 21 4 2" xfId="9990" xr:uid="{00000000-0005-0000-0000-0000F6170000}"/>
    <cellStyle name="Normal 9 21 5" xfId="7825" xr:uid="{00000000-0005-0000-0000-0000F7170000}"/>
    <cellStyle name="Normal 9 3" xfId="3106" xr:uid="{00000000-0005-0000-0000-0000F8170000}"/>
    <cellStyle name="Normal 9 3 2" xfId="3348" xr:uid="{00000000-0005-0000-0000-0000F9170000}"/>
    <cellStyle name="Normal 9 3 2 2 2 2 3 2 2 2 2 2" xfId="10911" xr:uid="{D280E0BF-7ACB-4607-96EF-7F7CE8E7A6F1}"/>
    <cellStyle name="Normal 9 3 3" xfId="3927" xr:uid="{00000000-0005-0000-0000-0000FA170000}"/>
    <cellStyle name="Normal 9 4" xfId="3107" xr:uid="{00000000-0005-0000-0000-0000FB170000}"/>
    <cellStyle name="Normal 9 4 2" xfId="3349" xr:uid="{00000000-0005-0000-0000-0000FC170000}"/>
    <cellStyle name="Normal 9 4 3" xfId="3928" xr:uid="{00000000-0005-0000-0000-0000FD170000}"/>
    <cellStyle name="Normal 9 4 3 2" xfId="4329" xr:uid="{00000000-0005-0000-0000-0000FE170000}"/>
    <cellStyle name="Normal 9 4 3 2 2" xfId="8165" xr:uid="{00000000-0005-0000-0000-0000FF170000}"/>
    <cellStyle name="Normal 9 4 3 3" xfId="6253" xr:uid="{00000000-0005-0000-0000-000000180000}"/>
    <cellStyle name="Normal 9 4 3 3 2" xfId="9746" xr:uid="{00000000-0005-0000-0000-000001180000}"/>
    <cellStyle name="Normal 9 4 3 4" xfId="6499" xr:uid="{00000000-0005-0000-0000-000002180000}"/>
    <cellStyle name="Normal 9 4 3 4 2" xfId="9991" xr:uid="{00000000-0005-0000-0000-000003180000}"/>
    <cellStyle name="Normal 9 4 3 5" xfId="7826" xr:uid="{00000000-0005-0000-0000-000004180000}"/>
    <cellStyle name="Normal 9 5" xfId="3108" xr:uid="{00000000-0005-0000-0000-000005180000}"/>
    <cellStyle name="Normal 9 5 2" xfId="3350" xr:uid="{00000000-0005-0000-0000-000006180000}"/>
    <cellStyle name="Normal 9 6" xfId="3109" xr:uid="{00000000-0005-0000-0000-000007180000}"/>
    <cellStyle name="Normal 9 6 2" xfId="3351" xr:uid="{00000000-0005-0000-0000-000008180000}"/>
    <cellStyle name="Normal 9 7" xfId="3110" xr:uid="{00000000-0005-0000-0000-000009180000}"/>
    <cellStyle name="Normal 9 7 2" xfId="3352" xr:uid="{00000000-0005-0000-0000-00000A180000}"/>
    <cellStyle name="Normal 9 8" xfId="3111" xr:uid="{00000000-0005-0000-0000-00000B180000}"/>
    <cellStyle name="Normal 9 8 2" xfId="3353" xr:uid="{00000000-0005-0000-0000-00000C180000}"/>
    <cellStyle name="Normal 9 9" xfId="3112" xr:uid="{00000000-0005-0000-0000-00000D180000}"/>
    <cellStyle name="Normal 9 9 2" xfId="3354" xr:uid="{00000000-0005-0000-0000-00000E180000}"/>
    <cellStyle name="Normal 90" xfId="1799" xr:uid="{00000000-0005-0000-0000-00000F180000}"/>
    <cellStyle name="Normal 91" xfId="1800" xr:uid="{00000000-0005-0000-0000-000010180000}"/>
    <cellStyle name="Normal 92" xfId="1801" xr:uid="{00000000-0005-0000-0000-000011180000}"/>
    <cellStyle name="Normal 93" xfId="1802" xr:uid="{00000000-0005-0000-0000-000012180000}"/>
    <cellStyle name="Normal 94" xfId="1803" xr:uid="{00000000-0005-0000-0000-000013180000}"/>
    <cellStyle name="Normal 95" xfId="1804" xr:uid="{00000000-0005-0000-0000-000014180000}"/>
    <cellStyle name="Normal 96" xfId="1805" xr:uid="{00000000-0005-0000-0000-000015180000}"/>
    <cellStyle name="Normal 97" xfId="1806" xr:uid="{00000000-0005-0000-0000-000016180000}"/>
    <cellStyle name="Normal 98" xfId="1807" xr:uid="{00000000-0005-0000-0000-000017180000}"/>
    <cellStyle name="Normal 99" xfId="1808" xr:uid="{00000000-0005-0000-0000-000018180000}"/>
    <cellStyle name="Normal⌒£_x000a__x0007__x000c__x000a_ဠ" xfId="1809" xr:uid="{00000000-0005-0000-0000-000019180000}"/>
    <cellStyle name="Normal1" xfId="1810" xr:uid="{00000000-0005-0000-0000-00001A180000}"/>
    <cellStyle name="Normale_ PESO ELETTR." xfId="1811" xr:uid="{00000000-0005-0000-0000-00001B180000}"/>
    <cellStyle name="Normalny_Cennik obowiazuje od 06-08-2001 r (1)" xfId="1812" xr:uid="{00000000-0005-0000-0000-00001C180000}"/>
    <cellStyle name="NormalRed" xfId="1813" xr:uid="{00000000-0005-0000-0000-00001D180000}"/>
    <cellStyle name="Norm_x0005_SummaryInformation" xfId="1814" xr:uid="{00000000-0005-0000-0000-00001E180000}"/>
    <cellStyle name="Note 2" xfId="1815" xr:uid="{00000000-0005-0000-0000-00001F180000}"/>
    <cellStyle name="Note 2 10" xfId="4318" xr:uid="{00000000-0005-0000-0000-000020180000}"/>
    <cellStyle name="Note 2 10 2" xfId="8155" xr:uid="{00000000-0005-0000-0000-000021180000}"/>
    <cellStyle name="Note 2 11" xfId="6072" xr:uid="{00000000-0005-0000-0000-000022180000}"/>
    <cellStyle name="Note 2 2" xfId="3464" xr:uid="{00000000-0005-0000-0000-000023180000}"/>
    <cellStyle name="Note 2 2 10" xfId="4189" xr:uid="{00000000-0005-0000-0000-000024180000}"/>
    <cellStyle name="Note 2 2 10 2" xfId="8027" xr:uid="{00000000-0005-0000-0000-000025180000}"/>
    <cellStyle name="Note 2 2 11" xfId="3986" xr:uid="{00000000-0005-0000-0000-000026180000}"/>
    <cellStyle name="Note 2 2 2" xfId="3931" xr:uid="{00000000-0005-0000-0000-000027180000}"/>
    <cellStyle name="Note 2 2 2 2" xfId="4464" xr:uid="{00000000-0005-0000-0000-000028180000}"/>
    <cellStyle name="Note 2 2 2 2 2" xfId="5449" xr:uid="{00000000-0005-0000-0000-000029180000}"/>
    <cellStyle name="Note 2 2 2 2 2 2" xfId="9106" xr:uid="{00000000-0005-0000-0000-00002A180000}"/>
    <cellStyle name="Note 2 2 2 2 3" xfId="6623" xr:uid="{00000000-0005-0000-0000-00002B180000}"/>
    <cellStyle name="Note 2 2 2 2 3 2" xfId="10109" xr:uid="{00000000-0005-0000-0000-00002C180000}"/>
    <cellStyle name="Note 2 2 2 2 4" xfId="8289" xr:uid="{00000000-0005-0000-0000-00002D180000}"/>
    <cellStyle name="Note 2 2 2 3" xfId="4812" xr:uid="{00000000-0005-0000-0000-00002E180000}"/>
    <cellStyle name="Note 2 2 2 3 2" xfId="5774" xr:uid="{00000000-0005-0000-0000-00002F180000}"/>
    <cellStyle name="Note 2 2 2 3 2 2" xfId="9416" xr:uid="{00000000-0005-0000-0000-000030180000}"/>
    <cellStyle name="Note 2 2 2 3 3" xfId="6948" xr:uid="{00000000-0005-0000-0000-000031180000}"/>
    <cellStyle name="Note 2 2 2 3 3 2" xfId="10434" xr:uid="{00000000-0005-0000-0000-000032180000}"/>
    <cellStyle name="Note 2 2 2 3 4" xfId="8607" xr:uid="{00000000-0005-0000-0000-000033180000}"/>
    <cellStyle name="Note 2 2 2 4" xfId="4820" xr:uid="{00000000-0005-0000-0000-000034180000}"/>
    <cellStyle name="Note 2 2 2 4 2" xfId="5782" xr:uid="{00000000-0005-0000-0000-000035180000}"/>
    <cellStyle name="Note 2 2 2 4 2 2" xfId="9424" xr:uid="{00000000-0005-0000-0000-000036180000}"/>
    <cellStyle name="Note 2 2 2 4 3" xfId="6956" xr:uid="{00000000-0005-0000-0000-000037180000}"/>
    <cellStyle name="Note 2 2 2 4 3 2" xfId="10442" xr:uid="{00000000-0005-0000-0000-000038180000}"/>
    <cellStyle name="Note 2 2 2 4 4" xfId="8615" xr:uid="{00000000-0005-0000-0000-000039180000}"/>
    <cellStyle name="Note 2 2 2 5" xfId="4825" xr:uid="{00000000-0005-0000-0000-00003A180000}"/>
    <cellStyle name="Note 2 2 2 5 2" xfId="5787" xr:uid="{00000000-0005-0000-0000-00003B180000}"/>
    <cellStyle name="Note 2 2 2 5 2 2" xfId="9429" xr:uid="{00000000-0005-0000-0000-00003C180000}"/>
    <cellStyle name="Note 2 2 2 5 3" xfId="6961" xr:uid="{00000000-0005-0000-0000-00003D180000}"/>
    <cellStyle name="Note 2 2 2 5 3 2" xfId="10447" xr:uid="{00000000-0005-0000-0000-00003E180000}"/>
    <cellStyle name="Note 2 2 2 5 4" xfId="8620" xr:uid="{00000000-0005-0000-0000-00003F180000}"/>
    <cellStyle name="Note 2 2 2 6" xfId="4894" xr:uid="{00000000-0005-0000-0000-000040180000}"/>
    <cellStyle name="Note 2 2 2 6 2" xfId="5855" xr:uid="{00000000-0005-0000-0000-000041180000}"/>
    <cellStyle name="Note 2 2 2 6 2 2" xfId="9491" xr:uid="{00000000-0005-0000-0000-000042180000}"/>
    <cellStyle name="Note 2 2 2 6 3" xfId="7029" xr:uid="{00000000-0005-0000-0000-000043180000}"/>
    <cellStyle name="Note 2 2 2 6 3 2" xfId="10515" xr:uid="{00000000-0005-0000-0000-000044180000}"/>
    <cellStyle name="Note 2 2 2 6 4" xfId="8682" xr:uid="{00000000-0005-0000-0000-000045180000}"/>
    <cellStyle name="Note 2 2 2 7" xfId="5030" xr:uid="{00000000-0005-0000-0000-000046180000}"/>
    <cellStyle name="Note 2 2 2 7 2" xfId="5975" xr:uid="{00000000-0005-0000-0000-000047180000}"/>
    <cellStyle name="Note 2 2 2 7 2 2" xfId="9539" xr:uid="{00000000-0005-0000-0000-000048180000}"/>
    <cellStyle name="Note 2 2 2 7 3" xfId="7149" xr:uid="{00000000-0005-0000-0000-000049180000}"/>
    <cellStyle name="Note 2 2 2 7 3 2" xfId="10603" xr:uid="{00000000-0005-0000-0000-00004A180000}"/>
    <cellStyle name="Note 2 2 2 7 4" xfId="8732" xr:uid="{00000000-0005-0000-0000-00004B180000}"/>
    <cellStyle name="Note 2 2 2 8" xfId="4331" xr:uid="{00000000-0005-0000-0000-00004C180000}"/>
    <cellStyle name="Note 2 2 2 8 2" xfId="8167" xr:uid="{00000000-0005-0000-0000-00004D180000}"/>
    <cellStyle name="Note 2 2 2 9" xfId="5326" xr:uid="{00000000-0005-0000-0000-00004E180000}"/>
    <cellStyle name="Note 2 2 3" xfId="3930" xr:uid="{00000000-0005-0000-0000-00004F180000}"/>
    <cellStyle name="Note 2 2 3 2" xfId="4463" xr:uid="{00000000-0005-0000-0000-000050180000}"/>
    <cellStyle name="Note 2 2 3 2 2" xfId="5448" xr:uid="{00000000-0005-0000-0000-000051180000}"/>
    <cellStyle name="Note 2 2 3 2 2 2" xfId="9105" xr:uid="{00000000-0005-0000-0000-000052180000}"/>
    <cellStyle name="Note 2 2 3 2 3" xfId="6622" xr:uid="{00000000-0005-0000-0000-000053180000}"/>
    <cellStyle name="Note 2 2 3 2 3 2" xfId="10108" xr:uid="{00000000-0005-0000-0000-000054180000}"/>
    <cellStyle name="Note 2 2 3 2 4" xfId="8288" xr:uid="{00000000-0005-0000-0000-000055180000}"/>
    <cellStyle name="Note 2 2 3 3" xfId="4811" xr:uid="{00000000-0005-0000-0000-000056180000}"/>
    <cellStyle name="Note 2 2 3 3 2" xfId="5773" xr:uid="{00000000-0005-0000-0000-000057180000}"/>
    <cellStyle name="Note 2 2 3 3 2 2" xfId="9415" xr:uid="{00000000-0005-0000-0000-000058180000}"/>
    <cellStyle name="Note 2 2 3 3 3" xfId="6947" xr:uid="{00000000-0005-0000-0000-000059180000}"/>
    <cellStyle name="Note 2 2 3 3 3 2" xfId="10433" xr:uid="{00000000-0005-0000-0000-00005A180000}"/>
    <cellStyle name="Note 2 2 3 3 4" xfId="8606" xr:uid="{00000000-0005-0000-0000-00005B180000}"/>
    <cellStyle name="Note 2 2 3 4" xfId="4819" xr:uid="{00000000-0005-0000-0000-00005C180000}"/>
    <cellStyle name="Note 2 2 3 4 2" xfId="5781" xr:uid="{00000000-0005-0000-0000-00005D180000}"/>
    <cellStyle name="Note 2 2 3 4 2 2" xfId="9423" xr:uid="{00000000-0005-0000-0000-00005E180000}"/>
    <cellStyle name="Note 2 2 3 4 3" xfId="6955" xr:uid="{00000000-0005-0000-0000-00005F180000}"/>
    <cellStyle name="Note 2 2 3 4 3 2" xfId="10441" xr:uid="{00000000-0005-0000-0000-000060180000}"/>
    <cellStyle name="Note 2 2 3 4 4" xfId="8614" xr:uid="{00000000-0005-0000-0000-000061180000}"/>
    <cellStyle name="Note 2 2 3 5" xfId="4824" xr:uid="{00000000-0005-0000-0000-000062180000}"/>
    <cellStyle name="Note 2 2 3 5 2" xfId="5786" xr:uid="{00000000-0005-0000-0000-000063180000}"/>
    <cellStyle name="Note 2 2 3 5 2 2" xfId="9428" xr:uid="{00000000-0005-0000-0000-000064180000}"/>
    <cellStyle name="Note 2 2 3 5 3" xfId="6960" xr:uid="{00000000-0005-0000-0000-000065180000}"/>
    <cellStyle name="Note 2 2 3 5 3 2" xfId="10446" xr:uid="{00000000-0005-0000-0000-000066180000}"/>
    <cellStyle name="Note 2 2 3 5 4" xfId="8619" xr:uid="{00000000-0005-0000-0000-000067180000}"/>
    <cellStyle name="Note 2 2 3 6" xfId="4893" xr:uid="{00000000-0005-0000-0000-000068180000}"/>
    <cellStyle name="Note 2 2 3 6 2" xfId="5854" xr:uid="{00000000-0005-0000-0000-000069180000}"/>
    <cellStyle name="Note 2 2 3 6 2 2" xfId="9490" xr:uid="{00000000-0005-0000-0000-00006A180000}"/>
    <cellStyle name="Note 2 2 3 6 3" xfId="7028" xr:uid="{00000000-0005-0000-0000-00006B180000}"/>
    <cellStyle name="Note 2 2 3 6 3 2" xfId="10514" xr:uid="{00000000-0005-0000-0000-00006C180000}"/>
    <cellStyle name="Note 2 2 3 6 4" xfId="8681" xr:uid="{00000000-0005-0000-0000-00006D180000}"/>
    <cellStyle name="Note 2 2 3 7" xfId="5029" xr:uid="{00000000-0005-0000-0000-00006E180000}"/>
    <cellStyle name="Note 2 2 3 7 2" xfId="5974" xr:uid="{00000000-0005-0000-0000-00006F180000}"/>
    <cellStyle name="Note 2 2 3 7 2 2" xfId="9538" xr:uid="{00000000-0005-0000-0000-000070180000}"/>
    <cellStyle name="Note 2 2 3 7 3" xfId="7148" xr:uid="{00000000-0005-0000-0000-000071180000}"/>
    <cellStyle name="Note 2 2 3 7 3 2" xfId="10602" xr:uid="{00000000-0005-0000-0000-000072180000}"/>
    <cellStyle name="Note 2 2 3 7 4" xfId="8731" xr:uid="{00000000-0005-0000-0000-000073180000}"/>
    <cellStyle name="Note 2 2 3 8" xfId="4330" xr:uid="{00000000-0005-0000-0000-000074180000}"/>
    <cellStyle name="Note 2 2 3 8 2" xfId="8166" xr:uid="{00000000-0005-0000-0000-000075180000}"/>
    <cellStyle name="Note 2 2 3 9" xfId="5325" xr:uid="{00000000-0005-0000-0000-000076180000}"/>
    <cellStyle name="Note 2 2 4" xfId="4456" xr:uid="{00000000-0005-0000-0000-000077180000}"/>
    <cellStyle name="Note 2 2 4 2" xfId="5441" xr:uid="{00000000-0005-0000-0000-000078180000}"/>
    <cellStyle name="Note 2 2 4 2 2" xfId="9098" xr:uid="{00000000-0005-0000-0000-000079180000}"/>
    <cellStyle name="Note 2 2 4 3" xfId="6615" xr:uid="{00000000-0005-0000-0000-00007A180000}"/>
    <cellStyle name="Note 2 2 4 3 2" xfId="10101" xr:uid="{00000000-0005-0000-0000-00007B180000}"/>
    <cellStyle name="Note 2 2 4 4" xfId="8281" xr:uid="{00000000-0005-0000-0000-00007C180000}"/>
    <cellStyle name="Note 2 2 5" xfId="4780" xr:uid="{00000000-0005-0000-0000-00007D180000}"/>
    <cellStyle name="Note 2 2 5 2" xfId="5742" xr:uid="{00000000-0005-0000-0000-00007E180000}"/>
    <cellStyle name="Note 2 2 5 2 2" xfId="9384" xr:uid="{00000000-0005-0000-0000-00007F180000}"/>
    <cellStyle name="Note 2 2 5 3" xfId="6916" xr:uid="{00000000-0005-0000-0000-000080180000}"/>
    <cellStyle name="Note 2 2 5 3 2" xfId="10402" xr:uid="{00000000-0005-0000-0000-000081180000}"/>
    <cellStyle name="Note 2 2 5 4" xfId="8575" xr:uid="{00000000-0005-0000-0000-000082180000}"/>
    <cellStyle name="Note 2 2 6" xfId="4501" xr:uid="{00000000-0005-0000-0000-000083180000}"/>
    <cellStyle name="Note 2 2 6 2" xfId="5469" xr:uid="{00000000-0005-0000-0000-000084180000}"/>
    <cellStyle name="Note 2 2 6 2 2" xfId="9126" xr:uid="{00000000-0005-0000-0000-000085180000}"/>
    <cellStyle name="Note 2 2 6 3" xfId="6643" xr:uid="{00000000-0005-0000-0000-000086180000}"/>
    <cellStyle name="Note 2 2 6 3 2" xfId="10129" xr:uid="{00000000-0005-0000-0000-000087180000}"/>
    <cellStyle name="Note 2 2 6 4" xfId="8315" xr:uid="{00000000-0005-0000-0000-000088180000}"/>
    <cellStyle name="Note 2 2 7" xfId="4649" xr:uid="{00000000-0005-0000-0000-000089180000}"/>
    <cellStyle name="Note 2 2 7 2" xfId="5614" xr:uid="{00000000-0005-0000-0000-00008A180000}"/>
    <cellStyle name="Note 2 2 7 2 2" xfId="9267" xr:uid="{00000000-0005-0000-0000-00008B180000}"/>
    <cellStyle name="Note 2 2 7 3" xfId="6788" xr:uid="{00000000-0005-0000-0000-00008C180000}"/>
    <cellStyle name="Note 2 2 7 3 2" xfId="10274" xr:uid="{00000000-0005-0000-0000-00008D180000}"/>
    <cellStyle name="Note 2 2 7 4" xfId="8457" xr:uid="{00000000-0005-0000-0000-00008E180000}"/>
    <cellStyle name="Note 2 2 8" xfId="4886" xr:uid="{00000000-0005-0000-0000-00008F180000}"/>
    <cellStyle name="Note 2 2 8 2" xfId="5847" xr:uid="{00000000-0005-0000-0000-000090180000}"/>
    <cellStyle name="Note 2 2 8 2 2" xfId="9483" xr:uid="{00000000-0005-0000-0000-000091180000}"/>
    <cellStyle name="Note 2 2 8 3" xfId="7021" xr:uid="{00000000-0005-0000-0000-000092180000}"/>
    <cellStyle name="Note 2 2 8 3 2" xfId="10507" xr:uid="{00000000-0005-0000-0000-000093180000}"/>
    <cellStyle name="Note 2 2 8 4" xfId="8674" xr:uid="{00000000-0005-0000-0000-000094180000}"/>
    <cellStyle name="Note 2 2 9" xfId="5022" xr:uid="{00000000-0005-0000-0000-000095180000}"/>
    <cellStyle name="Note 2 2 9 2" xfId="5967" xr:uid="{00000000-0005-0000-0000-000096180000}"/>
    <cellStyle name="Note 2 2 9 2 2" xfId="9531" xr:uid="{00000000-0005-0000-0000-000097180000}"/>
    <cellStyle name="Note 2 2 9 3" xfId="7141" xr:uid="{00000000-0005-0000-0000-000098180000}"/>
    <cellStyle name="Note 2 2 9 3 2" xfId="10595" xr:uid="{00000000-0005-0000-0000-000099180000}"/>
    <cellStyle name="Note 2 2 9 4" xfId="8724" xr:uid="{00000000-0005-0000-0000-00009A180000}"/>
    <cellStyle name="Note 2 3" xfId="3929" xr:uid="{00000000-0005-0000-0000-00009B180000}"/>
    <cellStyle name="Note 2 4" xfId="4365" xr:uid="{00000000-0005-0000-0000-00009C180000}"/>
    <cellStyle name="Note 2 4 2" xfId="5350" xr:uid="{00000000-0005-0000-0000-00009D180000}"/>
    <cellStyle name="Note 2 4 2 2" xfId="9007" xr:uid="{00000000-0005-0000-0000-00009E180000}"/>
    <cellStyle name="Note 2 4 3" xfId="6524" xr:uid="{00000000-0005-0000-0000-00009F180000}"/>
    <cellStyle name="Note 2 4 3 2" xfId="10016" xr:uid="{00000000-0005-0000-0000-0000A0180000}"/>
    <cellStyle name="Note 2 4 4" xfId="8196" xr:uid="{00000000-0005-0000-0000-0000A1180000}"/>
    <cellStyle name="Note 2 5" xfId="4602" xr:uid="{00000000-0005-0000-0000-0000A2180000}"/>
    <cellStyle name="Note 2 5 2" xfId="5567" xr:uid="{00000000-0005-0000-0000-0000A3180000}"/>
    <cellStyle name="Note 2 5 2 2" xfId="9220" xr:uid="{00000000-0005-0000-0000-0000A4180000}"/>
    <cellStyle name="Note 2 5 3" xfId="6741" xr:uid="{00000000-0005-0000-0000-0000A5180000}"/>
    <cellStyle name="Note 2 5 3 2" xfId="10227" xr:uid="{00000000-0005-0000-0000-0000A6180000}"/>
    <cellStyle name="Note 2 5 4" xfId="8410" xr:uid="{00000000-0005-0000-0000-0000A7180000}"/>
    <cellStyle name="Note 2 6" xfId="4586" xr:uid="{00000000-0005-0000-0000-0000A8180000}"/>
    <cellStyle name="Note 2 6 2" xfId="5551" xr:uid="{00000000-0005-0000-0000-0000A9180000}"/>
    <cellStyle name="Note 2 6 2 2" xfId="9204" xr:uid="{00000000-0005-0000-0000-0000AA180000}"/>
    <cellStyle name="Note 2 6 3" xfId="6725" xr:uid="{00000000-0005-0000-0000-0000AB180000}"/>
    <cellStyle name="Note 2 6 3 2" xfId="10211" xr:uid="{00000000-0005-0000-0000-0000AC180000}"/>
    <cellStyle name="Note 2 6 4" xfId="8394" xr:uid="{00000000-0005-0000-0000-0000AD180000}"/>
    <cellStyle name="Note 2 7" xfId="4523" xr:uid="{00000000-0005-0000-0000-0000AE180000}"/>
    <cellStyle name="Note 2 7 2" xfId="5491" xr:uid="{00000000-0005-0000-0000-0000AF180000}"/>
    <cellStyle name="Note 2 7 2 2" xfId="9148" xr:uid="{00000000-0005-0000-0000-0000B0180000}"/>
    <cellStyle name="Note 2 7 3" xfId="6665" xr:uid="{00000000-0005-0000-0000-0000B1180000}"/>
    <cellStyle name="Note 2 7 3 2" xfId="10151" xr:uid="{00000000-0005-0000-0000-0000B2180000}"/>
    <cellStyle name="Note 2 7 4" xfId="8337" xr:uid="{00000000-0005-0000-0000-0000B3180000}"/>
    <cellStyle name="Note 2 8" xfId="4934" xr:uid="{00000000-0005-0000-0000-0000B4180000}"/>
    <cellStyle name="Note 2 8 2" xfId="5879" xr:uid="{00000000-0005-0000-0000-0000B5180000}"/>
    <cellStyle name="Note 2 8 2 2" xfId="9505" xr:uid="{00000000-0005-0000-0000-0000B6180000}"/>
    <cellStyle name="Note 2 8 3" xfId="7053" xr:uid="{00000000-0005-0000-0000-0000B7180000}"/>
    <cellStyle name="Note 2 8 3 2" xfId="10537" xr:uid="{00000000-0005-0000-0000-0000B8180000}"/>
    <cellStyle name="Note 2 8 4" xfId="8698" xr:uid="{00000000-0005-0000-0000-0000B9180000}"/>
    <cellStyle name="Note 2 9" xfId="4089" xr:uid="{00000000-0005-0000-0000-0000BA180000}"/>
    <cellStyle name="Note 2 9 2" xfId="7929" xr:uid="{00000000-0005-0000-0000-0000BB180000}"/>
    <cellStyle name="Note 3" xfId="1816" xr:uid="{00000000-0005-0000-0000-0000BC180000}"/>
    <cellStyle name="Note 3 2" xfId="4366" xr:uid="{00000000-0005-0000-0000-0000BD180000}"/>
    <cellStyle name="Note 3 2 2" xfId="5351" xr:uid="{00000000-0005-0000-0000-0000BE180000}"/>
    <cellStyle name="Note 3 2 2 2" xfId="9008" xr:uid="{00000000-0005-0000-0000-0000BF180000}"/>
    <cellStyle name="Note 3 2 3" xfId="6525" xr:uid="{00000000-0005-0000-0000-0000C0180000}"/>
    <cellStyle name="Note 3 2 3 2" xfId="10017" xr:uid="{00000000-0005-0000-0000-0000C1180000}"/>
    <cellStyle name="Note 3 2 4" xfId="8197" xr:uid="{00000000-0005-0000-0000-0000C2180000}"/>
    <cellStyle name="Note 3 3" xfId="4603" xr:uid="{00000000-0005-0000-0000-0000C3180000}"/>
    <cellStyle name="Note 3 3 2" xfId="5568" xr:uid="{00000000-0005-0000-0000-0000C4180000}"/>
    <cellStyle name="Note 3 3 2 2" xfId="9221" xr:uid="{00000000-0005-0000-0000-0000C5180000}"/>
    <cellStyle name="Note 3 3 3" xfId="6742" xr:uid="{00000000-0005-0000-0000-0000C6180000}"/>
    <cellStyle name="Note 3 3 3 2" xfId="10228" xr:uid="{00000000-0005-0000-0000-0000C7180000}"/>
    <cellStyle name="Note 3 3 4" xfId="8411" xr:uid="{00000000-0005-0000-0000-0000C8180000}"/>
    <cellStyle name="Note 3 4" xfId="4748" xr:uid="{00000000-0005-0000-0000-0000C9180000}"/>
    <cellStyle name="Note 3 4 2" xfId="5710" xr:uid="{00000000-0005-0000-0000-0000CA180000}"/>
    <cellStyle name="Note 3 4 2 2" xfId="9353" xr:uid="{00000000-0005-0000-0000-0000CB180000}"/>
    <cellStyle name="Note 3 4 3" xfId="6884" xr:uid="{00000000-0005-0000-0000-0000CC180000}"/>
    <cellStyle name="Note 3 4 3 2" xfId="10370" xr:uid="{00000000-0005-0000-0000-0000CD180000}"/>
    <cellStyle name="Note 3 4 4" xfId="8544" xr:uid="{00000000-0005-0000-0000-0000CE180000}"/>
    <cellStyle name="Note 3 5" xfId="4589" xr:uid="{00000000-0005-0000-0000-0000CF180000}"/>
    <cellStyle name="Note 3 5 2" xfId="5554" xr:uid="{00000000-0005-0000-0000-0000D0180000}"/>
    <cellStyle name="Note 3 5 2 2" xfId="9207" xr:uid="{00000000-0005-0000-0000-0000D1180000}"/>
    <cellStyle name="Note 3 5 3" xfId="6728" xr:uid="{00000000-0005-0000-0000-0000D2180000}"/>
    <cellStyle name="Note 3 5 3 2" xfId="10214" xr:uid="{00000000-0005-0000-0000-0000D3180000}"/>
    <cellStyle name="Note 3 5 4" xfId="8397" xr:uid="{00000000-0005-0000-0000-0000D4180000}"/>
    <cellStyle name="Note 3 6" xfId="4935" xr:uid="{00000000-0005-0000-0000-0000D5180000}"/>
    <cellStyle name="Note 3 6 2" xfId="5880" xr:uid="{00000000-0005-0000-0000-0000D6180000}"/>
    <cellStyle name="Note 3 6 2 2" xfId="9506" xr:uid="{00000000-0005-0000-0000-0000D7180000}"/>
    <cellStyle name="Note 3 6 3" xfId="7054" xr:uid="{00000000-0005-0000-0000-0000D8180000}"/>
    <cellStyle name="Note 3 6 3 2" xfId="10538" xr:uid="{00000000-0005-0000-0000-0000D9180000}"/>
    <cellStyle name="Note 3 6 4" xfId="8699" xr:uid="{00000000-0005-0000-0000-0000DA180000}"/>
    <cellStyle name="Note 3 7" xfId="4090" xr:uid="{00000000-0005-0000-0000-0000DB180000}"/>
    <cellStyle name="Note 3 7 2" xfId="7930" xr:uid="{00000000-0005-0000-0000-0000DC180000}"/>
    <cellStyle name="Note 3 8" xfId="4164" xr:uid="{00000000-0005-0000-0000-0000DD180000}"/>
    <cellStyle name="Note 3 8 2" xfId="8003" xr:uid="{00000000-0005-0000-0000-0000DE180000}"/>
    <cellStyle name="Note 3 9" xfId="6073" xr:uid="{00000000-0005-0000-0000-0000DF180000}"/>
    <cellStyle name="Note 4" xfId="1817" xr:uid="{00000000-0005-0000-0000-0000E0180000}"/>
    <cellStyle name="Note 4 2" xfId="4367" xr:uid="{00000000-0005-0000-0000-0000E1180000}"/>
    <cellStyle name="Note 4 2 2" xfId="5352" xr:uid="{00000000-0005-0000-0000-0000E2180000}"/>
    <cellStyle name="Note 4 2 2 2" xfId="9009" xr:uid="{00000000-0005-0000-0000-0000E3180000}"/>
    <cellStyle name="Note 4 2 3" xfId="6526" xr:uid="{00000000-0005-0000-0000-0000E4180000}"/>
    <cellStyle name="Note 4 2 3 2" xfId="10018" xr:uid="{00000000-0005-0000-0000-0000E5180000}"/>
    <cellStyle name="Note 4 2 4" xfId="8198" xr:uid="{00000000-0005-0000-0000-0000E6180000}"/>
    <cellStyle name="Note 4 3" xfId="4604" xr:uid="{00000000-0005-0000-0000-0000E7180000}"/>
    <cellStyle name="Note 4 3 2" xfId="5569" xr:uid="{00000000-0005-0000-0000-0000E8180000}"/>
    <cellStyle name="Note 4 3 2 2" xfId="9222" xr:uid="{00000000-0005-0000-0000-0000E9180000}"/>
    <cellStyle name="Note 4 3 3" xfId="6743" xr:uid="{00000000-0005-0000-0000-0000EA180000}"/>
    <cellStyle name="Note 4 3 3 2" xfId="10229" xr:uid="{00000000-0005-0000-0000-0000EB180000}"/>
    <cellStyle name="Note 4 3 4" xfId="8412" xr:uid="{00000000-0005-0000-0000-0000EC180000}"/>
    <cellStyle name="Note 4 4" xfId="4800" xr:uid="{00000000-0005-0000-0000-0000ED180000}"/>
    <cellStyle name="Note 4 4 2" xfId="5762" xr:uid="{00000000-0005-0000-0000-0000EE180000}"/>
    <cellStyle name="Note 4 4 2 2" xfId="9404" xr:uid="{00000000-0005-0000-0000-0000EF180000}"/>
    <cellStyle name="Note 4 4 3" xfId="6936" xr:uid="{00000000-0005-0000-0000-0000F0180000}"/>
    <cellStyle name="Note 4 4 3 2" xfId="10422" xr:uid="{00000000-0005-0000-0000-0000F1180000}"/>
    <cellStyle name="Note 4 4 4" xfId="8595" xr:uid="{00000000-0005-0000-0000-0000F2180000}"/>
    <cellStyle name="Note 4 5" xfId="4482" xr:uid="{00000000-0005-0000-0000-0000F3180000}"/>
    <cellStyle name="Note 4 5 2" xfId="5450" xr:uid="{00000000-0005-0000-0000-0000F4180000}"/>
    <cellStyle name="Note 4 5 2 2" xfId="9107" xr:uid="{00000000-0005-0000-0000-0000F5180000}"/>
    <cellStyle name="Note 4 5 3" xfId="6624" xr:uid="{00000000-0005-0000-0000-0000F6180000}"/>
    <cellStyle name="Note 4 5 3 2" xfId="10110" xr:uid="{00000000-0005-0000-0000-0000F7180000}"/>
    <cellStyle name="Note 4 5 4" xfId="8296" xr:uid="{00000000-0005-0000-0000-0000F8180000}"/>
    <cellStyle name="Note 4 6" xfId="4936" xr:uid="{00000000-0005-0000-0000-0000F9180000}"/>
    <cellStyle name="Note 4 6 2" xfId="5881" xr:uid="{00000000-0005-0000-0000-0000FA180000}"/>
    <cellStyle name="Note 4 6 2 2" xfId="9507" xr:uid="{00000000-0005-0000-0000-0000FB180000}"/>
    <cellStyle name="Note 4 6 3" xfId="7055" xr:uid="{00000000-0005-0000-0000-0000FC180000}"/>
    <cellStyle name="Note 4 6 3 2" xfId="10539" xr:uid="{00000000-0005-0000-0000-0000FD180000}"/>
    <cellStyle name="Note 4 6 4" xfId="8700" xr:uid="{00000000-0005-0000-0000-0000FE180000}"/>
    <cellStyle name="Note 4 7" xfId="4091" xr:uid="{00000000-0005-0000-0000-0000FF180000}"/>
    <cellStyle name="Note 4 7 2" xfId="7931" xr:uid="{00000000-0005-0000-0000-000000190000}"/>
    <cellStyle name="Note 4 8" xfId="4319" xr:uid="{00000000-0005-0000-0000-000001190000}"/>
    <cellStyle name="Note 4 8 2" xfId="8156" xr:uid="{00000000-0005-0000-0000-000002190000}"/>
    <cellStyle name="Note 4 9" xfId="6074" xr:uid="{00000000-0005-0000-0000-000003190000}"/>
    <cellStyle name="Note 5" xfId="1818" xr:uid="{00000000-0005-0000-0000-000004190000}"/>
    <cellStyle name="Note 5 2" xfId="4368" xr:uid="{00000000-0005-0000-0000-000005190000}"/>
    <cellStyle name="Note 5 2 2" xfId="5353" xr:uid="{00000000-0005-0000-0000-000006190000}"/>
    <cellStyle name="Note 5 2 2 2" xfId="9010" xr:uid="{00000000-0005-0000-0000-000007190000}"/>
    <cellStyle name="Note 5 2 3" xfId="6527" xr:uid="{00000000-0005-0000-0000-000008190000}"/>
    <cellStyle name="Note 5 2 3 2" xfId="10019" xr:uid="{00000000-0005-0000-0000-000009190000}"/>
    <cellStyle name="Note 5 2 4" xfId="8199" xr:uid="{00000000-0005-0000-0000-00000A190000}"/>
    <cellStyle name="Note 5 3" xfId="4605" xr:uid="{00000000-0005-0000-0000-00000B190000}"/>
    <cellStyle name="Note 5 3 2" xfId="5570" xr:uid="{00000000-0005-0000-0000-00000C190000}"/>
    <cellStyle name="Note 5 3 2 2" xfId="9223" xr:uid="{00000000-0005-0000-0000-00000D190000}"/>
    <cellStyle name="Note 5 3 3" xfId="6744" xr:uid="{00000000-0005-0000-0000-00000E190000}"/>
    <cellStyle name="Note 5 3 3 2" xfId="10230" xr:uid="{00000000-0005-0000-0000-00000F190000}"/>
    <cellStyle name="Note 5 3 4" xfId="8413" xr:uid="{00000000-0005-0000-0000-000010190000}"/>
    <cellStyle name="Note 5 4" xfId="4801" xr:uid="{00000000-0005-0000-0000-000011190000}"/>
    <cellStyle name="Note 5 4 2" xfId="5763" xr:uid="{00000000-0005-0000-0000-000012190000}"/>
    <cellStyle name="Note 5 4 2 2" xfId="9405" xr:uid="{00000000-0005-0000-0000-000013190000}"/>
    <cellStyle name="Note 5 4 3" xfId="6937" xr:uid="{00000000-0005-0000-0000-000014190000}"/>
    <cellStyle name="Note 5 4 3 2" xfId="10423" xr:uid="{00000000-0005-0000-0000-000015190000}"/>
    <cellStyle name="Note 5 4 4" xfId="8596" xr:uid="{00000000-0005-0000-0000-000016190000}"/>
    <cellStyle name="Note 5 5" xfId="4522" xr:uid="{00000000-0005-0000-0000-000017190000}"/>
    <cellStyle name="Note 5 5 2" xfId="5490" xr:uid="{00000000-0005-0000-0000-000018190000}"/>
    <cellStyle name="Note 5 5 2 2" xfId="9147" xr:uid="{00000000-0005-0000-0000-000019190000}"/>
    <cellStyle name="Note 5 5 3" xfId="6664" xr:uid="{00000000-0005-0000-0000-00001A190000}"/>
    <cellStyle name="Note 5 5 3 2" xfId="10150" xr:uid="{00000000-0005-0000-0000-00001B190000}"/>
    <cellStyle name="Note 5 5 4" xfId="8336" xr:uid="{00000000-0005-0000-0000-00001C190000}"/>
    <cellStyle name="Note 5 6" xfId="4937" xr:uid="{00000000-0005-0000-0000-00001D190000}"/>
    <cellStyle name="Note 5 6 2" xfId="5882" xr:uid="{00000000-0005-0000-0000-00001E190000}"/>
    <cellStyle name="Note 5 6 2 2" xfId="9508" xr:uid="{00000000-0005-0000-0000-00001F190000}"/>
    <cellStyle name="Note 5 6 3" xfId="7056" xr:uid="{00000000-0005-0000-0000-000020190000}"/>
    <cellStyle name="Note 5 6 3 2" xfId="10540" xr:uid="{00000000-0005-0000-0000-000021190000}"/>
    <cellStyle name="Note 5 6 4" xfId="8701" xr:uid="{00000000-0005-0000-0000-000022190000}"/>
    <cellStyle name="Note 5 7" xfId="4092" xr:uid="{00000000-0005-0000-0000-000023190000}"/>
    <cellStyle name="Note 5 7 2" xfId="7932" xr:uid="{00000000-0005-0000-0000-000024190000}"/>
    <cellStyle name="Note 5 8" xfId="4151" xr:uid="{00000000-0005-0000-0000-000025190000}"/>
    <cellStyle name="Note 5 8 2" xfId="7990" xr:uid="{00000000-0005-0000-0000-000026190000}"/>
    <cellStyle name="Note 5 9" xfId="6075" xr:uid="{00000000-0005-0000-0000-000027190000}"/>
    <cellStyle name="Ô Được nối kết" xfId="1819" xr:uid="{00000000-0005-0000-0000-0000561A0000}"/>
    <cellStyle name="Œ…‹æØ‚è [0.00]_laroux" xfId="1820" xr:uid="{00000000-0005-0000-0000-00002E190000}"/>
    <cellStyle name="Œ…‹æØ‚è_laroux" xfId="1821" xr:uid="{00000000-0005-0000-0000-00002F190000}"/>
    <cellStyle name="oft Excel]_x000d__x000a_Comment=open=/f ‚ðw’è‚·‚é‚ÆAƒ†[ƒU[’è‹`ŠÖ”‚ðŠÖ”“\‚è•t‚¯‚Ìˆê——‚É“o˜^‚·‚é‚±‚Æ‚ª‚Å‚«‚Ü‚·B_x000d__x000a_Maximized" xfId="1822" xr:uid="{00000000-0005-0000-0000-000030190000}"/>
    <cellStyle name="oft Excel]_x000d__x000a_Comment=open=/f ‚ðŽw’è‚·‚é‚ÆAƒ†[ƒU[’è‹`ŠÖ”‚ðŠÖ”“\‚è•t‚¯‚Ìˆê——‚É“o˜^‚·‚é‚±‚Æ‚ª‚Å‚«‚Ü‚·B_x000d__x000a_Maximized" xfId="1823" xr:uid="{00000000-0005-0000-0000-000031190000}"/>
    <cellStyle name="oft Excel]_x000d__x000a_Comment=The open=/f lines load custom functions into the Paste Function list._x000d__x000a_Maximized=2_x000d__x000a_Basics=1_x000d__x000a_A" xfId="1824" xr:uid="{00000000-0005-0000-0000-000032190000}"/>
    <cellStyle name="oft Excel]_x000d__x000a_Comment=The open=/f lines load custom functions into the Paste Function list._x000d__x000a_Maximized=3_x000d__x000a_Basics=1_x000d__x000a_A" xfId="1825" xr:uid="{00000000-0005-0000-0000-000033190000}"/>
    <cellStyle name="omma [0]_Mktg Prog" xfId="1826" xr:uid="{00000000-0005-0000-0000-000034190000}"/>
    <cellStyle name="ormal_Sheet1_1" xfId="1827" xr:uid="{00000000-0005-0000-0000-000035190000}"/>
    <cellStyle name="Output 2" xfId="1828" xr:uid="{00000000-0005-0000-0000-000036190000}"/>
    <cellStyle name="Output 2 10" xfId="5202" xr:uid="{00000000-0005-0000-0000-000037190000}"/>
    <cellStyle name="Output 2 10 2" xfId="5987" xr:uid="{00000000-0005-0000-0000-000038190000}"/>
    <cellStyle name="Output 2 10 2 2" xfId="9542" xr:uid="{00000000-0005-0000-0000-000039190000}"/>
    <cellStyle name="Output 2 10 3" xfId="7321" xr:uid="{00000000-0005-0000-0000-00003A190000}"/>
    <cellStyle name="Output 2 10 3 2" xfId="10774" xr:uid="{00000000-0005-0000-0000-00003B190000}"/>
    <cellStyle name="Output 2 10 4" xfId="8895" xr:uid="{00000000-0005-0000-0000-00003C190000}"/>
    <cellStyle name="Output 2 11" xfId="4150" xr:uid="{00000000-0005-0000-0000-00003D190000}"/>
    <cellStyle name="Output 2 11 2" xfId="7989" xr:uid="{00000000-0005-0000-0000-00003E190000}"/>
    <cellStyle name="Output 2 12" xfId="6076" xr:uid="{00000000-0005-0000-0000-00003F190000}"/>
    <cellStyle name="Output 2 13" xfId="6283" xr:uid="{00000000-0005-0000-0000-000040190000}"/>
    <cellStyle name="Output 2 13 2" xfId="9775" xr:uid="{00000000-0005-0000-0000-000041190000}"/>
    <cellStyle name="Output 2 2" xfId="3465" xr:uid="{00000000-0005-0000-0000-000042190000}"/>
    <cellStyle name="Output 2 2 10" xfId="3985" xr:uid="{00000000-0005-0000-0000-000043190000}"/>
    <cellStyle name="Output 2 2 11" xfId="6375" xr:uid="{00000000-0005-0000-0000-000044190000}"/>
    <cellStyle name="Output 2 2 11 2" xfId="9867" xr:uid="{00000000-0005-0000-0000-000045190000}"/>
    <cellStyle name="Output 2 2 2" xfId="4457" xr:uid="{00000000-0005-0000-0000-000046190000}"/>
    <cellStyle name="Output 2 2 2 2" xfId="5442" xr:uid="{00000000-0005-0000-0000-000047190000}"/>
    <cellStyle name="Output 2 2 2 2 2" xfId="9099" xr:uid="{00000000-0005-0000-0000-000048190000}"/>
    <cellStyle name="Output 2 2 2 3" xfId="6616" xr:uid="{00000000-0005-0000-0000-000049190000}"/>
    <cellStyle name="Output 2 2 2 3 2" xfId="10102" xr:uid="{00000000-0005-0000-0000-00004A190000}"/>
    <cellStyle name="Output 2 2 2 4" xfId="8282" xr:uid="{00000000-0005-0000-0000-00004B190000}"/>
    <cellStyle name="Output 2 2 3" xfId="4781" xr:uid="{00000000-0005-0000-0000-00004C190000}"/>
    <cellStyle name="Output 2 2 3 2" xfId="5743" xr:uid="{00000000-0005-0000-0000-00004D190000}"/>
    <cellStyle name="Output 2 2 3 2 2" xfId="9385" xr:uid="{00000000-0005-0000-0000-00004E190000}"/>
    <cellStyle name="Output 2 2 3 3" xfId="6917" xr:uid="{00000000-0005-0000-0000-00004F190000}"/>
    <cellStyle name="Output 2 2 3 3 2" xfId="10403" xr:uid="{00000000-0005-0000-0000-000050190000}"/>
    <cellStyle name="Output 2 2 3 4" xfId="8576" xr:uid="{00000000-0005-0000-0000-000051190000}"/>
    <cellStyle name="Output 2 2 4" xfId="4500" xr:uid="{00000000-0005-0000-0000-000052190000}"/>
    <cellStyle name="Output 2 2 4 2" xfId="5468" xr:uid="{00000000-0005-0000-0000-000053190000}"/>
    <cellStyle name="Output 2 2 4 2 2" xfId="9125" xr:uid="{00000000-0005-0000-0000-000054190000}"/>
    <cellStyle name="Output 2 2 4 3" xfId="6642" xr:uid="{00000000-0005-0000-0000-000055190000}"/>
    <cellStyle name="Output 2 2 4 3 2" xfId="10128" xr:uid="{00000000-0005-0000-0000-000056190000}"/>
    <cellStyle name="Output 2 2 4 4" xfId="8314" xr:uid="{00000000-0005-0000-0000-000057190000}"/>
    <cellStyle name="Output 2 2 5" xfId="4650" xr:uid="{00000000-0005-0000-0000-000058190000}"/>
    <cellStyle name="Output 2 2 5 2" xfId="5615" xr:uid="{00000000-0005-0000-0000-000059190000}"/>
    <cellStyle name="Output 2 2 5 2 2" xfId="9268" xr:uid="{00000000-0005-0000-0000-00005A190000}"/>
    <cellStyle name="Output 2 2 5 3" xfId="6789" xr:uid="{00000000-0005-0000-0000-00005B190000}"/>
    <cellStyle name="Output 2 2 5 3 2" xfId="10275" xr:uid="{00000000-0005-0000-0000-00005C190000}"/>
    <cellStyle name="Output 2 2 5 4" xfId="8458" xr:uid="{00000000-0005-0000-0000-00005D190000}"/>
    <cellStyle name="Output 2 2 6" xfId="4887" xr:uid="{00000000-0005-0000-0000-00005E190000}"/>
    <cellStyle name="Output 2 2 6 2" xfId="5848" xr:uid="{00000000-0005-0000-0000-00005F190000}"/>
    <cellStyle name="Output 2 2 6 2 2" xfId="9484" xr:uid="{00000000-0005-0000-0000-000060190000}"/>
    <cellStyle name="Output 2 2 6 3" xfId="7022" xr:uid="{00000000-0005-0000-0000-000061190000}"/>
    <cellStyle name="Output 2 2 6 3 2" xfId="10508" xr:uid="{00000000-0005-0000-0000-000062190000}"/>
    <cellStyle name="Output 2 2 6 4" xfId="8675" xr:uid="{00000000-0005-0000-0000-000063190000}"/>
    <cellStyle name="Output 2 2 7" xfId="5023" xr:uid="{00000000-0005-0000-0000-000064190000}"/>
    <cellStyle name="Output 2 2 7 2" xfId="5968" xr:uid="{00000000-0005-0000-0000-000065190000}"/>
    <cellStyle name="Output 2 2 7 2 2" xfId="9532" xr:uid="{00000000-0005-0000-0000-000066190000}"/>
    <cellStyle name="Output 2 2 7 3" xfId="7142" xr:uid="{00000000-0005-0000-0000-000067190000}"/>
    <cellStyle name="Output 2 2 7 3 2" xfId="10596" xr:uid="{00000000-0005-0000-0000-000068190000}"/>
    <cellStyle name="Output 2 2 7 4" xfId="8725" xr:uid="{00000000-0005-0000-0000-000069190000}"/>
    <cellStyle name="Output 2 2 8" xfId="5270" xr:uid="{00000000-0005-0000-0000-00006A190000}"/>
    <cellStyle name="Output 2 2 8 2" xfId="6032" xr:uid="{00000000-0005-0000-0000-00006B190000}"/>
    <cellStyle name="Output 2 2 8 2 2" xfId="9555" xr:uid="{00000000-0005-0000-0000-00006C190000}"/>
    <cellStyle name="Output 2 2 8 3" xfId="7389" xr:uid="{00000000-0005-0000-0000-00006D190000}"/>
    <cellStyle name="Output 2 2 8 3 2" xfId="10842" xr:uid="{00000000-0005-0000-0000-00006E190000}"/>
    <cellStyle name="Output 2 2 8 4" xfId="8931" xr:uid="{00000000-0005-0000-0000-00006F190000}"/>
    <cellStyle name="Output 2 2 9" xfId="4190" xr:uid="{00000000-0005-0000-0000-000070190000}"/>
    <cellStyle name="Output 2 2 9 2" xfId="8028" xr:uid="{00000000-0005-0000-0000-000071190000}"/>
    <cellStyle name="Output 2 3" xfId="3596" xr:uid="{00000000-0005-0000-0000-000072190000}"/>
    <cellStyle name="Output 2 3 10" xfId="3982" xr:uid="{00000000-0005-0000-0000-000073190000}"/>
    <cellStyle name="Output 2 3 11" xfId="6471" xr:uid="{00000000-0005-0000-0000-000074190000}"/>
    <cellStyle name="Output 2 3 11 2" xfId="9963" xr:uid="{00000000-0005-0000-0000-000075190000}"/>
    <cellStyle name="Output 2 3 2" xfId="4460" xr:uid="{00000000-0005-0000-0000-000076190000}"/>
    <cellStyle name="Output 2 3 2 2" xfId="5445" xr:uid="{00000000-0005-0000-0000-000077190000}"/>
    <cellStyle name="Output 2 3 2 2 2" xfId="9102" xr:uid="{00000000-0005-0000-0000-000078190000}"/>
    <cellStyle name="Output 2 3 2 3" xfId="6619" xr:uid="{00000000-0005-0000-0000-000079190000}"/>
    <cellStyle name="Output 2 3 2 3 2" xfId="10105" xr:uid="{00000000-0005-0000-0000-00007A190000}"/>
    <cellStyle name="Output 2 3 2 4" xfId="8285" xr:uid="{00000000-0005-0000-0000-00007B190000}"/>
    <cellStyle name="Output 2 3 3" xfId="4785" xr:uid="{00000000-0005-0000-0000-00007C190000}"/>
    <cellStyle name="Output 2 3 3 2" xfId="5747" xr:uid="{00000000-0005-0000-0000-00007D190000}"/>
    <cellStyle name="Output 2 3 3 2 2" xfId="9389" xr:uid="{00000000-0005-0000-0000-00007E190000}"/>
    <cellStyle name="Output 2 3 3 3" xfId="6921" xr:uid="{00000000-0005-0000-0000-00007F190000}"/>
    <cellStyle name="Output 2 3 3 3 2" xfId="10407" xr:uid="{00000000-0005-0000-0000-000080190000}"/>
    <cellStyle name="Output 2 3 3 4" xfId="8580" xr:uid="{00000000-0005-0000-0000-000081190000}"/>
    <cellStyle name="Output 2 3 4" xfId="4497" xr:uid="{00000000-0005-0000-0000-000082190000}"/>
    <cellStyle name="Output 2 3 4 2" xfId="5465" xr:uid="{00000000-0005-0000-0000-000083190000}"/>
    <cellStyle name="Output 2 3 4 2 2" xfId="9122" xr:uid="{00000000-0005-0000-0000-000084190000}"/>
    <cellStyle name="Output 2 3 4 3" xfId="6639" xr:uid="{00000000-0005-0000-0000-000085190000}"/>
    <cellStyle name="Output 2 3 4 3 2" xfId="10125" xr:uid="{00000000-0005-0000-0000-000086190000}"/>
    <cellStyle name="Output 2 3 4 4" xfId="8311" xr:uid="{00000000-0005-0000-0000-000087190000}"/>
    <cellStyle name="Output 2 3 5" xfId="4653" xr:uid="{00000000-0005-0000-0000-000088190000}"/>
    <cellStyle name="Output 2 3 5 2" xfId="5618" xr:uid="{00000000-0005-0000-0000-000089190000}"/>
    <cellStyle name="Output 2 3 5 2 2" xfId="9271" xr:uid="{00000000-0005-0000-0000-00008A190000}"/>
    <cellStyle name="Output 2 3 5 3" xfId="6792" xr:uid="{00000000-0005-0000-0000-00008B190000}"/>
    <cellStyle name="Output 2 3 5 3 2" xfId="10278" xr:uid="{00000000-0005-0000-0000-00008C190000}"/>
    <cellStyle name="Output 2 3 5 4" xfId="8461" xr:uid="{00000000-0005-0000-0000-00008D190000}"/>
    <cellStyle name="Output 2 3 6" xfId="4890" xr:uid="{00000000-0005-0000-0000-00008E190000}"/>
    <cellStyle name="Output 2 3 6 2" xfId="5851" xr:uid="{00000000-0005-0000-0000-00008F190000}"/>
    <cellStyle name="Output 2 3 6 2 2" xfId="9487" xr:uid="{00000000-0005-0000-0000-000090190000}"/>
    <cellStyle name="Output 2 3 6 3" xfId="7025" xr:uid="{00000000-0005-0000-0000-000091190000}"/>
    <cellStyle name="Output 2 3 6 3 2" xfId="10511" xr:uid="{00000000-0005-0000-0000-000092190000}"/>
    <cellStyle name="Output 2 3 6 4" xfId="8678" xr:uid="{00000000-0005-0000-0000-000093190000}"/>
    <cellStyle name="Output 2 3 7" xfId="5026" xr:uid="{00000000-0005-0000-0000-000094190000}"/>
    <cellStyle name="Output 2 3 7 2" xfId="5971" xr:uid="{00000000-0005-0000-0000-000095190000}"/>
    <cellStyle name="Output 2 3 7 2 2" xfId="9535" xr:uid="{00000000-0005-0000-0000-000096190000}"/>
    <cellStyle name="Output 2 3 7 3" xfId="7145" xr:uid="{00000000-0005-0000-0000-000097190000}"/>
    <cellStyle name="Output 2 3 7 3 2" xfId="10599" xr:uid="{00000000-0005-0000-0000-000098190000}"/>
    <cellStyle name="Output 2 3 7 4" xfId="8728" xr:uid="{00000000-0005-0000-0000-000099190000}"/>
    <cellStyle name="Output 2 3 8" xfId="5280" xr:uid="{00000000-0005-0000-0000-00009A190000}"/>
    <cellStyle name="Output 2 3 8 2" xfId="6035" xr:uid="{00000000-0005-0000-0000-00009B190000}"/>
    <cellStyle name="Output 2 3 8 2 2" xfId="9556" xr:uid="{00000000-0005-0000-0000-00009C190000}"/>
    <cellStyle name="Output 2 3 8 3" xfId="7399" xr:uid="{00000000-0005-0000-0000-00009D190000}"/>
    <cellStyle name="Output 2 3 8 3 2" xfId="10852" xr:uid="{00000000-0005-0000-0000-00009E190000}"/>
    <cellStyle name="Output 2 3 8 4" xfId="8939" xr:uid="{00000000-0005-0000-0000-00009F190000}"/>
    <cellStyle name="Output 2 3 9" xfId="4287" xr:uid="{00000000-0005-0000-0000-0000A0190000}"/>
    <cellStyle name="Output 2 3 9 2" xfId="8125" xr:uid="{00000000-0005-0000-0000-0000A1190000}"/>
    <cellStyle name="Output 2 4" xfId="4369" xr:uid="{00000000-0005-0000-0000-0000A2190000}"/>
    <cellStyle name="Output 2 4 2" xfId="5354" xr:uid="{00000000-0005-0000-0000-0000A3190000}"/>
    <cellStyle name="Output 2 4 2 2" xfId="9011" xr:uid="{00000000-0005-0000-0000-0000A4190000}"/>
    <cellStyle name="Output 2 4 3" xfId="6528" xr:uid="{00000000-0005-0000-0000-0000A5190000}"/>
    <cellStyle name="Output 2 4 3 2" xfId="10020" xr:uid="{00000000-0005-0000-0000-0000A6190000}"/>
    <cellStyle name="Output 2 4 4" xfId="8200" xr:uid="{00000000-0005-0000-0000-0000A7190000}"/>
    <cellStyle name="Output 2 5" xfId="4606" xr:uid="{00000000-0005-0000-0000-0000A8190000}"/>
    <cellStyle name="Output 2 5 2" xfId="5571" xr:uid="{00000000-0005-0000-0000-0000A9190000}"/>
    <cellStyle name="Output 2 5 2 2" xfId="9224" xr:uid="{00000000-0005-0000-0000-0000AA190000}"/>
    <cellStyle name="Output 2 5 3" xfId="6745" xr:uid="{00000000-0005-0000-0000-0000AB190000}"/>
    <cellStyle name="Output 2 5 3 2" xfId="10231" xr:uid="{00000000-0005-0000-0000-0000AC190000}"/>
    <cellStyle name="Output 2 5 4" xfId="8414" xr:uid="{00000000-0005-0000-0000-0000AD190000}"/>
    <cellStyle name="Output 2 6" xfId="4483" xr:uid="{00000000-0005-0000-0000-0000AE190000}"/>
    <cellStyle name="Output 2 6 2" xfId="5451" xr:uid="{00000000-0005-0000-0000-0000AF190000}"/>
    <cellStyle name="Output 2 6 2 2" xfId="9108" xr:uid="{00000000-0005-0000-0000-0000B0190000}"/>
    <cellStyle name="Output 2 6 3" xfId="6625" xr:uid="{00000000-0005-0000-0000-0000B1190000}"/>
    <cellStyle name="Output 2 6 3 2" xfId="10111" xr:uid="{00000000-0005-0000-0000-0000B2190000}"/>
    <cellStyle name="Output 2 6 4" xfId="8297" xr:uid="{00000000-0005-0000-0000-0000B3190000}"/>
    <cellStyle name="Output 2 7" xfId="4590" xr:uid="{00000000-0005-0000-0000-0000B4190000}"/>
    <cellStyle name="Output 2 7 2" xfId="5555" xr:uid="{00000000-0005-0000-0000-0000B5190000}"/>
    <cellStyle name="Output 2 7 2 2" xfId="9208" xr:uid="{00000000-0005-0000-0000-0000B6190000}"/>
    <cellStyle name="Output 2 7 3" xfId="6729" xr:uid="{00000000-0005-0000-0000-0000B7190000}"/>
    <cellStyle name="Output 2 7 3 2" xfId="10215" xr:uid="{00000000-0005-0000-0000-0000B8190000}"/>
    <cellStyle name="Output 2 7 4" xfId="8398" xr:uid="{00000000-0005-0000-0000-0000B9190000}"/>
    <cellStyle name="Output 2 8" xfId="4832" xr:uid="{00000000-0005-0000-0000-0000BA190000}"/>
    <cellStyle name="Output 2 8 2" xfId="5793" xr:uid="{00000000-0005-0000-0000-0000BB190000}"/>
    <cellStyle name="Output 2 8 2 2" xfId="9435" xr:uid="{00000000-0005-0000-0000-0000BC190000}"/>
    <cellStyle name="Output 2 8 3" xfId="6967" xr:uid="{00000000-0005-0000-0000-0000BD190000}"/>
    <cellStyle name="Output 2 8 3 2" xfId="10453" xr:uid="{00000000-0005-0000-0000-0000BE190000}"/>
    <cellStyle name="Output 2 8 4" xfId="8626" xr:uid="{00000000-0005-0000-0000-0000BF190000}"/>
    <cellStyle name="Output 2 9" xfId="4938" xr:uid="{00000000-0005-0000-0000-0000C0190000}"/>
    <cellStyle name="Output 2 9 2" xfId="5883" xr:uid="{00000000-0005-0000-0000-0000C1190000}"/>
    <cellStyle name="Output 2 9 2 2" xfId="9509" xr:uid="{00000000-0005-0000-0000-0000C2190000}"/>
    <cellStyle name="Output 2 9 3" xfId="7057" xr:uid="{00000000-0005-0000-0000-0000C3190000}"/>
    <cellStyle name="Output 2 9 3 2" xfId="10541" xr:uid="{00000000-0005-0000-0000-0000C4190000}"/>
    <cellStyle name="Output 2 9 4" xfId="8702" xr:uid="{00000000-0005-0000-0000-0000C5190000}"/>
    <cellStyle name="Output 3" xfId="1829" xr:uid="{00000000-0005-0000-0000-0000C6190000}"/>
    <cellStyle name="Output 3 10" xfId="6077" xr:uid="{00000000-0005-0000-0000-0000C7190000}"/>
    <cellStyle name="Output 3 11" xfId="6284" xr:uid="{00000000-0005-0000-0000-0000C8190000}"/>
    <cellStyle name="Output 3 11 2" xfId="9776" xr:uid="{00000000-0005-0000-0000-0000C9190000}"/>
    <cellStyle name="Output 3 2" xfId="4370" xr:uid="{00000000-0005-0000-0000-0000CA190000}"/>
    <cellStyle name="Output 3 2 2" xfId="5355" xr:uid="{00000000-0005-0000-0000-0000CB190000}"/>
    <cellStyle name="Output 3 2 2 2" xfId="9012" xr:uid="{00000000-0005-0000-0000-0000CC190000}"/>
    <cellStyle name="Output 3 2 3" xfId="6529" xr:uid="{00000000-0005-0000-0000-0000CD190000}"/>
    <cellStyle name="Output 3 2 3 2" xfId="10021" xr:uid="{00000000-0005-0000-0000-0000CE190000}"/>
    <cellStyle name="Output 3 2 4" xfId="8201" xr:uid="{00000000-0005-0000-0000-0000CF190000}"/>
    <cellStyle name="Output 3 3" xfId="4607" xr:uid="{00000000-0005-0000-0000-0000D0190000}"/>
    <cellStyle name="Output 3 3 2" xfId="5572" xr:uid="{00000000-0005-0000-0000-0000D1190000}"/>
    <cellStyle name="Output 3 3 2 2" xfId="9225" xr:uid="{00000000-0005-0000-0000-0000D2190000}"/>
    <cellStyle name="Output 3 3 3" xfId="6746" xr:uid="{00000000-0005-0000-0000-0000D3190000}"/>
    <cellStyle name="Output 3 3 3 2" xfId="10232" xr:uid="{00000000-0005-0000-0000-0000D4190000}"/>
    <cellStyle name="Output 3 3 4" xfId="8415" xr:uid="{00000000-0005-0000-0000-0000D5190000}"/>
    <cellStyle name="Output 3 4" xfId="4815" xr:uid="{00000000-0005-0000-0000-0000D6190000}"/>
    <cellStyle name="Output 3 4 2" xfId="5777" xr:uid="{00000000-0005-0000-0000-0000D7190000}"/>
    <cellStyle name="Output 3 4 2 2" xfId="9419" xr:uid="{00000000-0005-0000-0000-0000D8190000}"/>
    <cellStyle name="Output 3 4 3" xfId="6951" xr:uid="{00000000-0005-0000-0000-0000D9190000}"/>
    <cellStyle name="Output 3 4 3 2" xfId="10437" xr:uid="{00000000-0005-0000-0000-0000DA190000}"/>
    <cellStyle name="Output 3 4 4" xfId="8610" xr:uid="{00000000-0005-0000-0000-0000DB190000}"/>
    <cellStyle name="Output 3 5" xfId="4591" xr:uid="{00000000-0005-0000-0000-0000DC190000}"/>
    <cellStyle name="Output 3 5 2" xfId="5556" xr:uid="{00000000-0005-0000-0000-0000DD190000}"/>
    <cellStyle name="Output 3 5 2 2" xfId="9209" xr:uid="{00000000-0005-0000-0000-0000DE190000}"/>
    <cellStyle name="Output 3 5 3" xfId="6730" xr:uid="{00000000-0005-0000-0000-0000DF190000}"/>
    <cellStyle name="Output 3 5 3 2" xfId="10216" xr:uid="{00000000-0005-0000-0000-0000E0190000}"/>
    <cellStyle name="Output 3 5 4" xfId="8399" xr:uid="{00000000-0005-0000-0000-0000E1190000}"/>
    <cellStyle name="Output 3 6" xfId="4833" xr:uid="{00000000-0005-0000-0000-0000E2190000}"/>
    <cellStyle name="Output 3 6 2" xfId="5794" xr:uid="{00000000-0005-0000-0000-0000E3190000}"/>
    <cellStyle name="Output 3 6 2 2" xfId="9436" xr:uid="{00000000-0005-0000-0000-0000E4190000}"/>
    <cellStyle name="Output 3 6 3" xfId="6968" xr:uid="{00000000-0005-0000-0000-0000E5190000}"/>
    <cellStyle name="Output 3 6 3 2" xfId="10454" xr:uid="{00000000-0005-0000-0000-0000E6190000}"/>
    <cellStyle name="Output 3 6 4" xfId="8627" xr:uid="{00000000-0005-0000-0000-0000E7190000}"/>
    <cellStyle name="Output 3 7" xfId="4939" xr:uid="{00000000-0005-0000-0000-0000E8190000}"/>
    <cellStyle name="Output 3 7 2" xfId="5884" xr:uid="{00000000-0005-0000-0000-0000E9190000}"/>
    <cellStyle name="Output 3 7 2 2" xfId="9510" xr:uid="{00000000-0005-0000-0000-0000EA190000}"/>
    <cellStyle name="Output 3 7 3" xfId="7058" xr:uid="{00000000-0005-0000-0000-0000EB190000}"/>
    <cellStyle name="Output 3 7 3 2" xfId="10542" xr:uid="{00000000-0005-0000-0000-0000EC190000}"/>
    <cellStyle name="Output 3 7 4" xfId="8703" xr:uid="{00000000-0005-0000-0000-0000ED190000}"/>
    <cellStyle name="Output 3 8" xfId="5203" xr:uid="{00000000-0005-0000-0000-0000EE190000}"/>
    <cellStyle name="Output 3 8 2" xfId="5988" xr:uid="{00000000-0005-0000-0000-0000EF190000}"/>
    <cellStyle name="Output 3 8 2 2" xfId="9543" xr:uid="{00000000-0005-0000-0000-0000F0190000}"/>
    <cellStyle name="Output 3 8 3" xfId="7322" xr:uid="{00000000-0005-0000-0000-0000F1190000}"/>
    <cellStyle name="Output 3 8 3 2" xfId="10775" xr:uid="{00000000-0005-0000-0000-0000F2190000}"/>
    <cellStyle name="Output 3 8 4" xfId="8896" xr:uid="{00000000-0005-0000-0000-0000F3190000}"/>
    <cellStyle name="Output 3 9" xfId="4084" xr:uid="{00000000-0005-0000-0000-0000F4190000}"/>
    <cellStyle name="Output 3 9 2" xfId="7925" xr:uid="{00000000-0005-0000-0000-0000F5190000}"/>
    <cellStyle name="Output 4" xfId="1830" xr:uid="{00000000-0005-0000-0000-0000F6190000}"/>
    <cellStyle name="Output 4 10" xfId="6078" xr:uid="{00000000-0005-0000-0000-0000F7190000}"/>
    <cellStyle name="Output 4 11" xfId="6285" xr:uid="{00000000-0005-0000-0000-0000F8190000}"/>
    <cellStyle name="Output 4 11 2" xfId="9777" xr:uid="{00000000-0005-0000-0000-0000F9190000}"/>
    <cellStyle name="Output 4 2" xfId="4371" xr:uid="{00000000-0005-0000-0000-0000FA190000}"/>
    <cellStyle name="Output 4 2 2" xfId="5356" xr:uid="{00000000-0005-0000-0000-0000FB190000}"/>
    <cellStyle name="Output 4 2 2 2" xfId="9013" xr:uid="{00000000-0005-0000-0000-0000FC190000}"/>
    <cellStyle name="Output 4 2 3" xfId="6530" xr:uid="{00000000-0005-0000-0000-0000FD190000}"/>
    <cellStyle name="Output 4 2 3 2" xfId="10022" xr:uid="{00000000-0005-0000-0000-0000FE190000}"/>
    <cellStyle name="Output 4 2 4" xfId="8202" xr:uid="{00000000-0005-0000-0000-0000FF190000}"/>
    <cellStyle name="Output 4 3" xfId="4608" xr:uid="{00000000-0005-0000-0000-0000001A0000}"/>
    <cellStyle name="Output 4 3 2" xfId="5573" xr:uid="{00000000-0005-0000-0000-0000011A0000}"/>
    <cellStyle name="Output 4 3 2 2" xfId="9226" xr:uid="{00000000-0005-0000-0000-0000021A0000}"/>
    <cellStyle name="Output 4 3 3" xfId="6747" xr:uid="{00000000-0005-0000-0000-0000031A0000}"/>
    <cellStyle name="Output 4 3 3 2" xfId="10233" xr:uid="{00000000-0005-0000-0000-0000041A0000}"/>
    <cellStyle name="Output 4 3 4" xfId="8416" xr:uid="{00000000-0005-0000-0000-0000051A0000}"/>
    <cellStyle name="Output 4 4" xfId="4747" xr:uid="{00000000-0005-0000-0000-0000061A0000}"/>
    <cellStyle name="Output 4 4 2" xfId="5709" xr:uid="{00000000-0005-0000-0000-0000071A0000}"/>
    <cellStyle name="Output 4 4 2 2" xfId="9352" xr:uid="{00000000-0005-0000-0000-0000081A0000}"/>
    <cellStyle name="Output 4 4 3" xfId="6883" xr:uid="{00000000-0005-0000-0000-0000091A0000}"/>
    <cellStyle name="Output 4 4 3 2" xfId="10369" xr:uid="{00000000-0005-0000-0000-00000A1A0000}"/>
    <cellStyle name="Output 4 4 4" xfId="8543" xr:uid="{00000000-0005-0000-0000-00000B1A0000}"/>
    <cellStyle name="Output 4 5" xfId="4592" xr:uid="{00000000-0005-0000-0000-00000C1A0000}"/>
    <cellStyle name="Output 4 5 2" xfId="5557" xr:uid="{00000000-0005-0000-0000-00000D1A0000}"/>
    <cellStyle name="Output 4 5 2 2" xfId="9210" xr:uid="{00000000-0005-0000-0000-00000E1A0000}"/>
    <cellStyle name="Output 4 5 3" xfId="6731" xr:uid="{00000000-0005-0000-0000-00000F1A0000}"/>
    <cellStyle name="Output 4 5 3 2" xfId="10217" xr:uid="{00000000-0005-0000-0000-0000101A0000}"/>
    <cellStyle name="Output 4 5 4" xfId="8400" xr:uid="{00000000-0005-0000-0000-0000111A0000}"/>
    <cellStyle name="Output 4 6" xfId="4834" xr:uid="{00000000-0005-0000-0000-0000121A0000}"/>
    <cellStyle name="Output 4 6 2" xfId="5795" xr:uid="{00000000-0005-0000-0000-0000131A0000}"/>
    <cellStyle name="Output 4 6 2 2" xfId="9437" xr:uid="{00000000-0005-0000-0000-0000141A0000}"/>
    <cellStyle name="Output 4 6 3" xfId="6969" xr:uid="{00000000-0005-0000-0000-0000151A0000}"/>
    <cellStyle name="Output 4 6 3 2" xfId="10455" xr:uid="{00000000-0005-0000-0000-0000161A0000}"/>
    <cellStyle name="Output 4 6 4" xfId="8628" xr:uid="{00000000-0005-0000-0000-0000171A0000}"/>
    <cellStyle name="Output 4 7" xfId="4940" xr:uid="{00000000-0005-0000-0000-0000181A0000}"/>
    <cellStyle name="Output 4 7 2" xfId="5885" xr:uid="{00000000-0005-0000-0000-0000191A0000}"/>
    <cellStyle name="Output 4 7 2 2" xfId="9511" xr:uid="{00000000-0005-0000-0000-00001A1A0000}"/>
    <cellStyle name="Output 4 7 3" xfId="7059" xr:uid="{00000000-0005-0000-0000-00001B1A0000}"/>
    <cellStyle name="Output 4 7 3 2" xfId="10543" xr:uid="{00000000-0005-0000-0000-00001C1A0000}"/>
    <cellStyle name="Output 4 7 4" xfId="8704" xr:uid="{00000000-0005-0000-0000-00001D1A0000}"/>
    <cellStyle name="Output 4 8" xfId="5204" xr:uid="{00000000-0005-0000-0000-00001E1A0000}"/>
    <cellStyle name="Output 4 8 2" xfId="5989" xr:uid="{00000000-0005-0000-0000-00001F1A0000}"/>
    <cellStyle name="Output 4 8 2 2" xfId="9544" xr:uid="{00000000-0005-0000-0000-0000201A0000}"/>
    <cellStyle name="Output 4 8 3" xfId="7323" xr:uid="{00000000-0005-0000-0000-0000211A0000}"/>
    <cellStyle name="Output 4 8 3 2" xfId="10776" xr:uid="{00000000-0005-0000-0000-0000221A0000}"/>
    <cellStyle name="Output 4 8 4" xfId="8897" xr:uid="{00000000-0005-0000-0000-0000231A0000}"/>
    <cellStyle name="Output 4 9" xfId="3975" xr:uid="{00000000-0005-0000-0000-0000241A0000}"/>
    <cellStyle name="Output 4 9 2" xfId="7836" xr:uid="{00000000-0005-0000-0000-0000251A0000}"/>
    <cellStyle name="Output 5" xfId="1831" xr:uid="{00000000-0005-0000-0000-0000261A0000}"/>
    <cellStyle name="Output 5 10" xfId="6079" xr:uid="{00000000-0005-0000-0000-0000271A0000}"/>
    <cellStyle name="Output 5 11" xfId="6286" xr:uid="{00000000-0005-0000-0000-0000281A0000}"/>
    <cellStyle name="Output 5 11 2" xfId="9778" xr:uid="{00000000-0005-0000-0000-0000291A0000}"/>
    <cellStyle name="Output 5 2" xfId="4372" xr:uid="{00000000-0005-0000-0000-00002A1A0000}"/>
    <cellStyle name="Output 5 2 2" xfId="5357" xr:uid="{00000000-0005-0000-0000-00002B1A0000}"/>
    <cellStyle name="Output 5 2 2 2" xfId="9014" xr:uid="{00000000-0005-0000-0000-00002C1A0000}"/>
    <cellStyle name="Output 5 2 3" xfId="6531" xr:uid="{00000000-0005-0000-0000-00002D1A0000}"/>
    <cellStyle name="Output 5 2 3 2" xfId="10023" xr:uid="{00000000-0005-0000-0000-00002E1A0000}"/>
    <cellStyle name="Output 5 2 4" xfId="8203" xr:uid="{00000000-0005-0000-0000-00002F1A0000}"/>
    <cellStyle name="Output 5 3" xfId="4609" xr:uid="{00000000-0005-0000-0000-0000301A0000}"/>
    <cellStyle name="Output 5 3 2" xfId="5574" xr:uid="{00000000-0005-0000-0000-0000311A0000}"/>
    <cellStyle name="Output 5 3 2 2" xfId="9227" xr:uid="{00000000-0005-0000-0000-0000321A0000}"/>
    <cellStyle name="Output 5 3 3" xfId="6748" xr:uid="{00000000-0005-0000-0000-0000331A0000}"/>
    <cellStyle name="Output 5 3 3 2" xfId="10234" xr:uid="{00000000-0005-0000-0000-0000341A0000}"/>
    <cellStyle name="Output 5 3 4" xfId="8417" xr:uid="{00000000-0005-0000-0000-0000351A0000}"/>
    <cellStyle name="Output 5 4" xfId="4718" xr:uid="{00000000-0005-0000-0000-0000361A0000}"/>
    <cellStyle name="Output 5 4 2" xfId="5680" xr:uid="{00000000-0005-0000-0000-0000371A0000}"/>
    <cellStyle name="Output 5 4 2 2" xfId="9326" xr:uid="{00000000-0005-0000-0000-0000381A0000}"/>
    <cellStyle name="Output 5 4 3" xfId="6854" xr:uid="{00000000-0005-0000-0000-0000391A0000}"/>
    <cellStyle name="Output 5 4 3 2" xfId="10340" xr:uid="{00000000-0005-0000-0000-00003A1A0000}"/>
    <cellStyle name="Output 5 4 4" xfId="8517" xr:uid="{00000000-0005-0000-0000-00003B1A0000}"/>
    <cellStyle name="Output 5 5" xfId="4593" xr:uid="{00000000-0005-0000-0000-00003C1A0000}"/>
    <cellStyle name="Output 5 5 2" xfId="5558" xr:uid="{00000000-0005-0000-0000-00003D1A0000}"/>
    <cellStyle name="Output 5 5 2 2" xfId="9211" xr:uid="{00000000-0005-0000-0000-00003E1A0000}"/>
    <cellStyle name="Output 5 5 3" xfId="6732" xr:uid="{00000000-0005-0000-0000-00003F1A0000}"/>
    <cellStyle name="Output 5 5 3 2" xfId="10218" xr:uid="{00000000-0005-0000-0000-0000401A0000}"/>
    <cellStyle name="Output 5 5 4" xfId="8401" xr:uid="{00000000-0005-0000-0000-0000411A0000}"/>
    <cellStyle name="Output 5 6" xfId="4835" xr:uid="{00000000-0005-0000-0000-0000421A0000}"/>
    <cellStyle name="Output 5 6 2" xfId="5796" xr:uid="{00000000-0005-0000-0000-0000431A0000}"/>
    <cellStyle name="Output 5 6 2 2" xfId="9438" xr:uid="{00000000-0005-0000-0000-0000441A0000}"/>
    <cellStyle name="Output 5 6 3" xfId="6970" xr:uid="{00000000-0005-0000-0000-0000451A0000}"/>
    <cellStyle name="Output 5 6 3 2" xfId="10456" xr:uid="{00000000-0005-0000-0000-0000461A0000}"/>
    <cellStyle name="Output 5 6 4" xfId="8629" xr:uid="{00000000-0005-0000-0000-0000471A0000}"/>
    <cellStyle name="Output 5 7" xfId="4941" xr:uid="{00000000-0005-0000-0000-0000481A0000}"/>
    <cellStyle name="Output 5 7 2" xfId="5886" xr:uid="{00000000-0005-0000-0000-0000491A0000}"/>
    <cellStyle name="Output 5 7 2 2" xfId="9512" xr:uid="{00000000-0005-0000-0000-00004A1A0000}"/>
    <cellStyle name="Output 5 7 3" xfId="7060" xr:uid="{00000000-0005-0000-0000-00004B1A0000}"/>
    <cellStyle name="Output 5 7 3 2" xfId="10544" xr:uid="{00000000-0005-0000-0000-00004C1A0000}"/>
    <cellStyle name="Output 5 7 4" xfId="8705" xr:uid="{00000000-0005-0000-0000-00004D1A0000}"/>
    <cellStyle name="Output 5 8" xfId="5205" xr:uid="{00000000-0005-0000-0000-00004E1A0000}"/>
    <cellStyle name="Output 5 8 2" xfId="5990" xr:uid="{00000000-0005-0000-0000-00004F1A0000}"/>
    <cellStyle name="Output 5 8 2 2" xfId="9545" xr:uid="{00000000-0005-0000-0000-0000501A0000}"/>
    <cellStyle name="Output 5 8 3" xfId="7324" xr:uid="{00000000-0005-0000-0000-0000511A0000}"/>
    <cellStyle name="Output 5 8 3 2" xfId="10777" xr:uid="{00000000-0005-0000-0000-0000521A0000}"/>
    <cellStyle name="Output 5 8 4" xfId="8898" xr:uid="{00000000-0005-0000-0000-0000531A0000}"/>
    <cellStyle name="Output 5 9" xfId="4335" xr:uid="{00000000-0005-0000-0000-0000541A0000}"/>
    <cellStyle name="Output 5 9 2" xfId="8171" xr:uid="{00000000-0005-0000-0000-0000551A0000}"/>
    <cellStyle name="per.style" xfId="1832" xr:uid="{00000000-0005-0000-0000-0000571A0000}"/>
    <cellStyle name="Percent" xfId="10897" builtinId="5"/>
    <cellStyle name="Percent [0]" xfId="1833" xr:uid="{00000000-0005-0000-0000-0000591A0000}"/>
    <cellStyle name="Percent [00]" xfId="1834" xr:uid="{00000000-0005-0000-0000-00005A1A0000}"/>
    <cellStyle name="Percent [2]" xfId="1835" xr:uid="{00000000-0005-0000-0000-00005B1A0000}"/>
    <cellStyle name="Percent 10" xfId="1836" xr:uid="{00000000-0005-0000-0000-00005C1A0000}"/>
    <cellStyle name="Percent 10 2" xfId="1837" xr:uid="{00000000-0005-0000-0000-00005D1A0000}"/>
    <cellStyle name="Percent 100" xfId="1838" xr:uid="{00000000-0005-0000-0000-00005E1A0000}"/>
    <cellStyle name="Percent 100 2" xfId="1839" xr:uid="{00000000-0005-0000-0000-00005F1A0000}"/>
    <cellStyle name="Percent 101" xfId="1840" xr:uid="{00000000-0005-0000-0000-0000601A0000}"/>
    <cellStyle name="Percent 101 2" xfId="1841" xr:uid="{00000000-0005-0000-0000-0000611A0000}"/>
    <cellStyle name="Percent 102" xfId="1842" xr:uid="{00000000-0005-0000-0000-0000621A0000}"/>
    <cellStyle name="Percent 102 2" xfId="1843" xr:uid="{00000000-0005-0000-0000-0000631A0000}"/>
    <cellStyle name="Percent 103" xfId="1844" xr:uid="{00000000-0005-0000-0000-0000641A0000}"/>
    <cellStyle name="Percent 103 2" xfId="1845" xr:uid="{00000000-0005-0000-0000-0000651A0000}"/>
    <cellStyle name="Percent 104" xfId="1846" xr:uid="{00000000-0005-0000-0000-0000661A0000}"/>
    <cellStyle name="Percent 104 2" xfId="1847" xr:uid="{00000000-0005-0000-0000-0000671A0000}"/>
    <cellStyle name="Percent 105" xfId="1848" xr:uid="{00000000-0005-0000-0000-0000681A0000}"/>
    <cellStyle name="Percent 105 2" xfId="1849" xr:uid="{00000000-0005-0000-0000-0000691A0000}"/>
    <cellStyle name="Percent 106" xfId="1850" xr:uid="{00000000-0005-0000-0000-00006A1A0000}"/>
    <cellStyle name="Percent 106 2" xfId="1851" xr:uid="{00000000-0005-0000-0000-00006B1A0000}"/>
    <cellStyle name="Percent 107" xfId="1852" xr:uid="{00000000-0005-0000-0000-00006C1A0000}"/>
    <cellStyle name="Percent 107 2" xfId="1853" xr:uid="{00000000-0005-0000-0000-00006D1A0000}"/>
    <cellStyle name="Percent 108" xfId="1854" xr:uid="{00000000-0005-0000-0000-00006E1A0000}"/>
    <cellStyle name="Percent 108 2" xfId="1855" xr:uid="{00000000-0005-0000-0000-00006F1A0000}"/>
    <cellStyle name="Percent 109" xfId="1856" xr:uid="{00000000-0005-0000-0000-0000701A0000}"/>
    <cellStyle name="Percent 109 2" xfId="1857" xr:uid="{00000000-0005-0000-0000-0000711A0000}"/>
    <cellStyle name="Percent 11" xfId="1858" xr:uid="{00000000-0005-0000-0000-0000721A0000}"/>
    <cellStyle name="Percent 11 2" xfId="1859" xr:uid="{00000000-0005-0000-0000-0000731A0000}"/>
    <cellStyle name="Percent 110" xfId="1860" xr:uid="{00000000-0005-0000-0000-0000741A0000}"/>
    <cellStyle name="Percent 110 2" xfId="1861" xr:uid="{00000000-0005-0000-0000-0000751A0000}"/>
    <cellStyle name="Percent 111" xfId="1862" xr:uid="{00000000-0005-0000-0000-0000761A0000}"/>
    <cellStyle name="Percent 111 2" xfId="1863" xr:uid="{00000000-0005-0000-0000-0000771A0000}"/>
    <cellStyle name="Percent 112" xfId="1864" xr:uid="{00000000-0005-0000-0000-0000781A0000}"/>
    <cellStyle name="Percent 112 2" xfId="1865" xr:uid="{00000000-0005-0000-0000-0000791A0000}"/>
    <cellStyle name="Percent 113" xfId="1866" xr:uid="{00000000-0005-0000-0000-00007A1A0000}"/>
    <cellStyle name="Percent 113 2" xfId="1867" xr:uid="{00000000-0005-0000-0000-00007B1A0000}"/>
    <cellStyle name="Percent 114" xfId="1868" xr:uid="{00000000-0005-0000-0000-00007C1A0000}"/>
    <cellStyle name="Percent 114 2" xfId="1869" xr:uid="{00000000-0005-0000-0000-00007D1A0000}"/>
    <cellStyle name="Percent 114 2 2" xfId="1870" xr:uid="{00000000-0005-0000-0000-00007E1A0000}"/>
    <cellStyle name="Percent 114 3" xfId="1871" xr:uid="{00000000-0005-0000-0000-00007F1A0000}"/>
    <cellStyle name="Percent 114 3 2" xfId="1872" xr:uid="{00000000-0005-0000-0000-0000801A0000}"/>
    <cellStyle name="Percent 114 4" xfId="1873" xr:uid="{00000000-0005-0000-0000-0000811A0000}"/>
    <cellStyle name="Percent 115" xfId="1874" xr:uid="{00000000-0005-0000-0000-0000821A0000}"/>
    <cellStyle name="Percent 115 2" xfId="1875" xr:uid="{00000000-0005-0000-0000-0000831A0000}"/>
    <cellStyle name="Percent 116" xfId="1876" xr:uid="{00000000-0005-0000-0000-0000841A0000}"/>
    <cellStyle name="Percent 116 2" xfId="1877" xr:uid="{00000000-0005-0000-0000-0000851A0000}"/>
    <cellStyle name="Percent 117" xfId="1878" xr:uid="{00000000-0005-0000-0000-0000861A0000}"/>
    <cellStyle name="Percent 117 2" xfId="1879" xr:uid="{00000000-0005-0000-0000-0000871A0000}"/>
    <cellStyle name="Percent 118" xfId="1880" xr:uid="{00000000-0005-0000-0000-0000881A0000}"/>
    <cellStyle name="Percent 118 2" xfId="1881" xr:uid="{00000000-0005-0000-0000-0000891A0000}"/>
    <cellStyle name="Percent 119" xfId="1882" xr:uid="{00000000-0005-0000-0000-00008A1A0000}"/>
    <cellStyle name="Percent 119 2" xfId="1883" xr:uid="{00000000-0005-0000-0000-00008B1A0000}"/>
    <cellStyle name="Percent 12" xfId="1884" xr:uid="{00000000-0005-0000-0000-00008C1A0000}"/>
    <cellStyle name="Percent 12 2" xfId="1885" xr:uid="{00000000-0005-0000-0000-00008D1A0000}"/>
    <cellStyle name="Percent 120" xfId="1886" xr:uid="{00000000-0005-0000-0000-00008E1A0000}"/>
    <cellStyle name="Percent 120 2" xfId="1887" xr:uid="{00000000-0005-0000-0000-00008F1A0000}"/>
    <cellStyle name="Percent 121" xfId="1888" xr:uid="{00000000-0005-0000-0000-0000901A0000}"/>
    <cellStyle name="Percent 121 2" xfId="1889" xr:uid="{00000000-0005-0000-0000-0000911A0000}"/>
    <cellStyle name="Percent 122" xfId="1890" xr:uid="{00000000-0005-0000-0000-0000921A0000}"/>
    <cellStyle name="Percent 122 2" xfId="1891" xr:uid="{00000000-0005-0000-0000-0000931A0000}"/>
    <cellStyle name="Percent 123" xfId="1892" xr:uid="{00000000-0005-0000-0000-0000941A0000}"/>
    <cellStyle name="Percent 123 2" xfId="1893" xr:uid="{00000000-0005-0000-0000-0000951A0000}"/>
    <cellStyle name="Percent 124" xfId="1894" xr:uid="{00000000-0005-0000-0000-0000961A0000}"/>
    <cellStyle name="Percent 124 2" xfId="1895" xr:uid="{00000000-0005-0000-0000-0000971A0000}"/>
    <cellStyle name="Percent 125" xfId="1896" xr:uid="{00000000-0005-0000-0000-0000981A0000}"/>
    <cellStyle name="Percent 125 2" xfId="1897" xr:uid="{00000000-0005-0000-0000-0000991A0000}"/>
    <cellStyle name="Percent 125 2 2" xfId="1898" xr:uid="{00000000-0005-0000-0000-00009A1A0000}"/>
    <cellStyle name="Percent 125 3" xfId="1899" xr:uid="{00000000-0005-0000-0000-00009B1A0000}"/>
    <cellStyle name="Percent 126" xfId="1900" xr:uid="{00000000-0005-0000-0000-00009C1A0000}"/>
    <cellStyle name="Percent 126 2" xfId="1901" xr:uid="{00000000-0005-0000-0000-00009D1A0000}"/>
    <cellStyle name="Percent 127" xfId="1902" xr:uid="{00000000-0005-0000-0000-00009E1A0000}"/>
    <cellStyle name="Percent 127 2" xfId="1903" xr:uid="{00000000-0005-0000-0000-00009F1A0000}"/>
    <cellStyle name="Percent 128" xfId="1904" xr:uid="{00000000-0005-0000-0000-0000A01A0000}"/>
    <cellStyle name="Percent 128 2" xfId="1905" xr:uid="{00000000-0005-0000-0000-0000A11A0000}"/>
    <cellStyle name="Percent 129" xfId="1906" xr:uid="{00000000-0005-0000-0000-0000A21A0000}"/>
    <cellStyle name="Percent 129 2" xfId="1907" xr:uid="{00000000-0005-0000-0000-0000A31A0000}"/>
    <cellStyle name="Percent 13" xfId="1908" xr:uid="{00000000-0005-0000-0000-0000A41A0000}"/>
    <cellStyle name="Percent 13 2" xfId="1909" xr:uid="{00000000-0005-0000-0000-0000A51A0000}"/>
    <cellStyle name="Percent 130" xfId="1910" xr:uid="{00000000-0005-0000-0000-0000A61A0000}"/>
    <cellStyle name="Percent 130 2" xfId="1911" xr:uid="{00000000-0005-0000-0000-0000A71A0000}"/>
    <cellStyle name="Percent 131" xfId="1912" xr:uid="{00000000-0005-0000-0000-0000A81A0000}"/>
    <cellStyle name="Percent 131 2" xfId="1913" xr:uid="{00000000-0005-0000-0000-0000A91A0000}"/>
    <cellStyle name="Percent 132" xfId="1914" xr:uid="{00000000-0005-0000-0000-0000AA1A0000}"/>
    <cellStyle name="Percent 132 2" xfId="1915" xr:uid="{00000000-0005-0000-0000-0000AB1A0000}"/>
    <cellStyle name="Percent 133" xfId="1916" xr:uid="{00000000-0005-0000-0000-0000AC1A0000}"/>
    <cellStyle name="Percent 133 2" xfId="1917" xr:uid="{00000000-0005-0000-0000-0000AD1A0000}"/>
    <cellStyle name="Percent 134" xfId="1918" xr:uid="{00000000-0005-0000-0000-0000AE1A0000}"/>
    <cellStyle name="Percent 134 2" xfId="1919" xr:uid="{00000000-0005-0000-0000-0000AF1A0000}"/>
    <cellStyle name="Percent 135" xfId="1920" xr:uid="{00000000-0005-0000-0000-0000B01A0000}"/>
    <cellStyle name="Percent 135 2" xfId="1921" xr:uid="{00000000-0005-0000-0000-0000B11A0000}"/>
    <cellStyle name="Percent 136" xfId="1922" xr:uid="{00000000-0005-0000-0000-0000B21A0000}"/>
    <cellStyle name="Percent 136 2" xfId="1923" xr:uid="{00000000-0005-0000-0000-0000B31A0000}"/>
    <cellStyle name="Percent 137" xfId="1924" xr:uid="{00000000-0005-0000-0000-0000B41A0000}"/>
    <cellStyle name="Percent 137 2" xfId="1925" xr:uid="{00000000-0005-0000-0000-0000B51A0000}"/>
    <cellStyle name="Percent 138" xfId="1926" xr:uid="{00000000-0005-0000-0000-0000B61A0000}"/>
    <cellStyle name="Percent 138 2" xfId="1927" xr:uid="{00000000-0005-0000-0000-0000B71A0000}"/>
    <cellStyle name="Percent 139" xfId="1928" xr:uid="{00000000-0005-0000-0000-0000B81A0000}"/>
    <cellStyle name="Percent 139 2" xfId="1929" xr:uid="{00000000-0005-0000-0000-0000B91A0000}"/>
    <cellStyle name="Percent 14" xfId="1930" xr:uid="{00000000-0005-0000-0000-0000BA1A0000}"/>
    <cellStyle name="Percent 14 2" xfId="1931" xr:uid="{00000000-0005-0000-0000-0000BB1A0000}"/>
    <cellStyle name="Percent 14 2 4" xfId="10917" xr:uid="{7DC34594-E3DD-4CAB-A69A-F8A1A7B267D8}"/>
    <cellStyle name="Percent 140" xfId="1932" xr:uid="{00000000-0005-0000-0000-0000BC1A0000}"/>
    <cellStyle name="Percent 140 2" xfId="1933" xr:uid="{00000000-0005-0000-0000-0000BD1A0000}"/>
    <cellStyle name="Percent 141" xfId="1934" xr:uid="{00000000-0005-0000-0000-0000BE1A0000}"/>
    <cellStyle name="Percent 141 2" xfId="1935" xr:uid="{00000000-0005-0000-0000-0000BF1A0000}"/>
    <cellStyle name="Percent 142" xfId="1936" xr:uid="{00000000-0005-0000-0000-0000C01A0000}"/>
    <cellStyle name="Percent 142 2" xfId="1937" xr:uid="{00000000-0005-0000-0000-0000C11A0000}"/>
    <cellStyle name="Percent 143" xfId="1938" xr:uid="{00000000-0005-0000-0000-0000C21A0000}"/>
    <cellStyle name="Percent 143 2" xfId="1939" xr:uid="{00000000-0005-0000-0000-0000C31A0000}"/>
    <cellStyle name="Percent 144" xfId="1940" xr:uid="{00000000-0005-0000-0000-0000C41A0000}"/>
    <cellStyle name="Percent 144 2" xfId="1941" xr:uid="{00000000-0005-0000-0000-0000C51A0000}"/>
    <cellStyle name="Percent 145" xfId="1942" xr:uid="{00000000-0005-0000-0000-0000C61A0000}"/>
    <cellStyle name="Percent 145 2" xfId="1943" xr:uid="{00000000-0005-0000-0000-0000C71A0000}"/>
    <cellStyle name="Percent 146" xfId="1944" xr:uid="{00000000-0005-0000-0000-0000C81A0000}"/>
    <cellStyle name="Percent 146 2" xfId="1945" xr:uid="{00000000-0005-0000-0000-0000C91A0000}"/>
    <cellStyle name="Percent 147" xfId="1946" xr:uid="{00000000-0005-0000-0000-0000CA1A0000}"/>
    <cellStyle name="Percent 147 2" xfId="1947" xr:uid="{00000000-0005-0000-0000-0000CB1A0000}"/>
    <cellStyle name="Percent 148" xfId="1948" xr:uid="{00000000-0005-0000-0000-0000CC1A0000}"/>
    <cellStyle name="Percent 148 2" xfId="1949" xr:uid="{00000000-0005-0000-0000-0000CD1A0000}"/>
    <cellStyle name="Percent 149" xfId="1950" xr:uid="{00000000-0005-0000-0000-0000CE1A0000}"/>
    <cellStyle name="Percent 149 2" xfId="1951" xr:uid="{00000000-0005-0000-0000-0000CF1A0000}"/>
    <cellStyle name="Percent 15" xfId="1952" xr:uid="{00000000-0005-0000-0000-0000D01A0000}"/>
    <cellStyle name="Percent 15 2" xfId="1953" xr:uid="{00000000-0005-0000-0000-0000D11A0000}"/>
    <cellStyle name="Percent 15 2 2 4" xfId="10912" xr:uid="{E8B2F008-5CE9-42FF-BA67-6B3D86AC4032}"/>
    <cellStyle name="Percent 150" xfId="1954" xr:uid="{00000000-0005-0000-0000-0000D21A0000}"/>
    <cellStyle name="Percent 150 2" xfId="1955" xr:uid="{00000000-0005-0000-0000-0000D31A0000}"/>
    <cellStyle name="Percent 151" xfId="1956" xr:uid="{00000000-0005-0000-0000-0000D41A0000}"/>
    <cellStyle name="Percent 151 2" xfId="1957" xr:uid="{00000000-0005-0000-0000-0000D51A0000}"/>
    <cellStyle name="Percent 152" xfId="1958" xr:uid="{00000000-0005-0000-0000-0000D61A0000}"/>
    <cellStyle name="Percent 152 2" xfId="1959" xr:uid="{00000000-0005-0000-0000-0000D71A0000}"/>
    <cellStyle name="Percent 153" xfId="1960" xr:uid="{00000000-0005-0000-0000-0000D81A0000}"/>
    <cellStyle name="Percent 153 2" xfId="1961" xr:uid="{00000000-0005-0000-0000-0000D91A0000}"/>
    <cellStyle name="Percent 154" xfId="1962" xr:uid="{00000000-0005-0000-0000-0000DA1A0000}"/>
    <cellStyle name="Percent 154 2" xfId="1963" xr:uid="{00000000-0005-0000-0000-0000DB1A0000}"/>
    <cellStyle name="Percent 155" xfId="1964" xr:uid="{00000000-0005-0000-0000-0000DC1A0000}"/>
    <cellStyle name="Percent 155 2" xfId="1965" xr:uid="{00000000-0005-0000-0000-0000DD1A0000}"/>
    <cellStyle name="Percent 156" xfId="1966" xr:uid="{00000000-0005-0000-0000-0000DE1A0000}"/>
    <cellStyle name="Percent 156 2" xfId="1967" xr:uid="{00000000-0005-0000-0000-0000DF1A0000}"/>
    <cellStyle name="Percent 157" xfId="1968" xr:uid="{00000000-0005-0000-0000-0000E01A0000}"/>
    <cellStyle name="Percent 157 2" xfId="1969" xr:uid="{00000000-0005-0000-0000-0000E11A0000}"/>
    <cellStyle name="Percent 158" xfId="1970" xr:uid="{00000000-0005-0000-0000-0000E21A0000}"/>
    <cellStyle name="Percent 158 2" xfId="1971" xr:uid="{00000000-0005-0000-0000-0000E31A0000}"/>
    <cellStyle name="Percent 159" xfId="1972" xr:uid="{00000000-0005-0000-0000-0000E41A0000}"/>
    <cellStyle name="Percent 159 2" xfId="1973" xr:uid="{00000000-0005-0000-0000-0000E51A0000}"/>
    <cellStyle name="Percent 16" xfId="1974" xr:uid="{00000000-0005-0000-0000-0000E61A0000}"/>
    <cellStyle name="Percent 16 2" xfId="1975" xr:uid="{00000000-0005-0000-0000-0000E71A0000}"/>
    <cellStyle name="Percent 160" xfId="1976" xr:uid="{00000000-0005-0000-0000-0000E81A0000}"/>
    <cellStyle name="Percent 160 2" xfId="1977" xr:uid="{00000000-0005-0000-0000-0000E91A0000}"/>
    <cellStyle name="Percent 161" xfId="1978" xr:uid="{00000000-0005-0000-0000-0000EA1A0000}"/>
    <cellStyle name="Percent 161 2" xfId="1979" xr:uid="{00000000-0005-0000-0000-0000EB1A0000}"/>
    <cellStyle name="Percent 162" xfId="1980" xr:uid="{00000000-0005-0000-0000-0000EC1A0000}"/>
    <cellStyle name="Percent 162 2" xfId="1981" xr:uid="{00000000-0005-0000-0000-0000ED1A0000}"/>
    <cellStyle name="Percent 163" xfId="1982" xr:uid="{00000000-0005-0000-0000-0000EE1A0000}"/>
    <cellStyle name="Percent 163 2" xfId="1983" xr:uid="{00000000-0005-0000-0000-0000EF1A0000}"/>
    <cellStyle name="Percent 164" xfId="1984" xr:uid="{00000000-0005-0000-0000-0000F01A0000}"/>
    <cellStyle name="Percent 164 2" xfId="1985" xr:uid="{00000000-0005-0000-0000-0000F11A0000}"/>
    <cellStyle name="Percent 165" xfId="1986" xr:uid="{00000000-0005-0000-0000-0000F21A0000}"/>
    <cellStyle name="Percent 165 2" xfId="1987" xr:uid="{00000000-0005-0000-0000-0000F31A0000}"/>
    <cellStyle name="Percent 166" xfId="1988" xr:uid="{00000000-0005-0000-0000-0000F41A0000}"/>
    <cellStyle name="Percent 166 2" xfId="1989" xr:uid="{00000000-0005-0000-0000-0000F51A0000}"/>
    <cellStyle name="Percent 167" xfId="1990" xr:uid="{00000000-0005-0000-0000-0000F61A0000}"/>
    <cellStyle name="Percent 167 2" xfId="1991" xr:uid="{00000000-0005-0000-0000-0000F71A0000}"/>
    <cellStyle name="Percent 168" xfId="1992" xr:uid="{00000000-0005-0000-0000-0000F81A0000}"/>
    <cellStyle name="Percent 168 2" xfId="1993" xr:uid="{00000000-0005-0000-0000-0000F91A0000}"/>
    <cellStyle name="Percent 169" xfId="1994" xr:uid="{00000000-0005-0000-0000-0000FA1A0000}"/>
    <cellStyle name="Percent 169 2" xfId="1995" xr:uid="{00000000-0005-0000-0000-0000FB1A0000}"/>
    <cellStyle name="Percent 17" xfId="1996" xr:uid="{00000000-0005-0000-0000-0000FC1A0000}"/>
    <cellStyle name="Percent 17 2" xfId="1997" xr:uid="{00000000-0005-0000-0000-0000FD1A0000}"/>
    <cellStyle name="Percent 170" xfId="1998" xr:uid="{00000000-0005-0000-0000-0000FE1A0000}"/>
    <cellStyle name="Percent 170 2" xfId="1999" xr:uid="{00000000-0005-0000-0000-0000FF1A0000}"/>
    <cellStyle name="Percent 171" xfId="2000" xr:uid="{00000000-0005-0000-0000-0000001B0000}"/>
    <cellStyle name="Percent 171 2" xfId="2001" xr:uid="{00000000-0005-0000-0000-0000011B0000}"/>
    <cellStyle name="Percent 172" xfId="2002" xr:uid="{00000000-0005-0000-0000-0000021B0000}"/>
    <cellStyle name="Percent 172 2" xfId="2003" xr:uid="{00000000-0005-0000-0000-0000031B0000}"/>
    <cellStyle name="Percent 173" xfId="2004" xr:uid="{00000000-0005-0000-0000-0000041B0000}"/>
    <cellStyle name="Percent 173 2" xfId="2005" xr:uid="{00000000-0005-0000-0000-0000051B0000}"/>
    <cellStyle name="Percent 174" xfId="2006" xr:uid="{00000000-0005-0000-0000-0000061B0000}"/>
    <cellStyle name="Percent 174 2" xfId="2007" xr:uid="{00000000-0005-0000-0000-0000071B0000}"/>
    <cellStyle name="Percent 175" xfId="2008" xr:uid="{00000000-0005-0000-0000-0000081B0000}"/>
    <cellStyle name="Percent 175 2" xfId="2009" xr:uid="{00000000-0005-0000-0000-0000091B0000}"/>
    <cellStyle name="Percent 176" xfId="2010" xr:uid="{00000000-0005-0000-0000-00000A1B0000}"/>
    <cellStyle name="Percent 176 2" xfId="2011" xr:uid="{00000000-0005-0000-0000-00000B1B0000}"/>
    <cellStyle name="Percent 177" xfId="2012" xr:uid="{00000000-0005-0000-0000-00000C1B0000}"/>
    <cellStyle name="Percent 177 2" xfId="2013" xr:uid="{00000000-0005-0000-0000-00000D1B0000}"/>
    <cellStyle name="Percent 178" xfId="2014" xr:uid="{00000000-0005-0000-0000-00000E1B0000}"/>
    <cellStyle name="Percent 178 2" xfId="2015" xr:uid="{00000000-0005-0000-0000-00000F1B0000}"/>
    <cellStyle name="Percent 179" xfId="2016" xr:uid="{00000000-0005-0000-0000-0000101B0000}"/>
    <cellStyle name="Percent 179 2" xfId="2017" xr:uid="{00000000-0005-0000-0000-0000111B0000}"/>
    <cellStyle name="Percent 18" xfId="2018" xr:uid="{00000000-0005-0000-0000-0000121B0000}"/>
    <cellStyle name="Percent 18 2" xfId="2019" xr:uid="{00000000-0005-0000-0000-0000131B0000}"/>
    <cellStyle name="Percent 180" xfId="2020" xr:uid="{00000000-0005-0000-0000-0000141B0000}"/>
    <cellStyle name="Percent 180 2" xfId="2021" xr:uid="{00000000-0005-0000-0000-0000151B0000}"/>
    <cellStyle name="Percent 181" xfId="2022" xr:uid="{00000000-0005-0000-0000-0000161B0000}"/>
    <cellStyle name="Percent 181 2" xfId="2023" xr:uid="{00000000-0005-0000-0000-0000171B0000}"/>
    <cellStyle name="Percent 182" xfId="2024" xr:uid="{00000000-0005-0000-0000-0000181B0000}"/>
    <cellStyle name="Percent 182 2" xfId="2025" xr:uid="{00000000-0005-0000-0000-0000191B0000}"/>
    <cellStyle name="Percent 183" xfId="2026" xr:uid="{00000000-0005-0000-0000-00001A1B0000}"/>
    <cellStyle name="Percent 183 2" xfId="2027" xr:uid="{00000000-0005-0000-0000-00001B1B0000}"/>
    <cellStyle name="Percent 184" xfId="2028" xr:uid="{00000000-0005-0000-0000-00001C1B0000}"/>
    <cellStyle name="Percent 184 2" xfId="2029" xr:uid="{00000000-0005-0000-0000-00001D1B0000}"/>
    <cellStyle name="Percent 185" xfId="2030" xr:uid="{00000000-0005-0000-0000-00001E1B0000}"/>
    <cellStyle name="Percent 185 2" xfId="2031" xr:uid="{00000000-0005-0000-0000-00001F1B0000}"/>
    <cellStyle name="Percent 186" xfId="2032" xr:uid="{00000000-0005-0000-0000-0000201B0000}"/>
    <cellStyle name="Percent 186 2" xfId="2033" xr:uid="{00000000-0005-0000-0000-0000211B0000}"/>
    <cellStyle name="Percent 187" xfId="2034" xr:uid="{00000000-0005-0000-0000-0000221B0000}"/>
    <cellStyle name="Percent 187 2" xfId="2035" xr:uid="{00000000-0005-0000-0000-0000231B0000}"/>
    <cellStyle name="Percent 188" xfId="2036" xr:uid="{00000000-0005-0000-0000-0000241B0000}"/>
    <cellStyle name="Percent 188 2" xfId="2037" xr:uid="{00000000-0005-0000-0000-0000251B0000}"/>
    <cellStyle name="Percent 189" xfId="3679" xr:uid="{00000000-0005-0000-0000-0000261B0000}"/>
    <cellStyle name="Percent 189 2" xfId="4297" xr:uid="{00000000-0005-0000-0000-0000271B0000}"/>
    <cellStyle name="Percent 189 2 2" xfId="8135" xr:uid="{00000000-0005-0000-0000-0000281B0000}"/>
    <cellStyle name="Percent 189 3" xfId="6229" xr:uid="{00000000-0005-0000-0000-0000291B0000}"/>
    <cellStyle name="Percent 189 3 2" xfId="9722" xr:uid="{00000000-0005-0000-0000-00002A1B0000}"/>
    <cellStyle name="Percent 189 4" xfId="6475" xr:uid="{00000000-0005-0000-0000-00002B1B0000}"/>
    <cellStyle name="Percent 189 4 2" xfId="9967" xr:uid="{00000000-0005-0000-0000-00002C1B0000}"/>
    <cellStyle name="Percent 189 5" xfId="7791" xr:uid="{00000000-0005-0000-0000-00002D1B0000}"/>
    <cellStyle name="Percent 19" xfId="2038" xr:uid="{00000000-0005-0000-0000-00002E1B0000}"/>
    <cellStyle name="Percent 19 2" xfId="2039" xr:uid="{00000000-0005-0000-0000-00002F1B0000}"/>
    <cellStyle name="Percent 190" xfId="4478" xr:uid="{00000000-0005-0000-0000-0000301B0000}"/>
    <cellStyle name="Percent 191" xfId="4711" xr:uid="{00000000-0005-0000-0000-0000311B0000}"/>
    <cellStyle name="Percent 192" xfId="4535" xr:uid="{00000000-0005-0000-0000-0000321B0000}"/>
    <cellStyle name="Percent 2" xfId="5" xr:uid="{00000000-0005-0000-0000-0000331B0000}"/>
    <cellStyle name="Percent 2 10" xfId="2041" xr:uid="{00000000-0005-0000-0000-0000341B0000}"/>
    <cellStyle name="Percent 2 11" xfId="2042" xr:uid="{00000000-0005-0000-0000-0000351B0000}"/>
    <cellStyle name="Percent 2 12" xfId="3932" xr:uid="{00000000-0005-0000-0000-0000361B0000}"/>
    <cellStyle name="Percent 2 13" xfId="2040" xr:uid="{00000000-0005-0000-0000-0000371B0000}"/>
    <cellStyle name="Percent 2 14" xfId="3993" xr:uid="{00000000-0005-0000-0000-0000381B0000}"/>
    <cellStyle name="Percent 2 2" xfId="2043" xr:uid="{00000000-0005-0000-0000-0000391B0000}"/>
    <cellStyle name="Percent 2 2 2" xfId="2044" xr:uid="{00000000-0005-0000-0000-00003A1B0000}"/>
    <cellStyle name="Percent 2 2 2 2" xfId="3935" xr:uid="{00000000-0005-0000-0000-00003B1B0000}"/>
    <cellStyle name="Percent 2 2 2 3" xfId="3934" xr:uid="{00000000-0005-0000-0000-00003C1B0000}"/>
    <cellStyle name="Percent 2 2 3" xfId="2045" xr:uid="{00000000-0005-0000-0000-00003D1B0000}"/>
    <cellStyle name="Percent 2 2 4" xfId="2046" xr:uid="{00000000-0005-0000-0000-00003E1B0000}"/>
    <cellStyle name="Percent 2 2 5" xfId="2047" xr:uid="{00000000-0005-0000-0000-00003F1B0000}"/>
    <cellStyle name="Percent 2 2 6" xfId="2048" xr:uid="{00000000-0005-0000-0000-0000401B0000}"/>
    <cellStyle name="Percent 2 2 7" xfId="2049" xr:uid="{00000000-0005-0000-0000-0000411B0000}"/>
    <cellStyle name="Percent 2 2 8" xfId="3933" xr:uid="{00000000-0005-0000-0000-0000421B0000}"/>
    <cellStyle name="Percent 2 3" xfId="2050" xr:uid="{00000000-0005-0000-0000-0000431B0000}"/>
    <cellStyle name="Percent 2 3 2" xfId="2051" xr:uid="{00000000-0005-0000-0000-0000441B0000}"/>
    <cellStyle name="Percent 2 3 2 2" xfId="3937" xr:uid="{00000000-0005-0000-0000-0000451B0000}"/>
    <cellStyle name="Percent 2 3 3" xfId="2052" xr:uid="{00000000-0005-0000-0000-0000461B0000}"/>
    <cellStyle name="Percent 2 3 4" xfId="2053" xr:uid="{00000000-0005-0000-0000-0000471B0000}"/>
    <cellStyle name="Percent 2 3 5" xfId="2054" xr:uid="{00000000-0005-0000-0000-0000481B0000}"/>
    <cellStyle name="Percent 2 3 6" xfId="2055" xr:uid="{00000000-0005-0000-0000-0000491B0000}"/>
    <cellStyle name="Percent 2 3 7" xfId="2056" xr:uid="{00000000-0005-0000-0000-00004A1B0000}"/>
    <cellStyle name="Percent 2 3 8" xfId="3936" xr:uid="{00000000-0005-0000-0000-00004B1B0000}"/>
    <cellStyle name="Percent 2 4" xfId="2057" xr:uid="{00000000-0005-0000-0000-00004C1B0000}"/>
    <cellStyle name="Percent 2 4 2" xfId="2058" xr:uid="{00000000-0005-0000-0000-00004D1B0000}"/>
    <cellStyle name="Percent 2 4 3" xfId="3938" xr:uid="{00000000-0005-0000-0000-00004E1B0000}"/>
    <cellStyle name="Percent 2 5" xfId="2059" xr:uid="{00000000-0005-0000-0000-00004F1B0000}"/>
    <cellStyle name="Percent 2 6" xfId="2060" xr:uid="{00000000-0005-0000-0000-0000501B0000}"/>
    <cellStyle name="Percent 2 7" xfId="2061" xr:uid="{00000000-0005-0000-0000-0000511B0000}"/>
    <cellStyle name="Percent 2 8" xfId="2062" xr:uid="{00000000-0005-0000-0000-0000521B0000}"/>
    <cellStyle name="Percent 2 9" xfId="2063" xr:uid="{00000000-0005-0000-0000-0000531B0000}"/>
    <cellStyle name="Percent 20" xfId="2064" xr:uid="{00000000-0005-0000-0000-0000541B0000}"/>
    <cellStyle name="Percent 20 2" xfId="2065" xr:uid="{00000000-0005-0000-0000-0000551B0000}"/>
    <cellStyle name="Percent 200" xfId="4908" xr:uid="{00000000-0005-0000-0000-0000561B0000}"/>
    <cellStyle name="Percent 21" xfId="2066" xr:uid="{00000000-0005-0000-0000-0000571B0000}"/>
    <cellStyle name="Percent 21 2" xfId="2067" xr:uid="{00000000-0005-0000-0000-0000581B0000}"/>
    <cellStyle name="Percent 22" xfId="2068" xr:uid="{00000000-0005-0000-0000-0000591B0000}"/>
    <cellStyle name="Percent 22 2" xfId="2069" xr:uid="{00000000-0005-0000-0000-00005A1B0000}"/>
    <cellStyle name="Percent 23" xfId="2070" xr:uid="{00000000-0005-0000-0000-00005B1B0000}"/>
    <cellStyle name="Percent 23 2" xfId="2071" xr:uid="{00000000-0005-0000-0000-00005C1B0000}"/>
    <cellStyle name="Percent 24" xfId="2072" xr:uid="{00000000-0005-0000-0000-00005D1B0000}"/>
    <cellStyle name="Percent 24 2" xfId="2073" xr:uid="{00000000-0005-0000-0000-00005E1B0000}"/>
    <cellStyle name="Percent 25" xfId="2074" xr:uid="{00000000-0005-0000-0000-00005F1B0000}"/>
    <cellStyle name="Percent 25 2" xfId="2075" xr:uid="{00000000-0005-0000-0000-0000601B0000}"/>
    <cellStyle name="Percent 26" xfId="2076" xr:uid="{00000000-0005-0000-0000-0000611B0000}"/>
    <cellStyle name="Percent 26 2" xfId="2077" xr:uid="{00000000-0005-0000-0000-0000621B0000}"/>
    <cellStyle name="Percent 27" xfId="2078" xr:uid="{00000000-0005-0000-0000-0000631B0000}"/>
    <cellStyle name="Percent 27 2" xfId="2079" xr:uid="{00000000-0005-0000-0000-0000641B0000}"/>
    <cellStyle name="Percent 28" xfId="2080" xr:uid="{00000000-0005-0000-0000-0000651B0000}"/>
    <cellStyle name="Percent 28 2" xfId="2081" xr:uid="{00000000-0005-0000-0000-0000661B0000}"/>
    <cellStyle name="Percent 29" xfId="2082" xr:uid="{00000000-0005-0000-0000-0000671B0000}"/>
    <cellStyle name="Percent 29 2" xfId="2083" xr:uid="{00000000-0005-0000-0000-0000681B0000}"/>
    <cellStyle name="Percent 3" xfId="2084" xr:uid="{00000000-0005-0000-0000-0000691B0000}"/>
    <cellStyle name="Percent 3 2" xfId="2085" xr:uid="{00000000-0005-0000-0000-00006A1B0000}"/>
    <cellStyle name="Percent 3 2 2" xfId="2086" xr:uid="{00000000-0005-0000-0000-00006B1B0000}"/>
    <cellStyle name="Percent 3 2 3" xfId="3682" xr:uid="{00000000-0005-0000-0000-00006C1B0000}"/>
    <cellStyle name="Percent 3 2 6 3" xfId="10910" xr:uid="{830DD01B-1F5D-4080-A3DF-F3A198EFDD87}"/>
    <cellStyle name="Percent 3 3" xfId="2087" xr:uid="{00000000-0005-0000-0000-00006D1B0000}"/>
    <cellStyle name="Percent 3 4" xfId="3517" xr:uid="{00000000-0005-0000-0000-00006E1B0000}"/>
    <cellStyle name="Percent 30" xfId="2088" xr:uid="{00000000-0005-0000-0000-00006F1B0000}"/>
    <cellStyle name="Percent 30 2" xfId="2089" xr:uid="{00000000-0005-0000-0000-0000701B0000}"/>
    <cellStyle name="Percent 31" xfId="2090" xr:uid="{00000000-0005-0000-0000-0000711B0000}"/>
    <cellStyle name="Percent 31 2" xfId="2091" xr:uid="{00000000-0005-0000-0000-0000721B0000}"/>
    <cellStyle name="Percent 32" xfId="2092" xr:uid="{00000000-0005-0000-0000-0000731B0000}"/>
    <cellStyle name="Percent 32 2" xfId="2093" xr:uid="{00000000-0005-0000-0000-0000741B0000}"/>
    <cellStyle name="Percent 33" xfId="2094" xr:uid="{00000000-0005-0000-0000-0000751B0000}"/>
    <cellStyle name="Percent 33 2" xfId="2095" xr:uid="{00000000-0005-0000-0000-0000761B0000}"/>
    <cellStyle name="Percent 34" xfId="2096" xr:uid="{00000000-0005-0000-0000-0000771B0000}"/>
    <cellStyle name="Percent 34 2" xfId="2097" xr:uid="{00000000-0005-0000-0000-0000781B0000}"/>
    <cellStyle name="Percent 35" xfId="2098" xr:uid="{00000000-0005-0000-0000-0000791B0000}"/>
    <cellStyle name="Percent 35 2" xfId="2099" xr:uid="{00000000-0005-0000-0000-00007A1B0000}"/>
    <cellStyle name="Percent 36" xfId="2100" xr:uid="{00000000-0005-0000-0000-00007B1B0000}"/>
    <cellStyle name="Percent 36 2" xfId="2101" xr:uid="{00000000-0005-0000-0000-00007C1B0000}"/>
    <cellStyle name="Percent 37" xfId="2102" xr:uid="{00000000-0005-0000-0000-00007D1B0000}"/>
    <cellStyle name="Percent 37 2" xfId="2103" xr:uid="{00000000-0005-0000-0000-00007E1B0000}"/>
    <cellStyle name="Percent 38" xfId="2104" xr:uid="{00000000-0005-0000-0000-00007F1B0000}"/>
    <cellStyle name="Percent 38 2" xfId="2105" xr:uid="{00000000-0005-0000-0000-0000801B0000}"/>
    <cellStyle name="Percent 39" xfId="2106" xr:uid="{00000000-0005-0000-0000-0000811B0000}"/>
    <cellStyle name="Percent 39 2" xfId="2107" xr:uid="{00000000-0005-0000-0000-0000821B0000}"/>
    <cellStyle name="Percent 4" xfId="2108" xr:uid="{00000000-0005-0000-0000-0000831B0000}"/>
    <cellStyle name="Percent 4 2" xfId="2109" xr:uid="{00000000-0005-0000-0000-0000841B0000}"/>
    <cellStyle name="Percent 40" xfId="2110" xr:uid="{00000000-0005-0000-0000-0000851B0000}"/>
    <cellStyle name="Percent 40 2" xfId="2111" xr:uid="{00000000-0005-0000-0000-0000861B0000}"/>
    <cellStyle name="Percent 41" xfId="2112" xr:uid="{00000000-0005-0000-0000-0000871B0000}"/>
    <cellStyle name="Percent 41 2" xfId="2113" xr:uid="{00000000-0005-0000-0000-0000881B0000}"/>
    <cellStyle name="Percent 42" xfId="2114" xr:uid="{00000000-0005-0000-0000-0000891B0000}"/>
    <cellStyle name="Percent 42 2" xfId="2115" xr:uid="{00000000-0005-0000-0000-00008A1B0000}"/>
    <cellStyle name="Percent 43" xfId="2116" xr:uid="{00000000-0005-0000-0000-00008B1B0000}"/>
    <cellStyle name="Percent 43 2" xfId="2117" xr:uid="{00000000-0005-0000-0000-00008C1B0000}"/>
    <cellStyle name="Percent 44" xfId="2118" xr:uid="{00000000-0005-0000-0000-00008D1B0000}"/>
    <cellStyle name="Percent 44 2" xfId="2119" xr:uid="{00000000-0005-0000-0000-00008E1B0000}"/>
    <cellStyle name="Percent 45" xfId="2120" xr:uid="{00000000-0005-0000-0000-00008F1B0000}"/>
    <cellStyle name="Percent 45 2" xfId="2121" xr:uid="{00000000-0005-0000-0000-0000901B0000}"/>
    <cellStyle name="Percent 46" xfId="2122" xr:uid="{00000000-0005-0000-0000-0000911B0000}"/>
    <cellStyle name="Percent 46 2" xfId="2123" xr:uid="{00000000-0005-0000-0000-0000921B0000}"/>
    <cellStyle name="Percent 47" xfId="2124" xr:uid="{00000000-0005-0000-0000-0000931B0000}"/>
    <cellStyle name="Percent 47 2" xfId="2125" xr:uid="{00000000-0005-0000-0000-0000941B0000}"/>
    <cellStyle name="Percent 48" xfId="2126" xr:uid="{00000000-0005-0000-0000-0000951B0000}"/>
    <cellStyle name="Percent 48 2" xfId="2127" xr:uid="{00000000-0005-0000-0000-0000961B0000}"/>
    <cellStyle name="Percent 49" xfId="2128" xr:uid="{00000000-0005-0000-0000-0000971B0000}"/>
    <cellStyle name="Percent 49 2" xfId="2129" xr:uid="{00000000-0005-0000-0000-0000981B0000}"/>
    <cellStyle name="Percent 5" xfId="2130" xr:uid="{00000000-0005-0000-0000-0000991B0000}"/>
    <cellStyle name="Percent 5 2" xfId="2131" xr:uid="{00000000-0005-0000-0000-00009A1B0000}"/>
    <cellStyle name="Percent 5 3" xfId="2132" xr:uid="{00000000-0005-0000-0000-00009B1B0000}"/>
    <cellStyle name="Percent 50" xfId="2133" xr:uid="{00000000-0005-0000-0000-00009C1B0000}"/>
    <cellStyle name="Percent 50 2" xfId="2134" xr:uid="{00000000-0005-0000-0000-00009D1B0000}"/>
    <cellStyle name="Percent 51" xfId="2135" xr:uid="{00000000-0005-0000-0000-00009E1B0000}"/>
    <cellStyle name="Percent 51 2" xfId="2136" xr:uid="{00000000-0005-0000-0000-00009F1B0000}"/>
    <cellStyle name="Percent 52" xfId="2137" xr:uid="{00000000-0005-0000-0000-0000A01B0000}"/>
    <cellStyle name="Percent 52 2" xfId="2138" xr:uid="{00000000-0005-0000-0000-0000A11B0000}"/>
    <cellStyle name="Percent 53" xfId="2139" xr:uid="{00000000-0005-0000-0000-0000A21B0000}"/>
    <cellStyle name="Percent 53 2" xfId="2140" xr:uid="{00000000-0005-0000-0000-0000A31B0000}"/>
    <cellStyle name="Percent 54" xfId="2141" xr:uid="{00000000-0005-0000-0000-0000A41B0000}"/>
    <cellStyle name="Percent 54 2" xfId="2142" xr:uid="{00000000-0005-0000-0000-0000A51B0000}"/>
    <cellStyle name="Percent 54 2 2" xfId="2143" xr:uid="{00000000-0005-0000-0000-0000A61B0000}"/>
    <cellStyle name="Percent 54 3" xfId="2144" xr:uid="{00000000-0005-0000-0000-0000A71B0000}"/>
    <cellStyle name="Percent 55" xfId="2145" xr:uid="{00000000-0005-0000-0000-0000A81B0000}"/>
    <cellStyle name="Percent 55 2" xfId="2146" xr:uid="{00000000-0005-0000-0000-0000A91B0000}"/>
    <cellStyle name="Percent 55 2 2" xfId="2147" xr:uid="{00000000-0005-0000-0000-0000AA1B0000}"/>
    <cellStyle name="Percent 55 3" xfId="2148" xr:uid="{00000000-0005-0000-0000-0000AB1B0000}"/>
    <cellStyle name="Percent 56" xfId="2149" xr:uid="{00000000-0005-0000-0000-0000AC1B0000}"/>
    <cellStyle name="Percent 56 2" xfId="2150" xr:uid="{00000000-0005-0000-0000-0000AD1B0000}"/>
    <cellStyle name="Percent 57" xfId="2151" xr:uid="{00000000-0005-0000-0000-0000AE1B0000}"/>
    <cellStyle name="Percent 57 2" xfId="2152" xr:uid="{00000000-0005-0000-0000-0000AF1B0000}"/>
    <cellStyle name="Percent 58" xfId="2153" xr:uid="{00000000-0005-0000-0000-0000B01B0000}"/>
    <cellStyle name="Percent 58 2" xfId="2154" xr:uid="{00000000-0005-0000-0000-0000B11B0000}"/>
    <cellStyle name="Percent 59" xfId="2155" xr:uid="{00000000-0005-0000-0000-0000B21B0000}"/>
    <cellStyle name="Percent 59 2" xfId="2156" xr:uid="{00000000-0005-0000-0000-0000B31B0000}"/>
    <cellStyle name="Percent 6" xfId="2157" xr:uid="{00000000-0005-0000-0000-0000B41B0000}"/>
    <cellStyle name="Percent 6 2" xfId="2158" xr:uid="{00000000-0005-0000-0000-0000B51B0000}"/>
    <cellStyle name="Percent 6 2 3" xfId="10906" xr:uid="{C3C5DCAA-79D3-4C4D-85B7-9DD5524C4531}"/>
    <cellStyle name="Percent 6 3" xfId="2159" xr:uid="{00000000-0005-0000-0000-0000B61B0000}"/>
    <cellStyle name="Percent 60" xfId="2160" xr:uid="{00000000-0005-0000-0000-0000B71B0000}"/>
    <cellStyle name="Percent 60 2" xfId="2161" xr:uid="{00000000-0005-0000-0000-0000B81B0000}"/>
    <cellStyle name="Percent 61" xfId="2162" xr:uid="{00000000-0005-0000-0000-0000B91B0000}"/>
    <cellStyle name="Percent 61 2" xfId="2163" xr:uid="{00000000-0005-0000-0000-0000BA1B0000}"/>
    <cellStyle name="Percent 62" xfId="2164" xr:uid="{00000000-0005-0000-0000-0000BB1B0000}"/>
    <cellStyle name="Percent 62 2" xfId="2165" xr:uid="{00000000-0005-0000-0000-0000BC1B0000}"/>
    <cellStyle name="Percent 63" xfId="2166" xr:uid="{00000000-0005-0000-0000-0000BD1B0000}"/>
    <cellStyle name="Percent 63 2" xfId="2167" xr:uid="{00000000-0005-0000-0000-0000BE1B0000}"/>
    <cellStyle name="Percent 64" xfId="2168" xr:uid="{00000000-0005-0000-0000-0000BF1B0000}"/>
    <cellStyle name="Percent 64 2" xfId="2169" xr:uid="{00000000-0005-0000-0000-0000C01B0000}"/>
    <cellStyle name="Percent 65" xfId="2170" xr:uid="{00000000-0005-0000-0000-0000C11B0000}"/>
    <cellStyle name="Percent 65 2" xfId="2171" xr:uid="{00000000-0005-0000-0000-0000C21B0000}"/>
    <cellStyle name="Percent 66" xfId="2172" xr:uid="{00000000-0005-0000-0000-0000C31B0000}"/>
    <cellStyle name="Percent 66 2" xfId="2173" xr:uid="{00000000-0005-0000-0000-0000C41B0000}"/>
    <cellStyle name="Percent 67" xfId="2174" xr:uid="{00000000-0005-0000-0000-0000C51B0000}"/>
    <cellStyle name="Percent 67 2" xfId="2175" xr:uid="{00000000-0005-0000-0000-0000C61B0000}"/>
    <cellStyle name="Percent 68" xfId="2176" xr:uid="{00000000-0005-0000-0000-0000C71B0000}"/>
    <cellStyle name="Percent 68 2" xfId="2177" xr:uid="{00000000-0005-0000-0000-0000C81B0000}"/>
    <cellStyle name="Percent 69" xfId="2178" xr:uid="{00000000-0005-0000-0000-0000C91B0000}"/>
    <cellStyle name="Percent 69 2" xfId="2179" xr:uid="{00000000-0005-0000-0000-0000CA1B0000}"/>
    <cellStyle name="Percent 7" xfId="2180" xr:uid="{00000000-0005-0000-0000-0000CB1B0000}"/>
    <cellStyle name="Percent 7 2" xfId="2181" xr:uid="{00000000-0005-0000-0000-0000CC1B0000}"/>
    <cellStyle name="Percent 70" xfId="2182" xr:uid="{00000000-0005-0000-0000-0000CD1B0000}"/>
    <cellStyle name="Percent 70 2" xfId="2183" xr:uid="{00000000-0005-0000-0000-0000CE1B0000}"/>
    <cellStyle name="Percent 71" xfId="2184" xr:uid="{00000000-0005-0000-0000-0000CF1B0000}"/>
    <cellStyle name="Percent 71 2" xfId="2185" xr:uid="{00000000-0005-0000-0000-0000D01B0000}"/>
    <cellStyle name="Percent 72" xfId="2186" xr:uid="{00000000-0005-0000-0000-0000D11B0000}"/>
    <cellStyle name="Percent 72 2" xfId="2187" xr:uid="{00000000-0005-0000-0000-0000D21B0000}"/>
    <cellStyle name="Percent 73" xfId="2188" xr:uid="{00000000-0005-0000-0000-0000D31B0000}"/>
    <cellStyle name="Percent 73 2" xfId="2189" xr:uid="{00000000-0005-0000-0000-0000D41B0000}"/>
    <cellStyle name="Percent 74" xfId="2190" xr:uid="{00000000-0005-0000-0000-0000D51B0000}"/>
    <cellStyle name="Percent 74 2" xfId="2191" xr:uid="{00000000-0005-0000-0000-0000D61B0000}"/>
    <cellStyle name="Percent 75" xfId="2192" xr:uid="{00000000-0005-0000-0000-0000D71B0000}"/>
    <cellStyle name="Percent 75 2" xfId="2193" xr:uid="{00000000-0005-0000-0000-0000D81B0000}"/>
    <cellStyle name="Percent 76" xfId="2194" xr:uid="{00000000-0005-0000-0000-0000D91B0000}"/>
    <cellStyle name="Percent 76 2" xfId="2195" xr:uid="{00000000-0005-0000-0000-0000DA1B0000}"/>
    <cellStyle name="Percent 77" xfId="2196" xr:uid="{00000000-0005-0000-0000-0000DB1B0000}"/>
    <cellStyle name="Percent 77 2" xfId="2197" xr:uid="{00000000-0005-0000-0000-0000DC1B0000}"/>
    <cellStyle name="Percent 78" xfId="2198" xr:uid="{00000000-0005-0000-0000-0000DD1B0000}"/>
    <cellStyle name="Percent 78 2" xfId="2199" xr:uid="{00000000-0005-0000-0000-0000DE1B0000}"/>
    <cellStyle name="Percent 79" xfId="2200" xr:uid="{00000000-0005-0000-0000-0000DF1B0000}"/>
    <cellStyle name="Percent 79 2" xfId="2201" xr:uid="{00000000-0005-0000-0000-0000E01B0000}"/>
    <cellStyle name="Percent 8" xfId="2202" xr:uid="{00000000-0005-0000-0000-0000E11B0000}"/>
    <cellStyle name="Percent 8 2" xfId="2203" xr:uid="{00000000-0005-0000-0000-0000E21B0000}"/>
    <cellStyle name="Percent 80" xfId="2204" xr:uid="{00000000-0005-0000-0000-0000E31B0000}"/>
    <cellStyle name="Percent 80 2" xfId="2205" xr:uid="{00000000-0005-0000-0000-0000E41B0000}"/>
    <cellStyle name="Percent 81" xfId="2206" xr:uid="{00000000-0005-0000-0000-0000E51B0000}"/>
    <cellStyle name="Percent 81 2" xfId="2207" xr:uid="{00000000-0005-0000-0000-0000E61B0000}"/>
    <cellStyle name="Percent 82" xfId="2208" xr:uid="{00000000-0005-0000-0000-0000E71B0000}"/>
    <cellStyle name="Percent 82 2" xfId="2209" xr:uid="{00000000-0005-0000-0000-0000E81B0000}"/>
    <cellStyle name="Percent 83" xfId="2210" xr:uid="{00000000-0005-0000-0000-0000E91B0000}"/>
    <cellStyle name="Percent 83 2" xfId="2211" xr:uid="{00000000-0005-0000-0000-0000EA1B0000}"/>
    <cellStyle name="Percent 84" xfId="2212" xr:uid="{00000000-0005-0000-0000-0000EB1B0000}"/>
    <cellStyle name="Percent 84 2" xfId="2213" xr:uid="{00000000-0005-0000-0000-0000EC1B0000}"/>
    <cellStyle name="Percent 85" xfId="2214" xr:uid="{00000000-0005-0000-0000-0000ED1B0000}"/>
    <cellStyle name="Percent 85 2" xfId="2215" xr:uid="{00000000-0005-0000-0000-0000EE1B0000}"/>
    <cellStyle name="Percent 86" xfId="2216" xr:uid="{00000000-0005-0000-0000-0000EF1B0000}"/>
    <cellStyle name="Percent 86 2" xfId="2217" xr:uid="{00000000-0005-0000-0000-0000F01B0000}"/>
    <cellStyle name="Percent 87" xfId="2218" xr:uid="{00000000-0005-0000-0000-0000F11B0000}"/>
    <cellStyle name="Percent 87 2" xfId="2219" xr:uid="{00000000-0005-0000-0000-0000F21B0000}"/>
    <cellStyle name="Percent 88" xfId="2220" xr:uid="{00000000-0005-0000-0000-0000F31B0000}"/>
    <cellStyle name="Percent 88 2" xfId="2221" xr:uid="{00000000-0005-0000-0000-0000F41B0000}"/>
    <cellStyle name="Percent 89" xfId="2222" xr:uid="{00000000-0005-0000-0000-0000F51B0000}"/>
    <cellStyle name="Percent 89 2" xfId="2223" xr:uid="{00000000-0005-0000-0000-0000F61B0000}"/>
    <cellStyle name="Percent 9" xfId="2224" xr:uid="{00000000-0005-0000-0000-0000F71B0000}"/>
    <cellStyle name="Percent 9 2" xfId="2225" xr:uid="{00000000-0005-0000-0000-0000F81B0000}"/>
    <cellStyle name="Percent 90" xfId="2226" xr:uid="{00000000-0005-0000-0000-0000F91B0000}"/>
    <cellStyle name="Percent 90 2" xfId="2227" xr:uid="{00000000-0005-0000-0000-0000FA1B0000}"/>
    <cellStyle name="Percent 91" xfId="2228" xr:uid="{00000000-0005-0000-0000-0000FB1B0000}"/>
    <cellStyle name="Percent 91 2" xfId="2229" xr:uid="{00000000-0005-0000-0000-0000FC1B0000}"/>
    <cellStyle name="Percent 92" xfId="2230" xr:uid="{00000000-0005-0000-0000-0000FD1B0000}"/>
    <cellStyle name="Percent 92 2" xfId="2231" xr:uid="{00000000-0005-0000-0000-0000FE1B0000}"/>
    <cellStyle name="Percent 93" xfId="2232" xr:uid="{00000000-0005-0000-0000-0000FF1B0000}"/>
    <cellStyle name="Percent 93 2" xfId="2233" xr:uid="{00000000-0005-0000-0000-0000001C0000}"/>
    <cellStyle name="Percent 94" xfId="2234" xr:uid="{00000000-0005-0000-0000-0000011C0000}"/>
    <cellStyle name="Percent 94 2" xfId="2235" xr:uid="{00000000-0005-0000-0000-0000021C0000}"/>
    <cellStyle name="Percent 95" xfId="2236" xr:uid="{00000000-0005-0000-0000-0000031C0000}"/>
    <cellStyle name="Percent 95 2" xfId="2237" xr:uid="{00000000-0005-0000-0000-0000041C0000}"/>
    <cellStyle name="Percent 96" xfId="2238" xr:uid="{00000000-0005-0000-0000-0000051C0000}"/>
    <cellStyle name="Percent 96 2" xfId="2239" xr:uid="{00000000-0005-0000-0000-0000061C0000}"/>
    <cellStyle name="Percent 97" xfId="2240" xr:uid="{00000000-0005-0000-0000-0000071C0000}"/>
    <cellStyle name="Percent 97 2" xfId="2241" xr:uid="{00000000-0005-0000-0000-0000081C0000}"/>
    <cellStyle name="Percent 98" xfId="2242" xr:uid="{00000000-0005-0000-0000-0000091C0000}"/>
    <cellStyle name="Percent 98 2" xfId="2243" xr:uid="{00000000-0005-0000-0000-00000A1C0000}"/>
    <cellStyle name="Percent 99" xfId="2244" xr:uid="{00000000-0005-0000-0000-00000B1C0000}"/>
    <cellStyle name="Percent 99 2" xfId="2245" xr:uid="{00000000-0005-0000-0000-00000C1C0000}"/>
    <cellStyle name="Percent.0" xfId="2246" xr:uid="{00000000-0005-0000-0000-00000D1C0000}"/>
    <cellStyle name="Percent.0 10" xfId="4149" xr:uid="{00000000-0005-0000-0000-00000E1C0000}"/>
    <cellStyle name="Percent.0 10 2" xfId="7988" xr:uid="{00000000-0005-0000-0000-00000F1C0000}"/>
    <cellStyle name="Percent.0 11" xfId="6287" xr:uid="{00000000-0005-0000-0000-0000101C0000}"/>
    <cellStyle name="Percent.0 11 2" xfId="9779" xr:uid="{00000000-0005-0000-0000-0000111C0000}"/>
    <cellStyle name="Percent.0 2" xfId="2247" xr:uid="{00000000-0005-0000-0000-0000121C0000}"/>
    <cellStyle name="Percent.0 2 10" xfId="6288" xr:uid="{00000000-0005-0000-0000-0000131C0000}"/>
    <cellStyle name="Percent.0 2 10 2" xfId="9780" xr:uid="{00000000-0005-0000-0000-0000141C0000}"/>
    <cellStyle name="Percent.0 2 2" xfId="4374" xr:uid="{00000000-0005-0000-0000-0000151C0000}"/>
    <cellStyle name="Percent.0 2 2 2" xfId="5359" xr:uid="{00000000-0005-0000-0000-0000161C0000}"/>
    <cellStyle name="Percent.0 2 2 2 2" xfId="9016" xr:uid="{00000000-0005-0000-0000-0000171C0000}"/>
    <cellStyle name="Percent.0 2 2 3" xfId="6533" xr:uid="{00000000-0005-0000-0000-0000181C0000}"/>
    <cellStyle name="Percent.0 2 3" xfId="4623" xr:uid="{00000000-0005-0000-0000-0000191C0000}"/>
    <cellStyle name="Percent.0 2 3 2" xfId="5588" xr:uid="{00000000-0005-0000-0000-00001A1C0000}"/>
    <cellStyle name="Percent.0 2 3 2 2" xfId="9241" xr:uid="{00000000-0005-0000-0000-00001B1C0000}"/>
    <cellStyle name="Percent.0 2 3 3" xfId="6762" xr:uid="{00000000-0005-0000-0000-00001C1C0000}"/>
    <cellStyle name="Percent.0 2 3 3 2" xfId="10248" xr:uid="{00000000-0005-0000-0000-00001D1C0000}"/>
    <cellStyle name="Percent.0 2 3 4" xfId="8431" xr:uid="{00000000-0005-0000-0000-00001E1C0000}"/>
    <cellStyle name="Percent.0 2 4" xfId="4750" xr:uid="{00000000-0005-0000-0000-00001F1C0000}"/>
    <cellStyle name="Percent.0 2 4 2" xfId="5712" xr:uid="{00000000-0005-0000-0000-0000201C0000}"/>
    <cellStyle name="Percent.0 2 4 2 2" xfId="9355" xr:uid="{00000000-0005-0000-0000-0000211C0000}"/>
    <cellStyle name="Percent.0 2 4 3" xfId="6886" xr:uid="{00000000-0005-0000-0000-0000221C0000}"/>
    <cellStyle name="Percent.0 2 4 3 2" xfId="10372" xr:uid="{00000000-0005-0000-0000-0000231C0000}"/>
    <cellStyle name="Percent.0 2 4 4" xfId="8546" xr:uid="{00000000-0005-0000-0000-0000241C0000}"/>
    <cellStyle name="Percent.0 2 5" xfId="4837" xr:uid="{00000000-0005-0000-0000-0000251C0000}"/>
    <cellStyle name="Percent.0 2 5 2" xfId="5798" xr:uid="{00000000-0005-0000-0000-0000261C0000}"/>
    <cellStyle name="Percent.0 2 5 2 2" xfId="9440" xr:uid="{00000000-0005-0000-0000-0000271C0000}"/>
    <cellStyle name="Percent.0 2 5 3" xfId="6972" xr:uid="{00000000-0005-0000-0000-0000281C0000}"/>
    <cellStyle name="Percent.0 2 5 3 2" xfId="10458" xr:uid="{00000000-0005-0000-0000-0000291C0000}"/>
    <cellStyle name="Percent.0 2 5 4" xfId="8631" xr:uid="{00000000-0005-0000-0000-00002A1C0000}"/>
    <cellStyle name="Percent.0 2 6" xfId="4943" xr:uid="{00000000-0005-0000-0000-00002B1C0000}"/>
    <cellStyle name="Percent.0 2 6 2" xfId="5888" xr:uid="{00000000-0005-0000-0000-00002C1C0000}"/>
    <cellStyle name="Percent.0 2 6 3" xfId="7062" xr:uid="{00000000-0005-0000-0000-00002D1C0000}"/>
    <cellStyle name="Percent.0 2 6 3 2" xfId="10546" xr:uid="{00000000-0005-0000-0000-00002E1C0000}"/>
    <cellStyle name="Percent.0 2 7" xfId="5207" xr:uid="{00000000-0005-0000-0000-00002F1C0000}"/>
    <cellStyle name="Percent.0 2 7 2" xfId="5992" xr:uid="{00000000-0005-0000-0000-0000301C0000}"/>
    <cellStyle name="Percent.0 2 7 3" xfId="7326" xr:uid="{00000000-0005-0000-0000-0000311C0000}"/>
    <cellStyle name="Percent.0 2 7 3 2" xfId="10779" xr:uid="{00000000-0005-0000-0000-0000321C0000}"/>
    <cellStyle name="Percent.0 2 8" xfId="4099" xr:uid="{00000000-0005-0000-0000-0000331C0000}"/>
    <cellStyle name="Percent.0 2 8 2" xfId="7939" xr:uid="{00000000-0005-0000-0000-0000341C0000}"/>
    <cellStyle name="Percent.0 2 9" xfId="4082" xr:uid="{00000000-0005-0000-0000-0000351C0000}"/>
    <cellStyle name="Percent.0 2 9 2" xfId="7923" xr:uid="{00000000-0005-0000-0000-0000361C0000}"/>
    <cellStyle name="Percent.0 3" xfId="4373" xr:uid="{00000000-0005-0000-0000-0000371C0000}"/>
    <cellStyle name="Percent.0 3 2" xfId="5358" xr:uid="{00000000-0005-0000-0000-0000381C0000}"/>
    <cellStyle name="Percent.0 3 2 2" xfId="9015" xr:uid="{00000000-0005-0000-0000-0000391C0000}"/>
    <cellStyle name="Percent.0 3 3" xfId="6532" xr:uid="{00000000-0005-0000-0000-00003A1C0000}"/>
    <cellStyle name="Percent.0 4" xfId="4622" xr:uid="{00000000-0005-0000-0000-00003B1C0000}"/>
    <cellStyle name="Percent.0 4 2" xfId="5587" xr:uid="{00000000-0005-0000-0000-00003C1C0000}"/>
    <cellStyle name="Percent.0 4 2 2" xfId="9240" xr:uid="{00000000-0005-0000-0000-00003D1C0000}"/>
    <cellStyle name="Percent.0 4 3" xfId="6761" xr:uid="{00000000-0005-0000-0000-00003E1C0000}"/>
    <cellStyle name="Percent.0 4 3 2" xfId="10247" xr:uid="{00000000-0005-0000-0000-00003F1C0000}"/>
    <cellStyle name="Percent.0 4 4" xfId="8430" xr:uid="{00000000-0005-0000-0000-0000401C0000}"/>
    <cellStyle name="Percent.0 5" xfId="4720" xr:uid="{00000000-0005-0000-0000-0000411C0000}"/>
    <cellStyle name="Percent.0 5 2" xfId="5682" xr:uid="{00000000-0005-0000-0000-0000421C0000}"/>
    <cellStyle name="Percent.0 5 2 2" xfId="9328" xr:uid="{00000000-0005-0000-0000-0000431C0000}"/>
    <cellStyle name="Percent.0 5 3" xfId="6856" xr:uid="{00000000-0005-0000-0000-0000441C0000}"/>
    <cellStyle name="Percent.0 5 3 2" xfId="10342" xr:uid="{00000000-0005-0000-0000-0000451C0000}"/>
    <cellStyle name="Percent.0 5 4" xfId="8519" xr:uid="{00000000-0005-0000-0000-0000461C0000}"/>
    <cellStyle name="Percent.0 6" xfId="4836" xr:uid="{00000000-0005-0000-0000-0000471C0000}"/>
    <cellStyle name="Percent.0 6 2" xfId="5797" xr:uid="{00000000-0005-0000-0000-0000481C0000}"/>
    <cellStyle name="Percent.0 6 2 2" xfId="9439" xr:uid="{00000000-0005-0000-0000-0000491C0000}"/>
    <cellStyle name="Percent.0 6 3" xfId="6971" xr:uid="{00000000-0005-0000-0000-00004A1C0000}"/>
    <cellStyle name="Percent.0 6 3 2" xfId="10457" xr:uid="{00000000-0005-0000-0000-00004B1C0000}"/>
    <cellStyle name="Percent.0 6 4" xfId="8630" xr:uid="{00000000-0005-0000-0000-00004C1C0000}"/>
    <cellStyle name="Percent.0 7" xfId="4942" xr:uid="{00000000-0005-0000-0000-00004D1C0000}"/>
    <cellStyle name="Percent.0 7 2" xfId="5887" xr:uid="{00000000-0005-0000-0000-00004E1C0000}"/>
    <cellStyle name="Percent.0 7 3" xfId="7061" xr:uid="{00000000-0005-0000-0000-00004F1C0000}"/>
    <cellStyle name="Percent.0 7 3 2" xfId="10545" xr:uid="{00000000-0005-0000-0000-0000501C0000}"/>
    <cellStyle name="Percent.0 8" xfId="5206" xr:uid="{00000000-0005-0000-0000-0000511C0000}"/>
    <cellStyle name="Percent.0 8 2" xfId="5991" xr:uid="{00000000-0005-0000-0000-0000521C0000}"/>
    <cellStyle name="Percent.0 8 3" xfId="7325" xr:uid="{00000000-0005-0000-0000-0000531C0000}"/>
    <cellStyle name="Percent.0 8 3 2" xfId="10778" xr:uid="{00000000-0005-0000-0000-0000541C0000}"/>
    <cellStyle name="Percent.0 9" xfId="4098" xr:uid="{00000000-0005-0000-0000-0000551C0000}"/>
    <cellStyle name="Percent.0 9 2" xfId="7938" xr:uid="{00000000-0005-0000-0000-0000561C0000}"/>
    <cellStyle name="Percent.00" xfId="2248" xr:uid="{00000000-0005-0000-0000-0000571C0000}"/>
    <cellStyle name="Percent.00 10" xfId="4081" xr:uid="{00000000-0005-0000-0000-0000581C0000}"/>
    <cellStyle name="Percent.00 10 2" xfId="7922" xr:uid="{00000000-0005-0000-0000-0000591C0000}"/>
    <cellStyle name="Percent.00 11" xfId="6289" xr:uid="{00000000-0005-0000-0000-00005A1C0000}"/>
    <cellStyle name="Percent.00 11 2" xfId="9781" xr:uid="{00000000-0005-0000-0000-00005B1C0000}"/>
    <cellStyle name="Percent.00 2" xfId="2249" xr:uid="{00000000-0005-0000-0000-00005C1C0000}"/>
    <cellStyle name="Percent.00 2 10" xfId="6290" xr:uid="{00000000-0005-0000-0000-00005D1C0000}"/>
    <cellStyle name="Percent.00 2 10 2" xfId="9782" xr:uid="{00000000-0005-0000-0000-00005E1C0000}"/>
    <cellStyle name="Percent.00 2 2" xfId="4376" xr:uid="{00000000-0005-0000-0000-00005F1C0000}"/>
    <cellStyle name="Percent.00 2 2 2" xfId="5361" xr:uid="{00000000-0005-0000-0000-0000601C0000}"/>
    <cellStyle name="Percent.00 2 2 2 2" xfId="9018" xr:uid="{00000000-0005-0000-0000-0000611C0000}"/>
    <cellStyle name="Percent.00 2 2 3" xfId="6535" xr:uid="{00000000-0005-0000-0000-0000621C0000}"/>
    <cellStyle name="Percent.00 2 3" xfId="4625" xr:uid="{00000000-0005-0000-0000-0000631C0000}"/>
    <cellStyle name="Percent.00 2 3 2" xfId="5590" xr:uid="{00000000-0005-0000-0000-0000641C0000}"/>
    <cellStyle name="Percent.00 2 3 2 2" xfId="9243" xr:uid="{00000000-0005-0000-0000-0000651C0000}"/>
    <cellStyle name="Percent.00 2 3 3" xfId="6764" xr:uid="{00000000-0005-0000-0000-0000661C0000}"/>
    <cellStyle name="Percent.00 2 3 3 2" xfId="10250" xr:uid="{00000000-0005-0000-0000-0000671C0000}"/>
    <cellStyle name="Percent.00 2 3 4" xfId="8433" xr:uid="{00000000-0005-0000-0000-0000681C0000}"/>
    <cellStyle name="Percent.00 2 4" xfId="4749" xr:uid="{00000000-0005-0000-0000-0000691C0000}"/>
    <cellStyle name="Percent.00 2 4 2" xfId="5711" xr:uid="{00000000-0005-0000-0000-00006A1C0000}"/>
    <cellStyle name="Percent.00 2 4 2 2" xfId="9354" xr:uid="{00000000-0005-0000-0000-00006B1C0000}"/>
    <cellStyle name="Percent.00 2 4 3" xfId="6885" xr:uid="{00000000-0005-0000-0000-00006C1C0000}"/>
    <cellStyle name="Percent.00 2 4 3 2" xfId="10371" xr:uid="{00000000-0005-0000-0000-00006D1C0000}"/>
    <cellStyle name="Percent.00 2 4 4" xfId="8545" xr:uid="{00000000-0005-0000-0000-00006E1C0000}"/>
    <cellStyle name="Percent.00 2 5" xfId="4839" xr:uid="{00000000-0005-0000-0000-00006F1C0000}"/>
    <cellStyle name="Percent.00 2 5 2" xfId="5800" xr:uid="{00000000-0005-0000-0000-0000701C0000}"/>
    <cellStyle name="Percent.00 2 5 2 2" xfId="9442" xr:uid="{00000000-0005-0000-0000-0000711C0000}"/>
    <cellStyle name="Percent.00 2 5 3" xfId="6974" xr:uid="{00000000-0005-0000-0000-0000721C0000}"/>
    <cellStyle name="Percent.00 2 5 3 2" xfId="10460" xr:uid="{00000000-0005-0000-0000-0000731C0000}"/>
    <cellStyle name="Percent.00 2 5 4" xfId="8633" xr:uid="{00000000-0005-0000-0000-0000741C0000}"/>
    <cellStyle name="Percent.00 2 6" xfId="4945" xr:uid="{00000000-0005-0000-0000-0000751C0000}"/>
    <cellStyle name="Percent.00 2 6 2" xfId="5890" xr:uid="{00000000-0005-0000-0000-0000761C0000}"/>
    <cellStyle name="Percent.00 2 6 3" xfId="7064" xr:uid="{00000000-0005-0000-0000-0000771C0000}"/>
    <cellStyle name="Percent.00 2 6 3 2" xfId="10548" xr:uid="{00000000-0005-0000-0000-0000781C0000}"/>
    <cellStyle name="Percent.00 2 7" xfId="5209" xr:uid="{00000000-0005-0000-0000-0000791C0000}"/>
    <cellStyle name="Percent.00 2 7 2" xfId="5994" xr:uid="{00000000-0005-0000-0000-00007A1C0000}"/>
    <cellStyle name="Percent.00 2 7 3" xfId="7328" xr:uid="{00000000-0005-0000-0000-00007B1C0000}"/>
    <cellStyle name="Percent.00 2 7 3 2" xfId="10781" xr:uid="{00000000-0005-0000-0000-00007C1C0000}"/>
    <cellStyle name="Percent.00 2 8" xfId="4101" xr:uid="{00000000-0005-0000-0000-00007D1C0000}"/>
    <cellStyle name="Percent.00 2 8 2" xfId="7941" xr:uid="{00000000-0005-0000-0000-00007E1C0000}"/>
    <cellStyle name="Percent.00 2 9" xfId="4080" xr:uid="{00000000-0005-0000-0000-00007F1C0000}"/>
    <cellStyle name="Percent.00 2 9 2" xfId="7921" xr:uid="{00000000-0005-0000-0000-0000801C0000}"/>
    <cellStyle name="Percent.00 3" xfId="4375" xr:uid="{00000000-0005-0000-0000-0000811C0000}"/>
    <cellStyle name="Percent.00 3 2" xfId="5360" xr:uid="{00000000-0005-0000-0000-0000821C0000}"/>
    <cellStyle name="Percent.00 3 2 2" xfId="9017" xr:uid="{00000000-0005-0000-0000-0000831C0000}"/>
    <cellStyle name="Percent.00 3 3" xfId="6534" xr:uid="{00000000-0005-0000-0000-0000841C0000}"/>
    <cellStyle name="Percent.00 4" xfId="4624" xr:uid="{00000000-0005-0000-0000-0000851C0000}"/>
    <cellStyle name="Percent.00 4 2" xfId="5589" xr:uid="{00000000-0005-0000-0000-0000861C0000}"/>
    <cellStyle name="Percent.00 4 2 2" xfId="9242" xr:uid="{00000000-0005-0000-0000-0000871C0000}"/>
    <cellStyle name="Percent.00 4 3" xfId="6763" xr:uid="{00000000-0005-0000-0000-0000881C0000}"/>
    <cellStyle name="Percent.00 4 3 2" xfId="10249" xr:uid="{00000000-0005-0000-0000-0000891C0000}"/>
    <cellStyle name="Percent.00 4 4" xfId="8432" xr:uid="{00000000-0005-0000-0000-00008A1C0000}"/>
    <cellStyle name="Percent.00 5" xfId="4719" xr:uid="{00000000-0005-0000-0000-00008B1C0000}"/>
    <cellStyle name="Percent.00 5 2" xfId="5681" xr:uid="{00000000-0005-0000-0000-00008C1C0000}"/>
    <cellStyle name="Percent.00 5 2 2" xfId="9327" xr:uid="{00000000-0005-0000-0000-00008D1C0000}"/>
    <cellStyle name="Percent.00 5 3" xfId="6855" xr:uid="{00000000-0005-0000-0000-00008E1C0000}"/>
    <cellStyle name="Percent.00 5 3 2" xfId="10341" xr:uid="{00000000-0005-0000-0000-00008F1C0000}"/>
    <cellStyle name="Percent.00 5 4" xfId="8518" xr:uid="{00000000-0005-0000-0000-0000901C0000}"/>
    <cellStyle name="Percent.00 6" xfId="4838" xr:uid="{00000000-0005-0000-0000-0000911C0000}"/>
    <cellStyle name="Percent.00 6 2" xfId="5799" xr:uid="{00000000-0005-0000-0000-0000921C0000}"/>
    <cellStyle name="Percent.00 6 2 2" xfId="9441" xr:uid="{00000000-0005-0000-0000-0000931C0000}"/>
    <cellStyle name="Percent.00 6 3" xfId="6973" xr:uid="{00000000-0005-0000-0000-0000941C0000}"/>
    <cellStyle name="Percent.00 6 3 2" xfId="10459" xr:uid="{00000000-0005-0000-0000-0000951C0000}"/>
    <cellStyle name="Percent.00 6 4" xfId="8632" xr:uid="{00000000-0005-0000-0000-0000961C0000}"/>
    <cellStyle name="Percent.00 7" xfId="4944" xr:uid="{00000000-0005-0000-0000-0000971C0000}"/>
    <cellStyle name="Percent.00 7 2" xfId="5889" xr:uid="{00000000-0005-0000-0000-0000981C0000}"/>
    <cellStyle name="Percent.00 7 3" xfId="7063" xr:uid="{00000000-0005-0000-0000-0000991C0000}"/>
    <cellStyle name="Percent.00 7 3 2" xfId="10547" xr:uid="{00000000-0005-0000-0000-00009A1C0000}"/>
    <cellStyle name="Percent.00 8" xfId="5208" xr:uid="{00000000-0005-0000-0000-00009B1C0000}"/>
    <cellStyle name="Percent.00 8 2" xfId="5993" xr:uid="{00000000-0005-0000-0000-00009C1C0000}"/>
    <cellStyle name="Percent.00 8 3" xfId="7327" xr:uid="{00000000-0005-0000-0000-00009D1C0000}"/>
    <cellStyle name="Percent.00 8 3 2" xfId="10780" xr:uid="{00000000-0005-0000-0000-00009E1C0000}"/>
    <cellStyle name="Percent.00 9" xfId="4100" xr:uid="{00000000-0005-0000-0000-00009F1C0000}"/>
    <cellStyle name="Percent.00 9 2" xfId="7940" xr:uid="{00000000-0005-0000-0000-0000A01C0000}"/>
    <cellStyle name="PERCENTAGE" xfId="2250" xr:uid="{00000000-0005-0000-0000-0000A11C0000}"/>
    <cellStyle name="PrePop Currency (0)" xfId="2251" xr:uid="{00000000-0005-0000-0000-0000A21C0000}"/>
    <cellStyle name="PrePop Currency (2)" xfId="2252" xr:uid="{00000000-0005-0000-0000-0000A31C0000}"/>
    <cellStyle name="PrePop Units (0)" xfId="2253" xr:uid="{00000000-0005-0000-0000-0000A41C0000}"/>
    <cellStyle name="PrePop Units (1)" xfId="2254" xr:uid="{00000000-0005-0000-0000-0000A51C0000}"/>
    <cellStyle name="PrePop Units (2)" xfId="2255" xr:uid="{00000000-0005-0000-0000-0000A61C0000}"/>
    <cellStyle name="price" xfId="2256" xr:uid="{00000000-0005-0000-0000-0000A71C0000}"/>
    <cellStyle name="pricing" xfId="2257" xr:uid="{00000000-0005-0000-0000-0000A81C0000}"/>
    <cellStyle name="PSChar" xfId="2258" xr:uid="{00000000-0005-0000-0000-0000A91C0000}"/>
    <cellStyle name="PSDate" xfId="2259" xr:uid="{00000000-0005-0000-0000-0000AA1C0000}"/>
    <cellStyle name="PSDec" xfId="2260" xr:uid="{00000000-0005-0000-0000-0000AB1C0000}"/>
    <cellStyle name="PSHeading" xfId="2261" xr:uid="{00000000-0005-0000-0000-0000AC1C0000}"/>
    <cellStyle name="PSHeading 2" xfId="2262" xr:uid="{00000000-0005-0000-0000-0000AD1C0000}"/>
    <cellStyle name="PSHeading 3" xfId="2263" xr:uid="{00000000-0005-0000-0000-0000AE1C0000}"/>
    <cellStyle name="PSHeading 4" xfId="2264" xr:uid="{00000000-0005-0000-0000-0000AF1C0000}"/>
    <cellStyle name="PSHeading 5" xfId="2265" xr:uid="{00000000-0005-0000-0000-0000B01C0000}"/>
    <cellStyle name="PSHeading 6" xfId="2266" xr:uid="{00000000-0005-0000-0000-0000B11C0000}"/>
    <cellStyle name="PSHeading 7" xfId="2267" xr:uid="{00000000-0005-0000-0000-0000B21C0000}"/>
    <cellStyle name="PSSpacer" xfId="2268" xr:uid="{00000000-0005-0000-0000-0000B31C0000}"/>
    <cellStyle name="RED POSTED" xfId="2269" xr:uid="{00000000-0005-0000-0000-0000B41C0000}"/>
    <cellStyle name="revised" xfId="2270" xr:uid="{00000000-0005-0000-0000-0000B51C0000}"/>
    <cellStyle name="RevList" xfId="2271" xr:uid="{00000000-0005-0000-0000-0000B61C0000}"/>
    <cellStyle name="S—_x0008_" xfId="2272" xr:uid="{00000000-0005-0000-0000-0000B71C0000}"/>
    <cellStyle name="s]_x000d__x000a_spooler=yes_x000d__x000a_load=_x000d__x000a_Beep=yes_x000d__x000a_NullPort=None_x000d__x000a_BorderWidth=3_x000d__x000a_CursorBlinkRate=1200_x000d__x000a_DoubleClickSpeed=452_x000d__x000a_Programs=co" xfId="2273" xr:uid="{00000000-0005-0000-0000-0000B81C0000}"/>
    <cellStyle name="SAPBEXaggData" xfId="2274" xr:uid="{00000000-0005-0000-0000-0000BA1C0000}"/>
    <cellStyle name="SAPBEXaggData 10" xfId="6291" xr:uid="{00000000-0005-0000-0000-0000BB1C0000}"/>
    <cellStyle name="SAPBEXaggData 10 2" xfId="9783" xr:uid="{00000000-0005-0000-0000-0000BC1C0000}"/>
    <cellStyle name="SAPBEXaggData 2" xfId="4377" xr:uid="{00000000-0005-0000-0000-0000BD1C0000}"/>
    <cellStyle name="SAPBEXaggData 2 2" xfId="5362" xr:uid="{00000000-0005-0000-0000-0000BE1C0000}"/>
    <cellStyle name="SAPBEXaggData 2 2 2" xfId="9019" xr:uid="{00000000-0005-0000-0000-0000BF1C0000}"/>
    <cellStyle name="SAPBEXaggData 2 3" xfId="6536" xr:uid="{00000000-0005-0000-0000-0000C01C0000}"/>
    <cellStyle name="SAPBEXaggData 2 3 2" xfId="10024" xr:uid="{00000000-0005-0000-0000-0000C11C0000}"/>
    <cellStyle name="SAPBEXaggData 2 4" xfId="8204" xr:uid="{00000000-0005-0000-0000-0000C21C0000}"/>
    <cellStyle name="SAPBEXaggData 3" xfId="4626" xr:uid="{00000000-0005-0000-0000-0000C31C0000}"/>
    <cellStyle name="SAPBEXaggData 3 2" xfId="5591" xr:uid="{00000000-0005-0000-0000-0000C41C0000}"/>
    <cellStyle name="SAPBEXaggData 3 2 2" xfId="9244" xr:uid="{00000000-0005-0000-0000-0000C51C0000}"/>
    <cellStyle name="SAPBEXaggData 3 3" xfId="6765" xr:uid="{00000000-0005-0000-0000-0000C61C0000}"/>
    <cellStyle name="SAPBEXaggData 3 3 2" xfId="10251" xr:uid="{00000000-0005-0000-0000-0000C71C0000}"/>
    <cellStyle name="SAPBEXaggData 3 4" xfId="8434" xr:uid="{00000000-0005-0000-0000-0000C81C0000}"/>
    <cellStyle name="SAPBEXaggData 4" xfId="4513" xr:uid="{00000000-0005-0000-0000-0000C91C0000}"/>
    <cellStyle name="SAPBEXaggData 4 2" xfId="5481" xr:uid="{00000000-0005-0000-0000-0000CA1C0000}"/>
    <cellStyle name="SAPBEXaggData 4 2 2" xfId="9138" xr:uid="{00000000-0005-0000-0000-0000CB1C0000}"/>
    <cellStyle name="SAPBEXaggData 4 3" xfId="6655" xr:uid="{00000000-0005-0000-0000-0000CC1C0000}"/>
    <cellStyle name="SAPBEXaggData 4 3 2" xfId="10141" xr:uid="{00000000-0005-0000-0000-0000CD1C0000}"/>
    <cellStyle name="SAPBEXaggData 4 4" xfId="8327" xr:uid="{00000000-0005-0000-0000-0000CE1C0000}"/>
    <cellStyle name="SAPBEXaggData 5" xfId="4840" xr:uid="{00000000-0005-0000-0000-0000CF1C0000}"/>
    <cellStyle name="SAPBEXaggData 5 2" xfId="5801" xr:uid="{00000000-0005-0000-0000-0000D01C0000}"/>
    <cellStyle name="SAPBEXaggData 5 2 2" xfId="9443" xr:uid="{00000000-0005-0000-0000-0000D11C0000}"/>
    <cellStyle name="SAPBEXaggData 5 3" xfId="6975" xr:uid="{00000000-0005-0000-0000-0000D21C0000}"/>
    <cellStyle name="SAPBEXaggData 5 3 2" xfId="10461" xr:uid="{00000000-0005-0000-0000-0000D31C0000}"/>
    <cellStyle name="SAPBEXaggData 5 4" xfId="8634" xr:uid="{00000000-0005-0000-0000-0000D41C0000}"/>
    <cellStyle name="SAPBEXaggData 6" xfId="4946" xr:uid="{00000000-0005-0000-0000-0000D51C0000}"/>
    <cellStyle name="SAPBEXaggData 6 2" xfId="5891" xr:uid="{00000000-0005-0000-0000-0000D61C0000}"/>
    <cellStyle name="SAPBEXaggData 6 3" xfId="7065" xr:uid="{00000000-0005-0000-0000-0000D71C0000}"/>
    <cellStyle name="SAPBEXaggData 6 3 2" xfId="10549" xr:uid="{00000000-0005-0000-0000-0000D81C0000}"/>
    <cellStyle name="SAPBEXaggData 7" xfId="5210" xr:uid="{00000000-0005-0000-0000-0000D91C0000}"/>
    <cellStyle name="SAPBEXaggData 7 2" xfId="5995" xr:uid="{00000000-0005-0000-0000-0000DA1C0000}"/>
    <cellStyle name="SAPBEXaggData 7 3" xfId="7329" xr:uid="{00000000-0005-0000-0000-0000DB1C0000}"/>
    <cellStyle name="SAPBEXaggData 7 3 2" xfId="10782" xr:uid="{00000000-0005-0000-0000-0000DC1C0000}"/>
    <cellStyle name="SAPBEXaggData 8" xfId="4102" xr:uid="{00000000-0005-0000-0000-0000DD1C0000}"/>
    <cellStyle name="SAPBEXaggData 8 2" xfId="7942" xr:uid="{00000000-0005-0000-0000-0000DE1C0000}"/>
    <cellStyle name="SAPBEXaggData 9" xfId="4079" xr:uid="{00000000-0005-0000-0000-0000DF1C0000}"/>
    <cellStyle name="SAPBEXaggData 9 2" xfId="7920" xr:uid="{00000000-0005-0000-0000-0000E01C0000}"/>
    <cellStyle name="SAPBEXaggDataEmph" xfId="2275" xr:uid="{00000000-0005-0000-0000-0000E11C0000}"/>
    <cellStyle name="SAPBEXaggDataEmph 10" xfId="6292" xr:uid="{00000000-0005-0000-0000-0000E21C0000}"/>
    <cellStyle name="SAPBEXaggDataEmph 10 2" xfId="9784" xr:uid="{00000000-0005-0000-0000-0000E31C0000}"/>
    <cellStyle name="SAPBEXaggDataEmph 2" xfId="4378" xr:uid="{00000000-0005-0000-0000-0000E41C0000}"/>
    <cellStyle name="SAPBEXaggDataEmph 2 2" xfId="5363" xr:uid="{00000000-0005-0000-0000-0000E51C0000}"/>
    <cellStyle name="SAPBEXaggDataEmph 2 2 2" xfId="9020" xr:uid="{00000000-0005-0000-0000-0000E61C0000}"/>
    <cellStyle name="SAPBEXaggDataEmph 2 3" xfId="6537" xr:uid="{00000000-0005-0000-0000-0000E71C0000}"/>
    <cellStyle name="SAPBEXaggDataEmph 2 3 2" xfId="10025" xr:uid="{00000000-0005-0000-0000-0000E81C0000}"/>
    <cellStyle name="SAPBEXaggDataEmph 2 4" xfId="8205" xr:uid="{00000000-0005-0000-0000-0000E91C0000}"/>
    <cellStyle name="SAPBEXaggDataEmph 3" xfId="4627" xr:uid="{00000000-0005-0000-0000-0000EA1C0000}"/>
    <cellStyle name="SAPBEXaggDataEmph 3 2" xfId="5592" xr:uid="{00000000-0005-0000-0000-0000EB1C0000}"/>
    <cellStyle name="SAPBEXaggDataEmph 3 2 2" xfId="9245" xr:uid="{00000000-0005-0000-0000-0000EC1C0000}"/>
    <cellStyle name="SAPBEXaggDataEmph 3 3" xfId="6766" xr:uid="{00000000-0005-0000-0000-0000ED1C0000}"/>
    <cellStyle name="SAPBEXaggDataEmph 3 3 2" xfId="10252" xr:uid="{00000000-0005-0000-0000-0000EE1C0000}"/>
    <cellStyle name="SAPBEXaggDataEmph 3 4" xfId="8435" xr:uid="{00000000-0005-0000-0000-0000EF1C0000}"/>
    <cellStyle name="SAPBEXaggDataEmph 4" xfId="4821" xr:uid="{00000000-0005-0000-0000-0000F01C0000}"/>
    <cellStyle name="SAPBEXaggDataEmph 4 2" xfId="5783" xr:uid="{00000000-0005-0000-0000-0000F11C0000}"/>
    <cellStyle name="SAPBEXaggDataEmph 4 2 2" xfId="9425" xr:uid="{00000000-0005-0000-0000-0000F21C0000}"/>
    <cellStyle name="SAPBEXaggDataEmph 4 3" xfId="6957" xr:uid="{00000000-0005-0000-0000-0000F31C0000}"/>
    <cellStyle name="SAPBEXaggDataEmph 4 3 2" xfId="10443" xr:uid="{00000000-0005-0000-0000-0000F41C0000}"/>
    <cellStyle name="SAPBEXaggDataEmph 4 4" xfId="8616" xr:uid="{00000000-0005-0000-0000-0000F51C0000}"/>
    <cellStyle name="SAPBEXaggDataEmph 5" xfId="4841" xr:uid="{00000000-0005-0000-0000-0000F61C0000}"/>
    <cellStyle name="SAPBEXaggDataEmph 5 2" xfId="5802" xr:uid="{00000000-0005-0000-0000-0000F71C0000}"/>
    <cellStyle name="SAPBEXaggDataEmph 5 2 2" xfId="9444" xr:uid="{00000000-0005-0000-0000-0000F81C0000}"/>
    <cellStyle name="SAPBEXaggDataEmph 5 3" xfId="6976" xr:uid="{00000000-0005-0000-0000-0000F91C0000}"/>
    <cellStyle name="SAPBEXaggDataEmph 5 3 2" xfId="10462" xr:uid="{00000000-0005-0000-0000-0000FA1C0000}"/>
    <cellStyle name="SAPBEXaggDataEmph 5 4" xfId="8635" xr:uid="{00000000-0005-0000-0000-0000FB1C0000}"/>
    <cellStyle name="SAPBEXaggDataEmph 6" xfId="4947" xr:uid="{00000000-0005-0000-0000-0000FC1C0000}"/>
    <cellStyle name="SAPBEXaggDataEmph 6 2" xfId="5892" xr:uid="{00000000-0005-0000-0000-0000FD1C0000}"/>
    <cellStyle name="SAPBEXaggDataEmph 6 3" xfId="7066" xr:uid="{00000000-0005-0000-0000-0000FE1C0000}"/>
    <cellStyle name="SAPBEXaggDataEmph 6 3 2" xfId="10550" xr:uid="{00000000-0005-0000-0000-0000FF1C0000}"/>
    <cellStyle name="SAPBEXaggDataEmph 7" xfId="5211" xr:uid="{00000000-0005-0000-0000-0000001D0000}"/>
    <cellStyle name="SAPBEXaggDataEmph 7 2" xfId="5996" xr:uid="{00000000-0005-0000-0000-0000011D0000}"/>
    <cellStyle name="SAPBEXaggDataEmph 7 3" xfId="7330" xr:uid="{00000000-0005-0000-0000-0000021D0000}"/>
    <cellStyle name="SAPBEXaggDataEmph 7 3 2" xfId="10783" xr:uid="{00000000-0005-0000-0000-0000031D0000}"/>
    <cellStyle name="SAPBEXaggDataEmph 8" xfId="4103" xr:uid="{00000000-0005-0000-0000-0000041D0000}"/>
    <cellStyle name="SAPBEXaggDataEmph 8 2" xfId="7943" xr:uid="{00000000-0005-0000-0000-0000051D0000}"/>
    <cellStyle name="SAPBEXaggDataEmph 9" xfId="4078" xr:uid="{00000000-0005-0000-0000-0000061D0000}"/>
    <cellStyle name="SAPBEXaggDataEmph 9 2" xfId="7919" xr:uid="{00000000-0005-0000-0000-0000071D0000}"/>
    <cellStyle name="SAPBEXaggItem" xfId="2276" xr:uid="{00000000-0005-0000-0000-0000081D0000}"/>
    <cellStyle name="SAPBEXaggItem 10" xfId="6293" xr:uid="{00000000-0005-0000-0000-0000091D0000}"/>
    <cellStyle name="SAPBEXaggItem 10 2" xfId="9785" xr:uid="{00000000-0005-0000-0000-00000A1D0000}"/>
    <cellStyle name="SAPBEXaggItem 2" xfId="4379" xr:uid="{00000000-0005-0000-0000-00000B1D0000}"/>
    <cellStyle name="SAPBEXaggItem 2 2" xfId="5364" xr:uid="{00000000-0005-0000-0000-00000C1D0000}"/>
    <cellStyle name="SAPBEXaggItem 2 2 2" xfId="9021" xr:uid="{00000000-0005-0000-0000-00000D1D0000}"/>
    <cellStyle name="SAPBEXaggItem 2 3" xfId="6538" xr:uid="{00000000-0005-0000-0000-00000E1D0000}"/>
    <cellStyle name="SAPBEXaggItem 2 3 2" xfId="10026" xr:uid="{00000000-0005-0000-0000-00000F1D0000}"/>
    <cellStyle name="SAPBEXaggItem 2 4" xfId="8206" xr:uid="{00000000-0005-0000-0000-0000101D0000}"/>
    <cellStyle name="SAPBEXaggItem 3" xfId="4628" xr:uid="{00000000-0005-0000-0000-0000111D0000}"/>
    <cellStyle name="SAPBEXaggItem 3 2" xfId="5593" xr:uid="{00000000-0005-0000-0000-0000121D0000}"/>
    <cellStyle name="SAPBEXaggItem 3 2 2" xfId="9246" xr:uid="{00000000-0005-0000-0000-0000131D0000}"/>
    <cellStyle name="SAPBEXaggItem 3 3" xfId="6767" xr:uid="{00000000-0005-0000-0000-0000141D0000}"/>
    <cellStyle name="SAPBEXaggItem 3 3 2" xfId="10253" xr:uid="{00000000-0005-0000-0000-0000151D0000}"/>
    <cellStyle name="SAPBEXaggItem 3 4" xfId="8436" xr:uid="{00000000-0005-0000-0000-0000161D0000}"/>
    <cellStyle name="SAPBEXaggItem 4" xfId="4484" xr:uid="{00000000-0005-0000-0000-0000171D0000}"/>
    <cellStyle name="SAPBEXaggItem 4 2" xfId="5452" xr:uid="{00000000-0005-0000-0000-0000181D0000}"/>
    <cellStyle name="SAPBEXaggItem 4 2 2" xfId="9109" xr:uid="{00000000-0005-0000-0000-0000191D0000}"/>
    <cellStyle name="SAPBEXaggItem 4 3" xfId="6626" xr:uid="{00000000-0005-0000-0000-00001A1D0000}"/>
    <cellStyle name="SAPBEXaggItem 4 3 2" xfId="10112" xr:uid="{00000000-0005-0000-0000-00001B1D0000}"/>
    <cellStyle name="SAPBEXaggItem 4 4" xfId="8298" xr:uid="{00000000-0005-0000-0000-00001C1D0000}"/>
    <cellStyle name="SAPBEXaggItem 5" xfId="4842" xr:uid="{00000000-0005-0000-0000-00001D1D0000}"/>
    <cellStyle name="SAPBEXaggItem 5 2" xfId="5803" xr:uid="{00000000-0005-0000-0000-00001E1D0000}"/>
    <cellStyle name="SAPBEXaggItem 5 2 2" xfId="9445" xr:uid="{00000000-0005-0000-0000-00001F1D0000}"/>
    <cellStyle name="SAPBEXaggItem 5 3" xfId="6977" xr:uid="{00000000-0005-0000-0000-0000201D0000}"/>
    <cellStyle name="SAPBEXaggItem 5 3 2" xfId="10463" xr:uid="{00000000-0005-0000-0000-0000211D0000}"/>
    <cellStyle name="SAPBEXaggItem 5 4" xfId="8636" xr:uid="{00000000-0005-0000-0000-0000221D0000}"/>
    <cellStyle name="SAPBEXaggItem 6" xfId="4948" xr:uid="{00000000-0005-0000-0000-0000231D0000}"/>
    <cellStyle name="SAPBEXaggItem 6 2" xfId="5893" xr:uid="{00000000-0005-0000-0000-0000241D0000}"/>
    <cellStyle name="SAPBEXaggItem 6 3" xfId="7067" xr:uid="{00000000-0005-0000-0000-0000251D0000}"/>
    <cellStyle name="SAPBEXaggItem 6 3 2" xfId="10551" xr:uid="{00000000-0005-0000-0000-0000261D0000}"/>
    <cellStyle name="SAPBEXaggItem 7" xfId="5212" xr:uid="{00000000-0005-0000-0000-0000271D0000}"/>
    <cellStyle name="SAPBEXaggItem 7 2" xfId="5997" xr:uid="{00000000-0005-0000-0000-0000281D0000}"/>
    <cellStyle name="SAPBEXaggItem 7 3" xfId="7331" xr:uid="{00000000-0005-0000-0000-0000291D0000}"/>
    <cellStyle name="SAPBEXaggItem 7 3 2" xfId="10784" xr:uid="{00000000-0005-0000-0000-00002A1D0000}"/>
    <cellStyle name="SAPBEXaggItem 8" xfId="4104" xr:uid="{00000000-0005-0000-0000-00002B1D0000}"/>
    <cellStyle name="SAPBEXaggItem 8 2" xfId="7944" xr:uid="{00000000-0005-0000-0000-00002C1D0000}"/>
    <cellStyle name="SAPBEXaggItem 9" xfId="4077" xr:uid="{00000000-0005-0000-0000-00002D1D0000}"/>
    <cellStyle name="SAPBEXaggItem 9 2" xfId="7918" xr:uid="{00000000-0005-0000-0000-00002E1D0000}"/>
    <cellStyle name="SAPBEXchaText" xfId="2277" xr:uid="{00000000-0005-0000-0000-00002F1D0000}"/>
    <cellStyle name="SAPBEXexcBad7" xfId="2278" xr:uid="{00000000-0005-0000-0000-0000301D0000}"/>
    <cellStyle name="SAPBEXexcBad7 10" xfId="6294" xr:uid="{00000000-0005-0000-0000-0000311D0000}"/>
    <cellStyle name="SAPBEXexcBad7 10 2" xfId="9786" xr:uid="{00000000-0005-0000-0000-0000321D0000}"/>
    <cellStyle name="SAPBEXexcBad7 2" xfId="4380" xr:uid="{00000000-0005-0000-0000-0000331D0000}"/>
    <cellStyle name="SAPBEXexcBad7 2 2" xfId="5365" xr:uid="{00000000-0005-0000-0000-0000341D0000}"/>
    <cellStyle name="SAPBEXexcBad7 2 2 2" xfId="9022" xr:uid="{00000000-0005-0000-0000-0000351D0000}"/>
    <cellStyle name="SAPBEXexcBad7 2 3" xfId="6539" xr:uid="{00000000-0005-0000-0000-0000361D0000}"/>
    <cellStyle name="SAPBEXexcBad7 2 3 2" xfId="10027" xr:uid="{00000000-0005-0000-0000-0000371D0000}"/>
    <cellStyle name="SAPBEXexcBad7 2 4" xfId="8207" xr:uid="{00000000-0005-0000-0000-0000381D0000}"/>
    <cellStyle name="SAPBEXexcBad7 3" xfId="4629" xr:uid="{00000000-0005-0000-0000-0000391D0000}"/>
    <cellStyle name="SAPBEXexcBad7 3 2" xfId="5594" xr:uid="{00000000-0005-0000-0000-00003A1D0000}"/>
    <cellStyle name="SAPBEXexcBad7 3 2 2" xfId="9247" xr:uid="{00000000-0005-0000-0000-00003B1D0000}"/>
    <cellStyle name="SAPBEXexcBad7 3 3" xfId="6768" xr:uid="{00000000-0005-0000-0000-00003C1D0000}"/>
    <cellStyle name="SAPBEXexcBad7 3 3 2" xfId="10254" xr:uid="{00000000-0005-0000-0000-00003D1D0000}"/>
    <cellStyle name="SAPBEXexcBad7 3 4" xfId="8437" xr:uid="{00000000-0005-0000-0000-00003E1D0000}"/>
    <cellStyle name="SAPBEXexcBad7 4" xfId="4769" xr:uid="{00000000-0005-0000-0000-00003F1D0000}"/>
    <cellStyle name="SAPBEXexcBad7 4 2" xfId="5731" xr:uid="{00000000-0005-0000-0000-0000401D0000}"/>
    <cellStyle name="SAPBEXexcBad7 4 2 2" xfId="9373" xr:uid="{00000000-0005-0000-0000-0000411D0000}"/>
    <cellStyle name="SAPBEXexcBad7 4 3" xfId="6905" xr:uid="{00000000-0005-0000-0000-0000421D0000}"/>
    <cellStyle name="SAPBEXexcBad7 4 3 2" xfId="10391" xr:uid="{00000000-0005-0000-0000-0000431D0000}"/>
    <cellStyle name="SAPBEXexcBad7 4 4" xfId="8564" xr:uid="{00000000-0005-0000-0000-0000441D0000}"/>
    <cellStyle name="SAPBEXexcBad7 5" xfId="4843" xr:uid="{00000000-0005-0000-0000-0000451D0000}"/>
    <cellStyle name="SAPBEXexcBad7 5 2" xfId="5804" xr:uid="{00000000-0005-0000-0000-0000461D0000}"/>
    <cellStyle name="SAPBEXexcBad7 5 2 2" xfId="9446" xr:uid="{00000000-0005-0000-0000-0000471D0000}"/>
    <cellStyle name="SAPBEXexcBad7 5 3" xfId="6978" xr:uid="{00000000-0005-0000-0000-0000481D0000}"/>
    <cellStyle name="SAPBEXexcBad7 5 3 2" xfId="10464" xr:uid="{00000000-0005-0000-0000-0000491D0000}"/>
    <cellStyle name="SAPBEXexcBad7 5 4" xfId="8637" xr:uid="{00000000-0005-0000-0000-00004A1D0000}"/>
    <cellStyle name="SAPBEXexcBad7 6" xfId="4949" xr:uid="{00000000-0005-0000-0000-00004B1D0000}"/>
    <cellStyle name="SAPBEXexcBad7 6 2" xfId="5894" xr:uid="{00000000-0005-0000-0000-00004C1D0000}"/>
    <cellStyle name="SAPBEXexcBad7 6 3" xfId="7068" xr:uid="{00000000-0005-0000-0000-00004D1D0000}"/>
    <cellStyle name="SAPBEXexcBad7 6 3 2" xfId="10552" xr:uid="{00000000-0005-0000-0000-00004E1D0000}"/>
    <cellStyle name="SAPBEXexcBad7 7" xfId="5213" xr:uid="{00000000-0005-0000-0000-00004F1D0000}"/>
    <cellStyle name="SAPBEXexcBad7 7 2" xfId="5998" xr:uid="{00000000-0005-0000-0000-0000501D0000}"/>
    <cellStyle name="SAPBEXexcBad7 7 3" xfId="7332" xr:uid="{00000000-0005-0000-0000-0000511D0000}"/>
    <cellStyle name="SAPBEXexcBad7 7 3 2" xfId="10785" xr:uid="{00000000-0005-0000-0000-0000521D0000}"/>
    <cellStyle name="SAPBEXexcBad7 8" xfId="4105" xr:uid="{00000000-0005-0000-0000-0000531D0000}"/>
    <cellStyle name="SAPBEXexcBad7 8 2" xfId="7945" xr:uid="{00000000-0005-0000-0000-0000541D0000}"/>
    <cellStyle name="SAPBEXexcBad7 9" xfId="4076" xr:uid="{00000000-0005-0000-0000-0000551D0000}"/>
    <cellStyle name="SAPBEXexcBad7 9 2" xfId="7917" xr:uid="{00000000-0005-0000-0000-0000561D0000}"/>
    <cellStyle name="SAPBEXexcBad8" xfId="2279" xr:uid="{00000000-0005-0000-0000-0000571D0000}"/>
    <cellStyle name="SAPBEXexcBad8 10" xfId="6295" xr:uid="{00000000-0005-0000-0000-0000581D0000}"/>
    <cellStyle name="SAPBEXexcBad8 10 2" xfId="9787" xr:uid="{00000000-0005-0000-0000-0000591D0000}"/>
    <cellStyle name="SAPBEXexcBad8 2" xfId="4381" xr:uid="{00000000-0005-0000-0000-00005A1D0000}"/>
    <cellStyle name="SAPBEXexcBad8 2 2" xfId="5366" xr:uid="{00000000-0005-0000-0000-00005B1D0000}"/>
    <cellStyle name="SAPBEXexcBad8 2 2 2" xfId="9023" xr:uid="{00000000-0005-0000-0000-00005C1D0000}"/>
    <cellStyle name="SAPBEXexcBad8 2 3" xfId="6540" xr:uid="{00000000-0005-0000-0000-00005D1D0000}"/>
    <cellStyle name="SAPBEXexcBad8 2 3 2" xfId="10028" xr:uid="{00000000-0005-0000-0000-00005E1D0000}"/>
    <cellStyle name="SAPBEXexcBad8 2 4" xfId="8208" xr:uid="{00000000-0005-0000-0000-00005F1D0000}"/>
    <cellStyle name="SAPBEXexcBad8 3" xfId="4630" xr:uid="{00000000-0005-0000-0000-0000601D0000}"/>
    <cellStyle name="SAPBEXexcBad8 3 2" xfId="5595" xr:uid="{00000000-0005-0000-0000-0000611D0000}"/>
    <cellStyle name="SAPBEXexcBad8 3 2 2" xfId="9248" xr:uid="{00000000-0005-0000-0000-0000621D0000}"/>
    <cellStyle name="SAPBEXexcBad8 3 3" xfId="6769" xr:uid="{00000000-0005-0000-0000-0000631D0000}"/>
    <cellStyle name="SAPBEXexcBad8 3 3 2" xfId="10255" xr:uid="{00000000-0005-0000-0000-0000641D0000}"/>
    <cellStyle name="SAPBEXexcBad8 3 4" xfId="8438" xr:uid="{00000000-0005-0000-0000-0000651D0000}"/>
    <cellStyle name="SAPBEXexcBad8 4" xfId="4773" xr:uid="{00000000-0005-0000-0000-0000661D0000}"/>
    <cellStyle name="SAPBEXexcBad8 4 2" xfId="5735" xr:uid="{00000000-0005-0000-0000-0000671D0000}"/>
    <cellStyle name="SAPBEXexcBad8 4 2 2" xfId="9377" xr:uid="{00000000-0005-0000-0000-0000681D0000}"/>
    <cellStyle name="SAPBEXexcBad8 4 3" xfId="6909" xr:uid="{00000000-0005-0000-0000-0000691D0000}"/>
    <cellStyle name="SAPBEXexcBad8 4 3 2" xfId="10395" xr:uid="{00000000-0005-0000-0000-00006A1D0000}"/>
    <cellStyle name="SAPBEXexcBad8 4 4" xfId="8568" xr:uid="{00000000-0005-0000-0000-00006B1D0000}"/>
    <cellStyle name="SAPBEXexcBad8 5" xfId="4844" xr:uid="{00000000-0005-0000-0000-00006C1D0000}"/>
    <cellStyle name="SAPBEXexcBad8 5 2" xfId="5805" xr:uid="{00000000-0005-0000-0000-00006D1D0000}"/>
    <cellStyle name="SAPBEXexcBad8 5 2 2" xfId="9447" xr:uid="{00000000-0005-0000-0000-00006E1D0000}"/>
    <cellStyle name="SAPBEXexcBad8 5 3" xfId="6979" xr:uid="{00000000-0005-0000-0000-00006F1D0000}"/>
    <cellStyle name="SAPBEXexcBad8 5 3 2" xfId="10465" xr:uid="{00000000-0005-0000-0000-0000701D0000}"/>
    <cellStyle name="SAPBEXexcBad8 5 4" xfId="8638" xr:uid="{00000000-0005-0000-0000-0000711D0000}"/>
    <cellStyle name="SAPBEXexcBad8 6" xfId="4950" xr:uid="{00000000-0005-0000-0000-0000721D0000}"/>
    <cellStyle name="SAPBEXexcBad8 6 2" xfId="5895" xr:uid="{00000000-0005-0000-0000-0000731D0000}"/>
    <cellStyle name="SAPBEXexcBad8 6 3" xfId="7069" xr:uid="{00000000-0005-0000-0000-0000741D0000}"/>
    <cellStyle name="SAPBEXexcBad8 6 3 2" xfId="10553" xr:uid="{00000000-0005-0000-0000-0000751D0000}"/>
    <cellStyle name="SAPBEXexcBad8 7" xfId="5214" xr:uid="{00000000-0005-0000-0000-0000761D0000}"/>
    <cellStyle name="SAPBEXexcBad8 7 2" xfId="5999" xr:uid="{00000000-0005-0000-0000-0000771D0000}"/>
    <cellStyle name="SAPBEXexcBad8 7 3" xfId="7333" xr:uid="{00000000-0005-0000-0000-0000781D0000}"/>
    <cellStyle name="SAPBEXexcBad8 7 3 2" xfId="10786" xr:uid="{00000000-0005-0000-0000-0000791D0000}"/>
    <cellStyle name="SAPBEXexcBad8 8" xfId="4106" xr:uid="{00000000-0005-0000-0000-00007A1D0000}"/>
    <cellStyle name="SAPBEXexcBad8 8 2" xfId="7946" xr:uid="{00000000-0005-0000-0000-00007B1D0000}"/>
    <cellStyle name="SAPBEXexcBad8 9" xfId="4075" xr:uid="{00000000-0005-0000-0000-00007C1D0000}"/>
    <cellStyle name="SAPBEXexcBad8 9 2" xfId="7916" xr:uid="{00000000-0005-0000-0000-00007D1D0000}"/>
    <cellStyle name="SAPBEXexcBad9" xfId="2280" xr:uid="{00000000-0005-0000-0000-00007E1D0000}"/>
    <cellStyle name="SAPBEXexcBad9 10" xfId="6296" xr:uid="{00000000-0005-0000-0000-00007F1D0000}"/>
    <cellStyle name="SAPBEXexcBad9 10 2" xfId="9788" xr:uid="{00000000-0005-0000-0000-0000801D0000}"/>
    <cellStyle name="SAPBEXexcBad9 2" xfId="4382" xr:uid="{00000000-0005-0000-0000-0000811D0000}"/>
    <cellStyle name="SAPBEXexcBad9 2 2" xfId="5367" xr:uid="{00000000-0005-0000-0000-0000821D0000}"/>
    <cellStyle name="SAPBEXexcBad9 2 2 2" xfId="9024" xr:uid="{00000000-0005-0000-0000-0000831D0000}"/>
    <cellStyle name="SAPBEXexcBad9 2 3" xfId="6541" xr:uid="{00000000-0005-0000-0000-0000841D0000}"/>
    <cellStyle name="SAPBEXexcBad9 2 3 2" xfId="10029" xr:uid="{00000000-0005-0000-0000-0000851D0000}"/>
    <cellStyle name="SAPBEXexcBad9 2 4" xfId="8209" xr:uid="{00000000-0005-0000-0000-0000861D0000}"/>
    <cellStyle name="SAPBEXexcBad9 3" xfId="4631" xr:uid="{00000000-0005-0000-0000-0000871D0000}"/>
    <cellStyle name="SAPBEXexcBad9 3 2" xfId="5596" xr:uid="{00000000-0005-0000-0000-0000881D0000}"/>
    <cellStyle name="SAPBEXexcBad9 3 2 2" xfId="9249" xr:uid="{00000000-0005-0000-0000-0000891D0000}"/>
    <cellStyle name="SAPBEXexcBad9 3 3" xfId="6770" xr:uid="{00000000-0005-0000-0000-00008A1D0000}"/>
    <cellStyle name="SAPBEXexcBad9 3 3 2" xfId="10256" xr:uid="{00000000-0005-0000-0000-00008B1D0000}"/>
    <cellStyle name="SAPBEXexcBad9 3 4" xfId="8439" xr:uid="{00000000-0005-0000-0000-00008C1D0000}"/>
    <cellStyle name="SAPBEXexcBad9 4" xfId="4743" xr:uid="{00000000-0005-0000-0000-00008D1D0000}"/>
    <cellStyle name="SAPBEXexcBad9 4 2" xfId="5705" xr:uid="{00000000-0005-0000-0000-00008E1D0000}"/>
    <cellStyle name="SAPBEXexcBad9 4 2 2" xfId="9348" xr:uid="{00000000-0005-0000-0000-00008F1D0000}"/>
    <cellStyle name="SAPBEXexcBad9 4 3" xfId="6879" xr:uid="{00000000-0005-0000-0000-0000901D0000}"/>
    <cellStyle name="SAPBEXexcBad9 4 3 2" xfId="10365" xr:uid="{00000000-0005-0000-0000-0000911D0000}"/>
    <cellStyle name="SAPBEXexcBad9 4 4" xfId="8539" xr:uid="{00000000-0005-0000-0000-0000921D0000}"/>
    <cellStyle name="SAPBEXexcBad9 5" xfId="4845" xr:uid="{00000000-0005-0000-0000-0000931D0000}"/>
    <cellStyle name="SAPBEXexcBad9 5 2" xfId="5806" xr:uid="{00000000-0005-0000-0000-0000941D0000}"/>
    <cellStyle name="SAPBEXexcBad9 5 2 2" xfId="9448" xr:uid="{00000000-0005-0000-0000-0000951D0000}"/>
    <cellStyle name="SAPBEXexcBad9 5 3" xfId="6980" xr:uid="{00000000-0005-0000-0000-0000961D0000}"/>
    <cellStyle name="SAPBEXexcBad9 5 3 2" xfId="10466" xr:uid="{00000000-0005-0000-0000-0000971D0000}"/>
    <cellStyle name="SAPBEXexcBad9 5 4" xfId="8639" xr:uid="{00000000-0005-0000-0000-0000981D0000}"/>
    <cellStyle name="SAPBEXexcBad9 6" xfId="4951" xr:uid="{00000000-0005-0000-0000-0000991D0000}"/>
    <cellStyle name="SAPBEXexcBad9 6 2" xfId="5896" xr:uid="{00000000-0005-0000-0000-00009A1D0000}"/>
    <cellStyle name="SAPBEXexcBad9 6 3" xfId="7070" xr:uid="{00000000-0005-0000-0000-00009B1D0000}"/>
    <cellStyle name="SAPBEXexcBad9 6 3 2" xfId="10554" xr:uid="{00000000-0005-0000-0000-00009C1D0000}"/>
    <cellStyle name="SAPBEXexcBad9 7" xfId="5215" xr:uid="{00000000-0005-0000-0000-00009D1D0000}"/>
    <cellStyle name="SAPBEXexcBad9 7 2" xfId="6000" xr:uid="{00000000-0005-0000-0000-00009E1D0000}"/>
    <cellStyle name="SAPBEXexcBad9 7 3" xfId="7334" xr:uid="{00000000-0005-0000-0000-00009F1D0000}"/>
    <cellStyle name="SAPBEXexcBad9 7 3 2" xfId="10787" xr:uid="{00000000-0005-0000-0000-0000A01D0000}"/>
    <cellStyle name="SAPBEXexcBad9 8" xfId="4107" xr:uid="{00000000-0005-0000-0000-0000A11D0000}"/>
    <cellStyle name="SAPBEXexcBad9 8 2" xfId="7947" xr:uid="{00000000-0005-0000-0000-0000A21D0000}"/>
    <cellStyle name="SAPBEXexcBad9 9" xfId="4074" xr:uid="{00000000-0005-0000-0000-0000A31D0000}"/>
    <cellStyle name="SAPBEXexcBad9 9 2" xfId="7915" xr:uid="{00000000-0005-0000-0000-0000A41D0000}"/>
    <cellStyle name="SAPBEXexcCritical4" xfId="2281" xr:uid="{00000000-0005-0000-0000-0000A51D0000}"/>
    <cellStyle name="SAPBEXexcCritical4 10" xfId="6297" xr:uid="{00000000-0005-0000-0000-0000A61D0000}"/>
    <cellStyle name="SAPBEXexcCritical4 10 2" xfId="9789" xr:uid="{00000000-0005-0000-0000-0000A71D0000}"/>
    <cellStyle name="SAPBEXexcCritical4 2" xfId="4383" xr:uid="{00000000-0005-0000-0000-0000A81D0000}"/>
    <cellStyle name="SAPBEXexcCritical4 2 2" xfId="5368" xr:uid="{00000000-0005-0000-0000-0000A91D0000}"/>
    <cellStyle name="SAPBEXexcCritical4 2 2 2" xfId="9025" xr:uid="{00000000-0005-0000-0000-0000AA1D0000}"/>
    <cellStyle name="SAPBEXexcCritical4 2 3" xfId="6542" xr:uid="{00000000-0005-0000-0000-0000AB1D0000}"/>
    <cellStyle name="SAPBEXexcCritical4 2 3 2" xfId="10030" xr:uid="{00000000-0005-0000-0000-0000AC1D0000}"/>
    <cellStyle name="SAPBEXexcCritical4 2 4" xfId="8210" xr:uid="{00000000-0005-0000-0000-0000AD1D0000}"/>
    <cellStyle name="SAPBEXexcCritical4 3" xfId="4632" xr:uid="{00000000-0005-0000-0000-0000AE1D0000}"/>
    <cellStyle name="SAPBEXexcCritical4 3 2" xfId="5597" xr:uid="{00000000-0005-0000-0000-0000AF1D0000}"/>
    <cellStyle name="SAPBEXexcCritical4 3 2 2" xfId="9250" xr:uid="{00000000-0005-0000-0000-0000B01D0000}"/>
    <cellStyle name="SAPBEXexcCritical4 3 3" xfId="6771" xr:uid="{00000000-0005-0000-0000-0000B11D0000}"/>
    <cellStyle name="SAPBEXexcCritical4 3 3 2" xfId="10257" xr:uid="{00000000-0005-0000-0000-0000B21D0000}"/>
    <cellStyle name="SAPBEXexcCritical4 3 4" xfId="8440" xr:uid="{00000000-0005-0000-0000-0000B31D0000}"/>
    <cellStyle name="SAPBEXexcCritical4 4" xfId="4772" xr:uid="{00000000-0005-0000-0000-0000B41D0000}"/>
    <cellStyle name="SAPBEXexcCritical4 4 2" xfId="5734" xr:uid="{00000000-0005-0000-0000-0000B51D0000}"/>
    <cellStyle name="SAPBEXexcCritical4 4 2 2" xfId="9376" xr:uid="{00000000-0005-0000-0000-0000B61D0000}"/>
    <cellStyle name="SAPBEXexcCritical4 4 3" xfId="6908" xr:uid="{00000000-0005-0000-0000-0000B71D0000}"/>
    <cellStyle name="SAPBEXexcCritical4 4 3 2" xfId="10394" xr:uid="{00000000-0005-0000-0000-0000B81D0000}"/>
    <cellStyle name="SAPBEXexcCritical4 4 4" xfId="8567" xr:uid="{00000000-0005-0000-0000-0000B91D0000}"/>
    <cellStyle name="SAPBEXexcCritical4 5" xfId="4846" xr:uid="{00000000-0005-0000-0000-0000BA1D0000}"/>
    <cellStyle name="SAPBEXexcCritical4 5 2" xfId="5807" xr:uid="{00000000-0005-0000-0000-0000BB1D0000}"/>
    <cellStyle name="SAPBEXexcCritical4 5 2 2" xfId="9449" xr:uid="{00000000-0005-0000-0000-0000BC1D0000}"/>
    <cellStyle name="SAPBEXexcCritical4 5 3" xfId="6981" xr:uid="{00000000-0005-0000-0000-0000BD1D0000}"/>
    <cellStyle name="SAPBEXexcCritical4 5 3 2" xfId="10467" xr:uid="{00000000-0005-0000-0000-0000BE1D0000}"/>
    <cellStyle name="SAPBEXexcCritical4 5 4" xfId="8640" xr:uid="{00000000-0005-0000-0000-0000BF1D0000}"/>
    <cellStyle name="SAPBEXexcCritical4 6" xfId="4952" xr:uid="{00000000-0005-0000-0000-0000C01D0000}"/>
    <cellStyle name="SAPBEXexcCritical4 6 2" xfId="5897" xr:uid="{00000000-0005-0000-0000-0000C11D0000}"/>
    <cellStyle name="SAPBEXexcCritical4 6 3" xfId="7071" xr:uid="{00000000-0005-0000-0000-0000C21D0000}"/>
    <cellStyle name="SAPBEXexcCritical4 6 3 2" xfId="10555" xr:uid="{00000000-0005-0000-0000-0000C31D0000}"/>
    <cellStyle name="SAPBEXexcCritical4 7" xfId="5216" xr:uid="{00000000-0005-0000-0000-0000C41D0000}"/>
    <cellStyle name="SAPBEXexcCritical4 7 2" xfId="6001" xr:uid="{00000000-0005-0000-0000-0000C51D0000}"/>
    <cellStyle name="SAPBEXexcCritical4 7 3" xfId="7335" xr:uid="{00000000-0005-0000-0000-0000C61D0000}"/>
    <cellStyle name="SAPBEXexcCritical4 7 3 2" xfId="10788" xr:uid="{00000000-0005-0000-0000-0000C71D0000}"/>
    <cellStyle name="SAPBEXexcCritical4 8" xfId="4108" xr:uid="{00000000-0005-0000-0000-0000C81D0000}"/>
    <cellStyle name="SAPBEXexcCritical4 8 2" xfId="7948" xr:uid="{00000000-0005-0000-0000-0000C91D0000}"/>
    <cellStyle name="SAPBEXexcCritical4 9" xfId="4073" xr:uid="{00000000-0005-0000-0000-0000CA1D0000}"/>
    <cellStyle name="SAPBEXexcCritical4 9 2" xfId="7914" xr:uid="{00000000-0005-0000-0000-0000CB1D0000}"/>
    <cellStyle name="SAPBEXexcCritical5" xfId="2282" xr:uid="{00000000-0005-0000-0000-0000CC1D0000}"/>
    <cellStyle name="SAPBEXexcCritical5 10" xfId="6298" xr:uid="{00000000-0005-0000-0000-0000CD1D0000}"/>
    <cellStyle name="SAPBEXexcCritical5 10 2" xfId="9790" xr:uid="{00000000-0005-0000-0000-0000CE1D0000}"/>
    <cellStyle name="SAPBEXexcCritical5 2" xfId="4384" xr:uid="{00000000-0005-0000-0000-0000CF1D0000}"/>
    <cellStyle name="SAPBEXexcCritical5 2 2" xfId="5369" xr:uid="{00000000-0005-0000-0000-0000D01D0000}"/>
    <cellStyle name="SAPBEXexcCritical5 2 2 2" xfId="9026" xr:uid="{00000000-0005-0000-0000-0000D11D0000}"/>
    <cellStyle name="SAPBEXexcCritical5 2 3" xfId="6543" xr:uid="{00000000-0005-0000-0000-0000D21D0000}"/>
    <cellStyle name="SAPBEXexcCritical5 2 3 2" xfId="10031" xr:uid="{00000000-0005-0000-0000-0000D31D0000}"/>
    <cellStyle name="SAPBEXexcCritical5 2 4" xfId="8211" xr:uid="{00000000-0005-0000-0000-0000D41D0000}"/>
    <cellStyle name="SAPBEXexcCritical5 3" xfId="4633" xr:uid="{00000000-0005-0000-0000-0000D51D0000}"/>
    <cellStyle name="SAPBEXexcCritical5 3 2" xfId="5598" xr:uid="{00000000-0005-0000-0000-0000D61D0000}"/>
    <cellStyle name="SAPBEXexcCritical5 3 2 2" xfId="9251" xr:uid="{00000000-0005-0000-0000-0000D71D0000}"/>
    <cellStyle name="SAPBEXexcCritical5 3 3" xfId="6772" xr:uid="{00000000-0005-0000-0000-0000D81D0000}"/>
    <cellStyle name="SAPBEXexcCritical5 3 3 2" xfId="10258" xr:uid="{00000000-0005-0000-0000-0000D91D0000}"/>
    <cellStyle name="SAPBEXexcCritical5 3 4" xfId="8441" xr:uid="{00000000-0005-0000-0000-0000DA1D0000}"/>
    <cellStyle name="SAPBEXexcCritical5 4" xfId="4770" xr:uid="{00000000-0005-0000-0000-0000DB1D0000}"/>
    <cellStyle name="SAPBEXexcCritical5 4 2" xfId="5732" xr:uid="{00000000-0005-0000-0000-0000DC1D0000}"/>
    <cellStyle name="SAPBEXexcCritical5 4 2 2" xfId="9374" xr:uid="{00000000-0005-0000-0000-0000DD1D0000}"/>
    <cellStyle name="SAPBEXexcCritical5 4 3" xfId="6906" xr:uid="{00000000-0005-0000-0000-0000DE1D0000}"/>
    <cellStyle name="SAPBEXexcCritical5 4 3 2" xfId="10392" xr:uid="{00000000-0005-0000-0000-0000DF1D0000}"/>
    <cellStyle name="SAPBEXexcCritical5 4 4" xfId="8565" xr:uid="{00000000-0005-0000-0000-0000E01D0000}"/>
    <cellStyle name="SAPBEXexcCritical5 5" xfId="4847" xr:uid="{00000000-0005-0000-0000-0000E11D0000}"/>
    <cellStyle name="SAPBEXexcCritical5 5 2" xfId="5808" xr:uid="{00000000-0005-0000-0000-0000E21D0000}"/>
    <cellStyle name="SAPBEXexcCritical5 5 2 2" xfId="9450" xr:uid="{00000000-0005-0000-0000-0000E31D0000}"/>
    <cellStyle name="SAPBEXexcCritical5 5 3" xfId="6982" xr:uid="{00000000-0005-0000-0000-0000E41D0000}"/>
    <cellStyle name="SAPBEXexcCritical5 5 3 2" xfId="10468" xr:uid="{00000000-0005-0000-0000-0000E51D0000}"/>
    <cellStyle name="SAPBEXexcCritical5 5 4" xfId="8641" xr:uid="{00000000-0005-0000-0000-0000E61D0000}"/>
    <cellStyle name="SAPBEXexcCritical5 6" xfId="4953" xr:uid="{00000000-0005-0000-0000-0000E71D0000}"/>
    <cellStyle name="SAPBEXexcCritical5 6 2" xfId="5898" xr:uid="{00000000-0005-0000-0000-0000E81D0000}"/>
    <cellStyle name="SAPBEXexcCritical5 6 3" xfId="7072" xr:uid="{00000000-0005-0000-0000-0000E91D0000}"/>
    <cellStyle name="SAPBEXexcCritical5 6 3 2" xfId="10556" xr:uid="{00000000-0005-0000-0000-0000EA1D0000}"/>
    <cellStyle name="SAPBEXexcCritical5 7" xfId="5217" xr:uid="{00000000-0005-0000-0000-0000EB1D0000}"/>
    <cellStyle name="SAPBEXexcCritical5 7 2" xfId="6002" xr:uid="{00000000-0005-0000-0000-0000EC1D0000}"/>
    <cellStyle name="SAPBEXexcCritical5 7 3" xfId="7336" xr:uid="{00000000-0005-0000-0000-0000ED1D0000}"/>
    <cellStyle name="SAPBEXexcCritical5 7 3 2" xfId="10789" xr:uid="{00000000-0005-0000-0000-0000EE1D0000}"/>
    <cellStyle name="SAPBEXexcCritical5 8" xfId="4109" xr:uid="{00000000-0005-0000-0000-0000EF1D0000}"/>
    <cellStyle name="SAPBEXexcCritical5 8 2" xfId="7949" xr:uid="{00000000-0005-0000-0000-0000F01D0000}"/>
    <cellStyle name="SAPBEXexcCritical5 9" xfId="4072" xr:uid="{00000000-0005-0000-0000-0000F11D0000}"/>
    <cellStyle name="SAPBEXexcCritical5 9 2" xfId="7913" xr:uid="{00000000-0005-0000-0000-0000F21D0000}"/>
    <cellStyle name="SAPBEXexcCritical6" xfId="2283" xr:uid="{00000000-0005-0000-0000-0000F31D0000}"/>
    <cellStyle name="SAPBEXexcCritical6 10" xfId="6299" xr:uid="{00000000-0005-0000-0000-0000F41D0000}"/>
    <cellStyle name="SAPBEXexcCritical6 10 2" xfId="9791" xr:uid="{00000000-0005-0000-0000-0000F51D0000}"/>
    <cellStyle name="SAPBEXexcCritical6 2" xfId="4385" xr:uid="{00000000-0005-0000-0000-0000F61D0000}"/>
    <cellStyle name="SAPBEXexcCritical6 2 2" xfId="5370" xr:uid="{00000000-0005-0000-0000-0000F71D0000}"/>
    <cellStyle name="SAPBEXexcCritical6 2 2 2" xfId="9027" xr:uid="{00000000-0005-0000-0000-0000F81D0000}"/>
    <cellStyle name="SAPBEXexcCritical6 2 3" xfId="6544" xr:uid="{00000000-0005-0000-0000-0000F91D0000}"/>
    <cellStyle name="SAPBEXexcCritical6 2 3 2" xfId="10032" xr:uid="{00000000-0005-0000-0000-0000FA1D0000}"/>
    <cellStyle name="SAPBEXexcCritical6 2 4" xfId="8212" xr:uid="{00000000-0005-0000-0000-0000FB1D0000}"/>
    <cellStyle name="SAPBEXexcCritical6 3" xfId="4634" xr:uid="{00000000-0005-0000-0000-0000FC1D0000}"/>
    <cellStyle name="SAPBEXexcCritical6 3 2" xfId="5599" xr:uid="{00000000-0005-0000-0000-0000FD1D0000}"/>
    <cellStyle name="SAPBEXexcCritical6 3 2 2" xfId="9252" xr:uid="{00000000-0005-0000-0000-0000FE1D0000}"/>
    <cellStyle name="SAPBEXexcCritical6 3 3" xfId="6773" xr:uid="{00000000-0005-0000-0000-0000FF1D0000}"/>
    <cellStyle name="SAPBEXexcCritical6 3 3 2" xfId="10259" xr:uid="{00000000-0005-0000-0000-0000001E0000}"/>
    <cellStyle name="SAPBEXexcCritical6 3 4" xfId="8442" xr:uid="{00000000-0005-0000-0000-0000011E0000}"/>
    <cellStyle name="SAPBEXexcCritical6 4" xfId="4771" xr:uid="{00000000-0005-0000-0000-0000021E0000}"/>
    <cellStyle name="SAPBEXexcCritical6 4 2" xfId="5733" xr:uid="{00000000-0005-0000-0000-0000031E0000}"/>
    <cellStyle name="SAPBEXexcCritical6 4 2 2" xfId="9375" xr:uid="{00000000-0005-0000-0000-0000041E0000}"/>
    <cellStyle name="SAPBEXexcCritical6 4 3" xfId="6907" xr:uid="{00000000-0005-0000-0000-0000051E0000}"/>
    <cellStyle name="SAPBEXexcCritical6 4 3 2" xfId="10393" xr:uid="{00000000-0005-0000-0000-0000061E0000}"/>
    <cellStyle name="SAPBEXexcCritical6 4 4" xfId="8566" xr:uid="{00000000-0005-0000-0000-0000071E0000}"/>
    <cellStyle name="SAPBEXexcCritical6 5" xfId="4848" xr:uid="{00000000-0005-0000-0000-0000081E0000}"/>
    <cellStyle name="SAPBEXexcCritical6 5 2" xfId="5809" xr:uid="{00000000-0005-0000-0000-0000091E0000}"/>
    <cellStyle name="SAPBEXexcCritical6 5 2 2" xfId="9451" xr:uid="{00000000-0005-0000-0000-00000A1E0000}"/>
    <cellStyle name="SAPBEXexcCritical6 5 3" xfId="6983" xr:uid="{00000000-0005-0000-0000-00000B1E0000}"/>
    <cellStyle name="SAPBEXexcCritical6 5 3 2" xfId="10469" xr:uid="{00000000-0005-0000-0000-00000C1E0000}"/>
    <cellStyle name="SAPBEXexcCritical6 5 4" xfId="8642" xr:uid="{00000000-0005-0000-0000-00000D1E0000}"/>
    <cellStyle name="SAPBEXexcCritical6 6" xfId="4954" xr:uid="{00000000-0005-0000-0000-00000E1E0000}"/>
    <cellStyle name="SAPBEXexcCritical6 6 2" xfId="5899" xr:uid="{00000000-0005-0000-0000-00000F1E0000}"/>
    <cellStyle name="SAPBEXexcCritical6 6 3" xfId="7073" xr:uid="{00000000-0005-0000-0000-0000101E0000}"/>
    <cellStyle name="SAPBEXexcCritical6 6 3 2" xfId="10557" xr:uid="{00000000-0005-0000-0000-0000111E0000}"/>
    <cellStyle name="SAPBEXexcCritical6 7" xfId="5218" xr:uid="{00000000-0005-0000-0000-0000121E0000}"/>
    <cellStyle name="SAPBEXexcCritical6 7 2" xfId="6003" xr:uid="{00000000-0005-0000-0000-0000131E0000}"/>
    <cellStyle name="SAPBEXexcCritical6 7 3" xfId="7337" xr:uid="{00000000-0005-0000-0000-0000141E0000}"/>
    <cellStyle name="SAPBEXexcCritical6 7 3 2" xfId="10790" xr:uid="{00000000-0005-0000-0000-0000151E0000}"/>
    <cellStyle name="SAPBEXexcCritical6 8" xfId="4110" xr:uid="{00000000-0005-0000-0000-0000161E0000}"/>
    <cellStyle name="SAPBEXexcCritical6 8 2" xfId="7950" xr:uid="{00000000-0005-0000-0000-0000171E0000}"/>
    <cellStyle name="SAPBEXexcCritical6 9" xfId="4071" xr:uid="{00000000-0005-0000-0000-0000181E0000}"/>
    <cellStyle name="SAPBEXexcCritical6 9 2" xfId="7912" xr:uid="{00000000-0005-0000-0000-0000191E0000}"/>
    <cellStyle name="SAPBEXexcGood1" xfId="2284" xr:uid="{00000000-0005-0000-0000-00001A1E0000}"/>
    <cellStyle name="SAPBEXexcGood1 10" xfId="6300" xr:uid="{00000000-0005-0000-0000-00001B1E0000}"/>
    <cellStyle name="SAPBEXexcGood1 10 2" xfId="9792" xr:uid="{00000000-0005-0000-0000-00001C1E0000}"/>
    <cellStyle name="SAPBEXexcGood1 2" xfId="4386" xr:uid="{00000000-0005-0000-0000-00001D1E0000}"/>
    <cellStyle name="SAPBEXexcGood1 2 2" xfId="5371" xr:uid="{00000000-0005-0000-0000-00001E1E0000}"/>
    <cellStyle name="SAPBEXexcGood1 2 2 2" xfId="9028" xr:uid="{00000000-0005-0000-0000-00001F1E0000}"/>
    <cellStyle name="SAPBEXexcGood1 2 3" xfId="6545" xr:uid="{00000000-0005-0000-0000-0000201E0000}"/>
    <cellStyle name="SAPBEXexcGood1 2 3 2" xfId="10033" xr:uid="{00000000-0005-0000-0000-0000211E0000}"/>
    <cellStyle name="SAPBEXexcGood1 2 4" xfId="8213" xr:uid="{00000000-0005-0000-0000-0000221E0000}"/>
    <cellStyle name="SAPBEXexcGood1 3" xfId="4635" xr:uid="{00000000-0005-0000-0000-0000231E0000}"/>
    <cellStyle name="SAPBEXexcGood1 3 2" xfId="5600" xr:uid="{00000000-0005-0000-0000-0000241E0000}"/>
    <cellStyle name="SAPBEXexcGood1 3 2 2" xfId="9253" xr:uid="{00000000-0005-0000-0000-0000251E0000}"/>
    <cellStyle name="SAPBEXexcGood1 3 3" xfId="6774" xr:uid="{00000000-0005-0000-0000-0000261E0000}"/>
    <cellStyle name="SAPBEXexcGood1 3 3 2" xfId="10260" xr:uid="{00000000-0005-0000-0000-0000271E0000}"/>
    <cellStyle name="SAPBEXexcGood1 3 4" xfId="8443" xr:uid="{00000000-0005-0000-0000-0000281E0000}"/>
    <cellStyle name="SAPBEXexcGood1 4" xfId="4594" xr:uid="{00000000-0005-0000-0000-0000291E0000}"/>
    <cellStyle name="SAPBEXexcGood1 4 2" xfId="5559" xr:uid="{00000000-0005-0000-0000-00002A1E0000}"/>
    <cellStyle name="SAPBEXexcGood1 4 2 2" xfId="9212" xr:uid="{00000000-0005-0000-0000-00002B1E0000}"/>
    <cellStyle name="SAPBEXexcGood1 4 3" xfId="6733" xr:uid="{00000000-0005-0000-0000-00002C1E0000}"/>
    <cellStyle name="SAPBEXexcGood1 4 3 2" xfId="10219" xr:uid="{00000000-0005-0000-0000-00002D1E0000}"/>
    <cellStyle name="SAPBEXexcGood1 4 4" xfId="8402" xr:uid="{00000000-0005-0000-0000-00002E1E0000}"/>
    <cellStyle name="SAPBEXexcGood1 5" xfId="4849" xr:uid="{00000000-0005-0000-0000-00002F1E0000}"/>
    <cellStyle name="SAPBEXexcGood1 5 2" xfId="5810" xr:uid="{00000000-0005-0000-0000-0000301E0000}"/>
    <cellStyle name="SAPBEXexcGood1 5 2 2" xfId="9452" xr:uid="{00000000-0005-0000-0000-0000311E0000}"/>
    <cellStyle name="SAPBEXexcGood1 5 3" xfId="6984" xr:uid="{00000000-0005-0000-0000-0000321E0000}"/>
    <cellStyle name="SAPBEXexcGood1 5 3 2" xfId="10470" xr:uid="{00000000-0005-0000-0000-0000331E0000}"/>
    <cellStyle name="SAPBEXexcGood1 5 4" xfId="8643" xr:uid="{00000000-0005-0000-0000-0000341E0000}"/>
    <cellStyle name="SAPBEXexcGood1 6" xfId="4955" xr:uid="{00000000-0005-0000-0000-0000351E0000}"/>
    <cellStyle name="SAPBEXexcGood1 6 2" xfId="5900" xr:uid="{00000000-0005-0000-0000-0000361E0000}"/>
    <cellStyle name="SAPBEXexcGood1 6 3" xfId="7074" xr:uid="{00000000-0005-0000-0000-0000371E0000}"/>
    <cellStyle name="SAPBEXexcGood1 6 3 2" xfId="10558" xr:uid="{00000000-0005-0000-0000-0000381E0000}"/>
    <cellStyle name="SAPBEXexcGood1 7" xfId="5219" xr:uid="{00000000-0005-0000-0000-0000391E0000}"/>
    <cellStyle name="SAPBEXexcGood1 7 2" xfId="6004" xr:uid="{00000000-0005-0000-0000-00003A1E0000}"/>
    <cellStyle name="SAPBEXexcGood1 7 3" xfId="7338" xr:uid="{00000000-0005-0000-0000-00003B1E0000}"/>
    <cellStyle name="SAPBEXexcGood1 7 3 2" xfId="10791" xr:uid="{00000000-0005-0000-0000-00003C1E0000}"/>
    <cellStyle name="SAPBEXexcGood1 8" xfId="4111" xr:uid="{00000000-0005-0000-0000-00003D1E0000}"/>
    <cellStyle name="SAPBEXexcGood1 8 2" xfId="7951" xr:uid="{00000000-0005-0000-0000-00003E1E0000}"/>
    <cellStyle name="SAPBEXexcGood1 9" xfId="4070" xr:uid="{00000000-0005-0000-0000-00003F1E0000}"/>
    <cellStyle name="SAPBEXexcGood1 9 2" xfId="7911" xr:uid="{00000000-0005-0000-0000-0000401E0000}"/>
    <cellStyle name="SAPBEXexcGood2" xfId="2285" xr:uid="{00000000-0005-0000-0000-0000411E0000}"/>
    <cellStyle name="SAPBEXexcGood2 10" xfId="6301" xr:uid="{00000000-0005-0000-0000-0000421E0000}"/>
    <cellStyle name="SAPBEXexcGood2 10 2" xfId="9793" xr:uid="{00000000-0005-0000-0000-0000431E0000}"/>
    <cellStyle name="SAPBEXexcGood2 2" xfId="4387" xr:uid="{00000000-0005-0000-0000-0000441E0000}"/>
    <cellStyle name="SAPBEXexcGood2 2 2" xfId="5372" xr:uid="{00000000-0005-0000-0000-0000451E0000}"/>
    <cellStyle name="SAPBEXexcGood2 2 2 2" xfId="9029" xr:uid="{00000000-0005-0000-0000-0000461E0000}"/>
    <cellStyle name="SAPBEXexcGood2 2 3" xfId="6546" xr:uid="{00000000-0005-0000-0000-0000471E0000}"/>
    <cellStyle name="SAPBEXexcGood2 2 3 2" xfId="10034" xr:uid="{00000000-0005-0000-0000-0000481E0000}"/>
    <cellStyle name="SAPBEXexcGood2 2 4" xfId="8214" xr:uid="{00000000-0005-0000-0000-0000491E0000}"/>
    <cellStyle name="SAPBEXexcGood2 3" xfId="4636" xr:uid="{00000000-0005-0000-0000-00004A1E0000}"/>
    <cellStyle name="SAPBEXexcGood2 3 2" xfId="5601" xr:uid="{00000000-0005-0000-0000-00004B1E0000}"/>
    <cellStyle name="SAPBEXexcGood2 3 2 2" xfId="9254" xr:uid="{00000000-0005-0000-0000-00004C1E0000}"/>
    <cellStyle name="SAPBEXexcGood2 3 3" xfId="6775" xr:uid="{00000000-0005-0000-0000-00004D1E0000}"/>
    <cellStyle name="SAPBEXexcGood2 3 3 2" xfId="10261" xr:uid="{00000000-0005-0000-0000-00004E1E0000}"/>
    <cellStyle name="SAPBEXexcGood2 3 4" xfId="8444" xr:uid="{00000000-0005-0000-0000-00004F1E0000}"/>
    <cellStyle name="SAPBEXexcGood2 4" xfId="4721" xr:uid="{00000000-0005-0000-0000-0000501E0000}"/>
    <cellStyle name="SAPBEXexcGood2 4 2" xfId="5683" xr:uid="{00000000-0005-0000-0000-0000511E0000}"/>
    <cellStyle name="SAPBEXexcGood2 4 2 2" xfId="9329" xr:uid="{00000000-0005-0000-0000-0000521E0000}"/>
    <cellStyle name="SAPBEXexcGood2 4 3" xfId="6857" xr:uid="{00000000-0005-0000-0000-0000531E0000}"/>
    <cellStyle name="SAPBEXexcGood2 4 3 2" xfId="10343" xr:uid="{00000000-0005-0000-0000-0000541E0000}"/>
    <cellStyle name="SAPBEXexcGood2 4 4" xfId="8520" xr:uid="{00000000-0005-0000-0000-0000551E0000}"/>
    <cellStyle name="SAPBEXexcGood2 5" xfId="4850" xr:uid="{00000000-0005-0000-0000-0000561E0000}"/>
    <cellStyle name="SAPBEXexcGood2 5 2" xfId="5811" xr:uid="{00000000-0005-0000-0000-0000571E0000}"/>
    <cellStyle name="SAPBEXexcGood2 5 2 2" xfId="9453" xr:uid="{00000000-0005-0000-0000-0000581E0000}"/>
    <cellStyle name="SAPBEXexcGood2 5 3" xfId="6985" xr:uid="{00000000-0005-0000-0000-0000591E0000}"/>
    <cellStyle name="SAPBEXexcGood2 5 3 2" xfId="10471" xr:uid="{00000000-0005-0000-0000-00005A1E0000}"/>
    <cellStyle name="SAPBEXexcGood2 5 4" xfId="8644" xr:uid="{00000000-0005-0000-0000-00005B1E0000}"/>
    <cellStyle name="SAPBEXexcGood2 6" xfId="4956" xr:uid="{00000000-0005-0000-0000-00005C1E0000}"/>
    <cellStyle name="SAPBEXexcGood2 6 2" xfId="5901" xr:uid="{00000000-0005-0000-0000-00005D1E0000}"/>
    <cellStyle name="SAPBEXexcGood2 6 3" xfId="7075" xr:uid="{00000000-0005-0000-0000-00005E1E0000}"/>
    <cellStyle name="SAPBEXexcGood2 6 3 2" xfId="10559" xr:uid="{00000000-0005-0000-0000-00005F1E0000}"/>
    <cellStyle name="SAPBEXexcGood2 7" xfId="5220" xr:uid="{00000000-0005-0000-0000-0000601E0000}"/>
    <cellStyle name="SAPBEXexcGood2 7 2" xfId="6005" xr:uid="{00000000-0005-0000-0000-0000611E0000}"/>
    <cellStyle name="SAPBEXexcGood2 7 3" xfId="7339" xr:uid="{00000000-0005-0000-0000-0000621E0000}"/>
    <cellStyle name="SAPBEXexcGood2 7 3 2" xfId="10792" xr:uid="{00000000-0005-0000-0000-0000631E0000}"/>
    <cellStyle name="SAPBEXexcGood2 8" xfId="4112" xr:uid="{00000000-0005-0000-0000-0000641E0000}"/>
    <cellStyle name="SAPBEXexcGood2 8 2" xfId="7952" xr:uid="{00000000-0005-0000-0000-0000651E0000}"/>
    <cellStyle name="SAPBEXexcGood2 9" xfId="4069" xr:uid="{00000000-0005-0000-0000-0000661E0000}"/>
    <cellStyle name="SAPBEXexcGood2 9 2" xfId="7910" xr:uid="{00000000-0005-0000-0000-0000671E0000}"/>
    <cellStyle name="SAPBEXexcGood3" xfId="2286" xr:uid="{00000000-0005-0000-0000-0000681E0000}"/>
    <cellStyle name="SAPBEXexcGood3 10" xfId="6302" xr:uid="{00000000-0005-0000-0000-0000691E0000}"/>
    <cellStyle name="SAPBEXexcGood3 10 2" xfId="9794" xr:uid="{00000000-0005-0000-0000-00006A1E0000}"/>
    <cellStyle name="SAPBEXexcGood3 2" xfId="4388" xr:uid="{00000000-0005-0000-0000-00006B1E0000}"/>
    <cellStyle name="SAPBEXexcGood3 2 2" xfId="5373" xr:uid="{00000000-0005-0000-0000-00006C1E0000}"/>
    <cellStyle name="SAPBEXexcGood3 2 2 2" xfId="9030" xr:uid="{00000000-0005-0000-0000-00006D1E0000}"/>
    <cellStyle name="SAPBEXexcGood3 2 3" xfId="6547" xr:uid="{00000000-0005-0000-0000-00006E1E0000}"/>
    <cellStyle name="SAPBEXexcGood3 2 3 2" xfId="10035" xr:uid="{00000000-0005-0000-0000-00006F1E0000}"/>
    <cellStyle name="SAPBEXexcGood3 2 4" xfId="8215" xr:uid="{00000000-0005-0000-0000-0000701E0000}"/>
    <cellStyle name="SAPBEXexcGood3 3" xfId="4637" xr:uid="{00000000-0005-0000-0000-0000711E0000}"/>
    <cellStyle name="SAPBEXexcGood3 3 2" xfId="5602" xr:uid="{00000000-0005-0000-0000-0000721E0000}"/>
    <cellStyle name="SAPBEXexcGood3 3 2 2" xfId="9255" xr:uid="{00000000-0005-0000-0000-0000731E0000}"/>
    <cellStyle name="SAPBEXexcGood3 3 3" xfId="6776" xr:uid="{00000000-0005-0000-0000-0000741E0000}"/>
    <cellStyle name="SAPBEXexcGood3 3 3 2" xfId="10262" xr:uid="{00000000-0005-0000-0000-0000751E0000}"/>
    <cellStyle name="SAPBEXexcGood3 3 4" xfId="8445" xr:uid="{00000000-0005-0000-0000-0000761E0000}"/>
    <cellStyle name="SAPBEXexcGood3 4" xfId="4802" xr:uid="{00000000-0005-0000-0000-0000771E0000}"/>
    <cellStyle name="SAPBEXexcGood3 4 2" xfId="5764" xr:uid="{00000000-0005-0000-0000-0000781E0000}"/>
    <cellStyle name="SAPBEXexcGood3 4 2 2" xfId="9406" xr:uid="{00000000-0005-0000-0000-0000791E0000}"/>
    <cellStyle name="SAPBEXexcGood3 4 3" xfId="6938" xr:uid="{00000000-0005-0000-0000-00007A1E0000}"/>
    <cellStyle name="SAPBEXexcGood3 4 3 2" xfId="10424" xr:uid="{00000000-0005-0000-0000-00007B1E0000}"/>
    <cellStyle name="SAPBEXexcGood3 4 4" xfId="8597" xr:uid="{00000000-0005-0000-0000-00007C1E0000}"/>
    <cellStyle name="SAPBEXexcGood3 5" xfId="4851" xr:uid="{00000000-0005-0000-0000-00007D1E0000}"/>
    <cellStyle name="SAPBEXexcGood3 5 2" xfId="5812" xr:uid="{00000000-0005-0000-0000-00007E1E0000}"/>
    <cellStyle name="SAPBEXexcGood3 5 2 2" xfId="9454" xr:uid="{00000000-0005-0000-0000-00007F1E0000}"/>
    <cellStyle name="SAPBEXexcGood3 5 3" xfId="6986" xr:uid="{00000000-0005-0000-0000-0000801E0000}"/>
    <cellStyle name="SAPBEXexcGood3 5 3 2" xfId="10472" xr:uid="{00000000-0005-0000-0000-0000811E0000}"/>
    <cellStyle name="SAPBEXexcGood3 5 4" xfId="8645" xr:uid="{00000000-0005-0000-0000-0000821E0000}"/>
    <cellStyle name="SAPBEXexcGood3 6" xfId="4957" xr:uid="{00000000-0005-0000-0000-0000831E0000}"/>
    <cellStyle name="SAPBEXexcGood3 6 2" xfId="5902" xr:uid="{00000000-0005-0000-0000-0000841E0000}"/>
    <cellStyle name="SAPBEXexcGood3 6 3" xfId="7076" xr:uid="{00000000-0005-0000-0000-0000851E0000}"/>
    <cellStyle name="SAPBEXexcGood3 6 3 2" xfId="10560" xr:uid="{00000000-0005-0000-0000-0000861E0000}"/>
    <cellStyle name="SAPBEXexcGood3 7" xfId="5221" xr:uid="{00000000-0005-0000-0000-0000871E0000}"/>
    <cellStyle name="SAPBEXexcGood3 7 2" xfId="6006" xr:uid="{00000000-0005-0000-0000-0000881E0000}"/>
    <cellStyle name="SAPBEXexcGood3 7 3" xfId="7340" xr:uid="{00000000-0005-0000-0000-0000891E0000}"/>
    <cellStyle name="SAPBEXexcGood3 7 3 2" xfId="10793" xr:uid="{00000000-0005-0000-0000-00008A1E0000}"/>
    <cellStyle name="SAPBEXexcGood3 8" xfId="4113" xr:uid="{00000000-0005-0000-0000-00008B1E0000}"/>
    <cellStyle name="SAPBEXexcGood3 8 2" xfId="7953" xr:uid="{00000000-0005-0000-0000-00008C1E0000}"/>
    <cellStyle name="SAPBEXexcGood3 9" xfId="4068" xr:uid="{00000000-0005-0000-0000-00008D1E0000}"/>
    <cellStyle name="SAPBEXexcGood3 9 2" xfId="7909" xr:uid="{00000000-0005-0000-0000-00008E1E0000}"/>
    <cellStyle name="SAPBEXfilterDrill" xfId="2287" xr:uid="{00000000-0005-0000-0000-00008F1E0000}"/>
    <cellStyle name="SAPBEXfilterDrill 2" xfId="6080" xr:uid="{00000000-0005-0000-0000-0000901E0000}"/>
    <cellStyle name="SAPBEXfilterItem" xfId="2288" xr:uid="{00000000-0005-0000-0000-0000911E0000}"/>
    <cellStyle name="SAPBEXfilterText" xfId="2289" xr:uid="{00000000-0005-0000-0000-0000921E0000}"/>
    <cellStyle name="SAPBEXformats" xfId="2290" xr:uid="{00000000-0005-0000-0000-0000931E0000}"/>
    <cellStyle name="SAPBEXformats 10" xfId="6303" xr:uid="{00000000-0005-0000-0000-0000941E0000}"/>
    <cellStyle name="SAPBEXformats 10 2" xfId="9795" xr:uid="{00000000-0005-0000-0000-0000951E0000}"/>
    <cellStyle name="SAPBEXformats 2" xfId="4389" xr:uid="{00000000-0005-0000-0000-0000961E0000}"/>
    <cellStyle name="SAPBEXformats 2 2" xfId="5374" xr:uid="{00000000-0005-0000-0000-0000971E0000}"/>
    <cellStyle name="SAPBEXformats 2 2 2" xfId="9031" xr:uid="{00000000-0005-0000-0000-0000981E0000}"/>
    <cellStyle name="SAPBEXformats 2 3" xfId="6548" xr:uid="{00000000-0005-0000-0000-0000991E0000}"/>
    <cellStyle name="SAPBEXformats 2 3 2" xfId="10036" xr:uid="{00000000-0005-0000-0000-00009A1E0000}"/>
    <cellStyle name="SAPBEXformats 2 4" xfId="8216" xr:uid="{00000000-0005-0000-0000-00009B1E0000}"/>
    <cellStyle name="SAPBEXformats 3" xfId="4638" xr:uid="{00000000-0005-0000-0000-00009C1E0000}"/>
    <cellStyle name="SAPBEXformats 3 2" xfId="5603" xr:uid="{00000000-0005-0000-0000-00009D1E0000}"/>
    <cellStyle name="SAPBEXformats 3 2 2" xfId="9256" xr:uid="{00000000-0005-0000-0000-00009E1E0000}"/>
    <cellStyle name="SAPBEXformats 3 3" xfId="6777" xr:uid="{00000000-0005-0000-0000-00009F1E0000}"/>
    <cellStyle name="SAPBEXformats 3 3 2" xfId="10263" xr:uid="{00000000-0005-0000-0000-0000A01E0000}"/>
    <cellStyle name="SAPBEXformats 3 4" xfId="8446" xr:uid="{00000000-0005-0000-0000-0000A11E0000}"/>
    <cellStyle name="SAPBEXformats 4" xfId="4744" xr:uid="{00000000-0005-0000-0000-0000A21E0000}"/>
    <cellStyle name="SAPBEXformats 4 2" xfId="5706" xr:uid="{00000000-0005-0000-0000-0000A31E0000}"/>
    <cellStyle name="SAPBEXformats 4 2 2" xfId="9349" xr:uid="{00000000-0005-0000-0000-0000A41E0000}"/>
    <cellStyle name="SAPBEXformats 4 3" xfId="6880" xr:uid="{00000000-0005-0000-0000-0000A51E0000}"/>
    <cellStyle name="SAPBEXformats 4 3 2" xfId="10366" xr:uid="{00000000-0005-0000-0000-0000A61E0000}"/>
    <cellStyle name="SAPBEXformats 4 4" xfId="8540" xr:uid="{00000000-0005-0000-0000-0000A71E0000}"/>
    <cellStyle name="SAPBEXformats 5" xfId="4852" xr:uid="{00000000-0005-0000-0000-0000A81E0000}"/>
    <cellStyle name="SAPBEXformats 5 2" xfId="5813" xr:uid="{00000000-0005-0000-0000-0000A91E0000}"/>
    <cellStyle name="SAPBEXformats 5 2 2" xfId="9455" xr:uid="{00000000-0005-0000-0000-0000AA1E0000}"/>
    <cellStyle name="SAPBEXformats 5 3" xfId="6987" xr:uid="{00000000-0005-0000-0000-0000AB1E0000}"/>
    <cellStyle name="SAPBEXformats 5 3 2" xfId="10473" xr:uid="{00000000-0005-0000-0000-0000AC1E0000}"/>
    <cellStyle name="SAPBEXformats 5 4" xfId="8646" xr:uid="{00000000-0005-0000-0000-0000AD1E0000}"/>
    <cellStyle name="SAPBEXformats 6" xfId="4958" xr:uid="{00000000-0005-0000-0000-0000AE1E0000}"/>
    <cellStyle name="SAPBEXformats 6 2" xfId="5903" xr:uid="{00000000-0005-0000-0000-0000AF1E0000}"/>
    <cellStyle name="SAPBEXformats 6 3" xfId="7077" xr:uid="{00000000-0005-0000-0000-0000B01E0000}"/>
    <cellStyle name="SAPBEXformats 6 3 2" xfId="10561" xr:uid="{00000000-0005-0000-0000-0000B11E0000}"/>
    <cellStyle name="SAPBEXformats 7" xfId="5222" xr:uid="{00000000-0005-0000-0000-0000B21E0000}"/>
    <cellStyle name="SAPBEXformats 7 2" xfId="6007" xr:uid="{00000000-0005-0000-0000-0000B31E0000}"/>
    <cellStyle name="SAPBEXformats 7 3" xfId="7341" xr:uid="{00000000-0005-0000-0000-0000B41E0000}"/>
    <cellStyle name="SAPBEXformats 7 3 2" xfId="10794" xr:uid="{00000000-0005-0000-0000-0000B51E0000}"/>
    <cellStyle name="SAPBEXformats 8" xfId="4114" xr:uid="{00000000-0005-0000-0000-0000B61E0000}"/>
    <cellStyle name="SAPBEXformats 8 2" xfId="7954" xr:uid="{00000000-0005-0000-0000-0000B71E0000}"/>
    <cellStyle name="SAPBEXformats 9" xfId="4067" xr:uid="{00000000-0005-0000-0000-0000B81E0000}"/>
    <cellStyle name="SAPBEXformats 9 2" xfId="7908" xr:uid="{00000000-0005-0000-0000-0000B91E0000}"/>
    <cellStyle name="SAPBEXheaderItem" xfId="2291" xr:uid="{00000000-0005-0000-0000-0000BA1E0000}"/>
    <cellStyle name="SAPBEXheaderText" xfId="2292" xr:uid="{00000000-0005-0000-0000-0000BB1E0000}"/>
    <cellStyle name="SAPBEXresData" xfId="2293" xr:uid="{00000000-0005-0000-0000-0000BC1E0000}"/>
    <cellStyle name="SAPBEXresData 10" xfId="6304" xr:uid="{00000000-0005-0000-0000-0000BD1E0000}"/>
    <cellStyle name="SAPBEXresData 10 2" xfId="9796" xr:uid="{00000000-0005-0000-0000-0000BE1E0000}"/>
    <cellStyle name="SAPBEXresData 2" xfId="4390" xr:uid="{00000000-0005-0000-0000-0000BF1E0000}"/>
    <cellStyle name="SAPBEXresData 2 2" xfId="5375" xr:uid="{00000000-0005-0000-0000-0000C01E0000}"/>
    <cellStyle name="SAPBEXresData 2 2 2" xfId="9032" xr:uid="{00000000-0005-0000-0000-0000C11E0000}"/>
    <cellStyle name="SAPBEXresData 2 3" xfId="6549" xr:uid="{00000000-0005-0000-0000-0000C21E0000}"/>
    <cellStyle name="SAPBEXresData 2 3 2" xfId="10037" xr:uid="{00000000-0005-0000-0000-0000C31E0000}"/>
    <cellStyle name="SAPBEXresData 2 4" xfId="8217" xr:uid="{00000000-0005-0000-0000-0000C41E0000}"/>
    <cellStyle name="SAPBEXresData 3" xfId="4639" xr:uid="{00000000-0005-0000-0000-0000C51E0000}"/>
    <cellStyle name="SAPBEXresData 3 2" xfId="5604" xr:uid="{00000000-0005-0000-0000-0000C61E0000}"/>
    <cellStyle name="SAPBEXresData 3 2 2" xfId="9257" xr:uid="{00000000-0005-0000-0000-0000C71E0000}"/>
    <cellStyle name="SAPBEXresData 3 3" xfId="6778" xr:uid="{00000000-0005-0000-0000-0000C81E0000}"/>
    <cellStyle name="SAPBEXresData 3 3 2" xfId="10264" xr:uid="{00000000-0005-0000-0000-0000C91E0000}"/>
    <cellStyle name="SAPBEXresData 3 4" xfId="8447" xr:uid="{00000000-0005-0000-0000-0000CA1E0000}"/>
    <cellStyle name="SAPBEXresData 4" xfId="4485" xr:uid="{00000000-0005-0000-0000-0000CB1E0000}"/>
    <cellStyle name="SAPBEXresData 4 2" xfId="5453" xr:uid="{00000000-0005-0000-0000-0000CC1E0000}"/>
    <cellStyle name="SAPBEXresData 4 2 2" xfId="9110" xr:uid="{00000000-0005-0000-0000-0000CD1E0000}"/>
    <cellStyle name="SAPBEXresData 4 3" xfId="6627" xr:uid="{00000000-0005-0000-0000-0000CE1E0000}"/>
    <cellStyle name="SAPBEXresData 4 3 2" xfId="10113" xr:uid="{00000000-0005-0000-0000-0000CF1E0000}"/>
    <cellStyle name="SAPBEXresData 4 4" xfId="8299" xr:uid="{00000000-0005-0000-0000-0000D01E0000}"/>
    <cellStyle name="SAPBEXresData 5" xfId="4853" xr:uid="{00000000-0005-0000-0000-0000D11E0000}"/>
    <cellStyle name="SAPBEXresData 5 2" xfId="5814" xr:uid="{00000000-0005-0000-0000-0000D21E0000}"/>
    <cellStyle name="SAPBEXresData 5 2 2" xfId="9456" xr:uid="{00000000-0005-0000-0000-0000D31E0000}"/>
    <cellStyle name="SAPBEXresData 5 3" xfId="6988" xr:uid="{00000000-0005-0000-0000-0000D41E0000}"/>
    <cellStyle name="SAPBEXresData 5 3 2" xfId="10474" xr:uid="{00000000-0005-0000-0000-0000D51E0000}"/>
    <cellStyle name="SAPBEXresData 5 4" xfId="8647" xr:uid="{00000000-0005-0000-0000-0000D61E0000}"/>
    <cellStyle name="SAPBEXresData 6" xfId="4959" xr:uid="{00000000-0005-0000-0000-0000D71E0000}"/>
    <cellStyle name="SAPBEXresData 6 2" xfId="5904" xr:uid="{00000000-0005-0000-0000-0000D81E0000}"/>
    <cellStyle name="SAPBEXresData 6 3" xfId="7078" xr:uid="{00000000-0005-0000-0000-0000D91E0000}"/>
    <cellStyle name="SAPBEXresData 6 3 2" xfId="10562" xr:uid="{00000000-0005-0000-0000-0000DA1E0000}"/>
    <cellStyle name="SAPBEXresData 7" xfId="5223" xr:uid="{00000000-0005-0000-0000-0000DB1E0000}"/>
    <cellStyle name="SAPBEXresData 7 2" xfId="6008" xr:uid="{00000000-0005-0000-0000-0000DC1E0000}"/>
    <cellStyle name="SAPBEXresData 7 3" xfId="7342" xr:uid="{00000000-0005-0000-0000-0000DD1E0000}"/>
    <cellStyle name="SAPBEXresData 7 3 2" xfId="10795" xr:uid="{00000000-0005-0000-0000-0000DE1E0000}"/>
    <cellStyle name="SAPBEXresData 8" xfId="4115" xr:uid="{00000000-0005-0000-0000-0000DF1E0000}"/>
    <cellStyle name="SAPBEXresData 8 2" xfId="7955" xr:uid="{00000000-0005-0000-0000-0000E01E0000}"/>
    <cellStyle name="SAPBEXresData 9" xfId="4064" xr:uid="{00000000-0005-0000-0000-0000E11E0000}"/>
    <cellStyle name="SAPBEXresData 9 2" xfId="7905" xr:uid="{00000000-0005-0000-0000-0000E21E0000}"/>
    <cellStyle name="SAPBEXresDataEmph" xfId="2294" xr:uid="{00000000-0005-0000-0000-0000E31E0000}"/>
    <cellStyle name="SAPBEXresDataEmph 10" xfId="6305" xr:uid="{00000000-0005-0000-0000-0000E41E0000}"/>
    <cellStyle name="SAPBEXresDataEmph 10 2" xfId="9797" xr:uid="{00000000-0005-0000-0000-0000E51E0000}"/>
    <cellStyle name="SAPBEXresDataEmph 2" xfId="4391" xr:uid="{00000000-0005-0000-0000-0000E61E0000}"/>
    <cellStyle name="SAPBEXresDataEmph 2 2" xfId="5376" xr:uid="{00000000-0005-0000-0000-0000E71E0000}"/>
    <cellStyle name="SAPBEXresDataEmph 2 2 2" xfId="9033" xr:uid="{00000000-0005-0000-0000-0000E81E0000}"/>
    <cellStyle name="SAPBEXresDataEmph 2 3" xfId="6550" xr:uid="{00000000-0005-0000-0000-0000E91E0000}"/>
    <cellStyle name="SAPBEXresDataEmph 2 3 2" xfId="10038" xr:uid="{00000000-0005-0000-0000-0000EA1E0000}"/>
    <cellStyle name="SAPBEXresDataEmph 2 4" xfId="8218" xr:uid="{00000000-0005-0000-0000-0000EB1E0000}"/>
    <cellStyle name="SAPBEXresDataEmph 3" xfId="4640" xr:uid="{00000000-0005-0000-0000-0000EC1E0000}"/>
    <cellStyle name="SAPBEXresDataEmph 3 2" xfId="5605" xr:uid="{00000000-0005-0000-0000-0000ED1E0000}"/>
    <cellStyle name="SAPBEXresDataEmph 3 2 2" xfId="9258" xr:uid="{00000000-0005-0000-0000-0000EE1E0000}"/>
    <cellStyle name="SAPBEXresDataEmph 3 3" xfId="6779" xr:uid="{00000000-0005-0000-0000-0000EF1E0000}"/>
    <cellStyle name="SAPBEXresDataEmph 3 3 2" xfId="10265" xr:uid="{00000000-0005-0000-0000-0000F01E0000}"/>
    <cellStyle name="SAPBEXresDataEmph 3 4" xfId="8448" xr:uid="{00000000-0005-0000-0000-0000F11E0000}"/>
    <cellStyle name="SAPBEXresDataEmph 4" xfId="4486" xr:uid="{00000000-0005-0000-0000-0000F21E0000}"/>
    <cellStyle name="SAPBEXresDataEmph 4 2" xfId="5454" xr:uid="{00000000-0005-0000-0000-0000F31E0000}"/>
    <cellStyle name="SAPBEXresDataEmph 4 2 2" xfId="9111" xr:uid="{00000000-0005-0000-0000-0000F41E0000}"/>
    <cellStyle name="SAPBEXresDataEmph 4 3" xfId="6628" xr:uid="{00000000-0005-0000-0000-0000F51E0000}"/>
    <cellStyle name="SAPBEXresDataEmph 4 3 2" xfId="10114" xr:uid="{00000000-0005-0000-0000-0000F61E0000}"/>
    <cellStyle name="SAPBEXresDataEmph 4 4" xfId="8300" xr:uid="{00000000-0005-0000-0000-0000F71E0000}"/>
    <cellStyle name="SAPBEXresDataEmph 5" xfId="4854" xr:uid="{00000000-0005-0000-0000-0000F81E0000}"/>
    <cellStyle name="SAPBEXresDataEmph 5 2" xfId="5815" xr:uid="{00000000-0005-0000-0000-0000F91E0000}"/>
    <cellStyle name="SAPBEXresDataEmph 5 2 2" xfId="9457" xr:uid="{00000000-0005-0000-0000-0000FA1E0000}"/>
    <cellStyle name="SAPBEXresDataEmph 5 3" xfId="6989" xr:uid="{00000000-0005-0000-0000-0000FB1E0000}"/>
    <cellStyle name="SAPBEXresDataEmph 5 3 2" xfId="10475" xr:uid="{00000000-0005-0000-0000-0000FC1E0000}"/>
    <cellStyle name="SAPBEXresDataEmph 5 4" xfId="8648" xr:uid="{00000000-0005-0000-0000-0000FD1E0000}"/>
    <cellStyle name="SAPBEXresDataEmph 6" xfId="4960" xr:uid="{00000000-0005-0000-0000-0000FE1E0000}"/>
    <cellStyle name="SAPBEXresDataEmph 6 2" xfId="5905" xr:uid="{00000000-0005-0000-0000-0000FF1E0000}"/>
    <cellStyle name="SAPBEXresDataEmph 6 3" xfId="7079" xr:uid="{00000000-0005-0000-0000-0000001F0000}"/>
    <cellStyle name="SAPBEXresDataEmph 6 3 2" xfId="10563" xr:uid="{00000000-0005-0000-0000-0000011F0000}"/>
    <cellStyle name="SAPBEXresDataEmph 7" xfId="5224" xr:uid="{00000000-0005-0000-0000-0000021F0000}"/>
    <cellStyle name="SAPBEXresDataEmph 7 2" xfId="6009" xr:uid="{00000000-0005-0000-0000-0000031F0000}"/>
    <cellStyle name="SAPBEXresDataEmph 7 3" xfId="7343" xr:uid="{00000000-0005-0000-0000-0000041F0000}"/>
    <cellStyle name="SAPBEXresDataEmph 7 3 2" xfId="10796" xr:uid="{00000000-0005-0000-0000-0000051F0000}"/>
    <cellStyle name="SAPBEXresDataEmph 8" xfId="4116" xr:uid="{00000000-0005-0000-0000-0000061F0000}"/>
    <cellStyle name="SAPBEXresDataEmph 8 2" xfId="7956" xr:uid="{00000000-0005-0000-0000-0000071F0000}"/>
    <cellStyle name="SAPBEXresDataEmph 9" xfId="4063" xr:uid="{00000000-0005-0000-0000-0000081F0000}"/>
    <cellStyle name="SAPBEXresDataEmph 9 2" xfId="7904" xr:uid="{00000000-0005-0000-0000-0000091F0000}"/>
    <cellStyle name="SAPBEXresItem" xfId="2295" xr:uid="{00000000-0005-0000-0000-00000A1F0000}"/>
    <cellStyle name="SAPBEXresItem 10" xfId="6306" xr:uid="{00000000-0005-0000-0000-00000B1F0000}"/>
    <cellStyle name="SAPBEXresItem 10 2" xfId="9798" xr:uid="{00000000-0005-0000-0000-00000C1F0000}"/>
    <cellStyle name="SAPBEXresItem 2" xfId="4392" xr:uid="{00000000-0005-0000-0000-00000D1F0000}"/>
    <cellStyle name="SAPBEXresItem 2 2" xfId="5377" xr:uid="{00000000-0005-0000-0000-00000E1F0000}"/>
    <cellStyle name="SAPBEXresItem 2 2 2" xfId="9034" xr:uid="{00000000-0005-0000-0000-00000F1F0000}"/>
    <cellStyle name="SAPBEXresItem 2 3" xfId="6551" xr:uid="{00000000-0005-0000-0000-0000101F0000}"/>
    <cellStyle name="SAPBEXresItem 3" xfId="4641" xr:uid="{00000000-0005-0000-0000-0000111F0000}"/>
    <cellStyle name="SAPBEXresItem 3 2" xfId="5606" xr:uid="{00000000-0005-0000-0000-0000121F0000}"/>
    <cellStyle name="SAPBEXresItem 3 2 2" xfId="9259" xr:uid="{00000000-0005-0000-0000-0000131F0000}"/>
    <cellStyle name="SAPBEXresItem 3 3" xfId="6780" xr:uid="{00000000-0005-0000-0000-0000141F0000}"/>
    <cellStyle name="SAPBEXresItem 3 3 2" xfId="10266" xr:uid="{00000000-0005-0000-0000-0000151F0000}"/>
    <cellStyle name="SAPBEXresItem 3 4" xfId="8449" xr:uid="{00000000-0005-0000-0000-0000161F0000}"/>
    <cellStyle name="SAPBEXresItem 4" xfId="4488" xr:uid="{00000000-0005-0000-0000-0000171F0000}"/>
    <cellStyle name="SAPBEXresItem 4 2" xfId="5456" xr:uid="{00000000-0005-0000-0000-0000181F0000}"/>
    <cellStyle name="SAPBEXresItem 4 2 2" xfId="9113" xr:uid="{00000000-0005-0000-0000-0000191F0000}"/>
    <cellStyle name="SAPBEXresItem 4 3" xfId="6630" xr:uid="{00000000-0005-0000-0000-00001A1F0000}"/>
    <cellStyle name="SAPBEXresItem 4 3 2" xfId="10116" xr:uid="{00000000-0005-0000-0000-00001B1F0000}"/>
    <cellStyle name="SAPBEXresItem 4 4" xfId="8302" xr:uid="{00000000-0005-0000-0000-00001C1F0000}"/>
    <cellStyle name="SAPBEXresItem 5" xfId="4855" xr:uid="{00000000-0005-0000-0000-00001D1F0000}"/>
    <cellStyle name="SAPBEXresItem 5 2" xfId="5816" xr:uid="{00000000-0005-0000-0000-00001E1F0000}"/>
    <cellStyle name="SAPBEXresItem 5 2 2" xfId="9458" xr:uid="{00000000-0005-0000-0000-00001F1F0000}"/>
    <cellStyle name="SAPBEXresItem 5 3" xfId="6990" xr:uid="{00000000-0005-0000-0000-0000201F0000}"/>
    <cellStyle name="SAPBEXresItem 5 3 2" xfId="10476" xr:uid="{00000000-0005-0000-0000-0000211F0000}"/>
    <cellStyle name="SAPBEXresItem 5 4" xfId="8649" xr:uid="{00000000-0005-0000-0000-0000221F0000}"/>
    <cellStyle name="SAPBEXresItem 6" xfId="4961" xr:uid="{00000000-0005-0000-0000-0000231F0000}"/>
    <cellStyle name="SAPBEXresItem 6 2" xfId="5906" xr:uid="{00000000-0005-0000-0000-0000241F0000}"/>
    <cellStyle name="SAPBEXresItem 6 3" xfId="7080" xr:uid="{00000000-0005-0000-0000-0000251F0000}"/>
    <cellStyle name="SAPBEXresItem 6 3 2" xfId="10564" xr:uid="{00000000-0005-0000-0000-0000261F0000}"/>
    <cellStyle name="SAPBEXresItem 7" xfId="5225" xr:uid="{00000000-0005-0000-0000-0000271F0000}"/>
    <cellStyle name="SAPBEXresItem 7 2" xfId="6010" xr:uid="{00000000-0005-0000-0000-0000281F0000}"/>
    <cellStyle name="SAPBEXresItem 7 3" xfId="7344" xr:uid="{00000000-0005-0000-0000-0000291F0000}"/>
    <cellStyle name="SAPBEXresItem 7 3 2" xfId="10797" xr:uid="{00000000-0005-0000-0000-00002A1F0000}"/>
    <cellStyle name="SAPBEXresItem 8" xfId="4117" xr:uid="{00000000-0005-0000-0000-00002B1F0000}"/>
    <cellStyle name="SAPBEXresItem 8 2" xfId="7957" xr:uid="{00000000-0005-0000-0000-00002C1F0000}"/>
    <cellStyle name="SAPBEXresItem 9" xfId="4062" xr:uid="{00000000-0005-0000-0000-00002D1F0000}"/>
    <cellStyle name="SAPBEXresItem 9 2" xfId="7903" xr:uid="{00000000-0005-0000-0000-00002E1F0000}"/>
    <cellStyle name="SAPBEXstdData" xfId="2296" xr:uid="{00000000-0005-0000-0000-00002F1F0000}"/>
    <cellStyle name="SAPBEXstdData 10" xfId="6307" xr:uid="{00000000-0005-0000-0000-0000301F0000}"/>
    <cellStyle name="SAPBEXstdData 10 2" xfId="9799" xr:uid="{00000000-0005-0000-0000-0000311F0000}"/>
    <cellStyle name="SAPBEXstdData 2" xfId="4393" xr:uid="{00000000-0005-0000-0000-0000321F0000}"/>
    <cellStyle name="SAPBEXstdData 2 2" xfId="5378" xr:uid="{00000000-0005-0000-0000-0000331F0000}"/>
    <cellStyle name="SAPBEXstdData 2 2 2" xfId="9035" xr:uid="{00000000-0005-0000-0000-0000341F0000}"/>
    <cellStyle name="SAPBEXstdData 2 3" xfId="6552" xr:uid="{00000000-0005-0000-0000-0000351F0000}"/>
    <cellStyle name="SAPBEXstdData 2 3 2" xfId="10039" xr:uid="{00000000-0005-0000-0000-0000361F0000}"/>
    <cellStyle name="SAPBEXstdData 2 4" xfId="8219" xr:uid="{00000000-0005-0000-0000-0000371F0000}"/>
    <cellStyle name="SAPBEXstdData 3" xfId="4642" xr:uid="{00000000-0005-0000-0000-0000381F0000}"/>
    <cellStyle name="SAPBEXstdData 3 2" xfId="5607" xr:uid="{00000000-0005-0000-0000-0000391F0000}"/>
    <cellStyle name="SAPBEXstdData 3 2 2" xfId="9260" xr:uid="{00000000-0005-0000-0000-00003A1F0000}"/>
    <cellStyle name="SAPBEXstdData 3 3" xfId="6781" xr:uid="{00000000-0005-0000-0000-00003B1F0000}"/>
    <cellStyle name="SAPBEXstdData 3 3 2" xfId="10267" xr:uid="{00000000-0005-0000-0000-00003C1F0000}"/>
    <cellStyle name="SAPBEXstdData 3 4" xfId="8450" xr:uid="{00000000-0005-0000-0000-00003D1F0000}"/>
    <cellStyle name="SAPBEXstdData 4" xfId="4487" xr:uid="{00000000-0005-0000-0000-00003E1F0000}"/>
    <cellStyle name="SAPBEXstdData 4 2" xfId="5455" xr:uid="{00000000-0005-0000-0000-00003F1F0000}"/>
    <cellStyle name="SAPBEXstdData 4 2 2" xfId="9112" xr:uid="{00000000-0005-0000-0000-0000401F0000}"/>
    <cellStyle name="SAPBEXstdData 4 3" xfId="6629" xr:uid="{00000000-0005-0000-0000-0000411F0000}"/>
    <cellStyle name="SAPBEXstdData 4 3 2" xfId="10115" xr:uid="{00000000-0005-0000-0000-0000421F0000}"/>
    <cellStyle name="SAPBEXstdData 4 4" xfId="8301" xr:uid="{00000000-0005-0000-0000-0000431F0000}"/>
    <cellStyle name="SAPBEXstdData 5" xfId="4856" xr:uid="{00000000-0005-0000-0000-0000441F0000}"/>
    <cellStyle name="SAPBEXstdData 5 2" xfId="5817" xr:uid="{00000000-0005-0000-0000-0000451F0000}"/>
    <cellStyle name="SAPBEXstdData 5 2 2" xfId="9459" xr:uid="{00000000-0005-0000-0000-0000461F0000}"/>
    <cellStyle name="SAPBEXstdData 5 3" xfId="6991" xr:uid="{00000000-0005-0000-0000-0000471F0000}"/>
    <cellStyle name="SAPBEXstdData 5 3 2" xfId="10477" xr:uid="{00000000-0005-0000-0000-0000481F0000}"/>
    <cellStyle name="SAPBEXstdData 5 4" xfId="8650" xr:uid="{00000000-0005-0000-0000-0000491F0000}"/>
    <cellStyle name="SAPBEXstdData 6" xfId="4962" xr:uid="{00000000-0005-0000-0000-00004A1F0000}"/>
    <cellStyle name="SAPBEXstdData 6 2" xfId="5907" xr:uid="{00000000-0005-0000-0000-00004B1F0000}"/>
    <cellStyle name="SAPBEXstdData 6 3" xfId="7081" xr:uid="{00000000-0005-0000-0000-00004C1F0000}"/>
    <cellStyle name="SAPBEXstdData 6 3 2" xfId="10565" xr:uid="{00000000-0005-0000-0000-00004D1F0000}"/>
    <cellStyle name="SAPBEXstdData 7" xfId="5226" xr:uid="{00000000-0005-0000-0000-00004E1F0000}"/>
    <cellStyle name="SAPBEXstdData 7 2" xfId="6011" xr:uid="{00000000-0005-0000-0000-00004F1F0000}"/>
    <cellStyle name="SAPBEXstdData 7 3" xfId="7345" xr:uid="{00000000-0005-0000-0000-0000501F0000}"/>
    <cellStyle name="SAPBEXstdData 7 3 2" xfId="10798" xr:uid="{00000000-0005-0000-0000-0000511F0000}"/>
    <cellStyle name="SAPBEXstdData 8" xfId="4118" xr:uid="{00000000-0005-0000-0000-0000521F0000}"/>
    <cellStyle name="SAPBEXstdData 8 2" xfId="7958" xr:uid="{00000000-0005-0000-0000-0000531F0000}"/>
    <cellStyle name="SAPBEXstdData 9" xfId="4061" xr:uid="{00000000-0005-0000-0000-0000541F0000}"/>
    <cellStyle name="SAPBEXstdData 9 2" xfId="7902" xr:uid="{00000000-0005-0000-0000-0000551F0000}"/>
    <cellStyle name="SAPBEXstdDataEmph" xfId="2297" xr:uid="{00000000-0005-0000-0000-0000561F0000}"/>
    <cellStyle name="SAPBEXstdDataEmph 10" xfId="6308" xr:uid="{00000000-0005-0000-0000-0000571F0000}"/>
    <cellStyle name="SAPBEXstdDataEmph 10 2" xfId="9800" xr:uid="{00000000-0005-0000-0000-0000581F0000}"/>
    <cellStyle name="SAPBEXstdDataEmph 2" xfId="4394" xr:uid="{00000000-0005-0000-0000-0000591F0000}"/>
    <cellStyle name="SAPBEXstdDataEmph 2 2" xfId="5379" xr:uid="{00000000-0005-0000-0000-00005A1F0000}"/>
    <cellStyle name="SAPBEXstdDataEmph 2 2 2" xfId="9036" xr:uid="{00000000-0005-0000-0000-00005B1F0000}"/>
    <cellStyle name="SAPBEXstdDataEmph 2 3" xfId="6553" xr:uid="{00000000-0005-0000-0000-00005C1F0000}"/>
    <cellStyle name="SAPBEXstdDataEmph 2 3 2" xfId="10040" xr:uid="{00000000-0005-0000-0000-00005D1F0000}"/>
    <cellStyle name="SAPBEXstdDataEmph 2 4" xfId="8220" xr:uid="{00000000-0005-0000-0000-00005E1F0000}"/>
    <cellStyle name="SAPBEXstdDataEmph 3" xfId="4643" xr:uid="{00000000-0005-0000-0000-00005F1F0000}"/>
    <cellStyle name="SAPBEXstdDataEmph 3 2" xfId="5608" xr:uid="{00000000-0005-0000-0000-0000601F0000}"/>
    <cellStyle name="SAPBEXstdDataEmph 3 2 2" xfId="9261" xr:uid="{00000000-0005-0000-0000-0000611F0000}"/>
    <cellStyle name="SAPBEXstdDataEmph 3 3" xfId="6782" xr:uid="{00000000-0005-0000-0000-0000621F0000}"/>
    <cellStyle name="SAPBEXstdDataEmph 3 3 2" xfId="10268" xr:uid="{00000000-0005-0000-0000-0000631F0000}"/>
    <cellStyle name="SAPBEXstdDataEmph 3 4" xfId="8451" xr:uid="{00000000-0005-0000-0000-0000641F0000}"/>
    <cellStyle name="SAPBEXstdDataEmph 4" xfId="4514" xr:uid="{00000000-0005-0000-0000-0000651F0000}"/>
    <cellStyle name="SAPBEXstdDataEmph 4 2" xfId="5482" xr:uid="{00000000-0005-0000-0000-0000661F0000}"/>
    <cellStyle name="SAPBEXstdDataEmph 4 2 2" xfId="9139" xr:uid="{00000000-0005-0000-0000-0000671F0000}"/>
    <cellStyle name="SAPBEXstdDataEmph 4 3" xfId="6656" xr:uid="{00000000-0005-0000-0000-0000681F0000}"/>
    <cellStyle name="SAPBEXstdDataEmph 4 3 2" xfId="10142" xr:uid="{00000000-0005-0000-0000-0000691F0000}"/>
    <cellStyle name="SAPBEXstdDataEmph 4 4" xfId="8328" xr:uid="{00000000-0005-0000-0000-00006A1F0000}"/>
    <cellStyle name="SAPBEXstdDataEmph 5" xfId="4857" xr:uid="{00000000-0005-0000-0000-00006B1F0000}"/>
    <cellStyle name="SAPBEXstdDataEmph 5 2" xfId="5818" xr:uid="{00000000-0005-0000-0000-00006C1F0000}"/>
    <cellStyle name="SAPBEXstdDataEmph 5 2 2" xfId="9460" xr:uid="{00000000-0005-0000-0000-00006D1F0000}"/>
    <cellStyle name="SAPBEXstdDataEmph 5 3" xfId="6992" xr:uid="{00000000-0005-0000-0000-00006E1F0000}"/>
    <cellStyle name="SAPBEXstdDataEmph 5 3 2" xfId="10478" xr:uid="{00000000-0005-0000-0000-00006F1F0000}"/>
    <cellStyle name="SAPBEXstdDataEmph 5 4" xfId="8651" xr:uid="{00000000-0005-0000-0000-0000701F0000}"/>
    <cellStyle name="SAPBEXstdDataEmph 6" xfId="4963" xr:uid="{00000000-0005-0000-0000-0000711F0000}"/>
    <cellStyle name="SAPBEXstdDataEmph 6 2" xfId="5908" xr:uid="{00000000-0005-0000-0000-0000721F0000}"/>
    <cellStyle name="SAPBEXstdDataEmph 6 3" xfId="7082" xr:uid="{00000000-0005-0000-0000-0000731F0000}"/>
    <cellStyle name="SAPBEXstdDataEmph 6 3 2" xfId="10566" xr:uid="{00000000-0005-0000-0000-0000741F0000}"/>
    <cellStyle name="SAPBEXstdDataEmph 7" xfId="5227" xr:uid="{00000000-0005-0000-0000-0000751F0000}"/>
    <cellStyle name="SAPBEXstdDataEmph 7 2" xfId="6012" xr:uid="{00000000-0005-0000-0000-0000761F0000}"/>
    <cellStyle name="SAPBEXstdDataEmph 7 3" xfId="7346" xr:uid="{00000000-0005-0000-0000-0000771F0000}"/>
    <cellStyle name="SAPBEXstdDataEmph 7 3 2" xfId="10799" xr:uid="{00000000-0005-0000-0000-0000781F0000}"/>
    <cellStyle name="SAPBEXstdDataEmph 8" xfId="4119" xr:uid="{00000000-0005-0000-0000-0000791F0000}"/>
    <cellStyle name="SAPBEXstdDataEmph 8 2" xfId="7959" xr:uid="{00000000-0005-0000-0000-00007A1F0000}"/>
    <cellStyle name="SAPBEXstdDataEmph 9" xfId="4188" xr:uid="{00000000-0005-0000-0000-00007B1F0000}"/>
    <cellStyle name="SAPBEXstdDataEmph 9 2" xfId="8026" xr:uid="{00000000-0005-0000-0000-00007C1F0000}"/>
    <cellStyle name="SAPBEXstdItem" xfId="2298" xr:uid="{00000000-0005-0000-0000-00007D1F0000}"/>
    <cellStyle name="SAPBEXstdItem 10" xfId="6309" xr:uid="{00000000-0005-0000-0000-00007E1F0000}"/>
    <cellStyle name="SAPBEXstdItem 10 2" xfId="9801" xr:uid="{00000000-0005-0000-0000-00007F1F0000}"/>
    <cellStyle name="SAPBEXstdItem 2" xfId="4395" xr:uid="{00000000-0005-0000-0000-0000801F0000}"/>
    <cellStyle name="SAPBEXstdItem 2 2" xfId="5380" xr:uid="{00000000-0005-0000-0000-0000811F0000}"/>
    <cellStyle name="SAPBEXstdItem 2 2 2" xfId="9037" xr:uid="{00000000-0005-0000-0000-0000821F0000}"/>
    <cellStyle name="SAPBEXstdItem 2 3" xfId="6554" xr:uid="{00000000-0005-0000-0000-0000831F0000}"/>
    <cellStyle name="SAPBEXstdItem 2 3 2" xfId="10041" xr:uid="{00000000-0005-0000-0000-0000841F0000}"/>
    <cellStyle name="SAPBEXstdItem 2 4" xfId="8221" xr:uid="{00000000-0005-0000-0000-0000851F0000}"/>
    <cellStyle name="SAPBEXstdItem 3" xfId="4644" xr:uid="{00000000-0005-0000-0000-0000861F0000}"/>
    <cellStyle name="SAPBEXstdItem 3 2" xfId="5609" xr:uid="{00000000-0005-0000-0000-0000871F0000}"/>
    <cellStyle name="SAPBEXstdItem 3 2 2" xfId="9262" xr:uid="{00000000-0005-0000-0000-0000881F0000}"/>
    <cellStyle name="SAPBEXstdItem 3 3" xfId="6783" xr:uid="{00000000-0005-0000-0000-0000891F0000}"/>
    <cellStyle name="SAPBEXstdItem 3 3 2" xfId="10269" xr:uid="{00000000-0005-0000-0000-00008A1F0000}"/>
    <cellStyle name="SAPBEXstdItem 3 4" xfId="8452" xr:uid="{00000000-0005-0000-0000-00008B1F0000}"/>
    <cellStyle name="SAPBEXstdItem 4" xfId="4490" xr:uid="{00000000-0005-0000-0000-00008C1F0000}"/>
    <cellStyle name="SAPBEXstdItem 4 2" xfId="5458" xr:uid="{00000000-0005-0000-0000-00008D1F0000}"/>
    <cellStyle name="SAPBEXstdItem 4 2 2" xfId="9115" xr:uid="{00000000-0005-0000-0000-00008E1F0000}"/>
    <cellStyle name="SAPBEXstdItem 4 3" xfId="6632" xr:uid="{00000000-0005-0000-0000-00008F1F0000}"/>
    <cellStyle name="SAPBEXstdItem 4 3 2" xfId="10118" xr:uid="{00000000-0005-0000-0000-0000901F0000}"/>
    <cellStyle name="SAPBEXstdItem 4 4" xfId="8304" xr:uid="{00000000-0005-0000-0000-0000911F0000}"/>
    <cellStyle name="SAPBEXstdItem 5" xfId="4858" xr:uid="{00000000-0005-0000-0000-0000921F0000}"/>
    <cellStyle name="SAPBEXstdItem 5 2" xfId="5819" xr:uid="{00000000-0005-0000-0000-0000931F0000}"/>
    <cellStyle name="SAPBEXstdItem 5 2 2" xfId="9461" xr:uid="{00000000-0005-0000-0000-0000941F0000}"/>
    <cellStyle name="SAPBEXstdItem 5 3" xfId="6993" xr:uid="{00000000-0005-0000-0000-0000951F0000}"/>
    <cellStyle name="SAPBEXstdItem 5 3 2" xfId="10479" xr:uid="{00000000-0005-0000-0000-0000961F0000}"/>
    <cellStyle name="SAPBEXstdItem 5 4" xfId="8652" xr:uid="{00000000-0005-0000-0000-0000971F0000}"/>
    <cellStyle name="SAPBEXstdItem 6" xfId="4964" xr:uid="{00000000-0005-0000-0000-0000981F0000}"/>
    <cellStyle name="SAPBEXstdItem 6 2" xfId="5909" xr:uid="{00000000-0005-0000-0000-0000991F0000}"/>
    <cellStyle name="SAPBEXstdItem 6 3" xfId="7083" xr:uid="{00000000-0005-0000-0000-00009A1F0000}"/>
    <cellStyle name="SAPBEXstdItem 6 3 2" xfId="10567" xr:uid="{00000000-0005-0000-0000-00009B1F0000}"/>
    <cellStyle name="SAPBEXstdItem 7" xfId="5228" xr:uid="{00000000-0005-0000-0000-00009C1F0000}"/>
    <cellStyle name="SAPBEXstdItem 7 2" xfId="6013" xr:uid="{00000000-0005-0000-0000-00009D1F0000}"/>
    <cellStyle name="SAPBEXstdItem 7 3" xfId="7347" xr:uid="{00000000-0005-0000-0000-00009E1F0000}"/>
    <cellStyle name="SAPBEXstdItem 7 3 2" xfId="10800" xr:uid="{00000000-0005-0000-0000-00009F1F0000}"/>
    <cellStyle name="SAPBEXstdItem 8" xfId="4120" xr:uid="{00000000-0005-0000-0000-0000A01F0000}"/>
    <cellStyle name="SAPBEXstdItem 8 2" xfId="7960" xr:uid="{00000000-0005-0000-0000-0000A11F0000}"/>
    <cellStyle name="SAPBEXstdItem 9" xfId="4060" xr:uid="{00000000-0005-0000-0000-0000A21F0000}"/>
    <cellStyle name="SAPBEXstdItem 9 2" xfId="7901" xr:uid="{00000000-0005-0000-0000-0000A31F0000}"/>
    <cellStyle name="SAPBEXtitle" xfId="2299" xr:uid="{00000000-0005-0000-0000-0000A41F0000}"/>
    <cellStyle name="SAPBEXtitle 10" xfId="6310" xr:uid="{00000000-0005-0000-0000-0000A51F0000}"/>
    <cellStyle name="SAPBEXtitle 10 2" xfId="9802" xr:uid="{00000000-0005-0000-0000-0000A61F0000}"/>
    <cellStyle name="SAPBEXtitle 2" xfId="4396" xr:uid="{00000000-0005-0000-0000-0000A71F0000}"/>
    <cellStyle name="SAPBEXtitle 2 2" xfId="5381" xr:uid="{00000000-0005-0000-0000-0000A81F0000}"/>
    <cellStyle name="SAPBEXtitle 2 2 2" xfId="9038" xr:uid="{00000000-0005-0000-0000-0000A91F0000}"/>
    <cellStyle name="SAPBEXtitle 2 3" xfId="6555" xr:uid="{00000000-0005-0000-0000-0000AA1F0000}"/>
    <cellStyle name="SAPBEXtitle 3" xfId="4645" xr:uid="{00000000-0005-0000-0000-0000AB1F0000}"/>
    <cellStyle name="SAPBEXtitle 3 2" xfId="5610" xr:uid="{00000000-0005-0000-0000-0000AC1F0000}"/>
    <cellStyle name="SAPBEXtitle 3 2 2" xfId="9263" xr:uid="{00000000-0005-0000-0000-0000AD1F0000}"/>
    <cellStyle name="SAPBEXtitle 3 3" xfId="6784" xr:uid="{00000000-0005-0000-0000-0000AE1F0000}"/>
    <cellStyle name="SAPBEXtitle 3 3 2" xfId="10270" xr:uid="{00000000-0005-0000-0000-0000AF1F0000}"/>
    <cellStyle name="SAPBEXtitle 3 4" xfId="8453" xr:uid="{00000000-0005-0000-0000-0000B01F0000}"/>
    <cellStyle name="SAPBEXtitle 4" xfId="4489" xr:uid="{00000000-0005-0000-0000-0000B11F0000}"/>
    <cellStyle name="SAPBEXtitle 4 2" xfId="5457" xr:uid="{00000000-0005-0000-0000-0000B21F0000}"/>
    <cellStyle name="SAPBEXtitle 4 2 2" xfId="9114" xr:uid="{00000000-0005-0000-0000-0000B31F0000}"/>
    <cellStyle name="SAPBEXtitle 4 3" xfId="6631" xr:uid="{00000000-0005-0000-0000-0000B41F0000}"/>
    <cellStyle name="SAPBEXtitle 4 3 2" xfId="10117" xr:uid="{00000000-0005-0000-0000-0000B51F0000}"/>
    <cellStyle name="SAPBEXtitle 4 4" xfId="8303" xr:uid="{00000000-0005-0000-0000-0000B61F0000}"/>
    <cellStyle name="SAPBEXtitle 5" xfId="4859" xr:uid="{00000000-0005-0000-0000-0000B71F0000}"/>
    <cellStyle name="SAPBEXtitle 5 2" xfId="5820" xr:uid="{00000000-0005-0000-0000-0000B81F0000}"/>
    <cellStyle name="SAPBEXtitle 5 2 2" xfId="9462" xr:uid="{00000000-0005-0000-0000-0000B91F0000}"/>
    <cellStyle name="SAPBEXtitle 5 3" xfId="6994" xr:uid="{00000000-0005-0000-0000-0000BA1F0000}"/>
    <cellStyle name="SAPBEXtitle 5 3 2" xfId="10480" xr:uid="{00000000-0005-0000-0000-0000BB1F0000}"/>
    <cellStyle name="SAPBEXtitle 5 4" xfId="8653" xr:uid="{00000000-0005-0000-0000-0000BC1F0000}"/>
    <cellStyle name="SAPBEXtitle 6" xfId="4965" xr:uid="{00000000-0005-0000-0000-0000BD1F0000}"/>
    <cellStyle name="SAPBEXtitle 6 2" xfId="5910" xr:uid="{00000000-0005-0000-0000-0000BE1F0000}"/>
    <cellStyle name="SAPBEXtitle 6 3" xfId="7084" xr:uid="{00000000-0005-0000-0000-0000BF1F0000}"/>
    <cellStyle name="SAPBEXtitle 6 3 2" xfId="10568" xr:uid="{00000000-0005-0000-0000-0000C01F0000}"/>
    <cellStyle name="SAPBEXtitle 7" xfId="5229" xr:uid="{00000000-0005-0000-0000-0000C11F0000}"/>
    <cellStyle name="SAPBEXtitle 7 2" xfId="6014" xr:uid="{00000000-0005-0000-0000-0000C21F0000}"/>
    <cellStyle name="SAPBEXtitle 7 3" xfId="7348" xr:uid="{00000000-0005-0000-0000-0000C31F0000}"/>
    <cellStyle name="SAPBEXtitle 7 3 2" xfId="10801" xr:uid="{00000000-0005-0000-0000-0000C41F0000}"/>
    <cellStyle name="SAPBEXtitle 8" xfId="4121" xr:uid="{00000000-0005-0000-0000-0000C51F0000}"/>
    <cellStyle name="SAPBEXtitle 8 2" xfId="7961" xr:uid="{00000000-0005-0000-0000-0000C61F0000}"/>
    <cellStyle name="SAPBEXtitle 9" xfId="4059" xr:uid="{00000000-0005-0000-0000-0000C71F0000}"/>
    <cellStyle name="SAPBEXtitle 9 2" xfId="7900" xr:uid="{00000000-0005-0000-0000-0000C81F0000}"/>
    <cellStyle name="SAPBEXundefined" xfId="2300" xr:uid="{00000000-0005-0000-0000-0000C91F0000}"/>
    <cellStyle name="SAPBEXundefined 10" xfId="6311" xr:uid="{00000000-0005-0000-0000-0000CA1F0000}"/>
    <cellStyle name="SAPBEXundefined 10 2" xfId="9803" xr:uid="{00000000-0005-0000-0000-0000CB1F0000}"/>
    <cellStyle name="SAPBEXundefined 2" xfId="4397" xr:uid="{00000000-0005-0000-0000-0000CC1F0000}"/>
    <cellStyle name="SAPBEXundefined 2 2" xfId="5382" xr:uid="{00000000-0005-0000-0000-0000CD1F0000}"/>
    <cellStyle name="SAPBEXundefined 2 2 2" xfId="9039" xr:uid="{00000000-0005-0000-0000-0000CE1F0000}"/>
    <cellStyle name="SAPBEXundefined 2 3" xfId="6556" xr:uid="{00000000-0005-0000-0000-0000CF1F0000}"/>
    <cellStyle name="SAPBEXundefined 2 3 2" xfId="10042" xr:uid="{00000000-0005-0000-0000-0000D01F0000}"/>
    <cellStyle name="SAPBEXundefined 2 4" xfId="8222" xr:uid="{00000000-0005-0000-0000-0000D11F0000}"/>
    <cellStyle name="SAPBEXundefined 3" xfId="4646" xr:uid="{00000000-0005-0000-0000-0000D21F0000}"/>
    <cellStyle name="SAPBEXundefined 3 2" xfId="5611" xr:uid="{00000000-0005-0000-0000-0000D31F0000}"/>
    <cellStyle name="SAPBEXundefined 3 2 2" xfId="9264" xr:uid="{00000000-0005-0000-0000-0000D41F0000}"/>
    <cellStyle name="SAPBEXundefined 3 3" xfId="6785" xr:uid="{00000000-0005-0000-0000-0000D51F0000}"/>
    <cellStyle name="SAPBEXundefined 3 3 2" xfId="10271" xr:uid="{00000000-0005-0000-0000-0000D61F0000}"/>
    <cellStyle name="SAPBEXundefined 3 4" xfId="8454" xr:uid="{00000000-0005-0000-0000-0000D71F0000}"/>
    <cellStyle name="SAPBEXundefined 4" xfId="4521" xr:uid="{00000000-0005-0000-0000-0000D81F0000}"/>
    <cellStyle name="SAPBEXundefined 4 2" xfId="5489" xr:uid="{00000000-0005-0000-0000-0000D91F0000}"/>
    <cellStyle name="SAPBEXundefined 4 2 2" xfId="9146" xr:uid="{00000000-0005-0000-0000-0000DA1F0000}"/>
    <cellStyle name="SAPBEXundefined 4 3" xfId="6663" xr:uid="{00000000-0005-0000-0000-0000DB1F0000}"/>
    <cellStyle name="SAPBEXundefined 4 3 2" xfId="10149" xr:uid="{00000000-0005-0000-0000-0000DC1F0000}"/>
    <cellStyle name="SAPBEXundefined 4 4" xfId="8335" xr:uid="{00000000-0005-0000-0000-0000DD1F0000}"/>
    <cellStyle name="SAPBEXundefined 5" xfId="4860" xr:uid="{00000000-0005-0000-0000-0000DE1F0000}"/>
    <cellStyle name="SAPBEXundefined 5 2" xfId="5821" xr:uid="{00000000-0005-0000-0000-0000DF1F0000}"/>
    <cellStyle name="SAPBEXundefined 5 2 2" xfId="9463" xr:uid="{00000000-0005-0000-0000-0000E01F0000}"/>
    <cellStyle name="SAPBEXundefined 5 3" xfId="6995" xr:uid="{00000000-0005-0000-0000-0000E11F0000}"/>
    <cellStyle name="SAPBEXundefined 5 3 2" xfId="10481" xr:uid="{00000000-0005-0000-0000-0000E21F0000}"/>
    <cellStyle name="SAPBEXundefined 5 4" xfId="8654" xr:uid="{00000000-0005-0000-0000-0000E31F0000}"/>
    <cellStyle name="SAPBEXundefined 6" xfId="4966" xr:uid="{00000000-0005-0000-0000-0000E41F0000}"/>
    <cellStyle name="SAPBEXundefined 6 2" xfId="5911" xr:uid="{00000000-0005-0000-0000-0000E51F0000}"/>
    <cellStyle name="SAPBEXundefined 6 3" xfId="7085" xr:uid="{00000000-0005-0000-0000-0000E61F0000}"/>
    <cellStyle name="SAPBEXundefined 6 3 2" xfId="10569" xr:uid="{00000000-0005-0000-0000-0000E71F0000}"/>
    <cellStyle name="SAPBEXundefined 7" xfId="5230" xr:uid="{00000000-0005-0000-0000-0000E81F0000}"/>
    <cellStyle name="SAPBEXundefined 7 2" xfId="6015" xr:uid="{00000000-0005-0000-0000-0000E91F0000}"/>
    <cellStyle name="SAPBEXundefined 7 3" xfId="7349" xr:uid="{00000000-0005-0000-0000-0000EA1F0000}"/>
    <cellStyle name="SAPBEXundefined 7 3 2" xfId="10802" xr:uid="{00000000-0005-0000-0000-0000EB1F0000}"/>
    <cellStyle name="SAPBEXundefined 8" xfId="4122" xr:uid="{00000000-0005-0000-0000-0000EC1F0000}"/>
    <cellStyle name="SAPBEXundefined 8 2" xfId="7962" xr:uid="{00000000-0005-0000-0000-0000ED1F0000}"/>
    <cellStyle name="SAPBEXundefined 9" xfId="4058" xr:uid="{00000000-0005-0000-0000-0000EE1F0000}"/>
    <cellStyle name="SAPBEXundefined 9 2" xfId="7899" xr:uid="{00000000-0005-0000-0000-0000EF1F0000}"/>
    <cellStyle name="section" xfId="2301" xr:uid="{00000000-0005-0000-0000-0000F01F0000}"/>
    <cellStyle name="serJet 1200 Series PCL 6" xfId="2302" xr:uid="{00000000-0005-0000-0000-0000F11F0000}"/>
    <cellStyle name="Sheet Title" xfId="3466" xr:uid="{00000000-0005-0000-0000-0000F21F0000}"/>
    <cellStyle name="Standard_4710.0000" xfId="2303" xr:uid="{00000000-0005-0000-0000-0000F31F0000}"/>
    <cellStyle name="Style 1" xfId="2304" xr:uid="{00000000-0005-0000-0000-0000F41F0000}"/>
    <cellStyle name="Style 1 2" xfId="2305" xr:uid="{00000000-0005-0000-0000-0000F51F0000}"/>
    <cellStyle name="Style 1 3" xfId="2306" xr:uid="{00000000-0005-0000-0000-0000F61F0000}"/>
    <cellStyle name="Style 1 4" xfId="2307" xr:uid="{00000000-0005-0000-0000-0000F71F0000}"/>
    <cellStyle name="Style 1 5" xfId="2308" xr:uid="{00000000-0005-0000-0000-0000F81F0000}"/>
    <cellStyle name="Style 1 6" xfId="2309" xr:uid="{00000000-0005-0000-0000-0000F91F0000}"/>
    <cellStyle name="Style 1 7" xfId="2310" xr:uid="{00000000-0005-0000-0000-0000FA1F0000}"/>
    <cellStyle name="Style 1 8" xfId="2311" xr:uid="{00000000-0005-0000-0000-0000FB1F0000}"/>
    <cellStyle name="Style 10" xfId="2312" xr:uid="{00000000-0005-0000-0000-0000FC1F0000}"/>
    <cellStyle name="Style 100" xfId="2313" xr:uid="{00000000-0005-0000-0000-0000FD1F0000}"/>
    <cellStyle name="Style 101" xfId="2314" xr:uid="{00000000-0005-0000-0000-0000FE1F0000}"/>
    <cellStyle name="Style 102" xfId="2315" xr:uid="{00000000-0005-0000-0000-0000FF1F0000}"/>
    <cellStyle name="Style 103" xfId="2316" xr:uid="{00000000-0005-0000-0000-000000200000}"/>
    <cellStyle name="Style 104" xfId="2317" xr:uid="{00000000-0005-0000-0000-000001200000}"/>
    <cellStyle name="Style 105" xfId="2318" xr:uid="{00000000-0005-0000-0000-000002200000}"/>
    <cellStyle name="Style 106" xfId="2319" xr:uid="{00000000-0005-0000-0000-000003200000}"/>
    <cellStyle name="Style 107" xfId="2320" xr:uid="{00000000-0005-0000-0000-000004200000}"/>
    <cellStyle name="Style 108" xfId="2321" xr:uid="{00000000-0005-0000-0000-000005200000}"/>
    <cellStyle name="Style 109" xfId="2322" xr:uid="{00000000-0005-0000-0000-000006200000}"/>
    <cellStyle name="Style 11" xfId="2323" xr:uid="{00000000-0005-0000-0000-000007200000}"/>
    <cellStyle name="Style 110" xfId="2324" xr:uid="{00000000-0005-0000-0000-000008200000}"/>
    <cellStyle name="Style 111" xfId="2325" xr:uid="{00000000-0005-0000-0000-000009200000}"/>
    <cellStyle name="Style 112" xfId="2326" xr:uid="{00000000-0005-0000-0000-00000A200000}"/>
    <cellStyle name="Style 113" xfId="2327" xr:uid="{00000000-0005-0000-0000-00000B200000}"/>
    <cellStyle name="Style 114" xfId="2328" xr:uid="{00000000-0005-0000-0000-00000C200000}"/>
    <cellStyle name="Style 115" xfId="2329" xr:uid="{00000000-0005-0000-0000-00000D200000}"/>
    <cellStyle name="Style 116" xfId="2330" xr:uid="{00000000-0005-0000-0000-00000E200000}"/>
    <cellStyle name="Style 117" xfId="2331" xr:uid="{00000000-0005-0000-0000-00000F200000}"/>
    <cellStyle name="Style 118" xfId="2332" xr:uid="{00000000-0005-0000-0000-000010200000}"/>
    <cellStyle name="Style 119" xfId="2333" xr:uid="{00000000-0005-0000-0000-000011200000}"/>
    <cellStyle name="Style 12" xfId="2334" xr:uid="{00000000-0005-0000-0000-000012200000}"/>
    <cellStyle name="Style 120" xfId="2335" xr:uid="{00000000-0005-0000-0000-000013200000}"/>
    <cellStyle name="Style 121" xfId="2336" xr:uid="{00000000-0005-0000-0000-000014200000}"/>
    <cellStyle name="Style 122" xfId="2337" xr:uid="{00000000-0005-0000-0000-000015200000}"/>
    <cellStyle name="Style 123" xfId="2338" xr:uid="{00000000-0005-0000-0000-000016200000}"/>
    <cellStyle name="Style 124" xfId="2339" xr:uid="{00000000-0005-0000-0000-000017200000}"/>
    <cellStyle name="Style 125" xfId="2340" xr:uid="{00000000-0005-0000-0000-000018200000}"/>
    <cellStyle name="Style 126" xfId="2341" xr:uid="{00000000-0005-0000-0000-000019200000}"/>
    <cellStyle name="Style 127" xfId="2342" xr:uid="{00000000-0005-0000-0000-00001A200000}"/>
    <cellStyle name="Style 128" xfId="2343" xr:uid="{00000000-0005-0000-0000-00001B200000}"/>
    <cellStyle name="Style 129" xfId="2344" xr:uid="{00000000-0005-0000-0000-00001C200000}"/>
    <cellStyle name="Style 13" xfId="2345" xr:uid="{00000000-0005-0000-0000-00001D200000}"/>
    <cellStyle name="Style 130" xfId="2346" xr:uid="{00000000-0005-0000-0000-00001E200000}"/>
    <cellStyle name="Style 131" xfId="2347" xr:uid="{00000000-0005-0000-0000-00001F200000}"/>
    <cellStyle name="Style 132" xfId="2348" xr:uid="{00000000-0005-0000-0000-000020200000}"/>
    <cellStyle name="Style 133" xfId="2349" xr:uid="{00000000-0005-0000-0000-000021200000}"/>
    <cellStyle name="Style 134" xfId="2350" xr:uid="{00000000-0005-0000-0000-000022200000}"/>
    <cellStyle name="Style 135" xfId="2351" xr:uid="{00000000-0005-0000-0000-000023200000}"/>
    <cellStyle name="Style 136" xfId="2352" xr:uid="{00000000-0005-0000-0000-000024200000}"/>
    <cellStyle name="Style 137" xfId="2353" xr:uid="{00000000-0005-0000-0000-000025200000}"/>
    <cellStyle name="Style 138" xfId="2354" xr:uid="{00000000-0005-0000-0000-000026200000}"/>
    <cellStyle name="Style 139" xfId="2355" xr:uid="{00000000-0005-0000-0000-000027200000}"/>
    <cellStyle name="Style 14" xfId="2356" xr:uid="{00000000-0005-0000-0000-000028200000}"/>
    <cellStyle name="Style 140" xfId="2357" xr:uid="{00000000-0005-0000-0000-000029200000}"/>
    <cellStyle name="Style 141" xfId="2358" xr:uid="{00000000-0005-0000-0000-00002A200000}"/>
    <cellStyle name="Style 142" xfId="2359" xr:uid="{00000000-0005-0000-0000-00002B200000}"/>
    <cellStyle name="Style 143" xfId="2360" xr:uid="{00000000-0005-0000-0000-00002C200000}"/>
    <cellStyle name="Style 144" xfId="2361" xr:uid="{00000000-0005-0000-0000-00002D200000}"/>
    <cellStyle name="Style 145" xfId="2362" xr:uid="{00000000-0005-0000-0000-00002E200000}"/>
    <cellStyle name="Style 146" xfId="2363" xr:uid="{00000000-0005-0000-0000-00002F200000}"/>
    <cellStyle name="Style 147" xfId="2364" xr:uid="{00000000-0005-0000-0000-000030200000}"/>
    <cellStyle name="Style 148" xfId="2365" xr:uid="{00000000-0005-0000-0000-000031200000}"/>
    <cellStyle name="Style 149" xfId="2366" xr:uid="{00000000-0005-0000-0000-000032200000}"/>
    <cellStyle name="Style 15" xfId="2367" xr:uid="{00000000-0005-0000-0000-000033200000}"/>
    <cellStyle name="Style 150" xfId="2368" xr:uid="{00000000-0005-0000-0000-000034200000}"/>
    <cellStyle name="Style 151" xfId="2369" xr:uid="{00000000-0005-0000-0000-000035200000}"/>
    <cellStyle name="Style 152" xfId="2370" xr:uid="{00000000-0005-0000-0000-000036200000}"/>
    <cellStyle name="Style 153" xfId="2371" xr:uid="{00000000-0005-0000-0000-000037200000}"/>
    <cellStyle name="Style 154" xfId="2372" xr:uid="{00000000-0005-0000-0000-000038200000}"/>
    <cellStyle name="Style 155" xfId="2373" xr:uid="{00000000-0005-0000-0000-000039200000}"/>
    <cellStyle name="Style 156" xfId="2374" xr:uid="{00000000-0005-0000-0000-00003A200000}"/>
    <cellStyle name="Style 157" xfId="2375" xr:uid="{00000000-0005-0000-0000-00003B200000}"/>
    <cellStyle name="Style 158" xfId="2376" xr:uid="{00000000-0005-0000-0000-00003C200000}"/>
    <cellStyle name="Style 159" xfId="2377" xr:uid="{00000000-0005-0000-0000-00003D200000}"/>
    <cellStyle name="Style 16" xfId="2378" xr:uid="{00000000-0005-0000-0000-00003E200000}"/>
    <cellStyle name="Style 160" xfId="2379" xr:uid="{00000000-0005-0000-0000-00003F200000}"/>
    <cellStyle name="Style 161" xfId="2380" xr:uid="{00000000-0005-0000-0000-000040200000}"/>
    <cellStyle name="Style 162" xfId="2381" xr:uid="{00000000-0005-0000-0000-000041200000}"/>
    <cellStyle name="Style 163" xfId="2382" xr:uid="{00000000-0005-0000-0000-000042200000}"/>
    <cellStyle name="Style 164" xfId="2383" xr:uid="{00000000-0005-0000-0000-000043200000}"/>
    <cellStyle name="Style 165" xfId="2384" xr:uid="{00000000-0005-0000-0000-000044200000}"/>
    <cellStyle name="Style 166" xfId="2385" xr:uid="{00000000-0005-0000-0000-000045200000}"/>
    <cellStyle name="Style 167" xfId="2386" xr:uid="{00000000-0005-0000-0000-000046200000}"/>
    <cellStyle name="Style 168" xfId="2387" xr:uid="{00000000-0005-0000-0000-000047200000}"/>
    <cellStyle name="Style 169" xfId="2388" xr:uid="{00000000-0005-0000-0000-000048200000}"/>
    <cellStyle name="Style 17" xfId="2389" xr:uid="{00000000-0005-0000-0000-000049200000}"/>
    <cellStyle name="Style 170" xfId="2390" xr:uid="{00000000-0005-0000-0000-00004A200000}"/>
    <cellStyle name="Style 171" xfId="2391" xr:uid="{00000000-0005-0000-0000-00004B200000}"/>
    <cellStyle name="Style 172" xfId="2392" xr:uid="{00000000-0005-0000-0000-00004C200000}"/>
    <cellStyle name="Style 173" xfId="2393" xr:uid="{00000000-0005-0000-0000-00004D200000}"/>
    <cellStyle name="Style 174" xfId="2394" xr:uid="{00000000-0005-0000-0000-00004E200000}"/>
    <cellStyle name="Style 175" xfId="2395" xr:uid="{00000000-0005-0000-0000-00004F200000}"/>
    <cellStyle name="Style 176" xfId="2396" xr:uid="{00000000-0005-0000-0000-000050200000}"/>
    <cellStyle name="Style 177" xfId="2397" xr:uid="{00000000-0005-0000-0000-000051200000}"/>
    <cellStyle name="Style 178" xfId="2398" xr:uid="{00000000-0005-0000-0000-000052200000}"/>
    <cellStyle name="Style 179" xfId="2399" xr:uid="{00000000-0005-0000-0000-000053200000}"/>
    <cellStyle name="Style 18" xfId="2400" xr:uid="{00000000-0005-0000-0000-000054200000}"/>
    <cellStyle name="Style 180" xfId="2401" xr:uid="{00000000-0005-0000-0000-000055200000}"/>
    <cellStyle name="Style 181" xfId="2402" xr:uid="{00000000-0005-0000-0000-000056200000}"/>
    <cellStyle name="Style 182" xfId="2403" xr:uid="{00000000-0005-0000-0000-000057200000}"/>
    <cellStyle name="Style 183" xfId="2404" xr:uid="{00000000-0005-0000-0000-000058200000}"/>
    <cellStyle name="Style 184" xfId="2405" xr:uid="{00000000-0005-0000-0000-000059200000}"/>
    <cellStyle name="Style 185" xfId="2406" xr:uid="{00000000-0005-0000-0000-00005A200000}"/>
    <cellStyle name="Style 186" xfId="2407" xr:uid="{00000000-0005-0000-0000-00005B200000}"/>
    <cellStyle name="Style 187" xfId="2408" xr:uid="{00000000-0005-0000-0000-00005C200000}"/>
    <cellStyle name="Style 188" xfId="2409" xr:uid="{00000000-0005-0000-0000-00005D200000}"/>
    <cellStyle name="Style 189" xfId="2410" xr:uid="{00000000-0005-0000-0000-00005E200000}"/>
    <cellStyle name="Style 19" xfId="2411" xr:uid="{00000000-0005-0000-0000-00005F200000}"/>
    <cellStyle name="Style 190" xfId="2412" xr:uid="{00000000-0005-0000-0000-000060200000}"/>
    <cellStyle name="Style 191" xfId="2413" xr:uid="{00000000-0005-0000-0000-000061200000}"/>
    <cellStyle name="Style 192" xfId="2414" xr:uid="{00000000-0005-0000-0000-000062200000}"/>
    <cellStyle name="Style 193" xfId="2415" xr:uid="{00000000-0005-0000-0000-000063200000}"/>
    <cellStyle name="Style 194" xfId="2416" xr:uid="{00000000-0005-0000-0000-000064200000}"/>
    <cellStyle name="Style 195" xfId="2417" xr:uid="{00000000-0005-0000-0000-000065200000}"/>
    <cellStyle name="Style 196" xfId="2418" xr:uid="{00000000-0005-0000-0000-000066200000}"/>
    <cellStyle name="Style 197" xfId="2419" xr:uid="{00000000-0005-0000-0000-000067200000}"/>
    <cellStyle name="Style 198" xfId="2420" xr:uid="{00000000-0005-0000-0000-000068200000}"/>
    <cellStyle name="Style 199" xfId="2421" xr:uid="{00000000-0005-0000-0000-000069200000}"/>
    <cellStyle name="Style 2" xfId="2422" xr:uid="{00000000-0005-0000-0000-00006A200000}"/>
    <cellStyle name="Style 20" xfId="2423" xr:uid="{00000000-0005-0000-0000-00006B200000}"/>
    <cellStyle name="Style 200" xfId="2424" xr:uid="{00000000-0005-0000-0000-00006C200000}"/>
    <cellStyle name="Style 201" xfId="2425" xr:uid="{00000000-0005-0000-0000-00006D200000}"/>
    <cellStyle name="Style 202" xfId="2426" xr:uid="{00000000-0005-0000-0000-00006E200000}"/>
    <cellStyle name="Style 203" xfId="2427" xr:uid="{00000000-0005-0000-0000-00006F200000}"/>
    <cellStyle name="Style 204" xfId="2428" xr:uid="{00000000-0005-0000-0000-000070200000}"/>
    <cellStyle name="Style 205" xfId="2429" xr:uid="{00000000-0005-0000-0000-000071200000}"/>
    <cellStyle name="Style 206" xfId="2430" xr:uid="{00000000-0005-0000-0000-000072200000}"/>
    <cellStyle name="Style 207" xfId="2431" xr:uid="{00000000-0005-0000-0000-000073200000}"/>
    <cellStyle name="Style 208" xfId="2432" xr:uid="{00000000-0005-0000-0000-000074200000}"/>
    <cellStyle name="Style 209" xfId="2433" xr:uid="{00000000-0005-0000-0000-000075200000}"/>
    <cellStyle name="Style 21" xfId="2434" xr:uid="{00000000-0005-0000-0000-000076200000}"/>
    <cellStyle name="Style 210" xfId="2435" xr:uid="{00000000-0005-0000-0000-000077200000}"/>
    <cellStyle name="Style 211" xfId="2436" xr:uid="{00000000-0005-0000-0000-000078200000}"/>
    <cellStyle name="Style 212" xfId="2437" xr:uid="{00000000-0005-0000-0000-000079200000}"/>
    <cellStyle name="Style 213" xfId="2438" xr:uid="{00000000-0005-0000-0000-00007A200000}"/>
    <cellStyle name="Style 214" xfId="2439" xr:uid="{00000000-0005-0000-0000-00007B200000}"/>
    <cellStyle name="Style 215" xfId="2440" xr:uid="{00000000-0005-0000-0000-00007C200000}"/>
    <cellStyle name="Style 216" xfId="2441" xr:uid="{00000000-0005-0000-0000-00007D200000}"/>
    <cellStyle name="Style 217" xfId="2442" xr:uid="{00000000-0005-0000-0000-00007E200000}"/>
    <cellStyle name="Style 218" xfId="2443" xr:uid="{00000000-0005-0000-0000-00007F200000}"/>
    <cellStyle name="Style 219" xfId="2444" xr:uid="{00000000-0005-0000-0000-000080200000}"/>
    <cellStyle name="Style 22" xfId="2445" xr:uid="{00000000-0005-0000-0000-000081200000}"/>
    <cellStyle name="Style 220" xfId="2446" xr:uid="{00000000-0005-0000-0000-000082200000}"/>
    <cellStyle name="Style 221" xfId="2447" xr:uid="{00000000-0005-0000-0000-000083200000}"/>
    <cellStyle name="Style 222" xfId="2448" xr:uid="{00000000-0005-0000-0000-000084200000}"/>
    <cellStyle name="Style 223" xfId="2449" xr:uid="{00000000-0005-0000-0000-000085200000}"/>
    <cellStyle name="Style 224" xfId="2450" xr:uid="{00000000-0005-0000-0000-000086200000}"/>
    <cellStyle name="Style 225" xfId="2451" xr:uid="{00000000-0005-0000-0000-000087200000}"/>
    <cellStyle name="Style 226" xfId="2452" xr:uid="{00000000-0005-0000-0000-000088200000}"/>
    <cellStyle name="Style 227" xfId="2453" xr:uid="{00000000-0005-0000-0000-000089200000}"/>
    <cellStyle name="Style 228" xfId="2454" xr:uid="{00000000-0005-0000-0000-00008A200000}"/>
    <cellStyle name="Style 229" xfId="2455" xr:uid="{00000000-0005-0000-0000-00008B200000}"/>
    <cellStyle name="Style 23" xfId="2456" xr:uid="{00000000-0005-0000-0000-00008C200000}"/>
    <cellStyle name="Style 230" xfId="2457" xr:uid="{00000000-0005-0000-0000-00008D200000}"/>
    <cellStyle name="Style 231" xfId="2458" xr:uid="{00000000-0005-0000-0000-00008E200000}"/>
    <cellStyle name="Style 232" xfId="2459" xr:uid="{00000000-0005-0000-0000-00008F200000}"/>
    <cellStyle name="Style 233" xfId="2460" xr:uid="{00000000-0005-0000-0000-000090200000}"/>
    <cellStyle name="Style 234" xfId="2461" xr:uid="{00000000-0005-0000-0000-000091200000}"/>
    <cellStyle name="Style 235" xfId="2462" xr:uid="{00000000-0005-0000-0000-000092200000}"/>
    <cellStyle name="Style 236" xfId="2463" xr:uid="{00000000-0005-0000-0000-000093200000}"/>
    <cellStyle name="Style 237" xfId="2464" xr:uid="{00000000-0005-0000-0000-000094200000}"/>
    <cellStyle name="Style 238" xfId="2465" xr:uid="{00000000-0005-0000-0000-000095200000}"/>
    <cellStyle name="Style 239" xfId="2466" xr:uid="{00000000-0005-0000-0000-000096200000}"/>
    <cellStyle name="Style 24" xfId="2467" xr:uid="{00000000-0005-0000-0000-000097200000}"/>
    <cellStyle name="Style 240" xfId="2468" xr:uid="{00000000-0005-0000-0000-000098200000}"/>
    <cellStyle name="Style 241" xfId="2469" xr:uid="{00000000-0005-0000-0000-000099200000}"/>
    <cellStyle name="Style 242" xfId="2470" xr:uid="{00000000-0005-0000-0000-00009A200000}"/>
    <cellStyle name="Style 243" xfId="2471" xr:uid="{00000000-0005-0000-0000-00009B200000}"/>
    <cellStyle name="Style 244" xfId="2472" xr:uid="{00000000-0005-0000-0000-00009C200000}"/>
    <cellStyle name="Style 245" xfId="2473" xr:uid="{00000000-0005-0000-0000-00009D200000}"/>
    <cellStyle name="Style 246" xfId="2474" xr:uid="{00000000-0005-0000-0000-00009E200000}"/>
    <cellStyle name="Style 247" xfId="2475" xr:uid="{00000000-0005-0000-0000-00009F200000}"/>
    <cellStyle name="Style 248" xfId="2476" xr:uid="{00000000-0005-0000-0000-0000A0200000}"/>
    <cellStyle name="Style 249" xfId="2477" xr:uid="{00000000-0005-0000-0000-0000A1200000}"/>
    <cellStyle name="Style 25" xfId="2478" xr:uid="{00000000-0005-0000-0000-0000A2200000}"/>
    <cellStyle name="Style 250" xfId="2479" xr:uid="{00000000-0005-0000-0000-0000A3200000}"/>
    <cellStyle name="Style 251" xfId="2480" xr:uid="{00000000-0005-0000-0000-0000A4200000}"/>
    <cellStyle name="Style 252" xfId="2481" xr:uid="{00000000-0005-0000-0000-0000A5200000}"/>
    <cellStyle name="Style 253" xfId="2482" xr:uid="{00000000-0005-0000-0000-0000A6200000}"/>
    <cellStyle name="Style 254" xfId="2483" xr:uid="{00000000-0005-0000-0000-0000A7200000}"/>
    <cellStyle name="Style 255" xfId="2484" xr:uid="{00000000-0005-0000-0000-0000A8200000}"/>
    <cellStyle name="Style 26" xfId="2485" xr:uid="{00000000-0005-0000-0000-0000A9200000}"/>
    <cellStyle name="Style 27" xfId="2486" xr:uid="{00000000-0005-0000-0000-0000AA200000}"/>
    <cellStyle name="Style 28" xfId="2487" xr:uid="{00000000-0005-0000-0000-0000AB200000}"/>
    <cellStyle name="Style 29" xfId="2488" xr:uid="{00000000-0005-0000-0000-0000AC200000}"/>
    <cellStyle name="Style 3" xfId="2489" xr:uid="{00000000-0005-0000-0000-0000AD200000}"/>
    <cellStyle name="Style 30" xfId="2490" xr:uid="{00000000-0005-0000-0000-0000AE200000}"/>
    <cellStyle name="Style 31" xfId="2491" xr:uid="{00000000-0005-0000-0000-0000AF200000}"/>
    <cellStyle name="Style 32" xfId="2492" xr:uid="{00000000-0005-0000-0000-0000B0200000}"/>
    <cellStyle name="Style 33" xfId="2493" xr:uid="{00000000-0005-0000-0000-0000B1200000}"/>
    <cellStyle name="Style 34" xfId="2494" xr:uid="{00000000-0005-0000-0000-0000B2200000}"/>
    <cellStyle name="Style 35" xfId="2495" xr:uid="{00000000-0005-0000-0000-0000B3200000}"/>
    <cellStyle name="Style 36" xfId="2496" xr:uid="{00000000-0005-0000-0000-0000B4200000}"/>
    <cellStyle name="Style 37" xfId="2497" xr:uid="{00000000-0005-0000-0000-0000B5200000}"/>
    <cellStyle name="Style 38" xfId="2498" xr:uid="{00000000-0005-0000-0000-0000B6200000}"/>
    <cellStyle name="Style 39" xfId="2499" xr:uid="{00000000-0005-0000-0000-0000B7200000}"/>
    <cellStyle name="Style 4" xfId="2500" xr:uid="{00000000-0005-0000-0000-0000B8200000}"/>
    <cellStyle name="Style 40" xfId="2501" xr:uid="{00000000-0005-0000-0000-0000B9200000}"/>
    <cellStyle name="Style 41" xfId="2502" xr:uid="{00000000-0005-0000-0000-0000BA200000}"/>
    <cellStyle name="Style 42" xfId="2503" xr:uid="{00000000-0005-0000-0000-0000BB200000}"/>
    <cellStyle name="Style 43" xfId="2504" xr:uid="{00000000-0005-0000-0000-0000BC200000}"/>
    <cellStyle name="Style 44" xfId="2505" xr:uid="{00000000-0005-0000-0000-0000BD200000}"/>
    <cellStyle name="Style 45" xfId="2506" xr:uid="{00000000-0005-0000-0000-0000BE200000}"/>
    <cellStyle name="Style 46" xfId="2507" xr:uid="{00000000-0005-0000-0000-0000BF200000}"/>
    <cellStyle name="Style 47" xfId="2508" xr:uid="{00000000-0005-0000-0000-0000C0200000}"/>
    <cellStyle name="Style 48" xfId="2509" xr:uid="{00000000-0005-0000-0000-0000C1200000}"/>
    <cellStyle name="Style 49" xfId="2510" xr:uid="{00000000-0005-0000-0000-0000C2200000}"/>
    <cellStyle name="Style 5" xfId="2511" xr:uid="{00000000-0005-0000-0000-0000C3200000}"/>
    <cellStyle name="Style 50" xfId="2512" xr:uid="{00000000-0005-0000-0000-0000C4200000}"/>
    <cellStyle name="Style 51" xfId="2513" xr:uid="{00000000-0005-0000-0000-0000C5200000}"/>
    <cellStyle name="Style 52" xfId="2514" xr:uid="{00000000-0005-0000-0000-0000C6200000}"/>
    <cellStyle name="Style 53" xfId="2515" xr:uid="{00000000-0005-0000-0000-0000C7200000}"/>
    <cellStyle name="Style 54" xfId="2516" xr:uid="{00000000-0005-0000-0000-0000C8200000}"/>
    <cellStyle name="Style 55" xfId="2517" xr:uid="{00000000-0005-0000-0000-0000C9200000}"/>
    <cellStyle name="Style 56" xfId="2518" xr:uid="{00000000-0005-0000-0000-0000CA200000}"/>
    <cellStyle name="Style 57" xfId="2519" xr:uid="{00000000-0005-0000-0000-0000CB200000}"/>
    <cellStyle name="Style 58" xfId="2520" xr:uid="{00000000-0005-0000-0000-0000CC200000}"/>
    <cellStyle name="Style 59" xfId="2521" xr:uid="{00000000-0005-0000-0000-0000CD200000}"/>
    <cellStyle name="Style 6" xfId="2522" xr:uid="{00000000-0005-0000-0000-0000CE200000}"/>
    <cellStyle name="Style 60" xfId="2523" xr:uid="{00000000-0005-0000-0000-0000CF200000}"/>
    <cellStyle name="Style 61" xfId="2524" xr:uid="{00000000-0005-0000-0000-0000D0200000}"/>
    <cellStyle name="Style 62" xfId="2525" xr:uid="{00000000-0005-0000-0000-0000D1200000}"/>
    <cellStyle name="Style 63" xfId="2526" xr:uid="{00000000-0005-0000-0000-0000D2200000}"/>
    <cellStyle name="Style 64" xfId="2527" xr:uid="{00000000-0005-0000-0000-0000D3200000}"/>
    <cellStyle name="Style 65" xfId="2528" xr:uid="{00000000-0005-0000-0000-0000D4200000}"/>
    <cellStyle name="Style 66" xfId="2529" xr:uid="{00000000-0005-0000-0000-0000D5200000}"/>
    <cellStyle name="Style 67" xfId="2530" xr:uid="{00000000-0005-0000-0000-0000D6200000}"/>
    <cellStyle name="Style 68" xfId="2531" xr:uid="{00000000-0005-0000-0000-0000D7200000}"/>
    <cellStyle name="Style 69" xfId="2532" xr:uid="{00000000-0005-0000-0000-0000D8200000}"/>
    <cellStyle name="Style 7" xfId="2533" xr:uid="{00000000-0005-0000-0000-0000D9200000}"/>
    <cellStyle name="Style 70" xfId="2534" xr:uid="{00000000-0005-0000-0000-0000DA200000}"/>
    <cellStyle name="Style 71" xfId="2535" xr:uid="{00000000-0005-0000-0000-0000DB200000}"/>
    <cellStyle name="Style 72" xfId="2536" xr:uid="{00000000-0005-0000-0000-0000DC200000}"/>
    <cellStyle name="Style 73" xfId="2537" xr:uid="{00000000-0005-0000-0000-0000DD200000}"/>
    <cellStyle name="Style 74" xfId="2538" xr:uid="{00000000-0005-0000-0000-0000DE200000}"/>
    <cellStyle name="Style 75" xfId="2539" xr:uid="{00000000-0005-0000-0000-0000DF200000}"/>
    <cellStyle name="Style 76" xfId="2540" xr:uid="{00000000-0005-0000-0000-0000E0200000}"/>
    <cellStyle name="Style 77" xfId="2541" xr:uid="{00000000-0005-0000-0000-0000E1200000}"/>
    <cellStyle name="Style 78" xfId="2542" xr:uid="{00000000-0005-0000-0000-0000E2200000}"/>
    <cellStyle name="Style 79" xfId="2543" xr:uid="{00000000-0005-0000-0000-0000E3200000}"/>
    <cellStyle name="Style 8" xfId="2544" xr:uid="{00000000-0005-0000-0000-0000E4200000}"/>
    <cellStyle name="Style 80" xfId="2545" xr:uid="{00000000-0005-0000-0000-0000E5200000}"/>
    <cellStyle name="Style 81" xfId="2546" xr:uid="{00000000-0005-0000-0000-0000E6200000}"/>
    <cellStyle name="Style 82" xfId="2547" xr:uid="{00000000-0005-0000-0000-0000E7200000}"/>
    <cellStyle name="Style 83" xfId="2548" xr:uid="{00000000-0005-0000-0000-0000E8200000}"/>
    <cellStyle name="Style 84" xfId="2549" xr:uid="{00000000-0005-0000-0000-0000E9200000}"/>
    <cellStyle name="Style 85" xfId="2550" xr:uid="{00000000-0005-0000-0000-0000EA200000}"/>
    <cellStyle name="Style 86" xfId="2551" xr:uid="{00000000-0005-0000-0000-0000EB200000}"/>
    <cellStyle name="Style 87" xfId="2552" xr:uid="{00000000-0005-0000-0000-0000EC200000}"/>
    <cellStyle name="Style 88" xfId="2553" xr:uid="{00000000-0005-0000-0000-0000ED200000}"/>
    <cellStyle name="Style 89" xfId="2554" xr:uid="{00000000-0005-0000-0000-0000EE200000}"/>
    <cellStyle name="Style 9" xfId="2555" xr:uid="{00000000-0005-0000-0000-0000EF200000}"/>
    <cellStyle name="Style 90" xfId="2556" xr:uid="{00000000-0005-0000-0000-0000F0200000}"/>
    <cellStyle name="Style 91" xfId="2557" xr:uid="{00000000-0005-0000-0000-0000F1200000}"/>
    <cellStyle name="Style 92" xfId="2558" xr:uid="{00000000-0005-0000-0000-0000F2200000}"/>
    <cellStyle name="Style 93" xfId="2559" xr:uid="{00000000-0005-0000-0000-0000F3200000}"/>
    <cellStyle name="Style 94" xfId="2560" xr:uid="{00000000-0005-0000-0000-0000F4200000}"/>
    <cellStyle name="Style 95" xfId="2561" xr:uid="{00000000-0005-0000-0000-0000F5200000}"/>
    <cellStyle name="Style 96" xfId="2562" xr:uid="{00000000-0005-0000-0000-0000F6200000}"/>
    <cellStyle name="Style 97" xfId="2563" xr:uid="{00000000-0005-0000-0000-0000F7200000}"/>
    <cellStyle name="Style 98" xfId="2564" xr:uid="{00000000-0005-0000-0000-0000F8200000}"/>
    <cellStyle name="Style 99" xfId="2565" xr:uid="{00000000-0005-0000-0000-0000F9200000}"/>
    <cellStyle name="subhead" xfId="2566" xr:uid="{00000000-0005-0000-0000-0000FA200000}"/>
    <cellStyle name="Subtotal" xfId="2567" xr:uid="{00000000-0005-0000-0000-0000FB200000}"/>
    <cellStyle name="symbol" xfId="2568" xr:uid="{00000000-0005-0000-0000-0000FC200000}"/>
    <cellStyle name="T" xfId="2569" xr:uid="{00000000-0005-0000-0000-0000FD200000}"/>
    <cellStyle name="T 2" xfId="4398" xr:uid="{00000000-0005-0000-0000-0000FE200000}"/>
    <cellStyle name="T 2 2" xfId="5383" xr:uid="{00000000-0005-0000-0000-0000FF200000}"/>
    <cellStyle name="T 2 2 2" xfId="9040" xr:uid="{00000000-0005-0000-0000-000000210000}"/>
    <cellStyle name="T 2 3" xfId="6557" xr:uid="{00000000-0005-0000-0000-000001210000}"/>
    <cellStyle name="T 2 3 2" xfId="10043" xr:uid="{00000000-0005-0000-0000-000002210000}"/>
    <cellStyle name="T 2 4" xfId="8223" xr:uid="{00000000-0005-0000-0000-000003210000}"/>
    <cellStyle name="T 3" xfId="4654" xr:uid="{00000000-0005-0000-0000-000004210000}"/>
    <cellStyle name="T 3 2" xfId="5619" xr:uid="{00000000-0005-0000-0000-000005210000}"/>
    <cellStyle name="T 3 2 2" xfId="9272" xr:uid="{00000000-0005-0000-0000-000006210000}"/>
    <cellStyle name="T 3 3" xfId="6793" xr:uid="{00000000-0005-0000-0000-000007210000}"/>
    <cellStyle name="T 3 3 2" xfId="10279" xr:uid="{00000000-0005-0000-0000-000008210000}"/>
    <cellStyle name="T 3 4" xfId="8462" xr:uid="{00000000-0005-0000-0000-000009210000}"/>
    <cellStyle name="T 4" xfId="4571" xr:uid="{00000000-0005-0000-0000-00000A210000}"/>
    <cellStyle name="T 4 2" xfId="5536" xr:uid="{00000000-0005-0000-0000-00000B210000}"/>
    <cellStyle name="T 4 2 2" xfId="9189" xr:uid="{00000000-0005-0000-0000-00000C210000}"/>
    <cellStyle name="T 4 3" xfId="6710" xr:uid="{00000000-0005-0000-0000-00000D210000}"/>
    <cellStyle name="T 4 3 2" xfId="10196" xr:uid="{00000000-0005-0000-0000-00000E210000}"/>
    <cellStyle name="T 4 4" xfId="8379" xr:uid="{00000000-0005-0000-0000-00000F210000}"/>
    <cellStyle name="T 5" xfId="4726" xr:uid="{00000000-0005-0000-0000-000010210000}"/>
    <cellStyle name="T 5 2" xfId="5688" xr:uid="{00000000-0005-0000-0000-000011210000}"/>
    <cellStyle name="T 5 2 2" xfId="9334" xr:uid="{00000000-0005-0000-0000-000012210000}"/>
    <cellStyle name="T 5 3" xfId="6862" xr:uid="{00000000-0005-0000-0000-000013210000}"/>
    <cellStyle name="T 5 3 2" xfId="10348" xr:uid="{00000000-0005-0000-0000-000014210000}"/>
    <cellStyle name="T 5 4" xfId="8525" xr:uid="{00000000-0005-0000-0000-000015210000}"/>
    <cellStyle name="T 6" xfId="4967" xr:uid="{00000000-0005-0000-0000-000016210000}"/>
    <cellStyle name="T 6 2" xfId="5912" xr:uid="{00000000-0005-0000-0000-000017210000}"/>
    <cellStyle name="T 6 3" xfId="7086" xr:uid="{00000000-0005-0000-0000-000018210000}"/>
    <cellStyle name="T 7" xfId="4041" xr:uid="{00000000-0005-0000-0000-000019210000}"/>
    <cellStyle name="T 7 2" xfId="7882" xr:uid="{00000000-0005-0000-0000-00001A210000}"/>
    <cellStyle name="T 8" xfId="6081" xr:uid="{00000000-0005-0000-0000-00001B210000}"/>
    <cellStyle name="T 8 2" xfId="9577" xr:uid="{00000000-0005-0000-0000-00001C210000}"/>
    <cellStyle name="T 9" xfId="6312" xr:uid="{00000000-0005-0000-0000-00001D210000}"/>
    <cellStyle name="T 9 2" xfId="9804" xr:uid="{00000000-0005-0000-0000-00001E210000}"/>
    <cellStyle name="T_BANG CHAM CONG 2009 (ban 2 cua thuong)" xfId="2570" xr:uid="{00000000-0005-0000-0000-00001F210000}"/>
    <cellStyle name="T_BANG CHAM CONG 2009 (ban 2 cua thuong) 2" xfId="4399" xr:uid="{00000000-0005-0000-0000-000020210000}"/>
    <cellStyle name="T_BANG CHAM CONG 2009 (ban 2 cua thuong) 2 2" xfId="5384" xr:uid="{00000000-0005-0000-0000-000021210000}"/>
    <cellStyle name="T_BANG CHAM CONG 2009 (ban 2 cua thuong) 2 2 2" xfId="9041" xr:uid="{00000000-0005-0000-0000-000022210000}"/>
    <cellStyle name="T_BANG CHAM CONG 2009 (ban 2 cua thuong) 2 3" xfId="6558" xr:uid="{00000000-0005-0000-0000-000023210000}"/>
    <cellStyle name="T_BANG CHAM CONG 2009 (ban 2 cua thuong) 2 3 2" xfId="10044" xr:uid="{00000000-0005-0000-0000-000024210000}"/>
    <cellStyle name="T_BANG CHAM CONG 2009 (ban 2 cua thuong) 2 4" xfId="8224" xr:uid="{00000000-0005-0000-0000-000025210000}"/>
    <cellStyle name="T_BANG CHAM CONG 2009 (ban 2 cua thuong) 3" xfId="4655" xr:uid="{00000000-0005-0000-0000-000026210000}"/>
    <cellStyle name="T_BANG CHAM CONG 2009 (ban 2 cua thuong) 3 2" xfId="5620" xr:uid="{00000000-0005-0000-0000-000027210000}"/>
    <cellStyle name="T_BANG CHAM CONG 2009 (ban 2 cua thuong) 3 2 2" xfId="9273" xr:uid="{00000000-0005-0000-0000-000028210000}"/>
    <cellStyle name="T_BANG CHAM CONG 2009 (ban 2 cua thuong) 3 3" xfId="6794" xr:uid="{00000000-0005-0000-0000-000029210000}"/>
    <cellStyle name="T_BANG CHAM CONG 2009 (ban 2 cua thuong) 3 3 2" xfId="10280" xr:uid="{00000000-0005-0000-0000-00002A210000}"/>
    <cellStyle name="T_BANG CHAM CONG 2009 (ban 2 cua thuong) 3 4" xfId="8463" xr:uid="{00000000-0005-0000-0000-00002B210000}"/>
    <cellStyle name="T_BANG CHAM CONG 2009 (ban 2 cua thuong) 4" xfId="4570" xr:uid="{00000000-0005-0000-0000-00002C210000}"/>
    <cellStyle name="T_BANG CHAM CONG 2009 (ban 2 cua thuong) 4 2" xfId="5535" xr:uid="{00000000-0005-0000-0000-00002D210000}"/>
    <cellStyle name="T_BANG CHAM CONG 2009 (ban 2 cua thuong) 4 2 2" xfId="9188" xr:uid="{00000000-0005-0000-0000-00002E210000}"/>
    <cellStyle name="T_BANG CHAM CONG 2009 (ban 2 cua thuong) 4 3" xfId="6709" xr:uid="{00000000-0005-0000-0000-00002F210000}"/>
    <cellStyle name="T_BANG CHAM CONG 2009 (ban 2 cua thuong) 4 3 2" xfId="10195" xr:uid="{00000000-0005-0000-0000-000030210000}"/>
    <cellStyle name="T_BANG CHAM CONG 2009 (ban 2 cua thuong) 4 4" xfId="8378" xr:uid="{00000000-0005-0000-0000-000031210000}"/>
    <cellStyle name="T_BANG CHAM CONG 2009 (ban 2 cua thuong) 5" xfId="4725" xr:uid="{00000000-0005-0000-0000-000032210000}"/>
    <cellStyle name="T_BANG CHAM CONG 2009 (ban 2 cua thuong) 5 2" xfId="5687" xr:uid="{00000000-0005-0000-0000-000033210000}"/>
    <cellStyle name="T_BANG CHAM CONG 2009 (ban 2 cua thuong) 5 2 2" xfId="9333" xr:uid="{00000000-0005-0000-0000-000034210000}"/>
    <cellStyle name="T_BANG CHAM CONG 2009 (ban 2 cua thuong) 5 3" xfId="6861" xr:uid="{00000000-0005-0000-0000-000035210000}"/>
    <cellStyle name="T_BANG CHAM CONG 2009 (ban 2 cua thuong) 5 3 2" xfId="10347" xr:uid="{00000000-0005-0000-0000-000036210000}"/>
    <cellStyle name="T_BANG CHAM CONG 2009 (ban 2 cua thuong) 5 4" xfId="8524" xr:uid="{00000000-0005-0000-0000-000037210000}"/>
    <cellStyle name="T_BANG CHAM CONG 2009 (ban 2 cua thuong) 6" xfId="4968" xr:uid="{00000000-0005-0000-0000-000038210000}"/>
    <cellStyle name="T_BANG CHAM CONG 2009 (ban 2 cua thuong) 6 2" xfId="5913" xr:uid="{00000000-0005-0000-0000-000039210000}"/>
    <cellStyle name="T_BANG CHAM CONG 2009 (ban 2 cua thuong) 6 3" xfId="7087" xr:uid="{00000000-0005-0000-0000-00003A210000}"/>
    <cellStyle name="T_BANG CHAM CONG 2009 (ban 2 cua thuong) 7" xfId="4040" xr:uid="{00000000-0005-0000-0000-00003B210000}"/>
    <cellStyle name="T_BANG CHAM CONG 2009 (ban 2 cua thuong) 7 2" xfId="7881" xr:uid="{00000000-0005-0000-0000-00003C210000}"/>
    <cellStyle name="T_BANG CHAM CONG 2009 (ban 2 cua thuong) 8" xfId="6082" xr:uid="{00000000-0005-0000-0000-00003D210000}"/>
    <cellStyle name="T_BANG CHAM CONG 2009 (ban 2 cua thuong) 8 2" xfId="9578" xr:uid="{00000000-0005-0000-0000-00003E210000}"/>
    <cellStyle name="T_BANG CHAM CONG 2009 (ban 2 cua thuong) 9" xfId="6313" xr:uid="{00000000-0005-0000-0000-00003F210000}"/>
    <cellStyle name="T_BANG CHAM CONG 2009 (ban 2 cua thuong) 9 2" xfId="9805" xr:uid="{00000000-0005-0000-0000-000040210000}"/>
    <cellStyle name="T_Báo cáo gửi AViệt" xfId="2571" xr:uid="{00000000-0005-0000-0000-000041210000}"/>
    <cellStyle name="T_Báo cáo gửi AViệt 2" xfId="4400" xr:uid="{00000000-0005-0000-0000-000042210000}"/>
    <cellStyle name="T_Báo cáo gửi AViệt 2 2" xfId="5385" xr:uid="{00000000-0005-0000-0000-000043210000}"/>
    <cellStyle name="T_Báo cáo gửi AViệt 2 2 2" xfId="9042" xr:uid="{00000000-0005-0000-0000-000044210000}"/>
    <cellStyle name="T_Báo cáo gửi AViệt 2 3" xfId="6559" xr:uid="{00000000-0005-0000-0000-000045210000}"/>
    <cellStyle name="T_Báo cáo gửi AViệt 2 3 2" xfId="10045" xr:uid="{00000000-0005-0000-0000-000046210000}"/>
    <cellStyle name="T_Báo cáo gửi AViệt 2 4" xfId="8225" xr:uid="{00000000-0005-0000-0000-000047210000}"/>
    <cellStyle name="T_Báo cáo gửi AViệt 3" xfId="4656" xr:uid="{00000000-0005-0000-0000-000048210000}"/>
    <cellStyle name="T_Báo cáo gửi AViệt 3 2" xfId="5621" xr:uid="{00000000-0005-0000-0000-000049210000}"/>
    <cellStyle name="T_Báo cáo gửi AViệt 3 2 2" xfId="9274" xr:uid="{00000000-0005-0000-0000-00004A210000}"/>
    <cellStyle name="T_Báo cáo gửi AViệt 3 3" xfId="6795" xr:uid="{00000000-0005-0000-0000-00004B210000}"/>
    <cellStyle name="T_Báo cáo gửi AViệt 3 3 2" xfId="10281" xr:uid="{00000000-0005-0000-0000-00004C210000}"/>
    <cellStyle name="T_Báo cáo gửi AViệt 3 4" xfId="8464" xr:uid="{00000000-0005-0000-0000-00004D210000}"/>
    <cellStyle name="T_Báo cáo gửi AViệt 4" xfId="4778" xr:uid="{00000000-0005-0000-0000-00004E210000}"/>
    <cellStyle name="T_Báo cáo gửi AViệt 4 2" xfId="5740" xr:uid="{00000000-0005-0000-0000-00004F210000}"/>
    <cellStyle name="T_Báo cáo gửi AViệt 4 2 2" xfId="9382" xr:uid="{00000000-0005-0000-0000-000050210000}"/>
    <cellStyle name="T_Báo cáo gửi AViệt 4 3" xfId="6914" xr:uid="{00000000-0005-0000-0000-000051210000}"/>
    <cellStyle name="T_Báo cáo gửi AViệt 4 3 2" xfId="10400" xr:uid="{00000000-0005-0000-0000-000052210000}"/>
    <cellStyle name="T_Báo cáo gửi AViệt 4 4" xfId="8573" xr:uid="{00000000-0005-0000-0000-000053210000}"/>
    <cellStyle name="T_Báo cáo gửi AViệt 5" xfId="4598" xr:uid="{00000000-0005-0000-0000-000054210000}"/>
    <cellStyle name="T_Báo cáo gửi AViệt 5 2" xfId="5563" xr:uid="{00000000-0005-0000-0000-000055210000}"/>
    <cellStyle name="T_Báo cáo gửi AViệt 5 2 2" xfId="9216" xr:uid="{00000000-0005-0000-0000-000056210000}"/>
    <cellStyle name="T_Báo cáo gửi AViệt 5 3" xfId="6737" xr:uid="{00000000-0005-0000-0000-000057210000}"/>
    <cellStyle name="T_Báo cáo gửi AViệt 5 3 2" xfId="10223" xr:uid="{00000000-0005-0000-0000-000058210000}"/>
    <cellStyle name="T_Báo cáo gửi AViệt 5 4" xfId="8406" xr:uid="{00000000-0005-0000-0000-000059210000}"/>
    <cellStyle name="T_Báo cáo gửi AViệt 6" xfId="4969" xr:uid="{00000000-0005-0000-0000-00005A210000}"/>
    <cellStyle name="T_Báo cáo gửi AViệt 6 2" xfId="5914" xr:uid="{00000000-0005-0000-0000-00005B210000}"/>
    <cellStyle name="T_Báo cáo gửi AViệt 6 3" xfId="7088" xr:uid="{00000000-0005-0000-0000-00005C210000}"/>
    <cellStyle name="T_Báo cáo gửi AViệt 7" xfId="4039" xr:uid="{00000000-0005-0000-0000-00005D210000}"/>
    <cellStyle name="T_Báo cáo gửi AViệt 7 2" xfId="7880" xr:uid="{00000000-0005-0000-0000-00005E210000}"/>
    <cellStyle name="T_Báo cáo gửi AViệt 8" xfId="6083" xr:uid="{00000000-0005-0000-0000-00005F210000}"/>
    <cellStyle name="T_Báo cáo gửi AViệt 8 2" xfId="9579" xr:uid="{00000000-0005-0000-0000-000060210000}"/>
    <cellStyle name="T_Báo cáo gửi AViệt 9" xfId="6314" xr:uid="{00000000-0005-0000-0000-000061210000}"/>
    <cellStyle name="T_Báo cáo gửi AViệt 9 2" xfId="9806" xr:uid="{00000000-0005-0000-0000-000062210000}"/>
    <cellStyle name="T_bao cao theo phong ban" xfId="2572" xr:uid="{00000000-0005-0000-0000-000063210000}"/>
    <cellStyle name="T_bao cao theo phong ban 2" xfId="4401" xr:uid="{00000000-0005-0000-0000-000064210000}"/>
    <cellStyle name="T_bao cao theo phong ban 2 2" xfId="5386" xr:uid="{00000000-0005-0000-0000-000065210000}"/>
    <cellStyle name="T_bao cao theo phong ban 2 2 2" xfId="9043" xr:uid="{00000000-0005-0000-0000-000066210000}"/>
    <cellStyle name="T_bao cao theo phong ban 2 3" xfId="6560" xr:uid="{00000000-0005-0000-0000-000067210000}"/>
    <cellStyle name="T_bao cao theo phong ban 2 3 2" xfId="10046" xr:uid="{00000000-0005-0000-0000-000068210000}"/>
    <cellStyle name="T_bao cao theo phong ban 2 4" xfId="8226" xr:uid="{00000000-0005-0000-0000-000069210000}"/>
    <cellStyle name="T_bao cao theo phong ban 3" xfId="4657" xr:uid="{00000000-0005-0000-0000-00006A210000}"/>
    <cellStyle name="T_bao cao theo phong ban 3 2" xfId="5622" xr:uid="{00000000-0005-0000-0000-00006B210000}"/>
    <cellStyle name="T_bao cao theo phong ban 3 2 2" xfId="9275" xr:uid="{00000000-0005-0000-0000-00006C210000}"/>
    <cellStyle name="T_bao cao theo phong ban 3 3" xfId="6796" xr:uid="{00000000-0005-0000-0000-00006D210000}"/>
    <cellStyle name="T_bao cao theo phong ban 3 3 2" xfId="10282" xr:uid="{00000000-0005-0000-0000-00006E210000}"/>
    <cellStyle name="T_bao cao theo phong ban 3 4" xfId="8465" xr:uid="{00000000-0005-0000-0000-00006F210000}"/>
    <cellStyle name="T_bao cao theo phong ban 4" xfId="4777" xr:uid="{00000000-0005-0000-0000-000070210000}"/>
    <cellStyle name="T_bao cao theo phong ban 4 2" xfId="5739" xr:uid="{00000000-0005-0000-0000-000071210000}"/>
    <cellStyle name="T_bao cao theo phong ban 4 2 2" xfId="9381" xr:uid="{00000000-0005-0000-0000-000072210000}"/>
    <cellStyle name="T_bao cao theo phong ban 4 3" xfId="6913" xr:uid="{00000000-0005-0000-0000-000073210000}"/>
    <cellStyle name="T_bao cao theo phong ban 4 3 2" xfId="10399" xr:uid="{00000000-0005-0000-0000-000074210000}"/>
    <cellStyle name="T_bao cao theo phong ban 4 4" xfId="8572" xr:uid="{00000000-0005-0000-0000-000075210000}"/>
    <cellStyle name="T_bao cao theo phong ban 5" xfId="4727" xr:uid="{00000000-0005-0000-0000-000076210000}"/>
    <cellStyle name="T_bao cao theo phong ban 5 2" xfId="5689" xr:uid="{00000000-0005-0000-0000-000077210000}"/>
    <cellStyle name="T_bao cao theo phong ban 5 2 2" xfId="9335" xr:uid="{00000000-0005-0000-0000-000078210000}"/>
    <cellStyle name="T_bao cao theo phong ban 5 3" xfId="6863" xr:uid="{00000000-0005-0000-0000-000079210000}"/>
    <cellStyle name="T_bao cao theo phong ban 5 3 2" xfId="10349" xr:uid="{00000000-0005-0000-0000-00007A210000}"/>
    <cellStyle name="T_bao cao theo phong ban 5 4" xfId="8526" xr:uid="{00000000-0005-0000-0000-00007B210000}"/>
    <cellStyle name="T_bao cao theo phong ban 6" xfId="4970" xr:uid="{00000000-0005-0000-0000-00007C210000}"/>
    <cellStyle name="T_bao cao theo phong ban 6 2" xfId="5915" xr:uid="{00000000-0005-0000-0000-00007D210000}"/>
    <cellStyle name="T_bao cao theo phong ban 6 3" xfId="7089" xr:uid="{00000000-0005-0000-0000-00007E210000}"/>
    <cellStyle name="T_bao cao theo phong ban 7" xfId="4038" xr:uid="{00000000-0005-0000-0000-00007F210000}"/>
    <cellStyle name="T_bao cao theo phong ban 7 2" xfId="7879" xr:uid="{00000000-0005-0000-0000-000080210000}"/>
    <cellStyle name="T_bao cao theo phong ban 8" xfId="6084" xr:uid="{00000000-0005-0000-0000-000081210000}"/>
    <cellStyle name="T_bao cao theo phong ban 8 2" xfId="9580" xr:uid="{00000000-0005-0000-0000-000082210000}"/>
    <cellStyle name="T_bao cao theo phong ban 9" xfId="6315" xr:uid="{00000000-0005-0000-0000-000083210000}"/>
    <cellStyle name="T_bao cao theo phong ban 9 2" xfId="9807" xr:uid="{00000000-0005-0000-0000-000084210000}"/>
    <cellStyle name="T_BH LD  2009" xfId="2573" xr:uid="{00000000-0005-0000-0000-000085210000}"/>
    <cellStyle name="T_BH LD  2009 2" xfId="4402" xr:uid="{00000000-0005-0000-0000-000086210000}"/>
    <cellStyle name="T_BH LD  2009 2 2" xfId="5387" xr:uid="{00000000-0005-0000-0000-000087210000}"/>
    <cellStyle name="T_BH LD  2009 2 2 2" xfId="9044" xr:uid="{00000000-0005-0000-0000-000088210000}"/>
    <cellStyle name="T_BH LD  2009 2 3" xfId="6561" xr:uid="{00000000-0005-0000-0000-000089210000}"/>
    <cellStyle name="T_BH LD  2009 2 3 2" xfId="10047" xr:uid="{00000000-0005-0000-0000-00008A210000}"/>
    <cellStyle name="T_BH LD  2009 2 4" xfId="8227" xr:uid="{00000000-0005-0000-0000-00008B210000}"/>
    <cellStyle name="T_BH LD  2009 3" xfId="4658" xr:uid="{00000000-0005-0000-0000-00008C210000}"/>
    <cellStyle name="T_BH LD  2009 3 2" xfId="5623" xr:uid="{00000000-0005-0000-0000-00008D210000}"/>
    <cellStyle name="T_BH LD  2009 3 2 2" xfId="9276" xr:uid="{00000000-0005-0000-0000-00008E210000}"/>
    <cellStyle name="T_BH LD  2009 3 3" xfId="6797" xr:uid="{00000000-0005-0000-0000-00008F210000}"/>
    <cellStyle name="T_BH LD  2009 3 3 2" xfId="10283" xr:uid="{00000000-0005-0000-0000-000090210000}"/>
    <cellStyle name="T_BH LD  2009 3 4" xfId="8466" xr:uid="{00000000-0005-0000-0000-000091210000}"/>
    <cellStyle name="T_BH LD  2009 4" xfId="4776" xr:uid="{00000000-0005-0000-0000-000092210000}"/>
    <cellStyle name="T_BH LD  2009 4 2" xfId="5738" xr:uid="{00000000-0005-0000-0000-000093210000}"/>
    <cellStyle name="T_BH LD  2009 4 2 2" xfId="9380" xr:uid="{00000000-0005-0000-0000-000094210000}"/>
    <cellStyle name="T_BH LD  2009 4 3" xfId="6912" xr:uid="{00000000-0005-0000-0000-000095210000}"/>
    <cellStyle name="T_BH LD  2009 4 3 2" xfId="10398" xr:uid="{00000000-0005-0000-0000-000096210000}"/>
    <cellStyle name="T_BH LD  2009 4 4" xfId="8571" xr:uid="{00000000-0005-0000-0000-000097210000}"/>
    <cellStyle name="T_BH LD  2009 5" xfId="4807" xr:uid="{00000000-0005-0000-0000-000098210000}"/>
    <cellStyle name="T_BH LD  2009 5 2" xfId="5769" xr:uid="{00000000-0005-0000-0000-000099210000}"/>
    <cellStyle name="T_BH LD  2009 5 2 2" xfId="9411" xr:uid="{00000000-0005-0000-0000-00009A210000}"/>
    <cellStyle name="T_BH LD  2009 5 3" xfId="6943" xr:uid="{00000000-0005-0000-0000-00009B210000}"/>
    <cellStyle name="T_BH LD  2009 5 3 2" xfId="10429" xr:uid="{00000000-0005-0000-0000-00009C210000}"/>
    <cellStyle name="T_BH LD  2009 5 4" xfId="8602" xr:uid="{00000000-0005-0000-0000-00009D210000}"/>
    <cellStyle name="T_BH LD  2009 6" xfId="4971" xr:uid="{00000000-0005-0000-0000-00009E210000}"/>
    <cellStyle name="T_BH LD  2009 6 2" xfId="5916" xr:uid="{00000000-0005-0000-0000-00009F210000}"/>
    <cellStyle name="T_BH LD  2009 6 3" xfId="7090" xr:uid="{00000000-0005-0000-0000-0000A0210000}"/>
    <cellStyle name="T_BH LD  2009 7" xfId="4037" xr:uid="{00000000-0005-0000-0000-0000A1210000}"/>
    <cellStyle name="T_BH LD  2009 7 2" xfId="7878" xr:uid="{00000000-0005-0000-0000-0000A2210000}"/>
    <cellStyle name="T_BH LD  2009 8" xfId="6085" xr:uid="{00000000-0005-0000-0000-0000A3210000}"/>
    <cellStyle name="T_BH LD  2009 8 2" xfId="9581" xr:uid="{00000000-0005-0000-0000-0000A4210000}"/>
    <cellStyle name="T_BH LD  2009 9" xfId="6316" xr:uid="{00000000-0005-0000-0000-0000A5210000}"/>
    <cellStyle name="T_BH LD  2009 9 2" xfId="9808" xr:uid="{00000000-0005-0000-0000-0000A6210000}"/>
    <cellStyle name="T_Book1" xfId="2574" xr:uid="{00000000-0005-0000-0000-0000A7210000}"/>
    <cellStyle name="T_Book1 2" xfId="4403" xr:uid="{00000000-0005-0000-0000-0000A8210000}"/>
    <cellStyle name="T_Book1 2 2" xfId="5388" xr:uid="{00000000-0005-0000-0000-0000A9210000}"/>
    <cellStyle name="T_Book1 2 2 2" xfId="9045" xr:uid="{00000000-0005-0000-0000-0000AA210000}"/>
    <cellStyle name="T_Book1 2 3" xfId="6562" xr:uid="{00000000-0005-0000-0000-0000AB210000}"/>
    <cellStyle name="T_Book1 2 3 2" xfId="10048" xr:uid="{00000000-0005-0000-0000-0000AC210000}"/>
    <cellStyle name="T_Book1 2 4" xfId="8228" xr:uid="{00000000-0005-0000-0000-0000AD210000}"/>
    <cellStyle name="T_Book1 3" xfId="4659" xr:uid="{00000000-0005-0000-0000-0000AE210000}"/>
    <cellStyle name="T_Book1 3 2" xfId="5624" xr:uid="{00000000-0005-0000-0000-0000AF210000}"/>
    <cellStyle name="T_Book1 3 2 2" xfId="9277" xr:uid="{00000000-0005-0000-0000-0000B0210000}"/>
    <cellStyle name="T_Book1 3 3" xfId="6798" xr:uid="{00000000-0005-0000-0000-0000B1210000}"/>
    <cellStyle name="T_Book1 3 3 2" xfId="10284" xr:uid="{00000000-0005-0000-0000-0000B2210000}"/>
    <cellStyle name="T_Book1 3 4" xfId="8467" xr:uid="{00000000-0005-0000-0000-0000B3210000}"/>
    <cellStyle name="T_Book1 4" xfId="4569" xr:uid="{00000000-0005-0000-0000-0000B4210000}"/>
    <cellStyle name="T_Book1 4 2" xfId="5534" xr:uid="{00000000-0005-0000-0000-0000B5210000}"/>
    <cellStyle name="T_Book1 4 2 2" xfId="9187" xr:uid="{00000000-0005-0000-0000-0000B6210000}"/>
    <cellStyle name="T_Book1 4 3" xfId="6708" xr:uid="{00000000-0005-0000-0000-0000B7210000}"/>
    <cellStyle name="T_Book1 4 3 2" xfId="10194" xr:uid="{00000000-0005-0000-0000-0000B8210000}"/>
    <cellStyle name="T_Book1 4 4" xfId="8377" xr:uid="{00000000-0005-0000-0000-0000B9210000}"/>
    <cellStyle name="T_Book1 5" xfId="4756" xr:uid="{00000000-0005-0000-0000-0000BA210000}"/>
    <cellStyle name="T_Book1 5 2" xfId="5718" xr:uid="{00000000-0005-0000-0000-0000BB210000}"/>
    <cellStyle name="T_Book1 5 2 2" xfId="9361" xr:uid="{00000000-0005-0000-0000-0000BC210000}"/>
    <cellStyle name="T_Book1 5 3" xfId="6892" xr:uid="{00000000-0005-0000-0000-0000BD210000}"/>
    <cellStyle name="T_Book1 5 3 2" xfId="10378" xr:uid="{00000000-0005-0000-0000-0000BE210000}"/>
    <cellStyle name="T_Book1 5 4" xfId="8552" xr:uid="{00000000-0005-0000-0000-0000BF210000}"/>
    <cellStyle name="T_Book1 6" xfId="4972" xr:uid="{00000000-0005-0000-0000-0000C0210000}"/>
    <cellStyle name="T_Book1 6 2" xfId="5917" xr:uid="{00000000-0005-0000-0000-0000C1210000}"/>
    <cellStyle name="T_Book1 6 3" xfId="7091" xr:uid="{00000000-0005-0000-0000-0000C2210000}"/>
    <cellStyle name="T_Book1 7" xfId="4036" xr:uid="{00000000-0005-0000-0000-0000C3210000}"/>
    <cellStyle name="T_Book1 7 2" xfId="7877" xr:uid="{00000000-0005-0000-0000-0000C4210000}"/>
    <cellStyle name="T_Book1 8" xfId="6086" xr:uid="{00000000-0005-0000-0000-0000C5210000}"/>
    <cellStyle name="T_Book1 8 2" xfId="9582" xr:uid="{00000000-0005-0000-0000-0000C6210000}"/>
    <cellStyle name="T_Book1 9" xfId="6317" xr:uid="{00000000-0005-0000-0000-0000C7210000}"/>
    <cellStyle name="T_Book1 9 2" xfId="9809" xr:uid="{00000000-0005-0000-0000-0000C8210000}"/>
    <cellStyle name="T_Book1_1" xfId="2575" xr:uid="{00000000-0005-0000-0000-0000C9210000}"/>
    <cellStyle name="T_Book1_1 2" xfId="4404" xr:uid="{00000000-0005-0000-0000-0000CA210000}"/>
    <cellStyle name="T_Book1_1 2 2" xfId="5389" xr:uid="{00000000-0005-0000-0000-0000CB210000}"/>
    <cellStyle name="T_Book1_1 2 2 2" xfId="9046" xr:uid="{00000000-0005-0000-0000-0000CC210000}"/>
    <cellStyle name="T_Book1_1 2 3" xfId="6563" xr:uid="{00000000-0005-0000-0000-0000CD210000}"/>
    <cellStyle name="T_Book1_1 2 3 2" xfId="10049" xr:uid="{00000000-0005-0000-0000-0000CE210000}"/>
    <cellStyle name="T_Book1_1 2 4" xfId="8229" xr:uid="{00000000-0005-0000-0000-0000CF210000}"/>
    <cellStyle name="T_Book1_1 3" xfId="4660" xr:uid="{00000000-0005-0000-0000-0000D0210000}"/>
    <cellStyle name="T_Book1_1 3 2" xfId="5625" xr:uid="{00000000-0005-0000-0000-0000D1210000}"/>
    <cellStyle name="T_Book1_1 3 2 2" xfId="9278" xr:uid="{00000000-0005-0000-0000-0000D2210000}"/>
    <cellStyle name="T_Book1_1 3 3" xfId="6799" xr:uid="{00000000-0005-0000-0000-0000D3210000}"/>
    <cellStyle name="T_Book1_1 3 3 2" xfId="10285" xr:uid="{00000000-0005-0000-0000-0000D4210000}"/>
    <cellStyle name="T_Book1_1 3 4" xfId="8468" xr:uid="{00000000-0005-0000-0000-0000D5210000}"/>
    <cellStyle name="T_Book1_1 4" xfId="4547" xr:uid="{00000000-0005-0000-0000-0000D6210000}"/>
    <cellStyle name="T_Book1_1 4 2" xfId="5512" xr:uid="{00000000-0005-0000-0000-0000D7210000}"/>
    <cellStyle name="T_Book1_1 4 2 2" xfId="9165" xr:uid="{00000000-0005-0000-0000-0000D8210000}"/>
    <cellStyle name="T_Book1_1 4 3" xfId="6686" xr:uid="{00000000-0005-0000-0000-0000D9210000}"/>
    <cellStyle name="T_Book1_1 4 3 2" xfId="10172" xr:uid="{00000000-0005-0000-0000-0000DA210000}"/>
    <cellStyle name="T_Book1_1 4 4" xfId="8355" xr:uid="{00000000-0005-0000-0000-0000DB210000}"/>
    <cellStyle name="T_Book1_1 5" xfId="4755" xr:uid="{00000000-0005-0000-0000-0000DC210000}"/>
    <cellStyle name="T_Book1_1 5 2" xfId="5717" xr:uid="{00000000-0005-0000-0000-0000DD210000}"/>
    <cellStyle name="T_Book1_1 5 2 2" xfId="9360" xr:uid="{00000000-0005-0000-0000-0000DE210000}"/>
    <cellStyle name="T_Book1_1 5 3" xfId="6891" xr:uid="{00000000-0005-0000-0000-0000DF210000}"/>
    <cellStyle name="T_Book1_1 5 3 2" xfId="10377" xr:uid="{00000000-0005-0000-0000-0000E0210000}"/>
    <cellStyle name="T_Book1_1 5 4" xfId="8551" xr:uid="{00000000-0005-0000-0000-0000E1210000}"/>
    <cellStyle name="T_Book1_1 6" xfId="4973" xr:uid="{00000000-0005-0000-0000-0000E2210000}"/>
    <cellStyle name="T_Book1_1 6 2" xfId="5918" xr:uid="{00000000-0005-0000-0000-0000E3210000}"/>
    <cellStyle name="T_Book1_1 6 3" xfId="7092" xr:uid="{00000000-0005-0000-0000-0000E4210000}"/>
    <cellStyle name="T_Book1_1 7" xfId="4035" xr:uid="{00000000-0005-0000-0000-0000E5210000}"/>
    <cellStyle name="T_Book1_1 7 2" xfId="7876" xr:uid="{00000000-0005-0000-0000-0000E6210000}"/>
    <cellStyle name="T_Book1_1 8" xfId="6087" xr:uid="{00000000-0005-0000-0000-0000E7210000}"/>
    <cellStyle name="T_Book1_1 8 2" xfId="9583" xr:uid="{00000000-0005-0000-0000-0000E8210000}"/>
    <cellStyle name="T_Book1_1 9" xfId="6318" xr:uid="{00000000-0005-0000-0000-0000E9210000}"/>
    <cellStyle name="T_Book1_1 9 2" xfId="9810" xr:uid="{00000000-0005-0000-0000-0000EA210000}"/>
    <cellStyle name="T_Book1_1_CPK" xfId="2576" xr:uid="{00000000-0005-0000-0000-0000EB210000}"/>
    <cellStyle name="T_Book1_1_CPK 2" xfId="4405" xr:uid="{00000000-0005-0000-0000-0000EC210000}"/>
    <cellStyle name="T_Book1_1_CPK 2 2" xfId="5390" xr:uid="{00000000-0005-0000-0000-0000ED210000}"/>
    <cellStyle name="T_Book1_1_CPK 2 2 2" xfId="9047" xr:uid="{00000000-0005-0000-0000-0000EE210000}"/>
    <cellStyle name="T_Book1_1_CPK 2 3" xfId="6564" xr:uid="{00000000-0005-0000-0000-0000EF210000}"/>
    <cellStyle name="T_Book1_1_CPK 2 3 2" xfId="10050" xr:uid="{00000000-0005-0000-0000-0000F0210000}"/>
    <cellStyle name="T_Book1_1_CPK 2 4" xfId="8230" xr:uid="{00000000-0005-0000-0000-0000F1210000}"/>
    <cellStyle name="T_Book1_1_CPK 3" xfId="4661" xr:uid="{00000000-0005-0000-0000-0000F2210000}"/>
    <cellStyle name="T_Book1_1_CPK 3 2" xfId="5626" xr:uid="{00000000-0005-0000-0000-0000F3210000}"/>
    <cellStyle name="T_Book1_1_CPK 3 2 2" xfId="9279" xr:uid="{00000000-0005-0000-0000-0000F4210000}"/>
    <cellStyle name="T_Book1_1_CPK 3 3" xfId="6800" xr:uid="{00000000-0005-0000-0000-0000F5210000}"/>
    <cellStyle name="T_Book1_1_CPK 3 3 2" xfId="10286" xr:uid="{00000000-0005-0000-0000-0000F6210000}"/>
    <cellStyle name="T_Book1_1_CPK 3 4" xfId="8469" xr:uid="{00000000-0005-0000-0000-0000F7210000}"/>
    <cellStyle name="T_Book1_1_CPK 4" xfId="4546" xr:uid="{00000000-0005-0000-0000-0000F8210000}"/>
    <cellStyle name="T_Book1_1_CPK 4 2" xfId="5511" xr:uid="{00000000-0005-0000-0000-0000F9210000}"/>
    <cellStyle name="T_Book1_1_CPK 4 2 2" xfId="9164" xr:uid="{00000000-0005-0000-0000-0000FA210000}"/>
    <cellStyle name="T_Book1_1_CPK 4 3" xfId="6685" xr:uid="{00000000-0005-0000-0000-0000FB210000}"/>
    <cellStyle name="T_Book1_1_CPK 4 3 2" xfId="10171" xr:uid="{00000000-0005-0000-0000-0000FC210000}"/>
    <cellStyle name="T_Book1_1_CPK 4 4" xfId="8354" xr:uid="{00000000-0005-0000-0000-0000FD210000}"/>
    <cellStyle name="T_Book1_1_CPK 5" xfId="4806" xr:uid="{00000000-0005-0000-0000-0000FE210000}"/>
    <cellStyle name="T_Book1_1_CPK 5 2" xfId="5768" xr:uid="{00000000-0005-0000-0000-0000FF210000}"/>
    <cellStyle name="T_Book1_1_CPK 5 2 2" xfId="9410" xr:uid="{00000000-0005-0000-0000-000000220000}"/>
    <cellStyle name="T_Book1_1_CPK 5 3" xfId="6942" xr:uid="{00000000-0005-0000-0000-000001220000}"/>
    <cellStyle name="T_Book1_1_CPK 5 3 2" xfId="10428" xr:uid="{00000000-0005-0000-0000-000002220000}"/>
    <cellStyle name="T_Book1_1_CPK 5 4" xfId="8601" xr:uid="{00000000-0005-0000-0000-000003220000}"/>
    <cellStyle name="T_Book1_1_CPK 6" xfId="4974" xr:uid="{00000000-0005-0000-0000-000004220000}"/>
    <cellStyle name="T_Book1_1_CPK 6 2" xfId="5919" xr:uid="{00000000-0005-0000-0000-000005220000}"/>
    <cellStyle name="T_Book1_1_CPK 6 3" xfId="7093" xr:uid="{00000000-0005-0000-0000-000006220000}"/>
    <cellStyle name="T_Book1_1_CPK 7" xfId="4034" xr:uid="{00000000-0005-0000-0000-000007220000}"/>
    <cellStyle name="T_Book1_1_CPK 7 2" xfId="7875" xr:uid="{00000000-0005-0000-0000-000008220000}"/>
    <cellStyle name="T_Book1_1_CPK 8" xfId="6088" xr:uid="{00000000-0005-0000-0000-000009220000}"/>
    <cellStyle name="T_Book1_1_CPK 8 2" xfId="9584" xr:uid="{00000000-0005-0000-0000-00000A220000}"/>
    <cellStyle name="T_Book1_1_CPK 9" xfId="6319" xr:uid="{00000000-0005-0000-0000-00000B220000}"/>
    <cellStyle name="T_Book1_1_CPK 9 2" xfId="9811" xr:uid="{00000000-0005-0000-0000-00000C220000}"/>
    <cellStyle name="T_Book1_1_Thiet bi" xfId="2577" xr:uid="{00000000-0005-0000-0000-00000D220000}"/>
    <cellStyle name="T_Book1_1_Thiet bi 2" xfId="4406" xr:uid="{00000000-0005-0000-0000-00000E220000}"/>
    <cellStyle name="T_Book1_1_Thiet bi 2 2" xfId="5391" xr:uid="{00000000-0005-0000-0000-00000F220000}"/>
    <cellStyle name="T_Book1_1_Thiet bi 2 2 2" xfId="9048" xr:uid="{00000000-0005-0000-0000-000010220000}"/>
    <cellStyle name="T_Book1_1_Thiet bi 2 3" xfId="6565" xr:uid="{00000000-0005-0000-0000-000011220000}"/>
    <cellStyle name="T_Book1_1_Thiet bi 2 3 2" xfId="10051" xr:uid="{00000000-0005-0000-0000-000012220000}"/>
    <cellStyle name="T_Book1_1_Thiet bi 2 4" xfId="8231" xr:uid="{00000000-0005-0000-0000-000013220000}"/>
    <cellStyle name="T_Book1_1_Thiet bi 3" xfId="4662" xr:uid="{00000000-0005-0000-0000-000014220000}"/>
    <cellStyle name="T_Book1_1_Thiet bi 3 2" xfId="5627" xr:uid="{00000000-0005-0000-0000-000015220000}"/>
    <cellStyle name="T_Book1_1_Thiet bi 3 2 2" xfId="9280" xr:uid="{00000000-0005-0000-0000-000016220000}"/>
    <cellStyle name="T_Book1_1_Thiet bi 3 3" xfId="6801" xr:uid="{00000000-0005-0000-0000-000017220000}"/>
    <cellStyle name="T_Book1_1_Thiet bi 3 3 2" xfId="10287" xr:uid="{00000000-0005-0000-0000-000018220000}"/>
    <cellStyle name="T_Book1_1_Thiet bi 3 4" xfId="8470" xr:uid="{00000000-0005-0000-0000-000019220000}"/>
    <cellStyle name="T_Book1_1_Thiet bi 4" xfId="4545" xr:uid="{00000000-0005-0000-0000-00001A220000}"/>
    <cellStyle name="T_Book1_1_Thiet bi 4 2" xfId="5510" xr:uid="{00000000-0005-0000-0000-00001B220000}"/>
    <cellStyle name="T_Book1_1_Thiet bi 4 2 2" xfId="9163" xr:uid="{00000000-0005-0000-0000-00001C220000}"/>
    <cellStyle name="T_Book1_1_Thiet bi 4 3" xfId="6684" xr:uid="{00000000-0005-0000-0000-00001D220000}"/>
    <cellStyle name="T_Book1_1_Thiet bi 4 3 2" xfId="10170" xr:uid="{00000000-0005-0000-0000-00001E220000}"/>
    <cellStyle name="T_Book1_1_Thiet bi 4 4" xfId="8353" xr:uid="{00000000-0005-0000-0000-00001F220000}"/>
    <cellStyle name="T_Book1_1_Thiet bi 5" xfId="4814" xr:uid="{00000000-0005-0000-0000-000020220000}"/>
    <cellStyle name="T_Book1_1_Thiet bi 5 2" xfId="5776" xr:uid="{00000000-0005-0000-0000-000021220000}"/>
    <cellStyle name="T_Book1_1_Thiet bi 5 2 2" xfId="9418" xr:uid="{00000000-0005-0000-0000-000022220000}"/>
    <cellStyle name="T_Book1_1_Thiet bi 5 3" xfId="6950" xr:uid="{00000000-0005-0000-0000-000023220000}"/>
    <cellStyle name="T_Book1_1_Thiet bi 5 3 2" xfId="10436" xr:uid="{00000000-0005-0000-0000-000024220000}"/>
    <cellStyle name="T_Book1_1_Thiet bi 5 4" xfId="8609" xr:uid="{00000000-0005-0000-0000-000025220000}"/>
    <cellStyle name="T_Book1_1_Thiet bi 6" xfId="4975" xr:uid="{00000000-0005-0000-0000-000026220000}"/>
    <cellStyle name="T_Book1_1_Thiet bi 6 2" xfId="5920" xr:uid="{00000000-0005-0000-0000-000027220000}"/>
    <cellStyle name="T_Book1_1_Thiet bi 6 3" xfId="7094" xr:uid="{00000000-0005-0000-0000-000028220000}"/>
    <cellStyle name="T_Book1_1_Thiet bi 7" xfId="4033" xr:uid="{00000000-0005-0000-0000-000029220000}"/>
    <cellStyle name="T_Book1_1_Thiet bi 7 2" xfId="7874" xr:uid="{00000000-0005-0000-0000-00002A220000}"/>
    <cellStyle name="T_Book1_1_Thiet bi 8" xfId="6089" xr:uid="{00000000-0005-0000-0000-00002B220000}"/>
    <cellStyle name="T_Book1_1_Thiet bi 8 2" xfId="9585" xr:uid="{00000000-0005-0000-0000-00002C220000}"/>
    <cellStyle name="T_Book1_1_Thiet bi 9" xfId="6320" xr:uid="{00000000-0005-0000-0000-00002D220000}"/>
    <cellStyle name="T_Book1_1_Thiet bi 9 2" xfId="9812" xr:uid="{00000000-0005-0000-0000-00002E220000}"/>
    <cellStyle name="T_Book1_CPK" xfId="2578" xr:uid="{00000000-0005-0000-0000-00002F220000}"/>
    <cellStyle name="T_Book1_CPK 2" xfId="4407" xr:uid="{00000000-0005-0000-0000-000030220000}"/>
    <cellStyle name="T_Book1_CPK 2 2" xfId="5392" xr:uid="{00000000-0005-0000-0000-000031220000}"/>
    <cellStyle name="T_Book1_CPK 2 2 2" xfId="9049" xr:uid="{00000000-0005-0000-0000-000032220000}"/>
    <cellStyle name="T_Book1_CPK 2 3" xfId="6566" xr:uid="{00000000-0005-0000-0000-000033220000}"/>
    <cellStyle name="T_Book1_CPK 2 3 2" xfId="10052" xr:uid="{00000000-0005-0000-0000-000034220000}"/>
    <cellStyle name="T_Book1_CPK 2 4" xfId="8232" xr:uid="{00000000-0005-0000-0000-000035220000}"/>
    <cellStyle name="T_Book1_CPK 3" xfId="4663" xr:uid="{00000000-0005-0000-0000-000036220000}"/>
    <cellStyle name="T_Book1_CPK 3 2" xfId="5628" xr:uid="{00000000-0005-0000-0000-000037220000}"/>
    <cellStyle name="T_Book1_CPK 3 2 2" xfId="9281" xr:uid="{00000000-0005-0000-0000-000038220000}"/>
    <cellStyle name="T_Book1_CPK 3 3" xfId="6802" xr:uid="{00000000-0005-0000-0000-000039220000}"/>
    <cellStyle name="T_Book1_CPK 3 3 2" xfId="10288" xr:uid="{00000000-0005-0000-0000-00003A220000}"/>
    <cellStyle name="T_Book1_CPK 3 4" xfId="8471" xr:uid="{00000000-0005-0000-0000-00003B220000}"/>
    <cellStyle name="T_Book1_CPK 4" xfId="4544" xr:uid="{00000000-0005-0000-0000-00003C220000}"/>
    <cellStyle name="T_Book1_CPK 4 2" xfId="5509" xr:uid="{00000000-0005-0000-0000-00003D220000}"/>
    <cellStyle name="T_Book1_CPK 4 2 2" xfId="9162" xr:uid="{00000000-0005-0000-0000-00003E220000}"/>
    <cellStyle name="T_Book1_CPK 4 3" xfId="6683" xr:uid="{00000000-0005-0000-0000-00003F220000}"/>
    <cellStyle name="T_Book1_CPK 4 3 2" xfId="10169" xr:uid="{00000000-0005-0000-0000-000040220000}"/>
    <cellStyle name="T_Book1_CPK 4 4" xfId="8352" xr:uid="{00000000-0005-0000-0000-000041220000}"/>
    <cellStyle name="T_Book1_CPK 5" xfId="4753" xr:uid="{00000000-0005-0000-0000-000042220000}"/>
    <cellStyle name="T_Book1_CPK 5 2" xfId="5715" xr:uid="{00000000-0005-0000-0000-000043220000}"/>
    <cellStyle name="T_Book1_CPK 5 2 2" xfId="9358" xr:uid="{00000000-0005-0000-0000-000044220000}"/>
    <cellStyle name="T_Book1_CPK 5 3" xfId="6889" xr:uid="{00000000-0005-0000-0000-000045220000}"/>
    <cellStyle name="T_Book1_CPK 5 3 2" xfId="10375" xr:uid="{00000000-0005-0000-0000-000046220000}"/>
    <cellStyle name="T_Book1_CPK 5 4" xfId="8549" xr:uid="{00000000-0005-0000-0000-000047220000}"/>
    <cellStyle name="T_Book1_CPK 6" xfId="4976" xr:uid="{00000000-0005-0000-0000-000048220000}"/>
    <cellStyle name="T_Book1_CPK 6 2" xfId="5921" xr:uid="{00000000-0005-0000-0000-000049220000}"/>
    <cellStyle name="T_Book1_CPK 6 3" xfId="7095" xr:uid="{00000000-0005-0000-0000-00004A220000}"/>
    <cellStyle name="T_Book1_CPK 7" xfId="4032" xr:uid="{00000000-0005-0000-0000-00004B220000}"/>
    <cellStyle name="T_Book1_CPK 7 2" xfId="7873" xr:uid="{00000000-0005-0000-0000-00004C220000}"/>
    <cellStyle name="T_Book1_CPK 8" xfId="6090" xr:uid="{00000000-0005-0000-0000-00004D220000}"/>
    <cellStyle name="T_Book1_CPK 8 2" xfId="9586" xr:uid="{00000000-0005-0000-0000-00004E220000}"/>
    <cellStyle name="T_Book1_CPK 9" xfId="6321" xr:uid="{00000000-0005-0000-0000-00004F220000}"/>
    <cellStyle name="T_Book1_CPK 9 2" xfId="9813" xr:uid="{00000000-0005-0000-0000-000050220000}"/>
    <cellStyle name="T_Book1_Thiet bi" xfId="2579" xr:uid="{00000000-0005-0000-0000-000051220000}"/>
    <cellStyle name="T_Book1_Thiet bi 2" xfId="4408" xr:uid="{00000000-0005-0000-0000-000052220000}"/>
    <cellStyle name="T_Book1_Thiet bi 2 2" xfId="5393" xr:uid="{00000000-0005-0000-0000-000053220000}"/>
    <cellStyle name="T_Book1_Thiet bi 2 2 2" xfId="9050" xr:uid="{00000000-0005-0000-0000-000054220000}"/>
    <cellStyle name="T_Book1_Thiet bi 2 3" xfId="6567" xr:uid="{00000000-0005-0000-0000-000055220000}"/>
    <cellStyle name="T_Book1_Thiet bi 2 3 2" xfId="10053" xr:uid="{00000000-0005-0000-0000-000056220000}"/>
    <cellStyle name="T_Book1_Thiet bi 2 4" xfId="8233" xr:uid="{00000000-0005-0000-0000-000057220000}"/>
    <cellStyle name="T_Book1_Thiet bi 3" xfId="4664" xr:uid="{00000000-0005-0000-0000-000058220000}"/>
    <cellStyle name="T_Book1_Thiet bi 3 2" xfId="5629" xr:uid="{00000000-0005-0000-0000-000059220000}"/>
    <cellStyle name="T_Book1_Thiet bi 3 2 2" xfId="9282" xr:uid="{00000000-0005-0000-0000-00005A220000}"/>
    <cellStyle name="T_Book1_Thiet bi 3 3" xfId="6803" xr:uid="{00000000-0005-0000-0000-00005B220000}"/>
    <cellStyle name="T_Book1_Thiet bi 3 3 2" xfId="10289" xr:uid="{00000000-0005-0000-0000-00005C220000}"/>
    <cellStyle name="T_Book1_Thiet bi 3 4" xfId="8472" xr:uid="{00000000-0005-0000-0000-00005D220000}"/>
    <cellStyle name="T_Book1_Thiet bi 4" xfId="4568" xr:uid="{00000000-0005-0000-0000-00005E220000}"/>
    <cellStyle name="T_Book1_Thiet bi 4 2" xfId="5533" xr:uid="{00000000-0005-0000-0000-00005F220000}"/>
    <cellStyle name="T_Book1_Thiet bi 4 2 2" xfId="9186" xr:uid="{00000000-0005-0000-0000-000060220000}"/>
    <cellStyle name="T_Book1_Thiet bi 4 3" xfId="6707" xr:uid="{00000000-0005-0000-0000-000061220000}"/>
    <cellStyle name="T_Book1_Thiet bi 4 3 2" xfId="10193" xr:uid="{00000000-0005-0000-0000-000062220000}"/>
    <cellStyle name="T_Book1_Thiet bi 4 4" xfId="8376" xr:uid="{00000000-0005-0000-0000-000063220000}"/>
    <cellStyle name="T_Book1_Thiet bi 5" xfId="4803" xr:uid="{00000000-0005-0000-0000-000064220000}"/>
    <cellStyle name="T_Book1_Thiet bi 5 2" xfId="5765" xr:uid="{00000000-0005-0000-0000-000065220000}"/>
    <cellStyle name="T_Book1_Thiet bi 5 2 2" xfId="9407" xr:uid="{00000000-0005-0000-0000-000066220000}"/>
    <cellStyle name="T_Book1_Thiet bi 5 3" xfId="6939" xr:uid="{00000000-0005-0000-0000-000067220000}"/>
    <cellStyle name="T_Book1_Thiet bi 5 3 2" xfId="10425" xr:uid="{00000000-0005-0000-0000-000068220000}"/>
    <cellStyle name="T_Book1_Thiet bi 5 4" xfId="8598" xr:uid="{00000000-0005-0000-0000-000069220000}"/>
    <cellStyle name="T_Book1_Thiet bi 6" xfId="4977" xr:uid="{00000000-0005-0000-0000-00006A220000}"/>
    <cellStyle name="T_Book1_Thiet bi 6 2" xfId="5922" xr:uid="{00000000-0005-0000-0000-00006B220000}"/>
    <cellStyle name="T_Book1_Thiet bi 6 3" xfId="7096" xr:uid="{00000000-0005-0000-0000-00006C220000}"/>
    <cellStyle name="T_Book1_Thiet bi 7" xfId="4031" xr:uid="{00000000-0005-0000-0000-00006D220000}"/>
    <cellStyle name="T_Book1_Thiet bi 7 2" xfId="7872" xr:uid="{00000000-0005-0000-0000-00006E220000}"/>
    <cellStyle name="T_Book1_Thiet bi 8" xfId="6091" xr:uid="{00000000-0005-0000-0000-00006F220000}"/>
    <cellStyle name="T_Book1_Thiet bi 8 2" xfId="9587" xr:uid="{00000000-0005-0000-0000-000070220000}"/>
    <cellStyle name="T_Book1_Thiet bi 9" xfId="6322" xr:uid="{00000000-0005-0000-0000-000071220000}"/>
    <cellStyle name="T_Book1_Thiet bi 9 2" xfId="9814" xr:uid="{00000000-0005-0000-0000-000072220000}"/>
    <cellStyle name="T_Cac hang muc coc chinh tram nghien" xfId="2580" xr:uid="{00000000-0005-0000-0000-000073220000}"/>
    <cellStyle name="T_Cac hang muc coc chinh tram nghien 2" xfId="4409" xr:uid="{00000000-0005-0000-0000-000074220000}"/>
    <cellStyle name="T_Cac hang muc coc chinh tram nghien 2 2" xfId="5394" xr:uid="{00000000-0005-0000-0000-000075220000}"/>
    <cellStyle name="T_Cac hang muc coc chinh tram nghien 2 2 2" xfId="9051" xr:uid="{00000000-0005-0000-0000-000076220000}"/>
    <cellStyle name="T_Cac hang muc coc chinh tram nghien 2 3" xfId="6568" xr:uid="{00000000-0005-0000-0000-000077220000}"/>
    <cellStyle name="T_Cac hang muc coc chinh tram nghien 2 3 2" xfId="10054" xr:uid="{00000000-0005-0000-0000-000078220000}"/>
    <cellStyle name="T_Cac hang muc coc chinh tram nghien 2 4" xfId="8234" xr:uid="{00000000-0005-0000-0000-000079220000}"/>
    <cellStyle name="T_Cac hang muc coc chinh tram nghien 3" xfId="4665" xr:uid="{00000000-0005-0000-0000-00007A220000}"/>
    <cellStyle name="T_Cac hang muc coc chinh tram nghien 3 2" xfId="5630" xr:uid="{00000000-0005-0000-0000-00007B220000}"/>
    <cellStyle name="T_Cac hang muc coc chinh tram nghien 3 2 2" xfId="9283" xr:uid="{00000000-0005-0000-0000-00007C220000}"/>
    <cellStyle name="T_Cac hang muc coc chinh tram nghien 3 3" xfId="6804" xr:uid="{00000000-0005-0000-0000-00007D220000}"/>
    <cellStyle name="T_Cac hang muc coc chinh tram nghien 3 3 2" xfId="10290" xr:uid="{00000000-0005-0000-0000-00007E220000}"/>
    <cellStyle name="T_Cac hang muc coc chinh tram nghien 3 4" xfId="8473" xr:uid="{00000000-0005-0000-0000-00007F220000}"/>
    <cellStyle name="T_Cac hang muc coc chinh tram nghien 4" xfId="4567" xr:uid="{00000000-0005-0000-0000-000080220000}"/>
    <cellStyle name="T_Cac hang muc coc chinh tram nghien 4 2" xfId="5532" xr:uid="{00000000-0005-0000-0000-000081220000}"/>
    <cellStyle name="T_Cac hang muc coc chinh tram nghien 4 2 2" xfId="9185" xr:uid="{00000000-0005-0000-0000-000082220000}"/>
    <cellStyle name="T_Cac hang muc coc chinh tram nghien 4 3" xfId="6706" xr:uid="{00000000-0005-0000-0000-000083220000}"/>
    <cellStyle name="T_Cac hang muc coc chinh tram nghien 4 3 2" xfId="10192" xr:uid="{00000000-0005-0000-0000-000084220000}"/>
    <cellStyle name="T_Cac hang muc coc chinh tram nghien 4 4" xfId="8375" xr:uid="{00000000-0005-0000-0000-000085220000}"/>
    <cellStyle name="T_Cac hang muc coc chinh tram nghien 5" xfId="4813" xr:uid="{00000000-0005-0000-0000-000086220000}"/>
    <cellStyle name="T_Cac hang muc coc chinh tram nghien 5 2" xfId="5775" xr:uid="{00000000-0005-0000-0000-000087220000}"/>
    <cellStyle name="T_Cac hang muc coc chinh tram nghien 5 2 2" xfId="9417" xr:uid="{00000000-0005-0000-0000-000088220000}"/>
    <cellStyle name="T_Cac hang muc coc chinh tram nghien 5 3" xfId="6949" xr:uid="{00000000-0005-0000-0000-000089220000}"/>
    <cellStyle name="T_Cac hang muc coc chinh tram nghien 5 3 2" xfId="10435" xr:uid="{00000000-0005-0000-0000-00008A220000}"/>
    <cellStyle name="T_Cac hang muc coc chinh tram nghien 5 4" xfId="8608" xr:uid="{00000000-0005-0000-0000-00008B220000}"/>
    <cellStyle name="T_Cac hang muc coc chinh tram nghien 6" xfId="4978" xr:uid="{00000000-0005-0000-0000-00008C220000}"/>
    <cellStyle name="T_Cac hang muc coc chinh tram nghien 6 2" xfId="5923" xr:uid="{00000000-0005-0000-0000-00008D220000}"/>
    <cellStyle name="T_Cac hang muc coc chinh tram nghien 6 3" xfId="7097" xr:uid="{00000000-0005-0000-0000-00008E220000}"/>
    <cellStyle name="T_Cac hang muc coc chinh tram nghien 7" xfId="4030" xr:uid="{00000000-0005-0000-0000-00008F220000}"/>
    <cellStyle name="T_Cac hang muc coc chinh tram nghien 7 2" xfId="7871" xr:uid="{00000000-0005-0000-0000-000090220000}"/>
    <cellStyle name="T_Cac hang muc coc chinh tram nghien 8" xfId="6092" xr:uid="{00000000-0005-0000-0000-000091220000}"/>
    <cellStyle name="T_Cac hang muc coc chinh tram nghien 8 2" xfId="9588" xr:uid="{00000000-0005-0000-0000-000092220000}"/>
    <cellStyle name="T_Cac hang muc coc chinh tram nghien 9" xfId="6323" xr:uid="{00000000-0005-0000-0000-000093220000}"/>
    <cellStyle name="T_Cac hang muc coc chinh tram nghien 9 2" xfId="9815" xr:uid="{00000000-0005-0000-0000-000094220000}"/>
    <cellStyle name="T_Cac hang muc coc chinh tram nghien_Báo cáo gửi AViệt" xfId="2581" xr:uid="{00000000-0005-0000-0000-000095220000}"/>
    <cellStyle name="T_Cac hang muc coc chinh tram nghien_Báo cáo gửi AViệt 2" xfId="4410" xr:uid="{00000000-0005-0000-0000-000096220000}"/>
    <cellStyle name="T_Cac hang muc coc chinh tram nghien_Báo cáo gửi AViệt 2 2" xfId="5395" xr:uid="{00000000-0005-0000-0000-000097220000}"/>
    <cellStyle name="T_Cac hang muc coc chinh tram nghien_Báo cáo gửi AViệt 2 2 2" xfId="9052" xr:uid="{00000000-0005-0000-0000-000098220000}"/>
    <cellStyle name="T_Cac hang muc coc chinh tram nghien_Báo cáo gửi AViệt 2 3" xfId="6569" xr:uid="{00000000-0005-0000-0000-000099220000}"/>
    <cellStyle name="T_Cac hang muc coc chinh tram nghien_Báo cáo gửi AViệt 2 3 2" xfId="10055" xr:uid="{00000000-0005-0000-0000-00009A220000}"/>
    <cellStyle name="T_Cac hang muc coc chinh tram nghien_Báo cáo gửi AViệt 2 4" xfId="8235" xr:uid="{00000000-0005-0000-0000-00009B220000}"/>
    <cellStyle name="T_Cac hang muc coc chinh tram nghien_Báo cáo gửi AViệt 3" xfId="4666" xr:uid="{00000000-0005-0000-0000-00009C220000}"/>
    <cellStyle name="T_Cac hang muc coc chinh tram nghien_Báo cáo gửi AViệt 3 2" xfId="5631" xr:uid="{00000000-0005-0000-0000-00009D220000}"/>
    <cellStyle name="T_Cac hang muc coc chinh tram nghien_Báo cáo gửi AViệt 3 2 2" xfId="9284" xr:uid="{00000000-0005-0000-0000-00009E220000}"/>
    <cellStyle name="T_Cac hang muc coc chinh tram nghien_Báo cáo gửi AViệt 3 3" xfId="6805" xr:uid="{00000000-0005-0000-0000-00009F220000}"/>
    <cellStyle name="T_Cac hang muc coc chinh tram nghien_Báo cáo gửi AViệt 3 3 2" xfId="10291" xr:uid="{00000000-0005-0000-0000-0000A0220000}"/>
    <cellStyle name="T_Cac hang muc coc chinh tram nghien_Báo cáo gửi AViệt 3 4" xfId="8474" xr:uid="{00000000-0005-0000-0000-0000A1220000}"/>
    <cellStyle name="T_Cac hang muc coc chinh tram nghien_Báo cáo gửi AViệt 4" xfId="4566" xr:uid="{00000000-0005-0000-0000-0000A2220000}"/>
    <cellStyle name="T_Cac hang muc coc chinh tram nghien_Báo cáo gửi AViệt 4 2" xfId="5531" xr:uid="{00000000-0005-0000-0000-0000A3220000}"/>
    <cellStyle name="T_Cac hang muc coc chinh tram nghien_Báo cáo gửi AViệt 4 2 2" xfId="9184" xr:uid="{00000000-0005-0000-0000-0000A4220000}"/>
    <cellStyle name="T_Cac hang muc coc chinh tram nghien_Báo cáo gửi AViệt 4 3" xfId="6705" xr:uid="{00000000-0005-0000-0000-0000A5220000}"/>
    <cellStyle name="T_Cac hang muc coc chinh tram nghien_Báo cáo gửi AViệt 4 3 2" xfId="10191" xr:uid="{00000000-0005-0000-0000-0000A6220000}"/>
    <cellStyle name="T_Cac hang muc coc chinh tram nghien_Báo cáo gửi AViệt 4 4" xfId="8374" xr:uid="{00000000-0005-0000-0000-0000A7220000}"/>
    <cellStyle name="T_Cac hang muc coc chinh tram nghien_Báo cáo gửi AViệt 5" xfId="4503" xr:uid="{00000000-0005-0000-0000-0000A8220000}"/>
    <cellStyle name="T_Cac hang muc coc chinh tram nghien_Báo cáo gửi AViệt 5 2" xfId="5471" xr:uid="{00000000-0005-0000-0000-0000A9220000}"/>
    <cellStyle name="T_Cac hang muc coc chinh tram nghien_Báo cáo gửi AViệt 5 2 2" xfId="9128" xr:uid="{00000000-0005-0000-0000-0000AA220000}"/>
    <cellStyle name="T_Cac hang muc coc chinh tram nghien_Báo cáo gửi AViệt 5 3" xfId="6645" xr:uid="{00000000-0005-0000-0000-0000AB220000}"/>
    <cellStyle name="T_Cac hang muc coc chinh tram nghien_Báo cáo gửi AViệt 5 3 2" xfId="10131" xr:uid="{00000000-0005-0000-0000-0000AC220000}"/>
    <cellStyle name="T_Cac hang muc coc chinh tram nghien_Báo cáo gửi AViệt 5 4" xfId="8317" xr:uid="{00000000-0005-0000-0000-0000AD220000}"/>
    <cellStyle name="T_Cac hang muc coc chinh tram nghien_Báo cáo gửi AViệt 6" xfId="4979" xr:uid="{00000000-0005-0000-0000-0000AE220000}"/>
    <cellStyle name="T_Cac hang muc coc chinh tram nghien_Báo cáo gửi AViệt 6 2" xfId="5924" xr:uid="{00000000-0005-0000-0000-0000AF220000}"/>
    <cellStyle name="T_Cac hang muc coc chinh tram nghien_Báo cáo gửi AViệt 6 3" xfId="7098" xr:uid="{00000000-0005-0000-0000-0000B0220000}"/>
    <cellStyle name="T_Cac hang muc coc chinh tram nghien_Báo cáo gửi AViệt 7" xfId="4029" xr:uid="{00000000-0005-0000-0000-0000B1220000}"/>
    <cellStyle name="T_Cac hang muc coc chinh tram nghien_Báo cáo gửi AViệt 7 2" xfId="7870" xr:uid="{00000000-0005-0000-0000-0000B2220000}"/>
    <cellStyle name="T_Cac hang muc coc chinh tram nghien_Báo cáo gửi AViệt 8" xfId="6093" xr:uid="{00000000-0005-0000-0000-0000B3220000}"/>
    <cellStyle name="T_Cac hang muc coc chinh tram nghien_Báo cáo gửi AViệt 8 2" xfId="9589" xr:uid="{00000000-0005-0000-0000-0000B4220000}"/>
    <cellStyle name="T_Cac hang muc coc chinh tram nghien_Báo cáo gửi AViệt 9" xfId="6324" xr:uid="{00000000-0005-0000-0000-0000B5220000}"/>
    <cellStyle name="T_Cac hang muc coc chinh tram nghien_Báo cáo gửi AViệt 9 2" xfId="9816" xr:uid="{00000000-0005-0000-0000-0000B6220000}"/>
    <cellStyle name="T_Cac hang muc coc chinh tram nghien_bao cao theo phong ban" xfId="2582" xr:uid="{00000000-0005-0000-0000-0000B7220000}"/>
    <cellStyle name="T_Cac hang muc coc chinh tram nghien_bao cao theo phong ban 2" xfId="4411" xr:uid="{00000000-0005-0000-0000-0000B8220000}"/>
    <cellStyle name="T_Cac hang muc coc chinh tram nghien_bao cao theo phong ban 2 2" xfId="5396" xr:uid="{00000000-0005-0000-0000-0000B9220000}"/>
    <cellStyle name="T_Cac hang muc coc chinh tram nghien_bao cao theo phong ban 2 2 2" xfId="9053" xr:uid="{00000000-0005-0000-0000-0000BA220000}"/>
    <cellStyle name="T_Cac hang muc coc chinh tram nghien_bao cao theo phong ban 2 3" xfId="6570" xr:uid="{00000000-0005-0000-0000-0000BB220000}"/>
    <cellStyle name="T_Cac hang muc coc chinh tram nghien_bao cao theo phong ban 2 3 2" xfId="10056" xr:uid="{00000000-0005-0000-0000-0000BC220000}"/>
    <cellStyle name="T_Cac hang muc coc chinh tram nghien_bao cao theo phong ban 2 4" xfId="8236" xr:uid="{00000000-0005-0000-0000-0000BD220000}"/>
    <cellStyle name="T_Cac hang muc coc chinh tram nghien_bao cao theo phong ban 3" xfId="4667" xr:uid="{00000000-0005-0000-0000-0000BE220000}"/>
    <cellStyle name="T_Cac hang muc coc chinh tram nghien_bao cao theo phong ban 3 2" xfId="5632" xr:uid="{00000000-0005-0000-0000-0000BF220000}"/>
    <cellStyle name="T_Cac hang muc coc chinh tram nghien_bao cao theo phong ban 3 2 2" xfId="9285" xr:uid="{00000000-0005-0000-0000-0000C0220000}"/>
    <cellStyle name="T_Cac hang muc coc chinh tram nghien_bao cao theo phong ban 3 3" xfId="6806" xr:uid="{00000000-0005-0000-0000-0000C1220000}"/>
    <cellStyle name="T_Cac hang muc coc chinh tram nghien_bao cao theo phong ban 3 3 2" xfId="10292" xr:uid="{00000000-0005-0000-0000-0000C2220000}"/>
    <cellStyle name="T_Cac hang muc coc chinh tram nghien_bao cao theo phong ban 3 4" xfId="8475" xr:uid="{00000000-0005-0000-0000-0000C3220000}"/>
    <cellStyle name="T_Cac hang muc coc chinh tram nghien_bao cao theo phong ban 4" xfId="4565" xr:uid="{00000000-0005-0000-0000-0000C4220000}"/>
    <cellStyle name="T_Cac hang muc coc chinh tram nghien_bao cao theo phong ban 4 2" xfId="5530" xr:uid="{00000000-0005-0000-0000-0000C5220000}"/>
    <cellStyle name="T_Cac hang muc coc chinh tram nghien_bao cao theo phong ban 4 2 2" xfId="9183" xr:uid="{00000000-0005-0000-0000-0000C6220000}"/>
    <cellStyle name="T_Cac hang muc coc chinh tram nghien_bao cao theo phong ban 4 3" xfId="6704" xr:uid="{00000000-0005-0000-0000-0000C7220000}"/>
    <cellStyle name="T_Cac hang muc coc chinh tram nghien_bao cao theo phong ban 4 3 2" xfId="10190" xr:uid="{00000000-0005-0000-0000-0000C8220000}"/>
    <cellStyle name="T_Cac hang muc coc chinh tram nghien_bao cao theo phong ban 4 4" xfId="8373" xr:uid="{00000000-0005-0000-0000-0000C9220000}"/>
    <cellStyle name="T_Cac hang muc coc chinh tram nghien_bao cao theo phong ban 5" xfId="4728" xr:uid="{00000000-0005-0000-0000-0000CA220000}"/>
    <cellStyle name="T_Cac hang muc coc chinh tram nghien_bao cao theo phong ban 5 2" xfId="5690" xr:uid="{00000000-0005-0000-0000-0000CB220000}"/>
    <cellStyle name="T_Cac hang muc coc chinh tram nghien_bao cao theo phong ban 5 2 2" xfId="9336" xr:uid="{00000000-0005-0000-0000-0000CC220000}"/>
    <cellStyle name="T_Cac hang muc coc chinh tram nghien_bao cao theo phong ban 5 3" xfId="6864" xr:uid="{00000000-0005-0000-0000-0000CD220000}"/>
    <cellStyle name="T_Cac hang muc coc chinh tram nghien_bao cao theo phong ban 5 3 2" xfId="10350" xr:uid="{00000000-0005-0000-0000-0000CE220000}"/>
    <cellStyle name="T_Cac hang muc coc chinh tram nghien_bao cao theo phong ban 5 4" xfId="8527" xr:uid="{00000000-0005-0000-0000-0000CF220000}"/>
    <cellStyle name="T_Cac hang muc coc chinh tram nghien_bao cao theo phong ban 6" xfId="4980" xr:uid="{00000000-0005-0000-0000-0000D0220000}"/>
    <cellStyle name="T_Cac hang muc coc chinh tram nghien_bao cao theo phong ban 6 2" xfId="5925" xr:uid="{00000000-0005-0000-0000-0000D1220000}"/>
    <cellStyle name="T_Cac hang muc coc chinh tram nghien_bao cao theo phong ban 6 3" xfId="7099" xr:uid="{00000000-0005-0000-0000-0000D2220000}"/>
    <cellStyle name="T_Cac hang muc coc chinh tram nghien_bao cao theo phong ban 7" xfId="4028" xr:uid="{00000000-0005-0000-0000-0000D3220000}"/>
    <cellStyle name="T_Cac hang muc coc chinh tram nghien_bao cao theo phong ban 7 2" xfId="7869" xr:uid="{00000000-0005-0000-0000-0000D4220000}"/>
    <cellStyle name="T_Cac hang muc coc chinh tram nghien_bao cao theo phong ban 8" xfId="6094" xr:uid="{00000000-0005-0000-0000-0000D5220000}"/>
    <cellStyle name="T_Cac hang muc coc chinh tram nghien_bao cao theo phong ban 8 2" xfId="9590" xr:uid="{00000000-0005-0000-0000-0000D6220000}"/>
    <cellStyle name="T_Cac hang muc coc chinh tram nghien_bao cao theo phong ban 9" xfId="6325" xr:uid="{00000000-0005-0000-0000-0000D7220000}"/>
    <cellStyle name="T_Cac hang muc coc chinh tram nghien_bao cao theo phong ban 9 2" xfId="9817" xr:uid="{00000000-0005-0000-0000-0000D8220000}"/>
    <cellStyle name="T_Cac hang muc coc chinh tram nghien_DANH SACH TRUC LLL QL kho" xfId="2583" xr:uid="{00000000-0005-0000-0000-0000D9220000}"/>
    <cellStyle name="T_Cac hang muc coc chinh tram nghien_DANH SACH TRUC LLL QL kho 2" xfId="4412" xr:uid="{00000000-0005-0000-0000-0000DA220000}"/>
    <cellStyle name="T_Cac hang muc coc chinh tram nghien_DANH SACH TRUC LLL QL kho 2 2" xfId="5397" xr:uid="{00000000-0005-0000-0000-0000DB220000}"/>
    <cellStyle name="T_Cac hang muc coc chinh tram nghien_DANH SACH TRUC LLL QL kho 2 2 2" xfId="9054" xr:uid="{00000000-0005-0000-0000-0000DC220000}"/>
    <cellStyle name="T_Cac hang muc coc chinh tram nghien_DANH SACH TRUC LLL QL kho 2 3" xfId="6571" xr:uid="{00000000-0005-0000-0000-0000DD220000}"/>
    <cellStyle name="T_Cac hang muc coc chinh tram nghien_DANH SACH TRUC LLL QL kho 2 3 2" xfId="10057" xr:uid="{00000000-0005-0000-0000-0000DE220000}"/>
    <cellStyle name="T_Cac hang muc coc chinh tram nghien_DANH SACH TRUC LLL QL kho 2 4" xfId="8237" xr:uid="{00000000-0005-0000-0000-0000DF220000}"/>
    <cellStyle name="T_Cac hang muc coc chinh tram nghien_DANH SACH TRUC LLL QL kho 3" xfId="4668" xr:uid="{00000000-0005-0000-0000-0000E0220000}"/>
    <cellStyle name="T_Cac hang muc coc chinh tram nghien_DANH SACH TRUC LLL QL kho 3 2" xfId="5633" xr:uid="{00000000-0005-0000-0000-0000E1220000}"/>
    <cellStyle name="T_Cac hang muc coc chinh tram nghien_DANH SACH TRUC LLL QL kho 3 2 2" xfId="9286" xr:uid="{00000000-0005-0000-0000-0000E2220000}"/>
    <cellStyle name="T_Cac hang muc coc chinh tram nghien_DANH SACH TRUC LLL QL kho 3 3" xfId="6807" xr:uid="{00000000-0005-0000-0000-0000E3220000}"/>
    <cellStyle name="T_Cac hang muc coc chinh tram nghien_DANH SACH TRUC LLL QL kho 3 3 2" xfId="10293" xr:uid="{00000000-0005-0000-0000-0000E4220000}"/>
    <cellStyle name="T_Cac hang muc coc chinh tram nghien_DANH SACH TRUC LLL QL kho 3 4" xfId="8476" xr:uid="{00000000-0005-0000-0000-0000E5220000}"/>
    <cellStyle name="T_Cac hang muc coc chinh tram nghien_DANH SACH TRUC LLL QL kho 4" xfId="4564" xr:uid="{00000000-0005-0000-0000-0000E6220000}"/>
    <cellStyle name="T_Cac hang muc coc chinh tram nghien_DANH SACH TRUC LLL QL kho 4 2" xfId="5529" xr:uid="{00000000-0005-0000-0000-0000E7220000}"/>
    <cellStyle name="T_Cac hang muc coc chinh tram nghien_DANH SACH TRUC LLL QL kho 4 2 2" xfId="9182" xr:uid="{00000000-0005-0000-0000-0000E8220000}"/>
    <cellStyle name="T_Cac hang muc coc chinh tram nghien_DANH SACH TRUC LLL QL kho 4 3" xfId="6703" xr:uid="{00000000-0005-0000-0000-0000E9220000}"/>
    <cellStyle name="T_Cac hang muc coc chinh tram nghien_DANH SACH TRUC LLL QL kho 4 3 2" xfId="10189" xr:uid="{00000000-0005-0000-0000-0000EA220000}"/>
    <cellStyle name="T_Cac hang muc coc chinh tram nghien_DANH SACH TRUC LLL QL kho 4 4" xfId="8372" xr:uid="{00000000-0005-0000-0000-0000EB220000}"/>
    <cellStyle name="T_Cac hang muc coc chinh tram nghien_DANH SACH TRUC LLL QL kho 5" xfId="4808" xr:uid="{00000000-0005-0000-0000-0000EC220000}"/>
    <cellStyle name="T_Cac hang muc coc chinh tram nghien_DANH SACH TRUC LLL QL kho 5 2" xfId="5770" xr:uid="{00000000-0005-0000-0000-0000ED220000}"/>
    <cellStyle name="T_Cac hang muc coc chinh tram nghien_DANH SACH TRUC LLL QL kho 5 2 2" xfId="9412" xr:uid="{00000000-0005-0000-0000-0000EE220000}"/>
    <cellStyle name="T_Cac hang muc coc chinh tram nghien_DANH SACH TRUC LLL QL kho 5 3" xfId="6944" xr:uid="{00000000-0005-0000-0000-0000EF220000}"/>
    <cellStyle name="T_Cac hang muc coc chinh tram nghien_DANH SACH TRUC LLL QL kho 5 3 2" xfId="10430" xr:uid="{00000000-0005-0000-0000-0000F0220000}"/>
    <cellStyle name="T_Cac hang muc coc chinh tram nghien_DANH SACH TRUC LLL QL kho 5 4" xfId="8603" xr:uid="{00000000-0005-0000-0000-0000F1220000}"/>
    <cellStyle name="T_Cac hang muc coc chinh tram nghien_DANH SACH TRUC LLL QL kho 6" xfId="4981" xr:uid="{00000000-0005-0000-0000-0000F2220000}"/>
    <cellStyle name="T_Cac hang muc coc chinh tram nghien_DANH SACH TRUC LLL QL kho 6 2" xfId="5926" xr:uid="{00000000-0005-0000-0000-0000F3220000}"/>
    <cellStyle name="T_Cac hang muc coc chinh tram nghien_DANH SACH TRUC LLL QL kho 6 3" xfId="7100" xr:uid="{00000000-0005-0000-0000-0000F4220000}"/>
    <cellStyle name="T_Cac hang muc coc chinh tram nghien_DANH SACH TRUC LLL QL kho 7" xfId="4027" xr:uid="{00000000-0005-0000-0000-0000F5220000}"/>
    <cellStyle name="T_Cac hang muc coc chinh tram nghien_DANH SACH TRUC LLL QL kho 7 2" xfId="7868" xr:uid="{00000000-0005-0000-0000-0000F6220000}"/>
    <cellStyle name="T_Cac hang muc coc chinh tram nghien_DANH SACH TRUC LLL QL kho 8" xfId="6095" xr:uid="{00000000-0005-0000-0000-0000F7220000}"/>
    <cellStyle name="T_Cac hang muc coc chinh tram nghien_DANH SACH TRUC LLL QL kho 8 2" xfId="9591" xr:uid="{00000000-0005-0000-0000-0000F8220000}"/>
    <cellStyle name="T_Cac hang muc coc chinh tram nghien_DANH SACH TRUC LLL QL kho 9" xfId="6326" xr:uid="{00000000-0005-0000-0000-0000F9220000}"/>
    <cellStyle name="T_Cac hang muc coc chinh tram nghien_DANH SACH TRUC LLL QL kho 9 2" xfId="9818" xr:uid="{00000000-0005-0000-0000-0000FA220000}"/>
    <cellStyle name="T_Cac hang muc coc chinh tram nghien_Luong thang 1 co thue" xfId="2584" xr:uid="{00000000-0005-0000-0000-0000FB220000}"/>
    <cellStyle name="T_Cac hang muc coc chinh tram nghien_Luong thang 1 co thue 2" xfId="4413" xr:uid="{00000000-0005-0000-0000-0000FC220000}"/>
    <cellStyle name="T_Cac hang muc coc chinh tram nghien_Luong thang 1 co thue 2 2" xfId="5398" xr:uid="{00000000-0005-0000-0000-0000FD220000}"/>
    <cellStyle name="T_Cac hang muc coc chinh tram nghien_Luong thang 1 co thue 2 2 2" xfId="9055" xr:uid="{00000000-0005-0000-0000-0000FE220000}"/>
    <cellStyle name="T_Cac hang muc coc chinh tram nghien_Luong thang 1 co thue 2 3" xfId="6572" xr:uid="{00000000-0005-0000-0000-0000FF220000}"/>
    <cellStyle name="T_Cac hang muc coc chinh tram nghien_Luong thang 1 co thue 2 3 2" xfId="10058" xr:uid="{00000000-0005-0000-0000-000000230000}"/>
    <cellStyle name="T_Cac hang muc coc chinh tram nghien_Luong thang 1 co thue 2 4" xfId="8238" xr:uid="{00000000-0005-0000-0000-000001230000}"/>
    <cellStyle name="T_Cac hang muc coc chinh tram nghien_Luong thang 1 co thue 3" xfId="4669" xr:uid="{00000000-0005-0000-0000-000002230000}"/>
    <cellStyle name="T_Cac hang muc coc chinh tram nghien_Luong thang 1 co thue 3 2" xfId="5634" xr:uid="{00000000-0005-0000-0000-000003230000}"/>
    <cellStyle name="T_Cac hang muc coc chinh tram nghien_Luong thang 1 co thue 3 2 2" xfId="9287" xr:uid="{00000000-0005-0000-0000-000004230000}"/>
    <cellStyle name="T_Cac hang muc coc chinh tram nghien_Luong thang 1 co thue 3 3" xfId="6808" xr:uid="{00000000-0005-0000-0000-000005230000}"/>
    <cellStyle name="T_Cac hang muc coc chinh tram nghien_Luong thang 1 co thue 3 3 2" xfId="10294" xr:uid="{00000000-0005-0000-0000-000006230000}"/>
    <cellStyle name="T_Cac hang muc coc chinh tram nghien_Luong thang 1 co thue 3 4" xfId="8477" xr:uid="{00000000-0005-0000-0000-000007230000}"/>
    <cellStyle name="T_Cac hang muc coc chinh tram nghien_Luong thang 1 co thue 4" xfId="4563" xr:uid="{00000000-0005-0000-0000-000008230000}"/>
    <cellStyle name="T_Cac hang muc coc chinh tram nghien_Luong thang 1 co thue 4 2" xfId="5528" xr:uid="{00000000-0005-0000-0000-000009230000}"/>
    <cellStyle name="T_Cac hang muc coc chinh tram nghien_Luong thang 1 co thue 4 2 2" xfId="9181" xr:uid="{00000000-0005-0000-0000-00000A230000}"/>
    <cellStyle name="T_Cac hang muc coc chinh tram nghien_Luong thang 1 co thue 4 3" xfId="6702" xr:uid="{00000000-0005-0000-0000-00000B230000}"/>
    <cellStyle name="T_Cac hang muc coc chinh tram nghien_Luong thang 1 co thue 4 3 2" xfId="10188" xr:uid="{00000000-0005-0000-0000-00000C230000}"/>
    <cellStyle name="T_Cac hang muc coc chinh tram nghien_Luong thang 1 co thue 4 4" xfId="8371" xr:uid="{00000000-0005-0000-0000-00000D230000}"/>
    <cellStyle name="T_Cac hang muc coc chinh tram nghien_Luong thang 1 co thue 5" xfId="4729" xr:uid="{00000000-0005-0000-0000-00000E230000}"/>
    <cellStyle name="T_Cac hang muc coc chinh tram nghien_Luong thang 1 co thue 5 2" xfId="5691" xr:uid="{00000000-0005-0000-0000-00000F230000}"/>
    <cellStyle name="T_Cac hang muc coc chinh tram nghien_Luong thang 1 co thue 5 2 2" xfId="9337" xr:uid="{00000000-0005-0000-0000-000010230000}"/>
    <cellStyle name="T_Cac hang muc coc chinh tram nghien_Luong thang 1 co thue 5 3" xfId="6865" xr:uid="{00000000-0005-0000-0000-000011230000}"/>
    <cellStyle name="T_Cac hang muc coc chinh tram nghien_Luong thang 1 co thue 5 3 2" xfId="10351" xr:uid="{00000000-0005-0000-0000-000012230000}"/>
    <cellStyle name="T_Cac hang muc coc chinh tram nghien_Luong thang 1 co thue 5 4" xfId="8528" xr:uid="{00000000-0005-0000-0000-000013230000}"/>
    <cellStyle name="T_Cac hang muc coc chinh tram nghien_Luong thang 1 co thue 6" xfId="4982" xr:uid="{00000000-0005-0000-0000-000014230000}"/>
    <cellStyle name="T_Cac hang muc coc chinh tram nghien_Luong thang 1 co thue 6 2" xfId="5927" xr:uid="{00000000-0005-0000-0000-000015230000}"/>
    <cellStyle name="T_Cac hang muc coc chinh tram nghien_Luong thang 1 co thue 6 3" xfId="7101" xr:uid="{00000000-0005-0000-0000-000016230000}"/>
    <cellStyle name="T_Cac hang muc coc chinh tram nghien_Luong thang 1 co thue 7" xfId="4026" xr:uid="{00000000-0005-0000-0000-000017230000}"/>
    <cellStyle name="T_Cac hang muc coc chinh tram nghien_Luong thang 1 co thue 7 2" xfId="7867" xr:uid="{00000000-0005-0000-0000-000018230000}"/>
    <cellStyle name="T_Cac hang muc coc chinh tram nghien_Luong thang 1 co thue 8" xfId="6096" xr:uid="{00000000-0005-0000-0000-000019230000}"/>
    <cellStyle name="T_Cac hang muc coc chinh tram nghien_Luong thang 1 co thue 8 2" xfId="9592" xr:uid="{00000000-0005-0000-0000-00001A230000}"/>
    <cellStyle name="T_Cac hang muc coc chinh tram nghien_Luong thang 1 co thue 9" xfId="6327" xr:uid="{00000000-0005-0000-0000-00001B230000}"/>
    <cellStyle name="T_Cac hang muc coc chinh tram nghien_Luong thang 1 co thue 9 2" xfId="9819" xr:uid="{00000000-0005-0000-0000-00001C230000}"/>
    <cellStyle name="T_Cac hang muc coc chinh tram nghien_PPU1" xfId="2585" xr:uid="{00000000-0005-0000-0000-00001D230000}"/>
    <cellStyle name="T_Cac hang muc coc chinh tram nghien_PPU1 2" xfId="4414" xr:uid="{00000000-0005-0000-0000-00001E230000}"/>
    <cellStyle name="T_Cac hang muc coc chinh tram nghien_PPU1 2 2" xfId="5399" xr:uid="{00000000-0005-0000-0000-00001F230000}"/>
    <cellStyle name="T_Cac hang muc coc chinh tram nghien_PPU1 2 2 2" xfId="9056" xr:uid="{00000000-0005-0000-0000-000020230000}"/>
    <cellStyle name="T_Cac hang muc coc chinh tram nghien_PPU1 2 3" xfId="6573" xr:uid="{00000000-0005-0000-0000-000021230000}"/>
    <cellStyle name="T_Cac hang muc coc chinh tram nghien_PPU1 2 3 2" xfId="10059" xr:uid="{00000000-0005-0000-0000-000022230000}"/>
    <cellStyle name="T_Cac hang muc coc chinh tram nghien_PPU1 2 4" xfId="8239" xr:uid="{00000000-0005-0000-0000-000023230000}"/>
    <cellStyle name="T_Cac hang muc coc chinh tram nghien_PPU1 3" xfId="4670" xr:uid="{00000000-0005-0000-0000-000024230000}"/>
    <cellStyle name="T_Cac hang muc coc chinh tram nghien_PPU1 3 2" xfId="5635" xr:uid="{00000000-0005-0000-0000-000025230000}"/>
    <cellStyle name="T_Cac hang muc coc chinh tram nghien_PPU1 3 2 2" xfId="9288" xr:uid="{00000000-0005-0000-0000-000026230000}"/>
    <cellStyle name="T_Cac hang muc coc chinh tram nghien_PPU1 3 3" xfId="6809" xr:uid="{00000000-0005-0000-0000-000027230000}"/>
    <cellStyle name="T_Cac hang muc coc chinh tram nghien_PPU1 3 3 2" xfId="10295" xr:uid="{00000000-0005-0000-0000-000028230000}"/>
    <cellStyle name="T_Cac hang muc coc chinh tram nghien_PPU1 3 4" xfId="8478" xr:uid="{00000000-0005-0000-0000-000029230000}"/>
    <cellStyle name="T_Cac hang muc coc chinh tram nghien_PPU1 4" xfId="4562" xr:uid="{00000000-0005-0000-0000-00002A230000}"/>
    <cellStyle name="T_Cac hang muc coc chinh tram nghien_PPU1 4 2" xfId="5527" xr:uid="{00000000-0005-0000-0000-00002B230000}"/>
    <cellStyle name="T_Cac hang muc coc chinh tram nghien_PPU1 4 2 2" xfId="9180" xr:uid="{00000000-0005-0000-0000-00002C230000}"/>
    <cellStyle name="T_Cac hang muc coc chinh tram nghien_PPU1 4 3" xfId="6701" xr:uid="{00000000-0005-0000-0000-00002D230000}"/>
    <cellStyle name="T_Cac hang muc coc chinh tram nghien_PPU1 4 3 2" xfId="10187" xr:uid="{00000000-0005-0000-0000-00002E230000}"/>
    <cellStyle name="T_Cac hang muc coc chinh tram nghien_PPU1 4 4" xfId="8370" xr:uid="{00000000-0005-0000-0000-00002F230000}"/>
    <cellStyle name="T_Cac hang muc coc chinh tram nghien_PPU1 5" xfId="4757" xr:uid="{00000000-0005-0000-0000-000030230000}"/>
    <cellStyle name="T_Cac hang muc coc chinh tram nghien_PPU1 5 2" xfId="5719" xr:uid="{00000000-0005-0000-0000-000031230000}"/>
    <cellStyle name="T_Cac hang muc coc chinh tram nghien_PPU1 5 2 2" xfId="9362" xr:uid="{00000000-0005-0000-0000-000032230000}"/>
    <cellStyle name="T_Cac hang muc coc chinh tram nghien_PPU1 5 3" xfId="6893" xr:uid="{00000000-0005-0000-0000-000033230000}"/>
    <cellStyle name="T_Cac hang muc coc chinh tram nghien_PPU1 5 3 2" xfId="10379" xr:uid="{00000000-0005-0000-0000-000034230000}"/>
    <cellStyle name="T_Cac hang muc coc chinh tram nghien_PPU1 5 4" xfId="8553" xr:uid="{00000000-0005-0000-0000-000035230000}"/>
    <cellStyle name="T_Cac hang muc coc chinh tram nghien_PPU1 6" xfId="4983" xr:uid="{00000000-0005-0000-0000-000036230000}"/>
    <cellStyle name="T_Cac hang muc coc chinh tram nghien_PPU1 6 2" xfId="5928" xr:uid="{00000000-0005-0000-0000-000037230000}"/>
    <cellStyle name="T_Cac hang muc coc chinh tram nghien_PPU1 6 3" xfId="7102" xr:uid="{00000000-0005-0000-0000-000038230000}"/>
    <cellStyle name="T_Cac hang muc coc chinh tram nghien_PPU1 7" xfId="4025" xr:uid="{00000000-0005-0000-0000-000039230000}"/>
    <cellStyle name="T_Cac hang muc coc chinh tram nghien_PPU1 7 2" xfId="7866" xr:uid="{00000000-0005-0000-0000-00003A230000}"/>
    <cellStyle name="T_Cac hang muc coc chinh tram nghien_PPU1 8" xfId="6097" xr:uid="{00000000-0005-0000-0000-00003B230000}"/>
    <cellStyle name="T_Cac hang muc coc chinh tram nghien_PPU1 8 2" xfId="9593" xr:uid="{00000000-0005-0000-0000-00003C230000}"/>
    <cellStyle name="T_Cac hang muc coc chinh tram nghien_PPU1 9" xfId="6328" xr:uid="{00000000-0005-0000-0000-00003D230000}"/>
    <cellStyle name="T_Cac hang muc coc chinh tram nghien_PPU1 9 2" xfId="9820" xr:uid="{00000000-0005-0000-0000-00003E230000}"/>
    <cellStyle name="T_Cac hang muc coc chinh tram nghien_TONG HOP NHAP XUAT TON THIET BI1" xfId="2586" xr:uid="{00000000-0005-0000-0000-00003F230000}"/>
    <cellStyle name="T_Cac hang muc coc chinh tram nghien_TONG HOP NHAP XUAT TON THIET BI1 2" xfId="4415" xr:uid="{00000000-0005-0000-0000-000040230000}"/>
    <cellStyle name="T_Cac hang muc coc chinh tram nghien_TONG HOP NHAP XUAT TON THIET BI1 2 2" xfId="5400" xr:uid="{00000000-0005-0000-0000-000041230000}"/>
    <cellStyle name="T_Cac hang muc coc chinh tram nghien_TONG HOP NHAP XUAT TON THIET BI1 2 2 2" xfId="9057" xr:uid="{00000000-0005-0000-0000-000042230000}"/>
    <cellStyle name="T_Cac hang muc coc chinh tram nghien_TONG HOP NHAP XUAT TON THIET BI1 2 3" xfId="6574" xr:uid="{00000000-0005-0000-0000-000043230000}"/>
    <cellStyle name="T_Cac hang muc coc chinh tram nghien_TONG HOP NHAP XUAT TON THIET BI1 2 3 2" xfId="10060" xr:uid="{00000000-0005-0000-0000-000044230000}"/>
    <cellStyle name="T_Cac hang muc coc chinh tram nghien_TONG HOP NHAP XUAT TON THIET BI1 2 4" xfId="8240" xr:uid="{00000000-0005-0000-0000-000045230000}"/>
    <cellStyle name="T_Cac hang muc coc chinh tram nghien_TONG HOP NHAP XUAT TON THIET BI1 3" xfId="4671" xr:uid="{00000000-0005-0000-0000-000046230000}"/>
    <cellStyle name="T_Cac hang muc coc chinh tram nghien_TONG HOP NHAP XUAT TON THIET BI1 3 2" xfId="5636" xr:uid="{00000000-0005-0000-0000-000047230000}"/>
    <cellStyle name="T_Cac hang muc coc chinh tram nghien_TONG HOP NHAP XUAT TON THIET BI1 3 2 2" xfId="9289" xr:uid="{00000000-0005-0000-0000-000048230000}"/>
    <cellStyle name="T_Cac hang muc coc chinh tram nghien_TONG HOP NHAP XUAT TON THIET BI1 3 3" xfId="6810" xr:uid="{00000000-0005-0000-0000-000049230000}"/>
    <cellStyle name="T_Cac hang muc coc chinh tram nghien_TONG HOP NHAP XUAT TON THIET BI1 3 3 2" xfId="10296" xr:uid="{00000000-0005-0000-0000-00004A230000}"/>
    <cellStyle name="T_Cac hang muc coc chinh tram nghien_TONG HOP NHAP XUAT TON THIET BI1 3 4" xfId="8479" xr:uid="{00000000-0005-0000-0000-00004B230000}"/>
    <cellStyle name="T_Cac hang muc coc chinh tram nghien_TONG HOP NHAP XUAT TON THIET BI1 4" xfId="4561" xr:uid="{00000000-0005-0000-0000-00004C230000}"/>
    <cellStyle name="T_Cac hang muc coc chinh tram nghien_TONG HOP NHAP XUAT TON THIET BI1 4 2" xfId="5526" xr:uid="{00000000-0005-0000-0000-00004D230000}"/>
    <cellStyle name="T_Cac hang muc coc chinh tram nghien_TONG HOP NHAP XUAT TON THIET BI1 4 2 2" xfId="9179" xr:uid="{00000000-0005-0000-0000-00004E230000}"/>
    <cellStyle name="T_Cac hang muc coc chinh tram nghien_TONG HOP NHAP XUAT TON THIET BI1 4 3" xfId="6700" xr:uid="{00000000-0005-0000-0000-00004F230000}"/>
    <cellStyle name="T_Cac hang muc coc chinh tram nghien_TONG HOP NHAP XUAT TON THIET BI1 4 3 2" xfId="10186" xr:uid="{00000000-0005-0000-0000-000050230000}"/>
    <cellStyle name="T_Cac hang muc coc chinh tram nghien_TONG HOP NHAP XUAT TON THIET BI1 4 4" xfId="8369" xr:uid="{00000000-0005-0000-0000-000051230000}"/>
    <cellStyle name="T_Cac hang muc coc chinh tram nghien_TONG HOP NHAP XUAT TON THIET BI1 5" xfId="4810" xr:uid="{00000000-0005-0000-0000-000052230000}"/>
    <cellStyle name="T_Cac hang muc coc chinh tram nghien_TONG HOP NHAP XUAT TON THIET BI1 5 2" xfId="5772" xr:uid="{00000000-0005-0000-0000-000053230000}"/>
    <cellStyle name="T_Cac hang muc coc chinh tram nghien_TONG HOP NHAP XUAT TON THIET BI1 5 2 2" xfId="9414" xr:uid="{00000000-0005-0000-0000-000054230000}"/>
    <cellStyle name="T_Cac hang muc coc chinh tram nghien_TONG HOP NHAP XUAT TON THIET BI1 5 3" xfId="6946" xr:uid="{00000000-0005-0000-0000-000055230000}"/>
    <cellStyle name="T_Cac hang muc coc chinh tram nghien_TONG HOP NHAP XUAT TON THIET BI1 5 3 2" xfId="10432" xr:uid="{00000000-0005-0000-0000-000056230000}"/>
    <cellStyle name="T_Cac hang muc coc chinh tram nghien_TONG HOP NHAP XUAT TON THIET BI1 5 4" xfId="8605" xr:uid="{00000000-0005-0000-0000-000057230000}"/>
    <cellStyle name="T_Cac hang muc coc chinh tram nghien_TONG HOP NHAP XUAT TON THIET BI1 6" xfId="4984" xr:uid="{00000000-0005-0000-0000-000058230000}"/>
    <cellStyle name="T_Cac hang muc coc chinh tram nghien_TONG HOP NHAP XUAT TON THIET BI1 6 2" xfId="5929" xr:uid="{00000000-0005-0000-0000-000059230000}"/>
    <cellStyle name="T_Cac hang muc coc chinh tram nghien_TONG HOP NHAP XUAT TON THIET BI1 6 3" xfId="7103" xr:uid="{00000000-0005-0000-0000-00005A230000}"/>
    <cellStyle name="T_Cac hang muc coc chinh tram nghien_TONG HOP NHAP XUAT TON THIET BI1 7" xfId="4024" xr:uid="{00000000-0005-0000-0000-00005B230000}"/>
    <cellStyle name="T_Cac hang muc coc chinh tram nghien_TONG HOP NHAP XUAT TON THIET BI1 7 2" xfId="7865" xr:uid="{00000000-0005-0000-0000-00005C230000}"/>
    <cellStyle name="T_Cac hang muc coc chinh tram nghien_TONG HOP NHAP XUAT TON THIET BI1 8" xfId="6098" xr:uid="{00000000-0005-0000-0000-00005D230000}"/>
    <cellStyle name="T_Cac hang muc coc chinh tram nghien_TONG HOP NHAP XUAT TON THIET BI1 8 2" xfId="9594" xr:uid="{00000000-0005-0000-0000-00005E230000}"/>
    <cellStyle name="T_Cac hang muc coc chinh tram nghien_TONG HOP NHAP XUAT TON THIET BI1 9" xfId="6329" xr:uid="{00000000-0005-0000-0000-00005F230000}"/>
    <cellStyle name="T_Cac hang muc coc chinh tram nghien_TONG HOP NHAP XUAT TON THIET BI1 9 2" xfId="9821" xr:uid="{00000000-0005-0000-0000-000060230000}"/>
    <cellStyle name="T_CPK" xfId="2587" xr:uid="{00000000-0005-0000-0000-000061230000}"/>
    <cellStyle name="T_CPK 2" xfId="4416" xr:uid="{00000000-0005-0000-0000-000062230000}"/>
    <cellStyle name="T_CPK 2 2" xfId="5401" xr:uid="{00000000-0005-0000-0000-000063230000}"/>
    <cellStyle name="T_CPK 2 2 2" xfId="9058" xr:uid="{00000000-0005-0000-0000-000064230000}"/>
    <cellStyle name="T_CPK 2 3" xfId="6575" xr:uid="{00000000-0005-0000-0000-000065230000}"/>
    <cellStyle name="T_CPK 2 3 2" xfId="10061" xr:uid="{00000000-0005-0000-0000-000066230000}"/>
    <cellStyle name="T_CPK 2 4" xfId="8241" xr:uid="{00000000-0005-0000-0000-000067230000}"/>
    <cellStyle name="T_CPK 3" xfId="4672" xr:uid="{00000000-0005-0000-0000-000068230000}"/>
    <cellStyle name="T_CPK 3 2" xfId="5637" xr:uid="{00000000-0005-0000-0000-000069230000}"/>
    <cellStyle name="T_CPK 3 2 2" xfId="9290" xr:uid="{00000000-0005-0000-0000-00006A230000}"/>
    <cellStyle name="T_CPK 3 3" xfId="6811" xr:uid="{00000000-0005-0000-0000-00006B230000}"/>
    <cellStyle name="T_CPK 3 3 2" xfId="10297" xr:uid="{00000000-0005-0000-0000-00006C230000}"/>
    <cellStyle name="T_CPK 3 4" xfId="8480" xr:uid="{00000000-0005-0000-0000-00006D230000}"/>
    <cellStyle name="T_CPK 4" xfId="4560" xr:uid="{00000000-0005-0000-0000-00006E230000}"/>
    <cellStyle name="T_CPK 4 2" xfId="5525" xr:uid="{00000000-0005-0000-0000-00006F230000}"/>
    <cellStyle name="T_CPK 4 2 2" xfId="9178" xr:uid="{00000000-0005-0000-0000-000070230000}"/>
    <cellStyle name="T_CPK 4 3" xfId="6699" xr:uid="{00000000-0005-0000-0000-000071230000}"/>
    <cellStyle name="T_CPK 4 3 2" xfId="10185" xr:uid="{00000000-0005-0000-0000-000072230000}"/>
    <cellStyle name="T_CPK 4 4" xfId="8368" xr:uid="{00000000-0005-0000-0000-000073230000}"/>
    <cellStyle name="T_CPK 5" xfId="4730" xr:uid="{00000000-0005-0000-0000-000074230000}"/>
    <cellStyle name="T_CPK 5 2" xfId="5692" xr:uid="{00000000-0005-0000-0000-000075230000}"/>
    <cellStyle name="T_CPK 5 2 2" xfId="9338" xr:uid="{00000000-0005-0000-0000-000076230000}"/>
    <cellStyle name="T_CPK 5 3" xfId="6866" xr:uid="{00000000-0005-0000-0000-000077230000}"/>
    <cellStyle name="T_CPK 5 3 2" xfId="10352" xr:uid="{00000000-0005-0000-0000-000078230000}"/>
    <cellStyle name="T_CPK 5 4" xfId="8529" xr:uid="{00000000-0005-0000-0000-000079230000}"/>
    <cellStyle name="T_CPK 6" xfId="4985" xr:uid="{00000000-0005-0000-0000-00007A230000}"/>
    <cellStyle name="T_CPK 6 2" xfId="5930" xr:uid="{00000000-0005-0000-0000-00007B230000}"/>
    <cellStyle name="T_CPK 6 3" xfId="7104" xr:uid="{00000000-0005-0000-0000-00007C230000}"/>
    <cellStyle name="T_CPK 7" xfId="4023" xr:uid="{00000000-0005-0000-0000-00007D230000}"/>
    <cellStyle name="T_CPK 7 2" xfId="7864" xr:uid="{00000000-0005-0000-0000-00007E230000}"/>
    <cellStyle name="T_CPK 8" xfId="6099" xr:uid="{00000000-0005-0000-0000-00007F230000}"/>
    <cellStyle name="T_CPK 8 2" xfId="9595" xr:uid="{00000000-0005-0000-0000-000080230000}"/>
    <cellStyle name="T_CPK 9" xfId="6330" xr:uid="{00000000-0005-0000-0000-000081230000}"/>
    <cellStyle name="T_CPK 9 2" xfId="9822" xr:uid="{00000000-0005-0000-0000-000082230000}"/>
    <cellStyle name="T_Danh sach BHLD" xfId="2588" xr:uid="{00000000-0005-0000-0000-000083230000}"/>
    <cellStyle name="T_Danh sach BHLD 2" xfId="4417" xr:uid="{00000000-0005-0000-0000-000084230000}"/>
    <cellStyle name="T_Danh sach BHLD 2 2" xfId="5402" xr:uid="{00000000-0005-0000-0000-000085230000}"/>
    <cellStyle name="T_Danh sach BHLD 2 2 2" xfId="9059" xr:uid="{00000000-0005-0000-0000-000086230000}"/>
    <cellStyle name="T_Danh sach BHLD 2 3" xfId="6576" xr:uid="{00000000-0005-0000-0000-000087230000}"/>
    <cellStyle name="T_Danh sach BHLD 2 3 2" xfId="10062" xr:uid="{00000000-0005-0000-0000-000088230000}"/>
    <cellStyle name="T_Danh sach BHLD 2 4" xfId="8242" xr:uid="{00000000-0005-0000-0000-000089230000}"/>
    <cellStyle name="T_Danh sach BHLD 3" xfId="4673" xr:uid="{00000000-0005-0000-0000-00008A230000}"/>
    <cellStyle name="T_Danh sach BHLD 3 2" xfId="5638" xr:uid="{00000000-0005-0000-0000-00008B230000}"/>
    <cellStyle name="T_Danh sach BHLD 3 2 2" xfId="9291" xr:uid="{00000000-0005-0000-0000-00008C230000}"/>
    <cellStyle name="T_Danh sach BHLD 3 3" xfId="6812" xr:uid="{00000000-0005-0000-0000-00008D230000}"/>
    <cellStyle name="T_Danh sach BHLD 3 3 2" xfId="10298" xr:uid="{00000000-0005-0000-0000-00008E230000}"/>
    <cellStyle name="T_Danh sach BHLD 3 4" xfId="8481" xr:uid="{00000000-0005-0000-0000-00008F230000}"/>
    <cellStyle name="T_Danh sach BHLD 4" xfId="4559" xr:uid="{00000000-0005-0000-0000-000090230000}"/>
    <cellStyle name="T_Danh sach BHLD 4 2" xfId="5524" xr:uid="{00000000-0005-0000-0000-000091230000}"/>
    <cellStyle name="T_Danh sach BHLD 4 2 2" xfId="9177" xr:uid="{00000000-0005-0000-0000-000092230000}"/>
    <cellStyle name="T_Danh sach BHLD 4 3" xfId="6698" xr:uid="{00000000-0005-0000-0000-000093230000}"/>
    <cellStyle name="T_Danh sach BHLD 4 3 2" xfId="10184" xr:uid="{00000000-0005-0000-0000-000094230000}"/>
    <cellStyle name="T_Danh sach BHLD 4 4" xfId="8367" xr:uid="{00000000-0005-0000-0000-000095230000}"/>
    <cellStyle name="T_Danh sach BHLD 5" xfId="4504" xr:uid="{00000000-0005-0000-0000-000096230000}"/>
    <cellStyle name="T_Danh sach BHLD 5 2" xfId="5472" xr:uid="{00000000-0005-0000-0000-000097230000}"/>
    <cellStyle name="T_Danh sach BHLD 5 2 2" xfId="9129" xr:uid="{00000000-0005-0000-0000-000098230000}"/>
    <cellStyle name="T_Danh sach BHLD 5 3" xfId="6646" xr:uid="{00000000-0005-0000-0000-000099230000}"/>
    <cellStyle name="T_Danh sach BHLD 5 3 2" xfId="10132" xr:uid="{00000000-0005-0000-0000-00009A230000}"/>
    <cellStyle name="T_Danh sach BHLD 5 4" xfId="8318" xr:uid="{00000000-0005-0000-0000-00009B230000}"/>
    <cellStyle name="T_Danh sach BHLD 6" xfId="4986" xr:uid="{00000000-0005-0000-0000-00009C230000}"/>
    <cellStyle name="T_Danh sach BHLD 6 2" xfId="5931" xr:uid="{00000000-0005-0000-0000-00009D230000}"/>
    <cellStyle name="T_Danh sach BHLD 6 3" xfId="7105" xr:uid="{00000000-0005-0000-0000-00009E230000}"/>
    <cellStyle name="T_Danh sach BHLD 7" xfId="4022" xr:uid="{00000000-0005-0000-0000-00009F230000}"/>
    <cellStyle name="T_Danh sach BHLD 7 2" xfId="7863" xr:uid="{00000000-0005-0000-0000-0000A0230000}"/>
    <cellStyle name="T_Danh sach BHLD 8" xfId="6100" xr:uid="{00000000-0005-0000-0000-0000A1230000}"/>
    <cellStyle name="T_Danh sach BHLD 8 2" xfId="9596" xr:uid="{00000000-0005-0000-0000-0000A2230000}"/>
    <cellStyle name="T_Danh sach BHLD 9" xfId="6331" xr:uid="{00000000-0005-0000-0000-0000A3230000}"/>
    <cellStyle name="T_Danh sach BHLD 9 2" xfId="9823" xr:uid="{00000000-0005-0000-0000-0000A4230000}"/>
    <cellStyle name="T_Danh sach BHLD_BANG CHAM CONG 2009 (ban 2 cua thuong)" xfId="2589" xr:uid="{00000000-0005-0000-0000-0000A5230000}"/>
    <cellStyle name="T_Danh sach BHLD_BANG CHAM CONG 2009 (ban 2 cua thuong) 2" xfId="4418" xr:uid="{00000000-0005-0000-0000-0000A6230000}"/>
    <cellStyle name="T_Danh sach BHLD_BANG CHAM CONG 2009 (ban 2 cua thuong) 2 2" xfId="5403" xr:uid="{00000000-0005-0000-0000-0000A7230000}"/>
    <cellStyle name="T_Danh sach BHLD_BANG CHAM CONG 2009 (ban 2 cua thuong) 2 2 2" xfId="9060" xr:uid="{00000000-0005-0000-0000-0000A8230000}"/>
    <cellStyle name="T_Danh sach BHLD_BANG CHAM CONG 2009 (ban 2 cua thuong) 2 3" xfId="6577" xr:uid="{00000000-0005-0000-0000-0000A9230000}"/>
    <cellStyle name="T_Danh sach BHLD_BANG CHAM CONG 2009 (ban 2 cua thuong) 2 3 2" xfId="10063" xr:uid="{00000000-0005-0000-0000-0000AA230000}"/>
    <cellStyle name="T_Danh sach BHLD_BANG CHAM CONG 2009 (ban 2 cua thuong) 2 4" xfId="8243" xr:uid="{00000000-0005-0000-0000-0000AB230000}"/>
    <cellStyle name="T_Danh sach BHLD_BANG CHAM CONG 2009 (ban 2 cua thuong) 3" xfId="4674" xr:uid="{00000000-0005-0000-0000-0000AC230000}"/>
    <cellStyle name="T_Danh sach BHLD_BANG CHAM CONG 2009 (ban 2 cua thuong) 3 2" xfId="5639" xr:uid="{00000000-0005-0000-0000-0000AD230000}"/>
    <cellStyle name="T_Danh sach BHLD_BANG CHAM CONG 2009 (ban 2 cua thuong) 3 2 2" xfId="9292" xr:uid="{00000000-0005-0000-0000-0000AE230000}"/>
    <cellStyle name="T_Danh sach BHLD_BANG CHAM CONG 2009 (ban 2 cua thuong) 3 3" xfId="6813" xr:uid="{00000000-0005-0000-0000-0000AF230000}"/>
    <cellStyle name="T_Danh sach BHLD_BANG CHAM CONG 2009 (ban 2 cua thuong) 3 3 2" xfId="10299" xr:uid="{00000000-0005-0000-0000-0000B0230000}"/>
    <cellStyle name="T_Danh sach BHLD_BANG CHAM CONG 2009 (ban 2 cua thuong) 3 4" xfId="8482" xr:uid="{00000000-0005-0000-0000-0000B1230000}"/>
    <cellStyle name="T_Danh sach BHLD_BANG CHAM CONG 2009 (ban 2 cua thuong) 4" xfId="4558" xr:uid="{00000000-0005-0000-0000-0000B2230000}"/>
    <cellStyle name="T_Danh sach BHLD_BANG CHAM CONG 2009 (ban 2 cua thuong) 4 2" xfId="5523" xr:uid="{00000000-0005-0000-0000-0000B3230000}"/>
    <cellStyle name="T_Danh sach BHLD_BANG CHAM CONG 2009 (ban 2 cua thuong) 4 2 2" xfId="9176" xr:uid="{00000000-0005-0000-0000-0000B4230000}"/>
    <cellStyle name="T_Danh sach BHLD_BANG CHAM CONG 2009 (ban 2 cua thuong) 4 3" xfId="6697" xr:uid="{00000000-0005-0000-0000-0000B5230000}"/>
    <cellStyle name="T_Danh sach BHLD_BANG CHAM CONG 2009 (ban 2 cua thuong) 4 3 2" xfId="10183" xr:uid="{00000000-0005-0000-0000-0000B6230000}"/>
    <cellStyle name="T_Danh sach BHLD_BANG CHAM CONG 2009 (ban 2 cua thuong) 4 4" xfId="8366" xr:uid="{00000000-0005-0000-0000-0000B7230000}"/>
    <cellStyle name="T_Danh sach BHLD_BANG CHAM CONG 2009 (ban 2 cua thuong) 5" xfId="4758" xr:uid="{00000000-0005-0000-0000-0000B8230000}"/>
    <cellStyle name="T_Danh sach BHLD_BANG CHAM CONG 2009 (ban 2 cua thuong) 5 2" xfId="5720" xr:uid="{00000000-0005-0000-0000-0000B9230000}"/>
    <cellStyle name="T_Danh sach BHLD_BANG CHAM CONG 2009 (ban 2 cua thuong) 5 2 2" xfId="9363" xr:uid="{00000000-0005-0000-0000-0000BA230000}"/>
    <cellStyle name="T_Danh sach BHLD_BANG CHAM CONG 2009 (ban 2 cua thuong) 5 3" xfId="6894" xr:uid="{00000000-0005-0000-0000-0000BB230000}"/>
    <cellStyle name="T_Danh sach BHLD_BANG CHAM CONG 2009 (ban 2 cua thuong) 5 3 2" xfId="10380" xr:uid="{00000000-0005-0000-0000-0000BC230000}"/>
    <cellStyle name="T_Danh sach BHLD_BANG CHAM CONG 2009 (ban 2 cua thuong) 5 4" xfId="8554" xr:uid="{00000000-0005-0000-0000-0000BD230000}"/>
    <cellStyle name="T_Danh sach BHLD_BANG CHAM CONG 2009 (ban 2 cua thuong) 6" xfId="4987" xr:uid="{00000000-0005-0000-0000-0000BE230000}"/>
    <cellStyle name="T_Danh sach BHLD_BANG CHAM CONG 2009 (ban 2 cua thuong) 6 2" xfId="5932" xr:uid="{00000000-0005-0000-0000-0000BF230000}"/>
    <cellStyle name="T_Danh sach BHLD_BANG CHAM CONG 2009 (ban 2 cua thuong) 6 3" xfId="7106" xr:uid="{00000000-0005-0000-0000-0000C0230000}"/>
    <cellStyle name="T_Danh sach BHLD_BANG CHAM CONG 2009 (ban 2 cua thuong) 7" xfId="4304" xr:uid="{00000000-0005-0000-0000-0000C1230000}"/>
    <cellStyle name="T_Danh sach BHLD_BANG CHAM CONG 2009 (ban 2 cua thuong) 7 2" xfId="8141" xr:uid="{00000000-0005-0000-0000-0000C2230000}"/>
    <cellStyle name="T_Danh sach BHLD_BANG CHAM CONG 2009 (ban 2 cua thuong) 8" xfId="6101" xr:uid="{00000000-0005-0000-0000-0000C3230000}"/>
    <cellStyle name="T_Danh sach BHLD_BANG CHAM CONG 2009 (ban 2 cua thuong) 8 2" xfId="9597" xr:uid="{00000000-0005-0000-0000-0000C4230000}"/>
    <cellStyle name="T_Danh sach BHLD_BANG CHAM CONG 2009 (ban 2 cua thuong) 9" xfId="6332" xr:uid="{00000000-0005-0000-0000-0000C5230000}"/>
    <cellStyle name="T_Danh sach BHLD_BANG CHAM CONG 2009 (ban 2 cua thuong) 9 2" xfId="9824" xr:uid="{00000000-0005-0000-0000-0000C6230000}"/>
    <cellStyle name="T_Du thau goi thau 88.VI.25 (Chinh Thuc)" xfId="2590" xr:uid="{00000000-0005-0000-0000-0000C7230000}"/>
    <cellStyle name="T_Du thau goi thau 88.VI.25 (Chinh Thuc) 2" xfId="4419" xr:uid="{00000000-0005-0000-0000-0000C8230000}"/>
    <cellStyle name="T_Du thau goi thau 88.VI.25 (Chinh Thuc) 2 2" xfId="5404" xr:uid="{00000000-0005-0000-0000-0000C9230000}"/>
    <cellStyle name="T_Du thau goi thau 88.VI.25 (Chinh Thuc) 2 2 2" xfId="9061" xr:uid="{00000000-0005-0000-0000-0000CA230000}"/>
    <cellStyle name="T_Du thau goi thau 88.VI.25 (Chinh Thuc) 2 3" xfId="6578" xr:uid="{00000000-0005-0000-0000-0000CB230000}"/>
    <cellStyle name="T_Du thau goi thau 88.VI.25 (Chinh Thuc) 2 3 2" xfId="10064" xr:uid="{00000000-0005-0000-0000-0000CC230000}"/>
    <cellStyle name="T_Du thau goi thau 88.VI.25 (Chinh Thuc) 2 4" xfId="8244" xr:uid="{00000000-0005-0000-0000-0000CD230000}"/>
    <cellStyle name="T_Du thau goi thau 88.VI.25 (Chinh Thuc) 3" xfId="4675" xr:uid="{00000000-0005-0000-0000-0000CE230000}"/>
    <cellStyle name="T_Du thau goi thau 88.VI.25 (Chinh Thuc) 3 2" xfId="5640" xr:uid="{00000000-0005-0000-0000-0000CF230000}"/>
    <cellStyle name="T_Du thau goi thau 88.VI.25 (Chinh Thuc) 3 2 2" xfId="9293" xr:uid="{00000000-0005-0000-0000-0000D0230000}"/>
    <cellStyle name="T_Du thau goi thau 88.VI.25 (Chinh Thuc) 3 3" xfId="6814" xr:uid="{00000000-0005-0000-0000-0000D1230000}"/>
    <cellStyle name="T_Du thau goi thau 88.VI.25 (Chinh Thuc) 3 3 2" xfId="10300" xr:uid="{00000000-0005-0000-0000-0000D2230000}"/>
    <cellStyle name="T_Du thau goi thau 88.VI.25 (Chinh Thuc) 3 4" xfId="8483" xr:uid="{00000000-0005-0000-0000-0000D3230000}"/>
    <cellStyle name="T_Du thau goi thau 88.VI.25 (Chinh Thuc) 4" xfId="4557" xr:uid="{00000000-0005-0000-0000-0000D4230000}"/>
    <cellStyle name="T_Du thau goi thau 88.VI.25 (Chinh Thuc) 4 2" xfId="5522" xr:uid="{00000000-0005-0000-0000-0000D5230000}"/>
    <cellStyle name="T_Du thau goi thau 88.VI.25 (Chinh Thuc) 4 2 2" xfId="9175" xr:uid="{00000000-0005-0000-0000-0000D6230000}"/>
    <cellStyle name="T_Du thau goi thau 88.VI.25 (Chinh Thuc) 4 3" xfId="6696" xr:uid="{00000000-0005-0000-0000-0000D7230000}"/>
    <cellStyle name="T_Du thau goi thau 88.VI.25 (Chinh Thuc) 4 3 2" xfId="10182" xr:uid="{00000000-0005-0000-0000-0000D8230000}"/>
    <cellStyle name="T_Du thau goi thau 88.VI.25 (Chinh Thuc) 4 4" xfId="8365" xr:uid="{00000000-0005-0000-0000-0000D9230000}"/>
    <cellStyle name="T_Du thau goi thau 88.VI.25 (Chinh Thuc) 5" xfId="4491" xr:uid="{00000000-0005-0000-0000-0000DA230000}"/>
    <cellStyle name="T_Du thau goi thau 88.VI.25 (Chinh Thuc) 5 2" xfId="5459" xr:uid="{00000000-0005-0000-0000-0000DB230000}"/>
    <cellStyle name="T_Du thau goi thau 88.VI.25 (Chinh Thuc) 5 2 2" xfId="9116" xr:uid="{00000000-0005-0000-0000-0000DC230000}"/>
    <cellStyle name="T_Du thau goi thau 88.VI.25 (Chinh Thuc) 5 3" xfId="6633" xr:uid="{00000000-0005-0000-0000-0000DD230000}"/>
    <cellStyle name="T_Du thau goi thau 88.VI.25 (Chinh Thuc) 5 3 2" xfId="10119" xr:uid="{00000000-0005-0000-0000-0000DE230000}"/>
    <cellStyle name="T_Du thau goi thau 88.VI.25 (Chinh Thuc) 5 4" xfId="8305" xr:uid="{00000000-0005-0000-0000-0000DF230000}"/>
    <cellStyle name="T_Du thau goi thau 88.VI.25 (Chinh Thuc) 6" xfId="4988" xr:uid="{00000000-0005-0000-0000-0000E0230000}"/>
    <cellStyle name="T_Du thau goi thau 88.VI.25 (Chinh Thuc) 6 2" xfId="5933" xr:uid="{00000000-0005-0000-0000-0000E1230000}"/>
    <cellStyle name="T_Du thau goi thau 88.VI.25 (Chinh Thuc) 6 3" xfId="7107" xr:uid="{00000000-0005-0000-0000-0000E2230000}"/>
    <cellStyle name="T_Du thau goi thau 88.VI.25 (Chinh Thuc) 7" xfId="4021" xr:uid="{00000000-0005-0000-0000-0000E3230000}"/>
    <cellStyle name="T_Du thau goi thau 88.VI.25 (Chinh Thuc) 7 2" xfId="7862" xr:uid="{00000000-0005-0000-0000-0000E4230000}"/>
    <cellStyle name="T_Du thau goi thau 88.VI.25 (Chinh Thuc) 8" xfId="6102" xr:uid="{00000000-0005-0000-0000-0000E5230000}"/>
    <cellStyle name="T_Du thau goi thau 88.VI.25 (Chinh Thuc) 8 2" xfId="9598" xr:uid="{00000000-0005-0000-0000-0000E6230000}"/>
    <cellStyle name="T_Du thau goi thau 88.VI.25 (Chinh Thuc) 9" xfId="6333" xr:uid="{00000000-0005-0000-0000-0000E7230000}"/>
    <cellStyle name="T_Du thau goi thau 88.VI.25 (Chinh Thuc) 9 2" xfId="9825" xr:uid="{00000000-0005-0000-0000-0000E8230000}"/>
    <cellStyle name="T_Hieu_chinh_Tram_dap_2" xfId="2591" xr:uid="{00000000-0005-0000-0000-0000E9230000}"/>
    <cellStyle name="T_Hieu_chinh_Tram_dap_2 2" xfId="4420" xr:uid="{00000000-0005-0000-0000-0000EA230000}"/>
    <cellStyle name="T_Hieu_chinh_Tram_dap_2 2 2" xfId="5405" xr:uid="{00000000-0005-0000-0000-0000EB230000}"/>
    <cellStyle name="T_Hieu_chinh_Tram_dap_2 2 2 2" xfId="9062" xr:uid="{00000000-0005-0000-0000-0000EC230000}"/>
    <cellStyle name="T_Hieu_chinh_Tram_dap_2 2 3" xfId="6579" xr:uid="{00000000-0005-0000-0000-0000ED230000}"/>
    <cellStyle name="T_Hieu_chinh_Tram_dap_2 2 3 2" xfId="10065" xr:uid="{00000000-0005-0000-0000-0000EE230000}"/>
    <cellStyle name="T_Hieu_chinh_Tram_dap_2 2 4" xfId="8245" xr:uid="{00000000-0005-0000-0000-0000EF230000}"/>
    <cellStyle name="T_Hieu_chinh_Tram_dap_2 3" xfId="4676" xr:uid="{00000000-0005-0000-0000-0000F0230000}"/>
    <cellStyle name="T_Hieu_chinh_Tram_dap_2 3 2" xfId="5641" xr:uid="{00000000-0005-0000-0000-0000F1230000}"/>
    <cellStyle name="T_Hieu_chinh_Tram_dap_2 3 2 2" xfId="9294" xr:uid="{00000000-0005-0000-0000-0000F2230000}"/>
    <cellStyle name="T_Hieu_chinh_Tram_dap_2 3 3" xfId="6815" xr:uid="{00000000-0005-0000-0000-0000F3230000}"/>
    <cellStyle name="T_Hieu_chinh_Tram_dap_2 3 3 2" xfId="10301" xr:uid="{00000000-0005-0000-0000-0000F4230000}"/>
    <cellStyle name="T_Hieu_chinh_Tram_dap_2 3 4" xfId="8484" xr:uid="{00000000-0005-0000-0000-0000F5230000}"/>
    <cellStyle name="T_Hieu_chinh_Tram_dap_2 4" xfId="4556" xr:uid="{00000000-0005-0000-0000-0000F6230000}"/>
    <cellStyle name="T_Hieu_chinh_Tram_dap_2 4 2" xfId="5521" xr:uid="{00000000-0005-0000-0000-0000F7230000}"/>
    <cellStyle name="T_Hieu_chinh_Tram_dap_2 4 2 2" xfId="9174" xr:uid="{00000000-0005-0000-0000-0000F8230000}"/>
    <cellStyle name="T_Hieu_chinh_Tram_dap_2 4 3" xfId="6695" xr:uid="{00000000-0005-0000-0000-0000F9230000}"/>
    <cellStyle name="T_Hieu_chinh_Tram_dap_2 4 3 2" xfId="10181" xr:uid="{00000000-0005-0000-0000-0000FA230000}"/>
    <cellStyle name="T_Hieu_chinh_Tram_dap_2 4 4" xfId="8364" xr:uid="{00000000-0005-0000-0000-0000FB230000}"/>
    <cellStyle name="T_Hieu_chinh_Tram_dap_2 5" xfId="4774" xr:uid="{00000000-0005-0000-0000-0000FC230000}"/>
    <cellStyle name="T_Hieu_chinh_Tram_dap_2 5 2" xfId="5736" xr:uid="{00000000-0005-0000-0000-0000FD230000}"/>
    <cellStyle name="T_Hieu_chinh_Tram_dap_2 5 2 2" xfId="9378" xr:uid="{00000000-0005-0000-0000-0000FE230000}"/>
    <cellStyle name="T_Hieu_chinh_Tram_dap_2 5 3" xfId="6910" xr:uid="{00000000-0005-0000-0000-0000FF230000}"/>
    <cellStyle name="T_Hieu_chinh_Tram_dap_2 5 3 2" xfId="10396" xr:uid="{00000000-0005-0000-0000-000000240000}"/>
    <cellStyle name="T_Hieu_chinh_Tram_dap_2 5 4" xfId="8569" xr:uid="{00000000-0005-0000-0000-000001240000}"/>
    <cellStyle name="T_Hieu_chinh_Tram_dap_2 6" xfId="4989" xr:uid="{00000000-0005-0000-0000-000002240000}"/>
    <cellStyle name="T_Hieu_chinh_Tram_dap_2 6 2" xfId="5934" xr:uid="{00000000-0005-0000-0000-000003240000}"/>
    <cellStyle name="T_Hieu_chinh_Tram_dap_2 6 3" xfId="7108" xr:uid="{00000000-0005-0000-0000-000004240000}"/>
    <cellStyle name="T_Hieu_chinh_Tram_dap_2 7" xfId="4020" xr:uid="{00000000-0005-0000-0000-000005240000}"/>
    <cellStyle name="T_Hieu_chinh_Tram_dap_2 7 2" xfId="7861" xr:uid="{00000000-0005-0000-0000-000006240000}"/>
    <cellStyle name="T_Hieu_chinh_Tram_dap_2 8" xfId="6103" xr:uid="{00000000-0005-0000-0000-000007240000}"/>
    <cellStyle name="T_Hieu_chinh_Tram_dap_2 8 2" xfId="9599" xr:uid="{00000000-0005-0000-0000-000008240000}"/>
    <cellStyle name="T_Hieu_chinh_Tram_dap_2 9" xfId="6334" xr:uid="{00000000-0005-0000-0000-000009240000}"/>
    <cellStyle name="T_Hieu_chinh_Tram_dap_2 9 2" xfId="9826" xr:uid="{00000000-0005-0000-0000-00000A240000}"/>
    <cellStyle name="T_Luong thang 1 co thue" xfId="2592" xr:uid="{00000000-0005-0000-0000-00000B240000}"/>
    <cellStyle name="T_Luong thang 1 co thue 2" xfId="4421" xr:uid="{00000000-0005-0000-0000-00000C240000}"/>
    <cellStyle name="T_Luong thang 1 co thue 2 2" xfId="5406" xr:uid="{00000000-0005-0000-0000-00000D240000}"/>
    <cellStyle name="T_Luong thang 1 co thue 2 2 2" xfId="9063" xr:uid="{00000000-0005-0000-0000-00000E240000}"/>
    <cellStyle name="T_Luong thang 1 co thue 2 3" xfId="6580" xr:uid="{00000000-0005-0000-0000-00000F240000}"/>
    <cellStyle name="T_Luong thang 1 co thue 2 3 2" xfId="10066" xr:uid="{00000000-0005-0000-0000-000010240000}"/>
    <cellStyle name="T_Luong thang 1 co thue 2 4" xfId="8246" xr:uid="{00000000-0005-0000-0000-000011240000}"/>
    <cellStyle name="T_Luong thang 1 co thue 3" xfId="4677" xr:uid="{00000000-0005-0000-0000-000012240000}"/>
    <cellStyle name="T_Luong thang 1 co thue 3 2" xfId="5642" xr:uid="{00000000-0005-0000-0000-000013240000}"/>
    <cellStyle name="T_Luong thang 1 co thue 3 2 2" xfId="9295" xr:uid="{00000000-0005-0000-0000-000014240000}"/>
    <cellStyle name="T_Luong thang 1 co thue 3 3" xfId="6816" xr:uid="{00000000-0005-0000-0000-000015240000}"/>
    <cellStyle name="T_Luong thang 1 co thue 3 3 2" xfId="10302" xr:uid="{00000000-0005-0000-0000-000016240000}"/>
    <cellStyle name="T_Luong thang 1 co thue 3 4" xfId="8485" xr:uid="{00000000-0005-0000-0000-000017240000}"/>
    <cellStyle name="T_Luong thang 1 co thue 4" xfId="4555" xr:uid="{00000000-0005-0000-0000-000018240000}"/>
    <cellStyle name="T_Luong thang 1 co thue 4 2" xfId="5520" xr:uid="{00000000-0005-0000-0000-000019240000}"/>
    <cellStyle name="T_Luong thang 1 co thue 4 2 2" xfId="9173" xr:uid="{00000000-0005-0000-0000-00001A240000}"/>
    <cellStyle name="T_Luong thang 1 co thue 4 3" xfId="6694" xr:uid="{00000000-0005-0000-0000-00001B240000}"/>
    <cellStyle name="T_Luong thang 1 co thue 4 3 2" xfId="10180" xr:uid="{00000000-0005-0000-0000-00001C240000}"/>
    <cellStyle name="T_Luong thang 1 co thue 4 4" xfId="8363" xr:uid="{00000000-0005-0000-0000-00001D240000}"/>
    <cellStyle name="T_Luong thang 1 co thue 5" xfId="4492" xr:uid="{00000000-0005-0000-0000-00001E240000}"/>
    <cellStyle name="T_Luong thang 1 co thue 5 2" xfId="5460" xr:uid="{00000000-0005-0000-0000-00001F240000}"/>
    <cellStyle name="T_Luong thang 1 co thue 5 2 2" xfId="9117" xr:uid="{00000000-0005-0000-0000-000020240000}"/>
    <cellStyle name="T_Luong thang 1 co thue 5 3" xfId="6634" xr:uid="{00000000-0005-0000-0000-000021240000}"/>
    <cellStyle name="T_Luong thang 1 co thue 5 3 2" xfId="10120" xr:uid="{00000000-0005-0000-0000-000022240000}"/>
    <cellStyle name="T_Luong thang 1 co thue 5 4" xfId="8306" xr:uid="{00000000-0005-0000-0000-000023240000}"/>
    <cellStyle name="T_Luong thang 1 co thue 6" xfId="4990" xr:uid="{00000000-0005-0000-0000-000024240000}"/>
    <cellStyle name="T_Luong thang 1 co thue 6 2" xfId="5935" xr:uid="{00000000-0005-0000-0000-000025240000}"/>
    <cellStyle name="T_Luong thang 1 co thue 6 3" xfId="7109" xr:uid="{00000000-0005-0000-0000-000026240000}"/>
    <cellStyle name="T_Luong thang 1 co thue 7" xfId="3976" xr:uid="{00000000-0005-0000-0000-000027240000}"/>
    <cellStyle name="T_Luong thang 1 co thue 7 2" xfId="7837" xr:uid="{00000000-0005-0000-0000-000028240000}"/>
    <cellStyle name="T_Luong thang 1 co thue 8" xfId="6104" xr:uid="{00000000-0005-0000-0000-000029240000}"/>
    <cellStyle name="T_Luong thang 1 co thue 8 2" xfId="9600" xr:uid="{00000000-0005-0000-0000-00002A240000}"/>
    <cellStyle name="T_Luong thang 1 co thue 9" xfId="6335" xr:uid="{00000000-0005-0000-0000-00002B240000}"/>
    <cellStyle name="T_Luong thang 1 co thue 9 2" xfId="9827" xr:uid="{00000000-0005-0000-0000-00002C240000}"/>
    <cellStyle name="T_LuuNgay04-05-2009bang cham cong BP Co" xfId="2593" xr:uid="{00000000-0005-0000-0000-00002D240000}"/>
    <cellStyle name="T_LuuNgay04-05-2009bang cham cong BP Co 2" xfId="4422" xr:uid="{00000000-0005-0000-0000-00002E240000}"/>
    <cellStyle name="T_LuuNgay04-05-2009bang cham cong BP Co 2 2" xfId="5407" xr:uid="{00000000-0005-0000-0000-00002F240000}"/>
    <cellStyle name="T_LuuNgay04-05-2009bang cham cong BP Co 2 2 2" xfId="9064" xr:uid="{00000000-0005-0000-0000-000030240000}"/>
    <cellStyle name="T_LuuNgay04-05-2009bang cham cong BP Co 2 3" xfId="6581" xr:uid="{00000000-0005-0000-0000-000031240000}"/>
    <cellStyle name="T_LuuNgay04-05-2009bang cham cong BP Co 2 3 2" xfId="10067" xr:uid="{00000000-0005-0000-0000-000032240000}"/>
    <cellStyle name="T_LuuNgay04-05-2009bang cham cong BP Co 2 4" xfId="8247" xr:uid="{00000000-0005-0000-0000-000033240000}"/>
    <cellStyle name="T_LuuNgay04-05-2009bang cham cong BP Co 3" xfId="4678" xr:uid="{00000000-0005-0000-0000-000034240000}"/>
    <cellStyle name="T_LuuNgay04-05-2009bang cham cong BP Co 3 2" xfId="5643" xr:uid="{00000000-0005-0000-0000-000035240000}"/>
    <cellStyle name="T_LuuNgay04-05-2009bang cham cong BP Co 3 2 2" xfId="9296" xr:uid="{00000000-0005-0000-0000-000036240000}"/>
    <cellStyle name="T_LuuNgay04-05-2009bang cham cong BP Co 3 3" xfId="6817" xr:uid="{00000000-0005-0000-0000-000037240000}"/>
    <cellStyle name="T_LuuNgay04-05-2009bang cham cong BP Co 3 3 2" xfId="10303" xr:uid="{00000000-0005-0000-0000-000038240000}"/>
    <cellStyle name="T_LuuNgay04-05-2009bang cham cong BP Co 3 4" xfId="8486" xr:uid="{00000000-0005-0000-0000-000039240000}"/>
    <cellStyle name="T_LuuNgay04-05-2009bang cham cong BP Co 4" xfId="4554" xr:uid="{00000000-0005-0000-0000-00003A240000}"/>
    <cellStyle name="T_LuuNgay04-05-2009bang cham cong BP Co 4 2" xfId="5519" xr:uid="{00000000-0005-0000-0000-00003B240000}"/>
    <cellStyle name="T_LuuNgay04-05-2009bang cham cong BP Co 4 2 2" xfId="9172" xr:uid="{00000000-0005-0000-0000-00003C240000}"/>
    <cellStyle name="T_LuuNgay04-05-2009bang cham cong BP Co 4 3" xfId="6693" xr:uid="{00000000-0005-0000-0000-00003D240000}"/>
    <cellStyle name="T_LuuNgay04-05-2009bang cham cong BP Co 4 3 2" xfId="10179" xr:uid="{00000000-0005-0000-0000-00003E240000}"/>
    <cellStyle name="T_LuuNgay04-05-2009bang cham cong BP Co 4 4" xfId="8362" xr:uid="{00000000-0005-0000-0000-00003F240000}"/>
    <cellStyle name="T_LuuNgay04-05-2009bang cham cong BP Co 5" xfId="4731" xr:uid="{00000000-0005-0000-0000-000040240000}"/>
    <cellStyle name="T_LuuNgay04-05-2009bang cham cong BP Co 5 2" xfId="5693" xr:uid="{00000000-0005-0000-0000-000041240000}"/>
    <cellStyle name="T_LuuNgay04-05-2009bang cham cong BP Co 5 2 2" xfId="9339" xr:uid="{00000000-0005-0000-0000-000042240000}"/>
    <cellStyle name="T_LuuNgay04-05-2009bang cham cong BP Co 5 3" xfId="6867" xr:uid="{00000000-0005-0000-0000-000043240000}"/>
    <cellStyle name="T_LuuNgay04-05-2009bang cham cong BP Co 5 3 2" xfId="10353" xr:uid="{00000000-0005-0000-0000-000044240000}"/>
    <cellStyle name="T_LuuNgay04-05-2009bang cham cong BP Co 5 4" xfId="8530" xr:uid="{00000000-0005-0000-0000-000045240000}"/>
    <cellStyle name="T_LuuNgay04-05-2009bang cham cong BP Co 6" xfId="4991" xr:uid="{00000000-0005-0000-0000-000046240000}"/>
    <cellStyle name="T_LuuNgay04-05-2009bang cham cong BP Co 6 2" xfId="5936" xr:uid="{00000000-0005-0000-0000-000047240000}"/>
    <cellStyle name="T_LuuNgay04-05-2009bang cham cong BP Co 6 3" xfId="7110" xr:uid="{00000000-0005-0000-0000-000048240000}"/>
    <cellStyle name="T_LuuNgay04-05-2009bang cham cong BP Co 7" xfId="4334" xr:uid="{00000000-0005-0000-0000-000049240000}"/>
    <cellStyle name="T_LuuNgay04-05-2009bang cham cong BP Co 7 2" xfId="8170" xr:uid="{00000000-0005-0000-0000-00004A240000}"/>
    <cellStyle name="T_LuuNgay04-05-2009bang cham cong BP Co 8" xfId="6105" xr:uid="{00000000-0005-0000-0000-00004B240000}"/>
    <cellStyle name="T_LuuNgay04-05-2009bang cham cong BP Co 8 2" xfId="9601" xr:uid="{00000000-0005-0000-0000-00004C240000}"/>
    <cellStyle name="T_LuuNgay04-05-2009bang cham cong BP Co 9" xfId="6336" xr:uid="{00000000-0005-0000-0000-00004D240000}"/>
    <cellStyle name="T_LuuNgay04-05-2009bang cham cong BP Co 9 2" xfId="9828" xr:uid="{00000000-0005-0000-0000-00004E240000}"/>
    <cellStyle name="T_PPU1" xfId="2594" xr:uid="{00000000-0005-0000-0000-00004F240000}"/>
    <cellStyle name="T_PPU1 2" xfId="4423" xr:uid="{00000000-0005-0000-0000-000050240000}"/>
    <cellStyle name="T_PPU1 2 2" xfId="5408" xr:uid="{00000000-0005-0000-0000-000051240000}"/>
    <cellStyle name="T_PPU1 2 2 2" xfId="9065" xr:uid="{00000000-0005-0000-0000-000052240000}"/>
    <cellStyle name="T_PPU1 2 3" xfId="6582" xr:uid="{00000000-0005-0000-0000-000053240000}"/>
    <cellStyle name="T_PPU1 2 3 2" xfId="10068" xr:uid="{00000000-0005-0000-0000-000054240000}"/>
    <cellStyle name="T_PPU1 2 4" xfId="8248" xr:uid="{00000000-0005-0000-0000-000055240000}"/>
    <cellStyle name="T_PPU1 3" xfId="4679" xr:uid="{00000000-0005-0000-0000-000056240000}"/>
    <cellStyle name="T_PPU1 3 2" xfId="5644" xr:uid="{00000000-0005-0000-0000-000057240000}"/>
    <cellStyle name="T_PPU1 3 2 2" xfId="9297" xr:uid="{00000000-0005-0000-0000-000058240000}"/>
    <cellStyle name="T_PPU1 3 3" xfId="6818" xr:uid="{00000000-0005-0000-0000-000059240000}"/>
    <cellStyle name="T_PPU1 3 3 2" xfId="10304" xr:uid="{00000000-0005-0000-0000-00005A240000}"/>
    <cellStyle name="T_PPU1 3 4" xfId="8487" xr:uid="{00000000-0005-0000-0000-00005B240000}"/>
    <cellStyle name="T_PPU1 4" xfId="4553" xr:uid="{00000000-0005-0000-0000-00005C240000}"/>
    <cellStyle name="T_PPU1 4 2" xfId="5518" xr:uid="{00000000-0005-0000-0000-00005D240000}"/>
    <cellStyle name="T_PPU1 4 2 2" xfId="9171" xr:uid="{00000000-0005-0000-0000-00005E240000}"/>
    <cellStyle name="T_PPU1 4 3" xfId="6692" xr:uid="{00000000-0005-0000-0000-00005F240000}"/>
    <cellStyle name="T_PPU1 4 3 2" xfId="10178" xr:uid="{00000000-0005-0000-0000-000060240000}"/>
    <cellStyle name="T_PPU1 4 4" xfId="8361" xr:uid="{00000000-0005-0000-0000-000061240000}"/>
    <cellStyle name="T_PPU1 5" xfId="4759" xr:uid="{00000000-0005-0000-0000-000062240000}"/>
    <cellStyle name="T_PPU1 5 2" xfId="5721" xr:uid="{00000000-0005-0000-0000-000063240000}"/>
    <cellStyle name="T_PPU1 5 2 2" xfId="9364" xr:uid="{00000000-0005-0000-0000-000064240000}"/>
    <cellStyle name="T_PPU1 5 3" xfId="6895" xr:uid="{00000000-0005-0000-0000-000065240000}"/>
    <cellStyle name="T_PPU1 5 3 2" xfId="10381" xr:uid="{00000000-0005-0000-0000-000066240000}"/>
    <cellStyle name="T_PPU1 5 4" xfId="8555" xr:uid="{00000000-0005-0000-0000-000067240000}"/>
    <cellStyle name="T_PPU1 6" xfId="4992" xr:uid="{00000000-0005-0000-0000-000068240000}"/>
    <cellStyle name="T_PPU1 6 2" xfId="5937" xr:uid="{00000000-0005-0000-0000-000069240000}"/>
    <cellStyle name="T_PPU1 6 3" xfId="7111" xr:uid="{00000000-0005-0000-0000-00006A240000}"/>
    <cellStyle name="T_PPU1 7" xfId="4333" xr:uid="{00000000-0005-0000-0000-00006B240000}"/>
    <cellStyle name="T_PPU1 7 2" xfId="8169" xr:uid="{00000000-0005-0000-0000-00006C240000}"/>
    <cellStyle name="T_PPU1 8" xfId="6106" xr:uid="{00000000-0005-0000-0000-00006D240000}"/>
    <cellStyle name="T_PPU1 8 2" xfId="9602" xr:uid="{00000000-0005-0000-0000-00006E240000}"/>
    <cellStyle name="T_PPU1 9" xfId="6337" xr:uid="{00000000-0005-0000-0000-00006F240000}"/>
    <cellStyle name="T_PPU1 9 2" xfId="9829" xr:uid="{00000000-0005-0000-0000-000070240000}"/>
    <cellStyle name="T_So toan khoi luong go giam toc" xfId="2595" xr:uid="{00000000-0005-0000-0000-000071240000}"/>
    <cellStyle name="T_So toan khoi luong go giam toc 2" xfId="4424" xr:uid="{00000000-0005-0000-0000-000072240000}"/>
    <cellStyle name="T_So toan khoi luong go giam toc 2 2" xfId="5409" xr:uid="{00000000-0005-0000-0000-000073240000}"/>
    <cellStyle name="T_So toan khoi luong go giam toc 2 2 2" xfId="9066" xr:uid="{00000000-0005-0000-0000-000074240000}"/>
    <cellStyle name="T_So toan khoi luong go giam toc 2 3" xfId="6583" xr:uid="{00000000-0005-0000-0000-000075240000}"/>
    <cellStyle name="T_So toan khoi luong go giam toc 2 3 2" xfId="10069" xr:uid="{00000000-0005-0000-0000-000076240000}"/>
    <cellStyle name="T_So toan khoi luong go giam toc 2 4" xfId="8249" xr:uid="{00000000-0005-0000-0000-000077240000}"/>
    <cellStyle name="T_So toan khoi luong go giam toc 3" xfId="4680" xr:uid="{00000000-0005-0000-0000-000078240000}"/>
    <cellStyle name="T_So toan khoi luong go giam toc 3 2" xfId="5645" xr:uid="{00000000-0005-0000-0000-000079240000}"/>
    <cellStyle name="T_So toan khoi luong go giam toc 3 2 2" xfId="9298" xr:uid="{00000000-0005-0000-0000-00007A240000}"/>
    <cellStyle name="T_So toan khoi luong go giam toc 3 3" xfId="6819" xr:uid="{00000000-0005-0000-0000-00007B240000}"/>
    <cellStyle name="T_So toan khoi luong go giam toc 3 3 2" xfId="10305" xr:uid="{00000000-0005-0000-0000-00007C240000}"/>
    <cellStyle name="T_So toan khoi luong go giam toc 3 4" xfId="8488" xr:uid="{00000000-0005-0000-0000-00007D240000}"/>
    <cellStyle name="T_So toan khoi luong go giam toc 4" xfId="4552" xr:uid="{00000000-0005-0000-0000-00007E240000}"/>
    <cellStyle name="T_So toan khoi luong go giam toc 4 2" xfId="5517" xr:uid="{00000000-0005-0000-0000-00007F240000}"/>
    <cellStyle name="T_So toan khoi luong go giam toc 4 2 2" xfId="9170" xr:uid="{00000000-0005-0000-0000-000080240000}"/>
    <cellStyle name="T_So toan khoi luong go giam toc 4 3" xfId="6691" xr:uid="{00000000-0005-0000-0000-000081240000}"/>
    <cellStyle name="T_So toan khoi luong go giam toc 4 3 2" xfId="10177" xr:uid="{00000000-0005-0000-0000-000082240000}"/>
    <cellStyle name="T_So toan khoi luong go giam toc 4 4" xfId="8360" xr:uid="{00000000-0005-0000-0000-000083240000}"/>
    <cellStyle name="T_So toan khoi luong go giam toc 5" xfId="4732" xr:uid="{00000000-0005-0000-0000-000084240000}"/>
    <cellStyle name="T_So toan khoi luong go giam toc 5 2" xfId="5694" xr:uid="{00000000-0005-0000-0000-000085240000}"/>
    <cellStyle name="T_So toan khoi luong go giam toc 5 2 2" xfId="9340" xr:uid="{00000000-0005-0000-0000-000086240000}"/>
    <cellStyle name="T_So toan khoi luong go giam toc 5 3" xfId="6868" xr:uid="{00000000-0005-0000-0000-000087240000}"/>
    <cellStyle name="T_So toan khoi luong go giam toc 5 3 2" xfId="10354" xr:uid="{00000000-0005-0000-0000-000088240000}"/>
    <cellStyle name="T_So toan khoi luong go giam toc 5 4" xfId="8531" xr:uid="{00000000-0005-0000-0000-000089240000}"/>
    <cellStyle name="T_So toan khoi luong go giam toc 6" xfId="4993" xr:uid="{00000000-0005-0000-0000-00008A240000}"/>
    <cellStyle name="T_So toan khoi luong go giam toc 6 2" xfId="5938" xr:uid="{00000000-0005-0000-0000-00008B240000}"/>
    <cellStyle name="T_So toan khoi luong go giam toc 6 3" xfId="7112" xr:uid="{00000000-0005-0000-0000-00008C240000}"/>
    <cellStyle name="T_So toan khoi luong go giam toc 7" xfId="4332" xr:uid="{00000000-0005-0000-0000-00008D240000}"/>
    <cellStyle name="T_So toan khoi luong go giam toc 7 2" xfId="8168" xr:uid="{00000000-0005-0000-0000-00008E240000}"/>
    <cellStyle name="T_So toan khoi luong go giam toc 8" xfId="6107" xr:uid="{00000000-0005-0000-0000-00008F240000}"/>
    <cellStyle name="T_So toan khoi luong go giam toc 8 2" xfId="9603" xr:uid="{00000000-0005-0000-0000-000090240000}"/>
    <cellStyle name="T_So toan khoi luong go giam toc 9" xfId="6338" xr:uid="{00000000-0005-0000-0000-000091240000}"/>
    <cellStyle name="T_So toan khoi luong go giam toc 9 2" xfId="9830" xr:uid="{00000000-0005-0000-0000-000092240000}"/>
    <cellStyle name="T_TH thang 0110" xfId="2596" xr:uid="{00000000-0005-0000-0000-000093240000}"/>
    <cellStyle name="T_TH thang 0110 2" xfId="4425" xr:uid="{00000000-0005-0000-0000-000094240000}"/>
    <cellStyle name="T_TH thang 0110 2 2" xfId="5410" xr:uid="{00000000-0005-0000-0000-000095240000}"/>
    <cellStyle name="T_TH thang 0110 2 2 2" xfId="9067" xr:uid="{00000000-0005-0000-0000-000096240000}"/>
    <cellStyle name="T_TH thang 0110 2 3" xfId="6584" xr:uid="{00000000-0005-0000-0000-000097240000}"/>
    <cellStyle name="T_TH thang 0110 2 3 2" xfId="10070" xr:uid="{00000000-0005-0000-0000-000098240000}"/>
    <cellStyle name="T_TH thang 0110 2 4" xfId="8250" xr:uid="{00000000-0005-0000-0000-000099240000}"/>
    <cellStyle name="T_TH thang 0110 3" xfId="4681" xr:uid="{00000000-0005-0000-0000-00009A240000}"/>
    <cellStyle name="T_TH thang 0110 3 2" xfId="5646" xr:uid="{00000000-0005-0000-0000-00009B240000}"/>
    <cellStyle name="T_TH thang 0110 3 2 2" xfId="9299" xr:uid="{00000000-0005-0000-0000-00009C240000}"/>
    <cellStyle name="T_TH thang 0110 3 3" xfId="6820" xr:uid="{00000000-0005-0000-0000-00009D240000}"/>
    <cellStyle name="T_TH thang 0110 3 3 2" xfId="10306" xr:uid="{00000000-0005-0000-0000-00009E240000}"/>
    <cellStyle name="T_TH thang 0110 3 4" xfId="8489" xr:uid="{00000000-0005-0000-0000-00009F240000}"/>
    <cellStyle name="T_TH thang 0110 4" xfId="4551" xr:uid="{00000000-0005-0000-0000-0000A0240000}"/>
    <cellStyle name="T_TH thang 0110 4 2" xfId="5516" xr:uid="{00000000-0005-0000-0000-0000A1240000}"/>
    <cellStyle name="T_TH thang 0110 4 2 2" xfId="9169" xr:uid="{00000000-0005-0000-0000-0000A2240000}"/>
    <cellStyle name="T_TH thang 0110 4 3" xfId="6690" xr:uid="{00000000-0005-0000-0000-0000A3240000}"/>
    <cellStyle name="T_TH thang 0110 4 3 2" xfId="10176" xr:uid="{00000000-0005-0000-0000-0000A4240000}"/>
    <cellStyle name="T_TH thang 0110 4 4" xfId="8359" xr:uid="{00000000-0005-0000-0000-0000A5240000}"/>
    <cellStyle name="T_TH thang 0110 5" xfId="4760" xr:uid="{00000000-0005-0000-0000-0000A6240000}"/>
    <cellStyle name="T_TH thang 0110 5 2" xfId="5722" xr:uid="{00000000-0005-0000-0000-0000A7240000}"/>
    <cellStyle name="T_TH thang 0110 5 2 2" xfId="9365" xr:uid="{00000000-0005-0000-0000-0000A8240000}"/>
    <cellStyle name="T_TH thang 0110 5 3" xfId="6896" xr:uid="{00000000-0005-0000-0000-0000A9240000}"/>
    <cellStyle name="T_TH thang 0110 5 3 2" xfId="10382" xr:uid="{00000000-0005-0000-0000-0000AA240000}"/>
    <cellStyle name="T_TH thang 0110 5 4" xfId="8556" xr:uid="{00000000-0005-0000-0000-0000AB240000}"/>
    <cellStyle name="T_TH thang 0110 6" xfId="4994" xr:uid="{00000000-0005-0000-0000-0000AC240000}"/>
    <cellStyle name="T_TH thang 0110 6 2" xfId="5939" xr:uid="{00000000-0005-0000-0000-0000AD240000}"/>
    <cellStyle name="T_TH thang 0110 6 3" xfId="7113" xr:uid="{00000000-0005-0000-0000-0000AE240000}"/>
    <cellStyle name="T_TH thang 0110 7" xfId="4294" xr:uid="{00000000-0005-0000-0000-0000AF240000}"/>
    <cellStyle name="T_TH thang 0110 7 2" xfId="8132" xr:uid="{00000000-0005-0000-0000-0000B0240000}"/>
    <cellStyle name="T_TH thang 0110 8" xfId="6108" xr:uid="{00000000-0005-0000-0000-0000B1240000}"/>
    <cellStyle name="T_TH thang 0110 8 2" xfId="9604" xr:uid="{00000000-0005-0000-0000-0000B2240000}"/>
    <cellStyle name="T_TH thang 0110 9" xfId="6339" xr:uid="{00000000-0005-0000-0000-0000B3240000}"/>
    <cellStyle name="T_TH thang 0110 9 2" xfId="9831" xr:uid="{00000000-0005-0000-0000-0000B4240000}"/>
    <cellStyle name="T_Thiet bi" xfId="2597" xr:uid="{00000000-0005-0000-0000-0000B5240000}"/>
    <cellStyle name="T_Thiet bi 2" xfId="4426" xr:uid="{00000000-0005-0000-0000-0000B6240000}"/>
    <cellStyle name="T_Thiet bi 2 2" xfId="5411" xr:uid="{00000000-0005-0000-0000-0000B7240000}"/>
    <cellStyle name="T_Thiet bi 2 2 2" xfId="9068" xr:uid="{00000000-0005-0000-0000-0000B8240000}"/>
    <cellStyle name="T_Thiet bi 2 3" xfId="6585" xr:uid="{00000000-0005-0000-0000-0000B9240000}"/>
    <cellStyle name="T_Thiet bi 2 3 2" xfId="10071" xr:uid="{00000000-0005-0000-0000-0000BA240000}"/>
    <cellStyle name="T_Thiet bi 2 4" xfId="8251" xr:uid="{00000000-0005-0000-0000-0000BB240000}"/>
    <cellStyle name="T_Thiet bi 3" xfId="4682" xr:uid="{00000000-0005-0000-0000-0000BC240000}"/>
    <cellStyle name="T_Thiet bi 3 2" xfId="5647" xr:uid="{00000000-0005-0000-0000-0000BD240000}"/>
    <cellStyle name="T_Thiet bi 3 2 2" xfId="9300" xr:uid="{00000000-0005-0000-0000-0000BE240000}"/>
    <cellStyle name="T_Thiet bi 3 3" xfId="6821" xr:uid="{00000000-0005-0000-0000-0000BF240000}"/>
    <cellStyle name="T_Thiet bi 3 3 2" xfId="10307" xr:uid="{00000000-0005-0000-0000-0000C0240000}"/>
    <cellStyle name="T_Thiet bi 3 4" xfId="8490" xr:uid="{00000000-0005-0000-0000-0000C1240000}"/>
    <cellStyle name="T_Thiet bi 4" xfId="4550" xr:uid="{00000000-0005-0000-0000-0000C2240000}"/>
    <cellStyle name="T_Thiet bi 4 2" xfId="5515" xr:uid="{00000000-0005-0000-0000-0000C3240000}"/>
    <cellStyle name="T_Thiet bi 4 2 2" xfId="9168" xr:uid="{00000000-0005-0000-0000-0000C4240000}"/>
    <cellStyle name="T_Thiet bi 4 3" xfId="6689" xr:uid="{00000000-0005-0000-0000-0000C5240000}"/>
    <cellStyle name="T_Thiet bi 4 3 2" xfId="10175" xr:uid="{00000000-0005-0000-0000-0000C6240000}"/>
    <cellStyle name="T_Thiet bi 4 4" xfId="8358" xr:uid="{00000000-0005-0000-0000-0000C7240000}"/>
    <cellStyle name="T_Thiet bi 5" xfId="4733" xr:uid="{00000000-0005-0000-0000-0000C8240000}"/>
    <cellStyle name="T_Thiet bi 5 2" xfId="5695" xr:uid="{00000000-0005-0000-0000-0000C9240000}"/>
    <cellStyle name="T_Thiet bi 5 2 2" xfId="9341" xr:uid="{00000000-0005-0000-0000-0000CA240000}"/>
    <cellStyle name="T_Thiet bi 5 3" xfId="6869" xr:uid="{00000000-0005-0000-0000-0000CB240000}"/>
    <cellStyle name="T_Thiet bi 5 3 2" xfId="10355" xr:uid="{00000000-0005-0000-0000-0000CC240000}"/>
    <cellStyle name="T_Thiet bi 5 4" xfId="8532" xr:uid="{00000000-0005-0000-0000-0000CD240000}"/>
    <cellStyle name="T_Thiet bi 6" xfId="4995" xr:uid="{00000000-0005-0000-0000-0000CE240000}"/>
    <cellStyle name="T_Thiet bi 6 2" xfId="5940" xr:uid="{00000000-0005-0000-0000-0000CF240000}"/>
    <cellStyle name="T_Thiet bi 6 3" xfId="7114" xr:uid="{00000000-0005-0000-0000-0000D0240000}"/>
    <cellStyle name="T_Thiet bi 7" xfId="4292" xr:uid="{00000000-0005-0000-0000-0000D1240000}"/>
    <cellStyle name="T_Thiet bi 7 2" xfId="8130" xr:uid="{00000000-0005-0000-0000-0000D2240000}"/>
    <cellStyle name="T_Thiet bi 8" xfId="6109" xr:uid="{00000000-0005-0000-0000-0000D3240000}"/>
    <cellStyle name="T_Thiet bi 8 2" xfId="9605" xr:uid="{00000000-0005-0000-0000-0000D4240000}"/>
    <cellStyle name="T_Thiet bi 9" xfId="6340" xr:uid="{00000000-0005-0000-0000-0000D5240000}"/>
    <cellStyle name="T_Thiet bi 9 2" xfId="9832" xr:uid="{00000000-0005-0000-0000-0000D6240000}"/>
    <cellStyle name="tde" xfId="2598" xr:uid="{00000000-0005-0000-0000-0000D7240000}"/>
    <cellStyle name="Tentruong" xfId="2599" xr:uid="{00000000-0005-0000-0000-0000D8240000}"/>
    <cellStyle name="terColOpt" xfId="2600" xr:uid="{00000000-0005-0000-0000-0000D9240000}"/>
    <cellStyle name="terColOpt 2" xfId="6110" xr:uid="{00000000-0005-0000-0000-0000DA240000}"/>
    <cellStyle name="terColReqd" xfId="2601" xr:uid="{00000000-0005-0000-0000-0000DB240000}"/>
    <cellStyle name="terColReqd 2" xfId="6111" xr:uid="{00000000-0005-0000-0000-0000DC240000}"/>
    <cellStyle name="terEngrBack" xfId="2602" xr:uid="{00000000-0005-0000-0000-0000DD240000}"/>
    <cellStyle name="terEngrFore" xfId="2603" xr:uid="{00000000-0005-0000-0000-0000DE240000}"/>
    <cellStyle name="terError" xfId="2604" xr:uid="{00000000-0005-0000-0000-0000DF240000}"/>
    <cellStyle name="terGroupBack" xfId="2605" xr:uid="{00000000-0005-0000-0000-0000E0240000}"/>
    <cellStyle name="terGroupFore" xfId="2606" xr:uid="{00000000-0005-0000-0000-0000E1240000}"/>
    <cellStyle name="terNormal" xfId="2607" xr:uid="{00000000-0005-0000-0000-0000E2240000}"/>
    <cellStyle name="terNormalReadOnly" xfId="2608" xr:uid="{00000000-0005-0000-0000-0000E3240000}"/>
    <cellStyle name="terReadOnly" xfId="2609" xr:uid="{00000000-0005-0000-0000-0000E4240000}"/>
    <cellStyle name="terText" xfId="2610" xr:uid="{00000000-0005-0000-0000-0000E5240000}"/>
    <cellStyle name="terTextBack" xfId="2611" xr:uid="{00000000-0005-0000-0000-0000E6240000}"/>
    <cellStyle name="terTitle" xfId="2612" xr:uid="{00000000-0005-0000-0000-0000E7240000}"/>
    <cellStyle name="terTitleBar" xfId="2613" xr:uid="{00000000-0005-0000-0000-0000E8240000}"/>
    <cellStyle name="Text Indent A" xfId="2614" xr:uid="{00000000-0005-0000-0000-0000E9240000}"/>
    <cellStyle name="Text Indent B" xfId="2615" xr:uid="{00000000-0005-0000-0000-0000EA240000}"/>
    <cellStyle name="Text Indent C" xfId="2616" xr:uid="{00000000-0005-0000-0000-0000EB240000}"/>
    <cellStyle name="Text_simple" xfId="2617" xr:uid="{00000000-0005-0000-0000-0000EC240000}"/>
    <cellStyle name="th" xfId="2618" xr:uid="{00000000-0005-0000-0000-0000E1250000}"/>
    <cellStyle name="th 2" xfId="4427" xr:uid="{00000000-0005-0000-0000-0000E2250000}"/>
    <cellStyle name="th 2 2" xfId="5412" xr:uid="{00000000-0005-0000-0000-0000E3250000}"/>
    <cellStyle name="th 2 2 2" xfId="9069" xr:uid="{00000000-0005-0000-0000-0000E4250000}"/>
    <cellStyle name="th 2 3" xfId="6586" xr:uid="{00000000-0005-0000-0000-0000E5250000}"/>
    <cellStyle name="th 2 3 2" xfId="10072" xr:uid="{00000000-0005-0000-0000-0000E6250000}"/>
    <cellStyle name="th 2 4" xfId="8252" xr:uid="{00000000-0005-0000-0000-0000E7250000}"/>
    <cellStyle name="th 3" xfId="4684" xr:uid="{00000000-0005-0000-0000-0000E8250000}"/>
    <cellStyle name="th 3 2" xfId="5649" xr:uid="{00000000-0005-0000-0000-0000E9250000}"/>
    <cellStyle name="th 3 2 2" xfId="9302" xr:uid="{00000000-0005-0000-0000-0000EA250000}"/>
    <cellStyle name="th 3 3" xfId="6823" xr:uid="{00000000-0005-0000-0000-0000EB250000}"/>
    <cellStyle name="th 3 3 2" xfId="10309" xr:uid="{00000000-0005-0000-0000-0000EC250000}"/>
    <cellStyle name="th 3 4" xfId="8492" xr:uid="{00000000-0005-0000-0000-0000ED250000}"/>
    <cellStyle name="th 4" xfId="4549" xr:uid="{00000000-0005-0000-0000-0000EE250000}"/>
    <cellStyle name="th 4 2" xfId="5514" xr:uid="{00000000-0005-0000-0000-0000EF250000}"/>
    <cellStyle name="th 4 2 2" xfId="9167" xr:uid="{00000000-0005-0000-0000-0000F0250000}"/>
    <cellStyle name="th 4 3" xfId="6688" xr:uid="{00000000-0005-0000-0000-0000F1250000}"/>
    <cellStyle name="th 4 3 2" xfId="10174" xr:uid="{00000000-0005-0000-0000-0000F2250000}"/>
    <cellStyle name="th 4 4" xfId="8357" xr:uid="{00000000-0005-0000-0000-0000F3250000}"/>
    <cellStyle name="th 5" xfId="4734" xr:uid="{00000000-0005-0000-0000-0000F4250000}"/>
    <cellStyle name="th 5 2" xfId="5696" xr:uid="{00000000-0005-0000-0000-0000F5250000}"/>
    <cellStyle name="th 5 2 2" xfId="9342" xr:uid="{00000000-0005-0000-0000-0000F6250000}"/>
    <cellStyle name="th 5 3" xfId="6870" xr:uid="{00000000-0005-0000-0000-0000F7250000}"/>
    <cellStyle name="th 5 3 2" xfId="10356" xr:uid="{00000000-0005-0000-0000-0000F8250000}"/>
    <cellStyle name="th 5 4" xfId="8533" xr:uid="{00000000-0005-0000-0000-0000F9250000}"/>
    <cellStyle name="th 6" xfId="4996" xr:uid="{00000000-0005-0000-0000-0000FA250000}"/>
    <cellStyle name="th 6 2" xfId="5941" xr:uid="{00000000-0005-0000-0000-0000FB250000}"/>
    <cellStyle name="th 6 3" xfId="7115" xr:uid="{00000000-0005-0000-0000-0000FC250000}"/>
    <cellStyle name="th 7" xfId="4290" xr:uid="{00000000-0005-0000-0000-0000FD250000}"/>
    <cellStyle name="th 7 2" xfId="8128" xr:uid="{00000000-0005-0000-0000-0000FE250000}"/>
    <cellStyle name="th 8" xfId="6112" xr:uid="{00000000-0005-0000-0000-0000FF250000}"/>
    <cellStyle name="th 8 2" xfId="9606" xr:uid="{00000000-0005-0000-0000-000000260000}"/>
    <cellStyle name="th 9" xfId="6341" xr:uid="{00000000-0005-0000-0000-000001260000}"/>
    <cellStyle name="th 9 2" xfId="9833" xr:uid="{00000000-0005-0000-0000-000002260000}"/>
    <cellStyle name="Thuyet minh" xfId="2623" xr:uid="{00000000-0005-0000-0000-000007260000}"/>
    <cellStyle name="Tiêu đề" xfId="2624" xr:uid="{00000000-0005-0000-0000-0000ED240000}"/>
    <cellStyle name="Tính toán" xfId="2625" xr:uid="{00000000-0005-0000-0000-0000EE240000}"/>
    <cellStyle name="Tính toán 2" xfId="4428" xr:uid="{00000000-0005-0000-0000-0000EF240000}"/>
    <cellStyle name="Tính toán 2 2" xfId="5413" xr:uid="{00000000-0005-0000-0000-0000F0240000}"/>
    <cellStyle name="Tính toán 2 2 2" xfId="9070" xr:uid="{00000000-0005-0000-0000-0000F1240000}"/>
    <cellStyle name="Tính toán 2 3" xfId="6587" xr:uid="{00000000-0005-0000-0000-0000F2240000}"/>
    <cellStyle name="Tính toán 2 3 2" xfId="10073" xr:uid="{00000000-0005-0000-0000-0000F3240000}"/>
    <cellStyle name="Tính toán 2 4" xfId="8253" xr:uid="{00000000-0005-0000-0000-0000F4240000}"/>
    <cellStyle name="Tính toán 3" xfId="4685" xr:uid="{00000000-0005-0000-0000-0000F5240000}"/>
    <cellStyle name="Tính toán 3 2" xfId="5650" xr:uid="{00000000-0005-0000-0000-0000F6240000}"/>
    <cellStyle name="Tính toán 3 2 2" xfId="9303" xr:uid="{00000000-0005-0000-0000-0000F7240000}"/>
    <cellStyle name="Tính toán 3 3" xfId="6824" xr:uid="{00000000-0005-0000-0000-0000F8240000}"/>
    <cellStyle name="Tính toán 3 3 2" xfId="10310" xr:uid="{00000000-0005-0000-0000-0000F9240000}"/>
    <cellStyle name="Tính toán 3 4" xfId="8493" xr:uid="{00000000-0005-0000-0000-0000FA240000}"/>
    <cellStyle name="Tính toán 4" xfId="4548" xr:uid="{00000000-0005-0000-0000-0000FB240000}"/>
    <cellStyle name="Tính toán 4 2" xfId="5513" xr:uid="{00000000-0005-0000-0000-0000FC240000}"/>
    <cellStyle name="Tính toán 4 2 2" xfId="9166" xr:uid="{00000000-0005-0000-0000-0000FD240000}"/>
    <cellStyle name="Tính toán 4 3" xfId="6687" xr:uid="{00000000-0005-0000-0000-0000FE240000}"/>
    <cellStyle name="Tính toán 4 3 2" xfId="10173" xr:uid="{00000000-0005-0000-0000-0000FF240000}"/>
    <cellStyle name="Tính toán 4 4" xfId="8356" xr:uid="{00000000-0005-0000-0000-000000250000}"/>
    <cellStyle name="Tính toán 5" xfId="4599" xr:uid="{00000000-0005-0000-0000-000001250000}"/>
    <cellStyle name="Tính toán 5 2" xfId="5564" xr:uid="{00000000-0005-0000-0000-000002250000}"/>
    <cellStyle name="Tính toán 5 2 2" xfId="9217" xr:uid="{00000000-0005-0000-0000-000003250000}"/>
    <cellStyle name="Tính toán 5 3" xfId="6738" xr:uid="{00000000-0005-0000-0000-000004250000}"/>
    <cellStyle name="Tính toán 5 3 2" xfId="10224" xr:uid="{00000000-0005-0000-0000-000005250000}"/>
    <cellStyle name="Tính toán 5 4" xfId="8407" xr:uid="{00000000-0005-0000-0000-000006250000}"/>
    <cellStyle name="Tính toán 6" xfId="4997" xr:uid="{00000000-0005-0000-0000-000007250000}"/>
    <cellStyle name="Tính toán 6 2" xfId="5942" xr:uid="{00000000-0005-0000-0000-000008250000}"/>
    <cellStyle name="Tính toán 6 2 2" xfId="9513" xr:uid="{00000000-0005-0000-0000-000009250000}"/>
    <cellStyle name="Tính toán 6 3" xfId="7116" xr:uid="{00000000-0005-0000-0000-00000A250000}"/>
    <cellStyle name="Tính toán 6 3 2" xfId="10570" xr:uid="{00000000-0005-0000-0000-00000B250000}"/>
    <cellStyle name="Tính toán 6 4" xfId="8706" xr:uid="{00000000-0005-0000-0000-00000C250000}"/>
    <cellStyle name="Tính toán 7" xfId="4123" xr:uid="{00000000-0005-0000-0000-00000D250000}"/>
    <cellStyle name="Tính toán 7 2" xfId="7963" xr:uid="{00000000-0005-0000-0000-00000E250000}"/>
    <cellStyle name="Tính toán 8" xfId="4289" xr:uid="{00000000-0005-0000-0000-00000F250000}"/>
    <cellStyle name="Tính toán 8 2" xfId="8127" xr:uid="{00000000-0005-0000-0000-000010250000}"/>
    <cellStyle name="Tính toán 9" xfId="6113" xr:uid="{00000000-0005-0000-0000-000011250000}"/>
    <cellStyle name="Title 2" xfId="2626" xr:uid="{00000000-0005-0000-0000-000012250000}"/>
    <cellStyle name="Title 2 2" xfId="3467" xr:uid="{00000000-0005-0000-0000-000013250000}"/>
    <cellStyle name="Title 3" xfId="2627" xr:uid="{00000000-0005-0000-0000-000014250000}"/>
    <cellStyle name="Title 4" xfId="2628" xr:uid="{00000000-0005-0000-0000-000015250000}"/>
    <cellStyle name="Title 5" xfId="2629" xr:uid="{00000000-0005-0000-0000-000016250000}"/>
    <cellStyle name="TmsRmn10BlueItalic" xfId="2630" xr:uid="{00000000-0005-0000-0000-000017250000}"/>
    <cellStyle name="TmsRmn10Bold" xfId="2631" xr:uid="{00000000-0005-0000-0000-000018250000}"/>
    <cellStyle name="Tổng" xfId="2632" xr:uid="{00000000-0005-0000-0000-0000BD250000}"/>
    <cellStyle name="Tổng 2" xfId="4429" xr:uid="{00000000-0005-0000-0000-0000BE250000}"/>
    <cellStyle name="Tổng 2 2" xfId="5414" xr:uid="{00000000-0005-0000-0000-0000BF250000}"/>
    <cellStyle name="Tổng 2 2 2" xfId="9071" xr:uid="{00000000-0005-0000-0000-0000C0250000}"/>
    <cellStyle name="Tổng 2 3" xfId="6588" xr:uid="{00000000-0005-0000-0000-0000C1250000}"/>
    <cellStyle name="Tổng 2 3 2" xfId="10074" xr:uid="{00000000-0005-0000-0000-0000C2250000}"/>
    <cellStyle name="Tổng 2 4" xfId="8254" xr:uid="{00000000-0005-0000-0000-0000C3250000}"/>
    <cellStyle name="Tổng 3" xfId="4687" xr:uid="{00000000-0005-0000-0000-0000C4250000}"/>
    <cellStyle name="Tổng 3 2" xfId="5652" xr:uid="{00000000-0005-0000-0000-0000C5250000}"/>
    <cellStyle name="Tổng 3 2 2" xfId="9305" xr:uid="{00000000-0005-0000-0000-0000C6250000}"/>
    <cellStyle name="Tổng 3 3" xfId="6826" xr:uid="{00000000-0005-0000-0000-0000C7250000}"/>
    <cellStyle name="Tổng 3 3 2" xfId="10312" xr:uid="{00000000-0005-0000-0000-0000C8250000}"/>
    <cellStyle name="Tổng 3 4" xfId="8495" xr:uid="{00000000-0005-0000-0000-0000C9250000}"/>
    <cellStyle name="Tổng 4" xfId="4761" xr:uid="{00000000-0005-0000-0000-0000CA250000}"/>
    <cellStyle name="Tổng 4 2" xfId="5723" xr:uid="{00000000-0005-0000-0000-0000CB250000}"/>
    <cellStyle name="Tổng 4 2 2" xfId="9366" xr:uid="{00000000-0005-0000-0000-0000CC250000}"/>
    <cellStyle name="Tổng 4 3" xfId="6897" xr:uid="{00000000-0005-0000-0000-0000CD250000}"/>
    <cellStyle name="Tổng 4 3 2" xfId="10383" xr:uid="{00000000-0005-0000-0000-0000CE250000}"/>
    <cellStyle name="Tổng 4 4" xfId="8557" xr:uid="{00000000-0005-0000-0000-0000CF250000}"/>
    <cellStyle name="Tổng 5" xfId="4861" xr:uid="{00000000-0005-0000-0000-0000D0250000}"/>
    <cellStyle name="Tổng 5 2" xfId="5822" xr:uid="{00000000-0005-0000-0000-0000D1250000}"/>
    <cellStyle name="Tổng 5 2 2" xfId="9464" xr:uid="{00000000-0005-0000-0000-0000D2250000}"/>
    <cellStyle name="Tổng 5 3" xfId="6996" xr:uid="{00000000-0005-0000-0000-0000D3250000}"/>
    <cellStyle name="Tổng 5 3 2" xfId="10482" xr:uid="{00000000-0005-0000-0000-0000D4250000}"/>
    <cellStyle name="Tổng 5 4" xfId="8655" xr:uid="{00000000-0005-0000-0000-0000D5250000}"/>
    <cellStyle name="Tổng 6" xfId="5231" xr:uid="{00000000-0005-0000-0000-0000D6250000}"/>
    <cellStyle name="Tổng 6 2" xfId="6016" xr:uid="{00000000-0005-0000-0000-0000D7250000}"/>
    <cellStyle name="Tổng 6 3" xfId="7350" xr:uid="{00000000-0005-0000-0000-0000D8250000}"/>
    <cellStyle name="Tổng 6 3 2" xfId="10803" xr:uid="{00000000-0005-0000-0000-0000D9250000}"/>
    <cellStyle name="Tổng 7" xfId="4019" xr:uid="{00000000-0005-0000-0000-0000DA250000}"/>
    <cellStyle name="Tổng 7 2" xfId="7860" xr:uid="{00000000-0005-0000-0000-0000DB250000}"/>
    <cellStyle name="Tổng 8" xfId="6342" xr:uid="{00000000-0005-0000-0000-0000DC250000}"/>
    <cellStyle name="Tổng 8 2" xfId="9834" xr:uid="{00000000-0005-0000-0000-0000DD250000}"/>
    <cellStyle name="Tổng 9" xfId="7617" xr:uid="{00000000-0005-0000-0000-0000DE250000}"/>
    <cellStyle name="Tốt" xfId="2633" xr:uid="{00000000-0005-0000-0000-0000DF250000}"/>
    <cellStyle name="Total 2" xfId="2634" xr:uid="{00000000-0005-0000-0000-000019250000}"/>
    <cellStyle name="Total 2 2" xfId="3468" xr:uid="{00000000-0005-0000-0000-00001A250000}"/>
    <cellStyle name="Total 2 2 10" xfId="3984" xr:uid="{00000000-0005-0000-0000-00001B250000}"/>
    <cellStyle name="Total 2 2 10 2" xfId="7842" xr:uid="{00000000-0005-0000-0000-00001C250000}"/>
    <cellStyle name="Total 2 2 11" xfId="6376" xr:uid="{00000000-0005-0000-0000-00001D250000}"/>
    <cellStyle name="Total 2 2 11 2" xfId="9868" xr:uid="{00000000-0005-0000-0000-00001E250000}"/>
    <cellStyle name="Total 2 2 2" xfId="4458" xr:uid="{00000000-0005-0000-0000-00001F250000}"/>
    <cellStyle name="Total 2 2 2 2" xfId="5443" xr:uid="{00000000-0005-0000-0000-000020250000}"/>
    <cellStyle name="Total 2 2 2 2 2" xfId="9100" xr:uid="{00000000-0005-0000-0000-000021250000}"/>
    <cellStyle name="Total 2 2 2 3" xfId="6617" xr:uid="{00000000-0005-0000-0000-000022250000}"/>
    <cellStyle name="Total 2 2 2 3 2" xfId="10103" xr:uid="{00000000-0005-0000-0000-000023250000}"/>
    <cellStyle name="Total 2 2 2 4" xfId="8283" xr:uid="{00000000-0005-0000-0000-000024250000}"/>
    <cellStyle name="Total 2 2 3" xfId="4782" xr:uid="{00000000-0005-0000-0000-000025250000}"/>
    <cellStyle name="Total 2 2 3 2" xfId="5744" xr:uid="{00000000-0005-0000-0000-000026250000}"/>
    <cellStyle name="Total 2 2 3 2 2" xfId="9386" xr:uid="{00000000-0005-0000-0000-000027250000}"/>
    <cellStyle name="Total 2 2 3 3" xfId="6918" xr:uid="{00000000-0005-0000-0000-000028250000}"/>
    <cellStyle name="Total 2 2 3 3 2" xfId="10404" xr:uid="{00000000-0005-0000-0000-000029250000}"/>
    <cellStyle name="Total 2 2 3 4" xfId="8577" xr:uid="{00000000-0005-0000-0000-00002A250000}"/>
    <cellStyle name="Total 2 2 4" xfId="4499" xr:uid="{00000000-0005-0000-0000-00002B250000}"/>
    <cellStyle name="Total 2 2 4 2" xfId="5467" xr:uid="{00000000-0005-0000-0000-00002C250000}"/>
    <cellStyle name="Total 2 2 4 2 2" xfId="9124" xr:uid="{00000000-0005-0000-0000-00002D250000}"/>
    <cellStyle name="Total 2 2 4 3" xfId="6641" xr:uid="{00000000-0005-0000-0000-00002E250000}"/>
    <cellStyle name="Total 2 2 4 3 2" xfId="10127" xr:uid="{00000000-0005-0000-0000-00002F250000}"/>
    <cellStyle name="Total 2 2 4 4" xfId="8313" xr:uid="{00000000-0005-0000-0000-000030250000}"/>
    <cellStyle name="Total 2 2 5" xfId="4651" xr:uid="{00000000-0005-0000-0000-000031250000}"/>
    <cellStyle name="Total 2 2 5 2" xfId="5616" xr:uid="{00000000-0005-0000-0000-000032250000}"/>
    <cellStyle name="Total 2 2 5 2 2" xfId="9269" xr:uid="{00000000-0005-0000-0000-000033250000}"/>
    <cellStyle name="Total 2 2 5 3" xfId="6790" xr:uid="{00000000-0005-0000-0000-000034250000}"/>
    <cellStyle name="Total 2 2 5 3 2" xfId="10276" xr:uid="{00000000-0005-0000-0000-000035250000}"/>
    <cellStyle name="Total 2 2 5 4" xfId="8459" xr:uid="{00000000-0005-0000-0000-000036250000}"/>
    <cellStyle name="Total 2 2 6" xfId="4888" xr:uid="{00000000-0005-0000-0000-000037250000}"/>
    <cellStyle name="Total 2 2 6 2" xfId="5849" xr:uid="{00000000-0005-0000-0000-000038250000}"/>
    <cellStyle name="Total 2 2 6 2 2" xfId="9485" xr:uid="{00000000-0005-0000-0000-000039250000}"/>
    <cellStyle name="Total 2 2 6 3" xfId="7023" xr:uid="{00000000-0005-0000-0000-00003A250000}"/>
    <cellStyle name="Total 2 2 6 3 2" xfId="10509" xr:uid="{00000000-0005-0000-0000-00003B250000}"/>
    <cellStyle name="Total 2 2 6 4" xfId="8676" xr:uid="{00000000-0005-0000-0000-00003C250000}"/>
    <cellStyle name="Total 2 2 7" xfId="5024" xr:uid="{00000000-0005-0000-0000-00003D250000}"/>
    <cellStyle name="Total 2 2 7 2" xfId="5969" xr:uid="{00000000-0005-0000-0000-00003E250000}"/>
    <cellStyle name="Total 2 2 7 2 2" xfId="9533" xr:uid="{00000000-0005-0000-0000-00003F250000}"/>
    <cellStyle name="Total 2 2 7 3" xfId="7143" xr:uid="{00000000-0005-0000-0000-000040250000}"/>
    <cellStyle name="Total 2 2 7 3 2" xfId="10597" xr:uid="{00000000-0005-0000-0000-000041250000}"/>
    <cellStyle name="Total 2 2 7 4" xfId="8726" xr:uid="{00000000-0005-0000-0000-000042250000}"/>
    <cellStyle name="Total 2 2 8" xfId="5271" xr:uid="{00000000-0005-0000-0000-000043250000}"/>
    <cellStyle name="Total 2 2 8 2" xfId="6033" xr:uid="{00000000-0005-0000-0000-000044250000}"/>
    <cellStyle name="Total 2 2 8 3" xfId="7390" xr:uid="{00000000-0005-0000-0000-000045250000}"/>
    <cellStyle name="Total 2 2 8 3 2" xfId="10843" xr:uid="{00000000-0005-0000-0000-000046250000}"/>
    <cellStyle name="Total 2 2 9" xfId="4191" xr:uid="{00000000-0005-0000-0000-000047250000}"/>
    <cellStyle name="Total 2 2 9 2" xfId="8029" xr:uid="{00000000-0005-0000-0000-000048250000}"/>
    <cellStyle name="Total 2 3" xfId="3595" xr:uid="{00000000-0005-0000-0000-000049250000}"/>
    <cellStyle name="Total 2 3 10" xfId="3983" xr:uid="{00000000-0005-0000-0000-00004A250000}"/>
    <cellStyle name="Total 2 3 10 2" xfId="7841" xr:uid="{00000000-0005-0000-0000-00004B250000}"/>
    <cellStyle name="Total 2 3 11" xfId="6470" xr:uid="{00000000-0005-0000-0000-00004C250000}"/>
    <cellStyle name="Total 2 3 11 2" xfId="9962" xr:uid="{00000000-0005-0000-0000-00004D250000}"/>
    <cellStyle name="Total 2 3 2" xfId="4459" xr:uid="{00000000-0005-0000-0000-00004E250000}"/>
    <cellStyle name="Total 2 3 2 2" xfId="5444" xr:uid="{00000000-0005-0000-0000-00004F250000}"/>
    <cellStyle name="Total 2 3 2 2 2" xfId="9101" xr:uid="{00000000-0005-0000-0000-000050250000}"/>
    <cellStyle name="Total 2 3 2 3" xfId="6618" xr:uid="{00000000-0005-0000-0000-000051250000}"/>
    <cellStyle name="Total 2 3 2 3 2" xfId="10104" xr:uid="{00000000-0005-0000-0000-000052250000}"/>
    <cellStyle name="Total 2 3 2 4" xfId="8284" xr:uid="{00000000-0005-0000-0000-000053250000}"/>
    <cellStyle name="Total 2 3 3" xfId="4784" xr:uid="{00000000-0005-0000-0000-000054250000}"/>
    <cellStyle name="Total 2 3 3 2" xfId="5746" xr:uid="{00000000-0005-0000-0000-000055250000}"/>
    <cellStyle name="Total 2 3 3 2 2" xfId="9388" xr:uid="{00000000-0005-0000-0000-000056250000}"/>
    <cellStyle name="Total 2 3 3 3" xfId="6920" xr:uid="{00000000-0005-0000-0000-000057250000}"/>
    <cellStyle name="Total 2 3 3 3 2" xfId="10406" xr:uid="{00000000-0005-0000-0000-000058250000}"/>
    <cellStyle name="Total 2 3 3 4" xfId="8579" xr:uid="{00000000-0005-0000-0000-000059250000}"/>
    <cellStyle name="Total 2 3 4" xfId="4498" xr:uid="{00000000-0005-0000-0000-00005A250000}"/>
    <cellStyle name="Total 2 3 4 2" xfId="5466" xr:uid="{00000000-0005-0000-0000-00005B250000}"/>
    <cellStyle name="Total 2 3 4 2 2" xfId="9123" xr:uid="{00000000-0005-0000-0000-00005C250000}"/>
    <cellStyle name="Total 2 3 4 3" xfId="6640" xr:uid="{00000000-0005-0000-0000-00005D250000}"/>
    <cellStyle name="Total 2 3 4 3 2" xfId="10126" xr:uid="{00000000-0005-0000-0000-00005E250000}"/>
    <cellStyle name="Total 2 3 4 4" xfId="8312" xr:uid="{00000000-0005-0000-0000-00005F250000}"/>
    <cellStyle name="Total 2 3 5" xfId="4652" xr:uid="{00000000-0005-0000-0000-000060250000}"/>
    <cellStyle name="Total 2 3 5 2" xfId="5617" xr:uid="{00000000-0005-0000-0000-000061250000}"/>
    <cellStyle name="Total 2 3 5 2 2" xfId="9270" xr:uid="{00000000-0005-0000-0000-000062250000}"/>
    <cellStyle name="Total 2 3 5 3" xfId="6791" xr:uid="{00000000-0005-0000-0000-000063250000}"/>
    <cellStyle name="Total 2 3 5 3 2" xfId="10277" xr:uid="{00000000-0005-0000-0000-000064250000}"/>
    <cellStyle name="Total 2 3 5 4" xfId="8460" xr:uid="{00000000-0005-0000-0000-000065250000}"/>
    <cellStyle name="Total 2 3 6" xfId="4889" xr:uid="{00000000-0005-0000-0000-000066250000}"/>
    <cellStyle name="Total 2 3 6 2" xfId="5850" xr:uid="{00000000-0005-0000-0000-000067250000}"/>
    <cellStyle name="Total 2 3 6 2 2" xfId="9486" xr:uid="{00000000-0005-0000-0000-000068250000}"/>
    <cellStyle name="Total 2 3 6 3" xfId="7024" xr:uid="{00000000-0005-0000-0000-000069250000}"/>
    <cellStyle name="Total 2 3 6 3 2" xfId="10510" xr:uid="{00000000-0005-0000-0000-00006A250000}"/>
    <cellStyle name="Total 2 3 6 4" xfId="8677" xr:uid="{00000000-0005-0000-0000-00006B250000}"/>
    <cellStyle name="Total 2 3 7" xfId="5025" xr:uid="{00000000-0005-0000-0000-00006C250000}"/>
    <cellStyle name="Total 2 3 7 2" xfId="5970" xr:uid="{00000000-0005-0000-0000-00006D250000}"/>
    <cellStyle name="Total 2 3 7 2 2" xfId="9534" xr:uid="{00000000-0005-0000-0000-00006E250000}"/>
    <cellStyle name="Total 2 3 7 3" xfId="7144" xr:uid="{00000000-0005-0000-0000-00006F250000}"/>
    <cellStyle name="Total 2 3 7 3 2" xfId="10598" xr:uid="{00000000-0005-0000-0000-000070250000}"/>
    <cellStyle name="Total 2 3 7 4" xfId="8727" xr:uid="{00000000-0005-0000-0000-000071250000}"/>
    <cellStyle name="Total 2 3 8" xfId="5279" xr:uid="{00000000-0005-0000-0000-000072250000}"/>
    <cellStyle name="Total 2 3 8 2" xfId="6034" xr:uid="{00000000-0005-0000-0000-000073250000}"/>
    <cellStyle name="Total 2 3 8 3" xfId="7398" xr:uid="{00000000-0005-0000-0000-000074250000}"/>
    <cellStyle name="Total 2 3 8 3 2" xfId="10851" xr:uid="{00000000-0005-0000-0000-000075250000}"/>
    <cellStyle name="Total 2 3 9" xfId="4286" xr:uid="{00000000-0005-0000-0000-000076250000}"/>
    <cellStyle name="Total 2 3 9 2" xfId="8124" xr:uid="{00000000-0005-0000-0000-000077250000}"/>
    <cellStyle name="Total 3" xfId="2635" xr:uid="{00000000-0005-0000-0000-000078250000}"/>
    <cellStyle name="Total 4" xfId="2636" xr:uid="{00000000-0005-0000-0000-000079250000}"/>
    <cellStyle name="Total 4 2" xfId="4430" xr:uid="{00000000-0005-0000-0000-00007A250000}"/>
    <cellStyle name="Total 4 2 2" xfId="5415" xr:uid="{00000000-0005-0000-0000-00007B250000}"/>
    <cellStyle name="Total 4 2 2 2" xfId="9072" xr:uid="{00000000-0005-0000-0000-00007C250000}"/>
    <cellStyle name="Total 4 2 3" xfId="6589" xr:uid="{00000000-0005-0000-0000-00007D250000}"/>
    <cellStyle name="Total 4 2 3 2" xfId="10075" xr:uid="{00000000-0005-0000-0000-00007E250000}"/>
    <cellStyle name="Total 4 2 4" xfId="8255" xr:uid="{00000000-0005-0000-0000-00007F250000}"/>
    <cellStyle name="Total 4 3" xfId="4688" xr:uid="{00000000-0005-0000-0000-000080250000}"/>
    <cellStyle name="Total 4 3 2" xfId="5653" xr:uid="{00000000-0005-0000-0000-000081250000}"/>
    <cellStyle name="Total 4 3 2 2" xfId="9306" xr:uid="{00000000-0005-0000-0000-000082250000}"/>
    <cellStyle name="Total 4 3 3" xfId="6827" xr:uid="{00000000-0005-0000-0000-000083250000}"/>
    <cellStyle name="Total 4 3 3 2" xfId="10313" xr:uid="{00000000-0005-0000-0000-000084250000}"/>
    <cellStyle name="Total 4 3 4" xfId="8496" xr:uid="{00000000-0005-0000-0000-000085250000}"/>
    <cellStyle name="Total 4 4" xfId="4762" xr:uid="{00000000-0005-0000-0000-000086250000}"/>
    <cellStyle name="Total 4 4 2" xfId="5724" xr:uid="{00000000-0005-0000-0000-000087250000}"/>
    <cellStyle name="Total 4 4 2 2" xfId="9367" xr:uid="{00000000-0005-0000-0000-000088250000}"/>
    <cellStyle name="Total 4 4 3" xfId="6898" xr:uid="{00000000-0005-0000-0000-000089250000}"/>
    <cellStyle name="Total 4 4 3 2" xfId="10384" xr:uid="{00000000-0005-0000-0000-00008A250000}"/>
    <cellStyle name="Total 4 4 4" xfId="8558" xr:uid="{00000000-0005-0000-0000-00008B250000}"/>
    <cellStyle name="Total 4 5" xfId="4862" xr:uid="{00000000-0005-0000-0000-00008C250000}"/>
    <cellStyle name="Total 4 5 2" xfId="5823" xr:uid="{00000000-0005-0000-0000-00008D250000}"/>
    <cellStyle name="Total 4 5 2 2" xfId="9465" xr:uid="{00000000-0005-0000-0000-00008E250000}"/>
    <cellStyle name="Total 4 5 3" xfId="6997" xr:uid="{00000000-0005-0000-0000-00008F250000}"/>
    <cellStyle name="Total 4 5 3 2" xfId="10483" xr:uid="{00000000-0005-0000-0000-000090250000}"/>
    <cellStyle name="Total 4 5 4" xfId="8656" xr:uid="{00000000-0005-0000-0000-000091250000}"/>
    <cellStyle name="Total 4 6" xfId="5232" xr:uid="{00000000-0005-0000-0000-000092250000}"/>
    <cellStyle name="Total 4 6 2" xfId="6017" xr:uid="{00000000-0005-0000-0000-000093250000}"/>
    <cellStyle name="Total 4 6 3" xfId="7351" xr:uid="{00000000-0005-0000-0000-000094250000}"/>
    <cellStyle name="Total 4 6 3 2" xfId="10804" xr:uid="{00000000-0005-0000-0000-000095250000}"/>
    <cellStyle name="Total 4 7" xfId="4220" xr:uid="{00000000-0005-0000-0000-000096250000}"/>
    <cellStyle name="Total 4 7 2" xfId="8058" xr:uid="{00000000-0005-0000-0000-000097250000}"/>
    <cellStyle name="Total 4 8" xfId="6343" xr:uid="{00000000-0005-0000-0000-000098250000}"/>
    <cellStyle name="Total 4 8 2" xfId="9835" xr:uid="{00000000-0005-0000-0000-000099250000}"/>
    <cellStyle name="Total 4 9" xfId="7618" xr:uid="{00000000-0005-0000-0000-00009A250000}"/>
    <cellStyle name="Total 5" xfId="2637" xr:uid="{00000000-0005-0000-0000-00009B250000}"/>
    <cellStyle name="Total 5 2" xfId="4431" xr:uid="{00000000-0005-0000-0000-00009C250000}"/>
    <cellStyle name="Total 5 2 2" xfId="5416" xr:uid="{00000000-0005-0000-0000-00009D250000}"/>
    <cellStyle name="Total 5 2 2 2" xfId="9073" xr:uid="{00000000-0005-0000-0000-00009E250000}"/>
    <cellStyle name="Total 5 2 3" xfId="6590" xr:uid="{00000000-0005-0000-0000-00009F250000}"/>
    <cellStyle name="Total 5 2 3 2" xfId="10076" xr:uid="{00000000-0005-0000-0000-0000A0250000}"/>
    <cellStyle name="Total 5 2 4" xfId="8256" xr:uid="{00000000-0005-0000-0000-0000A1250000}"/>
    <cellStyle name="Total 5 3" xfId="4689" xr:uid="{00000000-0005-0000-0000-0000A2250000}"/>
    <cellStyle name="Total 5 3 2" xfId="5654" xr:uid="{00000000-0005-0000-0000-0000A3250000}"/>
    <cellStyle name="Total 5 3 2 2" xfId="9307" xr:uid="{00000000-0005-0000-0000-0000A4250000}"/>
    <cellStyle name="Total 5 3 3" xfId="6828" xr:uid="{00000000-0005-0000-0000-0000A5250000}"/>
    <cellStyle name="Total 5 3 3 2" xfId="10314" xr:uid="{00000000-0005-0000-0000-0000A6250000}"/>
    <cellStyle name="Total 5 3 4" xfId="8497" xr:uid="{00000000-0005-0000-0000-0000A7250000}"/>
    <cellStyle name="Total 5 4" xfId="4736" xr:uid="{00000000-0005-0000-0000-0000A8250000}"/>
    <cellStyle name="Total 5 4 2" xfId="5698" xr:uid="{00000000-0005-0000-0000-0000A9250000}"/>
    <cellStyle name="Total 5 4 2 2" xfId="9343" xr:uid="{00000000-0005-0000-0000-0000AA250000}"/>
    <cellStyle name="Total 5 4 3" xfId="6872" xr:uid="{00000000-0005-0000-0000-0000AB250000}"/>
    <cellStyle name="Total 5 4 3 2" xfId="10358" xr:uid="{00000000-0005-0000-0000-0000AC250000}"/>
    <cellStyle name="Total 5 4 4" xfId="8534" xr:uid="{00000000-0005-0000-0000-0000AD250000}"/>
    <cellStyle name="Total 5 5" xfId="4863" xr:uid="{00000000-0005-0000-0000-0000AE250000}"/>
    <cellStyle name="Total 5 5 2" xfId="5824" xr:uid="{00000000-0005-0000-0000-0000AF250000}"/>
    <cellStyle name="Total 5 5 2 2" xfId="9466" xr:uid="{00000000-0005-0000-0000-0000B0250000}"/>
    <cellStyle name="Total 5 5 3" xfId="6998" xr:uid="{00000000-0005-0000-0000-0000B1250000}"/>
    <cellStyle name="Total 5 5 3 2" xfId="10484" xr:uid="{00000000-0005-0000-0000-0000B2250000}"/>
    <cellStyle name="Total 5 5 4" xfId="8657" xr:uid="{00000000-0005-0000-0000-0000B3250000}"/>
    <cellStyle name="Total 5 6" xfId="5233" xr:uid="{00000000-0005-0000-0000-0000B4250000}"/>
    <cellStyle name="Total 5 6 2" xfId="6018" xr:uid="{00000000-0005-0000-0000-0000B5250000}"/>
    <cellStyle name="Total 5 6 3" xfId="7352" xr:uid="{00000000-0005-0000-0000-0000B6250000}"/>
    <cellStyle name="Total 5 6 3 2" xfId="10805" xr:uid="{00000000-0005-0000-0000-0000B7250000}"/>
    <cellStyle name="Total 5 7" xfId="4184" xr:uid="{00000000-0005-0000-0000-0000B8250000}"/>
    <cellStyle name="Total 5 7 2" xfId="8023" xr:uid="{00000000-0005-0000-0000-0000B9250000}"/>
    <cellStyle name="Total 5 8" xfId="6344" xr:uid="{00000000-0005-0000-0000-0000BA250000}"/>
    <cellStyle name="Total 5 8 2" xfId="9836" xr:uid="{00000000-0005-0000-0000-0000BB250000}"/>
    <cellStyle name="Total 5 9" xfId="7619" xr:uid="{00000000-0005-0000-0000-0000BC250000}"/>
    <cellStyle name="Trung tính" xfId="2638" xr:uid="{00000000-0005-0000-0000-000008260000}"/>
    <cellStyle name="tt1" xfId="2639" xr:uid="{00000000-0005-0000-0000-0000E0250000}"/>
    <cellStyle name="ux_3_¼­¿ï-¾È»ê" xfId="2640" xr:uid="{00000000-0005-0000-0000-000009260000}"/>
    <cellStyle name="Valuta (0)_CALPREZZ" xfId="2641" xr:uid="{00000000-0005-0000-0000-00000A260000}"/>
    <cellStyle name="Valuta_ PESO ELETTR." xfId="2642" xr:uid="{00000000-0005-0000-0000-00000B260000}"/>
    <cellStyle name="Văn bản Cảnh báo" xfId="2643" xr:uid="{00000000-0005-0000-0000-00000C260000}"/>
    <cellStyle name="Văn bản Giải thích" xfId="2644" xr:uid="{00000000-0005-0000-0000-00000D260000}"/>
    <cellStyle name="viet" xfId="2645" xr:uid="{00000000-0005-0000-0000-00000E260000}"/>
    <cellStyle name="viet2" xfId="2646" xr:uid="{00000000-0005-0000-0000-00000F260000}"/>
    <cellStyle name="viet2 10" xfId="4298" xr:uid="{00000000-0005-0000-0000-000010260000}"/>
    <cellStyle name="viet2 10 2" xfId="8136" xr:uid="{00000000-0005-0000-0000-000011260000}"/>
    <cellStyle name="viet2 11" xfId="6345" xr:uid="{00000000-0005-0000-0000-000012260000}"/>
    <cellStyle name="viet2 11 2" xfId="9837" xr:uid="{00000000-0005-0000-0000-000013260000}"/>
    <cellStyle name="viet2 12" xfId="7620" xr:uid="{00000000-0005-0000-0000-000014260000}"/>
    <cellStyle name="viet2 2" xfId="4432" xr:uid="{00000000-0005-0000-0000-000015260000}"/>
    <cellStyle name="viet2 2 2" xfId="5417" xr:uid="{00000000-0005-0000-0000-000016260000}"/>
    <cellStyle name="viet2 2 2 2" xfId="9074" xr:uid="{00000000-0005-0000-0000-000017260000}"/>
    <cellStyle name="viet2 2 3" xfId="6591" xr:uid="{00000000-0005-0000-0000-000018260000}"/>
    <cellStyle name="viet2 2 3 2" xfId="10077" xr:uid="{00000000-0005-0000-0000-000019260000}"/>
    <cellStyle name="viet2 2 4" xfId="8257" xr:uid="{00000000-0005-0000-0000-00001A260000}"/>
    <cellStyle name="viet2 3" xfId="4690" xr:uid="{00000000-0005-0000-0000-00001B260000}"/>
    <cellStyle name="viet2 3 2" xfId="5655" xr:uid="{00000000-0005-0000-0000-00001C260000}"/>
    <cellStyle name="viet2 3 2 2" xfId="9308" xr:uid="{00000000-0005-0000-0000-00001D260000}"/>
    <cellStyle name="viet2 3 3" xfId="6829" xr:uid="{00000000-0005-0000-0000-00001E260000}"/>
    <cellStyle name="viet2 3 3 2" xfId="10315" xr:uid="{00000000-0005-0000-0000-00001F260000}"/>
    <cellStyle name="viet2 3 4" xfId="8498" xr:uid="{00000000-0005-0000-0000-000020260000}"/>
    <cellStyle name="viet2 4" xfId="4541" xr:uid="{00000000-0005-0000-0000-000021260000}"/>
    <cellStyle name="viet2 4 2" xfId="5506" xr:uid="{00000000-0005-0000-0000-000022260000}"/>
    <cellStyle name="viet2 4 2 2" xfId="9159" xr:uid="{00000000-0005-0000-0000-000023260000}"/>
    <cellStyle name="viet2 4 3" xfId="6680" xr:uid="{00000000-0005-0000-0000-000024260000}"/>
    <cellStyle name="viet2 4 3 2" xfId="10166" xr:uid="{00000000-0005-0000-0000-000025260000}"/>
    <cellStyle name="viet2 4 4" xfId="8349" xr:uid="{00000000-0005-0000-0000-000026260000}"/>
    <cellStyle name="viet2 5" xfId="4763" xr:uid="{00000000-0005-0000-0000-000027260000}"/>
    <cellStyle name="viet2 5 2" xfId="5725" xr:uid="{00000000-0005-0000-0000-000028260000}"/>
    <cellStyle name="viet2 5 2 2" xfId="9368" xr:uid="{00000000-0005-0000-0000-000029260000}"/>
    <cellStyle name="viet2 5 3" xfId="6899" xr:uid="{00000000-0005-0000-0000-00002A260000}"/>
    <cellStyle name="viet2 5 3 2" xfId="10385" xr:uid="{00000000-0005-0000-0000-00002B260000}"/>
    <cellStyle name="viet2 5 4" xfId="8559" xr:uid="{00000000-0005-0000-0000-00002C260000}"/>
    <cellStyle name="viet2 6" xfId="4864" xr:uid="{00000000-0005-0000-0000-00002D260000}"/>
    <cellStyle name="viet2 6 2" xfId="5825" xr:uid="{00000000-0005-0000-0000-00002E260000}"/>
    <cellStyle name="viet2 6 2 2" xfId="9467" xr:uid="{00000000-0005-0000-0000-00002F260000}"/>
    <cellStyle name="viet2 6 3" xfId="6999" xr:uid="{00000000-0005-0000-0000-000030260000}"/>
    <cellStyle name="viet2 6 3 2" xfId="10485" xr:uid="{00000000-0005-0000-0000-000031260000}"/>
    <cellStyle name="viet2 6 4" xfId="8658" xr:uid="{00000000-0005-0000-0000-000032260000}"/>
    <cellStyle name="viet2 7" xfId="4998" xr:uid="{00000000-0005-0000-0000-000033260000}"/>
    <cellStyle name="viet2 7 2" xfId="5943" xr:uid="{00000000-0005-0000-0000-000034260000}"/>
    <cellStyle name="viet2 7 3" xfId="7117" xr:uid="{00000000-0005-0000-0000-000035260000}"/>
    <cellStyle name="viet2 7 3 2" xfId="10571" xr:uid="{00000000-0005-0000-0000-000036260000}"/>
    <cellStyle name="viet2 8" xfId="5234" xr:uid="{00000000-0005-0000-0000-000037260000}"/>
    <cellStyle name="viet2 8 2" xfId="6019" xr:uid="{00000000-0005-0000-0000-000038260000}"/>
    <cellStyle name="viet2 8 3" xfId="7353" xr:uid="{00000000-0005-0000-0000-000039260000}"/>
    <cellStyle name="viet2 8 3 2" xfId="10806" xr:uid="{00000000-0005-0000-0000-00003A260000}"/>
    <cellStyle name="viet2 9" xfId="4124" xr:uid="{00000000-0005-0000-0000-00003B260000}"/>
    <cellStyle name="viet2 9 2" xfId="7964" xr:uid="{00000000-0005-0000-0000-00003C260000}"/>
    <cellStyle name="Vn Time 13" xfId="2647" xr:uid="{00000000-0005-0000-0000-00003D260000}"/>
    <cellStyle name="Vn Time 14" xfId="2648" xr:uid="{00000000-0005-0000-0000-00003E260000}"/>
    <cellStyle name="vnbo" xfId="2649" xr:uid="{00000000-0005-0000-0000-00003F260000}"/>
    <cellStyle name="vnbo 10" xfId="4018" xr:uid="{00000000-0005-0000-0000-000040260000}"/>
    <cellStyle name="vnbo 10 2" xfId="7859" xr:uid="{00000000-0005-0000-0000-000041260000}"/>
    <cellStyle name="vnbo 11" xfId="6346" xr:uid="{00000000-0005-0000-0000-000042260000}"/>
    <cellStyle name="vnbo 11 2" xfId="9838" xr:uid="{00000000-0005-0000-0000-000043260000}"/>
    <cellStyle name="vnbo 2" xfId="4433" xr:uid="{00000000-0005-0000-0000-000044260000}"/>
    <cellStyle name="vnbo 2 2" xfId="5418" xr:uid="{00000000-0005-0000-0000-000045260000}"/>
    <cellStyle name="vnbo 2 2 2" xfId="9075" xr:uid="{00000000-0005-0000-0000-000046260000}"/>
    <cellStyle name="vnbo 2 3" xfId="6592" xr:uid="{00000000-0005-0000-0000-000047260000}"/>
    <cellStyle name="vnbo 2 3 2" xfId="10078" xr:uid="{00000000-0005-0000-0000-000048260000}"/>
    <cellStyle name="vnbo 2 4" xfId="8258" xr:uid="{00000000-0005-0000-0000-000049260000}"/>
    <cellStyle name="vnbo 3" xfId="4691" xr:uid="{00000000-0005-0000-0000-00004A260000}"/>
    <cellStyle name="vnbo 3 2" xfId="5656" xr:uid="{00000000-0005-0000-0000-00004B260000}"/>
    <cellStyle name="vnbo 3 3" xfId="6830" xr:uid="{00000000-0005-0000-0000-00004C260000}"/>
    <cellStyle name="vnbo 3 3 2" xfId="10316" xr:uid="{00000000-0005-0000-0000-00004D260000}"/>
    <cellStyle name="vnbo 4" xfId="4534" xr:uid="{00000000-0005-0000-0000-00004E260000}"/>
    <cellStyle name="vnbo 4 2" xfId="5500" xr:uid="{00000000-0005-0000-0000-00004F260000}"/>
    <cellStyle name="vnbo 4 3" xfId="6674" xr:uid="{00000000-0005-0000-0000-000050260000}"/>
    <cellStyle name="vnbo 4 3 2" xfId="10160" xr:uid="{00000000-0005-0000-0000-000051260000}"/>
    <cellStyle name="vnbo 5" xfId="4735" xr:uid="{00000000-0005-0000-0000-000052260000}"/>
    <cellStyle name="vnbo 5 2" xfId="5697" xr:uid="{00000000-0005-0000-0000-000053260000}"/>
    <cellStyle name="vnbo 5 3" xfId="6871" xr:uid="{00000000-0005-0000-0000-000054260000}"/>
    <cellStyle name="vnbo 5 3 2" xfId="10357" xr:uid="{00000000-0005-0000-0000-000055260000}"/>
    <cellStyle name="vnbo 6" xfId="4865" xr:uid="{00000000-0005-0000-0000-000056260000}"/>
    <cellStyle name="vnbo 6 2" xfId="5826" xr:uid="{00000000-0005-0000-0000-000057260000}"/>
    <cellStyle name="vnbo 6 3" xfId="7000" xr:uid="{00000000-0005-0000-0000-000058260000}"/>
    <cellStyle name="vnbo 6 3 2" xfId="10486" xr:uid="{00000000-0005-0000-0000-000059260000}"/>
    <cellStyle name="vnbo 7" xfId="4999" xr:uid="{00000000-0005-0000-0000-00005A260000}"/>
    <cellStyle name="vnbo 7 2" xfId="5944" xr:uid="{00000000-0005-0000-0000-00005B260000}"/>
    <cellStyle name="vnbo 7 2 2" xfId="9514" xr:uid="{00000000-0005-0000-0000-00005C260000}"/>
    <cellStyle name="vnbo 7 3" xfId="7118" xr:uid="{00000000-0005-0000-0000-00005D260000}"/>
    <cellStyle name="vnbo 7 3 2" xfId="10572" xr:uid="{00000000-0005-0000-0000-00005E260000}"/>
    <cellStyle name="vnbo 7 4" xfId="8707" xr:uid="{00000000-0005-0000-0000-00005F260000}"/>
    <cellStyle name="vnbo 8" xfId="5235" xr:uid="{00000000-0005-0000-0000-000060260000}"/>
    <cellStyle name="vnbo 8 2" xfId="6020" xr:uid="{00000000-0005-0000-0000-000061260000}"/>
    <cellStyle name="vnbo 8 2 2" xfId="9546" xr:uid="{00000000-0005-0000-0000-000062260000}"/>
    <cellStyle name="vnbo 8 3" xfId="7354" xr:uid="{00000000-0005-0000-0000-000063260000}"/>
    <cellStyle name="vnbo 8 3 2" xfId="10807" xr:uid="{00000000-0005-0000-0000-000064260000}"/>
    <cellStyle name="vnbo 8 4" xfId="8899" xr:uid="{00000000-0005-0000-0000-000065260000}"/>
    <cellStyle name="vnbo 9" xfId="4125" xr:uid="{00000000-0005-0000-0000-000066260000}"/>
    <cellStyle name="vnbo 9 2" xfId="7965" xr:uid="{00000000-0005-0000-0000-000067260000}"/>
    <cellStyle name="vnhead1" xfId="2650" xr:uid="{00000000-0005-0000-0000-00006A260000}"/>
    <cellStyle name="vnhead1 10" xfId="4302" xr:uid="{00000000-0005-0000-0000-00006B260000}"/>
    <cellStyle name="vnhead1 10 2" xfId="8139" xr:uid="{00000000-0005-0000-0000-00006C260000}"/>
    <cellStyle name="vnhead1 11" xfId="6347" xr:uid="{00000000-0005-0000-0000-00006D260000}"/>
    <cellStyle name="vnhead1 11 2" xfId="9839" xr:uid="{00000000-0005-0000-0000-00006E260000}"/>
    <cellStyle name="vnhead1 12" xfId="7621" xr:uid="{00000000-0005-0000-0000-00006F260000}"/>
    <cellStyle name="vnhead1 2" xfId="4434" xr:uid="{00000000-0005-0000-0000-000070260000}"/>
    <cellStyle name="vnhead1 2 2" xfId="5419" xr:uid="{00000000-0005-0000-0000-000071260000}"/>
    <cellStyle name="vnhead1 2 2 2" xfId="9076" xr:uid="{00000000-0005-0000-0000-000072260000}"/>
    <cellStyle name="vnhead1 2 3" xfId="6593" xr:uid="{00000000-0005-0000-0000-000073260000}"/>
    <cellStyle name="vnhead1 2 3 2" xfId="10079" xr:uid="{00000000-0005-0000-0000-000074260000}"/>
    <cellStyle name="vnhead1 2 4" xfId="8259" xr:uid="{00000000-0005-0000-0000-000075260000}"/>
    <cellStyle name="vnhead1 3" xfId="4692" xr:uid="{00000000-0005-0000-0000-000076260000}"/>
    <cellStyle name="vnhead1 3 2" xfId="5657" xr:uid="{00000000-0005-0000-0000-000077260000}"/>
    <cellStyle name="vnhead1 3 2 2" xfId="9309" xr:uid="{00000000-0005-0000-0000-000078260000}"/>
    <cellStyle name="vnhead1 3 3" xfId="6831" xr:uid="{00000000-0005-0000-0000-000079260000}"/>
    <cellStyle name="vnhead1 3 3 2" xfId="10317" xr:uid="{00000000-0005-0000-0000-00007A260000}"/>
    <cellStyle name="vnhead1 3 4" xfId="8499" xr:uid="{00000000-0005-0000-0000-00007B260000}"/>
    <cellStyle name="vnhead1 4" xfId="4533" xr:uid="{00000000-0005-0000-0000-00007C260000}"/>
    <cellStyle name="vnhead1 4 2" xfId="5499" xr:uid="{00000000-0005-0000-0000-00007D260000}"/>
    <cellStyle name="vnhead1 4 2 2" xfId="9153" xr:uid="{00000000-0005-0000-0000-00007E260000}"/>
    <cellStyle name="vnhead1 4 3" xfId="6673" xr:uid="{00000000-0005-0000-0000-00007F260000}"/>
    <cellStyle name="vnhead1 4 3 2" xfId="10159" xr:uid="{00000000-0005-0000-0000-000080260000}"/>
    <cellStyle name="vnhead1 4 4" xfId="8343" xr:uid="{00000000-0005-0000-0000-000081260000}"/>
    <cellStyle name="vnhead1 5" xfId="4717" xr:uid="{00000000-0005-0000-0000-000082260000}"/>
    <cellStyle name="vnhead1 5 2" xfId="5679" xr:uid="{00000000-0005-0000-0000-000083260000}"/>
    <cellStyle name="vnhead1 5 2 2" xfId="9325" xr:uid="{00000000-0005-0000-0000-000084260000}"/>
    <cellStyle name="vnhead1 5 3" xfId="6853" xr:uid="{00000000-0005-0000-0000-000085260000}"/>
    <cellStyle name="vnhead1 5 3 2" xfId="10339" xr:uid="{00000000-0005-0000-0000-000086260000}"/>
    <cellStyle name="vnhead1 5 4" xfId="8516" xr:uid="{00000000-0005-0000-0000-000087260000}"/>
    <cellStyle name="vnhead1 6" xfId="4866" xr:uid="{00000000-0005-0000-0000-000088260000}"/>
    <cellStyle name="vnhead1 6 2" xfId="5827" xr:uid="{00000000-0005-0000-0000-000089260000}"/>
    <cellStyle name="vnhead1 6 2 2" xfId="9468" xr:uid="{00000000-0005-0000-0000-00008A260000}"/>
    <cellStyle name="vnhead1 6 3" xfId="7001" xr:uid="{00000000-0005-0000-0000-00008B260000}"/>
    <cellStyle name="vnhead1 6 3 2" xfId="10487" xr:uid="{00000000-0005-0000-0000-00008C260000}"/>
    <cellStyle name="vnhead1 6 4" xfId="8659" xr:uid="{00000000-0005-0000-0000-00008D260000}"/>
    <cellStyle name="vnhead1 7" xfId="5000" xr:uid="{00000000-0005-0000-0000-00008E260000}"/>
    <cellStyle name="vnhead1 7 2" xfId="5945" xr:uid="{00000000-0005-0000-0000-00008F260000}"/>
    <cellStyle name="vnhead1 7 3" xfId="7119" xr:uid="{00000000-0005-0000-0000-000090260000}"/>
    <cellStyle name="vnhead1 7 3 2" xfId="10573" xr:uid="{00000000-0005-0000-0000-000091260000}"/>
    <cellStyle name="vnhead1 8" xfId="5236" xr:uid="{00000000-0005-0000-0000-000092260000}"/>
    <cellStyle name="vnhead1 8 2" xfId="6021" xr:uid="{00000000-0005-0000-0000-000093260000}"/>
    <cellStyle name="vnhead1 8 3" xfId="7355" xr:uid="{00000000-0005-0000-0000-000094260000}"/>
    <cellStyle name="vnhead1 8 3 2" xfId="10808" xr:uid="{00000000-0005-0000-0000-000095260000}"/>
    <cellStyle name="vnhead1 9" xfId="4126" xr:uid="{00000000-0005-0000-0000-000096260000}"/>
    <cellStyle name="vnhead1 9 2" xfId="7966" xr:uid="{00000000-0005-0000-0000-000097260000}"/>
    <cellStyle name="vnhead2" xfId="2651" xr:uid="{00000000-0005-0000-0000-000098260000}"/>
    <cellStyle name="vnhead2 10" xfId="4017" xr:uid="{00000000-0005-0000-0000-000099260000}"/>
    <cellStyle name="vnhead2 10 2" xfId="7858" xr:uid="{00000000-0005-0000-0000-00009A260000}"/>
    <cellStyle name="vnhead2 11" xfId="6348" xr:uid="{00000000-0005-0000-0000-00009B260000}"/>
    <cellStyle name="vnhead2 11 2" xfId="9840" xr:uid="{00000000-0005-0000-0000-00009C260000}"/>
    <cellStyle name="vnhead2 2" xfId="4435" xr:uid="{00000000-0005-0000-0000-00009D260000}"/>
    <cellStyle name="vnhead2 2 2" xfId="5420" xr:uid="{00000000-0005-0000-0000-00009E260000}"/>
    <cellStyle name="vnhead2 2 2 2" xfId="9077" xr:uid="{00000000-0005-0000-0000-00009F260000}"/>
    <cellStyle name="vnhead2 2 3" xfId="6594" xr:uid="{00000000-0005-0000-0000-0000A0260000}"/>
    <cellStyle name="vnhead2 2 3 2" xfId="10080" xr:uid="{00000000-0005-0000-0000-0000A1260000}"/>
    <cellStyle name="vnhead2 2 4" xfId="8260" xr:uid="{00000000-0005-0000-0000-0000A2260000}"/>
    <cellStyle name="vnhead2 3" xfId="4693" xr:uid="{00000000-0005-0000-0000-0000A3260000}"/>
    <cellStyle name="vnhead2 3 2" xfId="5658" xr:uid="{00000000-0005-0000-0000-0000A4260000}"/>
    <cellStyle name="vnhead2 3 3" xfId="6832" xr:uid="{00000000-0005-0000-0000-0000A5260000}"/>
    <cellStyle name="vnhead2 3 3 2" xfId="10318" xr:uid="{00000000-0005-0000-0000-0000A6260000}"/>
    <cellStyle name="vnhead2 4" xfId="4532" xr:uid="{00000000-0005-0000-0000-0000A7260000}"/>
    <cellStyle name="vnhead2 4 2" xfId="5498" xr:uid="{00000000-0005-0000-0000-0000A8260000}"/>
    <cellStyle name="vnhead2 4 3" xfId="6672" xr:uid="{00000000-0005-0000-0000-0000A9260000}"/>
    <cellStyle name="vnhead2 4 3 2" xfId="10158" xr:uid="{00000000-0005-0000-0000-0000AA260000}"/>
    <cellStyle name="vnhead2 5" xfId="4737" xr:uid="{00000000-0005-0000-0000-0000AB260000}"/>
    <cellStyle name="vnhead2 5 2" xfId="5699" xr:uid="{00000000-0005-0000-0000-0000AC260000}"/>
    <cellStyle name="vnhead2 5 3" xfId="6873" xr:uid="{00000000-0005-0000-0000-0000AD260000}"/>
    <cellStyle name="vnhead2 5 3 2" xfId="10359" xr:uid="{00000000-0005-0000-0000-0000AE260000}"/>
    <cellStyle name="vnhead2 6" xfId="4867" xr:uid="{00000000-0005-0000-0000-0000AF260000}"/>
    <cellStyle name="vnhead2 6 2" xfId="5828" xr:uid="{00000000-0005-0000-0000-0000B0260000}"/>
    <cellStyle name="vnhead2 6 3" xfId="7002" xr:uid="{00000000-0005-0000-0000-0000B1260000}"/>
    <cellStyle name="vnhead2 6 3 2" xfId="10488" xr:uid="{00000000-0005-0000-0000-0000B2260000}"/>
    <cellStyle name="vnhead2 7" xfId="5001" xr:uid="{00000000-0005-0000-0000-0000B3260000}"/>
    <cellStyle name="vnhead2 7 2" xfId="5946" xr:uid="{00000000-0005-0000-0000-0000B4260000}"/>
    <cellStyle name="vnhead2 7 2 2" xfId="9515" xr:uid="{00000000-0005-0000-0000-0000B5260000}"/>
    <cellStyle name="vnhead2 7 3" xfId="7120" xr:uid="{00000000-0005-0000-0000-0000B6260000}"/>
    <cellStyle name="vnhead2 7 3 2" xfId="10574" xr:uid="{00000000-0005-0000-0000-0000B7260000}"/>
    <cellStyle name="vnhead2 7 4" xfId="8708" xr:uid="{00000000-0005-0000-0000-0000B8260000}"/>
    <cellStyle name="vnhead2 8" xfId="5237" xr:uid="{00000000-0005-0000-0000-0000B9260000}"/>
    <cellStyle name="vnhead2 8 2" xfId="6022" xr:uid="{00000000-0005-0000-0000-0000BA260000}"/>
    <cellStyle name="vnhead2 8 2 2" xfId="9547" xr:uid="{00000000-0005-0000-0000-0000BB260000}"/>
    <cellStyle name="vnhead2 8 3" xfId="7356" xr:uid="{00000000-0005-0000-0000-0000BC260000}"/>
    <cellStyle name="vnhead2 8 3 2" xfId="10809" xr:uid="{00000000-0005-0000-0000-0000BD260000}"/>
    <cellStyle name="vnhead2 8 4" xfId="8900" xr:uid="{00000000-0005-0000-0000-0000BE260000}"/>
    <cellStyle name="vnhead2 9" xfId="4127" xr:uid="{00000000-0005-0000-0000-0000BF260000}"/>
    <cellStyle name="vnhead2 9 2" xfId="7967" xr:uid="{00000000-0005-0000-0000-0000C0260000}"/>
    <cellStyle name="vnhead3" xfId="2652" xr:uid="{00000000-0005-0000-0000-0000C1260000}"/>
    <cellStyle name="vnhead3 10" xfId="4016" xr:uid="{00000000-0005-0000-0000-0000C2260000}"/>
    <cellStyle name="vnhead3 10 2" xfId="7857" xr:uid="{00000000-0005-0000-0000-0000C3260000}"/>
    <cellStyle name="vnhead3 11" xfId="6349" xr:uid="{00000000-0005-0000-0000-0000C4260000}"/>
    <cellStyle name="vnhead3 11 2" xfId="9841" xr:uid="{00000000-0005-0000-0000-0000C5260000}"/>
    <cellStyle name="vnhead3 2" xfId="4436" xr:uid="{00000000-0005-0000-0000-0000C6260000}"/>
    <cellStyle name="vnhead3 2 2" xfId="5421" xr:uid="{00000000-0005-0000-0000-0000C7260000}"/>
    <cellStyle name="vnhead3 2 2 2" xfId="9078" xr:uid="{00000000-0005-0000-0000-0000C8260000}"/>
    <cellStyle name="vnhead3 2 3" xfId="6595" xr:uid="{00000000-0005-0000-0000-0000C9260000}"/>
    <cellStyle name="vnhead3 2 3 2" xfId="10081" xr:uid="{00000000-0005-0000-0000-0000CA260000}"/>
    <cellStyle name="vnhead3 2 4" xfId="8261" xr:uid="{00000000-0005-0000-0000-0000CB260000}"/>
    <cellStyle name="vnhead3 3" xfId="4694" xr:uid="{00000000-0005-0000-0000-0000CC260000}"/>
    <cellStyle name="vnhead3 3 2" xfId="5659" xr:uid="{00000000-0005-0000-0000-0000CD260000}"/>
    <cellStyle name="vnhead3 3 3" xfId="6833" xr:uid="{00000000-0005-0000-0000-0000CE260000}"/>
    <cellStyle name="vnhead3 3 3 2" xfId="10319" xr:uid="{00000000-0005-0000-0000-0000CF260000}"/>
    <cellStyle name="vnhead3 4" xfId="4531" xr:uid="{00000000-0005-0000-0000-0000D0260000}"/>
    <cellStyle name="vnhead3 4 2" xfId="5497" xr:uid="{00000000-0005-0000-0000-0000D1260000}"/>
    <cellStyle name="vnhead3 4 3" xfId="6671" xr:uid="{00000000-0005-0000-0000-0000D2260000}"/>
    <cellStyle name="vnhead3 4 3 2" xfId="10157" xr:uid="{00000000-0005-0000-0000-0000D3260000}"/>
    <cellStyle name="vnhead3 5" xfId="4764" xr:uid="{00000000-0005-0000-0000-0000D4260000}"/>
    <cellStyle name="vnhead3 5 2" xfId="5726" xr:uid="{00000000-0005-0000-0000-0000D5260000}"/>
    <cellStyle name="vnhead3 5 3" xfId="6900" xr:uid="{00000000-0005-0000-0000-0000D6260000}"/>
    <cellStyle name="vnhead3 5 3 2" xfId="10386" xr:uid="{00000000-0005-0000-0000-0000D7260000}"/>
    <cellStyle name="vnhead3 6" xfId="4868" xr:uid="{00000000-0005-0000-0000-0000D8260000}"/>
    <cellStyle name="vnhead3 6 2" xfId="5829" xr:uid="{00000000-0005-0000-0000-0000D9260000}"/>
    <cellStyle name="vnhead3 6 3" xfId="7003" xr:uid="{00000000-0005-0000-0000-0000DA260000}"/>
    <cellStyle name="vnhead3 6 3 2" xfId="10489" xr:uid="{00000000-0005-0000-0000-0000DB260000}"/>
    <cellStyle name="vnhead3 7" xfId="5002" xr:uid="{00000000-0005-0000-0000-0000DC260000}"/>
    <cellStyle name="vnhead3 7 2" xfId="5947" xr:uid="{00000000-0005-0000-0000-0000DD260000}"/>
    <cellStyle name="vnhead3 7 2 2" xfId="9516" xr:uid="{00000000-0005-0000-0000-0000DE260000}"/>
    <cellStyle name="vnhead3 7 3" xfId="7121" xr:uid="{00000000-0005-0000-0000-0000DF260000}"/>
    <cellStyle name="vnhead3 7 3 2" xfId="10575" xr:uid="{00000000-0005-0000-0000-0000E0260000}"/>
    <cellStyle name="vnhead3 7 4" xfId="8709" xr:uid="{00000000-0005-0000-0000-0000E1260000}"/>
    <cellStyle name="vnhead3 8" xfId="5238" xr:uid="{00000000-0005-0000-0000-0000E2260000}"/>
    <cellStyle name="vnhead3 8 2" xfId="6023" xr:uid="{00000000-0005-0000-0000-0000E3260000}"/>
    <cellStyle name="vnhead3 8 2 2" xfId="9548" xr:uid="{00000000-0005-0000-0000-0000E4260000}"/>
    <cellStyle name="vnhead3 8 3" xfId="7357" xr:uid="{00000000-0005-0000-0000-0000E5260000}"/>
    <cellStyle name="vnhead3 8 3 2" xfId="10810" xr:uid="{00000000-0005-0000-0000-0000E6260000}"/>
    <cellStyle name="vnhead3 8 4" xfId="8901" xr:uid="{00000000-0005-0000-0000-0000E7260000}"/>
    <cellStyle name="vnhead3 9" xfId="4128" xr:uid="{00000000-0005-0000-0000-0000E8260000}"/>
    <cellStyle name="vnhead3 9 2" xfId="7968" xr:uid="{00000000-0005-0000-0000-0000E9260000}"/>
    <cellStyle name="vnhead4" xfId="2653" xr:uid="{00000000-0005-0000-0000-0000EA260000}"/>
    <cellStyle name="vntxt1" xfId="2654" xr:uid="{00000000-0005-0000-0000-000068260000}"/>
    <cellStyle name="vntxt2" xfId="2655" xr:uid="{00000000-0005-0000-0000-000069260000}"/>
    <cellStyle name="W_STDFOR" xfId="679" xr:uid="{00000000-0005-0000-0000-000069040000}"/>
    <cellStyle name="W?hrung [0]_35ERI8T2gbIEMixb4v26icuOo" xfId="2656" xr:uid="{00000000-0005-0000-0000-0000EB260000}"/>
    <cellStyle name="W?hrung_35ERI8T2gbIEMixb4v26icuOo" xfId="2657" xr:uid="{00000000-0005-0000-0000-0000EC260000}"/>
    <cellStyle name="Währung [0]_01379-BEC" xfId="2658" xr:uid="{00000000-0005-0000-0000-0000ED260000}"/>
    <cellStyle name="Währung_01379-BEC" xfId="2659" xr:uid="{00000000-0005-0000-0000-0000EE260000}"/>
    <cellStyle name="Walutowy [0]_Invoices2001Slovakia" xfId="2660" xr:uid="{00000000-0005-0000-0000-0000EF260000}"/>
    <cellStyle name="Walutowy_Invoices2001Slovakia" xfId="2661" xr:uid="{00000000-0005-0000-0000-0000F0260000}"/>
    <cellStyle name="Warning Text 10" xfId="3113" xr:uid="{00000000-0005-0000-0000-0000F1260000}"/>
    <cellStyle name="Warning Text 11" xfId="3114" xr:uid="{00000000-0005-0000-0000-0000F2260000}"/>
    <cellStyle name="Warning Text 12" xfId="3115" xr:uid="{00000000-0005-0000-0000-0000F3260000}"/>
    <cellStyle name="Warning Text 13" xfId="3116" xr:uid="{00000000-0005-0000-0000-0000F4260000}"/>
    <cellStyle name="Warning Text 14" xfId="3117" xr:uid="{00000000-0005-0000-0000-0000F5260000}"/>
    <cellStyle name="Warning Text 15" xfId="3118" xr:uid="{00000000-0005-0000-0000-0000F6260000}"/>
    <cellStyle name="Warning Text 16" xfId="3119" xr:uid="{00000000-0005-0000-0000-0000F7260000}"/>
    <cellStyle name="Warning Text 17" xfId="3120" xr:uid="{00000000-0005-0000-0000-0000F8260000}"/>
    <cellStyle name="Warning Text 18" xfId="3121" xr:uid="{00000000-0005-0000-0000-0000F9260000}"/>
    <cellStyle name="Warning Text 19" xfId="3122" xr:uid="{00000000-0005-0000-0000-0000FA260000}"/>
    <cellStyle name="Warning Text 2" xfId="2662" xr:uid="{00000000-0005-0000-0000-0000FB260000}"/>
    <cellStyle name="Warning Text 2 2" xfId="3124" xr:uid="{00000000-0005-0000-0000-0000FC260000}"/>
    <cellStyle name="Warning Text 2 3" xfId="3125" xr:uid="{00000000-0005-0000-0000-0000FD260000}"/>
    <cellStyle name="Warning Text 2 4" xfId="3126" xr:uid="{00000000-0005-0000-0000-0000FE260000}"/>
    <cellStyle name="Warning Text 2 5" xfId="3127" xr:uid="{00000000-0005-0000-0000-0000FF260000}"/>
    <cellStyle name="Warning Text 2 6" xfId="3128" xr:uid="{00000000-0005-0000-0000-000000270000}"/>
    <cellStyle name="Warning Text 2 7" xfId="3129" xr:uid="{00000000-0005-0000-0000-000001270000}"/>
    <cellStyle name="Warning Text 2 8" xfId="3123" xr:uid="{00000000-0005-0000-0000-000002270000}"/>
    <cellStyle name="Warning Text 2 9" xfId="3469" xr:uid="{00000000-0005-0000-0000-000003270000}"/>
    <cellStyle name="Warning Text 20" xfId="3130" xr:uid="{00000000-0005-0000-0000-000004270000}"/>
    <cellStyle name="Warning Text 21" xfId="3131" xr:uid="{00000000-0005-0000-0000-000005270000}"/>
    <cellStyle name="Warning Text 22" xfId="3132" xr:uid="{00000000-0005-0000-0000-000006270000}"/>
    <cellStyle name="Warning Text 3" xfId="2663" xr:uid="{00000000-0005-0000-0000-000007270000}"/>
    <cellStyle name="Warning Text 3 2" xfId="3133" xr:uid="{00000000-0005-0000-0000-000008270000}"/>
    <cellStyle name="Warning Text 4" xfId="2664" xr:uid="{00000000-0005-0000-0000-000009270000}"/>
    <cellStyle name="Warning Text 4 2" xfId="3134" xr:uid="{00000000-0005-0000-0000-00000A270000}"/>
    <cellStyle name="Warning Text 5" xfId="2665" xr:uid="{00000000-0005-0000-0000-00000B270000}"/>
    <cellStyle name="Warning Text 5 2" xfId="3135" xr:uid="{00000000-0005-0000-0000-00000C270000}"/>
    <cellStyle name="Warning Text 6" xfId="3136" xr:uid="{00000000-0005-0000-0000-00000D270000}"/>
    <cellStyle name="Warning Text 7" xfId="3137" xr:uid="{00000000-0005-0000-0000-00000E270000}"/>
    <cellStyle name="Warning Text 8" xfId="3138" xr:uid="{00000000-0005-0000-0000-00000F270000}"/>
    <cellStyle name="Warning Text 9" xfId="3139" xr:uid="{00000000-0005-0000-0000-000010270000}"/>
    <cellStyle name="wrap" xfId="2666" xr:uid="{00000000-0005-0000-0000-000011270000}"/>
    <cellStyle name="Wไhrung [0]_35ERI8T2gbIEMixb4v26icuOo" xfId="2667" xr:uid="{00000000-0005-0000-0000-000012270000}"/>
    <cellStyle name="Wไhrung_35ERI8T2gbIEMixb4v26icuOo" xfId="2668" xr:uid="{00000000-0005-0000-0000-000013270000}"/>
    <cellStyle name="W臧rung [0]_Compiling Utility Macross" xfId="2669" xr:uid="{00000000-0005-0000-0000-000014270000}"/>
    <cellStyle name="W臧rung_Compiling Utility Macrosc" xfId="2670" xr:uid="{00000000-0005-0000-0000-000015270000}"/>
    <cellStyle name="Xấu" xfId="2671" xr:uid="{00000000-0005-0000-0000-000016270000}"/>
    <cellStyle name="xuan" xfId="2672" xr:uid="{00000000-0005-0000-0000-000017270000}"/>
    <cellStyle name="Ý kh¸c_B¶ng 1 (2)" xfId="2673" xr:uid="{00000000-0005-0000-0000-000018270000}"/>
    <cellStyle name="þ_x001d_ð·_x000c_æþ'_x000d_ßþU_x0001_Ø_x0005_ü_x0014__x0007__x0001__x0001_" xfId="2620" xr:uid="{00000000-0005-0000-0000-000004260000}"/>
    <cellStyle name="þ_x001d_ð¤_x000c_¯þ_x0014__x000d_¨þU_x0001_À_x0004_ _x0015__x000f__x0001__x0001_" xfId="2619" xr:uid="{00000000-0005-0000-0000-000003260000}"/>
    <cellStyle name="þ_x001d_ðÇ%Uý—&amp;Hý9_x0008_Ÿ s_x000a__x0007__x0001__x0001_" xfId="2621" xr:uid="{00000000-0005-0000-0000-000005260000}"/>
    <cellStyle name="þ_x001d_ðK_x000c_Fý_x001b__x000d_9ýU_x0001_Ð_x0008_¦)_x0007__x0001__x0001_" xfId="2622" xr:uid="{00000000-0005-0000-0000-000006260000}"/>
    <cellStyle name="เครื่องหมายสกุลเงิน [0]_FTC_OFFER" xfId="2685" xr:uid="{00000000-0005-0000-0000-00004B270000}"/>
    <cellStyle name="เครื่องหมายสกุลเงิน_FTC_OFFER" xfId="2686" xr:uid="{00000000-0005-0000-0000-00004C270000}"/>
    <cellStyle name="ปกติ_FTC_OFFER" xfId="2687" xr:uid="{00000000-0005-0000-0000-00004D270000}"/>
    <cellStyle name="강조색1" xfId="2691" xr:uid="{00000000-0005-0000-0000-000051270000}"/>
    <cellStyle name="강조색1 2" xfId="2692" xr:uid="{00000000-0005-0000-0000-000052270000}"/>
    <cellStyle name="강조색2" xfId="2693" xr:uid="{00000000-0005-0000-0000-000053270000}"/>
    <cellStyle name="강조색2 2" xfId="2694" xr:uid="{00000000-0005-0000-0000-000054270000}"/>
    <cellStyle name="강조색3" xfId="2695" xr:uid="{00000000-0005-0000-0000-000055270000}"/>
    <cellStyle name="강조색3 2" xfId="2696" xr:uid="{00000000-0005-0000-0000-000056270000}"/>
    <cellStyle name="강조색4" xfId="2697" xr:uid="{00000000-0005-0000-0000-000057270000}"/>
    <cellStyle name="강조색4 2" xfId="2698" xr:uid="{00000000-0005-0000-0000-000058270000}"/>
    <cellStyle name="강조색5" xfId="2699" xr:uid="{00000000-0005-0000-0000-000059270000}"/>
    <cellStyle name="강조색5 2" xfId="2700" xr:uid="{00000000-0005-0000-0000-00005A270000}"/>
    <cellStyle name="강조색6" xfId="2701" xr:uid="{00000000-0005-0000-0000-00005B270000}"/>
    <cellStyle name="강조색6 2" xfId="2702" xr:uid="{00000000-0005-0000-0000-00005C270000}"/>
    <cellStyle name="경고문" xfId="2703" xr:uid="{00000000-0005-0000-0000-00005D270000}"/>
    <cellStyle name="경고문 2" xfId="2704" xr:uid="{00000000-0005-0000-0000-00005E270000}"/>
    <cellStyle name="계산" xfId="2705" xr:uid="{00000000-0005-0000-0000-00005F270000}"/>
    <cellStyle name="계산 10" xfId="4148" xr:uid="{00000000-0005-0000-0000-000060270000}"/>
    <cellStyle name="계산 2" xfId="2706" xr:uid="{00000000-0005-0000-0000-000061270000}"/>
    <cellStyle name="계산 2 2" xfId="4439" xr:uid="{00000000-0005-0000-0000-000062270000}"/>
    <cellStyle name="계산 2 2 2" xfId="5424" xr:uid="{00000000-0005-0000-0000-000063270000}"/>
    <cellStyle name="계산 2 2 2 2" xfId="9081" xr:uid="{00000000-0005-0000-0000-000064270000}"/>
    <cellStyle name="계산 2 2 3" xfId="6598" xr:uid="{00000000-0005-0000-0000-000065270000}"/>
    <cellStyle name="계산 2 2 3 2" xfId="10084" xr:uid="{00000000-0005-0000-0000-000066270000}"/>
    <cellStyle name="계산 2 2 4" xfId="8264" xr:uid="{00000000-0005-0000-0000-000067270000}"/>
    <cellStyle name="계산 2 3" xfId="4697" xr:uid="{00000000-0005-0000-0000-000068270000}"/>
    <cellStyle name="계산 2 3 2" xfId="5662" xr:uid="{00000000-0005-0000-0000-000069270000}"/>
    <cellStyle name="계산 2 3 2 2" xfId="9312" xr:uid="{00000000-0005-0000-0000-00006A270000}"/>
    <cellStyle name="계산 2 3 3" xfId="6836" xr:uid="{00000000-0005-0000-0000-00006B270000}"/>
    <cellStyle name="계산 2 3 3 2" xfId="10322" xr:uid="{00000000-0005-0000-0000-00006C270000}"/>
    <cellStyle name="계산 2 3 4" xfId="8502" xr:uid="{00000000-0005-0000-0000-00006D270000}"/>
    <cellStyle name="계산 2 4" xfId="4792" xr:uid="{00000000-0005-0000-0000-00006E270000}"/>
    <cellStyle name="계산 2 4 2" xfId="5754" xr:uid="{00000000-0005-0000-0000-00006F270000}"/>
    <cellStyle name="계산 2 4 2 2" xfId="9396" xr:uid="{00000000-0005-0000-0000-000070270000}"/>
    <cellStyle name="계산 2 4 3" xfId="6928" xr:uid="{00000000-0005-0000-0000-000071270000}"/>
    <cellStyle name="계산 2 4 3 2" xfId="10414" xr:uid="{00000000-0005-0000-0000-000072270000}"/>
    <cellStyle name="계산 2 4 4" xfId="8587" xr:uid="{00000000-0005-0000-0000-000073270000}"/>
    <cellStyle name="계산 2 5" xfId="4766" xr:uid="{00000000-0005-0000-0000-000074270000}"/>
    <cellStyle name="계산 2 5 2" xfId="5728" xr:uid="{00000000-0005-0000-0000-000075270000}"/>
    <cellStyle name="계산 2 5 2 2" xfId="9370" xr:uid="{00000000-0005-0000-0000-000076270000}"/>
    <cellStyle name="계산 2 5 3" xfId="6902" xr:uid="{00000000-0005-0000-0000-000077270000}"/>
    <cellStyle name="계산 2 5 3 2" xfId="10388" xr:uid="{00000000-0005-0000-0000-000078270000}"/>
    <cellStyle name="계산 2 5 4" xfId="8561" xr:uid="{00000000-0005-0000-0000-000079270000}"/>
    <cellStyle name="계산 2 6" xfId="4871" xr:uid="{00000000-0005-0000-0000-00007A270000}"/>
    <cellStyle name="계산 2 6 2" xfId="5832" xr:uid="{00000000-0005-0000-0000-00007B270000}"/>
    <cellStyle name="계산 2 6 2 2" xfId="9471" xr:uid="{00000000-0005-0000-0000-00007C270000}"/>
    <cellStyle name="계산 2 6 3" xfId="7006" xr:uid="{00000000-0005-0000-0000-00007D270000}"/>
    <cellStyle name="계산 2 6 3 2" xfId="10492" xr:uid="{00000000-0005-0000-0000-00007E270000}"/>
    <cellStyle name="계산 2 6 4" xfId="8662" xr:uid="{00000000-0005-0000-0000-00007F270000}"/>
    <cellStyle name="계산 2 7" xfId="5005" xr:uid="{00000000-0005-0000-0000-000080270000}"/>
    <cellStyle name="계산 2 7 2" xfId="5950" xr:uid="{00000000-0005-0000-0000-000081270000}"/>
    <cellStyle name="계산 2 7 2 2" xfId="9519" xr:uid="{00000000-0005-0000-0000-000082270000}"/>
    <cellStyle name="계산 2 7 3" xfId="7124" xr:uid="{00000000-0005-0000-0000-000083270000}"/>
    <cellStyle name="계산 2 7 3 2" xfId="10578" xr:uid="{00000000-0005-0000-0000-000084270000}"/>
    <cellStyle name="계산 2 7 4" xfId="8712" xr:uid="{00000000-0005-0000-0000-000085270000}"/>
    <cellStyle name="계산 2 8" xfId="4131" xr:uid="{00000000-0005-0000-0000-000086270000}"/>
    <cellStyle name="계산 2 8 2" xfId="7971" xr:uid="{00000000-0005-0000-0000-000087270000}"/>
    <cellStyle name="계산 2 9" xfId="4009" xr:uid="{00000000-0005-0000-0000-000088270000}"/>
    <cellStyle name="계산 3" xfId="4438" xr:uid="{00000000-0005-0000-0000-000089270000}"/>
    <cellStyle name="계산 3 2" xfId="5423" xr:uid="{00000000-0005-0000-0000-00008A270000}"/>
    <cellStyle name="계산 3 2 2" xfId="9080" xr:uid="{00000000-0005-0000-0000-00008B270000}"/>
    <cellStyle name="계산 3 3" xfId="6597" xr:uid="{00000000-0005-0000-0000-00008C270000}"/>
    <cellStyle name="계산 3 3 2" xfId="10083" xr:uid="{00000000-0005-0000-0000-00008D270000}"/>
    <cellStyle name="계산 3 4" xfId="8263" xr:uid="{00000000-0005-0000-0000-00008E270000}"/>
    <cellStyle name="계산 4" xfId="4696" xr:uid="{00000000-0005-0000-0000-00008F270000}"/>
    <cellStyle name="계산 4 2" xfId="5661" xr:uid="{00000000-0005-0000-0000-000090270000}"/>
    <cellStyle name="계산 4 2 2" xfId="9311" xr:uid="{00000000-0005-0000-0000-000091270000}"/>
    <cellStyle name="계산 4 3" xfId="6835" xr:uid="{00000000-0005-0000-0000-000092270000}"/>
    <cellStyle name="계산 4 3 2" xfId="10321" xr:uid="{00000000-0005-0000-0000-000093270000}"/>
    <cellStyle name="계산 4 4" xfId="8501" xr:uid="{00000000-0005-0000-0000-000094270000}"/>
    <cellStyle name="계산 5" xfId="4793" xr:uid="{00000000-0005-0000-0000-000095270000}"/>
    <cellStyle name="계산 5 2" xfId="5755" xr:uid="{00000000-0005-0000-0000-000096270000}"/>
    <cellStyle name="계산 5 2 2" xfId="9397" xr:uid="{00000000-0005-0000-0000-000097270000}"/>
    <cellStyle name="계산 5 3" xfId="6929" xr:uid="{00000000-0005-0000-0000-000098270000}"/>
    <cellStyle name="계산 5 3 2" xfId="10415" xr:uid="{00000000-0005-0000-0000-000099270000}"/>
    <cellStyle name="계산 5 4" xfId="8588" xr:uid="{00000000-0005-0000-0000-00009A270000}"/>
    <cellStyle name="계산 6" xfId="4739" xr:uid="{00000000-0005-0000-0000-00009B270000}"/>
    <cellStyle name="계산 6 2" xfId="5701" xr:uid="{00000000-0005-0000-0000-00009C270000}"/>
    <cellStyle name="계산 6 2 2" xfId="9345" xr:uid="{00000000-0005-0000-0000-00009D270000}"/>
    <cellStyle name="계산 6 3" xfId="6875" xr:uid="{00000000-0005-0000-0000-00009E270000}"/>
    <cellStyle name="계산 6 3 2" xfId="10361" xr:uid="{00000000-0005-0000-0000-00009F270000}"/>
    <cellStyle name="계산 6 4" xfId="8536" xr:uid="{00000000-0005-0000-0000-0000A0270000}"/>
    <cellStyle name="계산 7" xfId="4870" xr:uid="{00000000-0005-0000-0000-0000A1270000}"/>
    <cellStyle name="계산 7 2" xfId="5831" xr:uid="{00000000-0005-0000-0000-0000A2270000}"/>
    <cellStyle name="계산 7 2 2" xfId="9470" xr:uid="{00000000-0005-0000-0000-0000A3270000}"/>
    <cellStyle name="계산 7 3" xfId="7005" xr:uid="{00000000-0005-0000-0000-0000A4270000}"/>
    <cellStyle name="계산 7 3 2" xfId="10491" xr:uid="{00000000-0005-0000-0000-0000A5270000}"/>
    <cellStyle name="계산 7 4" xfId="8661" xr:uid="{00000000-0005-0000-0000-0000A6270000}"/>
    <cellStyle name="계산 8" xfId="5004" xr:uid="{00000000-0005-0000-0000-0000A7270000}"/>
    <cellStyle name="계산 8 2" xfId="5949" xr:uid="{00000000-0005-0000-0000-0000A8270000}"/>
    <cellStyle name="계산 8 2 2" xfId="9518" xr:uid="{00000000-0005-0000-0000-0000A9270000}"/>
    <cellStyle name="계산 8 3" xfId="7123" xr:uid="{00000000-0005-0000-0000-0000AA270000}"/>
    <cellStyle name="계산 8 3 2" xfId="10577" xr:uid="{00000000-0005-0000-0000-0000AB270000}"/>
    <cellStyle name="계산 8 4" xfId="8711" xr:uid="{00000000-0005-0000-0000-0000AC270000}"/>
    <cellStyle name="계산 9" xfId="4130" xr:uid="{00000000-0005-0000-0000-0000AD270000}"/>
    <cellStyle name="계산 9 2" xfId="7970" xr:uid="{00000000-0005-0000-0000-0000AE270000}"/>
    <cellStyle name="나쁨" xfId="2707" xr:uid="{00000000-0005-0000-0000-0000AF270000}"/>
    <cellStyle name="나쁨 2" xfId="2708" xr:uid="{00000000-0005-0000-0000-0000B0270000}"/>
    <cellStyle name="뒤에 오는 하이퍼링크_03년모듈매출(750억)" xfId="2709" xr:uid="{00000000-0005-0000-0000-0000B1270000}"/>
    <cellStyle name="똿뗦먛귟 [0.00]_NT Server " xfId="2710" xr:uid="{00000000-0005-0000-0000-0000B2270000}"/>
    <cellStyle name="똿뗦먛귟_NT Server " xfId="2711" xr:uid="{00000000-0005-0000-0000-0000B3270000}"/>
    <cellStyle name="메모" xfId="2712" xr:uid="{00000000-0005-0000-0000-0000B4270000}"/>
    <cellStyle name="메모 10" xfId="4008" xr:uid="{00000000-0005-0000-0000-0000B5270000}"/>
    <cellStyle name="메모 2" xfId="2713" xr:uid="{00000000-0005-0000-0000-0000B6270000}"/>
    <cellStyle name="메모 2 2" xfId="4441" xr:uid="{00000000-0005-0000-0000-0000B7270000}"/>
    <cellStyle name="메모 2 2 2" xfId="5426" xr:uid="{00000000-0005-0000-0000-0000B8270000}"/>
    <cellStyle name="메모 2 2 2 2" xfId="9083" xr:uid="{00000000-0005-0000-0000-0000B9270000}"/>
    <cellStyle name="메모 2 2 3" xfId="6600" xr:uid="{00000000-0005-0000-0000-0000BA270000}"/>
    <cellStyle name="메모 2 2 3 2" xfId="10086" xr:uid="{00000000-0005-0000-0000-0000BB270000}"/>
    <cellStyle name="메모 2 2 4" xfId="8266" xr:uid="{00000000-0005-0000-0000-0000BC270000}"/>
    <cellStyle name="메모 2 3" xfId="4699" xr:uid="{00000000-0005-0000-0000-0000BD270000}"/>
    <cellStyle name="메모 2 3 2" xfId="5664" xr:uid="{00000000-0005-0000-0000-0000BE270000}"/>
    <cellStyle name="메모 2 3 2 2" xfId="9314" xr:uid="{00000000-0005-0000-0000-0000BF270000}"/>
    <cellStyle name="메모 2 3 3" xfId="6838" xr:uid="{00000000-0005-0000-0000-0000C0270000}"/>
    <cellStyle name="메모 2 3 3 2" xfId="10324" xr:uid="{00000000-0005-0000-0000-0000C1270000}"/>
    <cellStyle name="메모 2 3 4" xfId="8504" xr:uid="{00000000-0005-0000-0000-0000C2270000}"/>
    <cellStyle name="메모 2 4" xfId="4791" xr:uid="{00000000-0005-0000-0000-0000C3270000}"/>
    <cellStyle name="메모 2 4 2" xfId="5753" xr:uid="{00000000-0005-0000-0000-0000C4270000}"/>
    <cellStyle name="메모 2 4 2 2" xfId="9395" xr:uid="{00000000-0005-0000-0000-0000C5270000}"/>
    <cellStyle name="메모 2 4 3" xfId="6927" xr:uid="{00000000-0005-0000-0000-0000C6270000}"/>
    <cellStyle name="메모 2 4 3 2" xfId="10413" xr:uid="{00000000-0005-0000-0000-0000C7270000}"/>
    <cellStyle name="메모 2 4 4" xfId="8586" xr:uid="{00000000-0005-0000-0000-0000C8270000}"/>
    <cellStyle name="메모 2 5" xfId="4740" xr:uid="{00000000-0005-0000-0000-0000C9270000}"/>
    <cellStyle name="메모 2 5 2" xfId="5702" xr:uid="{00000000-0005-0000-0000-0000CA270000}"/>
    <cellStyle name="메모 2 5 2 2" xfId="9346" xr:uid="{00000000-0005-0000-0000-0000CB270000}"/>
    <cellStyle name="메모 2 5 3" xfId="6876" xr:uid="{00000000-0005-0000-0000-0000CC270000}"/>
    <cellStyle name="메모 2 5 3 2" xfId="10362" xr:uid="{00000000-0005-0000-0000-0000CD270000}"/>
    <cellStyle name="메모 2 5 4" xfId="8537" xr:uid="{00000000-0005-0000-0000-0000CE270000}"/>
    <cellStyle name="메모 2 6" xfId="4873" xr:uid="{00000000-0005-0000-0000-0000CF270000}"/>
    <cellStyle name="메모 2 6 2" xfId="5834" xr:uid="{00000000-0005-0000-0000-0000D0270000}"/>
    <cellStyle name="메모 2 6 2 2" xfId="9473" xr:uid="{00000000-0005-0000-0000-0000D1270000}"/>
    <cellStyle name="메모 2 6 3" xfId="7008" xr:uid="{00000000-0005-0000-0000-0000D2270000}"/>
    <cellStyle name="메모 2 6 3 2" xfId="10494" xr:uid="{00000000-0005-0000-0000-0000D3270000}"/>
    <cellStyle name="메모 2 6 4" xfId="8664" xr:uid="{00000000-0005-0000-0000-0000D4270000}"/>
    <cellStyle name="메모 2 7" xfId="5007" xr:uid="{00000000-0005-0000-0000-0000D5270000}"/>
    <cellStyle name="메모 2 7 2" xfId="5952" xr:uid="{00000000-0005-0000-0000-0000D6270000}"/>
    <cellStyle name="메모 2 7 2 2" xfId="9521" xr:uid="{00000000-0005-0000-0000-0000D7270000}"/>
    <cellStyle name="메모 2 7 3" xfId="7126" xr:uid="{00000000-0005-0000-0000-0000D8270000}"/>
    <cellStyle name="메모 2 7 3 2" xfId="10580" xr:uid="{00000000-0005-0000-0000-0000D9270000}"/>
    <cellStyle name="메모 2 7 4" xfId="8714" xr:uid="{00000000-0005-0000-0000-0000DA270000}"/>
    <cellStyle name="메모 2 8" xfId="4133" xr:uid="{00000000-0005-0000-0000-0000DB270000}"/>
    <cellStyle name="메모 2 8 2" xfId="7973" xr:uid="{00000000-0005-0000-0000-0000DC270000}"/>
    <cellStyle name="메모 2 9" xfId="4301" xr:uid="{00000000-0005-0000-0000-0000DD270000}"/>
    <cellStyle name="메모 3" xfId="4440" xr:uid="{00000000-0005-0000-0000-0000DE270000}"/>
    <cellStyle name="메모 3 2" xfId="5425" xr:uid="{00000000-0005-0000-0000-0000DF270000}"/>
    <cellStyle name="메모 3 2 2" xfId="9082" xr:uid="{00000000-0005-0000-0000-0000E0270000}"/>
    <cellStyle name="메모 3 3" xfId="6599" xr:uid="{00000000-0005-0000-0000-0000E1270000}"/>
    <cellStyle name="메모 3 3 2" xfId="10085" xr:uid="{00000000-0005-0000-0000-0000E2270000}"/>
    <cellStyle name="메모 3 4" xfId="8265" xr:uid="{00000000-0005-0000-0000-0000E3270000}"/>
    <cellStyle name="메모 4" xfId="4698" xr:uid="{00000000-0005-0000-0000-0000E4270000}"/>
    <cellStyle name="메모 4 2" xfId="5663" xr:uid="{00000000-0005-0000-0000-0000E5270000}"/>
    <cellStyle name="메모 4 2 2" xfId="9313" xr:uid="{00000000-0005-0000-0000-0000E6270000}"/>
    <cellStyle name="메모 4 3" xfId="6837" xr:uid="{00000000-0005-0000-0000-0000E7270000}"/>
    <cellStyle name="메모 4 3 2" xfId="10323" xr:uid="{00000000-0005-0000-0000-0000E8270000}"/>
    <cellStyle name="메모 4 4" xfId="8503" xr:uid="{00000000-0005-0000-0000-0000E9270000}"/>
    <cellStyle name="메모 5" xfId="4788" xr:uid="{00000000-0005-0000-0000-0000EA270000}"/>
    <cellStyle name="메모 5 2" xfId="5750" xr:uid="{00000000-0005-0000-0000-0000EB270000}"/>
    <cellStyle name="메모 5 2 2" xfId="9392" xr:uid="{00000000-0005-0000-0000-0000EC270000}"/>
    <cellStyle name="메모 5 3" xfId="6924" xr:uid="{00000000-0005-0000-0000-0000ED270000}"/>
    <cellStyle name="메모 5 3 2" xfId="10410" xr:uid="{00000000-0005-0000-0000-0000EE270000}"/>
    <cellStyle name="메모 5 4" xfId="8583" xr:uid="{00000000-0005-0000-0000-0000EF270000}"/>
    <cellStyle name="메모 6" xfId="4767" xr:uid="{00000000-0005-0000-0000-0000F0270000}"/>
    <cellStyle name="메모 6 2" xfId="5729" xr:uid="{00000000-0005-0000-0000-0000F1270000}"/>
    <cellStyle name="메모 6 2 2" xfId="9371" xr:uid="{00000000-0005-0000-0000-0000F2270000}"/>
    <cellStyle name="메모 6 3" xfId="6903" xr:uid="{00000000-0005-0000-0000-0000F3270000}"/>
    <cellStyle name="메모 6 3 2" xfId="10389" xr:uid="{00000000-0005-0000-0000-0000F4270000}"/>
    <cellStyle name="메모 6 4" xfId="8562" xr:uid="{00000000-0005-0000-0000-0000F5270000}"/>
    <cellStyle name="메모 7" xfId="4872" xr:uid="{00000000-0005-0000-0000-0000F6270000}"/>
    <cellStyle name="메모 7 2" xfId="5833" xr:uid="{00000000-0005-0000-0000-0000F7270000}"/>
    <cellStyle name="메모 7 2 2" xfId="9472" xr:uid="{00000000-0005-0000-0000-0000F8270000}"/>
    <cellStyle name="메모 7 3" xfId="7007" xr:uid="{00000000-0005-0000-0000-0000F9270000}"/>
    <cellStyle name="메모 7 3 2" xfId="10493" xr:uid="{00000000-0005-0000-0000-0000FA270000}"/>
    <cellStyle name="메모 7 4" xfId="8663" xr:uid="{00000000-0005-0000-0000-0000FB270000}"/>
    <cellStyle name="메모 8" xfId="5006" xr:uid="{00000000-0005-0000-0000-0000FC270000}"/>
    <cellStyle name="메모 8 2" xfId="5951" xr:uid="{00000000-0005-0000-0000-0000FD270000}"/>
    <cellStyle name="메모 8 2 2" xfId="9520" xr:uid="{00000000-0005-0000-0000-0000FE270000}"/>
    <cellStyle name="메모 8 3" xfId="7125" xr:uid="{00000000-0005-0000-0000-0000FF270000}"/>
    <cellStyle name="메모 8 3 2" xfId="10579" xr:uid="{00000000-0005-0000-0000-000000280000}"/>
    <cellStyle name="메모 8 4" xfId="8713" xr:uid="{00000000-0005-0000-0000-000001280000}"/>
    <cellStyle name="메모 9" xfId="4132" xr:uid="{00000000-0005-0000-0000-000002280000}"/>
    <cellStyle name="메모 9 2" xfId="7972" xr:uid="{00000000-0005-0000-0000-000003280000}"/>
    <cellStyle name="믅됞 [0.00]_NT Server " xfId="2714" xr:uid="{00000000-0005-0000-0000-000004280000}"/>
    <cellStyle name="믅됞_NT Server " xfId="2715" xr:uid="{00000000-0005-0000-0000-000005280000}"/>
    <cellStyle name="백분율 2" xfId="2716" xr:uid="{00000000-0005-0000-0000-000006280000}"/>
    <cellStyle name="백분율 2 2" xfId="2717" xr:uid="{00000000-0005-0000-0000-000007280000}"/>
    <cellStyle name="백분율 2 2 2" xfId="2718" xr:uid="{00000000-0005-0000-0000-000008280000}"/>
    <cellStyle name="백분율 2 2 2 2" xfId="2719" xr:uid="{00000000-0005-0000-0000-000009280000}"/>
    <cellStyle name="백분율 3" xfId="2720" xr:uid="{00000000-0005-0000-0000-00000A280000}"/>
    <cellStyle name="백분율 3 2" xfId="2721" xr:uid="{00000000-0005-0000-0000-00000B280000}"/>
    <cellStyle name="백분율_††††† " xfId="2722" xr:uid="{00000000-0005-0000-0000-00000C280000}"/>
    <cellStyle name="보통" xfId="2723" xr:uid="{00000000-0005-0000-0000-00000D280000}"/>
    <cellStyle name="보통 2" xfId="2724" xr:uid="{00000000-0005-0000-0000-00000E280000}"/>
    <cellStyle name="보통 2 2" xfId="2725" xr:uid="{00000000-0005-0000-0000-00000F280000}"/>
    <cellStyle name="보통 2 3" xfId="2726" xr:uid="{00000000-0005-0000-0000-000010280000}"/>
    <cellStyle name="보통 2 4" xfId="2727" xr:uid="{00000000-0005-0000-0000-000011280000}"/>
    <cellStyle name="뷭?_BOOKSHIP" xfId="2729" xr:uid="{00000000-0005-0000-0000-000013280000}"/>
    <cellStyle name="뷭?[BOOKSHIP" xfId="2728" xr:uid="{00000000-0005-0000-0000-000012280000}"/>
    <cellStyle name="삼일-금지" xfId="2730" xr:uid="{00000000-0005-0000-0000-000014280000}"/>
    <cellStyle name="삼일-금지 10" xfId="7622" xr:uid="{00000000-0005-0000-0000-000015280000}"/>
    <cellStyle name="삼일-금지 2" xfId="4442" xr:uid="{00000000-0005-0000-0000-000016280000}"/>
    <cellStyle name="삼일-금지 2 2" xfId="5427" xr:uid="{00000000-0005-0000-0000-000017280000}"/>
    <cellStyle name="삼일-금지 2 2 2" xfId="9084" xr:uid="{00000000-0005-0000-0000-000018280000}"/>
    <cellStyle name="삼일-금지 2 3" xfId="6601" xr:uid="{00000000-0005-0000-0000-000019280000}"/>
    <cellStyle name="삼일-금지 2 3 2" xfId="10087" xr:uid="{00000000-0005-0000-0000-00001A280000}"/>
    <cellStyle name="삼일-금지 2 4" xfId="8267" xr:uid="{00000000-0005-0000-0000-00001B280000}"/>
    <cellStyle name="삼일-금지 3" xfId="4700" xr:uid="{00000000-0005-0000-0000-00001C280000}"/>
    <cellStyle name="삼일-금지 3 2" xfId="5665" xr:uid="{00000000-0005-0000-0000-00001D280000}"/>
    <cellStyle name="삼일-금지 3 2 2" xfId="9315" xr:uid="{00000000-0005-0000-0000-00001E280000}"/>
    <cellStyle name="삼일-금지 3 3" xfId="6839" xr:uid="{00000000-0005-0000-0000-00001F280000}"/>
    <cellStyle name="삼일-금지 3 3 2" xfId="10325" xr:uid="{00000000-0005-0000-0000-000020280000}"/>
    <cellStyle name="삼일-금지 3 4" xfId="8505" xr:uid="{00000000-0005-0000-0000-000021280000}"/>
    <cellStyle name="삼일-금지 4" xfId="4790" xr:uid="{00000000-0005-0000-0000-000022280000}"/>
    <cellStyle name="삼일-금지 4 2" xfId="5752" xr:uid="{00000000-0005-0000-0000-000023280000}"/>
    <cellStyle name="삼일-금지 4 2 2" xfId="9394" xr:uid="{00000000-0005-0000-0000-000024280000}"/>
    <cellStyle name="삼일-금지 4 3" xfId="6926" xr:uid="{00000000-0005-0000-0000-000025280000}"/>
    <cellStyle name="삼일-금지 4 3 2" xfId="10412" xr:uid="{00000000-0005-0000-0000-000026280000}"/>
    <cellStyle name="삼일-금지 4 4" xfId="8585" xr:uid="{00000000-0005-0000-0000-000027280000}"/>
    <cellStyle name="삼일-금지 5" xfId="4823" xr:uid="{00000000-0005-0000-0000-000028280000}"/>
    <cellStyle name="삼일-금지 5 2" xfId="5785" xr:uid="{00000000-0005-0000-0000-000029280000}"/>
    <cellStyle name="삼일-금지 5 2 2" xfId="9427" xr:uid="{00000000-0005-0000-0000-00002A280000}"/>
    <cellStyle name="삼일-금지 5 3" xfId="6959" xr:uid="{00000000-0005-0000-0000-00002B280000}"/>
    <cellStyle name="삼일-금지 5 3 2" xfId="10445" xr:uid="{00000000-0005-0000-0000-00002C280000}"/>
    <cellStyle name="삼일-금지 5 4" xfId="8618" xr:uid="{00000000-0005-0000-0000-00002D280000}"/>
    <cellStyle name="삼일-금지 6" xfId="5008" xr:uid="{00000000-0005-0000-0000-00002E280000}"/>
    <cellStyle name="삼일-금지 6 2" xfId="5953" xr:uid="{00000000-0005-0000-0000-00002F280000}"/>
    <cellStyle name="삼일-금지 6 3" xfId="7127" xr:uid="{00000000-0005-0000-0000-000030280000}"/>
    <cellStyle name="삼일-금지 6 3 2" xfId="10581" xr:uid="{00000000-0005-0000-0000-000031280000}"/>
    <cellStyle name="삼일-금지 7" xfId="5239" xr:uid="{00000000-0005-0000-0000-000032280000}"/>
    <cellStyle name="삼일-금지 7 2" xfId="6024" xr:uid="{00000000-0005-0000-0000-000033280000}"/>
    <cellStyle name="삼일-금지 7 3" xfId="7358" xr:uid="{00000000-0005-0000-0000-000034280000}"/>
    <cellStyle name="삼일-금지 7 3 2" xfId="10811" xr:uid="{00000000-0005-0000-0000-000035280000}"/>
    <cellStyle name="삼일-금지 8" xfId="6114" xr:uid="{00000000-0005-0000-0000-000036280000}"/>
    <cellStyle name="삼일-금지 8 2" xfId="9607" xr:uid="{00000000-0005-0000-0000-000037280000}"/>
    <cellStyle name="삼일-금지 9" xfId="6350" xr:uid="{00000000-0005-0000-0000-000038280000}"/>
    <cellStyle name="삼일-금지 9 2" xfId="9842" xr:uid="{00000000-0005-0000-0000-000039280000}"/>
    <cellStyle name="삼일-입력" xfId="2731" xr:uid="{00000000-0005-0000-0000-00003A280000}"/>
    <cellStyle name="삼일-입력 10" xfId="7623" xr:uid="{00000000-0005-0000-0000-00003B280000}"/>
    <cellStyle name="삼일-입력 2" xfId="4443" xr:uid="{00000000-0005-0000-0000-00003C280000}"/>
    <cellStyle name="삼일-입력 2 2" xfId="5428" xr:uid="{00000000-0005-0000-0000-00003D280000}"/>
    <cellStyle name="삼일-입력 2 2 2" xfId="9085" xr:uid="{00000000-0005-0000-0000-00003E280000}"/>
    <cellStyle name="삼일-입력 2 3" xfId="6602" xr:uid="{00000000-0005-0000-0000-00003F280000}"/>
    <cellStyle name="삼일-입력 2 3 2" xfId="10088" xr:uid="{00000000-0005-0000-0000-000040280000}"/>
    <cellStyle name="삼일-입력 2 4" xfId="8268" xr:uid="{00000000-0005-0000-0000-000041280000}"/>
    <cellStyle name="삼일-입력 3" xfId="4701" xr:uid="{00000000-0005-0000-0000-000042280000}"/>
    <cellStyle name="삼일-입력 3 2" xfId="5666" xr:uid="{00000000-0005-0000-0000-000043280000}"/>
    <cellStyle name="삼일-입력 3 2 2" xfId="9316" xr:uid="{00000000-0005-0000-0000-000044280000}"/>
    <cellStyle name="삼일-입력 3 3" xfId="6840" xr:uid="{00000000-0005-0000-0000-000045280000}"/>
    <cellStyle name="삼일-입력 3 3 2" xfId="10326" xr:uid="{00000000-0005-0000-0000-000046280000}"/>
    <cellStyle name="삼일-입력 3 4" xfId="8506" xr:uid="{00000000-0005-0000-0000-000047280000}"/>
    <cellStyle name="삼일-입력 4" xfId="4787" xr:uid="{00000000-0005-0000-0000-000048280000}"/>
    <cellStyle name="삼일-입력 4 2" xfId="5749" xr:uid="{00000000-0005-0000-0000-000049280000}"/>
    <cellStyle name="삼일-입력 4 2 2" xfId="9391" xr:uid="{00000000-0005-0000-0000-00004A280000}"/>
    <cellStyle name="삼일-입력 4 3" xfId="6923" xr:uid="{00000000-0005-0000-0000-00004B280000}"/>
    <cellStyle name="삼일-입력 4 3 2" xfId="10409" xr:uid="{00000000-0005-0000-0000-00004C280000}"/>
    <cellStyle name="삼일-입력 4 4" xfId="8582" xr:uid="{00000000-0005-0000-0000-00004D280000}"/>
    <cellStyle name="삼일-입력 5" xfId="4822" xr:uid="{00000000-0005-0000-0000-00004E280000}"/>
    <cellStyle name="삼일-입력 5 2" xfId="5784" xr:uid="{00000000-0005-0000-0000-00004F280000}"/>
    <cellStyle name="삼일-입력 5 2 2" xfId="9426" xr:uid="{00000000-0005-0000-0000-000050280000}"/>
    <cellStyle name="삼일-입력 5 3" xfId="6958" xr:uid="{00000000-0005-0000-0000-000051280000}"/>
    <cellStyle name="삼일-입력 5 3 2" xfId="10444" xr:uid="{00000000-0005-0000-0000-000052280000}"/>
    <cellStyle name="삼일-입력 5 4" xfId="8617" xr:uid="{00000000-0005-0000-0000-000053280000}"/>
    <cellStyle name="삼일-입력 6" xfId="5009" xr:uid="{00000000-0005-0000-0000-000054280000}"/>
    <cellStyle name="삼일-입력 6 2" xfId="5954" xr:uid="{00000000-0005-0000-0000-000055280000}"/>
    <cellStyle name="삼일-입력 6 3" xfId="7128" xr:uid="{00000000-0005-0000-0000-000056280000}"/>
    <cellStyle name="삼일-입력 6 3 2" xfId="10582" xr:uid="{00000000-0005-0000-0000-000057280000}"/>
    <cellStyle name="삼일-입력 7" xfId="5240" xr:uid="{00000000-0005-0000-0000-000058280000}"/>
    <cellStyle name="삼일-입력 7 2" xfId="6025" xr:uid="{00000000-0005-0000-0000-000059280000}"/>
    <cellStyle name="삼일-입력 7 3" xfId="7359" xr:uid="{00000000-0005-0000-0000-00005A280000}"/>
    <cellStyle name="삼일-입력 7 3 2" xfId="10812" xr:uid="{00000000-0005-0000-0000-00005B280000}"/>
    <cellStyle name="삼일-입력 8" xfId="6115" xr:uid="{00000000-0005-0000-0000-00005C280000}"/>
    <cellStyle name="삼일-입력 8 2" xfId="9608" xr:uid="{00000000-0005-0000-0000-00005D280000}"/>
    <cellStyle name="삼일-입력 9" xfId="6351" xr:uid="{00000000-0005-0000-0000-00005E280000}"/>
    <cellStyle name="삼일-입력 9 2" xfId="9843" xr:uid="{00000000-0005-0000-0000-00005F280000}"/>
    <cellStyle name="새귑_丹홈셕뺍,茄셥 " xfId="2733" xr:uid="{00000000-0005-0000-0000-000061280000}"/>
    <cellStyle name="새귑[0]_丹홈셕뺍,茄셥 " xfId="2732" xr:uid="{00000000-0005-0000-0000-000060280000}"/>
    <cellStyle name="설명 텍스트" xfId="2734" xr:uid="{00000000-0005-0000-0000-000062280000}"/>
    <cellStyle name="설명 텍스트 2" xfId="2735" xr:uid="{00000000-0005-0000-0000-000063280000}"/>
    <cellStyle name="셀 확인" xfId="2736" xr:uid="{00000000-0005-0000-0000-000064280000}"/>
    <cellStyle name="셀 확인 2" xfId="2737" xr:uid="{00000000-0005-0000-0000-000065280000}"/>
    <cellStyle name="셀 확인 2 2" xfId="2738" xr:uid="{00000000-0005-0000-0000-000066280000}"/>
    <cellStyle name="셀 확인 3" xfId="2739" xr:uid="{00000000-0005-0000-0000-000067280000}"/>
    <cellStyle name="쉼표 [0] 2" xfId="2740" xr:uid="{00000000-0005-0000-0000-000068280000}"/>
    <cellStyle name="쉼표 [0] 2 10" xfId="2741" xr:uid="{00000000-0005-0000-0000-000069280000}"/>
    <cellStyle name="쉼표 [0] 2 11" xfId="2742" xr:uid="{00000000-0005-0000-0000-00006A280000}"/>
    <cellStyle name="쉼표 [0] 2 12" xfId="2743" xr:uid="{00000000-0005-0000-0000-00006B280000}"/>
    <cellStyle name="쉼표 [0] 2 13" xfId="2744" xr:uid="{00000000-0005-0000-0000-00006C280000}"/>
    <cellStyle name="쉼표 [0] 2 14" xfId="2745" xr:uid="{00000000-0005-0000-0000-00006D280000}"/>
    <cellStyle name="쉼표 [0] 2 15" xfId="2746" xr:uid="{00000000-0005-0000-0000-00006E280000}"/>
    <cellStyle name="쉼표 [0] 2 16" xfId="2747" xr:uid="{00000000-0005-0000-0000-00006F280000}"/>
    <cellStyle name="쉼표 [0] 2 17" xfId="2748" xr:uid="{00000000-0005-0000-0000-000070280000}"/>
    <cellStyle name="쉼표 [0] 2 18" xfId="2749" xr:uid="{00000000-0005-0000-0000-000071280000}"/>
    <cellStyle name="쉼표 [0] 2 2" xfId="2750" xr:uid="{00000000-0005-0000-0000-000072280000}"/>
    <cellStyle name="쉼표 [0] 2 2 2" xfId="2751" xr:uid="{00000000-0005-0000-0000-000073280000}"/>
    <cellStyle name="쉼표 [0] 2 2 2 2" xfId="2752" xr:uid="{00000000-0005-0000-0000-000074280000}"/>
    <cellStyle name="쉼표 [0] 2 2 3" xfId="2753" xr:uid="{00000000-0005-0000-0000-000075280000}"/>
    <cellStyle name="쉼표 [0] 2 2 4" xfId="2754" xr:uid="{00000000-0005-0000-0000-000076280000}"/>
    <cellStyle name="쉼표 [0] 2 3" xfId="2755" xr:uid="{00000000-0005-0000-0000-000077280000}"/>
    <cellStyle name="쉼표 [0] 2 4" xfId="2756" xr:uid="{00000000-0005-0000-0000-000078280000}"/>
    <cellStyle name="쉼표 [0] 2 5" xfId="2757" xr:uid="{00000000-0005-0000-0000-000079280000}"/>
    <cellStyle name="쉼표 [0] 2 6" xfId="2758" xr:uid="{00000000-0005-0000-0000-00007A280000}"/>
    <cellStyle name="쉼표 [0] 2 7" xfId="2759" xr:uid="{00000000-0005-0000-0000-00007B280000}"/>
    <cellStyle name="쉼표 [0] 2 8" xfId="2760" xr:uid="{00000000-0005-0000-0000-00007C280000}"/>
    <cellStyle name="쉼표 [0] 2 9" xfId="2761" xr:uid="{00000000-0005-0000-0000-00007D280000}"/>
    <cellStyle name="쉼표 [0] 3" xfId="2762" xr:uid="{00000000-0005-0000-0000-00007E280000}"/>
    <cellStyle name="쉼표 [0] 3 2" xfId="2763" xr:uid="{00000000-0005-0000-0000-00007F280000}"/>
    <cellStyle name="쉼표 2" xfId="2764" xr:uid="{00000000-0005-0000-0000-000080280000}"/>
    <cellStyle name="쉼표 2 2" xfId="5241" xr:uid="{00000000-0005-0000-0000-000081280000}"/>
    <cellStyle name="쉼표 2 2 2" xfId="7360" xr:uid="{00000000-0005-0000-0000-000082280000}"/>
    <cellStyle name="쉼표 2 2 2 2" xfId="10813" xr:uid="{00000000-0005-0000-0000-000083280000}"/>
    <cellStyle name="쉼표 2 2 3" xfId="8902" xr:uid="{00000000-0005-0000-0000-000084280000}"/>
    <cellStyle name="쉼표 2 3" xfId="7624" xr:uid="{00000000-0005-0000-0000-000085280000}"/>
    <cellStyle name="스타일 1" xfId="2765" xr:uid="{00000000-0005-0000-0000-000086280000}"/>
    <cellStyle name="스타일 2" xfId="2766" xr:uid="{00000000-0005-0000-0000-000087280000}"/>
    <cellStyle name="연결된 셀" xfId="2767" xr:uid="{00000000-0005-0000-0000-000088280000}"/>
    <cellStyle name="연결된 셀 2" xfId="2768" xr:uid="{00000000-0005-0000-0000-000089280000}"/>
    <cellStyle name="요약" xfId="2769" xr:uid="{00000000-0005-0000-0000-00008A280000}"/>
    <cellStyle name="요약 10" xfId="4134" xr:uid="{00000000-0005-0000-0000-00008B280000}"/>
    <cellStyle name="요약 10 2" xfId="7974" xr:uid="{00000000-0005-0000-0000-00008C280000}"/>
    <cellStyle name="요약 11" xfId="4007" xr:uid="{00000000-0005-0000-0000-00008D280000}"/>
    <cellStyle name="요약 11 2" xfId="7851" xr:uid="{00000000-0005-0000-0000-00008E280000}"/>
    <cellStyle name="요약 12" xfId="6352" xr:uid="{00000000-0005-0000-0000-00008F280000}"/>
    <cellStyle name="요약 12 2" xfId="9844" xr:uid="{00000000-0005-0000-0000-000090280000}"/>
    <cellStyle name="요약 2" xfId="2770" xr:uid="{00000000-0005-0000-0000-000091280000}"/>
    <cellStyle name="요약 2 10" xfId="4006" xr:uid="{00000000-0005-0000-0000-000092280000}"/>
    <cellStyle name="요약 2 10 2" xfId="7850" xr:uid="{00000000-0005-0000-0000-000093280000}"/>
    <cellStyle name="요약 2 11" xfId="6353" xr:uid="{00000000-0005-0000-0000-000094280000}"/>
    <cellStyle name="요약 2 11 2" xfId="9845" xr:uid="{00000000-0005-0000-0000-000095280000}"/>
    <cellStyle name="요약 2 2" xfId="4445" xr:uid="{00000000-0005-0000-0000-000096280000}"/>
    <cellStyle name="요약 2 2 2" xfId="5430" xr:uid="{00000000-0005-0000-0000-000097280000}"/>
    <cellStyle name="요약 2 2 2 2" xfId="9087" xr:uid="{00000000-0005-0000-0000-000098280000}"/>
    <cellStyle name="요약 2 2 3" xfId="6604" xr:uid="{00000000-0005-0000-0000-000099280000}"/>
    <cellStyle name="요약 2 2 3 2" xfId="10090" xr:uid="{00000000-0005-0000-0000-00009A280000}"/>
    <cellStyle name="요약 2 2 4" xfId="8270" xr:uid="{00000000-0005-0000-0000-00009B280000}"/>
    <cellStyle name="요약 2 3" xfId="4703" xr:uid="{00000000-0005-0000-0000-00009C280000}"/>
    <cellStyle name="요약 2 3 2" xfId="5668" xr:uid="{00000000-0005-0000-0000-00009D280000}"/>
    <cellStyle name="요약 2 3 3" xfId="6842" xr:uid="{00000000-0005-0000-0000-00009E280000}"/>
    <cellStyle name="요약 2 3 3 2" xfId="10328" xr:uid="{00000000-0005-0000-0000-00009F280000}"/>
    <cellStyle name="요약 2 4" xfId="4742" xr:uid="{00000000-0005-0000-0000-0000A0280000}"/>
    <cellStyle name="요약 2 4 2" xfId="5704" xr:uid="{00000000-0005-0000-0000-0000A1280000}"/>
    <cellStyle name="요약 2 4 3" xfId="6878" xr:uid="{00000000-0005-0000-0000-0000A2280000}"/>
    <cellStyle name="요약 2 4 3 2" xfId="10364" xr:uid="{00000000-0005-0000-0000-0000A3280000}"/>
    <cellStyle name="요약 2 5" xfId="4493" xr:uid="{00000000-0005-0000-0000-0000A4280000}"/>
    <cellStyle name="요약 2 5 2" xfId="5461" xr:uid="{00000000-0005-0000-0000-0000A5280000}"/>
    <cellStyle name="요약 2 5 2 2" xfId="9118" xr:uid="{00000000-0005-0000-0000-0000A6280000}"/>
    <cellStyle name="요약 2 5 3" xfId="6635" xr:uid="{00000000-0005-0000-0000-0000A7280000}"/>
    <cellStyle name="요약 2 5 3 2" xfId="10121" xr:uid="{00000000-0005-0000-0000-0000A8280000}"/>
    <cellStyle name="요약 2 5 4" xfId="8307" xr:uid="{00000000-0005-0000-0000-0000A9280000}"/>
    <cellStyle name="요약 2 6" xfId="4875" xr:uid="{00000000-0005-0000-0000-0000AA280000}"/>
    <cellStyle name="요약 2 6 2" xfId="5836" xr:uid="{00000000-0005-0000-0000-0000AB280000}"/>
    <cellStyle name="요약 2 6 3" xfId="7010" xr:uid="{00000000-0005-0000-0000-0000AC280000}"/>
    <cellStyle name="요약 2 6 3 2" xfId="10496" xr:uid="{00000000-0005-0000-0000-0000AD280000}"/>
    <cellStyle name="요약 2 7" xfId="5011" xr:uid="{00000000-0005-0000-0000-0000AE280000}"/>
    <cellStyle name="요약 2 7 2" xfId="5956" xr:uid="{00000000-0005-0000-0000-0000AF280000}"/>
    <cellStyle name="요약 2 7 3" xfId="7130" xr:uid="{00000000-0005-0000-0000-0000B0280000}"/>
    <cellStyle name="요약 2 7 3 2" xfId="10584" xr:uid="{00000000-0005-0000-0000-0000B1280000}"/>
    <cellStyle name="요약 2 8" xfId="5243" xr:uid="{00000000-0005-0000-0000-0000B2280000}"/>
    <cellStyle name="요약 2 8 2" xfId="6027" xr:uid="{00000000-0005-0000-0000-0000B3280000}"/>
    <cellStyle name="요약 2 8 2 2" xfId="9550" xr:uid="{00000000-0005-0000-0000-0000B4280000}"/>
    <cellStyle name="요약 2 8 3" xfId="7362" xr:uid="{00000000-0005-0000-0000-0000B5280000}"/>
    <cellStyle name="요약 2 8 3 2" xfId="10815" xr:uid="{00000000-0005-0000-0000-0000B6280000}"/>
    <cellStyle name="요약 2 8 4" xfId="8904" xr:uid="{00000000-0005-0000-0000-0000B7280000}"/>
    <cellStyle name="요약 2 9" xfId="4135" xr:uid="{00000000-0005-0000-0000-0000B8280000}"/>
    <cellStyle name="요약 2 9 2" xfId="7975" xr:uid="{00000000-0005-0000-0000-0000B9280000}"/>
    <cellStyle name="요약 3" xfId="4444" xr:uid="{00000000-0005-0000-0000-0000BA280000}"/>
    <cellStyle name="요약 3 2" xfId="5429" xr:uid="{00000000-0005-0000-0000-0000BB280000}"/>
    <cellStyle name="요약 3 2 2" xfId="9086" xr:uid="{00000000-0005-0000-0000-0000BC280000}"/>
    <cellStyle name="요약 3 3" xfId="6603" xr:uid="{00000000-0005-0000-0000-0000BD280000}"/>
    <cellStyle name="요약 3 3 2" xfId="10089" xr:uid="{00000000-0005-0000-0000-0000BE280000}"/>
    <cellStyle name="요약 3 4" xfId="8269" xr:uid="{00000000-0005-0000-0000-0000BF280000}"/>
    <cellStyle name="요약 4" xfId="4702" xr:uid="{00000000-0005-0000-0000-0000C0280000}"/>
    <cellStyle name="요약 4 2" xfId="5667" xr:uid="{00000000-0005-0000-0000-0000C1280000}"/>
    <cellStyle name="요약 4 3" xfId="6841" xr:uid="{00000000-0005-0000-0000-0000C2280000}"/>
    <cellStyle name="요약 4 3 2" xfId="10327" xr:uid="{00000000-0005-0000-0000-0000C3280000}"/>
    <cellStyle name="요약 5" xfId="4715" xr:uid="{00000000-0005-0000-0000-0000C4280000}"/>
    <cellStyle name="요약 5 2" xfId="5677" xr:uid="{00000000-0005-0000-0000-0000C5280000}"/>
    <cellStyle name="요약 5 3" xfId="6851" xr:uid="{00000000-0005-0000-0000-0000C6280000}"/>
    <cellStyle name="요약 5 3 2" xfId="10337" xr:uid="{00000000-0005-0000-0000-0000C7280000}"/>
    <cellStyle name="요약 6" xfId="4741" xr:uid="{00000000-0005-0000-0000-0000C8280000}"/>
    <cellStyle name="요약 6 2" xfId="5703" xr:uid="{00000000-0005-0000-0000-0000C9280000}"/>
    <cellStyle name="요약 6 2 2" xfId="9347" xr:uid="{00000000-0005-0000-0000-0000CA280000}"/>
    <cellStyle name="요약 6 3" xfId="6877" xr:uid="{00000000-0005-0000-0000-0000CB280000}"/>
    <cellStyle name="요약 6 3 2" xfId="10363" xr:uid="{00000000-0005-0000-0000-0000CC280000}"/>
    <cellStyle name="요약 6 4" xfId="8538" xr:uid="{00000000-0005-0000-0000-0000CD280000}"/>
    <cellStyle name="요약 7" xfId="4874" xr:uid="{00000000-0005-0000-0000-0000CE280000}"/>
    <cellStyle name="요약 7 2" xfId="5835" xr:uid="{00000000-0005-0000-0000-0000CF280000}"/>
    <cellStyle name="요약 7 3" xfId="7009" xr:uid="{00000000-0005-0000-0000-0000D0280000}"/>
    <cellStyle name="요약 7 3 2" xfId="10495" xr:uid="{00000000-0005-0000-0000-0000D1280000}"/>
    <cellStyle name="요약 8" xfId="5010" xr:uid="{00000000-0005-0000-0000-0000D2280000}"/>
    <cellStyle name="요약 8 2" xfId="5955" xr:uid="{00000000-0005-0000-0000-0000D3280000}"/>
    <cellStyle name="요약 8 3" xfId="7129" xr:uid="{00000000-0005-0000-0000-0000D4280000}"/>
    <cellStyle name="요약 8 3 2" xfId="10583" xr:uid="{00000000-0005-0000-0000-0000D5280000}"/>
    <cellStyle name="요약 9" xfId="5242" xr:uid="{00000000-0005-0000-0000-0000D6280000}"/>
    <cellStyle name="요약 9 2" xfId="6026" xr:uid="{00000000-0005-0000-0000-0000D7280000}"/>
    <cellStyle name="요약 9 2 2" xfId="9549" xr:uid="{00000000-0005-0000-0000-0000D8280000}"/>
    <cellStyle name="요약 9 3" xfId="7361" xr:uid="{00000000-0005-0000-0000-0000D9280000}"/>
    <cellStyle name="요약 9 3 2" xfId="10814" xr:uid="{00000000-0005-0000-0000-0000DA280000}"/>
    <cellStyle name="요약 9 4" xfId="8903" xr:uid="{00000000-0005-0000-0000-0000DB280000}"/>
    <cellStyle name="입력" xfId="2771" xr:uid="{00000000-0005-0000-0000-0000DC280000}"/>
    <cellStyle name="입력 10" xfId="4001" xr:uid="{00000000-0005-0000-0000-0000DD280000}"/>
    <cellStyle name="입력 2" xfId="2772" xr:uid="{00000000-0005-0000-0000-0000DE280000}"/>
    <cellStyle name="입력 2 2" xfId="4447" xr:uid="{00000000-0005-0000-0000-0000DF280000}"/>
    <cellStyle name="입력 2 2 2" xfId="5432" xr:uid="{00000000-0005-0000-0000-0000E0280000}"/>
    <cellStyle name="입력 2 2 2 2" xfId="9089" xr:uid="{00000000-0005-0000-0000-0000E1280000}"/>
    <cellStyle name="입력 2 2 3" xfId="6606" xr:uid="{00000000-0005-0000-0000-0000E2280000}"/>
    <cellStyle name="입력 2 2 3 2" xfId="10092" xr:uid="{00000000-0005-0000-0000-0000E3280000}"/>
    <cellStyle name="입력 2 2 4" xfId="8272" xr:uid="{00000000-0005-0000-0000-0000E4280000}"/>
    <cellStyle name="입력 2 3" xfId="4705" xr:uid="{00000000-0005-0000-0000-0000E5280000}"/>
    <cellStyle name="입력 2 3 2" xfId="5670" xr:uid="{00000000-0005-0000-0000-0000E6280000}"/>
    <cellStyle name="입력 2 3 2 2" xfId="9318" xr:uid="{00000000-0005-0000-0000-0000E7280000}"/>
    <cellStyle name="입력 2 3 3" xfId="6844" xr:uid="{00000000-0005-0000-0000-0000E8280000}"/>
    <cellStyle name="입력 2 3 3 2" xfId="10330" xr:uid="{00000000-0005-0000-0000-0000E9280000}"/>
    <cellStyle name="입력 2 3 4" xfId="8508" xr:uid="{00000000-0005-0000-0000-0000EA280000}"/>
    <cellStyle name="입력 2 4" xfId="4794" xr:uid="{00000000-0005-0000-0000-0000EB280000}"/>
    <cellStyle name="입력 2 4 2" xfId="5756" xr:uid="{00000000-0005-0000-0000-0000EC280000}"/>
    <cellStyle name="입력 2 4 2 2" xfId="9398" xr:uid="{00000000-0005-0000-0000-0000ED280000}"/>
    <cellStyle name="입력 2 4 3" xfId="6930" xr:uid="{00000000-0005-0000-0000-0000EE280000}"/>
    <cellStyle name="입력 2 4 3 2" xfId="10416" xr:uid="{00000000-0005-0000-0000-0000EF280000}"/>
    <cellStyle name="입력 2 4 4" xfId="8589" xr:uid="{00000000-0005-0000-0000-0000F0280000}"/>
    <cellStyle name="입력 2 5" xfId="4494" xr:uid="{00000000-0005-0000-0000-0000F1280000}"/>
    <cellStyle name="입력 2 5 2" xfId="5462" xr:uid="{00000000-0005-0000-0000-0000F2280000}"/>
    <cellStyle name="입력 2 5 2 2" xfId="9119" xr:uid="{00000000-0005-0000-0000-0000F3280000}"/>
    <cellStyle name="입력 2 5 3" xfId="6636" xr:uid="{00000000-0005-0000-0000-0000F4280000}"/>
    <cellStyle name="입력 2 5 3 2" xfId="10122" xr:uid="{00000000-0005-0000-0000-0000F5280000}"/>
    <cellStyle name="입력 2 5 4" xfId="8308" xr:uid="{00000000-0005-0000-0000-0000F6280000}"/>
    <cellStyle name="입력 2 6" xfId="4877" xr:uid="{00000000-0005-0000-0000-0000F7280000}"/>
    <cellStyle name="입력 2 6 2" xfId="5838" xr:uid="{00000000-0005-0000-0000-0000F8280000}"/>
    <cellStyle name="입력 2 6 2 2" xfId="9475" xr:uid="{00000000-0005-0000-0000-0000F9280000}"/>
    <cellStyle name="입력 2 6 3" xfId="7012" xr:uid="{00000000-0005-0000-0000-0000FA280000}"/>
    <cellStyle name="입력 2 6 3 2" xfId="10498" xr:uid="{00000000-0005-0000-0000-0000FB280000}"/>
    <cellStyle name="입력 2 6 4" xfId="8666" xr:uid="{00000000-0005-0000-0000-0000FC280000}"/>
    <cellStyle name="입력 2 7" xfId="5013" xr:uid="{00000000-0005-0000-0000-0000FD280000}"/>
    <cellStyle name="입력 2 7 2" xfId="5958" xr:uid="{00000000-0005-0000-0000-0000FE280000}"/>
    <cellStyle name="입력 2 7 2 2" xfId="9523" xr:uid="{00000000-0005-0000-0000-0000FF280000}"/>
    <cellStyle name="입력 2 7 3" xfId="7132" xr:uid="{00000000-0005-0000-0000-000000290000}"/>
    <cellStyle name="입력 2 7 3 2" xfId="10586" xr:uid="{00000000-0005-0000-0000-000001290000}"/>
    <cellStyle name="입력 2 7 4" xfId="8716" xr:uid="{00000000-0005-0000-0000-000002290000}"/>
    <cellStyle name="입력 2 8" xfId="4137" xr:uid="{00000000-0005-0000-0000-000003290000}"/>
    <cellStyle name="입력 2 8 2" xfId="7977" xr:uid="{00000000-0005-0000-0000-000004290000}"/>
    <cellStyle name="입력 2 9" xfId="4000" xr:uid="{00000000-0005-0000-0000-000005290000}"/>
    <cellStyle name="입력 3" xfId="4446" xr:uid="{00000000-0005-0000-0000-000006290000}"/>
    <cellStyle name="입력 3 2" xfId="5431" xr:uid="{00000000-0005-0000-0000-000007290000}"/>
    <cellStyle name="입력 3 2 2" xfId="9088" xr:uid="{00000000-0005-0000-0000-000008290000}"/>
    <cellStyle name="입력 3 3" xfId="6605" xr:uid="{00000000-0005-0000-0000-000009290000}"/>
    <cellStyle name="입력 3 3 2" xfId="10091" xr:uid="{00000000-0005-0000-0000-00000A290000}"/>
    <cellStyle name="입력 3 4" xfId="8271" xr:uid="{00000000-0005-0000-0000-00000B290000}"/>
    <cellStyle name="입력 4" xfId="4704" xr:uid="{00000000-0005-0000-0000-00000C290000}"/>
    <cellStyle name="입력 4 2" xfId="5669" xr:uid="{00000000-0005-0000-0000-00000D290000}"/>
    <cellStyle name="입력 4 2 2" xfId="9317" xr:uid="{00000000-0005-0000-0000-00000E290000}"/>
    <cellStyle name="입력 4 3" xfId="6843" xr:uid="{00000000-0005-0000-0000-00000F290000}"/>
    <cellStyle name="입력 4 3 2" xfId="10329" xr:uid="{00000000-0005-0000-0000-000010290000}"/>
    <cellStyle name="입력 4 4" xfId="8507" xr:uid="{00000000-0005-0000-0000-000011290000}"/>
    <cellStyle name="입력 5" xfId="4716" xr:uid="{00000000-0005-0000-0000-000012290000}"/>
    <cellStyle name="입력 5 2" xfId="5678" xr:uid="{00000000-0005-0000-0000-000013290000}"/>
    <cellStyle name="입력 5 2 2" xfId="9324" xr:uid="{00000000-0005-0000-0000-000014290000}"/>
    <cellStyle name="입력 5 3" xfId="6852" xr:uid="{00000000-0005-0000-0000-000015290000}"/>
    <cellStyle name="입력 5 3 2" xfId="10338" xr:uid="{00000000-0005-0000-0000-000016290000}"/>
    <cellStyle name="입력 5 4" xfId="8515" xr:uid="{00000000-0005-0000-0000-000017290000}"/>
    <cellStyle name="입력 6" xfId="4768" xr:uid="{00000000-0005-0000-0000-000018290000}"/>
    <cellStyle name="입력 6 2" xfId="5730" xr:uid="{00000000-0005-0000-0000-000019290000}"/>
    <cellStyle name="입력 6 2 2" xfId="9372" xr:uid="{00000000-0005-0000-0000-00001A290000}"/>
    <cellStyle name="입력 6 3" xfId="6904" xr:uid="{00000000-0005-0000-0000-00001B290000}"/>
    <cellStyle name="입력 6 3 2" xfId="10390" xr:uid="{00000000-0005-0000-0000-00001C290000}"/>
    <cellStyle name="입력 6 4" xfId="8563" xr:uid="{00000000-0005-0000-0000-00001D290000}"/>
    <cellStyle name="입력 7" xfId="4876" xr:uid="{00000000-0005-0000-0000-00001E290000}"/>
    <cellStyle name="입력 7 2" xfId="5837" xr:uid="{00000000-0005-0000-0000-00001F290000}"/>
    <cellStyle name="입력 7 2 2" xfId="9474" xr:uid="{00000000-0005-0000-0000-000020290000}"/>
    <cellStyle name="입력 7 3" xfId="7011" xr:uid="{00000000-0005-0000-0000-000021290000}"/>
    <cellStyle name="입력 7 3 2" xfId="10497" xr:uid="{00000000-0005-0000-0000-000022290000}"/>
    <cellStyle name="입력 7 4" xfId="8665" xr:uid="{00000000-0005-0000-0000-000023290000}"/>
    <cellStyle name="입력 8" xfId="5012" xr:uid="{00000000-0005-0000-0000-000024290000}"/>
    <cellStyle name="입력 8 2" xfId="5957" xr:uid="{00000000-0005-0000-0000-000025290000}"/>
    <cellStyle name="입력 8 2 2" xfId="9522" xr:uid="{00000000-0005-0000-0000-000026290000}"/>
    <cellStyle name="입력 8 3" xfId="7131" xr:uid="{00000000-0005-0000-0000-000027290000}"/>
    <cellStyle name="입력 8 3 2" xfId="10585" xr:uid="{00000000-0005-0000-0000-000028290000}"/>
    <cellStyle name="입력 8 4" xfId="8715" xr:uid="{00000000-0005-0000-0000-000029290000}"/>
    <cellStyle name="입력 9" xfId="4136" xr:uid="{00000000-0005-0000-0000-00002A290000}"/>
    <cellStyle name="입력 9 2" xfId="7976" xr:uid="{00000000-0005-0000-0000-00002B290000}"/>
    <cellStyle name="제목" xfId="2773" xr:uid="{00000000-0005-0000-0000-00002C290000}"/>
    <cellStyle name="제목 1" xfId="2774" xr:uid="{00000000-0005-0000-0000-00002D290000}"/>
    <cellStyle name="제목 1 2" xfId="2775" xr:uid="{00000000-0005-0000-0000-00002E290000}"/>
    <cellStyle name="제목 2" xfId="2776" xr:uid="{00000000-0005-0000-0000-00002F290000}"/>
    <cellStyle name="제목 2 2" xfId="2777" xr:uid="{00000000-0005-0000-0000-000030290000}"/>
    <cellStyle name="제목 3" xfId="2778" xr:uid="{00000000-0005-0000-0000-000031290000}"/>
    <cellStyle name="제목 3 2" xfId="2779" xr:uid="{00000000-0005-0000-0000-000032290000}"/>
    <cellStyle name="제목 4" xfId="2780" xr:uid="{00000000-0005-0000-0000-000033290000}"/>
    <cellStyle name="제목 4 2" xfId="2781" xr:uid="{00000000-0005-0000-0000-000034290000}"/>
    <cellStyle name="제목 5" xfId="2782" xr:uid="{00000000-0005-0000-0000-000035290000}"/>
    <cellStyle name="제목_Yen Phong Project 공정표(080718)REV00" xfId="2783" xr:uid="{00000000-0005-0000-0000-000036290000}"/>
    <cellStyle name="좋음" xfId="2784" xr:uid="{00000000-0005-0000-0000-000037290000}"/>
    <cellStyle name="좋음 2" xfId="2785" xr:uid="{00000000-0005-0000-0000-000038290000}"/>
    <cellStyle name="좋음 2 2" xfId="2786" xr:uid="{00000000-0005-0000-0000-000039290000}"/>
    <cellStyle name="좋음 2 3" xfId="2787" xr:uid="{00000000-0005-0000-0000-00003A290000}"/>
    <cellStyle name="좋음 2 4" xfId="2788" xr:uid="{00000000-0005-0000-0000-00003B290000}"/>
    <cellStyle name="지정되지 않음" xfId="2789" xr:uid="{00000000-0005-0000-0000-00003C290000}"/>
    <cellStyle name="지정되지 않음 10" xfId="2790" xr:uid="{00000000-0005-0000-0000-00003D290000}"/>
    <cellStyle name="지정되지 않음 11" xfId="2791" xr:uid="{00000000-0005-0000-0000-00003E290000}"/>
    <cellStyle name="지정되지 않음 12" xfId="2792" xr:uid="{00000000-0005-0000-0000-00003F290000}"/>
    <cellStyle name="지정되지 않음 13" xfId="2793" xr:uid="{00000000-0005-0000-0000-000040290000}"/>
    <cellStyle name="지정되지 않음 14" xfId="2794" xr:uid="{00000000-0005-0000-0000-000041290000}"/>
    <cellStyle name="지정되지 않음 15" xfId="2795" xr:uid="{00000000-0005-0000-0000-000042290000}"/>
    <cellStyle name="지정되지 않음 16" xfId="2796" xr:uid="{00000000-0005-0000-0000-000043290000}"/>
    <cellStyle name="지정되지 않음 2" xfId="2797" xr:uid="{00000000-0005-0000-0000-000044290000}"/>
    <cellStyle name="지정되지 않음 3" xfId="2798" xr:uid="{00000000-0005-0000-0000-000045290000}"/>
    <cellStyle name="지정되지 않음 4" xfId="2799" xr:uid="{00000000-0005-0000-0000-000046290000}"/>
    <cellStyle name="지정되지 않음 5" xfId="2800" xr:uid="{00000000-0005-0000-0000-000047290000}"/>
    <cellStyle name="지정되지 않음 6" xfId="2801" xr:uid="{00000000-0005-0000-0000-000048290000}"/>
    <cellStyle name="지정되지 않음 7" xfId="2802" xr:uid="{00000000-0005-0000-0000-000049290000}"/>
    <cellStyle name="지정되지 않음 8" xfId="2803" xr:uid="{00000000-0005-0000-0000-00004A290000}"/>
    <cellStyle name="지정되지 않음 9" xfId="2804" xr:uid="{00000000-0005-0000-0000-00004B290000}"/>
    <cellStyle name="출력" xfId="2805" xr:uid="{00000000-0005-0000-0000-00004C290000}"/>
    <cellStyle name="출력 10" xfId="4138" xr:uid="{00000000-0005-0000-0000-00004D290000}"/>
    <cellStyle name="출력 10 2" xfId="7978" xr:uid="{00000000-0005-0000-0000-00004E290000}"/>
    <cellStyle name="출력 11" xfId="3999" xr:uid="{00000000-0005-0000-0000-00004F290000}"/>
    <cellStyle name="출력 12" xfId="6354" xr:uid="{00000000-0005-0000-0000-000050290000}"/>
    <cellStyle name="출력 12 2" xfId="9846" xr:uid="{00000000-0005-0000-0000-000051290000}"/>
    <cellStyle name="출력 2" xfId="2806" xr:uid="{00000000-0005-0000-0000-000052290000}"/>
    <cellStyle name="출력 2 10" xfId="3998" xr:uid="{00000000-0005-0000-0000-000053290000}"/>
    <cellStyle name="출력 2 11" xfId="6355" xr:uid="{00000000-0005-0000-0000-000054290000}"/>
    <cellStyle name="출력 2 11 2" xfId="9847" xr:uid="{00000000-0005-0000-0000-000055290000}"/>
    <cellStyle name="출력 2 2" xfId="4449" xr:uid="{00000000-0005-0000-0000-000056290000}"/>
    <cellStyle name="출력 2 2 2" xfId="5434" xr:uid="{00000000-0005-0000-0000-000057290000}"/>
    <cellStyle name="출력 2 2 2 2" xfId="9091" xr:uid="{00000000-0005-0000-0000-000058290000}"/>
    <cellStyle name="출력 2 2 3" xfId="6608" xr:uid="{00000000-0005-0000-0000-000059290000}"/>
    <cellStyle name="출력 2 2 3 2" xfId="10094" xr:uid="{00000000-0005-0000-0000-00005A290000}"/>
    <cellStyle name="출력 2 2 4" xfId="8274" xr:uid="{00000000-0005-0000-0000-00005B290000}"/>
    <cellStyle name="출력 2 3" xfId="4707" xr:uid="{00000000-0005-0000-0000-00005C290000}"/>
    <cellStyle name="출력 2 3 2" xfId="5672" xr:uid="{00000000-0005-0000-0000-00005D290000}"/>
    <cellStyle name="출력 2 3 2 2" xfId="9320" xr:uid="{00000000-0005-0000-0000-00005E290000}"/>
    <cellStyle name="출력 2 3 3" xfId="6846" xr:uid="{00000000-0005-0000-0000-00005F290000}"/>
    <cellStyle name="출력 2 3 3 2" xfId="10332" xr:uid="{00000000-0005-0000-0000-000060290000}"/>
    <cellStyle name="출력 2 3 4" xfId="8510" xr:uid="{00000000-0005-0000-0000-000061290000}"/>
    <cellStyle name="출력 2 4" xfId="4539" xr:uid="{00000000-0005-0000-0000-000062290000}"/>
    <cellStyle name="출력 2 4 2" xfId="5504" xr:uid="{00000000-0005-0000-0000-000063290000}"/>
    <cellStyle name="출력 2 4 2 2" xfId="9157" xr:uid="{00000000-0005-0000-0000-000064290000}"/>
    <cellStyle name="출력 2 4 3" xfId="6678" xr:uid="{00000000-0005-0000-0000-000065290000}"/>
    <cellStyle name="출력 2 4 3 2" xfId="10164" xr:uid="{00000000-0005-0000-0000-000066290000}"/>
    <cellStyle name="출력 2 4 4" xfId="8347" xr:uid="{00000000-0005-0000-0000-000067290000}"/>
    <cellStyle name="출력 2 5" xfId="4601" xr:uid="{00000000-0005-0000-0000-000068290000}"/>
    <cellStyle name="출력 2 5 2" xfId="5566" xr:uid="{00000000-0005-0000-0000-000069290000}"/>
    <cellStyle name="출력 2 5 2 2" xfId="9219" xr:uid="{00000000-0005-0000-0000-00006A290000}"/>
    <cellStyle name="출력 2 5 3" xfId="6740" xr:uid="{00000000-0005-0000-0000-00006B290000}"/>
    <cellStyle name="출력 2 5 3 2" xfId="10226" xr:uid="{00000000-0005-0000-0000-00006C290000}"/>
    <cellStyle name="출력 2 5 4" xfId="8409" xr:uid="{00000000-0005-0000-0000-00006D290000}"/>
    <cellStyle name="출력 2 6" xfId="4879" xr:uid="{00000000-0005-0000-0000-00006E290000}"/>
    <cellStyle name="출력 2 6 2" xfId="5840" xr:uid="{00000000-0005-0000-0000-00006F290000}"/>
    <cellStyle name="출력 2 6 2 2" xfId="9477" xr:uid="{00000000-0005-0000-0000-000070290000}"/>
    <cellStyle name="출력 2 6 3" xfId="7014" xr:uid="{00000000-0005-0000-0000-000071290000}"/>
    <cellStyle name="출력 2 6 3 2" xfId="10500" xr:uid="{00000000-0005-0000-0000-000072290000}"/>
    <cellStyle name="출력 2 6 4" xfId="8668" xr:uid="{00000000-0005-0000-0000-000073290000}"/>
    <cellStyle name="출력 2 7" xfId="5015" xr:uid="{00000000-0005-0000-0000-000074290000}"/>
    <cellStyle name="출력 2 7 2" xfId="5960" xr:uid="{00000000-0005-0000-0000-000075290000}"/>
    <cellStyle name="출력 2 7 2 2" xfId="9525" xr:uid="{00000000-0005-0000-0000-000076290000}"/>
    <cellStyle name="출력 2 7 3" xfId="7134" xr:uid="{00000000-0005-0000-0000-000077290000}"/>
    <cellStyle name="출력 2 7 3 2" xfId="10588" xr:uid="{00000000-0005-0000-0000-000078290000}"/>
    <cellStyle name="출력 2 7 4" xfId="8718" xr:uid="{00000000-0005-0000-0000-000079290000}"/>
    <cellStyle name="출력 2 8" xfId="5245" xr:uid="{00000000-0005-0000-0000-00007A290000}"/>
    <cellStyle name="출력 2 8 2" xfId="6029" xr:uid="{00000000-0005-0000-0000-00007B290000}"/>
    <cellStyle name="출력 2 8 2 2" xfId="9552" xr:uid="{00000000-0005-0000-0000-00007C290000}"/>
    <cellStyle name="출력 2 8 3" xfId="7364" xr:uid="{00000000-0005-0000-0000-00007D290000}"/>
    <cellStyle name="출력 2 8 3 2" xfId="10817" xr:uid="{00000000-0005-0000-0000-00007E290000}"/>
    <cellStyle name="출력 2 8 4" xfId="8906" xr:uid="{00000000-0005-0000-0000-00007F290000}"/>
    <cellStyle name="출력 2 9" xfId="4139" xr:uid="{00000000-0005-0000-0000-000080290000}"/>
    <cellStyle name="출력 2 9 2" xfId="7979" xr:uid="{00000000-0005-0000-0000-000081290000}"/>
    <cellStyle name="출력 3" xfId="4448" xr:uid="{00000000-0005-0000-0000-000082290000}"/>
    <cellStyle name="출력 3 2" xfId="5433" xr:uid="{00000000-0005-0000-0000-000083290000}"/>
    <cellStyle name="출력 3 2 2" xfId="9090" xr:uid="{00000000-0005-0000-0000-000084290000}"/>
    <cellStyle name="출력 3 3" xfId="6607" xr:uid="{00000000-0005-0000-0000-000085290000}"/>
    <cellStyle name="출력 3 3 2" xfId="10093" xr:uid="{00000000-0005-0000-0000-000086290000}"/>
    <cellStyle name="출력 3 4" xfId="8273" xr:uid="{00000000-0005-0000-0000-000087290000}"/>
    <cellStyle name="출력 4" xfId="4706" xr:uid="{00000000-0005-0000-0000-000088290000}"/>
    <cellStyle name="출력 4 2" xfId="5671" xr:uid="{00000000-0005-0000-0000-000089290000}"/>
    <cellStyle name="출력 4 2 2" xfId="9319" xr:uid="{00000000-0005-0000-0000-00008A290000}"/>
    <cellStyle name="출력 4 3" xfId="6845" xr:uid="{00000000-0005-0000-0000-00008B290000}"/>
    <cellStyle name="출력 4 3 2" xfId="10331" xr:uid="{00000000-0005-0000-0000-00008C290000}"/>
    <cellStyle name="출력 4 4" xfId="8509" xr:uid="{00000000-0005-0000-0000-00008D290000}"/>
    <cellStyle name="출력 5" xfId="4795" xr:uid="{00000000-0005-0000-0000-00008E290000}"/>
    <cellStyle name="출력 5 2" xfId="5757" xr:uid="{00000000-0005-0000-0000-00008F290000}"/>
    <cellStyle name="출력 5 2 2" xfId="9399" xr:uid="{00000000-0005-0000-0000-000090290000}"/>
    <cellStyle name="출력 5 3" xfId="6931" xr:uid="{00000000-0005-0000-0000-000091290000}"/>
    <cellStyle name="출력 5 3 2" xfId="10417" xr:uid="{00000000-0005-0000-0000-000092290000}"/>
    <cellStyle name="출력 5 4" xfId="8590" xr:uid="{00000000-0005-0000-0000-000093290000}"/>
    <cellStyle name="출력 6" xfId="4600" xr:uid="{00000000-0005-0000-0000-000094290000}"/>
    <cellStyle name="출력 6 2" xfId="5565" xr:uid="{00000000-0005-0000-0000-000095290000}"/>
    <cellStyle name="출력 6 2 2" xfId="9218" xr:uid="{00000000-0005-0000-0000-000096290000}"/>
    <cellStyle name="출력 6 3" xfId="6739" xr:uid="{00000000-0005-0000-0000-000097290000}"/>
    <cellStyle name="출력 6 3 2" xfId="10225" xr:uid="{00000000-0005-0000-0000-000098290000}"/>
    <cellStyle name="출력 6 4" xfId="8408" xr:uid="{00000000-0005-0000-0000-000099290000}"/>
    <cellStyle name="출력 7" xfId="4878" xr:uid="{00000000-0005-0000-0000-00009A290000}"/>
    <cellStyle name="출력 7 2" xfId="5839" xr:uid="{00000000-0005-0000-0000-00009B290000}"/>
    <cellStyle name="출력 7 2 2" xfId="9476" xr:uid="{00000000-0005-0000-0000-00009C290000}"/>
    <cellStyle name="출력 7 3" xfId="7013" xr:uid="{00000000-0005-0000-0000-00009D290000}"/>
    <cellStyle name="출력 7 3 2" xfId="10499" xr:uid="{00000000-0005-0000-0000-00009E290000}"/>
    <cellStyle name="출력 7 4" xfId="8667" xr:uid="{00000000-0005-0000-0000-00009F290000}"/>
    <cellStyle name="출력 8" xfId="5014" xr:uid="{00000000-0005-0000-0000-0000A0290000}"/>
    <cellStyle name="출력 8 2" xfId="5959" xr:uid="{00000000-0005-0000-0000-0000A1290000}"/>
    <cellStyle name="출력 8 2 2" xfId="9524" xr:uid="{00000000-0005-0000-0000-0000A2290000}"/>
    <cellStyle name="출력 8 3" xfId="7133" xr:uid="{00000000-0005-0000-0000-0000A3290000}"/>
    <cellStyle name="출력 8 3 2" xfId="10587" xr:uid="{00000000-0005-0000-0000-0000A4290000}"/>
    <cellStyle name="출력 8 4" xfId="8717" xr:uid="{00000000-0005-0000-0000-0000A5290000}"/>
    <cellStyle name="출력 9" xfId="5244" xr:uid="{00000000-0005-0000-0000-0000A6290000}"/>
    <cellStyle name="출력 9 2" xfId="6028" xr:uid="{00000000-0005-0000-0000-0000A7290000}"/>
    <cellStyle name="출력 9 2 2" xfId="9551" xr:uid="{00000000-0005-0000-0000-0000A8290000}"/>
    <cellStyle name="출력 9 3" xfId="7363" xr:uid="{00000000-0005-0000-0000-0000A9290000}"/>
    <cellStyle name="출력 9 3 2" xfId="10816" xr:uid="{00000000-0005-0000-0000-0000AA290000}"/>
    <cellStyle name="출력 9 4" xfId="8905" xr:uid="{00000000-0005-0000-0000-0000AB290000}"/>
    <cellStyle name="콤냡?&lt;_x000f_$??: `1_1 " xfId="2807" xr:uid="{00000000-0005-0000-0000-0000AC290000}"/>
    <cellStyle name="콤마 [ - 유형1" xfId="2808" xr:uid="{00000000-0005-0000-0000-0000AD290000}"/>
    <cellStyle name="콤마 [ - 유형2" xfId="2809" xr:uid="{00000000-0005-0000-0000-0000AE290000}"/>
    <cellStyle name="콤마 [ - 유형3" xfId="2810" xr:uid="{00000000-0005-0000-0000-0000AF290000}"/>
    <cellStyle name="콤마 [ - 유형4" xfId="2811" xr:uid="{00000000-0005-0000-0000-0000B0290000}"/>
    <cellStyle name="콤마 [ - 유형5" xfId="2812" xr:uid="{00000000-0005-0000-0000-0000B1290000}"/>
    <cellStyle name="콤마 [ - 유형6" xfId="2813" xr:uid="{00000000-0005-0000-0000-0000B2290000}"/>
    <cellStyle name="콤마 [ - 유형7" xfId="2814" xr:uid="{00000000-0005-0000-0000-0000B3290000}"/>
    <cellStyle name="콤마 [ - 유형8" xfId="2815" xr:uid="{00000000-0005-0000-0000-0000B4290000}"/>
    <cellStyle name="콤마 [0]_   1997   " xfId="2816" xr:uid="{00000000-0005-0000-0000-0000B5290000}"/>
    <cellStyle name="콤마_   1997   " xfId="2817" xr:uid="{00000000-0005-0000-0000-0000B6290000}"/>
    <cellStyle name="통화 [0] 2" xfId="2818" xr:uid="{00000000-0005-0000-0000-0000B7290000}"/>
    <cellStyle name="통화 [0] 3" xfId="2819" xr:uid="{00000000-0005-0000-0000-0000B8290000}"/>
    <cellStyle name="통화 [0]_††††† " xfId="2820" xr:uid="{00000000-0005-0000-0000-0000B9290000}"/>
    <cellStyle name="통화_††††† " xfId="2821" xr:uid="{00000000-0005-0000-0000-0000BA290000}"/>
    <cellStyle name="팹繫_1-3墩 " xfId="2822" xr:uid="{00000000-0005-0000-0000-0000BB290000}"/>
    <cellStyle name="푎ormal_Dialog1_2_#29-FY97Requests" xfId="2823" xr:uid="{00000000-0005-0000-0000-0000BC290000}"/>
    <cellStyle name="표준 2" xfId="2824" xr:uid="{00000000-0005-0000-0000-0000BD290000}"/>
    <cellStyle name="표준 2 2" xfId="2825" xr:uid="{00000000-0005-0000-0000-0000BE290000}"/>
    <cellStyle name="표준 2 2 2" xfId="2826" xr:uid="{00000000-0005-0000-0000-0000BF290000}"/>
    <cellStyle name="표준 2 2_10月出荷檢査现况(修改后)" xfId="2827" xr:uid="{00000000-0005-0000-0000-0000C0290000}"/>
    <cellStyle name="표준 2_3.Báo cáo bộ phân cơ điện" xfId="2828" xr:uid="{00000000-0005-0000-0000-0000C1290000}"/>
    <cellStyle name="표준 3" xfId="2829" xr:uid="{00000000-0005-0000-0000-0000C2290000}"/>
    <cellStyle name="표준 4" xfId="2830" xr:uid="{00000000-0005-0000-0000-0000C3290000}"/>
    <cellStyle name="표준 4 10" xfId="2831" xr:uid="{00000000-0005-0000-0000-0000C4290000}"/>
    <cellStyle name="표준 4 11" xfId="2832" xr:uid="{00000000-0005-0000-0000-0000C5290000}"/>
    <cellStyle name="표준 4 12" xfId="2833" xr:uid="{00000000-0005-0000-0000-0000C6290000}"/>
    <cellStyle name="표준 4 13" xfId="2834" xr:uid="{00000000-0005-0000-0000-0000C7290000}"/>
    <cellStyle name="표준 4 14" xfId="2835" xr:uid="{00000000-0005-0000-0000-0000C8290000}"/>
    <cellStyle name="표준 4 15" xfId="2836" xr:uid="{00000000-0005-0000-0000-0000C9290000}"/>
    <cellStyle name="표준 4 2" xfId="2837" xr:uid="{00000000-0005-0000-0000-0000CA290000}"/>
    <cellStyle name="표준 4 2 2" xfId="2838" xr:uid="{00000000-0005-0000-0000-0000CB290000}"/>
    <cellStyle name="표준 4 2 3" xfId="2839" xr:uid="{00000000-0005-0000-0000-0000CC290000}"/>
    <cellStyle name="표준 4 2_3.Báo cáo bộ phân cơ điện" xfId="2840" xr:uid="{00000000-0005-0000-0000-0000CD290000}"/>
    <cellStyle name="표준 4 3" xfId="2841" xr:uid="{00000000-0005-0000-0000-0000CE290000}"/>
    <cellStyle name="표준 4 4" xfId="2842" xr:uid="{00000000-0005-0000-0000-0000CF290000}"/>
    <cellStyle name="표준 4 5" xfId="2843" xr:uid="{00000000-0005-0000-0000-0000D0290000}"/>
    <cellStyle name="표준 4 6" xfId="2844" xr:uid="{00000000-0005-0000-0000-0000D1290000}"/>
    <cellStyle name="표준 4 7" xfId="2845" xr:uid="{00000000-0005-0000-0000-0000D2290000}"/>
    <cellStyle name="표준 4 8" xfId="2846" xr:uid="{00000000-0005-0000-0000-0000D3290000}"/>
    <cellStyle name="표준 4 9" xfId="2847" xr:uid="{00000000-0005-0000-0000-0000D4290000}"/>
    <cellStyle name="표준 4_3.Báo cáo bộ phân cơ điện" xfId="2848" xr:uid="{00000000-0005-0000-0000-0000D5290000}"/>
    <cellStyle name="표준_ 97년 경영분석(안)" xfId="2849" xr:uid="{00000000-0005-0000-0000-0000D6290000}"/>
    <cellStyle name="표줠_Sheet1_1_총괄표 (수출입) (2)" xfId="2850" xr:uid="{00000000-0005-0000-0000-0000D7290000}"/>
    <cellStyle name="푤롸貫_丹홈셕뺍,茄셥 " xfId="2852" xr:uid="{00000000-0005-0000-0000-0000D9290000}"/>
    <cellStyle name="푤롸貫[0]_丹홈셕뺍,茄셥 " xfId="2851" xr:uid="{00000000-0005-0000-0000-0000D8290000}"/>
    <cellStyle name="アクセント 1" xfId="2674" xr:uid="{00000000-0005-0000-0000-000019270000}"/>
    <cellStyle name="アクセント 2" xfId="2675" xr:uid="{00000000-0005-0000-0000-00001A270000}"/>
    <cellStyle name="アクセント 3" xfId="2676" xr:uid="{00000000-0005-0000-0000-00001B270000}"/>
    <cellStyle name="アクセント 4" xfId="2677" xr:uid="{00000000-0005-0000-0000-00001C270000}"/>
    <cellStyle name="アクセント 5" xfId="2678" xr:uid="{00000000-0005-0000-0000-00001D270000}"/>
    <cellStyle name="アクセント 6" xfId="2679" xr:uid="{00000000-0005-0000-0000-00001E270000}"/>
    <cellStyle name="タイトル" xfId="2680" xr:uid="{00000000-0005-0000-0000-00001F270000}"/>
    <cellStyle name="チェック セル" xfId="2681" xr:uid="{00000000-0005-0000-0000-000020270000}"/>
    <cellStyle name="どちらでもない" xfId="2682" xr:uid="{00000000-0005-0000-0000-000021270000}"/>
    <cellStyle name="メモ" xfId="2683" xr:uid="{00000000-0005-0000-0000-000022270000}"/>
    <cellStyle name="メモ 2" xfId="4437" xr:uid="{00000000-0005-0000-0000-000023270000}"/>
    <cellStyle name="メモ 2 2" xfId="5422" xr:uid="{00000000-0005-0000-0000-000024270000}"/>
    <cellStyle name="メモ 2 2 2" xfId="9079" xr:uid="{00000000-0005-0000-0000-000025270000}"/>
    <cellStyle name="メモ 2 3" xfId="6596" xr:uid="{00000000-0005-0000-0000-000026270000}"/>
    <cellStyle name="メモ 2 3 2" xfId="10082" xr:uid="{00000000-0005-0000-0000-000027270000}"/>
    <cellStyle name="メモ 2 4" xfId="8262" xr:uid="{00000000-0005-0000-0000-000028270000}"/>
    <cellStyle name="メモ 3" xfId="4695" xr:uid="{00000000-0005-0000-0000-000029270000}"/>
    <cellStyle name="メモ 3 2" xfId="5660" xr:uid="{00000000-0005-0000-0000-00002A270000}"/>
    <cellStyle name="メモ 3 2 2" xfId="9310" xr:uid="{00000000-0005-0000-0000-00002B270000}"/>
    <cellStyle name="メモ 3 3" xfId="6834" xr:uid="{00000000-0005-0000-0000-00002C270000}"/>
    <cellStyle name="メモ 3 3 2" xfId="10320" xr:uid="{00000000-0005-0000-0000-00002D270000}"/>
    <cellStyle name="メモ 3 4" xfId="8500" xr:uid="{00000000-0005-0000-0000-00002E270000}"/>
    <cellStyle name="メモ 4" xfId="4540" xr:uid="{00000000-0005-0000-0000-00002F270000}"/>
    <cellStyle name="メモ 4 2" xfId="5505" xr:uid="{00000000-0005-0000-0000-000030270000}"/>
    <cellStyle name="メモ 4 2 2" xfId="9158" xr:uid="{00000000-0005-0000-0000-000031270000}"/>
    <cellStyle name="メモ 4 3" xfId="6679" xr:uid="{00000000-0005-0000-0000-000032270000}"/>
    <cellStyle name="メモ 4 3 2" xfId="10165" xr:uid="{00000000-0005-0000-0000-000033270000}"/>
    <cellStyle name="メモ 4 4" xfId="8348" xr:uid="{00000000-0005-0000-0000-000034270000}"/>
    <cellStyle name="メモ 5" xfId="4614" xr:uid="{00000000-0005-0000-0000-000035270000}"/>
    <cellStyle name="メモ 5 2" xfId="5579" xr:uid="{00000000-0005-0000-0000-000036270000}"/>
    <cellStyle name="メモ 5 2 2" xfId="9232" xr:uid="{00000000-0005-0000-0000-000037270000}"/>
    <cellStyle name="メモ 5 3" xfId="6753" xr:uid="{00000000-0005-0000-0000-000038270000}"/>
    <cellStyle name="メモ 5 3 2" xfId="10239" xr:uid="{00000000-0005-0000-0000-000039270000}"/>
    <cellStyle name="メモ 5 4" xfId="8422" xr:uid="{00000000-0005-0000-0000-00003A270000}"/>
    <cellStyle name="メモ 6" xfId="4869" xr:uid="{00000000-0005-0000-0000-00003B270000}"/>
    <cellStyle name="メモ 6 2" xfId="5830" xr:uid="{00000000-0005-0000-0000-00003C270000}"/>
    <cellStyle name="メモ 6 2 2" xfId="9469" xr:uid="{00000000-0005-0000-0000-00003D270000}"/>
    <cellStyle name="メモ 6 3" xfId="7004" xr:uid="{00000000-0005-0000-0000-00003E270000}"/>
    <cellStyle name="メモ 6 3 2" xfId="10490" xr:uid="{00000000-0005-0000-0000-00003F270000}"/>
    <cellStyle name="メモ 6 4" xfId="8660" xr:uid="{00000000-0005-0000-0000-000040270000}"/>
    <cellStyle name="メモ 7" xfId="5003" xr:uid="{00000000-0005-0000-0000-000041270000}"/>
    <cellStyle name="メモ 7 2" xfId="5948" xr:uid="{00000000-0005-0000-0000-000042270000}"/>
    <cellStyle name="メモ 7 2 2" xfId="9517" xr:uid="{00000000-0005-0000-0000-000043270000}"/>
    <cellStyle name="メモ 7 3" xfId="7122" xr:uid="{00000000-0005-0000-0000-000044270000}"/>
    <cellStyle name="メモ 7 3 2" xfId="10576" xr:uid="{00000000-0005-0000-0000-000045270000}"/>
    <cellStyle name="メモ 7 4" xfId="8710" xr:uid="{00000000-0005-0000-0000-000046270000}"/>
    <cellStyle name="メモ 8" xfId="4129" xr:uid="{00000000-0005-0000-0000-000047270000}"/>
    <cellStyle name="メモ 8 2" xfId="7969" xr:uid="{00000000-0005-0000-0000-000048270000}"/>
    <cellStyle name="メモ 9" xfId="4011" xr:uid="{00000000-0005-0000-0000-000049270000}"/>
    <cellStyle name="リンク セル" xfId="2684" xr:uid="{00000000-0005-0000-0000-00004A270000}"/>
    <cellStyle name="一般_00Q3902REV.1" xfId="2853" xr:uid="{00000000-0005-0000-0000-0000DA290000}"/>
    <cellStyle name="下点線" xfId="2854" xr:uid="{00000000-0005-0000-0000-0000DB290000}"/>
    <cellStyle name="入力" xfId="2855" xr:uid="{00000000-0005-0000-0000-0000DC290000}"/>
    <cellStyle name="入力 2" xfId="4450" xr:uid="{00000000-0005-0000-0000-0000DD290000}"/>
    <cellStyle name="入力 2 2" xfId="5435" xr:uid="{00000000-0005-0000-0000-0000DE290000}"/>
    <cellStyle name="入力 2 2 2" xfId="9092" xr:uid="{00000000-0005-0000-0000-0000DF290000}"/>
    <cellStyle name="入力 2 3" xfId="6609" xr:uid="{00000000-0005-0000-0000-0000E0290000}"/>
    <cellStyle name="入力 2 3 2" xfId="10095" xr:uid="{00000000-0005-0000-0000-0000E1290000}"/>
    <cellStyle name="入力 2 4" xfId="8275" xr:uid="{00000000-0005-0000-0000-0000E2290000}"/>
    <cellStyle name="入力 3" xfId="4708" xr:uid="{00000000-0005-0000-0000-0000E3290000}"/>
    <cellStyle name="入力 3 2" xfId="5673" xr:uid="{00000000-0005-0000-0000-0000E4290000}"/>
    <cellStyle name="入力 3 2 2" xfId="9321" xr:uid="{00000000-0005-0000-0000-0000E5290000}"/>
    <cellStyle name="入力 3 3" xfId="6847" xr:uid="{00000000-0005-0000-0000-0000E6290000}"/>
    <cellStyle name="入力 3 3 2" xfId="10333" xr:uid="{00000000-0005-0000-0000-0000E7290000}"/>
    <cellStyle name="入力 3 4" xfId="8511" xr:uid="{00000000-0005-0000-0000-0000E8290000}"/>
    <cellStyle name="入力 4" xfId="4538" xr:uid="{00000000-0005-0000-0000-0000E9290000}"/>
    <cellStyle name="入力 4 2" xfId="5503" xr:uid="{00000000-0005-0000-0000-0000EA290000}"/>
    <cellStyle name="入力 4 2 2" xfId="9156" xr:uid="{00000000-0005-0000-0000-0000EB290000}"/>
    <cellStyle name="入力 4 3" xfId="6677" xr:uid="{00000000-0005-0000-0000-0000EC290000}"/>
    <cellStyle name="入力 4 3 2" xfId="10163" xr:uid="{00000000-0005-0000-0000-0000ED290000}"/>
    <cellStyle name="入力 4 4" xfId="8346" xr:uid="{00000000-0005-0000-0000-0000EE290000}"/>
    <cellStyle name="入力 5" xfId="4610" xr:uid="{00000000-0005-0000-0000-0000EF290000}"/>
    <cellStyle name="入力 5 2" xfId="5575" xr:uid="{00000000-0005-0000-0000-0000F0290000}"/>
    <cellStyle name="入力 5 2 2" xfId="9228" xr:uid="{00000000-0005-0000-0000-0000F1290000}"/>
    <cellStyle name="入力 5 3" xfId="6749" xr:uid="{00000000-0005-0000-0000-0000F2290000}"/>
    <cellStyle name="入力 5 3 2" xfId="10235" xr:uid="{00000000-0005-0000-0000-0000F3290000}"/>
    <cellStyle name="入力 5 4" xfId="8418" xr:uid="{00000000-0005-0000-0000-0000F4290000}"/>
    <cellStyle name="入力 6" xfId="4880" xr:uid="{00000000-0005-0000-0000-0000F5290000}"/>
    <cellStyle name="入力 6 2" xfId="5841" xr:uid="{00000000-0005-0000-0000-0000F6290000}"/>
    <cellStyle name="入力 6 2 2" xfId="9478" xr:uid="{00000000-0005-0000-0000-0000F7290000}"/>
    <cellStyle name="入力 6 3" xfId="7015" xr:uid="{00000000-0005-0000-0000-0000F8290000}"/>
    <cellStyle name="入力 6 3 2" xfId="10501" xr:uid="{00000000-0005-0000-0000-0000F9290000}"/>
    <cellStyle name="入力 6 4" xfId="8669" xr:uid="{00000000-0005-0000-0000-0000FA290000}"/>
    <cellStyle name="入力 7" xfId="5016" xr:uid="{00000000-0005-0000-0000-0000FB290000}"/>
    <cellStyle name="入力 7 2" xfId="5961" xr:uid="{00000000-0005-0000-0000-0000FC290000}"/>
    <cellStyle name="入力 7 2 2" xfId="9526" xr:uid="{00000000-0005-0000-0000-0000FD290000}"/>
    <cellStyle name="入力 7 3" xfId="7135" xr:uid="{00000000-0005-0000-0000-0000FE290000}"/>
    <cellStyle name="入力 7 3 2" xfId="10589" xr:uid="{00000000-0005-0000-0000-0000FF290000}"/>
    <cellStyle name="入力 7 4" xfId="8719" xr:uid="{00000000-0005-0000-0000-0000002A0000}"/>
    <cellStyle name="入力 8" xfId="4140" xr:uid="{00000000-0005-0000-0000-0000012A0000}"/>
    <cellStyle name="入力 8 2" xfId="7980" xr:uid="{00000000-0005-0000-0000-0000022A0000}"/>
    <cellStyle name="入力 9" xfId="4185" xr:uid="{00000000-0005-0000-0000-0000032A0000}"/>
    <cellStyle name="出力" xfId="2856" xr:uid="{00000000-0005-0000-0000-0000042A0000}"/>
    <cellStyle name="出力 10" xfId="3997" xr:uid="{00000000-0005-0000-0000-0000052A0000}"/>
    <cellStyle name="出力 11" xfId="6356" xr:uid="{00000000-0005-0000-0000-0000062A0000}"/>
    <cellStyle name="出力 11 2" xfId="9848" xr:uid="{00000000-0005-0000-0000-0000072A0000}"/>
    <cellStyle name="出力 2" xfId="4451" xr:uid="{00000000-0005-0000-0000-0000082A0000}"/>
    <cellStyle name="出力 2 2" xfId="5436" xr:uid="{00000000-0005-0000-0000-0000092A0000}"/>
    <cellStyle name="出力 2 2 2" xfId="9093" xr:uid="{00000000-0005-0000-0000-00000A2A0000}"/>
    <cellStyle name="出力 2 3" xfId="6610" xr:uid="{00000000-0005-0000-0000-00000B2A0000}"/>
    <cellStyle name="出力 2 3 2" xfId="10096" xr:uid="{00000000-0005-0000-0000-00000C2A0000}"/>
    <cellStyle name="出力 2 4" xfId="8276" xr:uid="{00000000-0005-0000-0000-00000D2A0000}"/>
    <cellStyle name="出力 3" xfId="4709" xr:uid="{00000000-0005-0000-0000-00000E2A0000}"/>
    <cellStyle name="出力 3 2" xfId="5674" xr:uid="{00000000-0005-0000-0000-00000F2A0000}"/>
    <cellStyle name="出力 3 2 2" xfId="9322" xr:uid="{00000000-0005-0000-0000-0000102A0000}"/>
    <cellStyle name="出力 3 3" xfId="6848" xr:uid="{00000000-0005-0000-0000-0000112A0000}"/>
    <cellStyle name="出力 3 3 2" xfId="10334" xr:uid="{00000000-0005-0000-0000-0000122A0000}"/>
    <cellStyle name="出力 3 4" xfId="8512" xr:uid="{00000000-0005-0000-0000-0000132A0000}"/>
    <cellStyle name="出力 4" xfId="4537" xr:uid="{00000000-0005-0000-0000-0000142A0000}"/>
    <cellStyle name="出力 4 2" xfId="5502" xr:uid="{00000000-0005-0000-0000-0000152A0000}"/>
    <cellStyle name="出力 4 2 2" xfId="9155" xr:uid="{00000000-0005-0000-0000-0000162A0000}"/>
    <cellStyle name="出力 4 3" xfId="6676" xr:uid="{00000000-0005-0000-0000-0000172A0000}"/>
    <cellStyle name="出力 4 3 2" xfId="10162" xr:uid="{00000000-0005-0000-0000-0000182A0000}"/>
    <cellStyle name="出力 4 4" xfId="8345" xr:uid="{00000000-0005-0000-0000-0000192A0000}"/>
    <cellStyle name="出力 5" xfId="4611" xr:uid="{00000000-0005-0000-0000-00001A2A0000}"/>
    <cellStyle name="出力 5 2" xfId="5576" xr:uid="{00000000-0005-0000-0000-00001B2A0000}"/>
    <cellStyle name="出力 5 2 2" xfId="9229" xr:uid="{00000000-0005-0000-0000-00001C2A0000}"/>
    <cellStyle name="出力 5 3" xfId="6750" xr:uid="{00000000-0005-0000-0000-00001D2A0000}"/>
    <cellStyle name="出力 5 3 2" xfId="10236" xr:uid="{00000000-0005-0000-0000-00001E2A0000}"/>
    <cellStyle name="出力 5 4" xfId="8419" xr:uid="{00000000-0005-0000-0000-00001F2A0000}"/>
    <cellStyle name="出力 6" xfId="4881" xr:uid="{00000000-0005-0000-0000-0000202A0000}"/>
    <cellStyle name="出力 6 2" xfId="5842" xr:uid="{00000000-0005-0000-0000-0000212A0000}"/>
    <cellStyle name="出力 6 2 2" xfId="9479" xr:uid="{00000000-0005-0000-0000-0000222A0000}"/>
    <cellStyle name="出力 6 3" xfId="7016" xr:uid="{00000000-0005-0000-0000-0000232A0000}"/>
    <cellStyle name="出力 6 3 2" xfId="10502" xr:uid="{00000000-0005-0000-0000-0000242A0000}"/>
    <cellStyle name="出力 6 4" xfId="8670" xr:uid="{00000000-0005-0000-0000-0000252A0000}"/>
    <cellStyle name="出力 7" xfId="5017" xr:uid="{00000000-0005-0000-0000-0000262A0000}"/>
    <cellStyle name="出力 7 2" xfId="5962" xr:uid="{00000000-0005-0000-0000-0000272A0000}"/>
    <cellStyle name="出力 7 2 2" xfId="9527" xr:uid="{00000000-0005-0000-0000-0000282A0000}"/>
    <cellStyle name="出力 7 3" xfId="7136" xr:uid="{00000000-0005-0000-0000-0000292A0000}"/>
    <cellStyle name="出力 7 3 2" xfId="10590" xr:uid="{00000000-0005-0000-0000-00002A2A0000}"/>
    <cellStyle name="出力 7 4" xfId="8720" xr:uid="{00000000-0005-0000-0000-00002B2A0000}"/>
    <cellStyle name="出力 8" xfId="5246" xr:uid="{00000000-0005-0000-0000-00002C2A0000}"/>
    <cellStyle name="出力 8 2" xfId="6030" xr:uid="{00000000-0005-0000-0000-00002D2A0000}"/>
    <cellStyle name="出力 8 2 2" xfId="9553" xr:uid="{00000000-0005-0000-0000-00002E2A0000}"/>
    <cellStyle name="出力 8 3" xfId="7365" xr:uid="{00000000-0005-0000-0000-00002F2A0000}"/>
    <cellStyle name="出力 8 3 2" xfId="10818" xr:uid="{00000000-0005-0000-0000-0000302A0000}"/>
    <cellStyle name="出力 8 4" xfId="8907" xr:uid="{00000000-0005-0000-0000-0000312A0000}"/>
    <cellStyle name="出力 9" xfId="4141" xr:uid="{00000000-0005-0000-0000-0000322A0000}"/>
    <cellStyle name="出力 9 2" xfId="7981" xr:uid="{00000000-0005-0000-0000-0000332A0000}"/>
    <cellStyle name="千位分隔_PLDT" xfId="2858" xr:uid="{00000000-0005-0000-0000-0000352A0000}"/>
    <cellStyle name="千位分隔[0]_Book2" xfId="2857" xr:uid="{00000000-0005-0000-0000-0000342A0000}"/>
    <cellStyle name="千分位_00Q3902REV.1" xfId="2860" xr:uid="{00000000-0005-0000-0000-0000372A0000}"/>
    <cellStyle name="千分位[0]_00Q3902REV.1" xfId="2859" xr:uid="{00000000-0005-0000-0000-0000362A0000}"/>
    <cellStyle name="常规_PLDT" xfId="2861" xr:uid="{00000000-0005-0000-0000-0000382A0000}"/>
    <cellStyle name="悪い" xfId="2862" xr:uid="{00000000-0005-0000-0000-0000392A0000}"/>
    <cellStyle name="桁区切り [0.00]_１１月価格表" xfId="2863" xr:uid="{00000000-0005-0000-0000-00003A2A0000}"/>
    <cellStyle name="桁区切り_１１月価格表" xfId="2864" xr:uid="{00000000-0005-0000-0000-00003B2A0000}"/>
    <cellStyle name="標準_(A1)BOQ " xfId="2865" xr:uid="{00000000-0005-0000-0000-00003C2A0000}"/>
    <cellStyle name="㰐" xfId="2882" xr:uid="{00000000-0005-0000-0000-00009C2A0000}"/>
    <cellStyle name="㰐 2" xfId="5248" xr:uid="{00000000-0005-0000-0000-00009D2A0000}"/>
    <cellStyle name="㰐 2 2" xfId="7367" xr:uid="{00000000-0005-0000-0000-00009E2A0000}"/>
    <cellStyle name="㰐 2 2 2" xfId="10820" xr:uid="{00000000-0005-0000-0000-00009F2A0000}"/>
    <cellStyle name="㰐 2 3" xfId="8909" xr:uid="{00000000-0005-0000-0000-0000A02A0000}"/>
    <cellStyle name="㰐 3" xfId="7625" xr:uid="{00000000-0005-0000-0000-0000A12A0000}"/>
    <cellStyle name="良い" xfId="2866" xr:uid="{00000000-0005-0000-0000-00003D2A0000}"/>
    <cellStyle name="見出し 1" xfId="2867" xr:uid="{00000000-0005-0000-0000-00003E2A0000}"/>
    <cellStyle name="見出し 2" xfId="2868" xr:uid="{00000000-0005-0000-0000-00003F2A0000}"/>
    <cellStyle name="見出し 3" xfId="2869" xr:uid="{00000000-0005-0000-0000-0000402A0000}"/>
    <cellStyle name="見出し 4" xfId="2870" xr:uid="{00000000-0005-0000-0000-0000412A0000}"/>
    <cellStyle name="計算" xfId="2871" xr:uid="{00000000-0005-0000-0000-0000422A0000}"/>
    <cellStyle name="計算 2" xfId="4452" xr:uid="{00000000-0005-0000-0000-0000432A0000}"/>
    <cellStyle name="計算 2 2" xfId="5437" xr:uid="{00000000-0005-0000-0000-0000442A0000}"/>
    <cellStyle name="計算 2 2 2" xfId="9094" xr:uid="{00000000-0005-0000-0000-0000452A0000}"/>
    <cellStyle name="計算 2 3" xfId="6611" xr:uid="{00000000-0005-0000-0000-0000462A0000}"/>
    <cellStyle name="計算 2 3 2" xfId="10097" xr:uid="{00000000-0005-0000-0000-0000472A0000}"/>
    <cellStyle name="計算 2 4" xfId="8277" xr:uid="{00000000-0005-0000-0000-0000482A0000}"/>
    <cellStyle name="計算 3" xfId="4710" xr:uid="{00000000-0005-0000-0000-0000492A0000}"/>
    <cellStyle name="計算 3 2" xfId="5675" xr:uid="{00000000-0005-0000-0000-00004A2A0000}"/>
    <cellStyle name="計算 3 2 2" xfId="9323" xr:uid="{00000000-0005-0000-0000-00004B2A0000}"/>
    <cellStyle name="計算 3 3" xfId="6849" xr:uid="{00000000-0005-0000-0000-00004C2A0000}"/>
    <cellStyle name="計算 3 3 2" xfId="10335" xr:uid="{00000000-0005-0000-0000-00004D2A0000}"/>
    <cellStyle name="計算 3 4" xfId="8513" xr:uid="{00000000-0005-0000-0000-00004E2A0000}"/>
    <cellStyle name="計算 4" xfId="4536" xr:uid="{00000000-0005-0000-0000-00004F2A0000}"/>
    <cellStyle name="計算 4 2" xfId="5501" xr:uid="{00000000-0005-0000-0000-0000502A0000}"/>
    <cellStyle name="計算 4 2 2" xfId="9154" xr:uid="{00000000-0005-0000-0000-0000512A0000}"/>
    <cellStyle name="計算 4 3" xfId="6675" xr:uid="{00000000-0005-0000-0000-0000522A0000}"/>
    <cellStyle name="計算 4 3 2" xfId="10161" xr:uid="{00000000-0005-0000-0000-0000532A0000}"/>
    <cellStyle name="計算 4 4" xfId="8344" xr:uid="{00000000-0005-0000-0000-0000542A0000}"/>
    <cellStyle name="計算 5" xfId="4612" xr:uid="{00000000-0005-0000-0000-0000552A0000}"/>
    <cellStyle name="計算 5 2" xfId="5577" xr:uid="{00000000-0005-0000-0000-0000562A0000}"/>
    <cellStyle name="計算 5 2 2" xfId="9230" xr:uid="{00000000-0005-0000-0000-0000572A0000}"/>
    <cellStyle name="計算 5 3" xfId="6751" xr:uid="{00000000-0005-0000-0000-0000582A0000}"/>
    <cellStyle name="計算 5 3 2" xfId="10237" xr:uid="{00000000-0005-0000-0000-0000592A0000}"/>
    <cellStyle name="計算 5 4" xfId="8420" xr:uid="{00000000-0005-0000-0000-00005A2A0000}"/>
    <cellStyle name="計算 6" xfId="4882" xr:uid="{00000000-0005-0000-0000-00005B2A0000}"/>
    <cellStyle name="計算 6 2" xfId="5843" xr:uid="{00000000-0005-0000-0000-00005C2A0000}"/>
    <cellStyle name="計算 6 2 2" xfId="9480" xr:uid="{00000000-0005-0000-0000-00005D2A0000}"/>
    <cellStyle name="計算 6 3" xfId="7017" xr:uid="{00000000-0005-0000-0000-00005E2A0000}"/>
    <cellStyle name="計算 6 3 2" xfId="10503" xr:uid="{00000000-0005-0000-0000-00005F2A0000}"/>
    <cellStyle name="計算 6 4" xfId="8671" xr:uid="{00000000-0005-0000-0000-0000602A0000}"/>
    <cellStyle name="計算 7" xfId="5018" xr:uid="{00000000-0005-0000-0000-0000612A0000}"/>
    <cellStyle name="計算 7 2" xfId="5963" xr:uid="{00000000-0005-0000-0000-0000622A0000}"/>
    <cellStyle name="計算 7 2 2" xfId="9528" xr:uid="{00000000-0005-0000-0000-0000632A0000}"/>
    <cellStyle name="計算 7 3" xfId="7137" xr:uid="{00000000-0005-0000-0000-0000642A0000}"/>
    <cellStyle name="計算 7 3 2" xfId="10591" xr:uid="{00000000-0005-0000-0000-0000652A0000}"/>
    <cellStyle name="計算 7 4" xfId="8721" xr:uid="{00000000-0005-0000-0000-0000662A0000}"/>
    <cellStyle name="計算 8" xfId="4142" xr:uid="{00000000-0005-0000-0000-0000672A0000}"/>
    <cellStyle name="計算 8 2" xfId="7982" xr:uid="{00000000-0005-0000-0000-0000682A0000}"/>
    <cellStyle name="計算 9" xfId="3994" xr:uid="{00000000-0005-0000-0000-0000692A0000}"/>
    <cellStyle name="説明文" xfId="2872" xr:uid="{00000000-0005-0000-0000-00006A2A0000}"/>
    <cellStyle name="警告文" xfId="2873" xr:uid="{00000000-0005-0000-0000-00006B2A0000}"/>
    <cellStyle name="貨幣 [0]_00Q3902REV.1" xfId="2874" xr:uid="{00000000-0005-0000-0000-00006C2A0000}"/>
    <cellStyle name="貨幣_00Q3902REV.1" xfId="2876" xr:uid="{00000000-0005-0000-0000-00006E2A0000}"/>
    <cellStyle name="貨幣[0]_BRE" xfId="2875" xr:uid="{00000000-0005-0000-0000-00006D2A0000}"/>
    <cellStyle name="货币_PLDT" xfId="2878" xr:uid="{00000000-0005-0000-0000-0000702A0000}"/>
    <cellStyle name="货币[0]_PLDT" xfId="2877" xr:uid="{00000000-0005-0000-0000-00006F2A0000}"/>
    <cellStyle name="通貨 [0.00]_１１月価格表" xfId="2879" xr:uid="{00000000-0005-0000-0000-0000712A0000}"/>
    <cellStyle name="通貨_１１月価格表" xfId="2880" xr:uid="{00000000-0005-0000-0000-0000722A0000}"/>
    <cellStyle name="集計" xfId="2881" xr:uid="{00000000-0005-0000-0000-0000732A0000}"/>
    <cellStyle name="集計 10" xfId="3989" xr:uid="{00000000-0005-0000-0000-0000742A0000}"/>
    <cellStyle name="集計 10 2" xfId="7843" xr:uid="{00000000-0005-0000-0000-0000752A0000}"/>
    <cellStyle name="集計 11" xfId="6357" xr:uid="{00000000-0005-0000-0000-0000762A0000}"/>
    <cellStyle name="集計 11 2" xfId="9849" xr:uid="{00000000-0005-0000-0000-0000772A0000}"/>
    <cellStyle name="集計 2" xfId="4453" xr:uid="{00000000-0005-0000-0000-0000782A0000}"/>
    <cellStyle name="集計 2 2" xfId="5438" xr:uid="{00000000-0005-0000-0000-0000792A0000}"/>
    <cellStyle name="集計 2 2 2" xfId="9095" xr:uid="{00000000-0005-0000-0000-00007A2A0000}"/>
    <cellStyle name="集計 2 3" xfId="6612" xr:uid="{00000000-0005-0000-0000-00007B2A0000}"/>
    <cellStyle name="集計 2 3 2" xfId="10098" xr:uid="{00000000-0005-0000-0000-00007C2A0000}"/>
    <cellStyle name="集計 2 4" xfId="8278" xr:uid="{00000000-0005-0000-0000-00007D2A0000}"/>
    <cellStyle name="集計 3" xfId="4713" xr:uid="{00000000-0005-0000-0000-00007E2A0000}"/>
    <cellStyle name="集計 3 2" xfId="5676" xr:uid="{00000000-0005-0000-0000-00007F2A0000}"/>
    <cellStyle name="集計 3 3" xfId="6850" xr:uid="{00000000-0005-0000-0000-0000802A0000}"/>
    <cellStyle name="集計 3 3 2" xfId="10336" xr:uid="{00000000-0005-0000-0000-0000812A0000}"/>
    <cellStyle name="集計 4" xfId="4529" xr:uid="{00000000-0005-0000-0000-0000822A0000}"/>
    <cellStyle name="集計 4 2" xfId="5496" xr:uid="{00000000-0005-0000-0000-0000832A0000}"/>
    <cellStyle name="集計 4 3" xfId="6670" xr:uid="{00000000-0005-0000-0000-0000842A0000}"/>
    <cellStyle name="集計 4 3 2" xfId="10156" xr:uid="{00000000-0005-0000-0000-0000852A0000}"/>
    <cellStyle name="集計 5" xfId="4613" xr:uid="{00000000-0005-0000-0000-0000862A0000}"/>
    <cellStyle name="集計 5 2" xfId="5578" xr:uid="{00000000-0005-0000-0000-0000872A0000}"/>
    <cellStyle name="集計 5 2 2" xfId="9231" xr:uid="{00000000-0005-0000-0000-0000882A0000}"/>
    <cellStyle name="集計 5 3" xfId="6752" xr:uid="{00000000-0005-0000-0000-0000892A0000}"/>
    <cellStyle name="集計 5 3 2" xfId="10238" xr:uid="{00000000-0005-0000-0000-00008A2A0000}"/>
    <cellStyle name="集計 5 4" xfId="8421" xr:uid="{00000000-0005-0000-0000-00008B2A0000}"/>
    <cellStyle name="集計 6" xfId="4883" xr:uid="{00000000-0005-0000-0000-00008C2A0000}"/>
    <cellStyle name="集計 6 2" xfId="5844" xr:uid="{00000000-0005-0000-0000-00008D2A0000}"/>
    <cellStyle name="集計 6 3" xfId="7018" xr:uid="{00000000-0005-0000-0000-00008E2A0000}"/>
    <cellStyle name="集計 6 3 2" xfId="10504" xr:uid="{00000000-0005-0000-0000-00008F2A0000}"/>
    <cellStyle name="集計 7" xfId="5019" xr:uid="{00000000-0005-0000-0000-0000902A0000}"/>
    <cellStyle name="集計 7 2" xfId="5964" xr:uid="{00000000-0005-0000-0000-0000912A0000}"/>
    <cellStyle name="集計 7 3" xfId="7138" xr:uid="{00000000-0005-0000-0000-0000922A0000}"/>
    <cellStyle name="集計 7 3 2" xfId="10592" xr:uid="{00000000-0005-0000-0000-0000932A0000}"/>
    <cellStyle name="集計 8" xfId="5247" xr:uid="{00000000-0005-0000-0000-0000942A0000}"/>
    <cellStyle name="集計 8 2" xfId="6031" xr:uid="{00000000-0005-0000-0000-0000952A0000}"/>
    <cellStyle name="集計 8 2 2" xfId="9554" xr:uid="{00000000-0005-0000-0000-0000962A0000}"/>
    <cellStyle name="集計 8 3" xfId="7366" xr:uid="{00000000-0005-0000-0000-0000972A0000}"/>
    <cellStyle name="集計 8 3 2" xfId="10819" xr:uid="{00000000-0005-0000-0000-0000982A0000}"/>
    <cellStyle name="集計 8 4" xfId="8908" xr:uid="{00000000-0005-0000-0000-0000992A0000}"/>
    <cellStyle name="集計 9" xfId="4144" xr:uid="{00000000-0005-0000-0000-00009A2A0000}"/>
    <cellStyle name="集計 9 2" xfId="7984" xr:uid="{00000000-0005-0000-0000-00009B2A0000}"/>
    <cellStyle name=" [0.00]_ Att. 1- Cover" xfId="2688" xr:uid="{00000000-0005-0000-0000-00004E270000}"/>
    <cellStyle name="_ Att. 1- Cover" xfId="2689" xr:uid="{00000000-0005-0000-0000-00004F270000}"/>
    <cellStyle name="?_ Att. 1- Cover" xfId="2690" xr:uid="{00000000-0005-0000-0000-000050270000}"/>
  </cellStyles>
  <dxfs count="23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117" Type="http://schemas.openxmlformats.org/officeDocument/2006/relationships/sharedStrings" Target="sharedStrings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69.xml"/><Relationship Id="rId89" Type="http://schemas.openxmlformats.org/officeDocument/2006/relationships/externalLink" Target="externalLinks/externalLink74.xml"/><Relationship Id="rId112" Type="http://schemas.openxmlformats.org/officeDocument/2006/relationships/externalLink" Target="externalLinks/externalLink97.xml"/><Relationship Id="rId16" Type="http://schemas.openxmlformats.org/officeDocument/2006/relationships/externalLink" Target="externalLinks/externalLink1.xml"/><Relationship Id="rId107" Type="http://schemas.openxmlformats.org/officeDocument/2006/relationships/externalLink" Target="externalLinks/externalLink9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102" Type="http://schemas.openxmlformats.org/officeDocument/2006/relationships/externalLink" Target="externalLinks/externalLink87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5.xml"/><Relationship Id="rId95" Type="http://schemas.openxmlformats.org/officeDocument/2006/relationships/externalLink" Target="externalLinks/externalLink80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113" Type="http://schemas.openxmlformats.org/officeDocument/2006/relationships/externalLink" Target="externalLinks/externalLink98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65.xml"/><Relationship Id="rId85" Type="http://schemas.openxmlformats.org/officeDocument/2006/relationships/externalLink" Target="externalLinks/externalLink70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44.xml"/><Relationship Id="rId103" Type="http://schemas.openxmlformats.org/officeDocument/2006/relationships/externalLink" Target="externalLinks/externalLink88.xml"/><Relationship Id="rId108" Type="http://schemas.openxmlformats.org/officeDocument/2006/relationships/externalLink" Target="externalLinks/externalLink93.xml"/><Relationship Id="rId54" Type="http://schemas.openxmlformats.org/officeDocument/2006/relationships/externalLink" Target="externalLinks/externalLink39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91" Type="http://schemas.openxmlformats.org/officeDocument/2006/relationships/externalLink" Target="externalLinks/externalLink76.xml"/><Relationship Id="rId96" Type="http://schemas.openxmlformats.org/officeDocument/2006/relationships/externalLink" Target="externalLinks/externalLink8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34.xml"/><Relationship Id="rId114" Type="http://schemas.openxmlformats.org/officeDocument/2006/relationships/externalLink" Target="externalLinks/externalLink9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66.xml"/><Relationship Id="rId86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79.xml"/><Relationship Id="rId99" Type="http://schemas.openxmlformats.org/officeDocument/2006/relationships/externalLink" Target="externalLinks/externalLink84.xml"/><Relationship Id="rId101" Type="http://schemas.openxmlformats.org/officeDocument/2006/relationships/externalLink" Target="externalLinks/externalLink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109" Type="http://schemas.openxmlformats.org/officeDocument/2006/relationships/externalLink" Target="externalLinks/externalLink9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97" Type="http://schemas.openxmlformats.org/officeDocument/2006/relationships/externalLink" Target="externalLinks/externalLink82.xml"/><Relationship Id="rId104" Type="http://schemas.openxmlformats.org/officeDocument/2006/relationships/externalLink" Target="externalLinks/externalLink8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92" Type="http://schemas.openxmlformats.org/officeDocument/2006/relationships/externalLink" Target="externalLinks/externalLink7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9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51.xml"/><Relationship Id="rId87" Type="http://schemas.openxmlformats.org/officeDocument/2006/relationships/externalLink" Target="externalLinks/externalLink72.xml"/><Relationship Id="rId110" Type="http://schemas.openxmlformats.org/officeDocument/2006/relationships/externalLink" Target="externalLinks/externalLink95.xml"/><Relationship Id="rId115" Type="http://schemas.openxmlformats.org/officeDocument/2006/relationships/theme" Target="theme/theme1.xml"/><Relationship Id="rId61" Type="http://schemas.openxmlformats.org/officeDocument/2006/relationships/externalLink" Target="externalLinks/externalLink46.xml"/><Relationship Id="rId82" Type="http://schemas.openxmlformats.org/officeDocument/2006/relationships/externalLink" Target="externalLinks/externalLink67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41.xml"/><Relationship Id="rId77" Type="http://schemas.openxmlformats.org/officeDocument/2006/relationships/externalLink" Target="externalLinks/externalLink62.xml"/><Relationship Id="rId100" Type="http://schemas.openxmlformats.org/officeDocument/2006/relationships/externalLink" Target="externalLinks/externalLink85.xml"/><Relationship Id="rId105" Type="http://schemas.openxmlformats.org/officeDocument/2006/relationships/externalLink" Target="externalLinks/externalLink9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93" Type="http://schemas.openxmlformats.org/officeDocument/2006/relationships/externalLink" Target="externalLinks/externalLink78.xml"/><Relationship Id="rId98" Type="http://schemas.openxmlformats.org/officeDocument/2006/relationships/externalLink" Target="externalLinks/externalLink83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31.xml"/><Relationship Id="rId67" Type="http://schemas.openxmlformats.org/officeDocument/2006/relationships/externalLink" Target="externalLinks/externalLink52.xml"/><Relationship Id="rId116" Type="http://schemas.openxmlformats.org/officeDocument/2006/relationships/styles" Target="styles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62" Type="http://schemas.openxmlformats.org/officeDocument/2006/relationships/externalLink" Target="externalLinks/externalLink47.xml"/><Relationship Id="rId83" Type="http://schemas.openxmlformats.org/officeDocument/2006/relationships/externalLink" Target="externalLinks/externalLink68.xml"/><Relationship Id="rId88" Type="http://schemas.openxmlformats.org/officeDocument/2006/relationships/externalLink" Target="externalLinks/externalLink73.xml"/><Relationship Id="rId111" Type="http://schemas.openxmlformats.org/officeDocument/2006/relationships/externalLink" Target="externalLinks/externalLink96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21.xml"/><Relationship Id="rId57" Type="http://schemas.openxmlformats.org/officeDocument/2006/relationships/externalLink" Target="externalLinks/externalLink42.xml"/><Relationship Id="rId106" Type="http://schemas.openxmlformats.org/officeDocument/2006/relationships/externalLink" Target="externalLinks/externalLink9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78443</xdr:colOff>
      <xdr:row>0</xdr:row>
      <xdr:rowOff>11206</xdr:rowOff>
    </xdr:from>
    <xdr:to>
      <xdr:col>1</xdr:col>
      <xdr:colOff>273050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AF3A1-23F1-4F95-90F0-DCB13861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3" y="11206"/>
          <a:ext cx="804207" cy="274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EN2/C/WINDOWS/TEMP/3533/99Q/99Q3657/99Q3299(REV.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TuanDA/Downloads/DOCUME~1/ADMINI~1/LOCALS~1/Temp/Ke%20Hoach/HUONG/KKTHUE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uanDA/Downloads/DOCUME~1/ADMINI~1/LOCALS~1/Temp/Ke%20Hoach/HUONG/KKTHUE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TCP-L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vinh/dutoan/May1/KIEN/QL32/DT3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TOSI%20GROUP/1.%20HR/01.%20D&#7920;%20TO&#193;N/2021/LOAN/dtTKKT-98-1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arofi/28.%20Th&#225;ng%2010.2019/dtTKKT-98-1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s%20Dung/A.%20LUONG/LUONG/2016/DOCUME~1/ADMINI~1/LOCALS~1/Temp/Ke%20Hoach/HUONG/KKTHUE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s%20Dung/A.%20LUONG/LUONG/2016/DOCUME~1/ADMINI~1/LOCALS~1/Temp/Ke%20Hoach/HUONG/KKTHUE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B_Phu%20Thai%20HP/FY%2001-02/Fundamental%20Track/MSOffice/Excel/XL97/FA/FA3006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Vgspdc/info%20system/Products%20&amp;%20Prices/By%20Country/Hong%20Kong/Price%20Index/New%20Models/Passat%20B6/Palette%20Hong%20Kong%20Passat%20B6%20October%20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ECOMEN/Desktop/Users/FC/Desktop/Bang%20dinh%20muc%20thoi%20gia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Nghia/c/Nghia-du%20toan/C&#199;u%20Khe%20Ch&#209;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dmin/Downloads/Users/NDC/AppData/Local/Microsoft/Windows/Temporary%20Internet%20Files/Content.Outlook/QR3ZM4W2/BCTK%20-%20Thua%20thieu%202013-01-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IEN2/C/DOCUMENT/DAUTHAU/Dungquat/GOI3/DUNGQUAT-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dmin/Downloads/Users/Administrator/AppData/Local/Microsoft/Windows/Temporary%20Internet%20Files/Content.IE5/A71Q2XL0/K&#7871;%20ho&#7841;ch%20&#273;&#7863;t%20h&#224;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cool/Downloads/Users/Administrator/AppData/Local/Microsoft/Windows/INetCache/Content.Outlook/AMRDZA40/Users/admin/Downloads/DU%20LIEU/VPS/Kinh%20doanh/Ke%20hoach%20&amp;%20bao%20cao%20kd/Hung/Don%20dat%20hang%20tuan%203%20thang%2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HOA/Task_Timelin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cool/Downloads/Users/Administrator/AppData/Local/Microsoft/Windows/INetCache/Content.Outlook/AMRDZA40/Mr.QTuan/VPS/Xuong%20loi/Bao%20cao%20san%20xuat/Bao%20cao%20thang%208/Bao%20cao%20tuan%204%20thang%208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&#193;O%20C&#193;O/B&#193;O%20C&#193;O%20T&#7852;P%20&#272;O&#192;N/C&amp;B/T04.2017C&amp;B_KRH_V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INDOWS/Temporary%20Internet%20Files/Content.IE5/RFSZ7OIR/Chieu/Messer%20VN/MSP2000_FINAL%20(2894)/MSP2000_FINAL%20(2894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ngotranthuy/Desktop/hue/hue/ktoan/NAM%202008/BCTC/bao%20cao%20bo%20phan/bao%20cao%20quan%20tri%20-%20print/BCQT%20THANG%206.2008/3.%20Ke%20hoach%20thang%207.2008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cool/Downloads/Users/Administrator/AppData/Local/Microsoft/Windows/INetCache/Content.Outlook/AMRDZA40/Mr.QTuan/VPS/Xuong%20loi/Bao%20cao%20san%20xuat%20nam%202015/Thang%205/Tuan%20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KAROFI/TRUNG%20T&#194;M%20DVKH/BAO%20CAO%20KHOI%20CALL%20CENTER/K&#7871;t%20qu&#7843;%20T&#432;%20v&#7845;n%20b&#225;n%20m&#225;y%20T10.2015/Tu%20van%20den%20ngay%2012.11.2015%20_%20Thu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KAROFI/TRUNG%20T&#194;M%20DVKH/BAO%20CAO%20LANH%20DAO/B&#193;O%20C&#193;O%20TH&#193;NG/10.2015/Tuan%202/Th&#7889;ng%20k&#234;%20cu&#7897;c%20g&#7885;i%20&#273;&#7871;n-%20live%20chat_TTDVKH_%20T10%202015_%20TTDVKH_Ms.%20Huy&#7873;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ocuments%20and%20Settings/YenNga/Local%20Settings/Temporary%20Internet%20Files/OLK21/DOCUME~1/YenNga/LOCALS~1/Temp/Report/Performance/Monthly%20Report/2003/Report/Performance/Monthly%20Report/2003/Price%20movement%2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IEN2/C/WINDOWS/TEMP/3533/99Q/99Q3657/99Q3299(REV.0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xuanvt/15%20-BAO%20CAO-%20KE%20HO&#7840;CH/CONG%20TAC%20BAO%20CAO%20NAM%202012/BC%20NAM%202012/THANG%206/Mau_Ho_so_Nhan_vien.MIEN%20N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R%20Project%202014%20-%202015/San%20pham%20ban%20giao/HRJ_SP2_%20Xay%20dung%20khung%20luong%20CMC%20Corp%20Ver20141208%20(Autosaved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/Budget/Plan11/Receipt/MB/Review/Expense%20Budget%202011_%20Nha%20may%20Austdoo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TOSI%20GROUP/1.%20HR/01.%20D&#7920;%20TO&#193;N/2021/LOAN/DT-THL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arofi/28.%20Th&#225;ng%2010.2019/DT-THL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ngotranthuy/Desktop/Vu%20Thanh/Congviec/BCTC/BCTC2006/BCTC310306/trao%20doi%20data%20Hung/NX-T08/Nhap%20-%20Xuat%20cac%20VT-T%20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dmin/Application%20Data/Microsoft/Excel/CMS/Ho%20so%20nhan%20su%20CMS2%202010%20(3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MGT-DRT/MGT-IMPR/MGT-SC@/BA0397/INSULT'N/INS/ASK/PIPE-03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GAN%20SACH/14.01.2012%20tach%20QATotal%20Expenses%20-%20Department%20201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strator/Desktop/Mutosi%20Quality%20Daily%20Report%20(2)%20(1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.%20MTS/Mutosi%20Timeline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Nghia/c/THUY/NAM%202003/(da%20sua%201.13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dunght/Local%20Settings/Temporary%20Internet%20Files/Content.IE5/ZGQP3C3G/EWHRM_TEMPLATE_NV%20(Repaired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s%20Dung/A.%20LUONG/LUONG/2016/DOCUME~1/ADMINI~1/LOCALS~1/Temp/Ke%20Hoach/PH99/BACNAM/TKKT/DTOAN/dtk48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s%20Dung/A.%20LUONG/LUONG/2016/DOCUME~1/ADMINI~1/LOCALS~1/Temp/Ke%20Hoach/PH99/BACNAM/TKKT/DTOAN/dtk48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HAIBAO/THU%20VIEN%20TN/d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karofi/AppData/Roaming/Skype/My%20Skype%20Received%20Files/Th&#7889;ng%20k&#234;%20cu&#7897;c%20g&#7885;i%20&#273;&#7871;n-%20live%20chat_TTDVKH_%20T10%202015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VPQH/Dia%20mem/Sai%20gon/du%20toa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&#7842;O%20H&#192;NH%20X&#7916;%20L&#205;%20S&#7920;%20C&#7888;%2016.05/Ch&#7871;%20&#273;&#7897;%20ch&#237;nh%20s&#225;ch%20cho%20NV%20DVKH/KPI/Th&#225;ng%2012/D&#7919;%20li&#7879;u%20&#273;&#225;ng%20gi&#225;%20hi&#7879;u%20su&#7845;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IEN2/C/WINDOWS/TEMP/3533/96Q/96q2588/PANE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vinh/dutoan/May1/KIEN/QL32/DT-TN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xuanvt/THEO%20DOI%20NGAN%20SACH/Theo%20doi%20CP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s%20Dung/A.%20LUONG/LUONG/2016/BCC%20lao%20&#273;&#7897;ng%20thu&#234;%20ngo&#224;i%20(3)%20(1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Vgspdc/info%20system/Products%20&amp;%20Prices/By%20Country/Korea/Price%20Index/New%20Models/Passat%20B6/Palette%20S&#252;d%20Korea%20Passat%20B6%20October%20200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Welcome/Desktop/Dai%20Luu/luongpx/TTL02/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PC/4_Coordination/ePublishing/2014/02_JMB/APAC/Vietnam/UK%20EP1/LA/Job%20Catalogue%20Booklet/Job%20Matching%20Booklet%20Tool%202013.3.2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/Planning/Plan09/Budget/Info/Marketing/Marketing%20Plan%20200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ngotranthuy/Desktop/VM/NGAN%20SACH/NAM%202010/NS%20Cty%20TV/NS%20phe%20duyet/NGAN%20SACH%20VM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CSKH/AppData/Local/Microsoft/Windows/Temporary%20Internet%20Files/Content.Outlook/D2NF3F87/Kh&#225;ch%20h&#224;ng%20ti&#7873;m%20n&#259;ng%20Thanh%20Tr&#236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Eric-PC/Documents/New%20folder/HR%20Project%202014%20-%202015/CPC/New%20folder/HRJ%20Job%20Matching%2020141203_Ver1%20(C%20Tel)%20(6)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ric-PC/Documents/New%20folder/HR%20Project%202014%20-%202015/CPC/New%20folder/HRJ%20Job%20Matching%2020141203_Ver1%20(C%20Tel)%20(6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s%20Dung/data%20ns/danh%20sach%20ns%20moi/DATA%20Base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s%20Dung/data%20ns/danh%20sach%20ns%20moi/DATA%20Base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TOSI%20GROUP/1.%20HR/01.%20D&#7920;%20TO&#193;N/2021/LOAN/Khoiluong_TKKT(new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arofi/28.%20Th&#225;ng%2010.2019/Khoiluong_TKKT(new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AppData/Local/Temp/Rar$DIa0.680/file:/C:/Users/Lan/AppData/Local/Microsoft/Windows/INetCache/Content.Outlook/ZTUCPQL0/02-Luong%20version4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&#7842;O%20H&#192;NH%20X&#7916;%20L&#205;%20S&#7920;%20C&#7888;%2016.05/B&#193;O%20C&#193;O/B&#225;o%20c&#225;o%20c&#7911;a%20qu&#7843;n%20l&#237;%20chung/N&#259;m%202017/Thang%2007/B&#225;o%20c&#225;o%20BP%20DVBH%20H&#224;%20N&#7897;i%20-%20tu&#7847;n%202.T7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utosi/Desktop/BC%20TU&#7846;N/Form%20&#273;&#7891;%20th&#7883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kh_hangntt/KHSX%20-%20T7/27.07.11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dmin/AppData/Local/Microsoft/Windows/Temporary%20Internet%20Files/Content.Outlook/7FBFE9KI/DH%20CTY%20COMATH%202013%2007%2001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~1/AppData/Local/Temp/Rar$DI19.648/NXT%20T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hoang%20son/Local%20Settings/Temporary%20Internet%20Files/Content.IE5/DB6PT59T/DANH%20SACH%20ESOP%20NAM%202009_CMCSI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strator/AppData/Local/Microsoft/Windows/INetCache/Content.Outlook/I0P8JFFB/Callcenter_Thong%20ke%20ket%20noi_Thang%2010_2016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NGOC%20HUNG/Documents/Th&#7889;ng%20k&#234;%20cu&#7897;c%20g&#7885;i%20&#273;&#7871;n%20huy&#7873;n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%20and%20Settings/admin/Desktop/THEO%20DOI%20NGAN%20SACH/Theo%20doi%20ngan%20sach%20dong%20tie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WINDOWS/TEMP/IBASE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strator/Downloads/T&#7891;n%20kho%20n&#259;m%202016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Pc22/d/Congviec/Tam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IEN2/C/CS3408/Standard/RP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VuVanTan/AppData/Local/Microsoft/Windows/Temporary%20Internet%20Files/Content.Outlook/Z8FA80E6/BANG%20TONG%20HOP%20THEO%20DOI%20SAN%20XUAT%20-%20TIEU%20HAO%20NV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vinh/dutoan/unzipped/SOKT-Q3CT/SOKT-Q3C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s%20Dung/A.%20LUONG/LUONG/2016/4-2016/doanh%20so%20t4/DT%20KH&#193;CH%20H&#192;NG%20M&#7898;I%20TH&#193;NG%204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s%20Dung/A.%20LUONG/LUONG/2016/4-2016/doanh%20so%20t4/DT%20KH&#193;CH%20H&#192;NG%20M&#7898;I%20TH&#193;NG%204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ANIFA/H&#272;L&#272;%20TIEP%20NHAN%20NHAN%20VIEN/TD_CBNV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s%20Dung/A.%20LUONG/LUONG/2016/2.2016/BL%20THANG%202.2016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Welcome/Desktop/B-CAOQ~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TOSI%20GROUP/1.%20HR/01.%20D&#7920;%20TO&#193;N/2021/LOAN/TAKHOA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arofi/28.%20Th&#225;ng%2010.2019/TAKHOA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TOSI%20GROUP/1.%20HR/01.%20D&#7920;%20TO&#193;N/2021/LOAN/Q3-01-duye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arofi/28.%20Th&#225;ng%2010.2019/Q3-01-duye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M&#200;O%20MOON%20%5e_%5e/T&#192;I%20LI&#7878;U%20C&#7910;A%20SALE%20ONLINE/X&#7917;%20l&#253;%20s&#7921;%20c&#7889;/Thong%20ke%20CUOC%20GOI%20DEN%20-%20XU%20LI%20SU%20CO%20-%20NG&#192;Y%2019.10.2015%20-%20Ms%20Thu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ONG%20TY%20KIM%20MINH%20LONG/2011/Sosachnam-KML-2011/So%20sach%20Kim%20Minh%20Long%20T07-201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&#7842;O%20H&#192;NH%20X&#7916;%20L&#205;%20S&#7920;%20C&#7888;%2016.05/Ch&#7871;%20&#273;&#7897;%20ch&#237;nh%20s&#225;ch%20cho%20NV%20DVKH/KPI/Th&#225;ng%2011/DATA%20H&#272;(1).xls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vinh/dutoan/Luu%20o%20D%20old/Dutoan/Binh%20Phuoc/BCNCKT13_S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Hungnd/dutoan/DUTOAN/Dieutri/CAUTAM-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ecomen/AppData/Local/Microsoft/Windows/INetCache/Content.Outlook/XG00A5HF/&#272;&#7873;%20thi%20tay%20ngh&#7873;%202017/Nh&#7921;a/Nh&#7921;a-Tieu%20chi%20khung%20da%20ky%20nang.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Tecomen/AppData/Local/Microsoft/Windows/INetCache/Content.Outlook/XG00A5HF/&#272;&#7873;%20thi%20tay%20ngh&#7873;%202017/Nh&#7921;a/Nh&#7921;a-Tieu%20chi%20khung%20da%20ky%20nang.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JAN/bao%20hanh/&#221;%20ki&#7871;n%20kh&#225;ch%20h&#224;ng/2014/B&#225;o%20c&#225;o%20b&#7843;o%20h&#224;nh%20&#273;&#7871;n%20h&#7871;t%20ng&#224;y%2031.5.14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cnhn/Local%20Settings/Temporary%20Internet%20Files/Content.IE5/RB55PX9I/SaoLuu/O%20C/Accouthp/CTMT/HLC/tha/Tai%20Chinh-%20QT-Halang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cnhn/Local%20Settings/Temporary%20Internet%20Files/Content.IE5/RB55PX9I/SaoLuu/O%20C/Accouthp/CTMT/HLC/tha/Tai%20Chinh-%20QT-Halang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vinh/dutoan/HaiDuong/BCNCKT-HopThanh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Hungnd/dutoan-v/DUTOAN/Qnam/CauGiapBa/TKKT-Giapb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chi tiet "/>
      <sheetName val="chi tiet huong"/>
      <sheetName val="TH"/>
      <sheetName val="TH (2)"/>
      <sheetName val="XL4Poppy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T Cap phoi"/>
      <sheetName val="btnhtrun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XXXXXXXX"/>
      <sheetName val="CPV"/>
      <sheetName val="DGCM"/>
      <sheetName val="TL-I"/>
      <sheetName val="chitiet"/>
      <sheetName val="THG"/>
      <sheetName val="kl"/>
      <sheetName val="KHQ II"/>
      <sheetName val="Gia VL"/>
      <sheetName val="Bang gia ca may"/>
      <sheetName val="Bang luong CB"/>
      <sheetName val="Bang P.tich CT"/>
      <sheetName val="D.toan chi tiet"/>
      <sheetName val="Bang TH Dtoan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HR SWGR &amp; MCC"/>
      <sheetName val="Congty"/>
      <sheetName val="VPPN"/>
      <sheetName val="XN74"/>
      <sheetName val="XN54"/>
      <sheetName val="XN33"/>
      <sheetName val="NK96"/>
      <sheetName val="XL4Test5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DC1605"/>
      <sheetName val="DcnamTV"/>
      <sheetName val="ppnamdaibieu"/>
      <sheetName val="TyleAdreyanop"/>
      <sheetName val="ppAdreyanop"/>
      <sheetName val="ketqua"/>
      <sheetName val="maxminth"/>
      <sheetName val="ᄀ_x0000__x0000_䅀ᄀ_x0000__x0000_䅀ᄀ_x0000__x0000_䅀ᄀ_x0000__x0000_䅀ᄀ_x0000__x0000_䅀_x0000_䅀ᘀŀ_x0000_䅀ᘀŀ_x0000_䅀ᘀ"/>
      <sheetName val="5 nam (tach)"/>
      <sheetName val="5 nam (tach) (2)"/>
      <sheetName val="KH 2003"/>
      <sheetName val="10000000"/>
      <sheetName val="20000000"/>
      <sheetName val="tong hop"/>
      <sheetName val="phan tich DG"/>
      <sheetName val="gia vat lieu"/>
      <sheetName val="gia xe may"/>
      <sheetName val="gia nhan cong"/>
      <sheetName val="MTO REV_2_ARMOR_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30000000"/>
      <sheetName val="ᄀ"/>
      <sheetName val="Dautu"/>
      <sheetName val="Dautu1"/>
      <sheetName val="BaDinh"/>
      <sheetName val="BaDinh1"/>
      <sheetName val="Nongnghiep"/>
      <sheetName val="Nongnghiep 1"/>
      <sheetName val="BaDinhvay"/>
      <sheetName val="BaDinhvay1"/>
      <sheetName val="Dautuvay"/>
      <sheetName val="BaDinhtrano"/>
      <sheetName val="Daututrano"/>
      <sheetName val="Tranodaihan"/>
      <sheetName val="Tranodaihan 1"/>
      <sheetName val="Daututhang6"/>
      <sheetName val="Daututhang7"/>
      <sheetName val="Daututhang8"/>
      <sheetName val="Daututhang9"/>
      <sheetName val="Daututhang10 "/>
      <sheetName val="Daututhang11"/>
      <sheetName val="Daututhang12"/>
      <sheetName val="BaDinhthang6"/>
      <sheetName val="BaDinhthang7"/>
      <sheetName val="BaDinhthang8"/>
      <sheetName val="BaDinhthang9"/>
      <sheetName val="BaDinhthang10"/>
      <sheetName val="BaDinhthang11"/>
      <sheetName val="BaDinhthang12"/>
      <sheetName val="Nongnghiep8"/>
      <sheetName val="Nongnghiep9"/>
      <sheetName val="Nongnghiep10"/>
      <sheetName val="Nongnghiep11"/>
      <sheetName val="Nongnghiep12"/>
      <sheetName val="Bangkevay"/>
      <sheetName val="UNCBD"/>
      <sheetName val="UNCNN"/>
      <sheetName val="UNCBD1"/>
      <sheetName val="cat"/>
      <sheetName val="J259 Base 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K111"/>
      <sheetName val="thang 1"/>
      <sheetName val="Thang 2"/>
      <sheetName val="thang 3"/>
      <sheetName val="thang 4"/>
      <sheetName val="thang 5"/>
      <sheetName val="thang 6"/>
      <sheetName val="thang 7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Km63 Ql8A"/>
      <sheetName val="BSQL8"/>
      <sheetName val="QL7t6"/>
      <sheetName val="BSQL7"/>
      <sheetName val="Dchau"/>
      <sheetName val="BSDien chau"/>
      <sheetName val="LTG"/>
      <sheetName val="L GT"/>
      <sheetName val="L lai xe"/>
      <sheetName val="XD1"/>
      <sheetName val="XD2"/>
      <sheetName val="XD3"/>
      <sheetName val="Xmay"/>
      <sheetName val="ong sang"/>
      <sheetName val="OS"/>
      <sheetName val="Thue ng"/>
      <sheetName val="THL"/>
      <sheetName val="Tr BH"/>
      <sheetName val="km66 ql8a"/>
      <sheetName val="Vuot ql1a"/>
      <sheetName val="BS vuot 1A"/>
      <sheetName val="Tru BH"/>
      <sheetName val="BSQL7A"/>
      <sheetName val="။H 12-1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ᄀ_x0000_䅀ᄀ_x0000_䅀ᄀ_x0000_䅀ᄀ_x0000_䅀ᄀ_x0000_䅀_x0000_䅀ᘀŀ_x0000_䅀ᘀŀ_x0000_䅀ᘀŀ_x0000_䅀ᘀŀ"/>
      <sheetName val="WEATHER P_x0003__x0000_OF LTG. &amp; ROD LTG."/>
      <sheetName val="Hoan ã,anh"/>
      <sheetName val="_x0013_heet20"/>
      <sheetName val="Sh_x0005_et27"/>
      <sheetName val="D.toan chi_x0000_tiet"/>
      <sheetName val="c_x0008_itiet"/>
      <sheetName val="[99Q3299(REV.1).xls]km342+297.5"/>
      <sheetName val="TH-CD"/>
      <sheetName val="TH-CDB"/>
      <sheetName val="KL-CD"/>
      <sheetName val="chiakhoi"/>
      <sheetName val="CDP3"/>
      <sheetName val="CD7"/>
      <sheetName val="CD6"/>
      <sheetName val="CD5"/>
      <sheetName val="CD4"/>
      <sheetName val="CD3"/>
      <sheetName val="CD2"/>
      <sheetName val="CD1"/>
      <sheetName val="CDP4"/>
      <sheetName val="CDB5"/>
      <sheetName val="CDB4"/>
      <sheetName val="CDB3"/>
      <sheetName val="CDB2"/>
      <sheetName val="CDB1"/>
      <sheetName val="CDP4(KT)"/>
      <sheetName val="CDB5(KT)"/>
      <sheetName val="CDB4(KT)"/>
      <sheetName val="CDB3(KT)"/>
      <sheetName val="CDB2(KT)"/>
      <sheetName val="CDB1(KT)"/>
      <sheetName val=""/>
      <sheetName val="Duong cong vၵ hcm (7)"/>
      <sheetName val="DTCT"/>
      <sheetName val="PTVT"/>
      <sheetName val="THDT"/>
      <sheetName val="THVT"/>
      <sheetName val="THGT"/>
      <sheetName val="RUILDING ELE."/>
      <sheetName val="gia nhan cong_x0000__x0000__x0000__x0000__x0000__x0000__x0000__x0000__x0000__x0000__x0000__x0000_傰_x0000__x0004__x0000__x0000_"/>
      <sheetName val="Sheet!4"/>
      <sheetName val="Duong cong vu hci (9;) (2)"/>
      <sheetName val="NC"/>
      <sheetName val="dgnc1"/>
      <sheetName val="Gia VL den chan CT"/>
      <sheetName val="VL"/>
      <sheetName val="Khoi_Luong"/>
      <sheetName val="Don_Gia"/>
      <sheetName val="TB"/>
      <sheetName val="BT-Vua"/>
      <sheetName val="PHU LUC"/>
      <sheetName val="TH4"/>
      <sheetName val="TB4"/>
      <sheetName val="CT4"/>
      <sheetName val="CT3"/>
      <sheetName val="TH3"/>
      <sheetName val="TB3"/>
      <sheetName val="CT2"/>
      <sheetName val="TH2"/>
      <sheetName val="TB2"/>
      <sheetName val="CT1"/>
      <sheetName val="TH1"/>
      <sheetName val="TB1"/>
      <sheetName val="DT"/>
      <sheetName val="CP"/>
      <sheetName val="BCT6"/>
      <sheetName val="20000000_x0000__x0000__x0000__x0000__x0000__x0000__x0000__x0000__x0000__x0000__x0000_♸Ģ_x0000__x0004__x0000__x0000__x0000__x0000__x0000__x0000_怨Ģ"/>
      <sheetName val="km345+410-km345+500 (6)"/>
      <sheetName val="B䁏X"/>
      <sheetName val="chi tiet huïng"/>
      <sheetName val="gaa nhan cong"/>
      <sheetName val="Tong"/>
      <sheetName val="CPC"/>
      <sheetName val="NVL"/>
      <sheetName val="BCH"/>
      <sheetName val="LDPT"/>
      <sheetName val="SAT"/>
      <sheetName val="C.PHA"/>
      <sheetName val="MOC"/>
      <sheetName val="Xay- Thuc"/>
      <sheetName val="Xay-Hanh"/>
      <sheetName val="DIEN"/>
      <sheetName val="An"/>
      <sheetName val="gia nhan cong_x0000__x0000__x0000__x0000__x0000__x0000__x0000__x0000__x0000__x0000__x0000__x0000_傰Ÿ_x0000__x0004__x0000__x0000_"/>
      <sheetName val="TCB2km27-28(CD"/>
      <sheetName val="km346+330-km346_x0017_Ë00 (2)"/>
      <sheetName val="MTO REV..............nRE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km342+297.58/km342+376.41"/>
      <sheetName val="Bao cao thong ke "/>
      <sheetName val="Phieu DTra Van Tai ( 01 TKe )"/>
      <sheetName val="[99Q3299(REV.1).xls"/>
      <sheetName val="04000002"/>
      <sheetName val="MTO REV.0(ARMO_x0012_ ON SHORE)"/>
      <sheetName val="NEW-PANEL"/>
      <sheetName val="GDMN.1"/>
      <sheetName val="GDMN.2"/>
      <sheetName val="GDMN.3"/>
      <sheetName val="GDMN.4"/>
      <sheetName val="GDMN.5"/>
      <sheetName val="GDTH.1"/>
      <sheetName val="T9"/>
      <sheetName val="T6"/>
      <sheetName val="T3"/>
      <sheetName val="T2"/>
      <sheetName val="T1"/>
      <sheetName val="T5"/>
      <sheetName val="Chart1"/>
      <sheetName val="TERMIN@L KIT"/>
      <sheetName val="BCD"/>
      <sheetName val="Nhat ky so cai"/>
      <sheetName val="BCCPSXthang"/>
      <sheetName val="BCCP Nam"/>
      <sheetName val="BCCPSXquy"/>
      <sheetName val="131"/>
      <sheetName val="111"/>
      <sheetName val="141"/>
      <sheetName val="142"/>
      <sheetName val="331"/>
      <sheetName val="334"/>
      <sheetName val="336"/>
      <sheetName val="338"/>
      <sheetName val="421"/>
      <sheetName val="CD"/>
      <sheetName val="gVL"/>
      <sheetName val="Du toan"/>
      <sheetName val="Phan tich vat tu"/>
      <sheetName val="Tong hop vat tu"/>
      <sheetName val="Tong hop gia"/>
      <sheetName val="Vat tu"/>
      <sheetName val="Tro giup"/>
      <sheetName val="Nhan cong"/>
      <sheetName val="May thi cong"/>
      <sheetName val="Chi phi chung"/>
      <sheetName val="Config"/>
      <sheetName val="ᄀ_x005f_x0000__x005f_x0000_䅀ᄀ_x005f_x0000__x005f_x0000_"/>
      <sheetName val="Hướng dẫn chấm công"/>
      <sheetName val="luong 2"/>
      <sheetName val="luong3"/>
      <sheetName val="luong4"/>
      <sheetName val="99Q3299(REV.1)"/>
      <sheetName val="nuoc"/>
      <sheetName val="Dot - 2"/>
      <sheetName val="Dot 1"/>
      <sheetName val="PDV+XE"/>
      <sheetName val="ct6- 1"/>
      <sheetName val="cat n!m dan (4)"/>
      <sheetName val="[99Q3299(REV.1).xlsUSheet10"/>
      <sheetName val="THONG TIN"/>
      <sheetName val="NHAP LIEU (2)"/>
      <sheetName val="NHAP LIEU"/>
      <sheetName val="DMKH-SXKD"/>
      <sheetName val="NKC"/>
      <sheetName val="CDSPS"/>
      <sheetName val="SOCAI- Tai khoan"/>
      <sheetName val="SOCAI-tieu khoan"/>
      <sheetName val="THOP CONG NO"/>
      <sheetName val="CHI TIET NO"/>
      <sheetName val="KQKD"/>
      <sheetName val="CAN DOI KT"/>
      <sheetName val="LCTT"/>
      <sheetName val="NV NGAN SACH"/>
      <sheetName val="THUE GTGT"/>
      <sheetName val="QT THUE"/>
      <sheetName val="QT THUE CHI TIET"/>
      <sheetName val="Bang tinh GTSP"/>
      <sheetName val="TMmoi"/>
      <sheetName val="Chu Anh"/>
      <sheetName val="Anh Duc"/>
      <sheetName val="Quy luong"/>
      <sheetName val="[99Q3299(REV.1).xls೼_xfffe_hi tiet hu"/>
      <sheetName val="chiet tinhçan cuon"/>
      <sheetName val="CD9"/>
      <sheetName val="mau 1"/>
      <sheetName val="mau 10"/>
      <sheetName val="mau 2"/>
      <sheetName val="mau 3"/>
      <sheetName val="mau 4"/>
      <sheetName val="Tai san luu dong"/>
      <sheetName val="Boiduongkiemke"/>
      <sheetName val="Tonghopgiatri"/>
      <sheetName val="Kiemke30-6"/>
      <sheetName val="DcfamTV"/>
      <sheetName val="SUM=BQ-REV.2"/>
      <sheetName val="LTO REV.2(ARMOR)"/>
      <sheetName val="phuong qn chon"/>
      <sheetName val="km345*661-km345+000"/>
      <sheetName val="TCB2km27,28 (R)"/>
      <sheetName val="ct6-2"/>
      <sheetName val="ct2 - 1"/>
      <sheetName val="ct2-2"/>
      <sheetName val=" ct16"/>
      <sheetName val="bc xe tth"/>
      <sheetName val="soke toan cno"/>
      <sheetName val="bccno"/>
      <sheetName val="bang thong ke"/>
      <sheetName val="bcdv"/>
      <sheetName val="bcchi tiet"/>
      <sheetName val="D"/>
      <sheetName val="thang1-06"/>
      <sheetName val="thang2-06"/>
      <sheetName val="thang3-06"/>
      <sheetName val="thang4-06"/>
      <sheetName val="TH cac don vi"/>
      <sheetName val="Pho Hue"/>
      <sheetName val="Giang Vo"/>
      <sheetName val="P KD"/>
      <sheetName val="Dong Ho"/>
      <sheetName val="T!1"/>
      <sheetName val="Duong cong vu hsm (4;) (2)"/>
      <sheetName val="B"/>
      <sheetName val="Kh4("/>
      <sheetName val="bpnhtrung"/>
      <sheetName val="UNC_x0002_D"/>
      <sheetName val="chiet tinh nang!m"/>
      <sheetName val="chiet tinh thia lem"/>
      <sheetName val="5 nam (tach)$(2)"/>
      <sheetName val="ᄀ䅀ᄀ䅀ᄀ䅀ᄀ䅀ᄀ䅀䅀ᘀŀ_x0000_䅀ᘀŀ_x0000_䅀ᘀŀ_x0000_䅀ᘀŀ_x0000_䅀ᘀŀ_x0000_䅀"/>
      <sheetName val="Duong cong vuðYcm( Lmat;0) (2)"/>
      <sheetName val="K259 Subbase_x0000__x0000__x0000__x0000__x0000__x0000__x0000__x0000__x0000__x0000__x0000_悰ĺ_x0000__x0004__x0000__x0000__x0000__x0000_"/>
      <sheetName val="ᄀ??䅀ᄀ??䅀ᄀ??䅀ᄀ??䅀ᄀ??䅀?䅀ᘀŀ?䅀ᘀŀ?䅀ᘀ"/>
      <sheetName val="gia nhan cong????????????傰?_x0004_??"/>
      <sheetName val="WEATHER P_x0003_?OF LTG. &amp; ROD LTG."/>
      <sheetName val="20000000???????????♸Ģ?_x0004_??????怨Ģ"/>
      <sheetName val="ᄀ?䅀ᄀ?䅀ᄀ?䅀ᄀ?䅀ᄀ?䅀?䅀ᘀŀ?䅀ᘀŀ?䅀ᘀŀ?䅀ᘀŀ"/>
      <sheetName val="Bieu04 KhongHoanVon"/>
      <sheetName val="Vlieu1"/>
      <sheetName val="Dau"/>
      <sheetName val="vlieu"/>
      <sheetName val="Chi tiet VL-NC-M-CPC"/>
      <sheetName val="kl28-10"/>
      <sheetName val="thong bao"/>
      <sheetName val="duyet gia"/>
      <sheetName val="so do"/>
      <sheetName val="MTO REV.0"/>
      <sheetName val="BaDinhtra.o"/>
      <sheetName val="LeVanDulg"/>
      <sheetName val="K25ó SBase"/>
      <sheetName val="Kò5õ SBase"/>
      <sheetName val="Gia RL"/>
      <sheetName val="K255_x0000_SBase"/>
      <sheetName val="km341+275-km341+350_x0000__x0000__x0000__x0000__x0000__x0000__x0000__x0000__x0000__x0000__x0000__x0000_"/>
      <sheetName val="WEATHER P_x0003_"/>
      <sheetName val="D.toan chi"/>
      <sheetName val="ᄀ_x0000__x0000_䅀ᄀ_x0000__x0000_"/>
      <sheetName val="ᄀ_x0000_䅀ᄀ_x0000_䅀ᄀ_x0000_䅀ᄀ_x0"/>
      <sheetName val="WEATHER P_x0003__x0000_OF LTG. "/>
      <sheetName val="_99Q3299(REV.1).xls_km342+297.5"/>
      <sheetName val="gia nhan cong_x0000__x0000__x00"/>
      <sheetName val="20000000_x0000__x0000__x0000__x"/>
      <sheetName val="km342+297.58_km342+376.41"/>
      <sheetName val="_99Q3299(REV.1).xls"/>
      <sheetName val="ᄀ_x005f_x0000__x005f_x0000_䅀ᄀ_x"/>
      <sheetName val="ᄀ䅀ᄀ䅀ᄀ䅀ᄀ䅀ᄀ䅀䅀ᘀŀ"/>
      <sheetName val="ᄀ_x005f_x0000_䅀ᄀ_x005f_x0000_䅀ᄀ_x005f_x0000_䅀ᄀ_x0"/>
      <sheetName val="WEATHER P_x005f_x0003__x005f_x0000_OF LTG. "/>
      <sheetName val="_x005f_x0013_heet20"/>
      <sheetName val="Sh_x005f_x0005_et27"/>
      <sheetName val="D.toan chi_x005f_x0000_tiet"/>
      <sheetName val="c_x005f_x0008_itiet"/>
      <sheetName val="gia nhan cong_x005f_x0000__x005f_x0000__x00"/>
      <sheetName val="20000000_x005f_x0000__x005f_x0000__x005f_x0000__x"/>
      <sheetName val="km346+330-km346_x005f_x0017_Ë00 (2)"/>
      <sheetName val="MTO REV.0(ARMO_x005f_x0012_ ON SHORE)"/>
      <sheetName val="ᄀ_x005f_x005f_x005f_x0000__x005f_x005f_x005f_x0000_䅀ᄀ_x"/>
      <sheetName val="ht 27-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MTO REV.2(ARMOR)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en-do"/>
      <sheetName val="T.toan"/>
      <sheetName val="EIRR"/>
      <sheetName val="Cp&gt;20"/>
      <sheetName val="EIRR&gt; 2"/>
      <sheetName val="Ln&lt;10"/>
      <sheetName val="EIRR&lt; 1"/>
      <sheetName val="Ln&lt;20"/>
      <sheetName val="EIRR&lt;2"/>
      <sheetName val="Cp&gt;10-Ln&lt;10"/>
      <sheetName val="EIRR&gt;1&lt;1"/>
      <sheetName val="5%"/>
      <sheetName val="EIRR_ 2"/>
      <sheetName val="Ln_20"/>
      <sheetName val="EIRR_2"/>
      <sheetName val="Cp_10_Ln_10"/>
      <sheetName val="EIRR_1_1"/>
      <sheetName val="nc"/>
      <sheetName val="vlieu"/>
      <sheetName val="Giathanh1m3BT"/>
      <sheetName val="Tinh toan"/>
      <sheetName val="dongi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NLANCONGduong"/>
      <sheetName val="Sheet1"/>
      <sheetName val="Sheet2"/>
      <sheetName val="Sheet3"/>
      <sheetName val="[DT32.xls][DT32.xls]Nhan cong`#"/>
      <sheetName val="CHTT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TN"/>
      <sheetName val="XXXXXXXX"/>
      <sheetName val="ဳ0000000"/>
      <sheetName val="Nhan cong`#_.g"/>
      <sheetName val="VaoMavaKL"/>
      <sheetName val="VaoSL"/>
      <sheetName val="KQPTVL"/>
      <sheetName val="KQPTVLNgang"/>
      <sheetName val="DMCTDoiDonVi"/>
      <sheetName val="CMa"/>
      <sheetName val="NC"/>
      <sheetName val="MTC"/>
      <sheetName val="Tra_bang"/>
      <sheetName val="XL_x0014_Poppy"/>
      <sheetName val="NHALCONGdu_x000f_ng"/>
      <sheetName val="[DT32.xls][DT32.xls]Nha_x000e_ cong`#"/>
      <sheetName val="XL4Poppy (2䀁"/>
      <sheetName val="DTCT"/>
      <sheetName val="DGduong"/>
      <sheetName val="PhatsiûÎ"/>
      <sheetName val="?0000000"/>
      <sheetName val="DONGIA"/>
      <sheetName val="CHITIET"/>
      <sheetName val="GIAVL"/>
      <sheetName val="TT35"/>
      <sheetName val="TT"/>
      <sheetName val="THM"/>
      <sheetName val="THAT"/>
      <sheetName val="THTN"/>
      <sheetName val="THGC"/>
      <sheetName val="GCTL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TONGKE3p "/>
      <sheetName val="TH VL, NC, DDHT Thanhphuoc"/>
      <sheetName val="#REF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FHANCONGduong"/>
      <sheetName val="N`an cong cong"/>
      <sheetName val="XL4Poppy (2?"/>
      <sheetName val="Bang_tra"/>
      <sheetName val="Tai khoan"/>
      <sheetName val="CTGS"/>
      <sheetName val="gvl"/>
      <sheetName val="²_x0000__x0000_t4"/>
      <sheetName val="Nhan cong`#/.g"/>
      <sheetName val="Nha_x000e_ cong`#/.g"/>
      <sheetName val="[DT32.xls]Nhan cong`#/.g"/>
      <sheetName val="[DT32.xls]Nha_x000e_ cong`#/.g"/>
      <sheetName val="Nha_x000e_ cong`#_.g"/>
      <sheetName val="_0000000"/>
      <sheetName val="XL4Poppy (2_"/>
      <sheetName val="MTO REV.2(ARMOR)"/>
      <sheetName val="Sh_x0003__x0000_t3"/>
      <sheetName val="Sh_x0003_?t3"/>
      <sheetName val="²??t4"/>
      <sheetName val="Nhan ckng cong"/>
      <sheetName val="10_x0010_00000"/>
      <sheetName val="XL4Pop0y (2)"/>
      <sheetName val="Nhan cong`_x0003_/.g"/>
      <sheetName val="Chiet tinh dz35"/>
      <sheetName val="MTL$-INTER"/>
      <sheetName val="Shegt6"/>
      <sheetName val="Shget7"/>
      <sheetName val="Sjeet8"/>
      <sheetName val="Sheeu15"/>
      <sheetName val="XXXYXXXX"/>
      <sheetName val="²"/>
      <sheetName val="²__t4"/>
      <sheetName val="²_x0000__x0000_€t4"/>
      <sheetName val="²??€t4"/>
      <sheetName val="vlieu"/>
      <sheetName val="Sh_x0003_"/>
      <sheetName val="Sh_x0003__t3"/>
      <sheetName val="Nhan cong`_x0003__.g"/>
      <sheetName val="Dieuchinh"/>
      <sheetName val="NHALÃONGduong"/>
      <sheetName val="Óheet1"/>
      <sheetName val="CÈTT"/>
      <sheetName val="TRAN-TÒUONGXUAN"/>
      <sheetName val="XXHXXXXX"/>
      <sheetName val="V!oSL"/>
      <sheetName val="ÄMCTDoiDonVi"/>
      <sheetName val="²__€t4"/>
      <sheetName val="NHALCOJGduong"/>
      <sheetName val="TPAN-TRUONGXUAN"/>
      <sheetName val="S(eet12"/>
      <sheetName val="HE SO"/>
      <sheetName val="Coc 32 m(Cho mo)"/>
      <sheetName val="Nhan_cong_cong"/>
      <sheetName val="XL4Poppy_(2)"/>
      <sheetName val="Nhan_cong`#/_g"/>
      <sheetName val="PHU_XUAN"/>
      <sheetName val="PHU_XUAN_(2)"/>
      <sheetName val="TRAN-TRUONGXUAN_(2)"/>
      <sheetName val="HOA_AN_(2)"/>
      <sheetName val="XL4Poppy_(2䀁"/>
      <sheetName val="XLPoppy"/>
      <sheetName val="N`an_cong_cong"/>
      <sheetName val="NHALCONGdung"/>
      <sheetName val="Nha_cong`#/_g"/>
      <sheetName val="Overview"/>
      <sheetName val="Nhan_cong`#__g"/>
      <sheetName val="Nha_cong`#__g"/>
      <sheetName val="NHANCONGduo.g"/>
      <sheetName val="Cp&gt;10-Ln&lt;10"/>
      <sheetName val="Ln&lt;20"/>
      <sheetName val="EIRR&gt;1&lt;1"/>
      <sheetName val="EIRR&gt; 2"/>
      <sheetName val="EIRR&lt;2"/>
      <sheetName val="[DT32.xls]Nhan cong`_x0003_/.g"/>
      <sheetName val="[DT32.xls]Nhan_cong`#/_g"/>
      <sheetName val="[DT32.xls]Nha_cong`#/_g"/>
      <sheetName val="XL_x005f_x0014_Poppy"/>
      <sheetName val="NHALCONGdu_x005f_x000f_ng"/>
      <sheetName val="Nha_x005f_x000e_ cong`#/.g"/>
      <sheetName val="²_x005f_x0000__x005f_x0000_t4"/>
      <sheetName val="[DT32.xls]Nha_x005f_x000e_ cong`#/.g"/>
      <sheetName val="[DT32.xls][DT32.xls]Nha_x005f_x000e_ "/>
      <sheetName val="Nha_x005f_x000e_ cong`#_.g"/>
      <sheetName val="Sh_x005f_x0003__x005f_x0000_t3"/>
      <sheetName val="Sh_x005f_x0003_?t3"/>
      <sheetName val="10_x005f_x0010_00000"/>
      <sheetName val="Nhan cong`_x005f_x0003_/.g"/>
      <sheetName val="²_x005f_x0000__x005f_x0000_€t4"/>
      <sheetName val="Sh_x005f_x0003_"/>
      <sheetName val="Sh_x005f_x0003__t3"/>
      <sheetName val="Nhan cong`_x005f_x0003__.g"/>
      <sheetName val="[DT32.xls]Nhan cong`_x005f_x0003_/.g"/>
      <sheetName val="tra_vat_lieu"/>
      <sheetName val="TSCD"/>
      <sheetName val="M_x0014_C"/>
      <sheetName val="XL4Poppy_(2?"/>
      <sheetName val="CLa"/>
      <sheetName val="2000_x0010_000"/>
      <sheetName val="XL4Test5S"/>
      <sheetName val="XL4Poppy_(2_"/>
      <sheetName val="tra-vat-lieu"/>
      <sheetName val="KQPTRLNgang"/>
      <sheetName val="DTCP"/>
      <sheetName val="SUMMARY"/>
      <sheetName val="HL4Poppy"/>
      <sheetName val="Chi phi khac 4.3KH-CP"/>
      <sheetName val="Nhatkychung"/>
      <sheetName val="Nhatkychung - cu"/>
      <sheetName val="THPD ±µ_x0008_&quot;_x0000__x0000__x0000_"/>
      <sheetName val="Tra KS"/>
      <sheetName val="nhan cong"/>
      <sheetName val="Truot_nen"/>
      <sheetName val="Luong+may"/>
      <sheetName val="uniBase"/>
      <sheetName val="vniBase"/>
      <sheetName val="abcBase"/>
      <sheetName val="DAMNEN KHONG HC"/>
      <sheetName val="DAM NEN HC"/>
      <sheetName val="TRAN-TRUONG塅䕃⹌塅E(2)"/>
      <sheetName val="T_NG HOP VL-NC TT"/>
      <sheetName val="NEW-PANEL"/>
      <sheetName val="DT32"/>
      <sheetName val="chitimc"/>
      <sheetName val="Chiet_tinh_dz35"/>
      <sheetName val="NHALCO_x000e_Gduong"/>
      <sheetName val="T.Tinh"/>
      <sheetName val="@SO"/>
      <sheetName val="XN'4"/>
      <sheetName val="TRAN-TRUONG????E(2)"/>
      <sheetName val="_x0000__x0010_*_x0000__x0000__x0000_'"/>
      <sheetName val="FA-LISTING"/>
      <sheetName val="XL4Po`py (2?"/>
      <sheetName val="_x0000__x0000__x0000__x0000__x0000__x0000__x0000__x0000_"/>
      <sheetName val="_x0000__x0000__x0000__x0000__x0000__x0000__x0000__x0000_ (2)"/>
      <sheetName val="_x0000__x0000__x0000__x0000__x0000__x0000__x0000__x0000_ (2?"/>
      <sheetName val="CPTNo"/>
      <sheetName val="BXLDL"/>
      <sheetName val="chu chuong"/>
      <sheetName val="Chart1"/>
      <sheetName val="TRAN-TRUONG____E(2)"/>
      <sheetName val="Sheet!3"/>
      <sheetName val="cvc"/>
      <sheetName val="N`an cgng cong"/>
      <sheetName val="Phatsi��"/>
      <sheetName val="�_x0000__x0000_�t4"/>
      <sheetName val="�??�t4"/>
      <sheetName val="QMCT"/>
      <sheetName val="XL4Po`py (2_"/>
      <sheetName val="XL4Po`py (2䀁"/>
      <sheetName val="chiet tinh"/>
      <sheetName val=""/>
      <sheetName val="KKKKKKKK"/>
      <sheetName val="KKKKKKKK (2)"/>
      <sheetName val="KKKKKKKK (2_"/>
      <sheetName val="_x0000__x0000__x0000__x0000__x0000__x0000__x0000__x0000_ (2_"/>
      <sheetName val="_x0000__x0000__x0000__x0000__x0000__x0000__x0000__x0000__(2)"/>
      <sheetName val="KKKKKKKK (2?"/>
      <sheetName val="tuong"/>
      <sheetName val="XXX೼_x0000_XXX"/>
      <sheetName val="XXX೼"/>
      <sheetName val="Quan Ly Ban Ve TKTC"/>
      <sheetName val="CODE"/>
      <sheetName val="�__�t4"/>
      <sheetName val="JD"/>
      <sheetName val="________BLDG"/>
      <sheetName val="Parem"/>
      <sheetName val="????????"/>
      <sheetName val="???????? (2)"/>
      <sheetName val="???????? (2?"/>
      <sheetName val="2      0"/>
      <sheetName val="?_x0010_*???'"/>
      <sheetName val="_x0000__x0000__x0000__x0000__x0000__x0000__x0000__x0000__(2?"/>
      <sheetName val="_x0000__x0000__x0000__x0000__x0000__x0000__x0000__x0000__(2_"/>
      <sheetName val="KKKKKKKK_(2)"/>
      <sheetName val="Input"/>
      <sheetName val="THPD ±µ_x0008_&quot;???"/>
      <sheetName val="_x0004_?"/>
      <sheetName val="_x0004__x0000_"/>
      <sheetName val="Phatsi??"/>
      <sheetName val="????t4"/>
      <sheetName val="?"/>
      <sheetName val="________"/>
      <sheetName val="________ (2)"/>
      <sheetName val="________ (2_"/>
      <sheetName val="__x0010______"/>
      <sheetName val="???????? (2_"/>
      <sheetName val="????????_(2)"/>
      <sheetName val="THPD ±µ_x0008_&quot;"/>
      <sheetName val="2000_x005f_x0010_000"/>
      <sheetName val="THPD ±µ_x0008_&quot;___"/>
      <sheetName val="CHT_x0014_"/>
      <sheetName val="bang tien luong"/>
      <sheetName val="Pricing Notes"/>
      <sheetName val="MTO REV.0"/>
      <sheetName val="Gen."/>
      <sheetName val="XL_x005f_x005f_x005f_x0014_Poppy"/>
      <sheetName val="XL_x005f_x005f_x005f_x005f_x005f_x005f_x005f_x0014_Popp"/>
      <sheetName val="NHALCONGdu_x005f_x005f_x005f_x000f_ng"/>
      <sheetName val="Nha_x005f_x005f_x005f_x000e_ cong`#_.g"/>
      <sheetName val="²_x005f_x005f_x005f_x0000__x005f_x005f_x005f_x0000_t4"/>
      <sheetName val="Sh_x005f_x005f_x005f_x0003__x005f_x005f_x005f_x0000_t3"/>
      <sheetName val="XL_x005f_x005f_x005f_x005f_x005f_x005f_x005f_x005f_x005"/>
      <sheetName val="NHALCONGdu_x005f_x005f_x005f_x005f_x005f_x005f_x0"/>
      <sheetName val="Nha_x005f_x005f_x005f_x005f_x005f_x005f_x005f_x000e_ co"/>
      <sheetName val="²_x005f_x005f_x005f_x005f_x005f_x005f_x005f_x0000__x005"/>
      <sheetName val="Sh_x005f_x005f_x005f_x005f_x005f_x005f_x005f_x0003__x00"/>
      <sheetName val="Sh_x005f_x005f_x005f_x0003__t3"/>
      <sheetName val="Sh_x005f_x005f_x005f_x0003_"/>
      <sheetName val="ctbetong"/>
      <sheetName val="Nha_x005f_x005f_x005f_x005f_x005f_x005f_x005f_x005f_x00"/>
      <sheetName val="²_x005f_x005f_x005f_x005f_x005f_x005f_x005f_x005f_x005f"/>
      <sheetName val="Sh_x005f_x005f_x005f_x005f_x005f_x005f_x005f_x005f_x005"/>
      <sheetName val="Sh_x005f_x005f_x005f_x005f_x005f_x005f_x005f_x0003__t3"/>
      <sheetName val="Sh_x005f_x005f_x005f_x005f_x005f_x005f_x005f_x0003_"/>
      <sheetName val="map"/>
      <sheetName val="khung ten TD"/>
      <sheetName val="Cash Voucher"/>
      <sheetName val="OFFIC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Jun"/>
      <sheetName val="O-B"/>
      <sheetName val="S-B"/>
      <sheetName val="V-B"/>
      <sheetName val="TTDN"/>
      <sheetName val="PCDH-KMV"/>
      <sheetName val="Comb"/>
      <sheetName val="S`eet13"/>
      <sheetName val="Cp_10_Ln_10"/>
      <sheetName val="Ln_20"/>
      <sheetName val="EIRR_1_1"/>
      <sheetName val="EIRR_ 2"/>
      <sheetName val="EIRR_2"/>
      <sheetName val="Shemt10"/>
      <sheetName val="Tri_bang"/>
      <sheetName val="CT_x0002__x0000_"/>
      <sheetName val="X2.xls_x0002__x0000__x0000_ND_x0002_"/>
      <sheetName val="Lç khoan LK1"/>
      <sheetName val="LME"/>
      <sheetName val="Aux"/>
      <sheetName val="Detailed"/>
      <sheetName val="GTTBA"/>
      <sheetName val="?__?t4"/>
      <sheetName val="NhapSL"/>
      <sheetName val="Thep-MatCat"/>
      <sheetName val="Kiem-Toan"/>
      <sheetName val="[DT32.xls][DT32.xls]Nhan cong`_x0003_"/>
      <sheetName val="[DT32.xls][DT32.xls]Nhan_cong`#"/>
      <sheetName val="[DT32.xls][DT32.xls][DT32.xls]N"/>
      <sheetName val="M_x005f_x0014_C"/>
      <sheetName val="�_x005f_x0000__x005f_x0000_�t4"/>
      <sheetName val="10_x005f_x005f_x005f_x0010_00000"/>
      <sheetName val="Nhan cong`_x005f_x005f_x005f_x0003__.g"/>
      <sheetName val="2000_x005f_x005f_x005f_x0010_000"/>
      <sheetName val="²_x005f_x005f_x005f_x0000__x005f_x005f_x005f_x0000_€t4"/>
      <sheetName val="M_x005f_x005f_x005f_x0014_C"/>
      <sheetName val="�_x005f_x005f_x005f_x0000__x005f_x005f_x005f_x0000_�t4"/>
      <sheetName val="10_x005f_x005f_x005f_x005f_x005f_x005f_x005f_x0010_0000"/>
      <sheetName val="Nhan cong`_x005f_x005f_x005f_x005f_x005f_x005f_x0"/>
      <sheetName val="2000_x005f_x005f_x005f_x005f_x005f_x005f_x005f_x0010_00"/>
      <sheetName val="M_x005f_x005f_x005f_x005f_x005f_x005f_x005f_x0014_C"/>
      <sheetName val="�_x005f_x005f_x005f_x005f_x005f_x005f_x005f_x0000__x005"/>
      <sheetName val="DOJGIA"/>
      <sheetName val="Phatsi__"/>
      <sheetName val="____t4"/>
      <sheetName val="_"/>
      <sheetName val="Loading"/>
      <sheetName val="luong06"/>
      <sheetName val="Nhan_cong_cong1"/>
      <sheetName val="XL4Poppy_(2)1"/>
      <sheetName val="Nhan_cong`#/_g1"/>
      <sheetName val="PHU_XUAN1"/>
      <sheetName val="PHU_XUAN_(2)1"/>
      <sheetName val="TRAN-TRUONGXUAN_(2)1"/>
      <sheetName val="HOA_AN_(2)1"/>
      <sheetName val="XL4Poppy_(2䀁1"/>
      <sheetName val="N`an_cong_cong1"/>
      <sheetName val="XL4Poppy_(2?1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Tai_khoan"/>
      <sheetName val="EIRR&gt;_2"/>
      <sheetName val="Sht3"/>
      <sheetName val="Chiet_tinh_dz351"/>
      <sheetName val="Nhan_cong`#__g1"/>
      <sheetName val="HE_SO"/>
      <sheetName val="MTO_REV_2(ARMOR)"/>
      <sheetName val="Coc_32_m(Cho_mo)"/>
      <sheetName val="NHANCONGduo_g"/>
      <sheetName val="Nhan_ckng_cong"/>
      <sheetName val="1000000"/>
      <sheetName val="XL4Pop0y_(2)"/>
      <sheetName val="Nhan_cong`/_g"/>
      <sheetName val="XL4Poppy_(2_1"/>
      <sheetName val="Sh"/>
      <sheetName val="Sh?t3"/>
      <sheetName val="Nhan_cong`__g"/>
      <sheetName val="Sh_t3"/>
      <sheetName val="2000000"/>
      <sheetName val="Tra_KS"/>
      <sheetName val="Chi_phi_khac_4_3KH-CP"/>
      <sheetName val="MC"/>
      <sheetName val="DAMNEN_KHONG_HC"/>
      <sheetName val="DAM_NEN_HC"/>
      <sheetName val="Nhatkychung_-_cu"/>
      <sheetName val="chu_chuong"/>
      <sheetName val="XL4Po`py_(2?"/>
      <sheetName val="CHT"/>
      <sheetName val="_(2)1"/>
      <sheetName val="Quan_Ly_Ban_Ve_TKTC"/>
      <sheetName val="KKKKKKKK_(2?"/>
      <sheetName val="KKKKKKKK_(2_"/>
      <sheetName val="*'"/>
      <sheetName val="N`an_cgng_cong"/>
      <sheetName val="THPD_±µ&quot;"/>
      <sheetName val="T_NG_HOP_VL-NC_TT"/>
      <sheetName val="2______0"/>
      <sheetName val="XL4Po`py_(2䀁"/>
      <sheetName val="nhan_cong"/>
      <sheetName val="THKP"/>
      <sheetName val="_x005f_x0000__x005f_x0000__x005f_x0000__x005f_x0000__x0"/>
      <sheetName val="Gia vat tu"/>
      <sheetName val="XXX೼?XXX"/>
      <sheetName val="Chiet tinh dz22"/>
      <sheetName val="Thuc thanh"/>
      <sheetName val="Nhan_cong_cong4"/>
      <sheetName val="XL4Poppy_(2)4"/>
      <sheetName val="Nhan_cong`#/_g4"/>
      <sheetName val="PHU_XUAN4"/>
      <sheetName val="PHU_XUAN_(2)4"/>
      <sheetName val="TRAN-TRUONGXUAN_(2)4"/>
      <sheetName val="HOA_AN_(2)4"/>
      <sheetName val="XL4Poppy_(2䀁4"/>
      <sheetName val="N`an_cong_cong4"/>
      <sheetName val="XL4Poppy_(2?3"/>
      <sheetName val="TH_XL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CHITIET_VL-NC3"/>
      <sheetName val="CHITIET_VL-NC-TT-3p3"/>
      <sheetName val="KPVC-BD_3"/>
      <sheetName val="Tai_khoan3"/>
      <sheetName val="EIRR&gt;_23"/>
      <sheetName val="Chiet_tinh_dz353"/>
      <sheetName val="MTO_REV_2(ARMOR)3"/>
      <sheetName val="Chi_phi_khac_4_3KH-CP3"/>
      <sheetName val="Nhan_cong`#__g4"/>
      <sheetName val="Nhan_ckng_cong3"/>
      <sheetName val="XL4Pop0y_(2)3"/>
      <sheetName val="NHANCONGduo_g3"/>
      <sheetName val="HE_SO3"/>
      <sheetName val="XL4Poppy_(2_3"/>
      <sheetName val="Coc_32_m(Cho_mo)3"/>
      <sheetName val="Tra_KS3"/>
      <sheetName val="Nhan_cong_cong2"/>
      <sheetName val="XL4Poppy_(2)2"/>
      <sheetName val="Nhan_cong`#/_g2"/>
      <sheetName val="PHU_XUAN2"/>
      <sheetName val="PHU_XUAN_(2)2"/>
      <sheetName val="TRAN-TRUONGXUAN_(2)2"/>
      <sheetName val="HOA_AN_(2)2"/>
      <sheetName val="XL4Poppy_(2䀁2"/>
      <sheetName val="N`an_cong_cong2"/>
      <sheetName val="TH_X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CHITIET_VL-NC1"/>
      <sheetName val="CHITIET_VL-NC-TT-3p1"/>
      <sheetName val="KPVC-BD_1"/>
      <sheetName val="Tai_khoan1"/>
      <sheetName val="EIRR&gt;_21"/>
      <sheetName val="MTO_REV_2(ARMOR)1"/>
      <sheetName val="Chi_phi_khac_4_3KH-CP1"/>
      <sheetName val="Nhan_cong`#__g2"/>
      <sheetName val="Nhan_ckng_cong1"/>
      <sheetName val="XL4Pop0y_(2)1"/>
      <sheetName val="NHANCONGduo_g1"/>
      <sheetName val="HE_SO1"/>
      <sheetName val="Coc_32_m(Cho_mo)1"/>
      <sheetName val="Tra_KS1"/>
      <sheetName val="Nhan_cong_cong3"/>
      <sheetName val="XL4Poppy_(2)3"/>
      <sheetName val="Nhan_cong`#/_g3"/>
      <sheetName val="PHU_XUAN3"/>
      <sheetName val="PHU_XUAN_(2)3"/>
      <sheetName val="TRAN-TRUONGXUAN_(2)3"/>
      <sheetName val="HOA_AN_(2)3"/>
      <sheetName val="XL4Poppy_(2䀁3"/>
      <sheetName val="N`an_cong_cong3"/>
      <sheetName val="XL4Poppy_(2?2"/>
      <sheetName val="TH_X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CHITIET_VL-NC2"/>
      <sheetName val="CHITIET_VL-NC-TT-3p2"/>
      <sheetName val="KPVC-BD_2"/>
      <sheetName val="Tai_khoan2"/>
      <sheetName val="EIRR&gt;_22"/>
      <sheetName val="Chiet_tinh_dz352"/>
      <sheetName val="MTO_REV_2(ARMOR)2"/>
      <sheetName val="Chi_phi_khac_4_3KH-CP2"/>
      <sheetName val="Nhan_cong`#__g3"/>
      <sheetName val="Nhan_ckng_cong2"/>
      <sheetName val="XL4Pop0y_(2)2"/>
      <sheetName val="NHANCONGduo_g2"/>
      <sheetName val="HE_SO2"/>
      <sheetName val="XL4Poppy_(2_2"/>
      <sheetName val="Coc_32_m(Cho_mo)2"/>
      <sheetName val="Tra_KS2"/>
      <sheetName val="Nhan_cong_cong5"/>
      <sheetName val="XL4Poppy_(2)5"/>
      <sheetName val="Nhan_cong`#/_g5"/>
      <sheetName val="PHU_XUAN5"/>
      <sheetName val="PHU_XUAN_(2)5"/>
      <sheetName val="TRAN-TRUONGXUAN_(2)5"/>
      <sheetName val="HOA_AN_(2)5"/>
      <sheetName val="XL4Poppy_(2䀁5"/>
      <sheetName val="N`an_cong_cong5"/>
      <sheetName val="XL4Poppy_(2?4"/>
      <sheetName val="TH_X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CHITIET_VL-NC4"/>
      <sheetName val="CHITIET_VL-NC-TT-3p4"/>
      <sheetName val="KPVC-BD_4"/>
      <sheetName val="Tai_khoan4"/>
      <sheetName val="EIRR&gt;_24"/>
      <sheetName val="Chiet_tinh_dz354"/>
      <sheetName val="MTO_REV_2(ARMOR)4"/>
      <sheetName val="Chi_phi_khac_4_3KH-CP4"/>
      <sheetName val="Nhan_cong`#__g5"/>
      <sheetName val="Nhan_ckng_cong4"/>
      <sheetName val="XL4Pop0y_(2)4"/>
      <sheetName val="NHANCONGduo_g4"/>
      <sheetName val="HE_SO4"/>
      <sheetName val="XL4Poppy_(2_4"/>
      <sheetName val="Coc_32_m(Cho_mo)4"/>
      <sheetName val="Tra_KS4"/>
      <sheetName val="Nhan_cong_cong6"/>
      <sheetName val="XL4Poppy_(2)6"/>
      <sheetName val="Nhan_cong`#/_g6"/>
      <sheetName val="PHU_XUAN6"/>
      <sheetName val="PHU_XUAN_(2)6"/>
      <sheetName val="TRAN-TRUONGXUAN_(2)6"/>
      <sheetName val="HOA_AN_(2)6"/>
      <sheetName val="XL4Poppy_(2䀁6"/>
      <sheetName val="N`an_cong_cong6"/>
      <sheetName val="XL4Poppy_(2?5"/>
      <sheetName val="TH_X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CHITIET_VL-NC5"/>
      <sheetName val="CHITIET_VL-NC-TT-3p5"/>
      <sheetName val="KPVC-BD_5"/>
      <sheetName val="Tai_khoan5"/>
      <sheetName val="EIRR&gt;_25"/>
      <sheetName val="Chiet_tinh_dz355"/>
      <sheetName val="MTO_REV_2(ARMOR)5"/>
      <sheetName val="Chi_phi_khac_4_3KH-CP5"/>
      <sheetName val="Nhan_cong`#__g6"/>
      <sheetName val="Nhan_ckng_cong5"/>
      <sheetName val="XL4Pop0y_(2)5"/>
      <sheetName val="NHANCONGduo_g5"/>
      <sheetName val="HE_SO5"/>
      <sheetName val="XL4Poppy_(2_5"/>
      <sheetName val="Coc_32_m(Cho_mo)5"/>
      <sheetName val="Tra_KS5"/>
      <sheetName val="Nhan_cong_cong7"/>
      <sheetName val="XL4Poppy_(2)7"/>
      <sheetName val="Nhan_cong`#/_g7"/>
      <sheetName val="PHU_XUAN7"/>
      <sheetName val="PHU_XUAN_(2)7"/>
      <sheetName val="TRAN-TRUONGXUAN_(2)7"/>
      <sheetName val="HOA_AN_(2)7"/>
      <sheetName val="XL4Poppy_(2䀁7"/>
      <sheetName val="N`an_cong_cong7"/>
      <sheetName val="XL4Poppy_(2?6"/>
      <sheetName val="TH_XL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CHITIET_VL-NC6"/>
      <sheetName val="CHITIET_VL-NC-TT-3p6"/>
      <sheetName val="KPVC-BD_6"/>
      <sheetName val="Tai_khoan6"/>
      <sheetName val="EIRR&gt;_26"/>
      <sheetName val="Chiet_tinh_dz356"/>
      <sheetName val="MTO_REV_2(ARMOR)6"/>
      <sheetName val="Chi_phi_khac_4_3KH-CP6"/>
      <sheetName val="Nhan_cong`#__g7"/>
      <sheetName val="Nhan_ckng_cong6"/>
      <sheetName val="XL4Pop0y_(2)6"/>
      <sheetName val="NHANCONGduo_g6"/>
      <sheetName val="HE_SO6"/>
      <sheetName val="XL4Poppy_(2_6"/>
      <sheetName val="Coc_32_m(Cho_mo)6"/>
      <sheetName val="Tra_KS6"/>
      <sheetName val="Nhan_cong_cong8"/>
      <sheetName val="XL4Poppy_(2)8"/>
      <sheetName val="Nhan_cong`#/_g8"/>
      <sheetName val="PHU_XUAN8"/>
      <sheetName val="PHU_XUAN_(2)8"/>
      <sheetName val="TRAN-TRUONGXUAN_(2)8"/>
      <sheetName val="HOA_AN_(2)8"/>
      <sheetName val="XL4Poppy_(2䀁8"/>
      <sheetName val="N`an_cong_cong8"/>
      <sheetName val="XL4Poppy_(2?7"/>
      <sheetName val="TH_XL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CHITIET_VL-NC7"/>
      <sheetName val="CHITIET_VL-NC-TT-3p7"/>
      <sheetName val="KPVC-BD_7"/>
      <sheetName val="Tai_khoan7"/>
      <sheetName val="EIRR&gt;_27"/>
      <sheetName val="Chiet_tinh_dz357"/>
      <sheetName val="MTO_REV_2(ARMOR)7"/>
      <sheetName val="Chi_phi_khac_4_3KH-CP7"/>
      <sheetName val="Nhan_cong`#__g8"/>
      <sheetName val="Nhan_ckng_cong7"/>
      <sheetName val="XL4Pop0y_(2)7"/>
      <sheetName val="NHANCONGduo_g7"/>
      <sheetName val="HE_SO7"/>
      <sheetName val="XL4Poppy_(2_7"/>
      <sheetName val="Coc_32_m(Cho_mo)7"/>
      <sheetName val="Tra_KS7"/>
      <sheetName val="[DT32.xls][DT32.xls]Nha_cong`#/"/>
      <sheetName val="배명(단가)"/>
      <sheetName val="CTU"/>
      <sheetName val="soquy"/>
      <sheetName val="_________(2)"/>
      <sheetName val="_________(2_"/>
      <sheetName val="_DT32.xls_Nhan cong`#_.g"/>
      <sheetName val="_DT32.xls_Nha_x000e_ cong`#_.g"/>
      <sheetName val="_DT32.xls_Nhan cong`_x0003__.g"/>
      <sheetName val="_DT32.xls_Nhan_cong`#__g"/>
      <sheetName val="_DT32.xls_Nha_cong`#__g"/>
      <sheetName val="_DT32.xls__DT32.xls_Nhan cong`#"/>
      <sheetName val="_DT32.xls__DT32.xls_Nha_x000e_ cong`#"/>
      <sheetName val="_DT32.xls__DT32.xls_Nhan cong`_x0003_"/>
      <sheetName val="_DT32.xls__DT32.xls_Nhan_cong`#"/>
      <sheetName val="_DT32.xls__DT32.xls__DT32.xls_N"/>
      <sheetName val="_DT32.xls__DT32.xls_Nha_cong`#_"/>
      <sheetName val="X2.xls_x0002_"/>
      <sheetName val="Giathanh1m3BT"/>
      <sheetName val="_DT32.xls__DT32.xls_Nha_x000e_ "/>
      <sheetName val="_DT32.xls_Nha_x005f_x000e_ cong"/>
      <sheetName val="_DT32.xls__DT32.xls_Nha_x"/>
      <sheetName val="_DT32.xls_Nhan cong`_x000"/>
      <sheetName val="_x0004_"/>
      <sheetName val="CT_x0002_"/>
      <sheetName val="_DT32.xls__DT32.xls_Nha_x005f_x000e_ "/>
      <sheetName val="_DT32.xls_Nha_x005f_x000e_ cong`#_.g"/>
      <sheetName val="_DT32.xls_Nhan cong`_x005f_x0003__.g"/>
      <sheetName val="_DT32.xls_Nha_x005f_x005f_x005f_x000e_ cong"/>
      <sheetName val="_DT32.xls__DT32.xls_Nha_x005f_x005f_x"/>
      <sheetName val="_DT32.xls_Nhan cong`_x005f_x005f_x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YEU TO CONG"/>
      <sheetName val="TD 3DIEM"/>
      <sheetName val="TD 2DIEM"/>
      <sheetName val="XL4Test5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TSCD DUNG CHUNG "/>
      <sheetName val="KHKHAUHAOTSCHUNG"/>
      <sheetName val="TSCDTOAN NHA MAY"/>
      <sheetName val="CPSXTOAN BO SP"/>
      <sheetName val="PBCPCHUNG CHO CAC DTUONG"/>
      <sheetName val="Congty"/>
      <sheetName val="VPPN"/>
      <sheetName val="XN74"/>
      <sheetName val="XN54"/>
      <sheetName val="XN33"/>
      <sheetName val="NK96"/>
      <sheetName val="Sheet2"/>
      <sheetName val="dn"/>
      <sheetName val="DU TOAN"/>
      <sheetName val="CHI TIET"/>
      <sheetName val="KLnt"/>
      <sheetName val="PHAN TICH"/>
      <sheetName val="Sheet1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0"/>
      <sheetName val="XXXXXXX1"/>
      <sheetName val="20000000"/>
      <sheetName val="30000000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N79"/>
      <sheetName val="CTMT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"/>
      <sheetName val="TO HUNG"/>
      <sheetName val="CONGNHAN NE"/>
      <sheetName val="XINGUYEP"/>
      <sheetName val="TH331"/>
      <sheetName val="Kluong"/>
      <sheetName val="Giatri"/>
      <sheetName val="dt-iphi"/>
      <sheetName val="Sheet3 (2)"/>
      <sheetName val="ìtoan"/>
      <sheetName val="rph (2)"/>
      <sheetName val="dap"/>
      <sheetName val="gpmb"/>
      <sheetName val="dt-kphi-iso-tong"/>
      <sheetName val="dt-kphi-iso-ctiet"/>
      <sheetName val="data Tong"/>
      <sheetName val="HK1"/>
      <sheetName val="HK2"/>
      <sheetName val="CANAM"/>
      <sheetName val="gia"/>
      <sheetName val="PTDG"/>
      <sheetName val="sut&lt;100"/>
      <sheetName val="sut duong"/>
      <sheetName val="sut am"/>
      <sheetName val="bu lun"/>
      <sheetName val="xoi lo chan ke"/>
      <sheetName val="GTXL"/>
      <sheetName val="TDT"/>
      <sheetName val="gvt"/>
      <sheetName val="ATGT"/>
      <sheetName val="DG-TH"/>
      <sheetName val="Tuong-chan"/>
      <sheetName val="Dau-cong"/>
      <sheetName val="dtoan (4)"/>
      <sheetName val="tmdtu"/>
      <sheetName val="CRC"/>
      <sheetName val="GIATRI-DAILY"/>
      <sheetName val="NVBH KHAC"/>
      <sheetName val="NVBH HOAN"/>
      <sheetName val="TONKHODAILY"/>
      <sheetName val="tra-vat-lieu"/>
      <sheetName val="`u lun"/>
      <sheetName val="nhan cong"/>
      <sheetName val="PTCT"/>
      <sheetName val="coc duc"/>
      <sheetName val="Khu xu ly nuoc THiep-XD"/>
      <sheetName val="Box-Girder"/>
      <sheetName val="SPL4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bao cao ngay 13-02"/>
      <sheetName val="CBG"/>
      <sheetName val="ctTBA"/>
      <sheetName val="Số liệu"/>
      <sheetName val="TKKYI"/>
      <sheetName val="TKKYII"/>
      <sheetName val="Tổng hợp theo học sinh"/>
      <sheetName val="XL4Test5 (2)"/>
      <sheetName val="sut&lt;1 0"/>
      <sheetName val="Don gia chi tiet"/>
      <sheetName val="Du thau"/>
      <sheetName val="Tro giup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PL tham dinh"/>
      <sheetName val="THDT"/>
      <sheetName val="KSTK"/>
      <sheetName val="DTCT"/>
      <sheetName val="PTVL"/>
      <sheetName val="Bu VC"/>
      <sheetName val="luong"/>
      <sheetName val="40000000"/>
      <sheetName val="50000000"/>
      <sheetName val="60000000"/>
      <sheetName val="70000000"/>
      <sheetName val="80000000"/>
      <sheetName val="90000000"/>
      <sheetName val="a0000000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P3-PanAn-Factored"/>
      <sheetName val="DGCT_x0006_"/>
      <sheetName val="NhapSl"/>
      <sheetName val="Nluc"/>
      <sheetName val="Tohop"/>
      <sheetName val="KT_Tthan"/>
      <sheetName val="Tra_TTTD"/>
      <sheetName val="Nhap don gia VL dia _x0003_"/>
      <sheetName val="Sheet_x0001_1"/>
      <sheetName val="FPPN"/>
      <sheetName val="CHI"/>
      <sheetName val="ESTI."/>
      <sheetName val="DI-ESTI"/>
      <sheetName val="GiaVL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Phan tich don gia chi Uet"/>
      <sheetName val="She"/>
      <sheetName val="Dbþgia"/>
      <sheetName val="ma-pt"/>
      <sheetName val="Du_lieu"/>
      <sheetName val="IN__x000e_X"/>
      <sheetName val="ktduon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coctuatrenda"/>
      <sheetName val="IBASE"/>
      <sheetName val="dt-kphi-ÿÿo-ctiet"/>
      <sheetName val="NHAP"/>
      <sheetName val="NVBH(HOAN"/>
      <sheetName val="dt-cphi-ctieT"/>
      <sheetName val="CHI?TIET"/>
      <sheetName val="Nhap don gia VL dia _x0003_?uong"/>
      <sheetName val="Quantity"/>
      <sheetName val="tuong"/>
      <sheetName val="md5!-52"/>
      <sheetName val="Piers of Main Flylyer (1)"/>
      <sheetName val="DG೼�_02"/>
      <sheetName val="ND"/>
      <sheetName val="CHI_x0000_TIET"/>
      <sheetName val="Nhap don gia VL dia _x0003__x0000_uong"/>
      <sheetName val="She_x0000_t9"/>
      <sheetName val="_x0000_Ё_x0000__x0000__x0000__x0000_䀤_x0001__x0000__x0000__x0000__x0000_䀶_x0001__x0000_晦晦晦䀙_x0001__x0000__x0000__x0000__x0000_㿰_x0001_H-_x0000_ਈ_x0000_"/>
      <sheetName val="tai"/>
      <sheetName val="hoang"/>
      <sheetName val="hoang (2)"/>
      <sheetName val="hoang (3)"/>
      <sheetName val="TT_35NH"/>
      <sheetName val="Pier"/>
      <sheetName val="Pile"/>
      <sheetName val="Phan tich don gia chi ˆUet"/>
      <sheetName val="Ё_x0000_䀤_x0001__x0000_䀶_x0001__x0000_晦晦晦䀙_x0001__x0000_㿰_x0001_H-_x0000_ਈ_x0000_ꏗ㵰휊䀁_x0001__x0000_尩슏⣵䀂"/>
      <sheetName val="_x0000_????_x0001__x0000__x0000__x0000__x0000_?_x0001_H-_x0000_?_x0000_????_x0001__x0000_????_x0001__x0000__x0000__x0000_"/>
      <sheetName val="Ё"/>
      <sheetName val="?_x0000_?_x0001__x0000_?_x0001__x0000_????_x0001__x0000_?_x0001_H-_x0000_?_x0000_????_x0001__x0000_????"/>
      <sheetName val="?"/>
      <sheetName val="????_x0001_"/>
      <sheetName val="_x0000_?_x0000__x0000__x0000__x0000_?_x0001__x0000__x0000__x0000__x0000_?_x0001__x0000_????_x0001__x0000__x0000__x0000__x0000_?_x0001_H-_x0000_?_x0000_"/>
      <sheetName val="3cau"/>
      <sheetName val="266+623"/>
      <sheetName val="TXL(266+623"/>
      <sheetName val="DDCT"/>
      <sheetName val="M"/>
      <sheetName val="vln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???????_x0001_?????_x0001_?????_x0001_?????_x0001_H-???"/>
      <sheetName val="She?t9"/>
      <sheetName val="???_x0001_??_x0001_?????_x0001_??_x0001_H-???"/>
      <sheetName val="vua_x0000__x0000__x0000__x0000__x0000__x0000__x0000__x0000__x0000__x0000__x0000_韘࿊_x0000__x0004__x0000__x0000__x0000__x0000__x0000__x0000_酐࿊_x0000__x0000__x0000__x0000__x0000_"/>
      <sheetName val="dt-kphi-isn-ctiet"/>
      <sheetName val="10mduongsa{ío"/>
      <sheetName val="dv-kphi-cviet"/>
      <sheetName val="bvh-kphi"/>
      <sheetName val="PCCPCHUNG CHO CAC DTUONG"/>
      <sheetName val="Piers of Main Flyower (1)"/>
      <sheetName val="CHI_TIET"/>
      <sheetName val="_"/>
      <sheetName val="_____x0001_"/>
      <sheetName val="Nhap don gia VL dia _x0003__uong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________x0001_______x0001_______x0001_______x0001_H-___"/>
      <sheetName val="She_t9"/>
      <sheetName val="____x0001____x0001_______x0001____x0001_H-___"/>
      <sheetName val="DEF"/>
      <sheetName val="Sheet_x005f_x0001_1"/>
      <sheetName val="CHI_x005f_x0000_TIET"/>
      <sheetName val="DGCT_x005f_x0006_"/>
      <sheetName val="Nhap don gia VL dia _x005f_x0003__x00"/>
      <sheetName val="She_x005f_x0000_t9"/>
      <sheetName val="_x005f_x0000_Ё_x005f_x0000__x005f_x0000__x005f_x0000__x"/>
      <sheetName val="IN__x005f_x000e_X"/>
      <sheetName val="Nhap don gia VL dia _x005f_x0003_?uon"/>
      <sheetName val="Ё_x005f_x0000_䀤_x005f_x0001__x005f_x0000_䀶_x005f_x0001_"/>
      <sheetName val="Nhap don gia VL dia _x005f_x0003_"/>
      <sheetName val="_x005f_x0000_????_x005f_x0001__x005f_x0000__x0000"/>
      <sheetName val="Nhap don gia VL dia _x005f_x0003__u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YEU TO CONG"/>
      <sheetName val="TD 3DIEM"/>
      <sheetName val="TD 2DIEM"/>
      <sheetName val="XL4Test5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TSCD DUNG CHUNG "/>
      <sheetName val="KHKHAUHAOTSCHUNG"/>
      <sheetName val="TSCDTOAN NHA MAY"/>
      <sheetName val="CPSXTOAN BO SP"/>
      <sheetName val="PBCPCHUNG CHO CAC DTUONG"/>
      <sheetName val="Congty"/>
      <sheetName val="VPPN"/>
      <sheetName val="XN74"/>
      <sheetName val="XN54"/>
      <sheetName val="XN33"/>
      <sheetName val="NK96"/>
      <sheetName val="Sheet2"/>
      <sheetName val="dn"/>
      <sheetName val="DU TOAN"/>
      <sheetName val="CHI TIET"/>
      <sheetName val="KLnt"/>
      <sheetName val="PHAN TICH"/>
      <sheetName val="Sheet1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0"/>
      <sheetName val="XXXXXXX1"/>
      <sheetName val="20000000"/>
      <sheetName val="30000000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N79"/>
      <sheetName val="CTMT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"/>
      <sheetName val="TO HUNG"/>
      <sheetName val="CONGNHAN NE"/>
      <sheetName val="XINGUYEP"/>
      <sheetName val="TH331"/>
      <sheetName val="Kluong"/>
      <sheetName val="Giatri"/>
      <sheetName val="dt-iphi"/>
      <sheetName val="Sheet3 (2)"/>
      <sheetName val="ìtoan"/>
      <sheetName val="rph (2)"/>
      <sheetName val="dap"/>
      <sheetName val="gpmb"/>
      <sheetName val="dt-kphi-iso-tong"/>
      <sheetName val="dt-kphi-iso-ctiet"/>
      <sheetName val="data Tong"/>
      <sheetName val="HK1"/>
      <sheetName val="HK2"/>
      <sheetName val="CANAM"/>
      <sheetName val="gia"/>
      <sheetName val="PTDG"/>
      <sheetName val="sut&lt;100"/>
      <sheetName val="sut duong"/>
      <sheetName val="sut am"/>
      <sheetName val="bu lun"/>
      <sheetName val="xoi lo chan ke"/>
      <sheetName val="GTXL"/>
      <sheetName val="TDT"/>
      <sheetName val="gvt"/>
      <sheetName val="ATGT"/>
      <sheetName val="DG-TH"/>
      <sheetName val="Tuong-chan"/>
      <sheetName val="Dau-cong"/>
      <sheetName val="dtoan (4)"/>
      <sheetName val="tmdtu"/>
      <sheetName val="CRC"/>
      <sheetName val="GIATRI-DAILY"/>
      <sheetName val="NVBH KHAC"/>
      <sheetName val="NVBH HOAN"/>
      <sheetName val="TONKHODAILY"/>
      <sheetName val="tra-vat-lieu"/>
      <sheetName val="`u lun"/>
      <sheetName val="nhan cong"/>
      <sheetName val="PTCT"/>
      <sheetName val="coc duc"/>
      <sheetName val="Khu xu ly nuoc THiep-XD"/>
      <sheetName val="Box-Girder"/>
      <sheetName val="SPL4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bao cao ngay 13-02"/>
      <sheetName val="CBG"/>
      <sheetName val="ctTBA"/>
      <sheetName val="Số liệu"/>
      <sheetName val="TKKYI"/>
      <sheetName val="TKKYII"/>
      <sheetName val="Tổng hợp theo học sinh"/>
      <sheetName val="XL4Test5 (2)"/>
      <sheetName val="sut&lt;1 0"/>
      <sheetName val="Don gia chi tiet"/>
      <sheetName val="Du thau"/>
      <sheetName val="Tro giup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PL tham dinh"/>
      <sheetName val="THDT"/>
      <sheetName val="KSTK"/>
      <sheetName val="DTCT"/>
      <sheetName val="PTVL"/>
      <sheetName val="Bu VC"/>
      <sheetName val="luong"/>
      <sheetName val="40000000"/>
      <sheetName val="50000000"/>
      <sheetName val="60000000"/>
      <sheetName val="70000000"/>
      <sheetName val="80000000"/>
      <sheetName val="90000000"/>
      <sheetName val="a0000000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P3-PanAn-Factored"/>
      <sheetName val="DGCT_x0006_"/>
      <sheetName val="NhapSl"/>
      <sheetName val="Nluc"/>
      <sheetName val="Tohop"/>
      <sheetName val="KT_Tthan"/>
      <sheetName val="Tra_TTTD"/>
      <sheetName val="Nhap don gia VL dia _x0003_"/>
      <sheetName val="Sheet_x0001_1"/>
      <sheetName val="FPPN"/>
      <sheetName val="CHI"/>
      <sheetName val="ESTI."/>
      <sheetName val="DI-ESTI"/>
      <sheetName val="GiaVL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Phan tich don gia chi Uet"/>
      <sheetName val="She"/>
      <sheetName val="Dbþgia"/>
      <sheetName val="ma-pt"/>
      <sheetName val="Du_lieu"/>
      <sheetName val="IN__x000e_X"/>
      <sheetName val="ktduon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coctuatrenda"/>
      <sheetName val="IBASE"/>
      <sheetName val="dt-kphi-ÿÿo-ctiet"/>
      <sheetName val="NHAP"/>
      <sheetName val="NVBH(HOAN"/>
      <sheetName val="dt-cphi-ctieT"/>
      <sheetName val="CHI_TIET"/>
      <sheetName val="Nhap don gia VL dia _x0003__uong"/>
      <sheetName val="Quantity"/>
      <sheetName val="tuong"/>
      <sheetName val="md5!-52"/>
      <sheetName val="Piers of Main Flylyer (1)"/>
      <sheetName val="DG೼�_02"/>
      <sheetName val="ND"/>
      <sheetName val="DGCT_x005f_x0006_"/>
      <sheetName val="Nhap don gia VL dia _x005f_x0003__x00"/>
      <sheetName val="Sheet_x005f_x0001_1"/>
      <sheetName val="CHI_x005f_x0000_TIET"/>
      <sheetName val="She_x005f_x0000_t9"/>
      <sheetName val="_x005f_x0000_Ё_x005f_x0000__x005f_x0000__x005f_x0000__x"/>
      <sheetName val="IN__x005f_x000e_X"/>
      <sheetName val="Nhap don gia VL dia _x005f_x0003__uon"/>
      <sheetName val="CHI_x0000_TIET"/>
      <sheetName val="Nhap don gia VL dia _x0003__x0000_uong"/>
      <sheetName val="She_x0000_t9"/>
      <sheetName val="_x0000_Ё_x0000__x0000__x0000__x0000_䀤_x0001__x0000__x0000__x0000__x0000_䀶_x0001__x0000_晦晦晦䀙_x0001__x0000__x0000__x0000__x0000_㿰_x0001_H-_x0000_ਈ_x0000_"/>
      <sheetName val="CHI?TIET"/>
      <sheetName val="Nhap don gia VL dia _x0003_?uong"/>
      <sheetName val="tai"/>
      <sheetName val="hoang"/>
      <sheetName val="hoang (2)"/>
      <sheetName val="hoang (3)"/>
      <sheetName val="TT_35NH"/>
      <sheetName val="Pier"/>
      <sheetName val="Pile"/>
      <sheetName val="Phan tich don gia chi ˆUet"/>
      <sheetName val="Ё_x0000_䀤_x0001__x0000_䀶_x0001__x0000_晦晦晦䀙_x0001__x0000_㿰_x0001_H-_x0000_ਈ_x0000_ꏗ㵰휊䀁_x0001__x0000_尩슏⣵䀂"/>
      <sheetName val="_x0000_????_x0001__x0000__x0000__x0000__x0000_?_x0001_H-_x0000_?_x0000_????_x0001__x0000_????_x0001__x0000__x0000__x0000_"/>
      <sheetName val="Ё"/>
      <sheetName val="?_x0000_?_x0001__x0000_?_x0001__x0000_????_x0001__x0000_?_x0001_H-_x0000_?_x0000_????_x0001__x0000_????"/>
      <sheetName val="?"/>
      <sheetName val="????_x0001_"/>
      <sheetName val="_x0000_?_x0000__x0000__x0000__x0000_?_x0001__x0000__x0000__x0000__x0000_?_x0001__x0000_????_x0001__x0000__x0000__x0000__x0000_?_x0001_H-_x0000_?_x0000_"/>
      <sheetName val="3cau"/>
      <sheetName val="266+623"/>
      <sheetName val="TXL(266+623"/>
      <sheetName val="DDCT"/>
      <sheetName val="M"/>
      <sheetName val="vln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???????_x0001_?????_x0001_?????_x0001_?????_x0001_H-???"/>
      <sheetName val="She?t9"/>
      <sheetName val="???_x0001_??_x0001_?????_x0001_??_x0001_H-???"/>
      <sheetName val="vua_x0000__x0000__x0000__x0000__x0000__x0000__x0000__x0000__x0000__x0000__x0000_韘࿊_x0000__x0004__x0000__x0000__x0000__x0000__x0000__x0000_酐࿊_x0000__x0000__x0000__x0000__x0000_"/>
      <sheetName val="dt-kphi-isn-ctiet"/>
      <sheetName val="10mduongsa{ío"/>
      <sheetName val="dv-kphi-cviet"/>
      <sheetName val="bvh-kphi"/>
      <sheetName val="PCCPCHUNG CHO CAC DTUONG"/>
      <sheetName val="Piers of Main Flyower (1)"/>
      <sheetName val="_"/>
      <sheetName val="_____x0001_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________x0001_______x0001_______x0001_______x0001_H-___"/>
      <sheetName val="She_t9"/>
      <sheetName val="____x0001____x0001_______x0001____x0001_H-___"/>
      <sheetName val="DEF"/>
      <sheetName val="Nhap don gia VL dia _x005f_x0003_?uon"/>
      <sheetName val="Ё_x005f_x0000_䀤_x005f_x0001__x005f_x0000_䀶_x005f_x0001_"/>
      <sheetName val="Nhap don gia VL dia _x005f_x0003_"/>
      <sheetName val="_x005f_x0000_????_x005f_x0001__x005f_x0000__x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/>
      <sheetData sheetId="423"/>
      <sheetData sheetId="424" refreshError="1"/>
      <sheetData sheetId="425" refreshError="1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BL thang chi tiet"/>
      <sheetName val="VL"/>
      <sheetName val="ND"/>
      <sheetName val="Cp&gt;10-Ln&lt;10"/>
      <sheetName val="Ln&lt;20"/>
      <sheetName val="EIRR&gt;1&lt;1"/>
      <sheetName val="EIRR&gt; 2"/>
      <sheetName val="EIRR&lt;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BL thang chi tiet"/>
      <sheetName val="VL"/>
      <sheetName val="ND"/>
      <sheetName val="Cp&gt;10-Ln&lt;10"/>
      <sheetName val="Ln&lt;20"/>
      <sheetName val="EIRR&gt;1&lt;1"/>
      <sheetName val="EIRR&gt; 2"/>
      <sheetName val="EIRR&lt;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Trang_tính2"/>
      <sheetName val="Ten hang"/>
      <sheetName val="PNT-QUOT-#3"/>
      <sheetName val="COAT&amp;WRAP-QIOT-#3"/>
      <sheetName val="Sheet2"/>
      <sheetName val="bm"/>
      <sheetName val="FA_LISTING"/>
      <sheetName val="DG 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00000000"/>
      <sheetName val="Luong Co ban"/>
      <sheetName val="hinhhoc"/>
      <sheetName val="Sheet3"/>
      <sheetName val="FA3006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lette"/>
      <sheetName val="Passat 2.0 FSI calc"/>
      <sheetName val="Passat 2.0 FSI Turbo calc"/>
      <sheetName val="Passat 3.2 V6 calc"/>
      <sheetName val="Coversheet"/>
      <sheetName val="Customer Value"/>
      <sheetName val="Index Passat 2.0 FSI 100 "/>
      <sheetName val="Index Passat 2.0 FSI Turbo 100"/>
      <sheetName val="Index Passat 3.2 V6 FSI 100"/>
      <sheetName val="Index Passat 2.0 FSI Palette"/>
      <sheetName val="IndPassat 2.0 FSI Turbo Palette"/>
      <sheetName val="Index Passat 3.2 V6 FSI Palette"/>
      <sheetName val="Index Passat 2.0 FSI Importer"/>
      <sheetName val="InPassat 2.0 FSI Turbo Importer"/>
      <sheetName val="IndexPassat 3.2 V6 FSI Importer"/>
      <sheetName val="Index Passat 2.0 FSI Proposal"/>
      <sheetName val="InPassat 2.0 FSI Turbo Proposal"/>
      <sheetName val="IndexPassat 3.2 V6 FSI Proposal"/>
      <sheetName val="F1.DTSPM.NPD.V1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o MS"/>
      <sheetName val="TH co MS"/>
      <sheetName val="RO-001 5c"/>
      <sheetName val="RO-001 6c"/>
      <sheetName val="RO-001 7c lệch"/>
      <sheetName val="RO-001 7c cân"/>
      <sheetName val="RO-001 8 c lệch"/>
      <sheetName val="RO-001 8c cân"/>
      <sheetName val="RO-001 tủ"/>
      <sheetName val="RO-001 A"/>
      <sheetName val="RO-001B"/>
      <sheetName val="RO-001C"/>
      <sheetName val="RO-001D"/>
      <sheetName val="RO-001E"/>
      <sheetName val="RO-001 f"/>
      <sheetName val="RO-023"/>
      <sheetName val="IRO "/>
      <sheetName val="IRO2"/>
      <sheetName val="IRO2 .2"/>
      <sheetName val="SRO"/>
      <sheetName val="RO-002"/>
      <sheetName val="RO-002A"/>
      <sheetName val="RO-002B"/>
      <sheetName val="RO-003"/>
      <sheetName val="RO-003A"/>
      <sheetName val="BL-3C1"/>
      <sheetName val="RO-004"/>
      <sheetName val="RO-004A"/>
      <sheetName val="RO-005"/>
      <sheetName val="RO-006"/>
      <sheetName val="RO-006 A"/>
      <sheetName val="RO-008"/>
      <sheetName val="RO-009"/>
      <sheetName val="RO-009A"/>
      <sheetName val="RO-010"/>
      <sheetName val="RO-011"/>
      <sheetName val="RO-012"/>
      <sheetName val="RO-013"/>
      <sheetName val="RO-014"/>
      <sheetName val="RO-014A"/>
      <sheetName val="RO-014B"/>
      <sheetName val="RO-016"/>
      <sheetName val="RO-017"/>
      <sheetName val="RO-017 A"/>
      <sheetName val="RO-018"/>
      <sheetName val="RO-018A"/>
      <sheetName val="RO-019"/>
      <sheetName val="RO-019A"/>
      <sheetName val="RO-020"/>
      <sheetName val="RO-020A"/>
      <sheetName val="RO-021"/>
      <sheetName val="RO-021A"/>
      <sheetName val="RO-022"/>
      <sheetName val="RO-022A"/>
      <sheetName val="RO-024"/>
      <sheetName val="RO-025"/>
      <sheetName val="RO-026"/>
      <sheetName val="RO-027"/>
      <sheetName val="30 LH"/>
      <sheetName val="50 LH"/>
      <sheetName val="AT"/>
      <sheetName val="AC"/>
      <sheetName val="RO-033"/>
      <sheetName val="RO-TCM"/>
      <sheetName val="RO-Leaf"/>
      <sheetName val="I RO"/>
      <sheetName val="S RO"/>
      <sheetName val="I RO 2"/>
    </sheetNames>
    <sheetDataSet>
      <sheetData sheetId="0"/>
      <sheetData sheetId="1">
        <row r="6">
          <cell r="M6">
            <v>1200</v>
          </cell>
        </row>
        <row r="7">
          <cell r="N7">
            <v>64.86486486486487</v>
          </cell>
        </row>
      </sheetData>
      <sheetData sheetId="2">
        <row r="90">
          <cell r="D90">
            <v>1275</v>
          </cell>
        </row>
      </sheetData>
      <sheetData sheetId="3">
        <row r="90">
          <cell r="D90">
            <v>1275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XL"/>
      <sheetName val="XL"/>
      <sheetName val="PTCT"/>
      <sheetName val="FT"/>
      <sheetName val="VL"/>
      <sheetName val="VL (2)"/>
      <sheetName val="Khe Chet"/>
      <sheetName val="A6"/>
      <sheetName val="XXXXXXXX"/>
      <sheetName val="00000000"/>
      <sheetName val="data Tong"/>
      <sheetName val="5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2</v>
          </cell>
          <cell r="B3">
            <v>1.55</v>
          </cell>
          <cell r="C3">
            <v>1.64</v>
          </cell>
          <cell r="D3">
            <v>310032</v>
          </cell>
          <cell r="E3">
            <v>326361.59999999998</v>
          </cell>
          <cell r="F3">
            <v>11924</v>
          </cell>
          <cell r="G3">
            <v>12552</v>
          </cell>
        </row>
        <row r="4">
          <cell r="A4">
            <v>2.5</v>
          </cell>
          <cell r="B4">
            <v>1.635</v>
          </cell>
          <cell r="C4">
            <v>1.7349999999999999</v>
          </cell>
          <cell r="D4">
            <v>325454.40000000002</v>
          </cell>
          <cell r="E4">
            <v>343598.39999999997</v>
          </cell>
          <cell r="F4">
            <v>12517</v>
          </cell>
          <cell r="G4">
            <v>13215</v>
          </cell>
        </row>
        <row r="5">
          <cell r="A5">
            <v>2.7</v>
          </cell>
          <cell r="B5">
            <v>1.669</v>
          </cell>
          <cell r="C5">
            <v>1.7730000000000001</v>
          </cell>
          <cell r="D5">
            <v>331623.36000000004</v>
          </cell>
          <cell r="E5">
            <v>350493.12000000005</v>
          </cell>
          <cell r="F5">
            <v>12755</v>
          </cell>
          <cell r="G5">
            <v>13481</v>
          </cell>
        </row>
        <row r="6">
          <cell r="A6">
            <v>3</v>
          </cell>
          <cell r="B6">
            <v>1.72</v>
          </cell>
          <cell r="C6">
            <v>1.83</v>
          </cell>
          <cell r="D6">
            <v>340876.79999999999</v>
          </cell>
          <cell r="E6">
            <v>360835.2</v>
          </cell>
          <cell r="F6">
            <v>13111</v>
          </cell>
          <cell r="G6">
            <v>13878</v>
          </cell>
        </row>
        <row r="7">
          <cell r="A7">
            <v>3.2</v>
          </cell>
          <cell r="B7">
            <v>1.76</v>
          </cell>
          <cell r="C7">
            <v>1.8720000000000001</v>
          </cell>
          <cell r="D7">
            <v>348134.40000000002</v>
          </cell>
          <cell r="E7">
            <v>368455.68000000005</v>
          </cell>
          <cell r="F7">
            <v>13390</v>
          </cell>
          <cell r="G7">
            <v>14171</v>
          </cell>
        </row>
        <row r="8">
          <cell r="A8">
            <v>3.5</v>
          </cell>
          <cell r="B8">
            <v>1.8199999999999998</v>
          </cell>
          <cell r="C8">
            <v>1.9350000000000001</v>
          </cell>
          <cell r="D8">
            <v>359020.79999999999</v>
          </cell>
          <cell r="E8">
            <v>379886.4</v>
          </cell>
          <cell r="F8">
            <v>13808</v>
          </cell>
          <cell r="G8">
            <v>14611</v>
          </cell>
        </row>
        <row r="9">
          <cell r="A9">
            <v>3.7</v>
          </cell>
          <cell r="B9">
            <v>1.8599999999999999</v>
          </cell>
          <cell r="C9">
            <v>1.9770000000000001</v>
          </cell>
          <cell r="D9">
            <v>366278.40000000002</v>
          </cell>
          <cell r="E9">
            <v>387506.88000000006</v>
          </cell>
          <cell r="F9">
            <v>14088</v>
          </cell>
          <cell r="G9">
            <v>14904</v>
          </cell>
        </row>
        <row r="10">
          <cell r="A10">
            <v>4</v>
          </cell>
          <cell r="B10">
            <v>1.92</v>
          </cell>
          <cell r="C10">
            <v>2.04</v>
          </cell>
          <cell r="D10">
            <v>377164.80000000005</v>
          </cell>
          <cell r="E10">
            <v>398937.60000000003</v>
          </cell>
          <cell r="F10">
            <v>14506</v>
          </cell>
          <cell r="G10">
            <v>15344</v>
          </cell>
        </row>
        <row r="11">
          <cell r="A11">
            <v>4.2</v>
          </cell>
          <cell r="B11">
            <v>2.0019999999999998</v>
          </cell>
          <cell r="C11">
            <v>2.13</v>
          </cell>
          <cell r="D11">
            <v>392042.87999999995</v>
          </cell>
          <cell r="E11">
            <v>415267.2</v>
          </cell>
          <cell r="F11">
            <v>15079</v>
          </cell>
          <cell r="G11">
            <v>15972</v>
          </cell>
        </row>
        <row r="12">
          <cell r="A12">
            <v>4.5</v>
          </cell>
          <cell r="B12">
            <v>2.125</v>
          </cell>
          <cell r="C12">
            <v>2.2650000000000001</v>
          </cell>
          <cell r="D12">
            <v>414360.00000000006</v>
          </cell>
          <cell r="E12">
            <v>439761.60000000009</v>
          </cell>
          <cell r="F12">
            <v>15937</v>
          </cell>
          <cell r="G12">
            <v>16914</v>
          </cell>
        </row>
        <row r="13">
          <cell r="A13">
            <v>5</v>
          </cell>
          <cell r="B13">
            <v>2.33</v>
          </cell>
          <cell r="C13">
            <v>2.4900000000000002</v>
          </cell>
          <cell r="D13">
            <v>451555.2</v>
          </cell>
          <cell r="E13">
            <v>480585.60000000009</v>
          </cell>
          <cell r="F13">
            <v>17368</v>
          </cell>
          <cell r="G13">
            <v>18484</v>
          </cell>
        </row>
      </sheetData>
      <sheetData sheetId="8"/>
      <sheetData sheetId="9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TH"/>
      <sheetName val="Kiem tra"/>
      <sheetName val="Ten hang"/>
      <sheetName val="Cong thuc lap rap"/>
      <sheetName val="Ghi chú"/>
      <sheetName val="Kiem_tra"/>
      <sheetName val="Ten_hang"/>
      <sheetName val="Cong_thuc_lap_rap"/>
      <sheetName val="Ghi_chú"/>
      <sheetName val="Funding Sources"/>
      <sheetName val="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NC10"/>
      <sheetName val="VL10"/>
      <sheetName val="CFmay10"/>
      <sheetName val="627(10)"/>
      <sheetName val="Sheet1"/>
      <sheetName val="Sheet2"/>
      <sheetName val="Sheet3"/>
      <sheetName val="Sheet4"/>
      <sheetName val="Shee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T1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ong hop"/>
      <sheetName val="phan tich DG"/>
      <sheetName val="gia vat lieu"/>
      <sheetName val="gia xe may"/>
      <sheetName val="gia nhan cong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C"/>
      <sheetName val="Ph-Thu"/>
      <sheetName val="Ph-Thu (2)"/>
      <sheetName val="PC (2)"/>
      <sheetName val="Chart2"/>
      <sheetName val="PC (3)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TH du toan "/>
      <sheetName val="Du toan "/>
      <sheetName val="C.Tinh"/>
      <sheetName val="TK_cap"/>
      <sheetName val="DTCT"/>
      <sheetName val="PTVT"/>
      <sheetName val="THDT"/>
      <sheetName val="THVT"/>
      <sheetName val="THGT"/>
      <sheetName val=""/>
      <sheetName val="Phieu cao do K95"/>
      <sheetName val="Lop 1 K98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Bang ke chi tiet "/>
      <sheetName val="km342+500-km342+690 (2)"/>
      <sheetName val="theo dõi sổ bhxh 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4"/>
      <sheetName val="TK 155"/>
      <sheetName val="TK211"/>
      <sheetName val="TK214"/>
      <sheetName val="BPBKH"/>
      <sheetName val="TK 331"/>
      <sheetName val="TK334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5%"/>
      <sheetName val="VL"/>
      <sheetName val="ND"/>
      <sheetName val="A6"/>
      <sheetName val="Bang TH Dtman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ongHopSuaLoé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km345+400-km345+500 (6'-"/>
      <sheetName val="tuၡn"/>
      <sheetName val="DT"/>
      <sheetName val="CP"/>
      <sheetName val="BCT6"/>
      <sheetName val="MTO REV.2(ARMOR)"/>
      <sheetName val="T9"/>
      <sheetName val="T6"/>
      <sheetName val="T3"/>
      <sheetName val="T10"/>
      <sheetName val="T2"/>
      <sheetName val="XL4Tesp5"/>
      <sheetName val="km337+136-ki337-35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45+661-kms45+000 (2)"/>
      <sheetName val="km338+1w6-km338+230"/>
      <sheetName val="km338+439-km388+571.x9"/>
      <sheetName val="km337+u33.60-km338 (2)"/>
      <sheetName val="km345+400-km345+5 0 (3) (2)"/>
      <sheetName val="mau c47"/>
      <sheetName val="Thang 1"/>
      <sheetName val="Thang 10"/>
      <sheetName val="SD0"/>
      <sheetName val="Mÿÿ$-PRODÿÿÿÿ-UG"/>
      <sheetName val="MTL$-PÿÿDTANK-AG"/>
      <sheetName val="K25_x0019_ Subbase"/>
      <sheetName val="KL DUONG DC L_x0004__x0000__x0000__x0000_Í_x0000_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KL DUONG DC L_x0004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 dat hang"/>
      <sheetName val="Tong hop"/>
      <sheetName val="Kiem tra"/>
      <sheetName val="K13.7"/>
      <sheetName val="Ten hang"/>
      <sheetName val="Cong thuc lap rap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 dat hang"/>
      <sheetName val="Tong hop"/>
      <sheetName val="Kiem tra"/>
      <sheetName val="K11.6"/>
      <sheetName val="Ten hang"/>
      <sheetName val="Cong thuc lap 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2020 Sales Marketing"/>
      <sheetName val="FY2021(Sales&amp;Marketing)"/>
      <sheetName val="FY2021(Production&amp;Back Office)"/>
      <sheetName val="HOA"/>
      <sheetName val="FY 2020 Production"/>
      <sheetName val="điều hòa"/>
      <sheetName val="course"/>
      <sheetName val="Meeting"/>
      <sheetName val="Tel"/>
      <sheetName val="Task"/>
      <sheetName val="Sheet5"/>
      <sheetName val="Contact"/>
      <sheetName val="List of ID Email lixil Viet Nam"/>
      <sheetName val="Report_Draft"/>
      <sheetName val="IA"/>
      <sheetName val="Report_Nov trip"/>
      <sheetName val="DOAvsPro"/>
      <sheetName val="Sheet4"/>
      <sheetName val="OT"/>
      <sheetName val="Binh Duong"/>
      <sheetName val="Sales"/>
      <sheetName val="Sheet1"/>
      <sheetName val="Vendor audit"/>
      <sheetName val="Matrix"/>
      <sheetName val="Biz"/>
      <sheetName val="Sheet2"/>
      <sheetName val="Sheet3"/>
      <sheetName val="VHOC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C PP"/>
      <sheetName val="DC CTO"/>
      <sheetName val="DC OCB"/>
      <sheetName val="DC T33"/>
      <sheetName val="BCCL T33"/>
      <sheetName val="BCCL OCB"/>
      <sheetName val="BCCL CTO"/>
      <sheetName val="BCCL PP"/>
      <sheetName val="BC"/>
      <sheetName val="OEE"/>
      <sheetName val="T.Tinh"/>
      <sheetName val="NHAP LIE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p thong tin chung NV"/>
      <sheetName val="Quản lý LĐ tháng"/>
      <sheetName val="Tổng hợp LĐ thá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&amp;L Vision"/>
      <sheetName val="upload1"/>
      <sheetName val="Cover_Page"/>
      <sheetName val="Error Messages"/>
      <sheetName val="BS Vision"/>
      <sheetName val="Capex Vision"/>
      <sheetName val="CF Vision"/>
      <sheetName val="P&amp;L NEM Vision"/>
      <sheetName val="P&amp;L monthly"/>
      <sheetName val="BS quarter"/>
      <sheetName val="Capex quarter"/>
      <sheetName val="CF Quarter"/>
      <sheetName val="P&amp;L NEM quarterly"/>
      <sheetName val="Employees"/>
      <sheetName val="Competition"/>
      <sheetName val="Gas Sales"/>
      <sheetName val="AGS"/>
      <sheetName val="Sales-Regional"/>
      <sheetName val="Industry Segments"/>
      <sheetName val="Key Data"/>
      <sheetName val="Print_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Thang 6.2008"/>
      <sheetName val="Print T6"/>
      <sheetName val="Ca nam"/>
      <sheetName val="Print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C PP"/>
      <sheetName val="BCCL PP "/>
      <sheetName val="DC CTO (2)"/>
      <sheetName val="BCCL CTO"/>
      <sheetName val="DC OCB"/>
      <sheetName val="BCCL OCB"/>
      <sheetName val="DC T33"/>
      <sheetName val="BCCL T33"/>
      <sheetName val="BC"/>
      <sheetName val="OEE"/>
      <sheetName val="Sheet1"/>
      <sheetName val="Data"/>
      <sheetName val="Pres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huẩn"/>
      <sheetName val="Sheet2"/>
      <sheetName val="pivot"/>
      <sheetName val="Tong hop"/>
      <sheetName val="Danh sa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Tổng hợp"/>
      <sheetName val="Pivot cuộc gọi đ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Source"/>
      <sheetName val="Price List"/>
      <sheetName val="Analysis"/>
      <sheetName val="APP_FORM"/>
      <sheetName val="SIGN_PER"/>
      <sheetName val="BRANCH"/>
      <sheetName val="DIV"/>
      <sheetName val="CITY"/>
      <sheetName val="LOCATION"/>
      <sheetName val="CONTRACTTYPE"/>
      <sheetName val="SEC"/>
      <sheetName val="DEP"/>
      <sheetName val="LEVEL"/>
      <sheetName val="EMPOBJECT"/>
      <sheetName val="TINHTRANGNHANVIEN"/>
      <sheetName val="FRAMELEVEL"/>
      <sheetName val="TEAM"/>
      <sheetName val="POS"/>
      <sheetName val="GROUP"/>
      <sheetName val="VUNGBH"/>
      <sheetName val="WORKINGTIME"/>
      <sheetName val="WORKSTATUS"/>
      <sheetName val="Sheet3"/>
    </sheetNames>
    <sheetDataSet>
      <sheetData sheetId="0" refreshError="1">
        <row r="3">
          <cell r="B3" t="str">
            <v>Company</v>
          </cell>
          <cell r="C3" t="str">
            <v>Brand</v>
          </cell>
        </row>
        <row r="5">
          <cell r="A5" t="str">
            <v>PC</v>
          </cell>
          <cell r="B5" t="str">
            <v>VMC</v>
          </cell>
          <cell r="C5" t="str">
            <v>BMW</v>
          </cell>
        </row>
        <row r="6">
          <cell r="C6" t="str">
            <v>BMW</v>
          </cell>
        </row>
        <row r="7">
          <cell r="C7" t="str">
            <v>BMW</v>
          </cell>
        </row>
        <row r="8">
          <cell r="B8" t="str">
            <v>Vidamco</v>
          </cell>
          <cell r="C8" t="str">
            <v>Daewoo</v>
          </cell>
        </row>
        <row r="9">
          <cell r="C9" t="str">
            <v>Daewoo</v>
          </cell>
        </row>
        <row r="10">
          <cell r="C10" t="str">
            <v>Daewoo</v>
          </cell>
        </row>
        <row r="11">
          <cell r="C11" t="str">
            <v>Daewoo</v>
          </cell>
        </row>
        <row r="12">
          <cell r="C12" t="str">
            <v>Daewoo</v>
          </cell>
        </row>
        <row r="13">
          <cell r="C13" t="str">
            <v>Daewoo</v>
          </cell>
        </row>
        <row r="14">
          <cell r="C14" t="str">
            <v>Daewoo</v>
          </cell>
        </row>
        <row r="15">
          <cell r="C15" t="str">
            <v>Daewoo</v>
          </cell>
        </row>
        <row r="16">
          <cell r="B16" t="str">
            <v>Vindaco</v>
          </cell>
          <cell r="C16" t="str">
            <v>Daihatsu</v>
          </cell>
        </row>
        <row r="17">
          <cell r="B17" t="str">
            <v>Mekong</v>
          </cell>
          <cell r="C17" t="str">
            <v>Fiat</v>
          </cell>
        </row>
        <row r="18">
          <cell r="C18" t="str">
            <v>Fiat</v>
          </cell>
        </row>
        <row r="19">
          <cell r="C19" t="str">
            <v>Fiat</v>
          </cell>
        </row>
        <row r="20">
          <cell r="C20" t="str">
            <v>Fiat</v>
          </cell>
        </row>
        <row r="21">
          <cell r="B21" t="str">
            <v>Ford</v>
          </cell>
          <cell r="C21" t="str">
            <v>Ford</v>
          </cell>
        </row>
        <row r="22">
          <cell r="C22" t="str">
            <v>Ford</v>
          </cell>
        </row>
        <row r="23">
          <cell r="C23" t="str">
            <v>Ford</v>
          </cell>
        </row>
        <row r="24">
          <cell r="C24" t="str">
            <v>Ford</v>
          </cell>
        </row>
        <row r="25">
          <cell r="C25" t="str">
            <v>Ford</v>
          </cell>
        </row>
        <row r="26">
          <cell r="C26" t="str">
            <v>Ford</v>
          </cell>
        </row>
        <row r="27">
          <cell r="C27" t="str">
            <v>Ford</v>
          </cell>
        </row>
        <row r="28">
          <cell r="C28" t="str">
            <v>Ford</v>
          </cell>
        </row>
        <row r="29">
          <cell r="B29" t="str">
            <v>Isuzu</v>
          </cell>
          <cell r="C29" t="str">
            <v>Isuzu</v>
          </cell>
        </row>
        <row r="30">
          <cell r="C30" t="str">
            <v>Isuzu</v>
          </cell>
        </row>
        <row r="31">
          <cell r="C31" t="str">
            <v>Isuzu</v>
          </cell>
        </row>
        <row r="32">
          <cell r="B32" t="str">
            <v>VMC</v>
          </cell>
          <cell r="C32" t="str">
            <v xml:space="preserve">Kia </v>
          </cell>
        </row>
        <row r="33">
          <cell r="C33" t="str">
            <v xml:space="preserve">Kia </v>
          </cell>
        </row>
        <row r="34">
          <cell r="C34" t="str">
            <v>Mazda</v>
          </cell>
        </row>
        <row r="35">
          <cell r="C35" t="str">
            <v>Mazda</v>
          </cell>
        </row>
        <row r="36">
          <cell r="C36" t="str">
            <v>Mazda</v>
          </cell>
        </row>
        <row r="37">
          <cell r="B37" t="str">
            <v>MBV</v>
          </cell>
          <cell r="C37" t="str">
            <v>Mercedes-Benz</v>
          </cell>
        </row>
        <row r="38">
          <cell r="C38" t="str">
            <v>Mercedes-Benz</v>
          </cell>
        </row>
        <row r="39">
          <cell r="C39" t="str">
            <v>Mercedes-Benz</v>
          </cell>
        </row>
        <row r="40">
          <cell r="C40" t="str">
            <v>Mercedes-Benz</v>
          </cell>
        </row>
        <row r="41">
          <cell r="B41" t="str">
            <v>Vinastar</v>
          </cell>
          <cell r="C41" t="str">
            <v>Mitsubishi</v>
          </cell>
        </row>
        <row r="42">
          <cell r="C42" t="str">
            <v>Mitsubishi</v>
          </cell>
        </row>
        <row r="43">
          <cell r="C43" t="str">
            <v>Mitsubishi</v>
          </cell>
        </row>
        <row r="44">
          <cell r="C44" t="str">
            <v>Mitsubishi</v>
          </cell>
        </row>
        <row r="45">
          <cell r="C45" t="str">
            <v>Mitsubishi</v>
          </cell>
        </row>
        <row r="46">
          <cell r="C46" t="str">
            <v>Mitsubishi</v>
          </cell>
        </row>
        <row r="47">
          <cell r="B47" t="str">
            <v>Mekong</v>
          </cell>
          <cell r="C47" t="str">
            <v>SsangYong</v>
          </cell>
        </row>
        <row r="48">
          <cell r="C48" t="str">
            <v>SsangYong</v>
          </cell>
        </row>
        <row r="49">
          <cell r="C49" t="str">
            <v>SsangYong</v>
          </cell>
        </row>
        <row r="50">
          <cell r="B50" t="str">
            <v>Visuco</v>
          </cell>
          <cell r="C50" t="str">
            <v>Suzuki</v>
          </cell>
        </row>
        <row r="51">
          <cell r="B51" t="str">
            <v>Toyota</v>
          </cell>
          <cell r="C51" t="str">
            <v xml:space="preserve">Toyota </v>
          </cell>
        </row>
        <row r="52">
          <cell r="C52" t="str">
            <v xml:space="preserve">Toyota </v>
          </cell>
        </row>
        <row r="53">
          <cell r="C53" t="str">
            <v xml:space="preserve">Toyota </v>
          </cell>
        </row>
        <row r="54">
          <cell r="C54" t="str">
            <v xml:space="preserve">Toyota </v>
          </cell>
        </row>
        <row r="55">
          <cell r="C55" t="str">
            <v xml:space="preserve">Toyota </v>
          </cell>
        </row>
        <row r="56">
          <cell r="C56" t="str">
            <v xml:space="preserve">Toyota </v>
          </cell>
        </row>
        <row r="57">
          <cell r="C57" t="str">
            <v xml:space="preserve">Toyota </v>
          </cell>
        </row>
        <row r="58">
          <cell r="A58" t="str">
            <v>Bus</v>
          </cell>
          <cell r="B58" t="str">
            <v>Vidamco</v>
          </cell>
          <cell r="C58" t="str">
            <v>Daewoo</v>
          </cell>
        </row>
        <row r="59">
          <cell r="C59" t="str">
            <v>Daewoo</v>
          </cell>
        </row>
        <row r="60">
          <cell r="B60" t="str">
            <v>Vindaco</v>
          </cell>
          <cell r="C60" t="str">
            <v>Daihatsu</v>
          </cell>
        </row>
        <row r="61">
          <cell r="B61" t="str">
            <v>Ford</v>
          </cell>
          <cell r="C61" t="str">
            <v xml:space="preserve">Ford </v>
          </cell>
        </row>
        <row r="62">
          <cell r="B62" t="str">
            <v>VMC</v>
          </cell>
          <cell r="C62" t="str">
            <v xml:space="preserve">Kia </v>
          </cell>
        </row>
        <row r="63">
          <cell r="B63" t="str">
            <v>MBV</v>
          </cell>
          <cell r="C63" t="str">
            <v>Mercedes-Benz</v>
          </cell>
        </row>
        <row r="64">
          <cell r="C64" t="str">
            <v>Mercedes-Benz</v>
          </cell>
        </row>
        <row r="65">
          <cell r="C65" t="str">
            <v>Mercedes-Benz</v>
          </cell>
        </row>
        <row r="66">
          <cell r="C66" t="str">
            <v>Mercedes-Benz</v>
          </cell>
        </row>
        <row r="67">
          <cell r="B67" t="str">
            <v>Vinastar</v>
          </cell>
          <cell r="C67" t="str">
            <v xml:space="preserve">Mitsubishi </v>
          </cell>
        </row>
        <row r="68">
          <cell r="C68" t="str">
            <v xml:space="preserve">Mitsubishi </v>
          </cell>
        </row>
        <row r="69">
          <cell r="B69" t="str">
            <v>Visuco</v>
          </cell>
          <cell r="C69" t="str">
            <v>Suzuki</v>
          </cell>
        </row>
        <row r="70">
          <cell r="B70" t="str">
            <v>Toyota</v>
          </cell>
          <cell r="C70" t="str">
            <v xml:space="preserve">Toyota </v>
          </cell>
        </row>
        <row r="71">
          <cell r="C71" t="str">
            <v xml:space="preserve">Toyota </v>
          </cell>
        </row>
        <row r="72">
          <cell r="C72" t="str">
            <v xml:space="preserve">Toyota </v>
          </cell>
        </row>
        <row r="73">
          <cell r="A73" t="str">
            <v xml:space="preserve">Truck </v>
          </cell>
          <cell r="B73" t="str">
            <v>Vindaco</v>
          </cell>
          <cell r="C73" t="str">
            <v>Daihatsu</v>
          </cell>
        </row>
        <row r="74">
          <cell r="C74" t="str">
            <v>Daihatsu</v>
          </cell>
        </row>
        <row r="75">
          <cell r="B75" t="str">
            <v>Hino</v>
          </cell>
          <cell r="C75" t="str">
            <v>Hino</v>
          </cell>
        </row>
        <row r="76">
          <cell r="C76" t="str">
            <v>Hino</v>
          </cell>
        </row>
        <row r="77">
          <cell r="C77" t="str">
            <v>Hino</v>
          </cell>
        </row>
        <row r="78">
          <cell r="C78" t="str">
            <v>Hino</v>
          </cell>
        </row>
        <row r="79">
          <cell r="C79" t="str">
            <v>Hino</v>
          </cell>
        </row>
        <row r="80">
          <cell r="B80" t="str">
            <v>Isuzu</v>
          </cell>
          <cell r="C80" t="str">
            <v>Isuzu</v>
          </cell>
        </row>
        <row r="81">
          <cell r="C81" t="str">
            <v>Isuzu</v>
          </cell>
        </row>
        <row r="82">
          <cell r="C82" t="str">
            <v>Isuzu</v>
          </cell>
        </row>
        <row r="83">
          <cell r="C83" t="str">
            <v>Isuzu</v>
          </cell>
        </row>
        <row r="84">
          <cell r="C84" t="str">
            <v>Isuzu</v>
          </cell>
        </row>
        <row r="85">
          <cell r="C85" t="str">
            <v>Isuzu</v>
          </cell>
        </row>
        <row r="86">
          <cell r="B86" t="str">
            <v>Vinastar</v>
          </cell>
          <cell r="C86" t="str">
            <v>Mitsubishi</v>
          </cell>
        </row>
        <row r="87">
          <cell r="B87" t="str">
            <v>Visuco</v>
          </cell>
          <cell r="C87" t="str">
            <v>Suzuki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Do K"/>
      <sheetName val="G hop"/>
      <sheetName val="DCTC"/>
      <sheetName val="T hop"/>
      <sheetName val="Sheet1"/>
      <sheetName val="TPHcat"/>
      <sheetName val="TPH da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m345+400-km345+500 (2)"/>
      <sheetName val="km337+00-km337+34 (3)"/>
      <sheetName val="cong ty so 9 VINACONEX"/>
      <sheetName val="cong ty so 9 VINACONEX (2)"/>
      <sheetName val="Congty"/>
      <sheetName val="VPPN"/>
      <sheetName val="XN74"/>
      <sheetName val="XN54"/>
      <sheetName val="XN33"/>
      <sheetName val="NK96"/>
      <sheetName val="XL4Test5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CBR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tong hop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MTO REV_0"/>
      <sheetName val="CT"/>
      <sheetName val="CLVL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u tru di BT,TV,BPhuoc1"/>
      <sheetName val=" bdca3"/>
      <sheetName val=" BDA3"/>
      <sheetName val="CHAM CONG  nam2004"/>
      <sheetName val="CA 3 &amp; DOC HAI 04"/>
      <sheetName val=" BVCQ"/>
      <sheetName val=" BVBH"/>
      <sheetName val=" BVPXL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[99Q3299(REV.0).xlsÝK253 AC"/>
      <sheetName val="KHNN"/>
      <sheetName val="DPRRtm"/>
      <sheetName val="CATHODIC PROTEATION"/>
      <sheetName val="VAY"/>
      <sheetName val="Bom"/>
      <sheetName val="Chart1"/>
      <sheetName val="thang1"/>
      <sheetName val="Ha Thanh"/>
      <sheetName val="Cham cong (5)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TK 1331"/>
      <sheetName val="BKe Von vay"/>
      <sheetName val="CP "/>
      <sheetName val="NK Chung"/>
      <sheetName val="So cai"/>
      <sheetName val="NK Thu -Chi"/>
      <sheetName val="SQTM"/>
      <sheetName val="DKCtu"/>
      <sheetName val="CtuGso"/>
      <sheetName val="BCTC"/>
      <sheetName val="Tdoi HD"/>
      <sheetName val="40000000"/>
      <sheetName val="50000000"/>
      <sheetName val="60000000"/>
      <sheetName val=""/>
      <sheetName val="Nhieu"/>
      <sheetName val="Dung"/>
      <sheetName val="Dung T"/>
      <sheetName val="Bao tuoi tre"/>
      <sheetName val="Tu liem"/>
      <sheetName val="UBDTMN"/>
      <sheetName val="Ban Cde"/>
      <sheetName val="Thach"/>
      <sheetName val="Duong"/>
      <sheetName val="PHBCTU"/>
      <sheetName val="Khac"/>
      <sheetName val="Chi tiet"/>
      <sheetName val="31.3.03"/>
      <sheetName val="PT"/>
      <sheetName val="DT"/>
      <sheetName val="DSKH HN"/>
      <sheetName val="NKY "/>
      <sheetName val="DS-TT"/>
      <sheetName val=" HN NHAP"/>
      <sheetName val="KHO HN"/>
      <sheetName val="CNO "/>
      <sheetName val="Quang T2i"/>
      <sheetName val="Quang Ngaa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ၨt 24-11"/>
      <sheetName val="K243 K98"/>
      <sheetName val="_x000b_255"/>
      <sheetName val="LUONG1"/>
      <sheetName val="Khoan khau tru"/>
      <sheetName val="cac khoan nop"/>
      <sheetName val="Doan phi CD"/>
      <sheetName val="Tro giup CN"/>
      <sheetName val="QTOAN C.T"/>
      <sheetName val="B.PPL"/>
      <sheetName val="Hop don vi"/>
      <sheetName val="XIN T.TOAN CPC"/>
      <sheetName val="Luong ranh PL"/>
      <sheetName val="Luong noi TPL"/>
      <sheetName val="CAP PHAT LUONG"/>
      <sheetName val="DTCT"/>
      <sheetName val="PTVT"/>
      <sheetName val="THDT"/>
      <sheetName val="THVT"/>
      <sheetName val="THGT"/>
      <sheetName val="TL kenh Hon Cut"/>
      <sheetName val="Hon Soi"/>
      <sheetName val="Duong cong"/>
      <sheetName val="BD52"/>
      <sheetName val="Coc 52"/>
      <sheetName val="BD225"/>
      <sheetName val="Coc 225"/>
      <sheetName val="Tien luong"/>
      <sheetName val="Phan tich"/>
      <sheetName val="Kinh phi"/>
      <sheetName val="Chenh lech"/>
      <sheetName val="TH phan dien"/>
      <sheetName val="Tong hop PXL"/>
      <sheetName val="Van chuyen"/>
      <sheetName val="TH toan bo"/>
      <sheetName val="KP phan dien"/>
      <sheetName val="Phan nuoc"/>
      <sheetName val="TH phan nuoc"/>
      <sheetName val="Kinh phi TDCD"/>
      <sheetName val="Phan tich TDCD"/>
      <sheetName val="Chen lech TDCD"/>
      <sheetName val="Tong hop TDCD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+h 10-11"/>
      <sheetName val="DG"/>
      <sheetName val="BTH"/>
      <sheetName val="VLQI-2005"/>
      <sheetName val="00000003"/>
      <sheetName val="CP"/>
      <sheetName val="BCT6"/>
      <sheetName val="{h28-10"/>
      <sheetName val="Gia VÌ"/>
      <sheetName val="_99Q3299(REV.0).xlsÝK253 AC"/>
      <sheetName val="DA TA HDLD"/>
      <sheetName val="N"/>
      <sheetName val="TERMINA"/>
      <sheetName val="km341+1077 -km341+!177.61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99Q3299(REV.0)"/>
      <sheetName val="D_x0003_TC"/>
      <sheetName val="tde"/>
      <sheetName val="tong"/>
      <sheetName val="Lamson"/>
      <sheetName val="luongson"/>
      <sheetName val="phuoctien"/>
      <sheetName val="phuoc dai"/>
      <sheetName val="phuocthang"/>
      <sheetName val="phuocthanh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g vu hcm (9_x001b_) (2)"/>
      <sheetName val="H-QN"/>
      <sheetName val="ThanhcoSONTAY"/>
      <sheetName val="Thanhco tong hop"/>
      <sheetName val="Truong Ba Trai(xong)"/>
      <sheetName val="QL32Tranh ST"/>
      <sheetName val="NGUYEN VAN TROI Goi3"/>
      <sheetName val="Nut GT D.Anh Troi (xong)"/>
      <sheetName val="B.xung D.DanHoa-ThanhVan(xong)"/>
      <sheetName val="Cai tao ben Tro(xong)"/>
      <sheetName val="Dien Tien phong (Bx)"/>
      <sheetName val="Cong Tan My"/>
      <sheetName val="Tong hop(Chinh)"/>
      <sheetName val="De Ta Lo(Xong)"/>
      <sheetName val="Duong 79 - Goi 3 nt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Duong 79-Goi 3 sap xep"/>
      <sheetName val="Duong79-Goi3BS2004"/>
      <sheetName val="Duong 79 - Goi 3"/>
      <sheetName val="Duong 79 - Goi 2 (2)"/>
      <sheetName val="Duong 79 - Goi 2"/>
      <sheetName val="Duong79-Goi 2-BS2004"/>
      <sheetName val="Duong NM Z 143"/>
      <sheetName val="Duong 88-VT (3)"/>
      <sheetName val="Duong 88-VT (2)"/>
      <sheetName val="The kho"/>
      <sheetName val="Duong 88-VT"/>
      <sheetName val="MTL$-INTER"/>
      <sheetName val="Du toan"/>
      <sheetName val="Phan tich vat tu"/>
      <sheetName val="Tong hop vat tu"/>
      <sheetName val="Tong hop gia"/>
      <sheetName val="Vat tu"/>
      <sheetName val="Tro giup"/>
      <sheetName val="Nhan cong"/>
      <sheetName val="May thi cong"/>
      <sheetName val="Chi phi chung"/>
      <sheetName val="Config"/>
      <sheetName val="C47 Q4"/>
      <sheetName val="KP ÿÿ"/>
      <sheetName val="Y"/>
      <sheetName val="Tuan 1"/>
      <sheetName val="Tuan 2"/>
      <sheetName val="Tuan 3"/>
      <sheetName val="Tuan 4"/>
      <sheetName val="Thang"/>
      <sheetName val="km346+600-km146+820 (2)"/>
      <sheetName val="km345+661-km345_x000b_000 (2)"/>
      <sheetName val="km345 661-km345+000"/>
      <sheetName val="km338+60-km338+_x0011_30"/>
      <sheetName val="km340+376.41- km342+520.29"/>
      <sheetName val="km338+419-km388+571.89"/>
      <sheetName val="km_x0013_38+571.89-km338+652"/>
      <sheetName val="NNGT-XMLS (5)"/>
      <sheetName val="Gia"/>
      <sheetName val="NguyeLHuyen"/>
      <sheetName val="12-13"/>
      <sheetName val="Duong cong_x0000_vu hcm (7;) (2)"/>
      <sheetName val="TERMINA_x0000_ KIT"/>
      <sheetName val="SD12_x0000_(2)"/>
      <sheetName val="H-QN_x0000__x0000__x0000__x0000__x0000__x0000__x0000__x0000__x0000__x0000__x0000_줔Ư_x0000__x0004__x0000__x0000__x0000__x0000__x0000__x0000_圌Ư_x0000__x0000__x0000__x0000_"/>
      <sheetName val="Y_x0000__x0004_HD"/>
      <sheetName val="km345_x0009_661-km345+000"/>
      <sheetName val="K259_x0000_Base "/>
      <sheetName val="TM_x0000_(2)"/>
      <sheetName val="Gia_x0000_NC"/>
      <sheetName val="BC"/>
      <sheetName val="Phuong My"/>
      <sheetName val="Ha Linh"/>
      <sheetName val="Phuong dien"/>
      <sheetName val="Phuc Dong"/>
      <sheetName val="Gia Pho"/>
      <sheetName val="Huong long"/>
      <sheetName val="Huong Binh"/>
      <sheetName val="Huong Thuy"/>
      <sheetName val="Huong Giang1"/>
      <sheetName val="Huong trach"/>
      <sheetName val="Huong trach CX"/>
      <sheetName val="Huong trach 02"/>
      <sheetName val="Huong Giang"/>
      <sheetName val="Loc Yen co 02,dat"/>
      <sheetName val="Loc Yen co dat, k co 02 "/>
      <sheetName val="Loc yen co 02, k co dat"/>
      <sheetName val="Loc yen 02"/>
      <sheetName val="Gia pho 02 Loc yen"/>
      <sheetName val="Loc Yen CX"/>
      <sheetName val="Loc Yen"/>
      <sheetName val="TH ngan sau"/>
      <sheetName val="So sanh ngan sau"/>
      <sheetName val="70000000"/>
      <sheetName val="CUOC HAQUANG"/>
      <sheetName val="CUOC207"/>
      <sheetName val="CUOCBAO LAM"/>
      <sheetName val="CUOCPHUCHOA"/>
      <sheetName val="CUOC COC PHAT"/>
      <sheetName val="CUOC VC BO "/>
      <sheetName val="CUOC PAC DA"/>
      <sheetName val="Cuoc VC"/>
      <sheetName val="THQToan"/>
      <sheetName val="PTICH BS"/>
      <sheetName val="PHAN TICH KL"/>
      <sheetName val="BUgia"/>
      <sheetName val="THOP KP"/>
      <sheetName val="BO SUNG PS"/>
      <sheetName val="DU TOAN PS TNHAT"/>
      <sheetName val="NA LOA"/>
      <sheetName val="COC PHAT"/>
      <sheetName val="207-QT"/>
      <sheetName val="kࡨ24-11"/>
      <sheetName val="CL-1"/>
      <sheetName val="QT-1"/>
      <sheetName val="THKP1"/>
      <sheetName val="thu"/>
      <sheetName val="DTCT-tuyen chinh"/>
      <sheetName val="km346£}0-km346+240 (2)"/>
      <sheetName val="Duong cong_x0000_vu hcm (7;) (2"/>
      <sheetName val="N_x0000__x0000__x0000__x0000__x"/>
      <sheetName val="Duong cong vu hcm (9_x001b_) (2"/>
      <sheetName val="H-QN_x0000__x0000__x0000__x0000"/>
      <sheetName val="Quyettoan _x0012_001"/>
      <sheetName val="Duong coah vu hcm (4)"/>
      <sheetName val="THUTHAU6Tџ2000"/>
      <sheetName val="Chu Anh"/>
      <sheetName val="111"/>
      <sheetName val="Anh Duc"/>
      <sheetName val="Quy luong"/>
      <sheetName val="Duong Tanphu Daithanh"/>
      <sheetName val="Rang Duoi"/>
      <sheetName val="Duong 21A-DongMo"/>
      <sheetName val="Cau Ngoi Tom"/>
      <sheetName val="Tinhlo316 LAPHU-THANHSON"/>
      <sheetName val="Tinh lo 316 gd 2"/>
      <sheetName val="Tinh lo 316 QT (2)"/>
      <sheetName val="Tinh lo 316 QT"/>
      <sheetName val="Didan Hovan-Camdinh "/>
      <sheetName val="Tinh lo80 TTCT"/>
      <sheetName val="De bao Son Tay 03"/>
      <sheetName val="Tinh lo80 "/>
      <sheetName val="Suoi oi - Ao vua (2)"/>
      <sheetName val="Suoi oi - Ao vua"/>
      <sheetName val="TT HLTH - DHBP"/>
      <sheetName val="Duong Che - Hop Thinh"/>
      <sheetName val="Duong Pheo Che - HB"/>
      <sheetName val="Duong VQG Ba Vi-Goi1"/>
      <sheetName val="Ke TANDUC NX"/>
      <sheetName val="The kho ke tan duc"/>
      <sheetName val="_x0000__x0000_2 AC"/>
      <sheetName val="Bao cao thong je "/>
      <sheetName val="_x0000__x0000_¨_x0000__x0000__x0000__x0000__x0000__x0000__x0000__x0000__x0000__x0000__x0000__x0000__x0000__x0000__x0000__x0013_[98Q2943e.xl"/>
      <sheetName val="?t 24-11"/>
      <sheetName val="mau 1"/>
      <sheetName val="mau 10"/>
      <sheetName val="mau 2"/>
      <sheetName val="mau 3"/>
      <sheetName val="mau 4"/>
      <sheetName val="Tai san luu dong"/>
      <sheetName val="Boiduongkiemke"/>
      <sheetName val="Tonghopgiatri"/>
      <sheetName val="Kiemke30-6"/>
      <sheetName val="Jul-Sep 2003"/>
      <sheetName val="Oct-Dec 2003"/>
      <sheetName val="Annual 7-12--2003"/>
      <sheetName val="THUTHAU္9"/>
      <sheetName val="Ke TANDUC "/>
      <sheetName val="Cau Bon (2)"/>
      <sheetName val="Cau Bon"/>
      <sheetName val="Duong Dainghia Sap xep"/>
      <sheetName val="Duong Dainghia-Antien Goi2"/>
      <sheetName val="The kho Dai nghia an tien (2)"/>
      <sheetName val="Duong Nguyen Van Troi - SX"/>
      <sheetName val="The kho Nguyen Van Troi"/>
      <sheetName val="Duong Nguyen Van Troi - GD2"/>
      <sheetName val="The kho Tuyen5"/>
      <sheetName val="Tuyen5 - Dung"/>
      <sheetName val="Tuyen5 - NX"/>
      <sheetName val="Kenh T10XS"/>
      <sheetName val="The khoKenh T10"/>
      <sheetName val="Kenh T10"/>
      <sheetName val="lan trai em"/>
      <sheetName val="lan trai tan hong"/>
      <sheetName val="lan trai chi"/>
      <sheetName val="Duong be tong The"/>
      <sheetName val="Duong be tong The goc"/>
      <sheetName val="The xi mang"/>
      <sheetName val="The cat den"/>
      <sheetName val="The cat vang"/>
      <sheetName val="The soi"/>
      <sheetName val="The Gach"/>
      <sheetName val="The Thep"/>
      <sheetName val="The Nhua duong"/>
      <sheetName val="The Go"/>
      <sheetName val="The dat"/>
      <sheetName val="The Giay dau"/>
      <sheetName val="The cay tre"/>
      <sheetName val="The cui"/>
      <sheetName val="The Day thep"/>
      <sheetName val="The Son"/>
      <sheetName val="The Dinh"/>
      <sheetName val="The Bot da"/>
      <sheetName val="Duong be tong Chung tu (2)"/>
      <sheetName val="Duong be tong Chung tu"/>
      <sheetName val="Duong be tong"/>
      <sheetName val="Duong 21A-DoicamNX"/>
      <sheetName val="The kho duong 21A doi cam"/>
      <sheetName val="Duong 21A-Doicam Sua"/>
      <sheetName val="Ke Vu En"/>
      <sheetName val="Ke Cat tru"/>
      <sheetName val="Duong vao VQG Bavi-Goi2"/>
      <sheetName val="Duong Nhi Khe"/>
      <sheetName val="Duong DL DaiDong"/>
      <sheetName val="Duong te tieu ba tha "/>
      <sheetName val="Duong TTBT dau"/>
      <sheetName val="Duong TTBT dung (2)"/>
      <sheetName val="Duong TTBT gop"/>
      <sheetName val="Duong te tieu ba tha Goc"/>
      <sheetName val="Duong Tuyen 5 dau"/>
      <sheetName val=" Tuyen 5 D,Mo+B.sung (2)"/>
      <sheetName val="Duong TTBT dung"/>
      <sheetName val=" Tuyen 5 D,Mo+B.sung"/>
      <sheetName val="Duong Tuyen 5 D,Mo"/>
      <sheetName val="TT GD II"/>
      <sheetName val="Bo sung T5 D.Mo"/>
      <sheetName val="Di dan Tan Duc"/>
      <sheetName val="Dien Di dan Tan Duc (2)"/>
      <sheetName val="MAU  (2)"/>
      <sheetName val="MAU "/>
      <sheetName val="CT331"/>
      <sheetName val="TERMINA? KIT"/>
      <sheetName val="KLHT"/>
      <sheetName val="gvl"/>
      <sheetName val="chi"/>
      <sheetName val="tra"/>
      <sheetName val="ThuT9"/>
      <sheetName val="131chien"/>
      <sheetName val="chi T10"/>
      <sheetName val="Chi T8,T9"/>
      <sheetName val="Chi7"/>
      <sheetName val="hp 10-11"/>
      <sheetName val="_x0013_heet9"/>
      <sheetName val="chP"/>
      <sheetName val="Duong cong vu hbm( Lmat;2)"/>
      <sheetName val="K255 SB`se"/>
      <sheetName val="BKe Vo~ vay"/>
      <sheetName val="TPH_x0003__x0000_t"/>
      <sheetName val="THKP2"/>
      <sheetName val="QT-2"/>
      <sheetName val="CL-3"/>
      <sheetName val="THKP3"/>
      <sheetName val="QT-3"/>
      <sheetName val="QT-4"/>
      <sheetName val="CL-4"/>
      <sheetName val="THKP4"/>
      <sheetName val="CL-5"/>
      <sheetName val="THKP5"/>
      <sheetName val="QT-5"/>
      <sheetName val="khd"/>
      <sheetName val="kÿÿ45+400-km345+500 (4)"/>
      <sheetName val="Bia h2)"/>
      <sheetName val="TS"/>
      <sheetName val="cc"/>
      <sheetName val="TGNH"/>
      <sheetName val="no phai tra"/>
      <sheetName val="no phai thu"/>
      <sheetName val="hang ton kho"/>
      <sheetName val="sp do dang"/>
      <sheetName val="CPa cty"/>
      <sheetName val="dat"/>
      <sheetName val="CCHC"/>
      <sheetName val="DI-ESTI"/>
      <sheetName val="SD12?(2)"/>
      <sheetName val="Duong cong?vu hcm (7;) (2)"/>
      <sheetName val="H-QN???????????줔Ư?_x0004_??????圌Ư????"/>
      <sheetName val="N??????"/>
      <sheetName val="t1003-t104"/>
      <sheetName val="03"/>
      <sheetName val="02"/>
      <sheetName val="KHO H"/>
      <sheetName val="HT01-DVHC"/>
      <sheetName val="HT02TPKT"/>
      <sheetName val="HT03-SDNN"/>
      <sheetName val="HT04-KDCNT"/>
      <sheetName val="HT05-6loaidat"/>
      <sheetName val="HT06-Biendong95-03"/>
      <sheetName val="04a1-DBSHo"/>
      <sheetName val="04a2-soho"/>
      <sheetName val="qhNN3vung"/>
      <sheetName val="QH 6 loai dat"/>
      <sheetName val="qhdvhc"/>
      <sheetName val="2003-2005-2010"/>
      <sheetName val="07-DTTD-HPhu"/>
      <sheetName val="04a4KHMRdothi"/>
      <sheetName val="08-datdothi"/>
      <sheetName val="Rafg Duoi"/>
      <sheetName val="n098"/>
      <sheetName val="Nha mo)"/>
      <sheetName val="TT-Doi6_x000d_Dot-1"/>
      <sheetName val="as"/>
      <sheetName val="Thang 07"/>
      <sheetName val="T10-05"/>
      <sheetName val="T9-05"/>
      <sheetName val="t805"/>
      <sheetName val="11T"/>
      <sheetName val="9T"/>
      <sheetName val="Le Thanh Buon"/>
      <sheetName val="COVE-PA_x0007_E"/>
      <sheetName val="THU_x0014_HAU99"/>
      <sheetName val="B chinh &amp; thang nam 2001"/>
      <sheetName val="Bang ke cac C_x0014_"/>
      <sheetName val="Sheet_x0011_4"/>
      <sheetName val="Sheed10"/>
      <sheetName val="S`eet7"/>
      <sheetName val="Sheet_x0016_"/>
      <sheetName val="MTC+NC"/>
      <sheetName val="期区分 通貨 分野の表示"/>
      <sheetName val="My dɩnh"/>
      <sheetName val="DTHH"/>
      <sheetName val="Settings"/>
      <sheetName val="Data"/>
      <sheetName val="BREAK. EXP."/>
      <sheetName val="TNHC"/>
      <sheetName val="DAMNEN KHONG HC"/>
      <sheetName val="dochat"/>
      <sheetName val="DAM NEN HC"/>
      <sheetName val="Sh_x0000__x0000_t5"/>
      <sheetName val="name"/>
      <sheetName val="clg fin"/>
      <sheetName val="PC, G.Slab"/>
      <sheetName val="timber frame"/>
      <sheetName val="Rif_Col"/>
      <sheetName val="Wall Qty"/>
      <sheetName val="Col"/>
      <sheetName val="CFA"/>
      <sheetName val="T Uøò"/>
      <sheetName val="外気負荷"/>
      <sheetName val="@hieu nhap VTu "/>
      <sheetName val="MTO_REV_0"/>
      <sheetName val="SUM_REV_0"/>
      <sheetName val="BUILDING_ELE_"/>
      <sheetName val="CATHODIC_PROTECTION"/>
      <sheetName val="WEATHER_PROOF_LTG__&amp;_ROD_LTG_"/>
      <sheetName val="PVC_CONDUIT"/>
      <sheetName val="CABLE_TRAY"/>
      <sheetName val="TERMINAL_KIT"/>
      <sheetName val="EXP-PROOF_EQUIPMENT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ht_24-11"/>
      <sheetName val="Ht_20-1"/>
      <sheetName val="KH_12-1"/>
      <sheetName val="HT_12-1"/>
      <sheetName val="KH_5-1"/>
      <sheetName val="HT_5-1"/>
      <sheetName val="Ht_22-12"/>
      <sheetName val="Ht_15-12"/>
      <sheetName val="kh_7-12"/>
      <sheetName val="ht_7-12"/>
      <sheetName val="kh_30-11"/>
      <sheetName val="ht_30-11"/>
      <sheetName val="kh_17-11"/>
      <sheetName val="ht_17-11"/>
      <sheetName val="kh_10-11"/>
      <sheetName val="ht_10-11"/>
      <sheetName val="kh_2-11"/>
      <sheetName val="ht_02-11"/>
      <sheetName val="kh_27-10"/>
      <sheetName val="ht_27-10"/>
      <sheetName val="Kh_6-10"/>
      <sheetName val="Gia_VL"/>
      <sheetName val="Bang_gia_ca_may"/>
      <sheetName val="Bang_luong_CB"/>
      <sheetName val="Bang_P_tich_CT"/>
      <sheetName val="D_toan_chi_tiet"/>
      <sheetName val="Bang_TH_Dtoan"/>
      <sheetName val="THUTHAU_Nam_20001"/>
      <sheetName val="B_chinh_6_thang_nam_2001"/>
      <sheetName val="B_chinh_Q3__nam_2001_"/>
      <sheetName val="SD12_(2)"/>
      <sheetName val="Bang_ke_cac_CT"/>
      <sheetName val="Dong_Dau"/>
      <sheetName val="Sau_dong"/>
      <sheetName val="Ma_xa"/>
      <sheetName val="Me_tri"/>
      <sheetName val="My_dinh"/>
      <sheetName val="Tong_cong"/>
      <sheetName val="moma_o_7+9"/>
      <sheetName val="Tong_San_luong"/>
      <sheetName val="Tong_Quyettoan"/>
      <sheetName val="Quyettoan_2001"/>
      <sheetName val="TT_tam_ung"/>
      <sheetName val="QT_thue_2001"/>
      <sheetName val="P_bo_CPC_2001"/>
      <sheetName val="PB_KHTS_2001"/>
      <sheetName val="Dieuchinh_thueVAT"/>
      <sheetName val="Do_K"/>
      <sheetName val="G_hop"/>
      <sheetName val="T_hop"/>
      <sheetName val="TPH_da"/>
      <sheetName val="km346+600-km346+820_(2)"/>
      <sheetName val="km346+330-km346+600_(2)"/>
      <sheetName val="km346+00-km346+240_(2)"/>
      <sheetName val="km345+661-km345+000_(2)"/>
      <sheetName val="km342+376_41-_km342+520_29"/>
      <sheetName val="km338+439-km388+571_89"/>
      <sheetName val="km342+297_58-km342+376_41"/>
      <sheetName val="km338+571_89-km338+652"/>
      <sheetName val="km337+533_60-km338_(2)"/>
      <sheetName val="km341+1077_-km341+1177_61"/>
      <sheetName val="km345+400-km345+500_(3)_(2)"/>
      <sheetName val="km345+400-km345+500_(6')"/>
      <sheetName val="km345+400-km345+500_(4)"/>
      <sheetName val="km345+400-km345+500_(9)"/>
      <sheetName val="km345+400-km345+500_(6)"/>
      <sheetName val="km342+520-km342+690_(2)"/>
      <sheetName val="km341_26-km341+200_(2)"/>
      <sheetName val="Duong_cong_vu_hcm_(2)"/>
      <sheetName val="Duong_cong_vu_hcm_(4)"/>
      <sheetName val="Duong_cong_vu_hcm_(5)"/>
      <sheetName val="Duong_cong_vu_hcm_(9)"/>
      <sheetName val="Duong_cong_vu_hcm_(4;)_(2)"/>
      <sheetName val="Duong_cong_vu_hcm_(7)"/>
      <sheetName val="Duong_cong_vu_hcm_(8)"/>
      <sheetName val="Duong_cong_vu_hcm_(6)"/>
      <sheetName val="Duong_cong_vu_hcm_(3)"/>
      <sheetName val="Duong_cong_vu_hcm_(2;)_(2)"/>
      <sheetName val="Duong_cong_vu_hcm_(9;)_(2)"/>
      <sheetName val="Duong_cong_vu_hcm_(8;)_(2)"/>
      <sheetName val="Duong_cong_vu_hcm_(7;)_(2)"/>
      <sheetName val="Duong_cong_vu_hcm_(13;)_(2)"/>
      <sheetName val="Duong_cong_vu_hcm(_Lmat;0)_(2)"/>
      <sheetName val="Duong_cong_vu_hcm(_Lmat;1)_(2)"/>
      <sheetName val="Duong_cong_vu_hcm(_Lmat;2)"/>
      <sheetName val="Duong_cong_vu_hcm_(10)"/>
      <sheetName val="Duong_cong_vu_hcm_(67)"/>
      <sheetName val="Duong_cong_vu_hcm_(11)"/>
      <sheetName val="Duong_cong_vu_hcm_(12)"/>
      <sheetName val="Duong_cong_vu_hcm"/>
      <sheetName val="km345+400-km345+500_(2)"/>
      <sheetName val="km337+00-km337+34_(3)"/>
      <sheetName val="cong_ty_so_9_VINACONEX"/>
      <sheetName val="cong_ty_so_9_VINACONEX_(2)"/>
      <sheetName val="CTY_CAU_THANH_THUY"/>
      <sheetName val="VINACONEX_15_A"/>
      <sheetName val="NNGT-XMNS_CTXDSO_6(6)"/>
      <sheetName val="NNGT-XMNS_(2)"/>
      <sheetName val="NNGT-XMNS_(3)"/>
      <sheetName val="NNGT-XMNS_(4)"/>
      <sheetName val="NNGT-XMNS_(5)"/>
      <sheetName val="NNGT-XMBS_(2)"/>
      <sheetName val="da-1x2_ru_muout_Tong_thuy"/>
      <sheetName val="cat_nam_dan_(4)"/>
      <sheetName val="cat_nam_dan_(5)"/>
      <sheetName val="cat_nghia_dan(3)"/>
      <sheetName val="CT_Duong"/>
      <sheetName val="D_gia"/>
      <sheetName val="T_hop1"/>
      <sheetName val="CtP_tro"/>
      <sheetName val="Nha_moi"/>
      <sheetName val="TT-T_Tron_So_2"/>
      <sheetName val="Ct_Dam_"/>
      <sheetName val="Ct_Duoi"/>
      <sheetName val="Ct_Tren"/>
      <sheetName val="D_giaMay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tong_hop"/>
      <sheetName val="phan_tich_DG"/>
      <sheetName val="gia_vat_lieu"/>
      <sheetName val="gia_xe_may"/>
      <sheetName val="gia_nhan_cong"/>
      <sheetName val="TM_(2)"/>
      <sheetName val="KPTH_(2)"/>
      <sheetName val="Noi_Suy"/>
      <sheetName val="Bia_(2)"/>
      <sheetName val="Gia_NC"/>
      <sheetName val="Quang_Tri"/>
      <sheetName val="Da_Nang"/>
      <sheetName val="Quang_Nam"/>
      <sheetName val="Quang_Ngai"/>
      <sheetName val="TH_DH-QN"/>
      <sheetName val="KP_HD"/>
      <sheetName val="DB_HD"/>
      <sheetName val="du_tru_di_BT,TV,BPhuoc1"/>
      <sheetName val="LUY_KE_LO_Hang"/>
      <sheetName val="Ng_-_01"/>
      <sheetName val="Ng-_02"/>
      <sheetName val="Ng_-_04"/>
      <sheetName val="Ng_-_05"/>
      <sheetName val="Ng_-_06"/>
      <sheetName val="Ng_-_07"/>
      <sheetName val="Ng_-_08"/>
      <sheetName val="Ng_-_9"/>
      <sheetName val="Ng_-_10"/>
      <sheetName val="NG_-_11"/>
      <sheetName val="NG_-_12"/>
      <sheetName val="NG_-_13"/>
      <sheetName val="NG_-_14"/>
      <sheetName val="NG_-15"/>
      <sheetName val="NG_-_16"/>
      <sheetName val="Co_gioi-_Nam_Mu"/>
      <sheetName val="Co_gioi_-Na_Hang"/>
      <sheetName val="Le_Thanh_Buong"/>
      <sheetName val="B_ay"/>
      <sheetName val="S_y"/>
      <sheetName val="Gian_tiep"/>
      <sheetName val="Ky_Thuat"/>
      <sheetName val="MTO_REV_01"/>
      <sheetName val="TK_1331"/>
      <sheetName val="BKe_Von_vay"/>
      <sheetName val="CP_"/>
      <sheetName val="NK_Chung"/>
      <sheetName val="So_cai"/>
      <sheetName val="NK_Thu_-Chi"/>
      <sheetName val="Tdoi_HD"/>
      <sheetName val="Cham_cong_(5)"/>
      <sheetName val="Ha_Thanh"/>
      <sheetName val="DSKH_HN"/>
      <sheetName val="NKY_"/>
      <sheetName val="_HN_NHAP"/>
      <sheetName val="KHO_HN"/>
      <sheetName val="CNO_"/>
      <sheetName val="Coc_52"/>
      <sheetName val="Coc_225"/>
      <sheetName val="TK_331c1"/>
      <sheetName val="CT_331"/>
      <sheetName val="CT_131"/>
      <sheetName val="[99Q3299(REV_0)_xlsÝK253_AC"/>
      <sheetName val="Khoan_khau_tru"/>
      <sheetName val="cac_khoan_nop"/>
      <sheetName val="Doan_phi_CD"/>
      <sheetName val="Tro_giup_CN"/>
      <sheetName val="QTOAN_C_T"/>
      <sheetName val="B_PPL"/>
      <sheetName val="Hop_don_vi"/>
      <sheetName val="XIN_T_TOAN_CPC"/>
      <sheetName val="Luong_ranh_PL"/>
      <sheetName val="Luong_noi_TPL"/>
      <sheetName val="CAP_PHAT_LUONG"/>
      <sheetName val="CATHODIC_PROTEATION"/>
      <sheetName val="Kc_giavonQ1_05"/>
      <sheetName val="Gan_tru_thue"/>
      <sheetName val="Nhap_KPCT"/>
      <sheetName val="PBo_KPCT"/>
      <sheetName val="KP_nop_CT"/>
      <sheetName val="PB_LV_CNhanh"/>
      <sheetName val="PB_CPC"/>
      <sheetName val="PB_LV_doi_Q4"/>
      <sheetName val="PB_LV_doi"/>
      <sheetName val="GtQ4_05L4"/>
      <sheetName val="GTQ4_05L3"/>
      <sheetName val="GTQ4_05_L2"/>
      <sheetName val="GTQ4_05"/>
      <sheetName val="GT_Q3,05_sua"/>
      <sheetName val="GT_Kc_Q3_05"/>
      <sheetName val="GT_Q2_05"/>
      <sheetName val="GT01_2005"/>
      <sheetName val="TL_kenh_Hon_Cut"/>
      <sheetName val="Hon_Soi"/>
      <sheetName val="Quang_T2i"/>
      <sheetName val="Quang_Ngaa"/>
      <sheetName val="phuoc_dai"/>
      <sheetName val="K243_K98"/>
      <sheetName val="255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Duong_congvu_hcm_(7;)_(2)"/>
      <sheetName val="DTC"/>
      <sheetName val="ၨt_24-11"/>
      <sheetName val="Tien_luong"/>
      <sheetName val="Phan_tich"/>
      <sheetName val="Kinh_phi"/>
      <sheetName val="Chenh_lech"/>
      <sheetName val="TH_phan_dien"/>
      <sheetName val="Tong_hop_PXL"/>
      <sheetName val="Van_chuyen"/>
      <sheetName val="TH_toan_bo"/>
      <sheetName val="KP_phan_dien"/>
      <sheetName val="Phan_nuoc"/>
      <sheetName val="TH_phan_nuoc"/>
      <sheetName val="Kinh_phi_TDCD"/>
      <sheetName val="Phan_tich_TDCD"/>
      <sheetName val="Chen_lech_TDCD"/>
      <sheetName val="Tong_hop_TDCD"/>
      <sheetName val="DTCT-tuyen_chinh"/>
      <sheetName val="99Q3299(REV_0)"/>
      <sheetName val="km341+1077_-km341+!177_61"/>
      <sheetName val="KP_ÿÿ"/>
      <sheetName val="YHD"/>
      <sheetName val="Phuong_My"/>
      <sheetName val="Ha_Linh"/>
      <sheetName val="Phuong_dien"/>
      <sheetName val="Phuc_Dong"/>
      <sheetName val="Gia_Pho"/>
      <sheetName val="Huong_long"/>
      <sheetName val="Huong_Binh"/>
      <sheetName val="Huong_Thuy"/>
      <sheetName val="Huong_Giang1"/>
      <sheetName val="Huong_trach"/>
      <sheetName val="Huong_trach_CX"/>
      <sheetName val="Huong_trach_02"/>
      <sheetName val="Huong_Giang"/>
      <sheetName val="Loc_Yen_co_02,dat"/>
      <sheetName val="Loc_Yen_co_dat,_k_co_02_"/>
      <sheetName val="Loc_yen_co_02,_k_co_dat"/>
      <sheetName val="Loc_yen_02"/>
      <sheetName val="Gia_pho_02_Loc_yen"/>
      <sheetName val="Loc_Yen_CX"/>
      <sheetName val="Loc_Yen"/>
      <sheetName val="TH_ngan_sau"/>
      <sheetName val="So_sanh_ngan_sau"/>
      <sheetName val="Thanhco_tong_hop"/>
      <sheetName val="Truong_Ba_Trai(xong)"/>
      <sheetName val="QL32Tranh_ST"/>
      <sheetName val="NGUYEN_VAN_TROI_Goi3"/>
      <sheetName val="Nut_GT_D_Anh_Troi_(xong)"/>
      <sheetName val="B_xung_D_DanHoa-ThanhVan(xong)"/>
      <sheetName val="Cai_tao_ben_Tro(xong)"/>
      <sheetName val="Dung_T"/>
      <sheetName val="Bao_tuoi_tre"/>
      <sheetName val="Tu_liem"/>
      <sheetName val="Ban_Cde"/>
      <sheetName val="Gi¸VËtT­"/>
      <sheetName val="Comparison"/>
      <sheetName val="TK33"/>
      <sheetName val="[99Q3299(REV.0).xlsÝK253"/>
      <sheetName val="#REF"/>
      <sheetName val="B chinh Qÿÿ nam 200ÿÿ"/>
      <sheetName val="Hours"/>
      <sheetName val="Truot_nen"/>
      <sheetName val="12-13 (2)"/>
      <sheetName val="13-14"/>
      <sheetName val="14-15"/>
      <sheetName val="1"/>
      <sheetName val="15-16"/>
      <sheetName val="2"/>
      <sheetName val="15-16 (2)"/>
      <sheetName val="16-17"/>
      <sheetName val="3"/>
      <sheetName val="17-18"/>
      <sheetName val="18-19"/>
      <sheetName val="tong."/>
      <sheetName val="4"/>
      <sheetName val="NEW-PANEL"/>
      <sheetName val="QTO"/>
      <sheetName val="T1p"/>
      <sheetName val="DG "/>
      <sheetName val="Sheÿÿ5"/>
      <sheetName val="km338+60,km338+130"/>
      <sheetName val="km338+176-km338+&quot;30"/>
      <sheetName val="km342+297.58-km342+376_x000e_41"/>
      <sheetName val="km345+400-im345+500 (3) (2)"/>
      <sheetName val="Ct_x000e_Dam "/>
      <sheetName val="NNGT%XMBS (2)"/>
      <sheetName val="[99Q3299(REV.0).xls⁝MTO REV.0"/>
      <sheetName val="D.toa~ chi tiet"/>
      <sheetName val="CLV\"/>
      <sheetName val="TH DH=QN"/>
      <sheetName val="TPH#at"/>
      <sheetName val="TP_x0008_ da"/>
      <sheetName val="Nha }oi"/>
      <sheetName val="Tai khoan"/>
      <sheetName val="_x005f_x000b_255"/>
      <sheetName val="Duong cong_x005f_x0000_vu hcm (7;) (2"/>
      <sheetName val="N_x005f_x0000__x005f_x0000__x005f_x0000__x005f_x0000__x"/>
      <sheetName val="TERMINA_x005f_x0000_ KIT"/>
      <sheetName val="SD12_x005f_x0000_(2)"/>
      <sheetName val="D_x005f_x0003_TC"/>
      <sheetName val="Duong cong vu hcm (9_x005f_x001b_) (2"/>
      <sheetName val="H-QN_x005f_x0000__x005f_x0000__x005f_x0000__x0000"/>
      <sheetName val="Y_x005f_x0000__x005f_x0004_HD"/>
      <sheetName val="km345+661-km345_x005f_x000b_000 (2)"/>
      <sheetName val="km345_x005f_x0009_661-km345+000"/>
      <sheetName val="km338+60-km338+_x005f_x0011_30"/>
      <sheetName val="km_x005f_x0013_38+571.89-km338+652"/>
      <sheetName val="K259_x005f_x0000_Base "/>
      <sheetName val="TM_x005f_x0000_(2)"/>
      <sheetName val="Gia_x005f_x0000_NC"/>
      <sheetName val="TPH_x0003_"/>
      <sheetName val="Sh"/>
      <sheetName val="N_x0000__x0000__x0000__x0000__x0000__x0000_"/>
      <sheetName val="SD12(2)"/>
    </sheetNames>
    <sheetDataSet>
      <sheetData sheetId="0" refreshError="1"/>
      <sheetData sheetId="1" refreshError="1">
        <row r="1">
          <cell r="A1" t="str">
            <v>PRICE BREAKDOWN FOR ELECTRICAL INSTALLATION WORK</v>
          </cell>
          <cell r="B1" t="str">
            <v xml:space="preserve">  600V CONTROL CA_x0000_LE 12/C 2.0 sq.mm  PVC/PVC</v>
          </cell>
          <cell r="C1">
            <v>-195</v>
          </cell>
          <cell r="D1" t="str">
            <v>M</v>
          </cell>
          <cell r="E1">
            <v>38</v>
          </cell>
          <cell r="F1">
            <v>-7410</v>
          </cell>
          <cell r="G1" t="str">
            <v xml:space="preserve"> </v>
          </cell>
          <cell r="H1">
            <v>0</v>
          </cell>
          <cell r="I1">
            <v>0</v>
          </cell>
          <cell r="J1">
            <v>0</v>
          </cell>
          <cell r="K1" t="str">
            <v xml:space="preserve"> </v>
          </cell>
          <cell r="L1" t="str">
            <v>M+L</v>
          </cell>
          <cell r="M1">
            <v>0</v>
          </cell>
          <cell r="N1">
            <v>0</v>
          </cell>
          <cell r="O1">
            <v>60</v>
          </cell>
          <cell r="P1">
            <v>114600</v>
          </cell>
          <cell r="Q1">
            <v>0</v>
          </cell>
        </row>
        <row r="2">
          <cell r="B2" t="str">
            <v>??  LNG TERMINAL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 t="str">
            <v xml:space="preserve"> </v>
          </cell>
          <cell r="H2">
            <v>0</v>
          </cell>
          <cell r="I2" t="str">
            <v>CTCI Q. NO. : 99Q3299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>CTCI Q. NO. : 99Q3299</v>
          </cell>
        </row>
        <row r="3">
          <cell r="B3" t="str">
            <v>LOCATION: ?? ?????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4.303918780958249E-283</v>
          </cell>
          <cell r="I4">
            <v>0</v>
          </cell>
          <cell r="J4">
            <v>1.4775881111090027E-309</v>
          </cell>
          <cell r="K4">
            <v>0</v>
          </cell>
          <cell r="L4">
            <v>0</v>
          </cell>
          <cell r="M4">
            <v>2.2250743890061491E-308</v>
          </cell>
          <cell r="N4">
            <v>0</v>
          </cell>
          <cell r="O4">
            <v>3.3156563676248386E-316</v>
          </cell>
          <cell r="P4">
            <v>0</v>
          </cell>
          <cell r="Q4">
            <v>0</v>
          </cell>
        </row>
        <row r="5">
          <cell r="E5" t="str">
            <v xml:space="preserve">                  TO SITE</v>
          </cell>
          <cell r="F5">
            <v>0</v>
          </cell>
          <cell r="G5" t="str">
            <v xml:space="preserve">                  TO SITE</v>
          </cell>
          <cell r="H5">
            <v>0</v>
          </cell>
          <cell r="I5">
            <v>0</v>
          </cell>
          <cell r="J5">
            <v>0</v>
          </cell>
          <cell r="K5" t="str">
            <v xml:space="preserve">                  TO SITE</v>
          </cell>
          <cell r="L5">
            <v>0</v>
          </cell>
          <cell r="M5" t="str">
            <v xml:space="preserve">                  TO SITE</v>
          </cell>
        </row>
        <row r="6">
          <cell r="E6" t="str">
            <v xml:space="preserve"> ON SHORE MAT'L (NET) NT$</v>
          </cell>
          <cell r="F6">
            <v>0</v>
          </cell>
          <cell r="G6" t="str">
            <v xml:space="preserve"> OFF SHORE MAT'L (NET) US$</v>
          </cell>
          <cell r="H6">
            <v>0</v>
          </cell>
          <cell r="I6" t="str">
            <v xml:space="preserve">          LABOR MH (NET) </v>
          </cell>
          <cell r="J6">
            <v>0</v>
          </cell>
          <cell r="K6" t="str">
            <v xml:space="preserve">     ON SHORE MAT'L NT$</v>
          </cell>
          <cell r="L6">
            <v>0</v>
          </cell>
          <cell r="M6" t="str">
            <v xml:space="preserve">   OFF SHORE MAT'L US$</v>
          </cell>
          <cell r="N6">
            <v>0</v>
          </cell>
          <cell r="O6" t="str">
            <v xml:space="preserve">        LABOR PRICE NT$</v>
          </cell>
          <cell r="P6">
            <v>0</v>
          </cell>
          <cell r="Q6" t="str">
            <v>REMARK</v>
          </cell>
        </row>
        <row r="7">
          <cell r="A7" t="str">
            <v>NO.</v>
          </cell>
          <cell r="B7" t="str">
            <v>DESCRIPTION</v>
          </cell>
          <cell r="C7" t="str">
            <v>Q'TY</v>
          </cell>
          <cell r="D7" t="str">
            <v>UNIT</v>
          </cell>
          <cell r="E7" t="str">
            <v>U/P</v>
          </cell>
          <cell r="F7" t="str">
            <v>TOTAL</v>
          </cell>
          <cell r="G7" t="str">
            <v>U/P</v>
          </cell>
          <cell r="H7" t="str">
            <v>TOTAL</v>
          </cell>
          <cell r="I7" t="str">
            <v>U/P</v>
          </cell>
          <cell r="J7" t="str">
            <v>TOTAL</v>
          </cell>
          <cell r="K7" t="str">
            <v>U/P</v>
          </cell>
          <cell r="L7" t="str">
            <v>TOTAL</v>
          </cell>
          <cell r="M7" t="str">
            <v>U/P</v>
          </cell>
          <cell r="N7" t="str">
            <v>TOTAL</v>
          </cell>
          <cell r="O7" t="str">
            <v>U/P</v>
          </cell>
          <cell r="P7" t="str">
            <v>TOTAL</v>
          </cell>
        </row>
        <row r="8">
          <cell r="J8">
            <v>238</v>
          </cell>
        </row>
        <row r="9">
          <cell r="A9" t="str">
            <v>ALT-1</v>
          </cell>
          <cell r="B9" t="str">
            <v xml:space="preserve">         PRICE SUMMARY</v>
          </cell>
        </row>
        <row r="11">
          <cell r="A11" t="str">
            <v xml:space="preserve">  A.</v>
          </cell>
          <cell r="B11" t="str">
            <v xml:space="preserve"> POWER EQUIPMENT </v>
          </cell>
          <cell r="C11">
            <v>1</v>
          </cell>
          <cell r="D11" t="str">
            <v>LOT</v>
          </cell>
          <cell r="E11">
            <v>138612100</v>
          </cell>
          <cell r="F11">
            <v>138612100</v>
          </cell>
          <cell r="G11">
            <v>0</v>
          </cell>
          <cell r="H11">
            <v>0</v>
          </cell>
          <cell r="I11">
            <v>13764</v>
          </cell>
          <cell r="J11">
            <v>13764</v>
          </cell>
          <cell r="K11">
            <v>138612100</v>
          </cell>
          <cell r="L11">
            <v>138612100</v>
          </cell>
          <cell r="M11">
            <v>0</v>
          </cell>
          <cell r="N11">
            <v>0</v>
          </cell>
          <cell r="O11">
            <v>6155030</v>
          </cell>
          <cell r="P11">
            <v>6155030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 xml:space="preserve">  B.</v>
          </cell>
          <cell r="B13" t="str">
            <v xml:space="preserve"> POWER DISTRIBUTION SYSTEM</v>
          </cell>
          <cell r="C13">
            <v>130730</v>
          </cell>
          <cell r="D13" t="str">
            <v>M</v>
          </cell>
          <cell r="E13">
            <v>178.00177465004208</v>
          </cell>
          <cell r="F13">
            <v>23270172</v>
          </cell>
          <cell r="G13">
            <v>0</v>
          </cell>
          <cell r="H13">
            <v>0</v>
          </cell>
          <cell r="I13">
            <v>0.25310181289681022</v>
          </cell>
          <cell r="J13">
            <v>33088</v>
          </cell>
          <cell r="K13">
            <v>178.00177465004208</v>
          </cell>
          <cell r="L13">
            <v>23270172</v>
          </cell>
          <cell r="M13">
            <v>0</v>
          </cell>
          <cell r="N13">
            <v>0</v>
          </cell>
          <cell r="O13">
            <v>70.851243019964812</v>
          </cell>
          <cell r="P13">
            <v>9262383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 xml:space="preserve">  C.</v>
          </cell>
          <cell r="B15" t="str">
            <v xml:space="preserve"> LIGHTING SYSTEM</v>
          </cell>
          <cell r="C15">
            <v>508</v>
          </cell>
          <cell r="D15" t="str">
            <v>SET</v>
          </cell>
          <cell r="E15">
            <v>18871.641732283464</v>
          </cell>
          <cell r="F15">
            <v>9586794</v>
          </cell>
          <cell r="G15">
            <v>0</v>
          </cell>
          <cell r="H15">
            <v>0</v>
          </cell>
          <cell r="I15">
            <v>28.084645669291337</v>
          </cell>
          <cell r="J15">
            <v>14267</v>
          </cell>
          <cell r="K15">
            <v>18871.641732283464</v>
          </cell>
          <cell r="L15">
            <v>9586794</v>
          </cell>
          <cell r="M15">
            <v>0</v>
          </cell>
          <cell r="N15">
            <v>0</v>
          </cell>
          <cell r="O15">
            <v>8470.6830708661419</v>
          </cell>
          <cell r="P15">
            <v>4303107</v>
          </cell>
        </row>
        <row r="16">
          <cell r="A16" t="str">
            <v>A.8.1</v>
          </cell>
          <cell r="B16" t="str">
            <v>SELF-STANDING POWER PANEL, 480V, 65KA</v>
          </cell>
          <cell r="C16">
            <v>3.90625E-3</v>
          </cell>
          <cell r="D16" t="str">
            <v>SET</v>
          </cell>
          <cell r="E16">
            <v>120000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 xml:space="preserve">  D.</v>
          </cell>
          <cell r="B17" t="str">
            <v xml:space="preserve"> GROUNDING &amp; LIGHTNING PROTECTION SYSTEM</v>
          </cell>
          <cell r="C17">
            <v>8620</v>
          </cell>
          <cell r="D17" t="str">
            <v>M</v>
          </cell>
          <cell r="E17">
            <v>104.6885150812065</v>
          </cell>
          <cell r="F17">
            <v>902415</v>
          </cell>
          <cell r="G17">
            <v>0</v>
          </cell>
          <cell r="H17">
            <v>0</v>
          </cell>
          <cell r="I17">
            <v>0.40336426914153134</v>
          </cell>
          <cell r="J17">
            <v>3477</v>
          </cell>
          <cell r="K17">
            <v>104.6885150812065</v>
          </cell>
          <cell r="L17">
            <v>902415</v>
          </cell>
          <cell r="M17">
            <v>0</v>
          </cell>
          <cell r="N17">
            <v>0</v>
          </cell>
          <cell r="O17">
            <v>146.95568445475638</v>
          </cell>
          <cell r="P17">
            <v>1266758</v>
          </cell>
        </row>
        <row r="18">
          <cell r="B18" t="str">
            <v>480/240V, 20KVA</v>
          </cell>
          <cell r="C18">
            <v>6</v>
          </cell>
          <cell r="D18" t="str">
            <v>SET</v>
          </cell>
          <cell r="E18">
            <v>30000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 xml:space="preserve">  E.</v>
          </cell>
          <cell r="B19" t="str">
            <v xml:space="preserve"> TELEPHONE SYSTEM</v>
          </cell>
          <cell r="C19">
            <v>2250</v>
          </cell>
          <cell r="D19" t="str">
            <v>M</v>
          </cell>
          <cell r="E19">
            <v>219.19555555555556</v>
          </cell>
          <cell r="F19">
            <v>493190</v>
          </cell>
          <cell r="G19">
            <v>0</v>
          </cell>
          <cell r="H19">
            <v>0</v>
          </cell>
          <cell r="I19">
            <v>0.20088888888888889</v>
          </cell>
          <cell r="J19">
            <v>452</v>
          </cell>
          <cell r="K19">
            <v>219.19555555555556</v>
          </cell>
          <cell r="L19">
            <v>493190</v>
          </cell>
          <cell r="M19">
            <v>0</v>
          </cell>
          <cell r="N19">
            <v>0</v>
          </cell>
          <cell r="O19">
            <v>56.222222222222221</v>
          </cell>
          <cell r="P19">
            <v>126500</v>
          </cell>
        </row>
        <row r="20">
          <cell r="B20" t="str">
            <v>5S</v>
          </cell>
          <cell r="C20">
            <v>3.5</v>
          </cell>
          <cell r="D20">
            <v>2.11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 xml:space="preserve">  F.</v>
          </cell>
          <cell r="B21" t="str">
            <v xml:space="preserve"> PAGE/INTERCOMMUNICATION SYSTEM</v>
          </cell>
          <cell r="C21">
            <v>15</v>
          </cell>
          <cell r="D21" t="str">
            <v>SET</v>
          </cell>
          <cell r="E21">
            <v>67271.8</v>
          </cell>
          <cell r="F21">
            <v>1009077</v>
          </cell>
          <cell r="G21">
            <v>0</v>
          </cell>
          <cell r="H21">
            <v>0</v>
          </cell>
          <cell r="I21">
            <v>87.266666666666666</v>
          </cell>
          <cell r="J21">
            <v>1309</v>
          </cell>
          <cell r="K21">
            <v>67271.8</v>
          </cell>
          <cell r="L21">
            <v>1009077</v>
          </cell>
          <cell r="M21">
            <v>0</v>
          </cell>
          <cell r="N21">
            <v>0</v>
          </cell>
          <cell r="O21">
            <v>24435.333333333332</v>
          </cell>
          <cell r="P21">
            <v>366530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 xml:space="preserve">  G.</v>
          </cell>
          <cell r="B23" t="str">
            <v xml:space="preserve"> CCTV SYSTEM</v>
          </cell>
          <cell r="C23">
            <v>6</v>
          </cell>
          <cell r="D23" t="str">
            <v>SET</v>
          </cell>
          <cell r="E23">
            <v>291143.16666666669</v>
          </cell>
          <cell r="F23">
            <v>1746859</v>
          </cell>
          <cell r="G23">
            <v>0</v>
          </cell>
          <cell r="H23">
            <v>0</v>
          </cell>
          <cell r="I23">
            <v>221</v>
          </cell>
          <cell r="J23">
            <v>1326</v>
          </cell>
          <cell r="K23">
            <v>291143.16666666669</v>
          </cell>
          <cell r="L23">
            <v>1746859</v>
          </cell>
          <cell r="M23">
            <v>0</v>
          </cell>
          <cell r="N23">
            <v>0</v>
          </cell>
          <cell r="O23">
            <v>61933.5</v>
          </cell>
          <cell r="P23">
            <v>371601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 xml:space="preserve">  H.</v>
          </cell>
          <cell r="B25" t="str">
            <v xml:space="preserve"> CATHODIC PROTECTION SYSTEM</v>
          </cell>
          <cell r="C25">
            <v>60</v>
          </cell>
          <cell r="D25" t="str">
            <v>PC</v>
          </cell>
          <cell r="E25">
            <v>12445.316666666668</v>
          </cell>
          <cell r="F25">
            <v>746719</v>
          </cell>
          <cell r="G25">
            <v>0</v>
          </cell>
          <cell r="H25">
            <v>0</v>
          </cell>
          <cell r="I25">
            <v>17.083333333333332</v>
          </cell>
          <cell r="J25">
            <v>1025</v>
          </cell>
          <cell r="K25">
            <v>12445.316666666668</v>
          </cell>
          <cell r="L25">
            <v>746719</v>
          </cell>
          <cell r="M25">
            <v>0</v>
          </cell>
          <cell r="N25">
            <v>0</v>
          </cell>
          <cell r="O25">
            <v>6387.1</v>
          </cell>
          <cell r="P25">
            <v>383226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</row>
        <row r="27">
          <cell r="A27" t="str">
            <v xml:space="preserve">  I.</v>
          </cell>
          <cell r="B27" t="str">
            <v>APS SYSTEM</v>
          </cell>
          <cell r="C27">
            <v>60</v>
          </cell>
          <cell r="D27" t="str">
            <v>SET</v>
          </cell>
          <cell r="E27">
            <v>260365.88333333333</v>
          </cell>
          <cell r="F27">
            <v>15621953</v>
          </cell>
          <cell r="G27">
            <v>0</v>
          </cell>
          <cell r="H27">
            <v>0</v>
          </cell>
          <cell r="I27">
            <v>227.13333333333333</v>
          </cell>
          <cell r="J27">
            <v>13628</v>
          </cell>
          <cell r="K27">
            <v>260365.88333333333</v>
          </cell>
          <cell r="L27">
            <v>15621953</v>
          </cell>
          <cell r="M27">
            <v>0</v>
          </cell>
          <cell r="N27">
            <v>0</v>
          </cell>
          <cell r="O27">
            <v>63605.433333333334</v>
          </cell>
          <cell r="P27">
            <v>3816326</v>
          </cell>
          <cell r="Q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</row>
        <row r="29">
          <cell r="A29" t="str">
            <v xml:space="preserve">  J.</v>
          </cell>
          <cell r="B29" t="str">
            <v>U/G CONDUIT BANK</v>
          </cell>
          <cell r="C29">
            <v>2850</v>
          </cell>
          <cell r="D29" t="str">
            <v>M3</v>
          </cell>
          <cell r="E29">
            <v>2070.4561403508774</v>
          </cell>
          <cell r="F29">
            <v>5900800</v>
          </cell>
          <cell r="G29">
            <v>0</v>
          </cell>
          <cell r="H29">
            <v>0</v>
          </cell>
          <cell r="I29">
            <v>9.5898245614035087</v>
          </cell>
          <cell r="J29">
            <v>27331</v>
          </cell>
          <cell r="K29">
            <v>2070.4561403508774</v>
          </cell>
          <cell r="L29">
            <v>5900800</v>
          </cell>
          <cell r="M29">
            <v>0</v>
          </cell>
          <cell r="N29">
            <v>0</v>
          </cell>
          <cell r="O29">
            <v>7703.0175438596489</v>
          </cell>
          <cell r="P29">
            <v>21953600</v>
          </cell>
          <cell r="Q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</row>
        <row r="31">
          <cell r="A31">
            <v>26</v>
          </cell>
          <cell r="B31" t="str">
            <v>5S</v>
          </cell>
          <cell r="C31">
            <v>6</v>
          </cell>
          <cell r="D31">
            <v>2.77</v>
          </cell>
          <cell r="E31">
            <v>1.7652958621831609E-284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str">
            <v>M+L</v>
          </cell>
          <cell r="L31" t="str">
            <v>M+L</v>
          </cell>
          <cell r="M31">
            <v>0</v>
          </cell>
          <cell r="N31">
            <v>0</v>
          </cell>
          <cell r="O31">
            <v>60</v>
          </cell>
          <cell r="P31">
            <v>420000</v>
          </cell>
          <cell r="Q31">
            <v>0</v>
          </cell>
        </row>
        <row r="32">
          <cell r="A32">
            <v>22.062500003958178</v>
          </cell>
          <cell r="B32" t="str">
            <v>TOTAL (ALT-1)</v>
          </cell>
          <cell r="C32">
            <v>0</v>
          </cell>
          <cell r="D32">
            <v>0</v>
          </cell>
          <cell r="E32">
            <v>0</v>
          </cell>
          <cell r="F32">
            <v>197890079</v>
          </cell>
          <cell r="G32">
            <v>0</v>
          </cell>
          <cell r="H32">
            <v>0</v>
          </cell>
          <cell r="I32">
            <v>0</v>
          </cell>
          <cell r="J32">
            <v>109667</v>
          </cell>
          <cell r="K32">
            <v>0</v>
          </cell>
          <cell r="L32">
            <v>197890079</v>
          </cell>
          <cell r="M32">
            <v>0</v>
          </cell>
          <cell r="N32">
            <v>0</v>
          </cell>
          <cell r="O32">
            <v>0</v>
          </cell>
          <cell r="P32">
            <v>48005061</v>
          </cell>
          <cell r="Q32">
            <v>109667</v>
          </cell>
        </row>
        <row r="33">
          <cell r="A33">
            <v>28</v>
          </cell>
          <cell r="B33">
            <v>42</v>
          </cell>
          <cell r="C33">
            <v>0</v>
          </cell>
          <cell r="D33">
            <v>0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OTHER</v>
          </cell>
          <cell r="B34" t="str">
            <v xml:space="preserve"> CATHODIC PROTECTION SYSTEM  FOR TRUNK LINE</v>
          </cell>
          <cell r="C34">
            <v>1</v>
          </cell>
          <cell r="D34" t="str">
            <v>LOT</v>
          </cell>
          <cell r="E34">
            <v>0</v>
          </cell>
          <cell r="F34">
            <v>4357694</v>
          </cell>
          <cell r="G34">
            <v>0</v>
          </cell>
          <cell r="H34">
            <v>0</v>
          </cell>
          <cell r="I34">
            <v>0</v>
          </cell>
          <cell r="J34">
            <v>6089</v>
          </cell>
          <cell r="K34">
            <v>0</v>
          </cell>
          <cell r="L34">
            <v>4357694</v>
          </cell>
          <cell r="M34">
            <v>0</v>
          </cell>
          <cell r="N34">
            <v>0</v>
          </cell>
          <cell r="O34">
            <v>0</v>
          </cell>
          <cell r="P34">
            <v>2372268</v>
          </cell>
          <cell r="Q34">
            <v>6089</v>
          </cell>
        </row>
        <row r="35">
          <cell r="A35">
            <v>30</v>
          </cell>
          <cell r="B35">
            <v>46</v>
          </cell>
          <cell r="C35">
            <v>350</v>
          </cell>
          <cell r="D35" t="str">
            <v>M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410000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31</v>
          </cell>
          <cell r="B36" t="str">
            <v xml:space="preserve">MATERIAL PRICE ???? </v>
          </cell>
          <cell r="C36">
            <v>508</v>
          </cell>
          <cell r="D36" t="str">
            <v>SET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>
            <v>32</v>
          </cell>
          <cell r="B37" t="str">
            <v xml:space="preserve">CAPACITOR </v>
          </cell>
          <cell r="C37">
            <v>0</v>
          </cell>
          <cell r="D37" t="str">
            <v>KVA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>
            <v>33</v>
          </cell>
          <cell r="B38" t="str">
            <v>CABLE &amp; WIRE FOR POWER SYSTEM</v>
          </cell>
          <cell r="C38">
            <v>130730</v>
          </cell>
          <cell r="D38" t="str">
            <v>M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>
            <v>34</v>
          </cell>
          <cell r="B39" t="str">
            <v>LIGHTING FIXTURE</v>
          </cell>
          <cell r="C39">
            <v>508</v>
          </cell>
          <cell r="D39" t="str">
            <v>SET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A40">
            <v>35</v>
          </cell>
          <cell r="B40">
            <v>64</v>
          </cell>
          <cell r="C40">
            <v>0</v>
          </cell>
          <cell r="D40">
            <v>0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>
            <v>36</v>
          </cell>
          <cell r="B41" t="str">
            <v>LABOR PRICE ????</v>
          </cell>
          <cell r="C41">
            <v>0</v>
          </cell>
          <cell r="D41">
            <v>0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>
            <v>37</v>
          </cell>
          <cell r="B42" t="str">
            <v xml:space="preserve">CAPACITOR </v>
          </cell>
          <cell r="C42">
            <v>0</v>
          </cell>
          <cell r="D42" t="str">
            <v>KVA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38</v>
          </cell>
          <cell r="B43" t="str">
            <v>CABLE &amp; WIRE FOR POWER SYSTEM</v>
          </cell>
          <cell r="C43">
            <v>130730</v>
          </cell>
          <cell r="D43" t="str">
            <v>M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0.73359596114128356</v>
          </cell>
          <cell r="J43">
            <v>95903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A.3.2</v>
          </cell>
          <cell r="B44" t="str">
            <v>LIGHTING FIXTURE</v>
          </cell>
          <cell r="C44">
            <v>508</v>
          </cell>
          <cell r="D44" t="str">
            <v>SET</v>
          </cell>
          <cell r="E44">
            <v>500000</v>
          </cell>
          <cell r="F44">
            <v>5000000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AVE.</v>
          </cell>
          <cell r="B45" t="str">
            <v xml:space="preserve">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A46" t="str">
            <v>ALT-2</v>
          </cell>
          <cell r="B46">
            <v>0</v>
          </cell>
          <cell r="C46" t="str">
            <v xml:space="preserve"> 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>
            <v>1</v>
          </cell>
          <cell r="B47" t="str">
            <v xml:space="preserve">  6.9KV GCS ,  NEMA CLASS E2 , MCC PANEL</v>
          </cell>
          <cell r="C47">
            <v>-1</v>
          </cell>
          <cell r="D47" t="str">
            <v>PNL</v>
          </cell>
          <cell r="E47">
            <v>500000</v>
          </cell>
          <cell r="F47">
            <v>-500000</v>
          </cell>
          <cell r="G47">
            <v>0</v>
          </cell>
          <cell r="H47">
            <v>0</v>
          </cell>
          <cell r="I47">
            <v>20</v>
          </cell>
          <cell r="J47">
            <v>-20</v>
          </cell>
          <cell r="K47">
            <v>500000</v>
          </cell>
          <cell r="L47">
            <v>-500000</v>
          </cell>
          <cell r="M47">
            <v>0</v>
          </cell>
          <cell r="N47">
            <v>0</v>
          </cell>
          <cell r="O47">
            <v>5600</v>
          </cell>
          <cell r="P47">
            <v>-5600</v>
          </cell>
          <cell r="Q47">
            <v>0</v>
          </cell>
        </row>
        <row r="48">
          <cell r="A48">
            <v>2</v>
          </cell>
          <cell r="B48" t="str">
            <v xml:space="preserve">  600V POWER CABLE 3/C 5.5 sq.mm  XLPE/PVC</v>
          </cell>
          <cell r="C48">
            <v>-195</v>
          </cell>
          <cell r="D48" t="str">
            <v>M</v>
          </cell>
          <cell r="E48">
            <v>20</v>
          </cell>
          <cell r="F48">
            <v>-3900</v>
          </cell>
          <cell r="G48">
            <v>0</v>
          </cell>
          <cell r="H48">
            <v>0</v>
          </cell>
          <cell r="I48">
            <v>0.1</v>
          </cell>
          <cell r="J48">
            <v>-20</v>
          </cell>
          <cell r="K48">
            <v>20</v>
          </cell>
          <cell r="L48">
            <v>-3900</v>
          </cell>
          <cell r="M48">
            <v>0</v>
          </cell>
          <cell r="N48">
            <v>0</v>
          </cell>
          <cell r="O48">
            <v>28</v>
          </cell>
          <cell r="P48">
            <v>-5460</v>
          </cell>
          <cell r="Q48">
            <v>0</v>
          </cell>
        </row>
        <row r="49">
          <cell r="A49">
            <v>3</v>
          </cell>
          <cell r="B49" t="str">
            <v xml:space="preserve">  600V CONTROL CABLE 12/C 2.0 sq.mm  PVC/PVC</v>
          </cell>
          <cell r="C49">
            <v>-195</v>
          </cell>
          <cell r="D49" t="str">
            <v>M</v>
          </cell>
          <cell r="E49">
            <v>38</v>
          </cell>
          <cell r="F49">
            <v>-7410</v>
          </cell>
          <cell r="G49">
            <v>0</v>
          </cell>
          <cell r="H49">
            <v>0</v>
          </cell>
          <cell r="I49">
            <v>0.13800000000000001</v>
          </cell>
          <cell r="J49">
            <v>-27</v>
          </cell>
          <cell r="K49">
            <v>38</v>
          </cell>
          <cell r="L49">
            <v>-7410</v>
          </cell>
          <cell r="M49">
            <v>0</v>
          </cell>
          <cell r="N49">
            <v>0</v>
          </cell>
          <cell r="O49">
            <v>39</v>
          </cell>
          <cell r="P49">
            <v>-7605</v>
          </cell>
          <cell r="Q49">
            <v>0</v>
          </cell>
        </row>
        <row r="50">
          <cell r="A50">
            <v>4</v>
          </cell>
          <cell r="B50" t="str">
            <v xml:space="preserve">  8KV POWER CABLE 3/C  38 sq.mm  XLPE/PVC</v>
          </cell>
          <cell r="C50">
            <v>-580</v>
          </cell>
          <cell r="D50" t="str">
            <v>M</v>
          </cell>
          <cell r="E50">
            <v>268</v>
          </cell>
          <cell r="F50">
            <v>-155440</v>
          </cell>
          <cell r="G50">
            <v>0</v>
          </cell>
          <cell r="H50">
            <v>0</v>
          </cell>
          <cell r="I50">
            <v>0.32100000000000001</v>
          </cell>
          <cell r="J50">
            <v>-186</v>
          </cell>
          <cell r="K50">
            <v>268</v>
          </cell>
          <cell r="L50">
            <v>-155440</v>
          </cell>
          <cell r="M50">
            <v>0</v>
          </cell>
          <cell r="N50">
            <v>0</v>
          </cell>
          <cell r="O50">
            <v>90</v>
          </cell>
          <cell r="P50">
            <v>-52200</v>
          </cell>
          <cell r="Q50">
            <v>0</v>
          </cell>
        </row>
        <row r="51">
          <cell r="A51">
            <v>5</v>
          </cell>
          <cell r="B51" t="str">
            <v xml:space="preserve">  8KV POWER CABLE 3/C  60 sq.mm  XLPE/PVC</v>
          </cell>
          <cell r="C51">
            <v>390</v>
          </cell>
          <cell r="D51" t="str">
            <v>M</v>
          </cell>
          <cell r="E51">
            <v>367</v>
          </cell>
          <cell r="F51">
            <v>143130</v>
          </cell>
          <cell r="G51">
            <v>0</v>
          </cell>
          <cell r="H51">
            <v>0</v>
          </cell>
          <cell r="I51">
            <v>0.38800000000000001</v>
          </cell>
          <cell r="J51">
            <v>151</v>
          </cell>
          <cell r="K51">
            <v>367</v>
          </cell>
          <cell r="L51">
            <v>143130</v>
          </cell>
          <cell r="M51">
            <v>0</v>
          </cell>
          <cell r="N51">
            <v>0</v>
          </cell>
          <cell r="O51">
            <v>109</v>
          </cell>
          <cell r="P51">
            <v>42510</v>
          </cell>
          <cell r="Q51">
            <v>0</v>
          </cell>
        </row>
        <row r="52">
          <cell r="A52">
            <v>6</v>
          </cell>
          <cell r="B52" t="str">
            <v xml:space="preserve"> PVC CONDUIT, THICK WALL, CNS1302 SCH. B , 2"</v>
          </cell>
          <cell r="C52">
            <v>-390</v>
          </cell>
          <cell r="D52" t="str">
            <v>M</v>
          </cell>
          <cell r="E52">
            <v>38</v>
          </cell>
          <cell r="F52">
            <v>-14820</v>
          </cell>
          <cell r="G52">
            <v>0</v>
          </cell>
          <cell r="H52">
            <v>0</v>
          </cell>
          <cell r="I52">
            <v>0.3</v>
          </cell>
          <cell r="J52">
            <v>-117</v>
          </cell>
          <cell r="K52">
            <v>38</v>
          </cell>
          <cell r="L52">
            <v>-14820</v>
          </cell>
          <cell r="M52">
            <v>0</v>
          </cell>
          <cell r="N52">
            <v>0</v>
          </cell>
          <cell r="O52">
            <v>84</v>
          </cell>
          <cell r="P52">
            <v>-32760</v>
          </cell>
          <cell r="Q52">
            <v>0</v>
          </cell>
        </row>
        <row r="53">
          <cell r="A53">
            <v>7</v>
          </cell>
          <cell r="B53" t="str">
            <v xml:space="preserve"> MISCELLANEOUS </v>
          </cell>
          <cell r="C53">
            <v>1</v>
          </cell>
          <cell r="D53" t="str">
            <v>LOT</v>
          </cell>
          <cell r="E53">
            <v>-708.6</v>
          </cell>
          <cell r="F53">
            <v>-709</v>
          </cell>
          <cell r="G53">
            <v>0</v>
          </cell>
          <cell r="H53">
            <v>0</v>
          </cell>
          <cell r="I53">
            <v>-2.46</v>
          </cell>
          <cell r="J53">
            <v>-2</v>
          </cell>
          <cell r="K53">
            <v>-709</v>
          </cell>
          <cell r="L53">
            <v>-709</v>
          </cell>
          <cell r="M53">
            <v>0</v>
          </cell>
          <cell r="N53">
            <v>0</v>
          </cell>
          <cell r="O53">
            <v>-689</v>
          </cell>
          <cell r="P53">
            <v>-689</v>
          </cell>
        </row>
        <row r="54">
          <cell r="B54" t="str">
            <v>SUB-TOTAL : (ALT-1)</v>
          </cell>
          <cell r="C54">
            <v>0</v>
          </cell>
          <cell r="D54">
            <v>0</v>
          </cell>
          <cell r="E54">
            <v>0</v>
          </cell>
          <cell r="F54">
            <v>-539149</v>
          </cell>
          <cell r="G54">
            <v>0</v>
          </cell>
          <cell r="H54">
            <v>0</v>
          </cell>
          <cell r="I54">
            <v>0</v>
          </cell>
          <cell r="J54">
            <v>-221</v>
          </cell>
          <cell r="K54">
            <v>0</v>
          </cell>
          <cell r="L54">
            <v>-539149</v>
          </cell>
          <cell r="M54">
            <v>0</v>
          </cell>
          <cell r="N54">
            <v>0</v>
          </cell>
          <cell r="O54">
            <v>0</v>
          </cell>
          <cell r="P54">
            <v>-61804</v>
          </cell>
          <cell r="Q54">
            <v>-221</v>
          </cell>
        </row>
        <row r="55">
          <cell r="H55">
            <v>0</v>
          </cell>
          <cell r="I55">
            <v>0.31715698242186791</v>
          </cell>
          <cell r="J55">
            <v>98</v>
          </cell>
          <cell r="K55">
            <v>232</v>
          </cell>
          <cell r="L55">
            <v>69600</v>
          </cell>
          <cell r="M55">
            <v>0</v>
          </cell>
          <cell r="N55">
            <v>0</v>
          </cell>
          <cell r="O55">
            <v>91</v>
          </cell>
          <cell r="P55">
            <v>27300</v>
          </cell>
        </row>
        <row r="56">
          <cell r="A56" t="str">
            <v>ALT-3</v>
          </cell>
        </row>
        <row r="57">
          <cell r="A57">
            <v>1</v>
          </cell>
          <cell r="B57" t="str">
            <v xml:space="preserve"> AUTO-TRANSFORMER FOR 6.9KV 8500KW MOTOR STARTER , </v>
          </cell>
          <cell r="C57">
            <v>1</v>
          </cell>
          <cell r="D57" t="str">
            <v>SET</v>
          </cell>
          <cell r="E57">
            <v>484000</v>
          </cell>
          <cell r="F57">
            <v>484000</v>
          </cell>
          <cell r="G57">
            <v>0</v>
          </cell>
          <cell r="H57">
            <v>0</v>
          </cell>
          <cell r="I57">
            <v>20</v>
          </cell>
          <cell r="J57">
            <v>20</v>
          </cell>
          <cell r="K57">
            <v>484000</v>
          </cell>
          <cell r="L57">
            <v>484000</v>
          </cell>
          <cell r="M57">
            <v>0</v>
          </cell>
          <cell r="N57">
            <v>0</v>
          </cell>
          <cell r="O57">
            <v>5600</v>
          </cell>
          <cell r="P57">
            <v>5600</v>
          </cell>
        </row>
        <row r="58">
          <cell r="A58">
            <v>3</v>
          </cell>
          <cell r="B58" t="str">
            <v xml:space="preserve"> TAP 80% , STARTING TIME 60 Sec. (MOTOR PF=0.7 , EFF=0.9)</v>
          </cell>
          <cell r="C58">
            <v>2</v>
          </cell>
          <cell r="D58" t="str">
            <v>P_x000E_L</v>
          </cell>
          <cell r="E58">
            <v>1500000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>
            <v>2</v>
          </cell>
          <cell r="B59" t="str">
            <v xml:space="preserve">  6.9KV VCB 1250A 40KA</v>
          </cell>
          <cell r="C59">
            <v>3</v>
          </cell>
          <cell r="D59" t="str">
            <v>PNL</v>
          </cell>
          <cell r="E59">
            <v>800000</v>
          </cell>
          <cell r="F59">
            <v>2400000</v>
          </cell>
          <cell r="G59">
            <v>0</v>
          </cell>
          <cell r="H59">
            <v>0</v>
          </cell>
          <cell r="I59">
            <v>20</v>
          </cell>
          <cell r="J59">
            <v>60</v>
          </cell>
          <cell r="K59">
            <v>800000</v>
          </cell>
          <cell r="L59">
            <v>2400000</v>
          </cell>
          <cell r="M59">
            <v>0</v>
          </cell>
          <cell r="N59">
            <v>0</v>
          </cell>
          <cell r="O59">
            <v>5600</v>
          </cell>
          <cell r="P59">
            <v>16800</v>
          </cell>
          <cell r="Q59">
            <v>0</v>
          </cell>
        </row>
        <row r="60">
          <cell r="A60">
            <v>3</v>
          </cell>
          <cell r="B60" t="str">
            <v xml:space="preserve">  6.9KV 2000KVA , W/GCS , CAPACIATOR PANEL</v>
          </cell>
          <cell r="C60">
            <v>2</v>
          </cell>
          <cell r="D60" t="str">
            <v>PNL</v>
          </cell>
          <cell r="E60">
            <v>1500000</v>
          </cell>
          <cell r="F60">
            <v>3000000</v>
          </cell>
          <cell r="G60">
            <v>0</v>
          </cell>
          <cell r="H60">
            <v>0</v>
          </cell>
          <cell r="I60">
            <v>30</v>
          </cell>
          <cell r="J60">
            <v>60</v>
          </cell>
          <cell r="K60">
            <v>1500000</v>
          </cell>
          <cell r="L60">
            <v>3000000</v>
          </cell>
          <cell r="M60">
            <v>0</v>
          </cell>
          <cell r="N60">
            <v>0</v>
          </cell>
          <cell r="O60">
            <v>8400</v>
          </cell>
          <cell r="P60">
            <v>16800</v>
          </cell>
        </row>
        <row r="61">
          <cell r="A61">
            <v>4</v>
          </cell>
          <cell r="B61" t="str">
            <v xml:space="preserve">  600V POWER CABLE 3/C 5.5 sq.mm  XLPE/PVC</v>
          </cell>
          <cell r="C61">
            <v>200</v>
          </cell>
          <cell r="D61" t="str">
            <v>M</v>
          </cell>
          <cell r="E61">
            <v>20</v>
          </cell>
          <cell r="F61">
            <v>4000</v>
          </cell>
          <cell r="G61">
            <v>0</v>
          </cell>
          <cell r="H61">
            <v>0</v>
          </cell>
          <cell r="I61">
            <v>0.1</v>
          </cell>
          <cell r="J61">
            <v>20</v>
          </cell>
          <cell r="K61">
            <v>20</v>
          </cell>
          <cell r="L61">
            <v>4000</v>
          </cell>
          <cell r="M61">
            <v>0</v>
          </cell>
          <cell r="N61">
            <v>0</v>
          </cell>
          <cell r="O61">
            <v>28</v>
          </cell>
          <cell r="P61">
            <v>5600</v>
          </cell>
          <cell r="Q61">
            <v>0</v>
          </cell>
        </row>
        <row r="62">
          <cell r="A62">
            <v>5</v>
          </cell>
          <cell r="B62" t="str">
            <v xml:space="preserve">  600V POWER CABLE 3/C 22sq.mm  XLPE/PVC</v>
          </cell>
          <cell r="C62">
            <v>600</v>
          </cell>
          <cell r="D62" t="str">
            <v>M</v>
          </cell>
          <cell r="E62">
            <v>70</v>
          </cell>
          <cell r="F62">
            <v>42000</v>
          </cell>
          <cell r="G62">
            <v>0</v>
          </cell>
          <cell r="H62">
            <v>0</v>
          </cell>
          <cell r="I62">
            <v>0.18099999999999999</v>
          </cell>
          <cell r="J62">
            <v>109</v>
          </cell>
          <cell r="K62">
            <v>70</v>
          </cell>
          <cell r="L62">
            <v>42000</v>
          </cell>
          <cell r="M62">
            <v>0</v>
          </cell>
          <cell r="N62">
            <v>0</v>
          </cell>
          <cell r="O62">
            <v>51</v>
          </cell>
          <cell r="P62">
            <v>30600</v>
          </cell>
          <cell r="Q62">
            <v>0</v>
          </cell>
        </row>
        <row r="63">
          <cell r="A63">
            <v>6</v>
          </cell>
          <cell r="B63" t="str">
            <v xml:space="preserve">  600V CONTROL CABLE 7/C 2.1 sq.mm  PVC/PVC</v>
          </cell>
          <cell r="C63">
            <v>600</v>
          </cell>
          <cell r="D63" t="str">
            <v>M</v>
          </cell>
          <cell r="E63">
            <v>24</v>
          </cell>
          <cell r="F63">
            <v>14400</v>
          </cell>
          <cell r="G63">
            <v>0</v>
          </cell>
          <cell r="H63">
            <v>0</v>
          </cell>
          <cell r="I63">
            <v>0.105</v>
          </cell>
          <cell r="J63">
            <v>63</v>
          </cell>
          <cell r="K63">
            <v>24</v>
          </cell>
          <cell r="L63">
            <v>14400</v>
          </cell>
          <cell r="M63">
            <v>0</v>
          </cell>
          <cell r="N63">
            <v>0</v>
          </cell>
          <cell r="O63">
            <v>29</v>
          </cell>
          <cell r="P63">
            <v>17400</v>
          </cell>
          <cell r="Q63">
            <v>0</v>
          </cell>
        </row>
        <row r="64">
          <cell r="A64">
            <v>7</v>
          </cell>
          <cell r="B64" t="str">
            <v xml:space="preserve">  600V CONTROL CABLE 12/C 2.0 sq.mm  PVC/PVC</v>
          </cell>
          <cell r="C64">
            <v>200</v>
          </cell>
          <cell r="D64" t="str">
            <v>M</v>
          </cell>
          <cell r="E64">
            <v>38</v>
          </cell>
          <cell r="F64">
            <v>7600</v>
          </cell>
          <cell r="G64">
            <v>0</v>
          </cell>
          <cell r="H64">
            <v>0</v>
          </cell>
          <cell r="I64">
            <v>0.13800000000000001</v>
          </cell>
          <cell r="J64">
            <v>28</v>
          </cell>
          <cell r="K64">
            <v>38</v>
          </cell>
          <cell r="L64">
            <v>7600</v>
          </cell>
          <cell r="M64">
            <v>0</v>
          </cell>
          <cell r="N64">
            <v>0</v>
          </cell>
          <cell r="O64">
            <v>39</v>
          </cell>
          <cell r="P64">
            <v>7800</v>
          </cell>
          <cell r="Q64">
            <v>0</v>
          </cell>
        </row>
        <row r="65">
          <cell r="A65">
            <v>8</v>
          </cell>
          <cell r="B65" t="str">
            <v xml:space="preserve">  8KV POWER CABLE 1/C 325 sq.mm XLPE/PVC</v>
          </cell>
          <cell r="C65">
            <v>2500</v>
          </cell>
          <cell r="D65" t="str">
            <v>M</v>
          </cell>
          <cell r="E65">
            <v>375</v>
          </cell>
          <cell r="F65">
            <v>937500</v>
          </cell>
          <cell r="G65">
            <v>0</v>
          </cell>
          <cell r="H65">
            <v>0</v>
          </cell>
          <cell r="I65">
            <v>0.30199999999999999</v>
          </cell>
          <cell r="J65">
            <v>755</v>
          </cell>
          <cell r="K65">
            <v>375</v>
          </cell>
          <cell r="L65">
            <v>937500</v>
          </cell>
          <cell r="M65">
            <v>0</v>
          </cell>
          <cell r="N65">
            <v>0</v>
          </cell>
          <cell r="O65">
            <v>85</v>
          </cell>
          <cell r="P65">
            <v>212500</v>
          </cell>
        </row>
        <row r="66">
          <cell r="A66">
            <v>9</v>
          </cell>
          <cell r="B66" t="str">
            <v xml:space="preserve">  8KV TERMINATION KIT , 1/C 325 sq.mm </v>
          </cell>
          <cell r="C66">
            <v>24</v>
          </cell>
          <cell r="D66" t="str">
            <v>SET</v>
          </cell>
          <cell r="E66">
            <v>2542</v>
          </cell>
          <cell r="F66">
            <v>61008</v>
          </cell>
          <cell r="G66">
            <v>0</v>
          </cell>
          <cell r="H66">
            <v>0</v>
          </cell>
          <cell r="I66">
            <v>5</v>
          </cell>
          <cell r="J66">
            <v>120</v>
          </cell>
          <cell r="K66">
            <v>2542</v>
          </cell>
          <cell r="L66">
            <v>61008</v>
          </cell>
          <cell r="M66">
            <v>0</v>
          </cell>
          <cell r="N66">
            <v>0</v>
          </cell>
          <cell r="O66">
            <v>1400</v>
          </cell>
          <cell r="P66">
            <v>33600</v>
          </cell>
        </row>
        <row r="67">
          <cell r="A67">
            <v>10</v>
          </cell>
          <cell r="B67" t="str">
            <v xml:space="preserve"> PVC CONDUIT, THICK WALL, CNS1302 SCH. B , 2"</v>
          </cell>
          <cell r="C67">
            <v>800</v>
          </cell>
          <cell r="D67" t="str">
            <v>M</v>
          </cell>
          <cell r="E67">
            <v>38</v>
          </cell>
          <cell r="F67">
            <v>30400</v>
          </cell>
          <cell r="G67">
            <v>0</v>
          </cell>
          <cell r="H67">
            <v>0</v>
          </cell>
          <cell r="I67">
            <v>0.3</v>
          </cell>
          <cell r="J67">
            <v>240</v>
          </cell>
          <cell r="K67">
            <v>38</v>
          </cell>
          <cell r="L67">
            <v>30400</v>
          </cell>
          <cell r="M67">
            <v>0</v>
          </cell>
          <cell r="N67">
            <v>0</v>
          </cell>
          <cell r="O67">
            <v>84</v>
          </cell>
          <cell r="P67">
            <v>67200</v>
          </cell>
          <cell r="Q67">
            <v>0</v>
          </cell>
        </row>
        <row r="68">
          <cell r="A68">
            <v>11</v>
          </cell>
          <cell r="B68" t="str">
            <v xml:space="preserve"> PVC CONDUIT, THICK WALL, CNS1302 SCH. B , 6"</v>
          </cell>
          <cell r="C68">
            <v>800</v>
          </cell>
          <cell r="D68" t="str">
            <v>M</v>
          </cell>
          <cell r="E68">
            <v>242</v>
          </cell>
          <cell r="F68">
            <v>193600</v>
          </cell>
          <cell r="G68">
            <v>0</v>
          </cell>
          <cell r="H68">
            <v>0</v>
          </cell>
          <cell r="I68">
            <v>0.68</v>
          </cell>
          <cell r="J68">
            <v>544</v>
          </cell>
          <cell r="K68">
            <v>242</v>
          </cell>
          <cell r="L68">
            <v>193600</v>
          </cell>
          <cell r="M68">
            <v>0</v>
          </cell>
          <cell r="N68">
            <v>0</v>
          </cell>
          <cell r="O68">
            <v>190</v>
          </cell>
          <cell r="P68">
            <v>152000</v>
          </cell>
          <cell r="Q68">
            <v>0</v>
          </cell>
        </row>
        <row r="69">
          <cell r="A69">
            <v>12</v>
          </cell>
          <cell r="B69" t="str">
            <v xml:space="preserve"> EXCAVATION</v>
          </cell>
          <cell r="C69">
            <v>350</v>
          </cell>
          <cell r="D69" t="str">
            <v>M3</v>
          </cell>
          <cell r="E69" t="str">
            <v>M+L</v>
          </cell>
          <cell r="F69" t="str">
            <v>M+L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M+L</v>
          </cell>
          <cell r="L69" t="str">
            <v>M+L</v>
          </cell>
          <cell r="M69">
            <v>0</v>
          </cell>
          <cell r="N69">
            <v>0</v>
          </cell>
          <cell r="O69">
            <v>60</v>
          </cell>
          <cell r="P69">
            <v>21000</v>
          </cell>
          <cell r="Q69">
            <v>0</v>
          </cell>
        </row>
        <row r="70">
          <cell r="A70">
            <v>13</v>
          </cell>
          <cell r="B70" t="str">
            <v xml:space="preserve"> BACKFILL</v>
          </cell>
          <cell r="C70">
            <v>250</v>
          </cell>
          <cell r="D70" t="str">
            <v>M3</v>
          </cell>
          <cell r="E70" t="str">
            <v>M+L</v>
          </cell>
          <cell r="F70" t="str">
            <v>M+L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M+L</v>
          </cell>
          <cell r="L70" t="str">
            <v>M+L</v>
          </cell>
          <cell r="M70">
            <v>0</v>
          </cell>
          <cell r="N70">
            <v>0</v>
          </cell>
          <cell r="O70">
            <v>100</v>
          </cell>
          <cell r="P70">
            <v>25000</v>
          </cell>
          <cell r="Q70">
            <v>0</v>
          </cell>
        </row>
        <row r="71">
          <cell r="A71">
            <v>14</v>
          </cell>
          <cell r="B71" t="str">
            <v xml:space="preserve"> CONCRETE FOR DUCT BANK 2000 PSI</v>
          </cell>
          <cell r="C71">
            <v>100</v>
          </cell>
          <cell r="D71" t="str">
            <v>M3</v>
          </cell>
          <cell r="E71" t="str">
            <v>M+L</v>
          </cell>
          <cell r="F71" t="str">
            <v>M+L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M+L</v>
          </cell>
          <cell r="L71" t="str">
            <v>M+L</v>
          </cell>
          <cell r="M71">
            <v>0</v>
          </cell>
          <cell r="N71">
            <v>0</v>
          </cell>
          <cell r="O71">
            <v>1700</v>
          </cell>
          <cell r="P71">
            <v>170000</v>
          </cell>
          <cell r="Q71">
            <v>0</v>
          </cell>
        </row>
        <row r="72">
          <cell r="A72">
            <v>15</v>
          </cell>
          <cell r="B72" t="str">
            <v xml:space="preserve"> RED COLORED OXIDE</v>
          </cell>
          <cell r="C72">
            <v>900</v>
          </cell>
          <cell r="D72" t="str">
            <v>KG</v>
          </cell>
          <cell r="E72" t="str">
            <v>M+L</v>
          </cell>
          <cell r="F72" t="str">
            <v>M+L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M+L</v>
          </cell>
          <cell r="L72" t="str">
            <v>M+L</v>
          </cell>
          <cell r="M72">
            <v>0</v>
          </cell>
          <cell r="N72">
            <v>0</v>
          </cell>
          <cell r="O72">
            <v>60</v>
          </cell>
          <cell r="P72">
            <v>54000</v>
          </cell>
          <cell r="Q72">
            <v>0</v>
          </cell>
        </row>
        <row r="73">
          <cell r="A73">
            <v>16</v>
          </cell>
          <cell r="B73" t="str">
            <v xml:space="preserve"> DISPOSAL</v>
          </cell>
          <cell r="C73">
            <v>100</v>
          </cell>
          <cell r="D73" t="str">
            <v>M3</v>
          </cell>
          <cell r="E73" t="str">
            <v>M+L</v>
          </cell>
          <cell r="F73" t="str">
            <v>M+L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M+L</v>
          </cell>
          <cell r="L73" t="str">
            <v>M+L</v>
          </cell>
          <cell r="M73">
            <v>0</v>
          </cell>
          <cell r="N73">
            <v>0</v>
          </cell>
          <cell r="O73">
            <v>220</v>
          </cell>
          <cell r="P73">
            <v>22000</v>
          </cell>
          <cell r="Q73">
            <v>0</v>
          </cell>
        </row>
        <row r="74">
          <cell r="A74">
            <v>17</v>
          </cell>
          <cell r="B74" t="str">
            <v xml:space="preserve"> FORMWORK</v>
          </cell>
          <cell r="C74">
            <v>300</v>
          </cell>
          <cell r="D74" t="str">
            <v>M2</v>
          </cell>
          <cell r="E74" t="str">
            <v>M+L</v>
          </cell>
          <cell r="F74" t="str">
            <v>M+L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M+L</v>
          </cell>
          <cell r="L74" t="str">
            <v>M+L</v>
          </cell>
          <cell r="M74">
            <v>0</v>
          </cell>
          <cell r="N74">
            <v>0</v>
          </cell>
          <cell r="O74">
            <v>360</v>
          </cell>
          <cell r="P74">
            <v>108000</v>
          </cell>
          <cell r="Q74">
            <v>0</v>
          </cell>
        </row>
        <row r="75">
          <cell r="A75">
            <v>18</v>
          </cell>
          <cell r="B75" t="str">
            <v xml:space="preserve"> RE-BAR</v>
          </cell>
          <cell r="C75">
            <v>1900</v>
          </cell>
          <cell r="D75" t="str">
            <v>KG</v>
          </cell>
          <cell r="E75" t="str">
            <v>M+L</v>
          </cell>
          <cell r="F75" t="str">
            <v>M+L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M+L</v>
          </cell>
          <cell r="L75" t="str">
            <v>M+L</v>
          </cell>
          <cell r="M75">
            <v>0</v>
          </cell>
          <cell r="N75">
            <v>0</v>
          </cell>
          <cell r="O75">
            <v>16</v>
          </cell>
          <cell r="P75">
            <v>30400</v>
          </cell>
          <cell r="Q75">
            <v>0</v>
          </cell>
        </row>
        <row r="76">
          <cell r="A76">
            <v>19</v>
          </cell>
          <cell r="B76" t="str">
            <v xml:space="preserve"> COMPOND FOR WATER SEALING(IN MH.)</v>
          </cell>
          <cell r="C76">
            <v>125</v>
          </cell>
          <cell r="D76" t="str">
            <v>KG</v>
          </cell>
          <cell r="E76" t="str">
            <v>M+L</v>
          </cell>
          <cell r="F76" t="str">
            <v>M+L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M+L</v>
          </cell>
          <cell r="L76" t="str">
            <v>M+L</v>
          </cell>
          <cell r="M76">
            <v>0</v>
          </cell>
          <cell r="N76">
            <v>0</v>
          </cell>
          <cell r="O76">
            <v>200</v>
          </cell>
          <cell r="P76">
            <v>25000</v>
          </cell>
          <cell r="Q76">
            <v>0</v>
          </cell>
        </row>
        <row r="77">
          <cell r="A77">
            <v>20</v>
          </cell>
          <cell r="B77" t="str">
            <v xml:space="preserve"> MISCELLANEOUS </v>
          </cell>
          <cell r="C77">
            <v>1</v>
          </cell>
          <cell r="D77" t="str">
            <v>LOT</v>
          </cell>
          <cell r="E77">
            <v>31995.239999999998</v>
          </cell>
          <cell r="F77">
            <v>31995</v>
          </cell>
          <cell r="G77">
            <v>0</v>
          </cell>
          <cell r="H77">
            <v>0</v>
          </cell>
          <cell r="I77">
            <v>32.85</v>
          </cell>
          <cell r="J77">
            <v>33</v>
          </cell>
          <cell r="K77">
            <v>31995</v>
          </cell>
          <cell r="L77">
            <v>31995</v>
          </cell>
          <cell r="M77">
            <v>0</v>
          </cell>
          <cell r="N77">
            <v>0</v>
          </cell>
          <cell r="O77">
            <v>9198</v>
          </cell>
          <cell r="P77">
            <v>9198</v>
          </cell>
        </row>
        <row r="78">
          <cell r="B78" t="str">
            <v>SUB-TOTAL : (ALT-2)</v>
          </cell>
          <cell r="C78">
            <v>0</v>
          </cell>
          <cell r="D78">
            <v>0</v>
          </cell>
          <cell r="E78">
            <v>0</v>
          </cell>
          <cell r="F78">
            <v>7206503</v>
          </cell>
          <cell r="G78">
            <v>0</v>
          </cell>
          <cell r="H78">
            <v>0</v>
          </cell>
          <cell r="I78">
            <v>0</v>
          </cell>
          <cell r="J78">
            <v>2052</v>
          </cell>
          <cell r="K78">
            <v>0</v>
          </cell>
          <cell r="L78">
            <v>7206503</v>
          </cell>
          <cell r="M78">
            <v>0</v>
          </cell>
          <cell r="N78">
            <v>0</v>
          </cell>
          <cell r="O78">
            <v>0</v>
          </cell>
          <cell r="P78">
            <v>1030498</v>
          </cell>
          <cell r="Q78">
            <v>2052</v>
          </cell>
        </row>
        <row r="80">
          <cell r="F80">
            <v>0</v>
          </cell>
        </row>
        <row r="82">
          <cell r="A82" t="str">
            <v xml:space="preserve">  A.</v>
          </cell>
          <cell r="B82" t="str">
            <v xml:space="preserve"> POWER EQUIPMENT </v>
          </cell>
          <cell r="C82" t="str">
            <v xml:space="preserve"> </v>
          </cell>
          <cell r="D82" t="str">
            <v xml:space="preserve"> 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*</v>
          </cell>
          <cell r="B84" t="str">
            <v>DWG. NO. XK11A-0000-01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1.85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A.1</v>
          </cell>
          <cell r="B85" t="str">
            <v>161KV SWITCHGEAR AREA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A.1.1</v>
          </cell>
          <cell r="B86" t="str">
            <v xml:space="preserve">  161KV SF6 GIS ,1250A 50KA , 2 BAYS ,W/ GCB, DS, ES, MOF, LA, CT…..</v>
          </cell>
          <cell r="C86">
            <v>1</v>
          </cell>
          <cell r="D86" t="str">
            <v>SET</v>
          </cell>
          <cell r="E86">
            <v>50540000</v>
          </cell>
          <cell r="F86">
            <v>50540000</v>
          </cell>
          <cell r="G86">
            <v>0</v>
          </cell>
          <cell r="H86">
            <v>0</v>
          </cell>
          <cell r="I86">
            <v>4038</v>
          </cell>
          <cell r="J86">
            <v>4038</v>
          </cell>
          <cell r="K86">
            <v>50540000</v>
          </cell>
          <cell r="L86">
            <v>50540000</v>
          </cell>
          <cell r="M86">
            <v>0</v>
          </cell>
          <cell r="N86">
            <v>0</v>
          </cell>
          <cell r="O86">
            <v>1620000</v>
          </cell>
          <cell r="P86">
            <v>1620000</v>
          </cell>
        </row>
        <row r="87">
          <cell r="A87" t="str">
            <v>A.1.2</v>
          </cell>
          <cell r="B87" t="str">
            <v xml:space="preserve">  RELAY &amp; CONTROL PANEL, FOR GIS PANEL ,W/CONTROL CABLE &amp; PILOTWIRE RL</v>
          </cell>
          <cell r="C87">
            <v>1</v>
          </cell>
          <cell r="D87" t="str">
            <v>LOT</v>
          </cell>
          <cell r="E87">
            <v>3412700</v>
          </cell>
          <cell r="F87">
            <v>3412700</v>
          </cell>
          <cell r="G87">
            <v>0</v>
          </cell>
          <cell r="H87">
            <v>0</v>
          </cell>
          <cell r="I87">
            <v>500</v>
          </cell>
          <cell r="J87">
            <v>500</v>
          </cell>
          <cell r="K87">
            <v>3412700</v>
          </cell>
          <cell r="L87">
            <v>3412700</v>
          </cell>
          <cell r="M87">
            <v>0</v>
          </cell>
          <cell r="N87">
            <v>0</v>
          </cell>
          <cell r="O87">
            <v>200000</v>
          </cell>
          <cell r="P87">
            <v>200000</v>
          </cell>
        </row>
        <row r="88">
          <cell r="A88" t="str">
            <v>A.1.3</v>
          </cell>
          <cell r="B88" t="str">
            <v xml:space="preserve">  161KV POWER CABLE  , 1/C 250 SQ.MM</v>
          </cell>
          <cell r="C88">
            <v>330</v>
          </cell>
          <cell r="D88" t="str">
            <v>M</v>
          </cell>
          <cell r="E88">
            <v>1680</v>
          </cell>
          <cell r="F88">
            <v>554400</v>
          </cell>
          <cell r="G88">
            <v>0</v>
          </cell>
          <cell r="H88">
            <v>0</v>
          </cell>
          <cell r="I88">
            <v>1.1519999999999999</v>
          </cell>
          <cell r="J88">
            <v>380</v>
          </cell>
          <cell r="K88">
            <v>1680</v>
          </cell>
          <cell r="L88">
            <v>554400</v>
          </cell>
          <cell r="M88">
            <v>0</v>
          </cell>
          <cell r="N88">
            <v>0</v>
          </cell>
          <cell r="O88">
            <v>323</v>
          </cell>
          <cell r="P88">
            <v>106590</v>
          </cell>
        </row>
        <row r="89">
          <cell r="A89" t="str">
            <v>A.1.4</v>
          </cell>
          <cell r="B89" t="str">
            <v xml:space="preserve">  161KV TERMINATION KIT, HEAT SHRINKABLE TYPE , 1/C 250 SQ.MM</v>
          </cell>
          <cell r="C89">
            <v>12</v>
          </cell>
          <cell r="D89" t="str">
            <v>SET</v>
          </cell>
          <cell r="E89">
            <v>210000</v>
          </cell>
          <cell r="F89">
            <v>2520000</v>
          </cell>
          <cell r="G89">
            <v>0</v>
          </cell>
          <cell r="H89">
            <v>0</v>
          </cell>
          <cell r="I89">
            <v>133</v>
          </cell>
          <cell r="J89">
            <v>1596</v>
          </cell>
          <cell r="K89">
            <v>210000</v>
          </cell>
          <cell r="L89">
            <v>2520000</v>
          </cell>
          <cell r="M89">
            <v>0</v>
          </cell>
          <cell r="N89">
            <v>0</v>
          </cell>
          <cell r="O89">
            <v>53200</v>
          </cell>
          <cell r="P89">
            <v>638400</v>
          </cell>
        </row>
        <row r="90">
          <cell r="A90" t="str">
            <v>A.1.5</v>
          </cell>
          <cell r="B90" t="str">
            <v xml:space="preserve">  MAIN POWER TRANSFORMER W/NGR &amp; LA*3, OIL-IMMERSED , 161KV/6.9KV 30/40MVA</v>
          </cell>
          <cell r="C90">
            <v>2</v>
          </cell>
          <cell r="D90" t="str">
            <v>SET</v>
          </cell>
          <cell r="E90">
            <v>10460000</v>
          </cell>
          <cell r="F90">
            <v>20920000</v>
          </cell>
          <cell r="G90">
            <v>0</v>
          </cell>
          <cell r="H90">
            <v>0</v>
          </cell>
          <cell r="I90">
            <v>595</v>
          </cell>
          <cell r="J90">
            <v>1190</v>
          </cell>
          <cell r="K90">
            <v>10460000</v>
          </cell>
          <cell r="L90">
            <v>20920000</v>
          </cell>
          <cell r="M90">
            <v>0</v>
          </cell>
          <cell r="N90">
            <v>0</v>
          </cell>
          <cell r="O90">
            <v>238000</v>
          </cell>
          <cell r="P90">
            <v>476000</v>
          </cell>
        </row>
        <row r="91">
          <cell r="A91" t="str">
            <v>A.1.6</v>
          </cell>
          <cell r="B91" t="str">
            <v xml:space="preserve">  6.9KV BUS DUCT , 4000A INDOOR/OUTDOOR , 8M LG , 40KA</v>
          </cell>
          <cell r="C91">
            <v>2</v>
          </cell>
          <cell r="D91" t="str">
            <v>SET</v>
          </cell>
          <cell r="E91">
            <v>840000</v>
          </cell>
          <cell r="F91">
            <v>1680000</v>
          </cell>
          <cell r="G91">
            <v>0</v>
          </cell>
          <cell r="H91">
            <v>0</v>
          </cell>
          <cell r="I91">
            <v>80</v>
          </cell>
          <cell r="J91">
            <v>160</v>
          </cell>
          <cell r="K91">
            <v>840000</v>
          </cell>
          <cell r="L91">
            <v>1680000</v>
          </cell>
          <cell r="M91">
            <v>0</v>
          </cell>
          <cell r="N91">
            <v>0</v>
          </cell>
          <cell r="O91">
            <v>22400</v>
          </cell>
          <cell r="P91">
            <v>44800</v>
          </cell>
        </row>
        <row r="92">
          <cell r="A92" t="str">
            <v>A.2.1</v>
          </cell>
          <cell r="B92" t="str">
            <v>SUB-TOTAL (A.1)</v>
          </cell>
          <cell r="C92">
            <v>3</v>
          </cell>
          <cell r="D92" t="str">
            <v>PNL</v>
          </cell>
          <cell r="E92">
            <v>1300000</v>
          </cell>
          <cell r="F92">
            <v>79627100</v>
          </cell>
          <cell r="G92">
            <v>0</v>
          </cell>
          <cell r="H92">
            <v>0</v>
          </cell>
          <cell r="I92">
            <v>0</v>
          </cell>
          <cell r="J92">
            <v>7864</v>
          </cell>
          <cell r="K92">
            <v>0</v>
          </cell>
          <cell r="L92">
            <v>79627100</v>
          </cell>
          <cell r="M92">
            <v>0</v>
          </cell>
          <cell r="N92">
            <v>0</v>
          </cell>
          <cell r="O92">
            <v>0</v>
          </cell>
          <cell r="P92">
            <v>3085790</v>
          </cell>
          <cell r="Q92">
            <v>0</v>
          </cell>
        </row>
        <row r="93">
          <cell r="A93" t="str">
            <v xml:space="preserve">  J.</v>
          </cell>
          <cell r="B93" t="str">
            <v>U/G CONDUIT BANK</v>
          </cell>
          <cell r="C93">
            <v>2850</v>
          </cell>
          <cell r="D93" t="str">
            <v>M3</v>
          </cell>
          <cell r="E93">
            <v>2070.4561403508774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*</v>
          </cell>
          <cell r="B94" t="str">
            <v>DWG. NO. XK11A-0000-02, 03 , 04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 xml:space="preserve">   A.2</v>
          </cell>
          <cell r="B95" t="str">
            <v>MAIN SUBSTATION (????)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A.2.1</v>
          </cell>
          <cell r="B96" t="str">
            <v xml:space="preserve">  6.9KV VCB 4000A 40KA , SWITCHGEAR INCOMING &amp; TIE PANEL </v>
          </cell>
          <cell r="C96">
            <v>3</v>
          </cell>
          <cell r="D96" t="str">
            <v>PNL</v>
          </cell>
          <cell r="E96">
            <v>1300000</v>
          </cell>
          <cell r="F96">
            <v>3900000</v>
          </cell>
          <cell r="G96">
            <v>0</v>
          </cell>
          <cell r="H96">
            <v>0</v>
          </cell>
          <cell r="I96">
            <v>30</v>
          </cell>
          <cell r="J96">
            <v>90</v>
          </cell>
          <cell r="K96">
            <v>1300000</v>
          </cell>
          <cell r="L96">
            <v>3900000</v>
          </cell>
          <cell r="M96">
            <v>0</v>
          </cell>
          <cell r="N96">
            <v>0</v>
          </cell>
          <cell r="O96">
            <v>8400</v>
          </cell>
          <cell r="P96">
            <v>25200</v>
          </cell>
        </row>
        <row r="97">
          <cell r="A97" t="str">
            <v>A.2.2</v>
          </cell>
          <cell r="B97" t="str">
            <v xml:space="preserve">  6.9KV VCB 1250A 40KA , SWITCHGEAR FEEDER PANEL </v>
          </cell>
          <cell r="C97">
            <v>6</v>
          </cell>
          <cell r="D97" t="str">
            <v>PNL</v>
          </cell>
          <cell r="E97">
            <v>750000</v>
          </cell>
          <cell r="F97">
            <v>4500000</v>
          </cell>
          <cell r="G97">
            <v>0</v>
          </cell>
          <cell r="H97">
            <v>0</v>
          </cell>
          <cell r="I97">
            <v>20</v>
          </cell>
          <cell r="J97">
            <v>120</v>
          </cell>
          <cell r="K97">
            <v>750000</v>
          </cell>
          <cell r="L97">
            <v>4500000</v>
          </cell>
          <cell r="M97">
            <v>0</v>
          </cell>
          <cell r="N97">
            <v>0</v>
          </cell>
          <cell r="O97">
            <v>5600</v>
          </cell>
          <cell r="P97">
            <v>33600</v>
          </cell>
        </row>
        <row r="98">
          <cell r="A98" t="str">
            <v>A.2.3</v>
          </cell>
          <cell r="B98" t="str">
            <v xml:space="preserve">  6.9KV 500KVA , W/GCS , CAPACIATOR PANEL</v>
          </cell>
          <cell r="C98">
            <v>2</v>
          </cell>
          <cell r="D98" t="str">
            <v>PNL</v>
          </cell>
          <cell r="E98">
            <v>600000</v>
          </cell>
          <cell r="F98">
            <v>1200000</v>
          </cell>
          <cell r="G98">
            <v>0</v>
          </cell>
          <cell r="H98">
            <v>0</v>
          </cell>
          <cell r="I98">
            <v>20</v>
          </cell>
          <cell r="J98">
            <v>40</v>
          </cell>
          <cell r="K98">
            <v>600000</v>
          </cell>
          <cell r="L98">
            <v>1200000</v>
          </cell>
          <cell r="M98">
            <v>0</v>
          </cell>
          <cell r="N98">
            <v>0</v>
          </cell>
          <cell r="O98">
            <v>5600</v>
          </cell>
          <cell r="P98">
            <v>11200</v>
          </cell>
        </row>
        <row r="99">
          <cell r="A99" t="str">
            <v>A.2.4</v>
          </cell>
          <cell r="B99" t="str">
            <v xml:space="preserve">  CAST RESIN DRY TYPE TR. , IP20 ENCLOSURE , 3 PHASE 6.9KV/480V ,1000KVA </v>
          </cell>
          <cell r="C99">
            <v>2</v>
          </cell>
          <cell r="D99" t="str">
            <v>SET</v>
          </cell>
          <cell r="E99">
            <v>410000</v>
          </cell>
          <cell r="F99">
            <v>820000</v>
          </cell>
          <cell r="G99">
            <v>0</v>
          </cell>
          <cell r="H99">
            <v>0</v>
          </cell>
          <cell r="I99">
            <v>108</v>
          </cell>
          <cell r="J99">
            <v>216</v>
          </cell>
          <cell r="K99">
            <v>410000</v>
          </cell>
          <cell r="L99">
            <v>820000</v>
          </cell>
          <cell r="M99">
            <v>0</v>
          </cell>
          <cell r="N99">
            <v>0</v>
          </cell>
          <cell r="O99">
            <v>30240</v>
          </cell>
          <cell r="P99">
            <v>60480</v>
          </cell>
        </row>
        <row r="100">
          <cell r="A100" t="str">
            <v>A.2.5</v>
          </cell>
          <cell r="B100" t="str">
            <v xml:space="preserve">  480V BUS DUCT, 3PH 3W, 1600A INDOOR, 30KA , 6M LG</v>
          </cell>
          <cell r="C100">
            <v>2</v>
          </cell>
          <cell r="D100" t="str">
            <v>SET</v>
          </cell>
          <cell r="E100">
            <v>210000</v>
          </cell>
          <cell r="F100">
            <v>420000</v>
          </cell>
          <cell r="G100">
            <v>0</v>
          </cell>
          <cell r="H100">
            <v>0</v>
          </cell>
          <cell r="I100">
            <v>36</v>
          </cell>
          <cell r="J100">
            <v>72</v>
          </cell>
          <cell r="K100">
            <v>210000</v>
          </cell>
          <cell r="L100">
            <v>420000</v>
          </cell>
          <cell r="M100">
            <v>0</v>
          </cell>
          <cell r="N100">
            <v>0</v>
          </cell>
          <cell r="O100">
            <v>10080</v>
          </cell>
          <cell r="P100">
            <v>20160</v>
          </cell>
        </row>
        <row r="101">
          <cell r="A101" t="str">
            <v>A.2.6</v>
          </cell>
          <cell r="B101" t="str">
            <v xml:space="preserve">  480V SWGR , 30KA, INCOMING ACB1600Ax2PNL &amp; TIE ACB1600A </v>
          </cell>
          <cell r="C101">
            <v>1</v>
          </cell>
          <cell r="D101" t="str">
            <v>LOT</v>
          </cell>
          <cell r="E101">
            <v>1100000</v>
          </cell>
          <cell r="F101">
            <v>1100000</v>
          </cell>
          <cell r="G101">
            <v>0</v>
          </cell>
          <cell r="H101">
            <v>0</v>
          </cell>
          <cell r="I101">
            <v>60</v>
          </cell>
          <cell r="J101">
            <v>60</v>
          </cell>
          <cell r="K101">
            <v>1100000</v>
          </cell>
          <cell r="L101">
            <v>1100000</v>
          </cell>
          <cell r="M101">
            <v>0</v>
          </cell>
          <cell r="N101">
            <v>0</v>
          </cell>
          <cell r="O101">
            <v>16800</v>
          </cell>
          <cell r="P101">
            <v>16800</v>
          </cell>
        </row>
        <row r="102">
          <cell r="A102" t="str">
            <v>A.2.7</v>
          </cell>
          <cell r="B102" t="str">
            <v xml:space="preserve">  480V MCC SINGLE FACE , 30KA</v>
          </cell>
          <cell r="C102">
            <v>7</v>
          </cell>
          <cell r="D102" t="str">
            <v>PNL</v>
          </cell>
          <cell r="E102">
            <v>120000</v>
          </cell>
          <cell r="F102">
            <v>840000</v>
          </cell>
          <cell r="G102">
            <v>0</v>
          </cell>
          <cell r="H102">
            <v>0</v>
          </cell>
          <cell r="I102">
            <v>15</v>
          </cell>
          <cell r="J102">
            <v>105</v>
          </cell>
          <cell r="K102">
            <v>120000</v>
          </cell>
          <cell r="L102">
            <v>840000</v>
          </cell>
          <cell r="M102">
            <v>0</v>
          </cell>
          <cell r="N102">
            <v>0</v>
          </cell>
          <cell r="O102">
            <v>4200</v>
          </cell>
          <cell r="P102">
            <v>29400</v>
          </cell>
        </row>
        <row r="103">
          <cell r="B103" t="str">
            <v>SUB-TOTAL (A.2)</v>
          </cell>
          <cell r="C103">
            <v>0</v>
          </cell>
          <cell r="D103">
            <v>0</v>
          </cell>
          <cell r="E103">
            <v>0</v>
          </cell>
          <cell r="F103">
            <v>12780000</v>
          </cell>
          <cell r="G103">
            <v>0</v>
          </cell>
          <cell r="H103">
            <v>0</v>
          </cell>
          <cell r="I103">
            <v>0</v>
          </cell>
          <cell r="J103">
            <v>703</v>
          </cell>
          <cell r="K103">
            <v>0</v>
          </cell>
          <cell r="L103">
            <v>12780000</v>
          </cell>
          <cell r="M103">
            <v>0</v>
          </cell>
          <cell r="N103">
            <v>0</v>
          </cell>
          <cell r="O103">
            <v>0</v>
          </cell>
          <cell r="P103">
            <v>196840</v>
          </cell>
        </row>
        <row r="104">
          <cell r="A104" t="str">
            <v>A.4.1</v>
          </cell>
          <cell r="B104" t="str">
            <v xml:space="preserve">  6.9KV VCB 1250A 40KA , SWITCHGEAR INCOMING &amp; TIe PANEL &amp; FEEDER PANEL</v>
          </cell>
          <cell r="C104">
            <v>5</v>
          </cell>
          <cell r="D104" t="str">
            <v>PNL</v>
          </cell>
          <cell r="E104">
            <v>800000</v>
          </cell>
          <cell r="F104">
            <v>4000000</v>
          </cell>
        </row>
        <row r="105">
          <cell r="A105" t="str">
            <v>*</v>
          </cell>
          <cell r="B105" t="str">
            <v>DWG. NO. XK11A-0000-05,06,07,08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 xml:space="preserve">   A.3</v>
          </cell>
          <cell r="B106" t="str">
            <v>NO.1 SUBSTATION (??)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A.3.1</v>
          </cell>
          <cell r="B107" t="str">
            <v xml:space="preserve">  6.9KV VCB 1250A 40KA , SWITCHGEAR INCOMING &amp; TIE PANEL &amp; FEEDER PANEL</v>
          </cell>
          <cell r="C107">
            <v>5</v>
          </cell>
          <cell r="D107" t="str">
            <v>PNL</v>
          </cell>
          <cell r="E107">
            <v>800000</v>
          </cell>
          <cell r="F107">
            <v>4000000</v>
          </cell>
          <cell r="G107">
            <v>0</v>
          </cell>
          <cell r="H107">
            <v>0</v>
          </cell>
          <cell r="I107">
            <v>20</v>
          </cell>
          <cell r="J107">
            <v>100</v>
          </cell>
          <cell r="K107">
            <v>800000</v>
          </cell>
          <cell r="L107">
            <v>4000000</v>
          </cell>
          <cell r="M107">
            <v>0</v>
          </cell>
          <cell r="N107">
            <v>0</v>
          </cell>
          <cell r="O107">
            <v>5600</v>
          </cell>
          <cell r="P107">
            <v>28000</v>
          </cell>
        </row>
        <row r="108">
          <cell r="A108" t="str">
            <v>A.3.2</v>
          </cell>
          <cell r="B108" t="str">
            <v xml:space="preserve">  6.9KV GCS ,  NEMA CLASS E2 , MCC PANEL</v>
          </cell>
          <cell r="C108">
            <v>10</v>
          </cell>
          <cell r="D108" t="str">
            <v>PNL</v>
          </cell>
          <cell r="E108">
            <v>500000</v>
          </cell>
          <cell r="F108">
            <v>5000000</v>
          </cell>
          <cell r="G108">
            <v>0</v>
          </cell>
          <cell r="H108">
            <v>0</v>
          </cell>
          <cell r="I108">
            <v>20</v>
          </cell>
          <cell r="J108">
            <v>200</v>
          </cell>
          <cell r="K108">
            <v>500000</v>
          </cell>
          <cell r="L108">
            <v>5000000</v>
          </cell>
          <cell r="M108">
            <v>0</v>
          </cell>
          <cell r="N108">
            <v>0</v>
          </cell>
          <cell r="O108">
            <v>5600</v>
          </cell>
          <cell r="P108">
            <v>56000</v>
          </cell>
        </row>
        <row r="109">
          <cell r="A109" t="str">
            <v>A.3.3</v>
          </cell>
          <cell r="B109" t="str">
            <v xml:space="preserve">  6.9KV 500KVA , W/GCS , CAPACIATOR PANEL</v>
          </cell>
          <cell r="C109">
            <v>8</v>
          </cell>
          <cell r="D109" t="str">
            <v>PNL</v>
          </cell>
          <cell r="E109">
            <v>600000</v>
          </cell>
          <cell r="F109">
            <v>4800000</v>
          </cell>
          <cell r="G109">
            <v>0</v>
          </cell>
          <cell r="H109">
            <v>0</v>
          </cell>
          <cell r="I109">
            <v>20</v>
          </cell>
          <cell r="J109">
            <v>160</v>
          </cell>
          <cell r="K109">
            <v>600000</v>
          </cell>
          <cell r="L109">
            <v>4800000</v>
          </cell>
          <cell r="M109">
            <v>0</v>
          </cell>
          <cell r="N109">
            <v>0</v>
          </cell>
          <cell r="O109">
            <v>5600</v>
          </cell>
          <cell r="P109">
            <v>44800</v>
          </cell>
        </row>
        <row r="110">
          <cell r="A110" t="str">
            <v>A.3.4</v>
          </cell>
          <cell r="B110" t="str">
            <v xml:space="preserve">  CAST RESIN DRY TYPE TR. , IP20 ENCLOSURE , 3 PHASE 6.9KV/480V ,2000/2500KVA </v>
          </cell>
          <cell r="C110">
            <v>2</v>
          </cell>
          <cell r="D110" t="str">
            <v>SET</v>
          </cell>
          <cell r="E110">
            <v>652000</v>
          </cell>
          <cell r="F110">
            <v>1304000</v>
          </cell>
          <cell r="G110">
            <v>0</v>
          </cell>
          <cell r="H110">
            <v>0</v>
          </cell>
          <cell r="I110">
            <v>170</v>
          </cell>
          <cell r="J110">
            <v>340</v>
          </cell>
          <cell r="K110">
            <v>652000</v>
          </cell>
          <cell r="L110">
            <v>1304000</v>
          </cell>
          <cell r="M110">
            <v>0</v>
          </cell>
          <cell r="N110">
            <v>0</v>
          </cell>
          <cell r="O110">
            <v>47600</v>
          </cell>
          <cell r="P110">
            <v>95200</v>
          </cell>
        </row>
        <row r="111">
          <cell r="A111" t="str">
            <v>A.3.5</v>
          </cell>
          <cell r="B111" t="str">
            <v xml:space="preserve">  480V BUS DUCT, 3PH 3W, 4000A INDOOR, 65KA , 6M LG</v>
          </cell>
          <cell r="C111">
            <v>2</v>
          </cell>
          <cell r="D111" t="str">
            <v>SET</v>
          </cell>
          <cell r="E111">
            <v>350000</v>
          </cell>
          <cell r="F111">
            <v>700000</v>
          </cell>
          <cell r="G111">
            <v>0</v>
          </cell>
          <cell r="H111">
            <v>0</v>
          </cell>
          <cell r="I111">
            <v>36</v>
          </cell>
          <cell r="J111">
            <v>72</v>
          </cell>
          <cell r="K111">
            <v>350000</v>
          </cell>
          <cell r="L111">
            <v>700000</v>
          </cell>
          <cell r="M111">
            <v>0</v>
          </cell>
          <cell r="N111">
            <v>0</v>
          </cell>
          <cell r="O111">
            <v>10080</v>
          </cell>
          <cell r="P111">
            <v>20160</v>
          </cell>
        </row>
        <row r="112">
          <cell r="A112" t="str">
            <v>A.3.6</v>
          </cell>
          <cell r="B112" t="str">
            <v xml:space="preserve">  480V SWGR , 65KA, INCOMING ACB4000Ax2PNL &amp; TIE ACB4000A</v>
          </cell>
          <cell r="C112">
            <v>1</v>
          </cell>
          <cell r="D112" t="str">
            <v>LOT</v>
          </cell>
          <cell r="E112">
            <v>1830000</v>
          </cell>
          <cell r="F112">
            <v>1830000</v>
          </cell>
          <cell r="G112">
            <v>0</v>
          </cell>
          <cell r="H112">
            <v>0</v>
          </cell>
          <cell r="I112">
            <v>60</v>
          </cell>
          <cell r="J112">
            <v>60</v>
          </cell>
          <cell r="K112">
            <v>1830000</v>
          </cell>
          <cell r="L112">
            <v>1830000</v>
          </cell>
          <cell r="M112">
            <v>0</v>
          </cell>
          <cell r="N112">
            <v>0</v>
          </cell>
          <cell r="O112">
            <v>16800</v>
          </cell>
          <cell r="P112">
            <v>16800</v>
          </cell>
        </row>
        <row r="113">
          <cell r="A113" t="str">
            <v>A.3.7</v>
          </cell>
          <cell r="B113" t="str">
            <v xml:space="preserve">  480V MCC SINGLE FACE , 65KA</v>
          </cell>
          <cell r="C113">
            <v>19</v>
          </cell>
          <cell r="D113" t="str">
            <v>PNL</v>
          </cell>
          <cell r="E113">
            <v>160000</v>
          </cell>
          <cell r="F113">
            <v>3040000</v>
          </cell>
          <cell r="G113">
            <v>0</v>
          </cell>
          <cell r="H113">
            <v>0</v>
          </cell>
          <cell r="I113">
            <v>15</v>
          </cell>
          <cell r="J113">
            <v>285</v>
          </cell>
          <cell r="K113">
            <v>160000</v>
          </cell>
          <cell r="L113">
            <v>3040000</v>
          </cell>
          <cell r="M113">
            <v>0</v>
          </cell>
          <cell r="N113">
            <v>0</v>
          </cell>
          <cell r="O113">
            <v>4200</v>
          </cell>
          <cell r="P113">
            <v>79800</v>
          </cell>
        </row>
        <row r="114">
          <cell r="A114" t="str">
            <v>A.3.8</v>
          </cell>
          <cell r="B114" t="str">
            <v xml:space="preserve">  480V EMERGENCY SWGR , 65KA, 4000A ACB</v>
          </cell>
          <cell r="C114">
            <v>2</v>
          </cell>
          <cell r="D114" t="str">
            <v>PNL</v>
          </cell>
          <cell r="E114">
            <v>610000</v>
          </cell>
          <cell r="F114">
            <v>1220000</v>
          </cell>
          <cell r="G114">
            <v>0</v>
          </cell>
          <cell r="H114">
            <v>0</v>
          </cell>
          <cell r="I114">
            <v>20</v>
          </cell>
          <cell r="J114">
            <v>40</v>
          </cell>
          <cell r="K114">
            <v>610000</v>
          </cell>
          <cell r="L114">
            <v>1220000</v>
          </cell>
          <cell r="M114">
            <v>0</v>
          </cell>
          <cell r="N114">
            <v>0</v>
          </cell>
          <cell r="O114">
            <v>5600</v>
          </cell>
          <cell r="P114">
            <v>11200</v>
          </cell>
        </row>
        <row r="115">
          <cell r="A115" t="str">
            <v>A.3.9</v>
          </cell>
          <cell r="B115" t="str">
            <v xml:space="preserve">  480V EMERGENCY MCC SINGLE FACE , 40KA</v>
          </cell>
          <cell r="C115">
            <v>3</v>
          </cell>
          <cell r="D115" t="str">
            <v>PNL</v>
          </cell>
          <cell r="E115">
            <v>140000</v>
          </cell>
          <cell r="F115">
            <v>420000</v>
          </cell>
          <cell r="G115">
            <v>0</v>
          </cell>
          <cell r="H115">
            <v>0</v>
          </cell>
          <cell r="I115">
            <v>15</v>
          </cell>
          <cell r="J115">
            <v>45</v>
          </cell>
          <cell r="K115">
            <v>140000</v>
          </cell>
          <cell r="L115">
            <v>420000</v>
          </cell>
          <cell r="M115">
            <v>0</v>
          </cell>
          <cell r="N115">
            <v>0</v>
          </cell>
          <cell r="O115">
            <v>4200</v>
          </cell>
          <cell r="P115">
            <v>12600</v>
          </cell>
        </row>
        <row r="116">
          <cell r="B116" t="str">
            <v>SUB-TOTAL (A.3)</v>
          </cell>
          <cell r="C116">
            <v>0</v>
          </cell>
          <cell r="D116">
            <v>0</v>
          </cell>
          <cell r="E116">
            <v>0</v>
          </cell>
          <cell r="F116">
            <v>22314000</v>
          </cell>
          <cell r="G116">
            <v>0</v>
          </cell>
          <cell r="H116">
            <v>0</v>
          </cell>
          <cell r="I116">
            <v>0</v>
          </cell>
          <cell r="J116">
            <v>1302</v>
          </cell>
          <cell r="K116">
            <v>0</v>
          </cell>
          <cell r="L116">
            <v>22314000</v>
          </cell>
          <cell r="M116">
            <v>0</v>
          </cell>
          <cell r="N116">
            <v>0</v>
          </cell>
          <cell r="O116">
            <v>0</v>
          </cell>
          <cell r="P116">
            <v>364560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*</v>
          </cell>
          <cell r="B118" t="str">
            <v>DWG. NO. XK11A-0000-09,10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 xml:space="preserve">   A.4</v>
          </cell>
          <cell r="B119" t="str">
            <v>NO.2 SUBSTATION (???)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 t="str">
            <v xml:space="preserve">  6.9KV VCB 1250A , MCC PANEL</v>
          </cell>
        </row>
        <row r="120">
          <cell r="A120" t="str">
            <v>A.4.1</v>
          </cell>
          <cell r="B120" t="str">
            <v xml:space="preserve">  6.9KV VCB 1250A 40KA , SWITCHGEAR INCOMING &amp; TIE PANEL &amp; FEEDER PANEL</v>
          </cell>
          <cell r="C120">
            <v>5</v>
          </cell>
          <cell r="D120" t="str">
            <v>PNL</v>
          </cell>
          <cell r="E120">
            <v>800000</v>
          </cell>
          <cell r="F120">
            <v>4000000</v>
          </cell>
          <cell r="G120">
            <v>0</v>
          </cell>
          <cell r="H120">
            <v>0</v>
          </cell>
          <cell r="I120">
            <v>20</v>
          </cell>
          <cell r="J120">
            <v>100</v>
          </cell>
          <cell r="K120">
            <v>800000</v>
          </cell>
          <cell r="L120">
            <v>4000000</v>
          </cell>
          <cell r="M120">
            <v>0</v>
          </cell>
          <cell r="N120">
            <v>0</v>
          </cell>
          <cell r="O120">
            <v>5600</v>
          </cell>
          <cell r="P120">
            <v>28000</v>
          </cell>
        </row>
        <row r="121">
          <cell r="A121" t="str">
            <v>A.4.2</v>
          </cell>
          <cell r="B121" t="str">
            <v xml:space="preserve">  6.9KV VCB 1250A , MCC PANEL</v>
          </cell>
          <cell r="C121">
            <v>3</v>
          </cell>
          <cell r="D121" t="str">
            <v>PNL</v>
          </cell>
          <cell r="E121">
            <v>700000</v>
          </cell>
          <cell r="F121">
            <v>2100000</v>
          </cell>
          <cell r="G121">
            <v>0</v>
          </cell>
          <cell r="H121">
            <v>0</v>
          </cell>
          <cell r="I121">
            <v>20</v>
          </cell>
          <cell r="J121">
            <v>60</v>
          </cell>
          <cell r="K121">
            <v>700000</v>
          </cell>
          <cell r="L121">
            <v>2100000</v>
          </cell>
          <cell r="M121">
            <v>0</v>
          </cell>
          <cell r="N121">
            <v>0</v>
          </cell>
          <cell r="O121">
            <v>5600</v>
          </cell>
          <cell r="P121">
            <v>16800</v>
          </cell>
        </row>
        <row r="122">
          <cell r="A122" t="str">
            <v>A.4.3</v>
          </cell>
          <cell r="B122" t="str">
            <v xml:space="preserve">  6.9KV 500KVA , W/GCS , CAPACIATOR PANEL</v>
          </cell>
          <cell r="C122">
            <v>2</v>
          </cell>
          <cell r="D122" t="str">
            <v>PNL</v>
          </cell>
          <cell r="E122">
            <v>600000</v>
          </cell>
          <cell r="F122">
            <v>1200000</v>
          </cell>
          <cell r="G122">
            <v>0</v>
          </cell>
          <cell r="H122">
            <v>0</v>
          </cell>
          <cell r="I122">
            <v>20</v>
          </cell>
          <cell r="J122">
            <v>40</v>
          </cell>
          <cell r="K122">
            <v>600000</v>
          </cell>
          <cell r="L122">
            <v>1200000</v>
          </cell>
          <cell r="M122">
            <v>0</v>
          </cell>
          <cell r="N122">
            <v>0</v>
          </cell>
          <cell r="O122">
            <v>5600</v>
          </cell>
          <cell r="P122">
            <v>11200</v>
          </cell>
        </row>
        <row r="123">
          <cell r="A123" t="str">
            <v>A.4.4</v>
          </cell>
          <cell r="B123" t="str">
            <v xml:space="preserve">  6.9KV 1000KVA , W/GCS , CAPACIATOR PANEL</v>
          </cell>
          <cell r="C123">
            <v>2</v>
          </cell>
          <cell r="D123" t="str">
            <v>PNL</v>
          </cell>
          <cell r="E123">
            <v>900000</v>
          </cell>
          <cell r="F123">
            <v>1800000</v>
          </cell>
          <cell r="G123">
            <v>0</v>
          </cell>
          <cell r="H123">
            <v>0</v>
          </cell>
          <cell r="I123">
            <v>20</v>
          </cell>
          <cell r="J123">
            <v>40</v>
          </cell>
          <cell r="K123">
            <v>900000</v>
          </cell>
          <cell r="L123">
            <v>1800000</v>
          </cell>
          <cell r="M123">
            <v>0</v>
          </cell>
          <cell r="N123">
            <v>0</v>
          </cell>
          <cell r="O123">
            <v>5600</v>
          </cell>
          <cell r="P123">
            <v>11200</v>
          </cell>
        </row>
        <row r="124">
          <cell r="A124" t="str">
            <v>A.4.5</v>
          </cell>
          <cell r="B124" t="str">
            <v xml:space="preserve">  CAST RESIN DRY TYPE TR. , IP20 ENCLOSURE , 3 PHASE 6.9KV/480V ,1000KVA </v>
          </cell>
          <cell r="C124">
            <v>2</v>
          </cell>
          <cell r="D124" t="str">
            <v>SET</v>
          </cell>
          <cell r="E124">
            <v>410000</v>
          </cell>
          <cell r="F124">
            <v>820000</v>
          </cell>
          <cell r="G124">
            <v>0</v>
          </cell>
          <cell r="H124">
            <v>0</v>
          </cell>
          <cell r="I124">
            <v>108</v>
          </cell>
          <cell r="J124">
            <v>216</v>
          </cell>
          <cell r="K124">
            <v>410000</v>
          </cell>
          <cell r="L124">
            <v>820000</v>
          </cell>
          <cell r="M124">
            <v>0</v>
          </cell>
          <cell r="N124">
            <v>0</v>
          </cell>
          <cell r="O124">
            <v>30240</v>
          </cell>
          <cell r="P124">
            <v>60480</v>
          </cell>
        </row>
        <row r="125">
          <cell r="A125" t="str">
            <v>A.4.6</v>
          </cell>
          <cell r="B125" t="str">
            <v xml:space="preserve">  480V BUS DUCT, 3PH 3W, 1600A INDOOR, 30KA , 6M LG</v>
          </cell>
          <cell r="C125">
            <v>2</v>
          </cell>
          <cell r="D125" t="str">
            <v>SET</v>
          </cell>
          <cell r="E125">
            <v>210000</v>
          </cell>
          <cell r="F125">
            <v>420000</v>
          </cell>
          <cell r="G125">
            <v>0</v>
          </cell>
          <cell r="H125">
            <v>0</v>
          </cell>
          <cell r="I125">
            <v>36</v>
          </cell>
          <cell r="J125">
            <v>72</v>
          </cell>
          <cell r="K125">
            <v>210000</v>
          </cell>
          <cell r="L125">
            <v>420000</v>
          </cell>
          <cell r="M125">
            <v>0</v>
          </cell>
          <cell r="N125">
            <v>0</v>
          </cell>
          <cell r="O125">
            <v>10080</v>
          </cell>
          <cell r="P125">
            <v>20160</v>
          </cell>
        </row>
        <row r="126">
          <cell r="A126" t="str">
            <v>A.4.7</v>
          </cell>
          <cell r="B126" t="str">
            <v xml:space="preserve">  480V SWGR , 30KA, INCOMING ACB1600Ax2PNL &amp; TIE ACB1600A </v>
          </cell>
          <cell r="C126">
            <v>1</v>
          </cell>
          <cell r="D126" t="str">
            <v>LOT</v>
          </cell>
          <cell r="E126">
            <v>1100000</v>
          </cell>
          <cell r="F126">
            <v>1100000</v>
          </cell>
          <cell r="G126">
            <v>0</v>
          </cell>
          <cell r="H126">
            <v>0</v>
          </cell>
          <cell r="I126">
            <v>60</v>
          </cell>
          <cell r="J126">
            <v>60</v>
          </cell>
          <cell r="K126">
            <v>1100000</v>
          </cell>
          <cell r="L126">
            <v>1100000</v>
          </cell>
          <cell r="M126">
            <v>0</v>
          </cell>
          <cell r="N126">
            <v>0</v>
          </cell>
          <cell r="O126">
            <v>16800</v>
          </cell>
          <cell r="P126">
            <v>16800</v>
          </cell>
        </row>
        <row r="127">
          <cell r="A127" t="str">
            <v>A.4.8</v>
          </cell>
          <cell r="B127" t="str">
            <v xml:space="preserve">  480V MCC SINGLE FACE , 30KA</v>
          </cell>
          <cell r="C127">
            <v>7</v>
          </cell>
          <cell r="D127" t="str">
            <v>PNL</v>
          </cell>
          <cell r="E127">
            <v>120000</v>
          </cell>
          <cell r="F127">
            <v>840000</v>
          </cell>
          <cell r="G127">
            <v>0</v>
          </cell>
          <cell r="H127">
            <v>0</v>
          </cell>
          <cell r="I127">
            <v>15</v>
          </cell>
          <cell r="J127">
            <v>105</v>
          </cell>
          <cell r="K127">
            <v>120000</v>
          </cell>
          <cell r="L127">
            <v>840000</v>
          </cell>
          <cell r="M127">
            <v>0</v>
          </cell>
          <cell r="N127">
            <v>0</v>
          </cell>
          <cell r="O127">
            <v>4200</v>
          </cell>
          <cell r="P127">
            <v>29400</v>
          </cell>
        </row>
        <row r="128">
          <cell r="B128" t="str">
            <v>SUB-TOTAL (A.4)</v>
          </cell>
          <cell r="C128">
            <v>0</v>
          </cell>
          <cell r="D128">
            <v>0</v>
          </cell>
          <cell r="E128">
            <v>0</v>
          </cell>
          <cell r="F128">
            <v>12280000</v>
          </cell>
          <cell r="G128">
            <v>0</v>
          </cell>
          <cell r="H128">
            <v>0</v>
          </cell>
          <cell r="I128">
            <v>0</v>
          </cell>
          <cell r="J128">
            <v>693</v>
          </cell>
          <cell r="K128">
            <v>0</v>
          </cell>
          <cell r="L128">
            <v>12280000</v>
          </cell>
          <cell r="M128">
            <v>0</v>
          </cell>
          <cell r="N128">
            <v>0</v>
          </cell>
          <cell r="O128">
            <v>0</v>
          </cell>
          <cell r="P128">
            <v>194040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A.5</v>
          </cell>
          <cell r="B130" t="str">
            <v xml:space="preserve"> DISEL STAND-BY GENERATOR 1250KW OUTPUT,</v>
          </cell>
          <cell r="C130">
            <v>1</v>
          </cell>
          <cell r="D130" t="str">
            <v>SET</v>
          </cell>
          <cell r="E130">
            <v>6250000</v>
          </cell>
          <cell r="F130">
            <v>6250000</v>
          </cell>
          <cell r="G130">
            <v>0</v>
          </cell>
          <cell r="H130">
            <v>0</v>
          </cell>
          <cell r="I130">
            <v>560</v>
          </cell>
          <cell r="J130">
            <v>560</v>
          </cell>
          <cell r="K130">
            <v>6250000</v>
          </cell>
          <cell r="L130">
            <v>6250000</v>
          </cell>
          <cell r="M130">
            <v>0</v>
          </cell>
          <cell r="N130">
            <v>0</v>
          </cell>
          <cell r="O130">
            <v>224000</v>
          </cell>
          <cell r="P130">
            <v>224000</v>
          </cell>
        </row>
        <row r="131">
          <cell r="B131" t="str">
            <v xml:space="preserve"> 3PH 3W 480V, W/ CONTROL PANEL , DALY TANK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A.6</v>
          </cell>
          <cell r="B133" t="str">
            <v>3 PHASE 480V-120V UPS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A.6.1</v>
          </cell>
          <cell r="B134" t="str">
            <v xml:space="preserve"> 100 KVA ,  W/ BATTERY LEAD-CALCIUM TYPE 30 MIN.</v>
          </cell>
          <cell r="C134">
            <v>1</v>
          </cell>
          <cell r="D134" t="str">
            <v>SET</v>
          </cell>
          <cell r="E134">
            <v>1250000</v>
          </cell>
          <cell r="F134">
            <v>1250000</v>
          </cell>
          <cell r="G134">
            <v>0</v>
          </cell>
          <cell r="H134">
            <v>0</v>
          </cell>
          <cell r="I134">
            <v>188</v>
          </cell>
          <cell r="J134">
            <v>188</v>
          </cell>
          <cell r="K134">
            <v>1250000</v>
          </cell>
          <cell r="L134">
            <v>1250000</v>
          </cell>
          <cell r="M134">
            <v>0</v>
          </cell>
          <cell r="N134">
            <v>0</v>
          </cell>
          <cell r="O134">
            <v>52640</v>
          </cell>
          <cell r="P134">
            <v>52640</v>
          </cell>
        </row>
        <row r="135">
          <cell r="A135" t="str">
            <v>A.6.2</v>
          </cell>
          <cell r="B135" t="str">
            <v xml:space="preserve"> 15 KVA ,  W/ BATTERY LEAD-CALCIUM TYPE 30 MIN.</v>
          </cell>
          <cell r="C135">
            <v>1</v>
          </cell>
          <cell r="D135" t="str">
            <v>SET</v>
          </cell>
          <cell r="E135">
            <v>300000</v>
          </cell>
          <cell r="F135">
            <v>300000</v>
          </cell>
          <cell r="G135">
            <v>0</v>
          </cell>
          <cell r="H135">
            <v>0</v>
          </cell>
          <cell r="I135">
            <v>50</v>
          </cell>
          <cell r="J135">
            <v>50</v>
          </cell>
          <cell r="K135">
            <v>300000</v>
          </cell>
          <cell r="L135">
            <v>300000</v>
          </cell>
          <cell r="M135">
            <v>0</v>
          </cell>
          <cell r="N135">
            <v>0</v>
          </cell>
          <cell r="O135">
            <v>14000</v>
          </cell>
          <cell r="P135">
            <v>14000</v>
          </cell>
        </row>
        <row r="136">
          <cell r="B136" t="str">
            <v>SUB-TOTAL (A.6)</v>
          </cell>
          <cell r="C136">
            <v>0</v>
          </cell>
          <cell r="D136">
            <v>0</v>
          </cell>
          <cell r="E136">
            <v>0</v>
          </cell>
          <cell r="F136">
            <v>1550000</v>
          </cell>
          <cell r="G136">
            <v>0</v>
          </cell>
          <cell r="H136">
            <v>0</v>
          </cell>
          <cell r="I136">
            <v>0</v>
          </cell>
          <cell r="J136">
            <v>238</v>
          </cell>
          <cell r="K136">
            <v>0</v>
          </cell>
          <cell r="L136">
            <v>1550000</v>
          </cell>
          <cell r="M136">
            <v>0</v>
          </cell>
          <cell r="N136">
            <v>0</v>
          </cell>
          <cell r="O136">
            <v>0</v>
          </cell>
          <cell r="P136">
            <v>66640</v>
          </cell>
        </row>
        <row r="137">
          <cell r="A137">
            <v>6</v>
          </cell>
          <cell r="B137" t="str">
            <v xml:space="preserve"> @ORN S@D@KER W/ EPOXY _x0007_-T 13304-002</v>
          </cell>
          <cell r="C137">
            <v>16</v>
          </cell>
          <cell r="D137" t="str">
            <v>SET</v>
          </cell>
          <cell r="E137">
            <v>4976</v>
          </cell>
          <cell r="F137">
            <v>0</v>
          </cell>
          <cell r="H137">
            <v>0</v>
          </cell>
        </row>
        <row r="138">
          <cell r="A138" t="str">
            <v>A.7</v>
          </cell>
          <cell r="B138" t="str">
            <v xml:space="preserve">  DC POWER SUPPLY       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A.7.1</v>
          </cell>
          <cell r="B139" t="str">
            <v xml:space="preserve"> 125VDC CHAGER, 50A,  W/ 60AH LEAD-CALCIUM BATTERY &amp; RACK</v>
          </cell>
          <cell r="C139">
            <v>1</v>
          </cell>
          <cell r="D139" t="str">
            <v>SET</v>
          </cell>
          <cell r="E139">
            <v>325000</v>
          </cell>
          <cell r="F139">
            <v>325000</v>
          </cell>
          <cell r="G139">
            <v>0</v>
          </cell>
          <cell r="H139">
            <v>0</v>
          </cell>
          <cell r="I139">
            <v>50</v>
          </cell>
          <cell r="J139">
            <v>50</v>
          </cell>
          <cell r="K139">
            <v>325000</v>
          </cell>
          <cell r="L139">
            <v>325000</v>
          </cell>
          <cell r="M139">
            <v>0</v>
          </cell>
          <cell r="N139">
            <v>0</v>
          </cell>
          <cell r="O139">
            <v>14000</v>
          </cell>
          <cell r="P139">
            <v>14000</v>
          </cell>
        </row>
        <row r="140">
          <cell r="A140" t="str">
            <v>A.7.2</v>
          </cell>
          <cell r="B140" t="str">
            <v xml:space="preserve"> 125VDC CHAGER, 25A,  W/ 30AH LEAD-CALCIUM BATTERY &amp; RACK</v>
          </cell>
          <cell r="C140">
            <v>2</v>
          </cell>
          <cell r="D140" t="str">
            <v>SET</v>
          </cell>
          <cell r="E140">
            <v>245000</v>
          </cell>
          <cell r="F140">
            <v>490000</v>
          </cell>
          <cell r="G140">
            <v>0</v>
          </cell>
          <cell r="H140">
            <v>0</v>
          </cell>
          <cell r="I140">
            <v>35</v>
          </cell>
          <cell r="J140">
            <v>70</v>
          </cell>
          <cell r="K140">
            <v>245000</v>
          </cell>
          <cell r="L140">
            <v>490000</v>
          </cell>
          <cell r="M140">
            <v>0</v>
          </cell>
          <cell r="N140">
            <v>0</v>
          </cell>
          <cell r="O140">
            <v>9800</v>
          </cell>
          <cell r="P140">
            <v>19600</v>
          </cell>
        </row>
        <row r="141">
          <cell r="B141" t="str">
            <v>SUB-TOTAL (A7)</v>
          </cell>
          <cell r="C141">
            <v>0</v>
          </cell>
          <cell r="D141">
            <v>0</v>
          </cell>
          <cell r="E141">
            <v>0</v>
          </cell>
          <cell r="F141">
            <v>815000</v>
          </cell>
          <cell r="G141">
            <v>0</v>
          </cell>
          <cell r="H141">
            <v>0</v>
          </cell>
          <cell r="I141">
            <v>0</v>
          </cell>
          <cell r="J141">
            <v>120</v>
          </cell>
          <cell r="K141">
            <v>0</v>
          </cell>
          <cell r="L141">
            <v>815000</v>
          </cell>
          <cell r="M141">
            <v>0</v>
          </cell>
          <cell r="N141">
            <v>0</v>
          </cell>
          <cell r="O141">
            <v>0</v>
          </cell>
          <cell r="P141">
            <v>33600</v>
          </cell>
        </row>
        <row r="143">
          <cell r="A143" t="str">
            <v>A.8</v>
          </cell>
          <cell r="B143" t="str">
            <v>OTHER</v>
          </cell>
        </row>
        <row r="144">
          <cell r="A144" t="str">
            <v>A.8.1</v>
          </cell>
          <cell r="B144" t="str">
            <v>SELF-STANDING POWER PANEL, 480V, 65KA</v>
          </cell>
          <cell r="C144">
            <v>1</v>
          </cell>
          <cell r="D144" t="str">
            <v>SET</v>
          </cell>
          <cell r="E144">
            <v>120000</v>
          </cell>
          <cell r="F144">
            <v>120000</v>
          </cell>
          <cell r="G144">
            <v>0</v>
          </cell>
          <cell r="H144">
            <v>0</v>
          </cell>
          <cell r="I144">
            <v>20</v>
          </cell>
          <cell r="J144">
            <v>20</v>
          </cell>
          <cell r="K144">
            <v>120000</v>
          </cell>
          <cell r="L144">
            <v>120000</v>
          </cell>
          <cell r="M144">
            <v>0</v>
          </cell>
          <cell r="N144">
            <v>0</v>
          </cell>
          <cell r="O144">
            <v>5600</v>
          </cell>
          <cell r="P144">
            <v>5600</v>
          </cell>
        </row>
        <row r="145">
          <cell r="B145" t="str">
            <v>PNL. NO. CCR2-D-MC1 (DWG. NO. XK11A-0000-12)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A.8.2</v>
          </cell>
          <cell r="B146" t="str">
            <v>SELF-STANDING POWER PANEL, 480V, 30KA (DWG. NO. XK11A-0000-12)</v>
          </cell>
          <cell r="C146">
            <v>6</v>
          </cell>
          <cell r="D146" t="str">
            <v>SET</v>
          </cell>
          <cell r="E146">
            <v>140000</v>
          </cell>
          <cell r="F146">
            <v>840000</v>
          </cell>
          <cell r="G146">
            <v>0</v>
          </cell>
          <cell r="H146">
            <v>0</v>
          </cell>
          <cell r="I146">
            <v>20</v>
          </cell>
          <cell r="J146">
            <v>120</v>
          </cell>
          <cell r="K146">
            <v>140000</v>
          </cell>
          <cell r="L146">
            <v>840000</v>
          </cell>
          <cell r="M146">
            <v>0</v>
          </cell>
          <cell r="N146">
            <v>0</v>
          </cell>
          <cell r="O146">
            <v>5600</v>
          </cell>
          <cell r="P146">
            <v>33600</v>
          </cell>
        </row>
        <row r="147">
          <cell r="B147" t="str">
            <v>PNL. NO. POWER PANEL.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A.8.3</v>
          </cell>
          <cell r="B148" t="str">
            <v>DRY RTANSFORMER, WEATHER PROOF ENCLOSURE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 t="str">
            <v>480/240V, 30KVA</v>
          </cell>
          <cell r="C149">
            <v>9</v>
          </cell>
          <cell r="D149" t="str">
            <v>SET</v>
          </cell>
          <cell r="E149">
            <v>40000</v>
          </cell>
          <cell r="F149">
            <v>360000</v>
          </cell>
          <cell r="G149">
            <v>0</v>
          </cell>
          <cell r="H149">
            <v>0</v>
          </cell>
          <cell r="I149">
            <v>18</v>
          </cell>
          <cell r="J149">
            <v>162</v>
          </cell>
          <cell r="K149">
            <v>40000</v>
          </cell>
          <cell r="L149">
            <v>360000</v>
          </cell>
          <cell r="M149">
            <v>0</v>
          </cell>
          <cell r="N149">
            <v>0</v>
          </cell>
          <cell r="O149">
            <v>5040</v>
          </cell>
          <cell r="P149">
            <v>45360</v>
          </cell>
        </row>
        <row r="150">
          <cell r="B150" t="str">
            <v>480/240V, 20KVA</v>
          </cell>
          <cell r="C150">
            <v>6</v>
          </cell>
          <cell r="D150" t="str">
            <v>SET</v>
          </cell>
          <cell r="E150">
            <v>30000</v>
          </cell>
          <cell r="F150">
            <v>180000</v>
          </cell>
          <cell r="G150">
            <v>0</v>
          </cell>
          <cell r="H150">
            <v>0</v>
          </cell>
          <cell r="I150">
            <v>14</v>
          </cell>
          <cell r="J150">
            <v>84</v>
          </cell>
          <cell r="K150">
            <v>30000</v>
          </cell>
          <cell r="L150">
            <v>180000</v>
          </cell>
          <cell r="M150">
            <v>0</v>
          </cell>
          <cell r="N150">
            <v>0</v>
          </cell>
          <cell r="O150">
            <v>3920</v>
          </cell>
          <cell r="P150">
            <v>23520</v>
          </cell>
        </row>
        <row r="151">
          <cell r="B151" t="str">
            <v>480/240V, 10KVA</v>
          </cell>
          <cell r="C151">
            <v>9</v>
          </cell>
          <cell r="D151" t="str">
            <v>SET</v>
          </cell>
          <cell r="E151">
            <v>22000</v>
          </cell>
          <cell r="F151">
            <v>198000</v>
          </cell>
          <cell r="G151">
            <v>0</v>
          </cell>
          <cell r="H151">
            <v>0</v>
          </cell>
          <cell r="I151">
            <v>9</v>
          </cell>
          <cell r="J151">
            <v>81</v>
          </cell>
          <cell r="K151">
            <v>22000</v>
          </cell>
          <cell r="L151">
            <v>198000</v>
          </cell>
          <cell r="M151">
            <v>0</v>
          </cell>
          <cell r="N151">
            <v>0</v>
          </cell>
          <cell r="O151">
            <v>2520</v>
          </cell>
          <cell r="P151">
            <v>22680</v>
          </cell>
        </row>
        <row r="152">
          <cell r="A152" t="str">
            <v>A.8.4</v>
          </cell>
          <cell r="B152" t="str">
            <v xml:space="preserve"> MCC FOR TRASH , 480V MCC SINGLE FACE , 30KA</v>
          </cell>
          <cell r="C152">
            <v>5</v>
          </cell>
          <cell r="D152" t="str">
            <v>SET</v>
          </cell>
          <cell r="E152">
            <v>120000</v>
          </cell>
          <cell r="F152">
            <v>600000</v>
          </cell>
          <cell r="G152">
            <v>0</v>
          </cell>
          <cell r="H152">
            <v>0</v>
          </cell>
          <cell r="I152">
            <v>15</v>
          </cell>
          <cell r="J152">
            <v>75</v>
          </cell>
          <cell r="K152">
            <v>120000</v>
          </cell>
          <cell r="L152">
            <v>600000</v>
          </cell>
          <cell r="M152">
            <v>0</v>
          </cell>
          <cell r="N152">
            <v>0</v>
          </cell>
          <cell r="O152">
            <v>4200</v>
          </cell>
          <cell r="P152">
            <v>21000</v>
          </cell>
        </row>
        <row r="153">
          <cell r="A153" t="str">
            <v>A.8.5</v>
          </cell>
          <cell r="B153" t="str">
            <v>600VAC, 100A ATS PANEL, WALL MOUNT, INDOOR</v>
          </cell>
          <cell r="C153">
            <v>3</v>
          </cell>
          <cell r="D153" t="str">
            <v>SET</v>
          </cell>
          <cell r="E153">
            <v>100000</v>
          </cell>
          <cell r="F153">
            <v>300000</v>
          </cell>
          <cell r="G153">
            <v>0</v>
          </cell>
          <cell r="H153">
            <v>0</v>
          </cell>
          <cell r="I153">
            <v>15</v>
          </cell>
          <cell r="J153">
            <v>45</v>
          </cell>
          <cell r="K153">
            <v>100000</v>
          </cell>
          <cell r="L153">
            <v>300000</v>
          </cell>
          <cell r="M153">
            <v>0</v>
          </cell>
          <cell r="N153">
            <v>0</v>
          </cell>
          <cell r="O153">
            <v>4200</v>
          </cell>
          <cell r="P153">
            <v>12600</v>
          </cell>
        </row>
        <row r="154">
          <cell r="A154" t="str">
            <v>A.8.6</v>
          </cell>
          <cell r="B154" t="str">
            <v>100A NFB PANEL, WALL MOUNT., INDOOR</v>
          </cell>
          <cell r="C154">
            <v>6</v>
          </cell>
          <cell r="D154" t="str">
            <v>SET</v>
          </cell>
          <cell r="E154">
            <v>4000</v>
          </cell>
          <cell r="F154">
            <v>24000</v>
          </cell>
          <cell r="G154">
            <v>0</v>
          </cell>
          <cell r="H154">
            <v>0</v>
          </cell>
          <cell r="I154">
            <v>4</v>
          </cell>
          <cell r="J154">
            <v>24</v>
          </cell>
          <cell r="K154">
            <v>4000</v>
          </cell>
          <cell r="L154">
            <v>24000</v>
          </cell>
          <cell r="M154">
            <v>0</v>
          </cell>
          <cell r="N154">
            <v>0</v>
          </cell>
          <cell r="O154">
            <v>1120</v>
          </cell>
          <cell r="P154">
            <v>6720</v>
          </cell>
        </row>
        <row r="155">
          <cell r="A155" t="str">
            <v>A.8.7</v>
          </cell>
          <cell r="B155" t="str">
            <v>600V PDP PANEL, WALL MOUNT, INDOOR</v>
          </cell>
          <cell r="C155">
            <v>6</v>
          </cell>
          <cell r="D155" t="str">
            <v>SET</v>
          </cell>
          <cell r="E155">
            <v>9000</v>
          </cell>
          <cell r="F155">
            <v>54000</v>
          </cell>
          <cell r="G155">
            <v>0</v>
          </cell>
          <cell r="H155">
            <v>0</v>
          </cell>
          <cell r="I155">
            <v>6</v>
          </cell>
          <cell r="J155">
            <v>36</v>
          </cell>
          <cell r="K155">
            <v>9000</v>
          </cell>
          <cell r="L155">
            <v>54000</v>
          </cell>
          <cell r="M155">
            <v>0</v>
          </cell>
          <cell r="N155">
            <v>0</v>
          </cell>
          <cell r="O155">
            <v>1680</v>
          </cell>
          <cell r="P155">
            <v>10080</v>
          </cell>
        </row>
        <row r="156">
          <cell r="B156" t="str">
            <v>W/NFB 100A x 1, 20A x6, 10KA</v>
          </cell>
        </row>
        <row r="157">
          <cell r="A157" t="str">
            <v>A.8.8</v>
          </cell>
          <cell r="B157" t="str">
            <v>POWER SYSTEM GRAPHIC PANEL, SELF-STANDING,</v>
          </cell>
          <cell r="C157">
            <v>1</v>
          </cell>
          <cell r="D157" t="str">
            <v>SET</v>
          </cell>
          <cell r="E157">
            <v>320000</v>
          </cell>
          <cell r="F157">
            <v>320000</v>
          </cell>
          <cell r="G157">
            <v>0</v>
          </cell>
          <cell r="H157">
            <v>0</v>
          </cell>
          <cell r="I157">
            <v>30</v>
          </cell>
          <cell r="J157">
            <v>30</v>
          </cell>
          <cell r="K157">
            <v>320000</v>
          </cell>
          <cell r="L157">
            <v>320000</v>
          </cell>
          <cell r="M157">
            <v>0</v>
          </cell>
          <cell r="N157">
            <v>0</v>
          </cell>
          <cell r="O157">
            <v>8400</v>
          </cell>
          <cell r="P157">
            <v>8400</v>
          </cell>
        </row>
        <row r="158">
          <cell r="B158" t="str">
            <v xml:space="preserve"> ENCLOSURE SIZE 2200(W)x2300(H)x600(D)MM.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 t="str">
            <v>MOSAIC PANEL SIZE 2000(W)x1000(H)MM., W/ LIGHT x60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 t="str">
            <v>SUB-TOTAL (A.8)</v>
          </cell>
          <cell r="C160">
            <v>0</v>
          </cell>
          <cell r="D160">
            <v>0</v>
          </cell>
          <cell r="E160">
            <v>0</v>
          </cell>
          <cell r="F160">
            <v>2996000</v>
          </cell>
          <cell r="G160">
            <v>0</v>
          </cell>
          <cell r="H160">
            <v>0</v>
          </cell>
          <cell r="I160">
            <v>0</v>
          </cell>
          <cell r="J160">
            <v>677</v>
          </cell>
          <cell r="K160">
            <v>0</v>
          </cell>
          <cell r="L160">
            <v>2996000</v>
          </cell>
          <cell r="M160">
            <v>0</v>
          </cell>
          <cell r="N160">
            <v>0</v>
          </cell>
          <cell r="O160">
            <v>0</v>
          </cell>
          <cell r="P160">
            <v>189560</v>
          </cell>
        </row>
        <row r="161">
          <cell r="O161">
            <v>0</v>
          </cell>
        </row>
        <row r="162">
          <cell r="A162" t="str">
            <v xml:space="preserve">   A.9</v>
          </cell>
          <cell r="B162" t="str">
            <v xml:space="preserve"> TEST FEE FOR MECH-ELEC CONSULANT CO. &amp; T.P.C.</v>
          </cell>
          <cell r="C162">
            <v>1</v>
          </cell>
          <cell r="D162" t="str">
            <v>LOT</v>
          </cell>
          <cell r="E162" t="str">
            <v>M+L</v>
          </cell>
          <cell r="F162" t="str">
            <v>M+L</v>
          </cell>
          <cell r="G162">
            <v>0</v>
          </cell>
          <cell r="H162">
            <v>0</v>
          </cell>
          <cell r="I162">
            <v>1607</v>
          </cell>
          <cell r="J162">
            <v>1607</v>
          </cell>
          <cell r="K162" t="str">
            <v>M+L</v>
          </cell>
          <cell r="L162" t="str">
            <v>M+L</v>
          </cell>
          <cell r="M162">
            <v>0</v>
          </cell>
          <cell r="N162">
            <v>0</v>
          </cell>
          <cell r="O162">
            <v>1800000</v>
          </cell>
          <cell r="P162">
            <v>1800000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10</v>
          </cell>
          <cell r="B164" t="str">
            <v>SUB-TOTAL : (A)</v>
          </cell>
          <cell r="C164">
            <v>15000</v>
          </cell>
          <cell r="D164" t="str">
            <v>M</v>
          </cell>
          <cell r="E164">
            <v>223</v>
          </cell>
          <cell r="F164">
            <v>138612100</v>
          </cell>
          <cell r="G164">
            <v>0</v>
          </cell>
          <cell r="H164">
            <v>0</v>
          </cell>
          <cell r="I164">
            <v>0</v>
          </cell>
          <cell r="J164">
            <v>13764</v>
          </cell>
          <cell r="K164">
            <v>0</v>
          </cell>
          <cell r="L164">
            <v>138612100</v>
          </cell>
          <cell r="M164">
            <v>0</v>
          </cell>
          <cell r="N164">
            <v>0</v>
          </cell>
          <cell r="O164">
            <v>0</v>
          </cell>
          <cell r="P164">
            <v>6155030</v>
          </cell>
        </row>
        <row r="165">
          <cell r="A165" t="str">
            <v>a_x000E_6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B</v>
          </cell>
          <cell r="B166" t="str">
            <v>CABLE &amp; WIRE FOR POWER SYSTEM</v>
          </cell>
          <cell r="C166">
            <v>130730</v>
          </cell>
          <cell r="D166" t="str">
            <v>M</v>
          </cell>
          <cell r="H166">
            <v>0</v>
          </cell>
          <cell r="I166">
            <v>0.11700000000000001</v>
          </cell>
          <cell r="J166">
            <v>35</v>
          </cell>
          <cell r="K166">
            <v>28</v>
          </cell>
          <cell r="L166">
            <v>8400</v>
          </cell>
          <cell r="M166">
            <v>0</v>
          </cell>
          <cell r="N166">
            <v>0</v>
          </cell>
          <cell r="O166">
            <v>33</v>
          </cell>
          <cell r="P166">
            <v>9900</v>
          </cell>
        </row>
        <row r="167">
          <cell r="A167">
            <v>13</v>
          </cell>
          <cell r="B167" t="str">
            <v xml:space="preserve">    4/C 60 sq.mm </v>
          </cell>
          <cell r="C167">
            <v>300</v>
          </cell>
          <cell r="D167" t="str">
            <v>M</v>
          </cell>
          <cell r="E167">
            <v>232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B</v>
          </cell>
          <cell r="B168" t="str">
            <v xml:space="preserve"> POWER DISTRIBUTION SYSTEM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B170" t="str">
            <v xml:space="preserve"> 600V POWER CABLE, XLPE INSU. PVC JACKET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>
            <v>1</v>
          </cell>
          <cell r="B171" t="str">
            <v xml:space="preserve">    3/C 3.5 sq.mm </v>
          </cell>
          <cell r="C171">
            <v>4500</v>
          </cell>
          <cell r="D171" t="str">
            <v>M</v>
          </cell>
          <cell r="E171">
            <v>15</v>
          </cell>
          <cell r="F171">
            <v>67500</v>
          </cell>
          <cell r="G171">
            <v>0</v>
          </cell>
          <cell r="H171">
            <v>0</v>
          </cell>
          <cell r="I171">
            <v>7.9000000000000001E-2</v>
          </cell>
          <cell r="J171">
            <v>356</v>
          </cell>
          <cell r="K171">
            <v>15</v>
          </cell>
          <cell r="L171">
            <v>67500</v>
          </cell>
          <cell r="M171">
            <v>0</v>
          </cell>
          <cell r="N171">
            <v>0</v>
          </cell>
          <cell r="O171">
            <v>22</v>
          </cell>
          <cell r="P171">
            <v>99000</v>
          </cell>
        </row>
        <row r="172">
          <cell r="A172">
            <v>2</v>
          </cell>
          <cell r="B172" t="str">
            <v xml:space="preserve">    3/C 5.5 sq.mm </v>
          </cell>
          <cell r="C172">
            <v>4000</v>
          </cell>
          <cell r="D172" t="str">
            <v>M</v>
          </cell>
          <cell r="E172">
            <v>20</v>
          </cell>
          <cell r="F172">
            <v>80000</v>
          </cell>
          <cell r="G172">
            <v>0</v>
          </cell>
          <cell r="H172">
            <v>0</v>
          </cell>
          <cell r="I172">
            <v>0.1</v>
          </cell>
          <cell r="J172">
            <v>400</v>
          </cell>
          <cell r="K172">
            <v>20</v>
          </cell>
          <cell r="L172">
            <v>80000</v>
          </cell>
          <cell r="M172">
            <v>0</v>
          </cell>
          <cell r="N172">
            <v>0</v>
          </cell>
          <cell r="O172">
            <v>28</v>
          </cell>
          <cell r="P172">
            <v>112000</v>
          </cell>
        </row>
        <row r="173">
          <cell r="A173">
            <v>3</v>
          </cell>
          <cell r="B173" t="str">
            <v xml:space="preserve">    3/C   8 sq.mm </v>
          </cell>
          <cell r="C173">
            <v>3000</v>
          </cell>
          <cell r="D173" t="str">
            <v>M</v>
          </cell>
          <cell r="E173">
            <v>29</v>
          </cell>
          <cell r="F173">
            <v>87000</v>
          </cell>
          <cell r="G173">
            <v>0</v>
          </cell>
          <cell r="H173">
            <v>0</v>
          </cell>
          <cell r="I173">
            <v>0.11799999999999999</v>
          </cell>
          <cell r="J173">
            <v>354</v>
          </cell>
          <cell r="K173">
            <v>29</v>
          </cell>
          <cell r="L173">
            <v>87000</v>
          </cell>
          <cell r="M173">
            <v>0</v>
          </cell>
          <cell r="N173">
            <v>0</v>
          </cell>
          <cell r="O173">
            <v>33</v>
          </cell>
          <cell r="P173">
            <v>99000</v>
          </cell>
        </row>
        <row r="174">
          <cell r="A174">
            <v>4</v>
          </cell>
          <cell r="B174" t="str">
            <v xml:space="preserve">    3/C  14 sq.mm </v>
          </cell>
          <cell r="C174">
            <v>1000</v>
          </cell>
          <cell r="D174" t="str">
            <v>M</v>
          </cell>
          <cell r="E174">
            <v>47</v>
          </cell>
          <cell r="F174">
            <v>47000</v>
          </cell>
          <cell r="G174">
            <v>0</v>
          </cell>
          <cell r="H174">
            <v>0</v>
          </cell>
          <cell r="I174">
            <v>0.152</v>
          </cell>
          <cell r="J174">
            <v>152</v>
          </cell>
          <cell r="K174">
            <v>47</v>
          </cell>
          <cell r="L174">
            <v>47000</v>
          </cell>
          <cell r="M174">
            <v>0</v>
          </cell>
          <cell r="N174">
            <v>0</v>
          </cell>
          <cell r="O174">
            <v>43</v>
          </cell>
          <cell r="P174">
            <v>43000</v>
          </cell>
        </row>
        <row r="175">
          <cell r="A175">
            <v>5</v>
          </cell>
          <cell r="B175" t="str">
            <v xml:space="preserve">    3/C  22 sq.mm </v>
          </cell>
          <cell r="C175">
            <v>3000</v>
          </cell>
          <cell r="D175" t="str">
            <v>M</v>
          </cell>
          <cell r="E175">
            <v>70</v>
          </cell>
          <cell r="F175">
            <v>210000</v>
          </cell>
          <cell r="G175">
            <v>0</v>
          </cell>
          <cell r="H175">
            <v>0</v>
          </cell>
          <cell r="I175">
            <v>0.18099999999999999</v>
          </cell>
          <cell r="J175">
            <v>543</v>
          </cell>
          <cell r="K175">
            <v>70</v>
          </cell>
          <cell r="L175">
            <v>210000</v>
          </cell>
          <cell r="M175">
            <v>0</v>
          </cell>
          <cell r="N175">
            <v>0</v>
          </cell>
          <cell r="O175">
            <v>51</v>
          </cell>
          <cell r="P175">
            <v>153000</v>
          </cell>
        </row>
        <row r="176">
          <cell r="A176">
            <v>6</v>
          </cell>
          <cell r="B176" t="str">
            <v xml:space="preserve">    3/C  38 sq.mm </v>
          </cell>
          <cell r="C176">
            <v>3000</v>
          </cell>
          <cell r="D176" t="str">
            <v>M</v>
          </cell>
          <cell r="E176">
            <v>111</v>
          </cell>
          <cell r="F176">
            <v>333000</v>
          </cell>
          <cell r="G176">
            <v>0</v>
          </cell>
          <cell r="H176">
            <v>0</v>
          </cell>
          <cell r="I176">
            <v>0.23</v>
          </cell>
          <cell r="J176">
            <v>690</v>
          </cell>
          <cell r="K176">
            <v>111</v>
          </cell>
          <cell r="L176">
            <v>333000</v>
          </cell>
          <cell r="M176">
            <v>0</v>
          </cell>
          <cell r="N176">
            <v>0</v>
          </cell>
          <cell r="O176">
            <v>64</v>
          </cell>
          <cell r="P176">
            <v>192000</v>
          </cell>
        </row>
        <row r="177">
          <cell r="A177">
            <v>7</v>
          </cell>
          <cell r="B177" t="str">
            <v xml:space="preserve">    3/C  60 sq.mm </v>
          </cell>
          <cell r="C177">
            <v>7200</v>
          </cell>
          <cell r="D177" t="str">
            <v>M</v>
          </cell>
          <cell r="E177">
            <v>177</v>
          </cell>
          <cell r="F177">
            <v>1274400</v>
          </cell>
          <cell r="G177">
            <v>0</v>
          </cell>
          <cell r="H177">
            <v>0</v>
          </cell>
          <cell r="I177">
            <v>0.27700000000000002</v>
          </cell>
          <cell r="J177">
            <v>1994</v>
          </cell>
          <cell r="K177">
            <v>177</v>
          </cell>
          <cell r="L177">
            <v>1274400</v>
          </cell>
          <cell r="M177">
            <v>0</v>
          </cell>
          <cell r="N177">
            <v>0</v>
          </cell>
          <cell r="O177">
            <v>78</v>
          </cell>
          <cell r="P177">
            <v>561600</v>
          </cell>
        </row>
        <row r="178">
          <cell r="A178">
            <v>8</v>
          </cell>
          <cell r="B178" t="str">
            <v xml:space="preserve">    1/C 100 sq.mm </v>
          </cell>
          <cell r="C178">
            <v>2000</v>
          </cell>
          <cell r="D178" t="str">
            <v>M</v>
          </cell>
          <cell r="E178">
            <v>92</v>
          </cell>
          <cell r="F178">
            <v>184000</v>
          </cell>
          <cell r="G178">
            <v>0</v>
          </cell>
          <cell r="H178">
            <v>0</v>
          </cell>
          <cell r="I178">
            <v>0.17599999999999999</v>
          </cell>
          <cell r="J178">
            <v>352</v>
          </cell>
          <cell r="K178">
            <v>92</v>
          </cell>
          <cell r="L178">
            <v>184000</v>
          </cell>
          <cell r="M178">
            <v>0</v>
          </cell>
          <cell r="N178">
            <v>0</v>
          </cell>
          <cell r="O178">
            <v>49</v>
          </cell>
          <cell r="P178">
            <v>98000</v>
          </cell>
        </row>
        <row r="179">
          <cell r="A179">
            <v>9</v>
          </cell>
          <cell r="B179" t="str">
            <v xml:space="preserve">    1/C 150 sq.mm </v>
          </cell>
          <cell r="C179">
            <v>16500</v>
          </cell>
          <cell r="D179" t="str">
            <v>M</v>
          </cell>
          <cell r="E179">
            <v>137</v>
          </cell>
          <cell r="F179">
            <v>2260500</v>
          </cell>
          <cell r="G179">
            <v>0</v>
          </cell>
          <cell r="H179">
            <v>0</v>
          </cell>
          <cell r="I179">
            <v>0.20499999999999999</v>
          </cell>
          <cell r="J179">
            <v>3383</v>
          </cell>
          <cell r="K179">
            <v>137</v>
          </cell>
          <cell r="L179">
            <v>2260500</v>
          </cell>
          <cell r="M179">
            <v>0</v>
          </cell>
          <cell r="N179">
            <v>0</v>
          </cell>
          <cell r="O179">
            <v>57</v>
          </cell>
          <cell r="P179">
            <v>940500</v>
          </cell>
        </row>
        <row r="180">
          <cell r="A180">
            <v>10</v>
          </cell>
          <cell r="B180" t="str">
            <v xml:space="preserve">    1/C 250 sq.mm </v>
          </cell>
          <cell r="C180">
            <v>15000</v>
          </cell>
          <cell r="D180" t="str">
            <v>M</v>
          </cell>
          <cell r="E180">
            <v>223</v>
          </cell>
          <cell r="F180">
            <v>3345000</v>
          </cell>
          <cell r="G180">
            <v>0</v>
          </cell>
          <cell r="H180">
            <v>0</v>
          </cell>
          <cell r="I180">
            <v>0.247</v>
          </cell>
          <cell r="J180">
            <v>3705</v>
          </cell>
          <cell r="K180">
            <v>223</v>
          </cell>
          <cell r="L180">
            <v>3345000</v>
          </cell>
          <cell r="M180">
            <v>0</v>
          </cell>
          <cell r="N180">
            <v>0</v>
          </cell>
          <cell r="O180">
            <v>69</v>
          </cell>
          <cell r="P180">
            <v>1035000</v>
          </cell>
        </row>
        <row r="181">
          <cell r="A181">
            <v>11</v>
          </cell>
          <cell r="B181" t="str">
            <v xml:space="preserve">    1/C 325 sq.mm </v>
          </cell>
          <cell r="C181">
            <v>16500</v>
          </cell>
          <cell r="D181" t="str">
            <v>M</v>
          </cell>
          <cell r="E181">
            <v>279</v>
          </cell>
          <cell r="F181">
            <v>4603500</v>
          </cell>
          <cell r="G181">
            <v>0</v>
          </cell>
          <cell r="H181">
            <v>0</v>
          </cell>
          <cell r="I181">
            <v>0.27</v>
          </cell>
          <cell r="J181">
            <v>4455</v>
          </cell>
          <cell r="K181">
            <v>279</v>
          </cell>
          <cell r="L181">
            <v>4603500</v>
          </cell>
          <cell r="M181">
            <v>0</v>
          </cell>
          <cell r="N181">
            <v>0</v>
          </cell>
          <cell r="O181">
            <v>76</v>
          </cell>
          <cell r="P181">
            <v>1254000</v>
          </cell>
        </row>
        <row r="182">
          <cell r="A182">
            <v>12</v>
          </cell>
          <cell r="B182" t="str">
            <v xml:space="preserve">    4/C 5.5 sq.mm </v>
          </cell>
          <cell r="C182">
            <v>300</v>
          </cell>
          <cell r="D182" t="str">
            <v>M</v>
          </cell>
          <cell r="E182">
            <v>28</v>
          </cell>
          <cell r="F182">
            <v>8400</v>
          </cell>
          <cell r="G182">
            <v>0</v>
          </cell>
          <cell r="H182">
            <v>0</v>
          </cell>
          <cell r="I182">
            <v>0.11700000000000001</v>
          </cell>
          <cell r="J182">
            <v>35</v>
          </cell>
          <cell r="K182">
            <v>28</v>
          </cell>
          <cell r="L182">
            <v>8400</v>
          </cell>
          <cell r="M182">
            <v>0</v>
          </cell>
          <cell r="N182">
            <v>0</v>
          </cell>
          <cell r="O182">
            <v>33</v>
          </cell>
          <cell r="P182">
            <v>9900</v>
          </cell>
        </row>
        <row r="183">
          <cell r="A183">
            <v>13</v>
          </cell>
          <cell r="B183" t="str">
            <v xml:space="preserve">    4/C 60 sq.mm </v>
          </cell>
          <cell r="C183">
            <v>300</v>
          </cell>
          <cell r="D183" t="str">
            <v>M</v>
          </cell>
          <cell r="E183">
            <v>232</v>
          </cell>
          <cell r="F183">
            <v>69600</v>
          </cell>
          <cell r="G183">
            <v>0</v>
          </cell>
          <cell r="H183">
            <v>0</v>
          </cell>
          <cell r="I183">
            <v>0.32500000000000001</v>
          </cell>
          <cell r="J183">
            <v>98</v>
          </cell>
          <cell r="K183">
            <v>232</v>
          </cell>
          <cell r="L183">
            <v>69600</v>
          </cell>
          <cell r="M183">
            <v>0</v>
          </cell>
          <cell r="N183">
            <v>0</v>
          </cell>
          <cell r="O183">
            <v>91</v>
          </cell>
          <cell r="P183">
            <v>27300</v>
          </cell>
        </row>
        <row r="184"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B185" t="str">
            <v xml:space="preserve"> 600V CONTROL CABLE, PVC INSU. PVC JACKET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14</v>
          </cell>
          <cell r="B186" t="str">
            <v xml:space="preserve">    4/C 2.0 sq.mm </v>
          </cell>
          <cell r="C186">
            <v>13000</v>
          </cell>
          <cell r="D186" t="str">
            <v>M</v>
          </cell>
          <cell r="E186">
            <v>11</v>
          </cell>
          <cell r="F186">
            <v>143000</v>
          </cell>
          <cell r="G186">
            <v>0</v>
          </cell>
          <cell r="H186">
            <v>0</v>
          </cell>
          <cell r="I186">
            <v>0.08</v>
          </cell>
          <cell r="J186">
            <v>1040</v>
          </cell>
          <cell r="K186">
            <v>11</v>
          </cell>
          <cell r="L186">
            <v>143000</v>
          </cell>
          <cell r="M186">
            <v>0</v>
          </cell>
          <cell r="N186">
            <v>0</v>
          </cell>
          <cell r="O186">
            <v>22</v>
          </cell>
          <cell r="P186">
            <v>286000</v>
          </cell>
        </row>
        <row r="187">
          <cell r="A187">
            <v>15</v>
          </cell>
          <cell r="B187" t="str">
            <v xml:space="preserve">    7/C 2.0 sq.mm </v>
          </cell>
          <cell r="C187">
            <v>6400</v>
          </cell>
          <cell r="D187" t="str">
            <v>M</v>
          </cell>
          <cell r="E187">
            <v>24</v>
          </cell>
          <cell r="F187">
            <v>153600</v>
          </cell>
          <cell r="G187">
            <v>0</v>
          </cell>
          <cell r="H187">
            <v>0</v>
          </cell>
          <cell r="I187">
            <v>0.105</v>
          </cell>
          <cell r="J187">
            <v>672</v>
          </cell>
          <cell r="K187">
            <v>24</v>
          </cell>
          <cell r="L187">
            <v>153600</v>
          </cell>
          <cell r="M187">
            <v>0</v>
          </cell>
          <cell r="N187">
            <v>0</v>
          </cell>
          <cell r="O187">
            <v>29</v>
          </cell>
          <cell r="P187">
            <v>185600</v>
          </cell>
        </row>
        <row r="188">
          <cell r="A188">
            <v>16</v>
          </cell>
          <cell r="B188" t="str">
            <v xml:space="preserve">    9/C 2.0 sq.mm </v>
          </cell>
          <cell r="C188">
            <v>4000</v>
          </cell>
          <cell r="D188" t="str">
            <v>M</v>
          </cell>
          <cell r="E188">
            <v>30</v>
          </cell>
          <cell r="F188">
            <v>120000</v>
          </cell>
          <cell r="G188">
            <v>0</v>
          </cell>
          <cell r="H188">
            <v>0</v>
          </cell>
          <cell r="I188">
            <v>0.12</v>
          </cell>
          <cell r="J188">
            <v>480</v>
          </cell>
          <cell r="K188">
            <v>30</v>
          </cell>
          <cell r="L188">
            <v>120000</v>
          </cell>
          <cell r="M188">
            <v>0</v>
          </cell>
          <cell r="N188">
            <v>0</v>
          </cell>
          <cell r="O188">
            <v>34</v>
          </cell>
          <cell r="P188">
            <v>136000</v>
          </cell>
        </row>
        <row r="189">
          <cell r="A189">
            <v>17</v>
          </cell>
          <cell r="B189" t="str">
            <v xml:space="preserve">   12/C 2.0 sq.mm </v>
          </cell>
          <cell r="C189">
            <v>2500</v>
          </cell>
          <cell r="D189" t="str">
            <v>M</v>
          </cell>
          <cell r="E189">
            <v>38</v>
          </cell>
          <cell r="F189">
            <v>95000</v>
          </cell>
          <cell r="G189">
            <v>0</v>
          </cell>
          <cell r="H189">
            <v>0</v>
          </cell>
          <cell r="I189">
            <v>0.13800000000000001</v>
          </cell>
          <cell r="J189">
            <v>345</v>
          </cell>
          <cell r="K189">
            <v>38</v>
          </cell>
          <cell r="L189">
            <v>95000</v>
          </cell>
          <cell r="M189">
            <v>0</v>
          </cell>
          <cell r="N189">
            <v>0</v>
          </cell>
          <cell r="O189">
            <v>39</v>
          </cell>
          <cell r="P189">
            <v>97500</v>
          </cell>
        </row>
        <row r="190">
          <cell r="A190">
            <v>18</v>
          </cell>
          <cell r="B190" t="str">
            <v xml:space="preserve">   19/C 2.0 sq.mm </v>
          </cell>
          <cell r="C190">
            <v>1950</v>
          </cell>
          <cell r="D190" t="str">
            <v>M</v>
          </cell>
          <cell r="E190">
            <v>57</v>
          </cell>
          <cell r="F190">
            <v>111150</v>
          </cell>
          <cell r="G190">
            <v>0</v>
          </cell>
          <cell r="H190">
            <v>0</v>
          </cell>
          <cell r="I190">
            <v>0.17399999999999999</v>
          </cell>
          <cell r="J190">
            <v>339</v>
          </cell>
          <cell r="K190">
            <v>57</v>
          </cell>
          <cell r="L190">
            <v>111150</v>
          </cell>
          <cell r="M190">
            <v>0</v>
          </cell>
          <cell r="N190">
            <v>0</v>
          </cell>
          <cell r="O190">
            <v>49</v>
          </cell>
          <cell r="P190">
            <v>95550</v>
          </cell>
        </row>
        <row r="191">
          <cell r="A191">
            <v>19</v>
          </cell>
          <cell r="B191" t="str">
            <v xml:space="preserve">   30/C 2.0 sq.mm </v>
          </cell>
          <cell r="C191">
            <v>1900</v>
          </cell>
          <cell r="D191" t="str">
            <v>M</v>
          </cell>
          <cell r="E191">
            <v>92</v>
          </cell>
          <cell r="F191">
            <v>174800</v>
          </cell>
          <cell r="G191">
            <v>0</v>
          </cell>
          <cell r="H191">
            <v>0</v>
          </cell>
          <cell r="I191">
            <v>0.21199999999999999</v>
          </cell>
          <cell r="J191">
            <v>403</v>
          </cell>
          <cell r="K191">
            <v>92</v>
          </cell>
          <cell r="L191">
            <v>174800</v>
          </cell>
          <cell r="M191">
            <v>0</v>
          </cell>
          <cell r="N191">
            <v>0</v>
          </cell>
          <cell r="O191">
            <v>59</v>
          </cell>
          <cell r="P191">
            <v>112100</v>
          </cell>
        </row>
        <row r="192">
          <cell r="A192">
            <v>20</v>
          </cell>
          <cell r="B192" t="str">
            <v>600V SHIELDED CABLE, 8P-#14AWG</v>
          </cell>
          <cell r="C192">
            <v>300</v>
          </cell>
          <cell r="D192" t="str">
            <v>M</v>
          </cell>
          <cell r="E192">
            <v>83</v>
          </cell>
          <cell r="F192">
            <v>24900</v>
          </cell>
          <cell r="G192">
            <v>0</v>
          </cell>
          <cell r="H192">
            <v>0</v>
          </cell>
          <cell r="I192">
            <v>0.16</v>
          </cell>
          <cell r="J192">
            <v>48</v>
          </cell>
          <cell r="K192">
            <v>83</v>
          </cell>
          <cell r="L192">
            <v>24900</v>
          </cell>
          <cell r="M192">
            <v>0</v>
          </cell>
          <cell r="N192">
            <v>0</v>
          </cell>
          <cell r="O192">
            <v>45</v>
          </cell>
          <cell r="P192">
            <v>13500</v>
          </cell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 t="str">
            <v>8KV POWER CABLE, XLPE INSU. PVC JACKET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21</v>
          </cell>
          <cell r="B195" t="str">
            <v xml:space="preserve">    3/C  38 sq.mm </v>
          </cell>
          <cell r="C195">
            <v>880</v>
          </cell>
          <cell r="D195" t="str">
            <v>M</v>
          </cell>
          <cell r="E195">
            <v>268</v>
          </cell>
          <cell r="F195">
            <v>235840</v>
          </cell>
          <cell r="G195">
            <v>0</v>
          </cell>
          <cell r="H195">
            <v>0</v>
          </cell>
          <cell r="I195">
            <v>0.32100000000000001</v>
          </cell>
          <cell r="J195">
            <v>282</v>
          </cell>
          <cell r="K195">
            <v>268</v>
          </cell>
          <cell r="L195">
            <v>235840</v>
          </cell>
          <cell r="M195">
            <v>0</v>
          </cell>
          <cell r="N195">
            <v>0</v>
          </cell>
          <cell r="O195">
            <v>90</v>
          </cell>
          <cell r="P195">
            <v>79200</v>
          </cell>
        </row>
        <row r="196">
          <cell r="A196">
            <v>22</v>
          </cell>
          <cell r="B196" t="str">
            <v xml:space="preserve">    3/C  60 sq.mm </v>
          </cell>
          <cell r="C196">
            <v>200</v>
          </cell>
          <cell r="D196" t="str">
            <v>M</v>
          </cell>
          <cell r="E196">
            <v>367</v>
          </cell>
          <cell r="F196">
            <v>73400</v>
          </cell>
          <cell r="G196">
            <v>0</v>
          </cell>
          <cell r="H196">
            <v>0</v>
          </cell>
          <cell r="I196">
            <v>0.38800000000000001</v>
          </cell>
          <cell r="J196">
            <v>78</v>
          </cell>
          <cell r="K196">
            <v>367</v>
          </cell>
          <cell r="L196">
            <v>73400</v>
          </cell>
          <cell r="M196">
            <v>0</v>
          </cell>
          <cell r="N196">
            <v>0</v>
          </cell>
          <cell r="O196">
            <v>109</v>
          </cell>
          <cell r="P196">
            <v>21800</v>
          </cell>
        </row>
        <row r="197">
          <cell r="A197">
            <v>23</v>
          </cell>
          <cell r="B197" t="str">
            <v xml:space="preserve">    1/C 100 sq.mm </v>
          </cell>
          <cell r="C197">
            <v>4800</v>
          </cell>
          <cell r="D197" t="str">
            <v>M</v>
          </cell>
          <cell r="E197">
            <v>148</v>
          </cell>
          <cell r="F197">
            <v>710400</v>
          </cell>
          <cell r="G197">
            <v>0</v>
          </cell>
          <cell r="H197">
            <v>0</v>
          </cell>
          <cell r="I197">
            <v>0.22500000000000001</v>
          </cell>
          <cell r="J197">
            <v>1080</v>
          </cell>
          <cell r="K197">
            <v>148</v>
          </cell>
          <cell r="L197">
            <v>710400</v>
          </cell>
          <cell r="M197">
            <v>0</v>
          </cell>
          <cell r="N197">
            <v>0</v>
          </cell>
          <cell r="O197">
            <v>63</v>
          </cell>
          <cell r="P197">
            <v>302400</v>
          </cell>
        </row>
        <row r="198">
          <cell r="A198">
            <v>24</v>
          </cell>
          <cell r="B198" t="str">
            <v xml:space="preserve">    1/C 200 sq.mm </v>
          </cell>
          <cell r="C198">
            <v>1000</v>
          </cell>
          <cell r="D198" t="str">
            <v>M</v>
          </cell>
          <cell r="E198">
            <v>246</v>
          </cell>
          <cell r="F198">
            <v>246000</v>
          </cell>
          <cell r="G198">
            <v>0</v>
          </cell>
          <cell r="H198">
            <v>0</v>
          </cell>
          <cell r="I198">
            <v>0.28699999999999998</v>
          </cell>
          <cell r="J198">
            <v>287</v>
          </cell>
          <cell r="K198">
            <v>246</v>
          </cell>
          <cell r="L198">
            <v>246000</v>
          </cell>
          <cell r="M198">
            <v>0</v>
          </cell>
          <cell r="N198">
            <v>0</v>
          </cell>
          <cell r="O198">
            <v>80</v>
          </cell>
          <cell r="P198">
            <v>80000</v>
          </cell>
        </row>
        <row r="199">
          <cell r="A199">
            <v>25</v>
          </cell>
          <cell r="B199" t="str">
            <v xml:space="preserve">    1/C 250 sq.mm </v>
          </cell>
          <cell r="C199">
            <v>17500</v>
          </cell>
          <cell r="D199" t="str">
            <v>M</v>
          </cell>
          <cell r="E199">
            <v>306</v>
          </cell>
          <cell r="F199">
            <v>5355000</v>
          </cell>
          <cell r="G199">
            <v>0</v>
          </cell>
          <cell r="H199">
            <v>0</v>
          </cell>
          <cell r="I199">
            <v>0.27400000000000002</v>
          </cell>
          <cell r="J199">
            <v>4795</v>
          </cell>
          <cell r="K199">
            <v>306</v>
          </cell>
          <cell r="L199">
            <v>5355000</v>
          </cell>
          <cell r="M199">
            <v>0</v>
          </cell>
          <cell r="N199">
            <v>0</v>
          </cell>
          <cell r="O199">
            <v>77</v>
          </cell>
          <cell r="P199">
            <v>1347500</v>
          </cell>
        </row>
        <row r="200">
          <cell r="B200" t="str">
            <v xml:space="preserve"> WEATHER PROOF, NEMA-4X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B201" t="str">
            <v>8KV TERMINATION KIT, HEAT SHRINKABLE TYPE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26</v>
          </cell>
          <cell r="B202" t="str">
            <v xml:space="preserve">    3/C  38 sq.mm </v>
          </cell>
          <cell r="C202">
            <v>8</v>
          </cell>
          <cell r="D202" t="str">
            <v>SET</v>
          </cell>
          <cell r="E202">
            <v>4330</v>
          </cell>
          <cell r="F202">
            <v>34640</v>
          </cell>
          <cell r="G202">
            <v>0</v>
          </cell>
          <cell r="H202">
            <v>0</v>
          </cell>
          <cell r="I202">
            <v>5</v>
          </cell>
          <cell r="J202">
            <v>40</v>
          </cell>
          <cell r="K202">
            <v>4330</v>
          </cell>
          <cell r="L202">
            <v>34640</v>
          </cell>
          <cell r="M202">
            <v>0</v>
          </cell>
          <cell r="N202">
            <v>0</v>
          </cell>
          <cell r="O202">
            <v>1400</v>
          </cell>
          <cell r="P202">
            <v>11200</v>
          </cell>
        </row>
        <row r="203">
          <cell r="A203">
            <v>27</v>
          </cell>
          <cell r="B203" t="str">
            <v xml:space="preserve">    3/C  60 sq.mm </v>
          </cell>
          <cell r="C203">
            <v>10</v>
          </cell>
          <cell r="D203" t="str">
            <v>SET</v>
          </cell>
          <cell r="E203">
            <v>4330</v>
          </cell>
          <cell r="F203">
            <v>43300</v>
          </cell>
          <cell r="G203">
            <v>0</v>
          </cell>
          <cell r="H203">
            <v>0</v>
          </cell>
          <cell r="I203">
            <v>6</v>
          </cell>
          <cell r="J203">
            <v>60</v>
          </cell>
          <cell r="K203">
            <v>4330</v>
          </cell>
          <cell r="L203">
            <v>43300</v>
          </cell>
          <cell r="M203">
            <v>0</v>
          </cell>
          <cell r="N203">
            <v>0</v>
          </cell>
          <cell r="O203">
            <v>1680</v>
          </cell>
          <cell r="P203">
            <v>16800</v>
          </cell>
        </row>
        <row r="204">
          <cell r="A204">
            <v>28</v>
          </cell>
          <cell r="B204" t="str">
            <v xml:space="preserve">   1/C 100 sq.mm </v>
          </cell>
          <cell r="C204">
            <v>30</v>
          </cell>
          <cell r="D204" t="str">
            <v>SET</v>
          </cell>
          <cell r="E204">
            <v>1170</v>
          </cell>
          <cell r="F204">
            <v>35100</v>
          </cell>
          <cell r="G204">
            <v>0</v>
          </cell>
          <cell r="H204">
            <v>0</v>
          </cell>
          <cell r="I204">
            <v>3.5</v>
          </cell>
          <cell r="J204">
            <v>105</v>
          </cell>
          <cell r="K204">
            <v>1170</v>
          </cell>
          <cell r="L204">
            <v>35100</v>
          </cell>
          <cell r="M204">
            <v>0</v>
          </cell>
          <cell r="N204">
            <v>0</v>
          </cell>
          <cell r="O204">
            <v>980</v>
          </cell>
          <cell r="P204">
            <v>29400</v>
          </cell>
        </row>
        <row r="205">
          <cell r="A205">
            <v>29</v>
          </cell>
          <cell r="B205" t="str">
            <v xml:space="preserve">    1/C 200 sq.mm </v>
          </cell>
          <cell r="C205">
            <v>9</v>
          </cell>
          <cell r="D205" t="str">
            <v>SET</v>
          </cell>
          <cell r="E205">
            <v>1550</v>
          </cell>
          <cell r="F205">
            <v>13950</v>
          </cell>
          <cell r="G205">
            <v>0</v>
          </cell>
          <cell r="H205">
            <v>0</v>
          </cell>
          <cell r="I205">
            <v>4.5</v>
          </cell>
          <cell r="J205">
            <v>41</v>
          </cell>
          <cell r="K205">
            <v>1550</v>
          </cell>
          <cell r="L205">
            <v>13950</v>
          </cell>
          <cell r="M205">
            <v>0</v>
          </cell>
          <cell r="N205">
            <v>0</v>
          </cell>
          <cell r="O205">
            <v>1260</v>
          </cell>
          <cell r="P205">
            <v>11340</v>
          </cell>
        </row>
        <row r="206">
          <cell r="A206">
            <v>30</v>
          </cell>
          <cell r="B206" t="str">
            <v xml:space="preserve">    1/C 250 sq.mm </v>
          </cell>
          <cell r="C206">
            <v>40</v>
          </cell>
          <cell r="D206" t="str">
            <v>SET</v>
          </cell>
          <cell r="E206">
            <v>1585</v>
          </cell>
          <cell r="F206">
            <v>63400</v>
          </cell>
          <cell r="G206">
            <v>0</v>
          </cell>
          <cell r="H206">
            <v>0</v>
          </cell>
          <cell r="I206">
            <v>4.5</v>
          </cell>
          <cell r="J206">
            <v>180</v>
          </cell>
          <cell r="K206">
            <v>1585</v>
          </cell>
          <cell r="L206">
            <v>63400</v>
          </cell>
          <cell r="M206">
            <v>0</v>
          </cell>
          <cell r="N206">
            <v>0</v>
          </cell>
          <cell r="O206">
            <v>1260</v>
          </cell>
          <cell r="P206">
            <v>50400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 t="str">
            <v xml:space="preserve"> RSG CONDUIT WITH COUPLING, THICK WALL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 t="str">
            <v xml:space="preserve"> (ANSI C80.1 NPT THREADED)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31</v>
          </cell>
          <cell r="B210" t="str">
            <v xml:space="preserve">     1"</v>
          </cell>
          <cell r="C210">
            <v>800</v>
          </cell>
          <cell r="D210" t="str">
            <v>M</v>
          </cell>
          <cell r="E210">
            <v>49</v>
          </cell>
          <cell r="F210">
            <v>39200</v>
          </cell>
          <cell r="G210">
            <v>0</v>
          </cell>
          <cell r="H210">
            <v>0</v>
          </cell>
          <cell r="I210">
            <v>0.54</v>
          </cell>
          <cell r="J210">
            <v>432</v>
          </cell>
          <cell r="K210">
            <v>49</v>
          </cell>
          <cell r="L210">
            <v>39200</v>
          </cell>
          <cell r="M210">
            <v>0</v>
          </cell>
          <cell r="N210">
            <v>0</v>
          </cell>
          <cell r="O210">
            <v>151</v>
          </cell>
          <cell r="P210">
            <v>120800</v>
          </cell>
        </row>
        <row r="211">
          <cell r="A211">
            <v>32</v>
          </cell>
          <cell r="B211" t="str">
            <v xml:space="preserve">     2"</v>
          </cell>
          <cell r="C211">
            <v>1000</v>
          </cell>
          <cell r="D211" t="str">
            <v>M</v>
          </cell>
          <cell r="E211">
            <v>105</v>
          </cell>
          <cell r="F211">
            <v>105000</v>
          </cell>
          <cell r="G211">
            <v>0</v>
          </cell>
          <cell r="H211">
            <v>0</v>
          </cell>
          <cell r="I211">
            <v>0.98</v>
          </cell>
          <cell r="J211">
            <v>980</v>
          </cell>
          <cell r="K211">
            <v>105</v>
          </cell>
          <cell r="L211">
            <v>105000</v>
          </cell>
          <cell r="M211">
            <v>0</v>
          </cell>
          <cell r="N211">
            <v>0</v>
          </cell>
          <cell r="O211">
            <v>274</v>
          </cell>
          <cell r="P211">
            <v>274000</v>
          </cell>
        </row>
        <row r="212">
          <cell r="A212">
            <v>33</v>
          </cell>
          <cell r="B212" t="str">
            <v xml:space="preserve">     4"</v>
          </cell>
          <cell r="C212">
            <v>350</v>
          </cell>
          <cell r="D212" t="str">
            <v>M</v>
          </cell>
          <cell r="E212">
            <v>343</v>
          </cell>
          <cell r="F212">
            <v>120050</v>
          </cell>
          <cell r="G212">
            <v>0</v>
          </cell>
          <cell r="H212">
            <v>0</v>
          </cell>
          <cell r="I212">
            <v>1.85</v>
          </cell>
          <cell r="J212">
            <v>648</v>
          </cell>
          <cell r="K212">
            <v>343</v>
          </cell>
          <cell r="L212">
            <v>120050</v>
          </cell>
          <cell r="M212">
            <v>0</v>
          </cell>
          <cell r="N212">
            <v>0</v>
          </cell>
          <cell r="O212">
            <v>518</v>
          </cell>
          <cell r="P212">
            <v>181300</v>
          </cell>
        </row>
        <row r="213">
          <cell r="A213">
            <v>34</v>
          </cell>
          <cell r="B213" t="str">
            <v xml:space="preserve">     6"</v>
          </cell>
          <cell r="C213">
            <v>50</v>
          </cell>
          <cell r="D213" t="str">
            <v>M</v>
          </cell>
          <cell r="E213">
            <v>840</v>
          </cell>
          <cell r="F213">
            <v>42000</v>
          </cell>
          <cell r="G213">
            <v>0</v>
          </cell>
          <cell r="H213">
            <v>0</v>
          </cell>
          <cell r="I213">
            <v>2.72</v>
          </cell>
          <cell r="J213">
            <v>136</v>
          </cell>
          <cell r="K213">
            <v>840</v>
          </cell>
          <cell r="L213">
            <v>42000</v>
          </cell>
          <cell r="M213">
            <v>0</v>
          </cell>
          <cell r="N213">
            <v>0</v>
          </cell>
          <cell r="O213">
            <v>762</v>
          </cell>
          <cell r="P213">
            <v>38100</v>
          </cell>
        </row>
        <row r="214">
          <cell r="E214" t="str">
            <v xml:space="preserve"> 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 xml:space="preserve"> FLEXIBLE CONDUIT, LIQUID-TIGHT, UA TYPE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35</v>
          </cell>
          <cell r="B216" t="str">
            <v xml:space="preserve">     1", 0.6M LG., W/TWO CONNECTORS</v>
          </cell>
          <cell r="C216">
            <v>20</v>
          </cell>
          <cell r="D216" t="str">
            <v>M</v>
          </cell>
          <cell r="E216">
            <v>191</v>
          </cell>
          <cell r="F216">
            <v>3820</v>
          </cell>
          <cell r="G216">
            <v>0</v>
          </cell>
          <cell r="H216">
            <v>0</v>
          </cell>
          <cell r="I216">
            <v>0.64</v>
          </cell>
          <cell r="J216">
            <v>13</v>
          </cell>
          <cell r="K216">
            <v>191</v>
          </cell>
          <cell r="L216">
            <v>3820</v>
          </cell>
          <cell r="M216">
            <v>0</v>
          </cell>
          <cell r="N216">
            <v>0</v>
          </cell>
          <cell r="O216">
            <v>179</v>
          </cell>
          <cell r="P216">
            <v>3580</v>
          </cell>
        </row>
        <row r="217">
          <cell r="A217">
            <v>36</v>
          </cell>
          <cell r="B217" t="str">
            <v xml:space="preserve">    2", 0.6M LG., W/TWO CONNECTORS</v>
          </cell>
          <cell r="C217">
            <v>25</v>
          </cell>
          <cell r="D217" t="str">
            <v>M</v>
          </cell>
          <cell r="E217">
            <v>446</v>
          </cell>
          <cell r="F217">
            <v>11150</v>
          </cell>
          <cell r="G217">
            <v>0</v>
          </cell>
          <cell r="H217">
            <v>0</v>
          </cell>
          <cell r="I217">
            <v>1.1599999999999999</v>
          </cell>
          <cell r="J217">
            <v>29</v>
          </cell>
          <cell r="K217">
            <v>446</v>
          </cell>
          <cell r="L217">
            <v>11150</v>
          </cell>
          <cell r="M217">
            <v>0</v>
          </cell>
          <cell r="N217">
            <v>0</v>
          </cell>
          <cell r="O217">
            <v>325</v>
          </cell>
          <cell r="P217">
            <v>8125</v>
          </cell>
        </row>
        <row r="218">
          <cell r="A218">
            <v>37</v>
          </cell>
          <cell r="B218" t="str">
            <v xml:space="preserve">    4", 0.6M LG., W/TWO CONNECTORS</v>
          </cell>
          <cell r="C218">
            <v>20</v>
          </cell>
          <cell r="D218" t="str">
            <v>M</v>
          </cell>
          <cell r="E218">
            <v>1307</v>
          </cell>
          <cell r="F218">
            <v>26140</v>
          </cell>
          <cell r="G218">
            <v>0</v>
          </cell>
          <cell r="H218">
            <v>0</v>
          </cell>
          <cell r="I218">
            <v>2.08</v>
          </cell>
          <cell r="J218">
            <v>42</v>
          </cell>
          <cell r="K218">
            <v>1307</v>
          </cell>
          <cell r="L218">
            <v>26140</v>
          </cell>
          <cell r="M218">
            <v>0</v>
          </cell>
          <cell r="N218">
            <v>0</v>
          </cell>
          <cell r="O218">
            <v>582</v>
          </cell>
          <cell r="P218">
            <v>11640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>
            <v>38</v>
          </cell>
          <cell r="B220" t="str">
            <v xml:space="preserve"> HOT DIPPED GALVANIZED CONDUIT FITTING</v>
          </cell>
          <cell r="C220">
            <v>1</v>
          </cell>
          <cell r="D220" t="str">
            <v>LOT</v>
          </cell>
          <cell r="E220">
            <v>612500</v>
          </cell>
          <cell r="F220">
            <v>612500</v>
          </cell>
          <cell r="G220">
            <v>0</v>
          </cell>
          <cell r="H220">
            <v>0</v>
          </cell>
          <cell r="I220">
            <v>658.8</v>
          </cell>
          <cell r="J220">
            <v>659</v>
          </cell>
          <cell r="K220">
            <v>612500</v>
          </cell>
          <cell r="L220">
            <v>612500</v>
          </cell>
          <cell r="M220">
            <v>0</v>
          </cell>
          <cell r="N220">
            <v>0</v>
          </cell>
          <cell r="O220">
            <v>184464</v>
          </cell>
          <cell r="P220">
            <v>184464</v>
          </cell>
        </row>
        <row r="221">
          <cell r="B221" t="str">
            <v xml:space="preserve"> SEALING FITTING, UNION, CLAMP….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>
            <v>39</v>
          </cell>
          <cell r="B223" t="str">
            <v xml:space="preserve"> HOT DIPPED GALVANIZED STEEL SUPPORT, FOR CONDUIT</v>
          </cell>
          <cell r="C223">
            <v>1100</v>
          </cell>
          <cell r="D223" t="str">
            <v>KG</v>
          </cell>
          <cell r="E223">
            <v>20</v>
          </cell>
          <cell r="F223">
            <v>22000</v>
          </cell>
          <cell r="G223">
            <v>0</v>
          </cell>
          <cell r="H223">
            <v>0</v>
          </cell>
          <cell r="I223">
            <v>0.15</v>
          </cell>
          <cell r="J223">
            <v>165</v>
          </cell>
          <cell r="K223">
            <v>20</v>
          </cell>
          <cell r="L223">
            <v>22000</v>
          </cell>
          <cell r="M223">
            <v>0</v>
          </cell>
          <cell r="N223">
            <v>0</v>
          </cell>
          <cell r="O223">
            <v>42</v>
          </cell>
          <cell r="P223">
            <v>46200</v>
          </cell>
        </row>
        <row r="224">
          <cell r="A224" t="str">
            <v>A.2.1</v>
          </cell>
          <cell r="B224" t="str">
            <v xml:space="preserve">  6.9KV VCB 4000A 40KA , SWITCHGEAR INCOMING &amp; TIE PANEL </v>
          </cell>
          <cell r="C224">
            <v>3</v>
          </cell>
          <cell r="D224" t="str">
            <v>PNL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40</v>
          </cell>
          <cell r="B225" t="str">
            <v xml:space="preserve"> PUSH BUTTON  STATION, "START-STOP" TYPE,</v>
          </cell>
          <cell r="C225">
            <v>20</v>
          </cell>
          <cell r="D225" t="str">
            <v>SET</v>
          </cell>
          <cell r="E225">
            <v>3600</v>
          </cell>
          <cell r="F225">
            <v>72000</v>
          </cell>
          <cell r="G225">
            <v>0</v>
          </cell>
          <cell r="H225">
            <v>0</v>
          </cell>
          <cell r="I225">
            <v>6</v>
          </cell>
          <cell r="J225">
            <v>120</v>
          </cell>
          <cell r="K225">
            <v>3600</v>
          </cell>
          <cell r="L225">
            <v>72000</v>
          </cell>
          <cell r="M225">
            <v>0</v>
          </cell>
          <cell r="N225">
            <v>0</v>
          </cell>
          <cell r="O225">
            <v>1680</v>
          </cell>
          <cell r="P225">
            <v>33600</v>
          </cell>
        </row>
        <row r="226">
          <cell r="B226" t="str">
            <v xml:space="preserve"> FOR CLASS 1, DIV. 2 GROUP D, NEMA-4X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41</v>
          </cell>
          <cell r="B228" t="str">
            <v xml:space="preserve"> PUSH BUTTON  STATION, "START-STOP" TYPE, WITH LAMP x 1PC</v>
          </cell>
          <cell r="C228">
            <v>12</v>
          </cell>
          <cell r="D228" t="str">
            <v>SET</v>
          </cell>
          <cell r="E228">
            <v>6800</v>
          </cell>
          <cell r="F228">
            <v>81600</v>
          </cell>
          <cell r="G228">
            <v>0</v>
          </cell>
          <cell r="H228">
            <v>0</v>
          </cell>
          <cell r="I228">
            <v>7</v>
          </cell>
          <cell r="J228">
            <v>84</v>
          </cell>
          <cell r="K228">
            <v>6800</v>
          </cell>
          <cell r="L228">
            <v>81600</v>
          </cell>
          <cell r="M228">
            <v>0</v>
          </cell>
          <cell r="N228">
            <v>0</v>
          </cell>
          <cell r="O228">
            <v>1960</v>
          </cell>
          <cell r="P228">
            <v>23520</v>
          </cell>
        </row>
        <row r="229">
          <cell r="B229" t="str">
            <v xml:space="preserve"> FOR CLASS 1, DIV. 2 GROUP D, NEMA-4X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5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>
            <v>42</v>
          </cell>
          <cell r="B231" t="str">
            <v xml:space="preserve"> PUSH BUTTON  STATION, "START-STOP" TYPE,</v>
          </cell>
          <cell r="C231">
            <v>20</v>
          </cell>
          <cell r="D231" t="str">
            <v>SET</v>
          </cell>
          <cell r="E231">
            <v>2800</v>
          </cell>
          <cell r="F231">
            <v>56000</v>
          </cell>
          <cell r="G231">
            <v>0</v>
          </cell>
          <cell r="H231">
            <v>0</v>
          </cell>
          <cell r="I231">
            <v>5</v>
          </cell>
          <cell r="J231">
            <v>100</v>
          </cell>
          <cell r="K231">
            <v>2800</v>
          </cell>
          <cell r="L231">
            <v>56000</v>
          </cell>
          <cell r="M231">
            <v>0</v>
          </cell>
          <cell r="N231">
            <v>0</v>
          </cell>
          <cell r="O231">
            <v>1400</v>
          </cell>
          <cell r="P231">
            <v>28000</v>
          </cell>
        </row>
        <row r="232">
          <cell r="B232" t="str">
            <v xml:space="preserve"> WEATHER PROOF, NEMA-4X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43</v>
          </cell>
          <cell r="B234" t="str">
            <v xml:space="preserve"> HOT DIPPED GALVANIZED STEEL SUPPORT, </v>
          </cell>
          <cell r="C234">
            <v>780</v>
          </cell>
          <cell r="D234" t="str">
            <v>KG</v>
          </cell>
          <cell r="E234">
            <v>20</v>
          </cell>
          <cell r="F234">
            <v>15600</v>
          </cell>
          <cell r="G234">
            <v>0</v>
          </cell>
          <cell r="H234">
            <v>0</v>
          </cell>
          <cell r="I234">
            <v>0.15</v>
          </cell>
          <cell r="J234">
            <v>117</v>
          </cell>
          <cell r="K234">
            <v>20</v>
          </cell>
          <cell r="L234">
            <v>15600</v>
          </cell>
          <cell r="M234">
            <v>0</v>
          </cell>
          <cell r="N234">
            <v>0</v>
          </cell>
          <cell r="O234">
            <v>42</v>
          </cell>
          <cell r="P234">
            <v>32760</v>
          </cell>
        </row>
        <row r="235">
          <cell r="B235" t="str">
            <v xml:space="preserve"> 1.5M(H) X 52SET FOR PUSH BUTTON STATION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44</v>
          </cell>
          <cell r="B237" t="str">
            <v>SMALL FOUNDATION FOR PUSH BUTTON STATION</v>
          </cell>
          <cell r="C237">
            <v>52</v>
          </cell>
          <cell r="D237" t="str">
            <v>SET</v>
          </cell>
          <cell r="E237">
            <v>1000</v>
          </cell>
          <cell r="F237">
            <v>52000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1000</v>
          </cell>
          <cell r="L237">
            <v>52000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B239" t="str">
            <v xml:space="preserve"> CABLE TRAY, LADDER TYPE H.D. GALV. STEEL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B240" t="str">
            <v xml:space="preserve"> W/ ANODIC TREATMENT &amp; EXPOSY COATING(50u)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B241" t="str">
            <v xml:space="preserve"> STRAIGHT SECTION,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45</v>
          </cell>
          <cell r="B242" t="str">
            <v xml:space="preserve"> 300 mm  WIDE x 100 mm H</v>
          </cell>
          <cell r="C242">
            <v>230</v>
          </cell>
          <cell r="D242" t="str">
            <v>M</v>
          </cell>
          <cell r="E242">
            <v>328</v>
          </cell>
          <cell r="F242">
            <v>75440</v>
          </cell>
          <cell r="G242">
            <v>0</v>
          </cell>
          <cell r="H242">
            <v>0</v>
          </cell>
          <cell r="I242">
            <v>0.74</v>
          </cell>
          <cell r="J242">
            <v>170</v>
          </cell>
          <cell r="K242">
            <v>328</v>
          </cell>
          <cell r="L242">
            <v>75440</v>
          </cell>
          <cell r="M242">
            <v>0</v>
          </cell>
          <cell r="N242">
            <v>0</v>
          </cell>
          <cell r="O242">
            <v>207</v>
          </cell>
          <cell r="P242">
            <v>47610</v>
          </cell>
        </row>
        <row r="243">
          <cell r="A243">
            <v>46</v>
          </cell>
          <cell r="B243" t="str">
            <v xml:space="preserve"> 600 mm WIDE x 100 mm HIGH</v>
          </cell>
          <cell r="C243">
            <v>400</v>
          </cell>
          <cell r="D243" t="str">
            <v>M</v>
          </cell>
          <cell r="E243">
            <v>380</v>
          </cell>
          <cell r="F243">
            <v>152000</v>
          </cell>
          <cell r="G243">
            <v>0</v>
          </cell>
          <cell r="H243">
            <v>0</v>
          </cell>
          <cell r="I243">
            <v>0.84</v>
          </cell>
          <cell r="J243">
            <v>336</v>
          </cell>
          <cell r="K243">
            <v>380</v>
          </cell>
          <cell r="L243">
            <v>152000</v>
          </cell>
          <cell r="M243">
            <v>0</v>
          </cell>
          <cell r="N243">
            <v>0</v>
          </cell>
          <cell r="O243">
            <v>235</v>
          </cell>
          <cell r="P243">
            <v>94000</v>
          </cell>
        </row>
        <row r="244">
          <cell r="A244">
            <v>47</v>
          </cell>
          <cell r="B244" t="str">
            <v xml:space="preserve"> 1000 mm WIDE x 100 mm HIGH</v>
          </cell>
          <cell r="C244">
            <v>160</v>
          </cell>
          <cell r="D244" t="str">
            <v>M</v>
          </cell>
          <cell r="E244">
            <v>450</v>
          </cell>
          <cell r="F244">
            <v>72000</v>
          </cell>
          <cell r="G244">
            <v>0</v>
          </cell>
          <cell r="H244">
            <v>0</v>
          </cell>
          <cell r="I244">
            <v>1</v>
          </cell>
          <cell r="J244">
            <v>160</v>
          </cell>
          <cell r="K244">
            <v>450</v>
          </cell>
          <cell r="L244">
            <v>72000</v>
          </cell>
          <cell r="M244">
            <v>0</v>
          </cell>
          <cell r="N244">
            <v>0</v>
          </cell>
          <cell r="O244">
            <v>280</v>
          </cell>
          <cell r="P244">
            <v>44800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>
            <v>48</v>
          </cell>
          <cell r="B246" t="str">
            <v xml:space="preserve"> CABLE TRAY COVER, H.D. GALV. STEEL</v>
          </cell>
          <cell r="C246">
            <v>150</v>
          </cell>
          <cell r="D246" t="str">
            <v>M</v>
          </cell>
          <cell r="E246">
            <v>328</v>
          </cell>
          <cell r="F246">
            <v>49200</v>
          </cell>
          <cell r="G246">
            <v>0</v>
          </cell>
          <cell r="H246">
            <v>0</v>
          </cell>
          <cell r="I246">
            <v>0.6</v>
          </cell>
          <cell r="J246">
            <v>90</v>
          </cell>
          <cell r="K246">
            <v>328</v>
          </cell>
          <cell r="L246">
            <v>49200</v>
          </cell>
          <cell r="M246">
            <v>0</v>
          </cell>
          <cell r="N246">
            <v>0</v>
          </cell>
          <cell r="O246">
            <v>168</v>
          </cell>
          <cell r="P246">
            <v>25200</v>
          </cell>
        </row>
        <row r="247">
          <cell r="B247" t="str">
            <v xml:space="preserve"> W/ ANODIC TREATMENT &amp; EXPOSY COATING(50u)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B248" t="str">
            <v xml:space="preserve"> STRAIGHT SECTION, 600 mm WIDE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>
            <v>49</v>
          </cell>
          <cell r="B250" t="str">
            <v xml:space="preserve"> CABLE TRAY FITTINGS &amp; ACCESSORIES</v>
          </cell>
          <cell r="C250">
            <v>1</v>
          </cell>
          <cell r="D250" t="str">
            <v>LOT</v>
          </cell>
          <cell r="E250">
            <v>174320</v>
          </cell>
          <cell r="F250">
            <v>174320</v>
          </cell>
          <cell r="G250">
            <v>0</v>
          </cell>
          <cell r="H250">
            <v>0</v>
          </cell>
          <cell r="I250">
            <v>113.39999999999999</v>
          </cell>
          <cell r="J250">
            <v>113</v>
          </cell>
          <cell r="K250">
            <v>174320</v>
          </cell>
          <cell r="L250">
            <v>174320</v>
          </cell>
          <cell r="M250">
            <v>0</v>
          </cell>
          <cell r="N250">
            <v>0</v>
          </cell>
          <cell r="O250">
            <v>31752</v>
          </cell>
          <cell r="P250">
            <v>31752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>
            <v>50</v>
          </cell>
          <cell r="B252" t="str">
            <v xml:space="preserve"> CABLE TRAY SUPPORT(IN TRENCH), HOT DIPPED GALVAN.</v>
          </cell>
          <cell r="C252">
            <v>3950</v>
          </cell>
          <cell r="D252" t="str">
            <v>KG</v>
          </cell>
          <cell r="E252">
            <v>20</v>
          </cell>
          <cell r="F252">
            <v>79000</v>
          </cell>
          <cell r="G252">
            <v>0</v>
          </cell>
          <cell r="H252">
            <v>0</v>
          </cell>
          <cell r="I252">
            <v>0.15</v>
          </cell>
          <cell r="J252">
            <v>593</v>
          </cell>
          <cell r="K252">
            <v>20</v>
          </cell>
          <cell r="L252">
            <v>79000</v>
          </cell>
          <cell r="M252">
            <v>0</v>
          </cell>
          <cell r="N252">
            <v>0</v>
          </cell>
          <cell r="O252">
            <v>42</v>
          </cell>
          <cell r="P252">
            <v>165900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51</v>
          </cell>
          <cell r="B254" t="str">
            <v>POOLING BOX, OUTDOOR TYPE</v>
          </cell>
          <cell r="C254">
            <v>6</v>
          </cell>
          <cell r="D254" t="str">
            <v>SET</v>
          </cell>
          <cell r="E254">
            <v>80000</v>
          </cell>
          <cell r="F254">
            <v>480000</v>
          </cell>
          <cell r="G254">
            <v>0</v>
          </cell>
          <cell r="H254">
            <v>0</v>
          </cell>
          <cell r="I254">
            <v>50</v>
          </cell>
          <cell r="J254">
            <v>300</v>
          </cell>
          <cell r="K254">
            <v>80000</v>
          </cell>
          <cell r="L254">
            <v>480000</v>
          </cell>
          <cell r="M254">
            <v>0</v>
          </cell>
          <cell r="N254">
            <v>0</v>
          </cell>
          <cell r="O254">
            <v>14000</v>
          </cell>
          <cell r="P254">
            <v>84000</v>
          </cell>
        </row>
        <row r="255">
          <cell r="B255" t="str">
            <v>HOT DIPPED GALVANIZED STEEL, W/ PAINTING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B256" t="str">
            <v xml:space="preserve"> 3000(L)x1600(D)x2200(H)MM., W/ DOORS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A258">
            <v>52</v>
          </cell>
          <cell r="B258" t="str">
            <v xml:space="preserve">JUNCTION BOX, INDOOR TYPE, </v>
          </cell>
          <cell r="C258">
            <v>3</v>
          </cell>
          <cell r="D258" t="str">
            <v>SET</v>
          </cell>
          <cell r="E258">
            <v>16000</v>
          </cell>
          <cell r="F258">
            <v>48000</v>
          </cell>
          <cell r="G258">
            <v>0</v>
          </cell>
          <cell r="H258">
            <v>0</v>
          </cell>
          <cell r="I258">
            <v>15</v>
          </cell>
          <cell r="J258">
            <v>45</v>
          </cell>
          <cell r="K258">
            <v>16000</v>
          </cell>
          <cell r="L258">
            <v>48000</v>
          </cell>
          <cell r="M258">
            <v>0</v>
          </cell>
          <cell r="N258">
            <v>0</v>
          </cell>
          <cell r="O258">
            <v>4200</v>
          </cell>
          <cell r="P258">
            <v>12600</v>
          </cell>
        </row>
        <row r="259">
          <cell r="B259" t="str">
            <v>W/ TB.(FOR 2.0MM. WIRE) X 200P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53</v>
          </cell>
          <cell r="B261" t="str">
            <v xml:space="preserve"> MISCELLANEOUS MATERIALS</v>
          </cell>
          <cell r="C261">
            <v>1</v>
          </cell>
          <cell r="D261" t="str">
            <v>LOT</v>
          </cell>
          <cell r="E261">
            <v>677772</v>
          </cell>
          <cell r="F261">
            <v>677772</v>
          </cell>
          <cell r="G261">
            <v>0</v>
          </cell>
          <cell r="H261">
            <v>0</v>
          </cell>
          <cell r="I261">
            <v>963.71999999999991</v>
          </cell>
          <cell r="J261">
            <v>964</v>
          </cell>
          <cell r="K261">
            <v>677772</v>
          </cell>
          <cell r="L261">
            <v>677772</v>
          </cell>
          <cell r="M261">
            <v>0</v>
          </cell>
          <cell r="N261">
            <v>0</v>
          </cell>
          <cell r="O261">
            <v>269842</v>
          </cell>
          <cell r="P261">
            <v>269842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B263" t="str">
            <v>SUB-TOTAL : (B)</v>
          </cell>
          <cell r="C263">
            <v>0</v>
          </cell>
          <cell r="D263">
            <v>0</v>
          </cell>
          <cell r="E263">
            <v>0</v>
          </cell>
          <cell r="F263">
            <v>23270172</v>
          </cell>
          <cell r="G263">
            <v>0</v>
          </cell>
          <cell r="H263">
            <v>0</v>
          </cell>
          <cell r="I263">
            <v>0</v>
          </cell>
          <cell r="J263">
            <v>33088</v>
          </cell>
          <cell r="K263">
            <v>0</v>
          </cell>
          <cell r="L263">
            <v>23270172</v>
          </cell>
          <cell r="M263">
            <v>0</v>
          </cell>
          <cell r="N263">
            <v>0</v>
          </cell>
          <cell r="O263">
            <v>0</v>
          </cell>
          <cell r="P263">
            <v>9262383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 xml:space="preserve">  C.</v>
          </cell>
          <cell r="B267" t="str">
            <v xml:space="preserve"> LIGHTING SYSTEM(????????????)</v>
          </cell>
          <cell r="C267">
            <v>350</v>
          </cell>
          <cell r="D267" t="str">
            <v>M</v>
          </cell>
          <cell r="E267">
            <v>26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 t="str">
            <v xml:space="preserve"> LIGHTING PANEL FOR CLASS 1 DIV.2  GROUP D</v>
          </cell>
          <cell r="C268">
            <v>1</v>
          </cell>
          <cell r="D268" t="str">
            <v>SET</v>
          </cell>
          <cell r="E268">
            <v>144000</v>
          </cell>
          <cell r="F268">
            <v>144000</v>
          </cell>
          <cell r="G268">
            <v>0</v>
          </cell>
          <cell r="H268">
            <v>0</v>
          </cell>
          <cell r="I268">
            <v>10</v>
          </cell>
          <cell r="J268">
            <v>10</v>
          </cell>
          <cell r="K268">
            <v>144000</v>
          </cell>
          <cell r="L268">
            <v>144000</v>
          </cell>
          <cell r="M268">
            <v>0</v>
          </cell>
          <cell r="N268">
            <v>0</v>
          </cell>
          <cell r="O268">
            <v>2800</v>
          </cell>
          <cell r="P268">
            <v>2800</v>
          </cell>
        </row>
        <row r="269">
          <cell r="B269" t="str">
            <v xml:space="preserve"> , 3 PHASE 3 WIRE 240V, MAIN 3P30A,BRANCH 2P 20A 6CKT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0.5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>
            <v>2</v>
          </cell>
          <cell r="B270" t="str">
            <v xml:space="preserve">LTG. PNL FOR WEATHER-PROOF, 3PHASE 3 WIRE 240V </v>
          </cell>
          <cell r="C270">
            <v>1</v>
          </cell>
          <cell r="D270" t="str">
            <v>SET</v>
          </cell>
          <cell r="E270">
            <v>13000</v>
          </cell>
          <cell r="F270">
            <v>13000</v>
          </cell>
          <cell r="G270">
            <v>0</v>
          </cell>
          <cell r="H270">
            <v>0</v>
          </cell>
          <cell r="I270">
            <v>10</v>
          </cell>
          <cell r="J270">
            <v>10</v>
          </cell>
          <cell r="K270">
            <v>13000</v>
          </cell>
          <cell r="L270">
            <v>13000</v>
          </cell>
          <cell r="M270">
            <v>0</v>
          </cell>
          <cell r="N270">
            <v>0</v>
          </cell>
          <cell r="O270">
            <v>2800</v>
          </cell>
          <cell r="P270">
            <v>2800</v>
          </cell>
        </row>
        <row r="271">
          <cell r="A271">
            <v>11</v>
          </cell>
          <cell r="B271" t="str">
            <v>MAIN 3P30A,BRANCH 2P 20A 8 CKT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>
            <v>3</v>
          </cell>
          <cell r="B272" t="str">
            <v>LTG. PNL. FOR CLASS 1, DIV.2 GROUP D , 3PHASE 3WIRE</v>
          </cell>
          <cell r="C272">
            <v>1</v>
          </cell>
          <cell r="D272" t="str">
            <v>SET</v>
          </cell>
          <cell r="E272">
            <v>157500</v>
          </cell>
          <cell r="F272">
            <v>157500</v>
          </cell>
          <cell r="G272">
            <v>0</v>
          </cell>
          <cell r="H272">
            <v>0</v>
          </cell>
          <cell r="I272">
            <v>10</v>
          </cell>
          <cell r="J272">
            <v>10</v>
          </cell>
          <cell r="K272">
            <v>157500</v>
          </cell>
          <cell r="L272">
            <v>157500</v>
          </cell>
          <cell r="M272">
            <v>0</v>
          </cell>
          <cell r="N272">
            <v>0</v>
          </cell>
          <cell r="O272">
            <v>2800</v>
          </cell>
          <cell r="P272">
            <v>2800</v>
          </cell>
        </row>
        <row r="273">
          <cell r="B273" t="str">
            <v>240V, MAIN 3P50A,BRANCH 2P 20A 10CKT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0.56000000000000005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4</v>
          </cell>
          <cell r="B274" t="str">
            <v>LTG. PNL. FOR WEATHER-PROOF , 3PHASE 3WIRE</v>
          </cell>
          <cell r="C274">
            <v>1</v>
          </cell>
          <cell r="D274" t="str">
            <v>SET</v>
          </cell>
          <cell r="E274">
            <v>11000</v>
          </cell>
          <cell r="F274">
            <v>11000</v>
          </cell>
          <cell r="G274">
            <v>0</v>
          </cell>
          <cell r="H274">
            <v>0</v>
          </cell>
          <cell r="I274">
            <v>8</v>
          </cell>
          <cell r="J274">
            <v>8</v>
          </cell>
          <cell r="K274">
            <v>11000</v>
          </cell>
          <cell r="L274">
            <v>11000</v>
          </cell>
          <cell r="M274">
            <v>0</v>
          </cell>
          <cell r="N274">
            <v>0</v>
          </cell>
          <cell r="O274">
            <v>2240</v>
          </cell>
          <cell r="P274">
            <v>2240</v>
          </cell>
        </row>
        <row r="275">
          <cell r="B275" t="str">
            <v>240V, MAIN 3P30A,BRANCH2P 20A 6CKT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5</v>
          </cell>
          <cell r="B276" t="str">
            <v>LTG. PNL. FOR CLASS 1, DIV.2 GROUP D 3 PHASE 3 WIRE</v>
          </cell>
          <cell r="C276">
            <v>1</v>
          </cell>
          <cell r="D276" t="str">
            <v>SET</v>
          </cell>
          <cell r="E276">
            <v>164700</v>
          </cell>
          <cell r="F276">
            <v>164700</v>
          </cell>
          <cell r="G276">
            <v>0</v>
          </cell>
          <cell r="H276">
            <v>0</v>
          </cell>
          <cell r="I276">
            <v>8</v>
          </cell>
          <cell r="J276">
            <v>8</v>
          </cell>
          <cell r="K276">
            <v>164700</v>
          </cell>
          <cell r="L276">
            <v>164700</v>
          </cell>
          <cell r="M276">
            <v>0</v>
          </cell>
          <cell r="N276">
            <v>0</v>
          </cell>
          <cell r="O276">
            <v>2240</v>
          </cell>
          <cell r="P276">
            <v>2240</v>
          </cell>
        </row>
        <row r="277">
          <cell r="B277" t="str">
            <v>240V 2P50A 12CKT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6</v>
          </cell>
          <cell r="B278" t="str">
            <v>LTG. PNL. FOR GENERAL PURPOSE 3 PHASE 3 WIRE</v>
          </cell>
          <cell r="C278">
            <v>2</v>
          </cell>
          <cell r="D278" t="str">
            <v>SET</v>
          </cell>
          <cell r="E278">
            <v>12500</v>
          </cell>
          <cell r="F278">
            <v>25000</v>
          </cell>
          <cell r="G278">
            <v>0</v>
          </cell>
          <cell r="H278">
            <v>0</v>
          </cell>
          <cell r="I278">
            <v>8</v>
          </cell>
          <cell r="J278">
            <v>16</v>
          </cell>
          <cell r="K278">
            <v>12500</v>
          </cell>
          <cell r="L278">
            <v>25000</v>
          </cell>
          <cell r="M278">
            <v>0</v>
          </cell>
          <cell r="N278">
            <v>0</v>
          </cell>
          <cell r="O278">
            <v>2240</v>
          </cell>
          <cell r="P278">
            <v>4480</v>
          </cell>
        </row>
        <row r="279">
          <cell r="B279" t="str">
            <v>240V MAIN 3P50A,BRANCH 3P20A 6CKT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7</v>
          </cell>
          <cell r="B280" t="str">
            <v>LTG. PNL. FOR GENERAL PURPOSE 3 PHASE 3 WIRE</v>
          </cell>
          <cell r="C280">
            <v>1</v>
          </cell>
          <cell r="D280" t="str">
            <v>SET</v>
          </cell>
          <cell r="E280">
            <v>14500</v>
          </cell>
          <cell r="F280">
            <v>14500</v>
          </cell>
          <cell r="G280">
            <v>0</v>
          </cell>
          <cell r="H280">
            <v>0</v>
          </cell>
          <cell r="I280">
            <v>8</v>
          </cell>
          <cell r="J280">
            <v>8</v>
          </cell>
          <cell r="K280">
            <v>14500</v>
          </cell>
          <cell r="L280">
            <v>14500</v>
          </cell>
          <cell r="M280">
            <v>0</v>
          </cell>
          <cell r="N280">
            <v>0</v>
          </cell>
          <cell r="O280">
            <v>2240</v>
          </cell>
          <cell r="P280">
            <v>2240</v>
          </cell>
        </row>
        <row r="281">
          <cell r="B281" t="str">
            <v>240V MAIN 3P70A,BRANCH 3P20A 8CKT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8</v>
          </cell>
          <cell r="B282" t="str">
            <v>CIRCUIT BREAKER AND ENCLOSURE FOR CLASS 1 DIV.2</v>
          </cell>
          <cell r="C282">
            <v>5</v>
          </cell>
          <cell r="D282" t="str">
            <v>SET</v>
          </cell>
          <cell r="E282">
            <v>37800</v>
          </cell>
          <cell r="F282">
            <v>189000</v>
          </cell>
          <cell r="G282">
            <v>0</v>
          </cell>
          <cell r="H282">
            <v>0</v>
          </cell>
          <cell r="I282">
            <v>4</v>
          </cell>
          <cell r="J282">
            <v>20</v>
          </cell>
          <cell r="K282">
            <v>37800</v>
          </cell>
          <cell r="L282">
            <v>189000</v>
          </cell>
          <cell r="M282">
            <v>0</v>
          </cell>
          <cell r="N282">
            <v>0</v>
          </cell>
          <cell r="O282">
            <v>1120</v>
          </cell>
          <cell r="P282">
            <v>5600</v>
          </cell>
        </row>
        <row r="283">
          <cell r="B283" t="str">
            <v>GROUP D, 3-POLE 20AMP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9</v>
          </cell>
          <cell r="B284" t="str">
            <v xml:space="preserve">CIRCUIT BREAKER AND ENCLOSURE FOR CLASS 1 DIV.2 </v>
          </cell>
          <cell r="C284">
            <v>1</v>
          </cell>
          <cell r="D284" t="str">
            <v>SET</v>
          </cell>
          <cell r="E284">
            <v>37800</v>
          </cell>
          <cell r="F284">
            <v>37800</v>
          </cell>
          <cell r="G284">
            <v>0</v>
          </cell>
          <cell r="H284">
            <v>0</v>
          </cell>
          <cell r="I284">
            <v>4</v>
          </cell>
          <cell r="J284">
            <v>4</v>
          </cell>
          <cell r="K284">
            <v>37800</v>
          </cell>
          <cell r="L284">
            <v>37800</v>
          </cell>
          <cell r="M284">
            <v>0</v>
          </cell>
          <cell r="N284">
            <v>0</v>
          </cell>
          <cell r="O284">
            <v>1120</v>
          </cell>
          <cell r="P284">
            <v>1120</v>
          </cell>
        </row>
        <row r="285">
          <cell r="B285" t="str">
            <v>GROUP D 3-POLE 30AMP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10</v>
          </cell>
          <cell r="B286" t="str">
            <v xml:space="preserve">DRY TYPE TRANSFORMER WITH ENCLOSURE </v>
          </cell>
          <cell r="C286">
            <v>4</v>
          </cell>
          <cell r="D286" t="str">
            <v>SET</v>
          </cell>
          <cell r="E286">
            <v>25000</v>
          </cell>
          <cell r="F286">
            <v>100000</v>
          </cell>
          <cell r="G286">
            <v>0</v>
          </cell>
          <cell r="H286">
            <v>0</v>
          </cell>
          <cell r="I286">
            <v>12</v>
          </cell>
          <cell r="J286">
            <v>48</v>
          </cell>
          <cell r="K286">
            <v>25000</v>
          </cell>
          <cell r="L286">
            <v>100000</v>
          </cell>
          <cell r="M286">
            <v>0</v>
          </cell>
          <cell r="N286">
            <v>0</v>
          </cell>
          <cell r="O286">
            <v>3360</v>
          </cell>
          <cell r="P286">
            <v>13440</v>
          </cell>
        </row>
        <row r="287">
          <cell r="B287" t="str">
            <v>3PH 480/240V 15KVA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11</v>
          </cell>
          <cell r="B288" t="str">
            <v xml:space="preserve">DRY TYPE TRANSFORMER WITH ENCLOSURE  </v>
          </cell>
          <cell r="C288">
            <v>1</v>
          </cell>
          <cell r="D288" t="str">
            <v>SET</v>
          </cell>
          <cell r="E288">
            <v>33000</v>
          </cell>
          <cell r="F288">
            <v>33000</v>
          </cell>
          <cell r="G288">
            <v>0</v>
          </cell>
          <cell r="H288">
            <v>0</v>
          </cell>
          <cell r="I288">
            <v>16</v>
          </cell>
          <cell r="J288">
            <v>16</v>
          </cell>
          <cell r="K288">
            <v>33000</v>
          </cell>
          <cell r="L288">
            <v>33000</v>
          </cell>
          <cell r="M288">
            <v>0</v>
          </cell>
          <cell r="N288">
            <v>0</v>
          </cell>
          <cell r="O288">
            <v>4480</v>
          </cell>
          <cell r="P288">
            <v>4480</v>
          </cell>
        </row>
        <row r="289">
          <cell r="B289" t="str">
            <v xml:space="preserve"> 3PH 480/240V 25KVA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12</v>
          </cell>
          <cell r="B290" t="str">
            <v xml:space="preserve">DRY TYPE TRANSFORMER WITH ENCLOSURE  </v>
          </cell>
          <cell r="C290">
            <v>1</v>
          </cell>
          <cell r="D290" t="str">
            <v>SET</v>
          </cell>
          <cell r="E290">
            <v>18000</v>
          </cell>
          <cell r="F290">
            <v>18000</v>
          </cell>
          <cell r="G290">
            <v>0</v>
          </cell>
          <cell r="H290">
            <v>0</v>
          </cell>
          <cell r="I290">
            <v>6</v>
          </cell>
          <cell r="J290">
            <v>6</v>
          </cell>
          <cell r="K290">
            <v>18000</v>
          </cell>
          <cell r="L290">
            <v>18000</v>
          </cell>
          <cell r="M290">
            <v>0</v>
          </cell>
          <cell r="N290">
            <v>0</v>
          </cell>
          <cell r="O290">
            <v>1680</v>
          </cell>
          <cell r="P290">
            <v>1680</v>
          </cell>
        </row>
        <row r="291">
          <cell r="B291" t="str">
            <v xml:space="preserve"> 3PH 480/240-120V 5KVA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13</v>
          </cell>
          <cell r="B292" t="str">
            <v xml:space="preserve"> MER. VAP. LTG. FIX. VAPOR-TIGHT PENDANT</v>
          </cell>
          <cell r="C292">
            <v>21</v>
          </cell>
          <cell r="D292" t="str">
            <v>SET</v>
          </cell>
          <cell r="E292">
            <v>9500</v>
          </cell>
          <cell r="F292">
            <v>199500</v>
          </cell>
          <cell r="G292">
            <v>0</v>
          </cell>
          <cell r="H292">
            <v>0</v>
          </cell>
          <cell r="I292">
            <v>7</v>
          </cell>
          <cell r="J292">
            <v>147</v>
          </cell>
          <cell r="K292">
            <v>9500</v>
          </cell>
          <cell r="L292">
            <v>199500</v>
          </cell>
          <cell r="M292">
            <v>0</v>
          </cell>
          <cell r="N292">
            <v>0</v>
          </cell>
          <cell r="O292">
            <v>1960</v>
          </cell>
          <cell r="P292">
            <v>41160</v>
          </cell>
        </row>
        <row r="293">
          <cell r="B293" t="str">
            <v xml:space="preserve"> MTG,. INTEGRAL CONST. WATT. BALLAST C/W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B294" t="str">
            <v xml:space="preserve"> GUARD AND DOME REFL. 3/4" HUB 400W 240V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B295" t="str">
            <v>CLASS 1, DIV.2 GROPU D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14</v>
          </cell>
          <cell r="B296" t="str">
            <v xml:space="preserve">MER. VAP. LTG. FIX. VAPOR-TIGHT STANCHION MTG. </v>
          </cell>
          <cell r="C296">
            <v>122</v>
          </cell>
          <cell r="D296" t="str">
            <v>SET</v>
          </cell>
          <cell r="E296">
            <v>6000</v>
          </cell>
          <cell r="F296">
            <v>732000</v>
          </cell>
          <cell r="G296">
            <v>0</v>
          </cell>
          <cell r="H296">
            <v>0</v>
          </cell>
          <cell r="I296">
            <v>8</v>
          </cell>
          <cell r="J296">
            <v>976</v>
          </cell>
          <cell r="K296">
            <v>6000</v>
          </cell>
          <cell r="L296">
            <v>732000</v>
          </cell>
          <cell r="M296">
            <v>0</v>
          </cell>
          <cell r="N296">
            <v>0</v>
          </cell>
          <cell r="O296">
            <v>2240</v>
          </cell>
          <cell r="P296">
            <v>273280</v>
          </cell>
        </row>
        <row r="297">
          <cell r="B297" t="str">
            <v>INTEGRAL CONST. WATT. BALLAST C/W GLOBE GUARD &amp;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7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 t="str">
            <v xml:space="preserve">DOME REFL. 1-1/2 IN HUB 175W 240V CLASS 1, DIV 2 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 t="str">
            <v>GROUP D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15</v>
          </cell>
          <cell r="B300" t="str">
            <v>MER. VAP. LTG. FIX. VAPOR-TIGHT PENDANT MTG.</v>
          </cell>
          <cell r="C300">
            <v>52</v>
          </cell>
          <cell r="D300" t="str">
            <v>SET</v>
          </cell>
          <cell r="E300">
            <v>5600</v>
          </cell>
          <cell r="F300">
            <v>291200</v>
          </cell>
          <cell r="G300">
            <v>0</v>
          </cell>
          <cell r="H300">
            <v>0</v>
          </cell>
          <cell r="I300">
            <v>7</v>
          </cell>
          <cell r="J300">
            <v>364</v>
          </cell>
          <cell r="K300">
            <v>5600</v>
          </cell>
          <cell r="L300">
            <v>291200</v>
          </cell>
          <cell r="M300">
            <v>0</v>
          </cell>
          <cell r="N300">
            <v>0</v>
          </cell>
          <cell r="O300">
            <v>1960</v>
          </cell>
          <cell r="P300">
            <v>101920</v>
          </cell>
        </row>
        <row r="301">
          <cell r="A301">
            <v>19</v>
          </cell>
          <cell r="B301" t="str">
            <v xml:space="preserve">INTEGRAL CONST. WATT. BALLAST C/W GUARD AND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 t="str">
            <v>DOME REFL. 3/4" HUB 175W 240V CLASS 1 DIV.2 GROUP D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16</v>
          </cell>
          <cell r="B303" t="str">
            <v xml:space="preserve"> FLOOD FLOODING MER. VAP. 250W WEATHER-PROOF</v>
          </cell>
          <cell r="C303">
            <v>45</v>
          </cell>
          <cell r="D303" t="str">
            <v>SET</v>
          </cell>
          <cell r="E303">
            <v>1900</v>
          </cell>
          <cell r="F303">
            <v>85500</v>
          </cell>
          <cell r="G303">
            <v>0</v>
          </cell>
          <cell r="H303">
            <v>0</v>
          </cell>
          <cell r="I303">
            <v>7</v>
          </cell>
          <cell r="J303">
            <v>315</v>
          </cell>
          <cell r="K303">
            <v>1900</v>
          </cell>
          <cell r="L303">
            <v>85500</v>
          </cell>
          <cell r="M303">
            <v>0</v>
          </cell>
          <cell r="N303">
            <v>0</v>
          </cell>
          <cell r="O303">
            <v>1960</v>
          </cell>
          <cell r="P303">
            <v>88200</v>
          </cell>
        </row>
        <row r="304">
          <cell r="A304">
            <v>17</v>
          </cell>
          <cell r="B304" t="str">
            <v xml:space="preserve">MER. VAP. STREET LTG FIX. 250W 240V </v>
          </cell>
          <cell r="C304">
            <v>209</v>
          </cell>
          <cell r="D304" t="str">
            <v>SET</v>
          </cell>
          <cell r="E304">
            <v>1650</v>
          </cell>
          <cell r="F304">
            <v>344850</v>
          </cell>
          <cell r="G304">
            <v>0</v>
          </cell>
          <cell r="H304">
            <v>0</v>
          </cell>
          <cell r="I304">
            <v>2</v>
          </cell>
          <cell r="J304">
            <v>418</v>
          </cell>
          <cell r="K304">
            <v>1650</v>
          </cell>
          <cell r="L304">
            <v>344850</v>
          </cell>
          <cell r="M304">
            <v>0</v>
          </cell>
          <cell r="N304">
            <v>0</v>
          </cell>
          <cell r="O304">
            <v>560</v>
          </cell>
          <cell r="P304">
            <v>117040</v>
          </cell>
        </row>
        <row r="305">
          <cell r="A305">
            <v>18</v>
          </cell>
          <cell r="B305" t="str">
            <v>STREET LIGHT PLOE 7M SINGLE ARM WITH FOUNDATION</v>
          </cell>
          <cell r="C305">
            <v>95</v>
          </cell>
          <cell r="D305" t="str">
            <v>SET</v>
          </cell>
          <cell r="E305">
            <v>11600</v>
          </cell>
          <cell r="F305">
            <v>1102000</v>
          </cell>
          <cell r="G305">
            <v>0</v>
          </cell>
          <cell r="H305">
            <v>0</v>
          </cell>
          <cell r="I305">
            <v>9</v>
          </cell>
          <cell r="J305">
            <v>855</v>
          </cell>
          <cell r="K305">
            <v>11600</v>
          </cell>
          <cell r="L305">
            <v>1102000</v>
          </cell>
          <cell r="M305">
            <v>0</v>
          </cell>
          <cell r="N305">
            <v>0</v>
          </cell>
          <cell r="O305">
            <v>2520</v>
          </cell>
          <cell r="P305">
            <v>239400</v>
          </cell>
        </row>
        <row r="306">
          <cell r="A306">
            <v>19</v>
          </cell>
          <cell r="B306" t="str">
            <v>STREET LIGHT PLOE 7M TWINS ARMS WITH FOUNDATION</v>
          </cell>
          <cell r="C306">
            <v>57</v>
          </cell>
          <cell r="D306" t="str">
            <v>SET</v>
          </cell>
          <cell r="E306">
            <v>13300</v>
          </cell>
          <cell r="F306">
            <v>758100</v>
          </cell>
          <cell r="G306">
            <v>0</v>
          </cell>
          <cell r="H306">
            <v>0</v>
          </cell>
          <cell r="I306">
            <v>10</v>
          </cell>
          <cell r="J306">
            <v>570</v>
          </cell>
          <cell r="K306">
            <v>13300</v>
          </cell>
          <cell r="L306">
            <v>758100</v>
          </cell>
          <cell r="M306">
            <v>0</v>
          </cell>
          <cell r="N306">
            <v>0</v>
          </cell>
          <cell r="O306">
            <v>2800</v>
          </cell>
          <cell r="P306">
            <v>159600</v>
          </cell>
        </row>
        <row r="307">
          <cell r="A307">
            <v>20</v>
          </cell>
          <cell r="B307" t="str">
            <v xml:space="preserve"> PHOTOELECTRIC CONTROL UNIT, 240V 15A, </v>
          </cell>
          <cell r="C307">
            <v>1</v>
          </cell>
          <cell r="D307" t="str">
            <v>PCS</v>
          </cell>
          <cell r="E307">
            <v>6000</v>
          </cell>
          <cell r="F307">
            <v>6000</v>
          </cell>
          <cell r="G307">
            <v>0</v>
          </cell>
          <cell r="H307">
            <v>0</v>
          </cell>
          <cell r="I307">
            <v>4</v>
          </cell>
          <cell r="J307">
            <v>4</v>
          </cell>
          <cell r="K307">
            <v>6000</v>
          </cell>
          <cell r="L307">
            <v>6000</v>
          </cell>
          <cell r="M307">
            <v>0</v>
          </cell>
          <cell r="N307">
            <v>0</v>
          </cell>
          <cell r="O307">
            <v>1120</v>
          </cell>
          <cell r="P307">
            <v>1120</v>
          </cell>
        </row>
        <row r="308">
          <cell r="A308">
            <v>21</v>
          </cell>
          <cell r="B308" t="str">
            <v>FLUORESCENT LTG. FIX. WITH BATTERY 2x40W 240V</v>
          </cell>
          <cell r="C308">
            <v>46</v>
          </cell>
          <cell r="D308" t="str">
            <v>SET</v>
          </cell>
          <cell r="E308">
            <v>27000</v>
          </cell>
          <cell r="F308">
            <v>1242000</v>
          </cell>
          <cell r="G308">
            <v>0</v>
          </cell>
          <cell r="H308">
            <v>0</v>
          </cell>
          <cell r="I308">
            <v>6</v>
          </cell>
          <cell r="J308">
            <v>276</v>
          </cell>
          <cell r="K308">
            <v>27000</v>
          </cell>
          <cell r="L308">
            <v>1242000</v>
          </cell>
          <cell r="M308">
            <v>0</v>
          </cell>
          <cell r="N308">
            <v>0</v>
          </cell>
          <cell r="O308">
            <v>1680</v>
          </cell>
          <cell r="P308">
            <v>77280</v>
          </cell>
        </row>
        <row r="309">
          <cell r="B309" t="str">
            <v>FOR CLASS 1, DIV.2 GROUP D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22</v>
          </cell>
          <cell r="B310" t="str">
            <v xml:space="preserve"> OBSTRUCTION RED BEACON 120/240V, 3W FEED,</v>
          </cell>
          <cell r="C310">
            <v>2</v>
          </cell>
          <cell r="D310" t="str">
            <v>SET</v>
          </cell>
          <cell r="E310">
            <v>48600</v>
          </cell>
          <cell r="F310">
            <v>97200</v>
          </cell>
          <cell r="G310">
            <v>0</v>
          </cell>
          <cell r="H310">
            <v>0</v>
          </cell>
          <cell r="I310">
            <v>40</v>
          </cell>
          <cell r="J310">
            <v>80</v>
          </cell>
          <cell r="K310">
            <v>48600</v>
          </cell>
          <cell r="L310">
            <v>97200</v>
          </cell>
          <cell r="M310">
            <v>0</v>
          </cell>
          <cell r="N310">
            <v>0</v>
          </cell>
          <cell r="O310">
            <v>11200</v>
          </cell>
          <cell r="P310">
            <v>22400</v>
          </cell>
        </row>
        <row r="311">
          <cell r="B311" t="str">
            <v xml:space="preserve"> 620W x 2 FOR CLASS 1, DIV.2 GROUP D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23</v>
          </cell>
          <cell r="B312" t="str">
            <v xml:space="preserve"> OBSTRUCTION MARKER LIGHT, SINGLE FIXTURE</v>
          </cell>
          <cell r="C312">
            <v>3</v>
          </cell>
          <cell r="D312" t="str">
            <v>SET</v>
          </cell>
          <cell r="E312">
            <v>23000</v>
          </cell>
          <cell r="F312">
            <v>69000</v>
          </cell>
          <cell r="G312">
            <v>0</v>
          </cell>
          <cell r="H312">
            <v>0</v>
          </cell>
          <cell r="I312">
            <v>15</v>
          </cell>
          <cell r="J312">
            <v>45</v>
          </cell>
          <cell r="K312">
            <v>23000</v>
          </cell>
          <cell r="L312">
            <v>69000</v>
          </cell>
          <cell r="M312">
            <v>0</v>
          </cell>
          <cell r="N312">
            <v>0</v>
          </cell>
          <cell r="O312">
            <v>4200</v>
          </cell>
          <cell r="P312">
            <v>12600</v>
          </cell>
        </row>
        <row r="313">
          <cell r="B313" t="str">
            <v xml:space="preserve"> C/W INSIDE LAMP,120V 116W,FOR CLASS 1, DIV. 2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B314" t="str">
            <v>GROUP D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0.153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24</v>
          </cell>
          <cell r="B315" t="str">
            <v xml:space="preserve"> FLASHER UNIT, CAST AL. HOUSING 3 CKT</v>
          </cell>
          <cell r="C315">
            <v>1</v>
          </cell>
          <cell r="D315" t="str">
            <v>SET</v>
          </cell>
          <cell r="E315">
            <v>28800</v>
          </cell>
          <cell r="F315">
            <v>28800</v>
          </cell>
          <cell r="G315">
            <v>0</v>
          </cell>
          <cell r="H315">
            <v>0</v>
          </cell>
          <cell r="I315">
            <v>4</v>
          </cell>
          <cell r="J315">
            <v>4</v>
          </cell>
          <cell r="K315">
            <v>28800</v>
          </cell>
          <cell r="L315">
            <v>28800</v>
          </cell>
          <cell r="M315">
            <v>0</v>
          </cell>
          <cell r="N315">
            <v>0</v>
          </cell>
          <cell r="O315">
            <v>1120</v>
          </cell>
          <cell r="P315">
            <v>1120</v>
          </cell>
        </row>
        <row r="316">
          <cell r="B316" t="str">
            <v xml:space="preserve"> SIMULTANEOUS FLASH, 115/240V 3 WIRE, 25A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B317" t="str">
            <v>FOR CLASS 1, DIV.2 GROUP D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25</v>
          </cell>
          <cell r="B318" t="str">
            <v xml:space="preserve"> PHOTOELECTRIC CONTROL UNIT, 120V 15A, </v>
          </cell>
          <cell r="C318">
            <v>1</v>
          </cell>
          <cell r="D318" t="str">
            <v>SET</v>
          </cell>
          <cell r="E318">
            <v>28800</v>
          </cell>
          <cell r="F318">
            <v>28800</v>
          </cell>
          <cell r="G318">
            <v>0</v>
          </cell>
          <cell r="H318">
            <v>0</v>
          </cell>
          <cell r="I318">
            <v>6</v>
          </cell>
          <cell r="J318">
            <v>6</v>
          </cell>
          <cell r="K318">
            <v>28800</v>
          </cell>
          <cell r="L318">
            <v>28800</v>
          </cell>
          <cell r="M318">
            <v>0</v>
          </cell>
          <cell r="N318">
            <v>0</v>
          </cell>
          <cell r="O318">
            <v>1680</v>
          </cell>
          <cell r="P318">
            <v>1680</v>
          </cell>
        </row>
        <row r="319">
          <cell r="B319" t="str">
            <v>FOR CLASS 1, DIV.2 GROUP D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26</v>
          </cell>
          <cell r="B320" t="str">
            <v xml:space="preserve"> AIRCRAFT WARNING LIGHTING POWER PANEL,</v>
          </cell>
          <cell r="C320">
            <v>1</v>
          </cell>
          <cell r="D320" t="str">
            <v>SET</v>
          </cell>
          <cell r="E320">
            <v>60000</v>
          </cell>
          <cell r="F320">
            <v>60000</v>
          </cell>
          <cell r="G320">
            <v>0</v>
          </cell>
          <cell r="H320">
            <v>0</v>
          </cell>
          <cell r="I320">
            <v>4</v>
          </cell>
          <cell r="J320">
            <v>4</v>
          </cell>
          <cell r="K320">
            <v>60000</v>
          </cell>
          <cell r="L320">
            <v>60000</v>
          </cell>
          <cell r="M320">
            <v>0</v>
          </cell>
          <cell r="N320">
            <v>0</v>
          </cell>
          <cell r="O320">
            <v>1120</v>
          </cell>
          <cell r="P320">
            <v>1120</v>
          </cell>
        </row>
        <row r="321">
          <cell r="B321" t="str">
            <v xml:space="preserve"> OUTDOOR TYPE, 400L x 200W x 200H, 1PH 3W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B322" t="str">
            <v xml:space="preserve"> 240V 30AT IC 10KA, STAINLESS STEEL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29</v>
          </cell>
          <cell r="B323" t="str">
            <v>FOR CLASS 1, DIV.2 GROUP D</v>
          </cell>
          <cell r="C323">
            <v>4440</v>
          </cell>
          <cell r="D323" t="str">
            <v>M</v>
          </cell>
          <cell r="E323">
            <v>33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27</v>
          </cell>
          <cell r="B324" t="str">
            <v>RECEPTACLE, EXPLOSION-PROOF 20A-3P-2W</v>
          </cell>
          <cell r="C324">
            <v>8</v>
          </cell>
          <cell r="D324" t="str">
            <v>SET</v>
          </cell>
          <cell r="E324">
            <v>5400</v>
          </cell>
          <cell r="F324">
            <v>43200</v>
          </cell>
          <cell r="G324">
            <v>0</v>
          </cell>
          <cell r="H324">
            <v>0</v>
          </cell>
          <cell r="I324">
            <v>4</v>
          </cell>
          <cell r="J324">
            <v>32</v>
          </cell>
          <cell r="K324">
            <v>5400</v>
          </cell>
          <cell r="L324">
            <v>43200</v>
          </cell>
          <cell r="M324">
            <v>0</v>
          </cell>
          <cell r="N324">
            <v>0</v>
          </cell>
          <cell r="O324">
            <v>1120</v>
          </cell>
          <cell r="P324">
            <v>8960</v>
          </cell>
        </row>
        <row r="325">
          <cell r="B325" t="str">
            <v>240V, CLASS 1 DIV.2 GROUP D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28</v>
          </cell>
          <cell r="B326" t="str">
            <v>PLUG 20A-3P-2W EXPLOSION-PROOF</v>
          </cell>
          <cell r="C326">
            <v>4</v>
          </cell>
          <cell r="D326" t="str">
            <v>SET</v>
          </cell>
          <cell r="E326">
            <v>1400</v>
          </cell>
          <cell r="F326">
            <v>5600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1400</v>
          </cell>
          <cell r="L326">
            <v>5600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29</v>
          </cell>
          <cell r="B327" t="str">
            <v>FIX. WIRE 1/C STRD. COPPER 600V 200 DEGREE 2.0sq.mm</v>
          </cell>
          <cell r="C327">
            <v>4440</v>
          </cell>
          <cell r="D327" t="str">
            <v>M</v>
          </cell>
          <cell r="E327">
            <v>33</v>
          </cell>
          <cell r="F327">
            <v>146520</v>
          </cell>
          <cell r="G327">
            <v>0</v>
          </cell>
          <cell r="H327">
            <v>0</v>
          </cell>
          <cell r="I327">
            <v>0.05</v>
          </cell>
          <cell r="J327">
            <v>222</v>
          </cell>
          <cell r="K327">
            <v>33</v>
          </cell>
          <cell r="L327">
            <v>146520</v>
          </cell>
          <cell r="M327">
            <v>0</v>
          </cell>
          <cell r="N327">
            <v>0</v>
          </cell>
          <cell r="O327">
            <v>14</v>
          </cell>
          <cell r="P327">
            <v>62160</v>
          </cell>
        </row>
        <row r="328">
          <cell r="A328">
            <v>30</v>
          </cell>
          <cell r="B328" t="str">
            <v>R.S.G CONDUIT W/COUPLING,  3/4"</v>
          </cell>
          <cell r="C328">
            <v>2180</v>
          </cell>
          <cell r="D328" t="str">
            <v>M</v>
          </cell>
          <cell r="E328">
            <v>32</v>
          </cell>
          <cell r="F328">
            <v>69760</v>
          </cell>
          <cell r="G328">
            <v>0</v>
          </cell>
          <cell r="H328">
            <v>0</v>
          </cell>
          <cell r="I328">
            <v>0.47</v>
          </cell>
          <cell r="J328">
            <v>1025</v>
          </cell>
          <cell r="K328">
            <v>32</v>
          </cell>
          <cell r="L328">
            <v>69760</v>
          </cell>
          <cell r="M328">
            <v>0</v>
          </cell>
          <cell r="N328">
            <v>0</v>
          </cell>
          <cell r="O328">
            <v>132</v>
          </cell>
          <cell r="P328">
            <v>287760</v>
          </cell>
        </row>
        <row r="329">
          <cell r="A329">
            <v>31</v>
          </cell>
          <cell r="B329" t="str">
            <v>R.S.G CONDUIT W/COUPLING 1"</v>
          </cell>
          <cell r="C329">
            <v>100</v>
          </cell>
          <cell r="D329" t="str">
            <v>M</v>
          </cell>
          <cell r="E329">
            <v>49</v>
          </cell>
          <cell r="F329">
            <v>4900</v>
          </cell>
          <cell r="G329">
            <v>0</v>
          </cell>
          <cell r="H329">
            <v>0</v>
          </cell>
          <cell r="I329">
            <v>0.54</v>
          </cell>
          <cell r="J329">
            <v>54</v>
          </cell>
          <cell r="K329">
            <v>49</v>
          </cell>
          <cell r="L329">
            <v>4900</v>
          </cell>
          <cell r="M329">
            <v>0</v>
          </cell>
          <cell r="N329">
            <v>0</v>
          </cell>
          <cell r="O329">
            <v>151</v>
          </cell>
          <cell r="P329">
            <v>15100</v>
          </cell>
        </row>
        <row r="330">
          <cell r="A330">
            <v>32</v>
          </cell>
          <cell r="B330" t="str">
            <v>R.S.G CONDUIT W/COUPLING 1-1/2"</v>
          </cell>
          <cell r="C330">
            <v>600</v>
          </cell>
          <cell r="D330" t="str">
            <v>M</v>
          </cell>
          <cell r="E330">
            <v>78</v>
          </cell>
          <cell r="F330">
            <v>46800</v>
          </cell>
          <cell r="G330">
            <v>0</v>
          </cell>
          <cell r="H330">
            <v>0</v>
          </cell>
          <cell r="I330">
            <v>0.76</v>
          </cell>
          <cell r="J330">
            <v>456</v>
          </cell>
          <cell r="K330">
            <v>78</v>
          </cell>
          <cell r="L330">
            <v>46800</v>
          </cell>
          <cell r="M330">
            <v>0</v>
          </cell>
          <cell r="N330">
            <v>0</v>
          </cell>
          <cell r="O330">
            <v>213</v>
          </cell>
          <cell r="P330">
            <v>127800</v>
          </cell>
        </row>
        <row r="331">
          <cell r="A331">
            <v>33</v>
          </cell>
          <cell r="B331" t="str">
            <v>PVC CONDUIT 1-1/2"</v>
          </cell>
          <cell r="C331">
            <v>350</v>
          </cell>
          <cell r="D331" t="str">
            <v>M</v>
          </cell>
          <cell r="E331">
            <v>26</v>
          </cell>
          <cell r="F331">
            <v>9100</v>
          </cell>
          <cell r="G331">
            <v>0</v>
          </cell>
          <cell r="H331">
            <v>0</v>
          </cell>
          <cell r="I331">
            <v>0.26</v>
          </cell>
          <cell r="J331">
            <v>91</v>
          </cell>
          <cell r="K331">
            <v>26</v>
          </cell>
          <cell r="L331">
            <v>9100</v>
          </cell>
          <cell r="M331">
            <v>0</v>
          </cell>
          <cell r="N331">
            <v>0</v>
          </cell>
          <cell r="O331">
            <v>73</v>
          </cell>
          <cell r="P331">
            <v>25550</v>
          </cell>
        </row>
        <row r="332">
          <cell r="A332">
            <v>34</v>
          </cell>
          <cell r="B332" t="str">
            <v>PVC CONDUIT ,  2"</v>
          </cell>
          <cell r="C332">
            <v>10615</v>
          </cell>
          <cell r="D332" t="str">
            <v>M</v>
          </cell>
          <cell r="E332">
            <v>38</v>
          </cell>
          <cell r="F332">
            <v>403370</v>
          </cell>
          <cell r="G332">
            <v>0</v>
          </cell>
          <cell r="H332">
            <v>0</v>
          </cell>
          <cell r="I332">
            <v>0.3</v>
          </cell>
          <cell r="J332">
            <v>3185</v>
          </cell>
          <cell r="K332">
            <v>38</v>
          </cell>
          <cell r="L332">
            <v>403370</v>
          </cell>
          <cell r="M332">
            <v>0</v>
          </cell>
          <cell r="N332">
            <v>0</v>
          </cell>
          <cell r="O332">
            <v>84</v>
          </cell>
          <cell r="P332">
            <v>891660</v>
          </cell>
        </row>
        <row r="333">
          <cell r="A333">
            <v>35</v>
          </cell>
          <cell r="B333" t="str">
            <v>CONDUIT FITTINGS &amp; ACCESSORIES</v>
          </cell>
          <cell r="C333">
            <v>1</v>
          </cell>
          <cell r="D333" t="str">
            <v>LOT</v>
          </cell>
          <cell r="E333">
            <v>242920</v>
          </cell>
          <cell r="F333">
            <v>242920</v>
          </cell>
          <cell r="G333">
            <v>0</v>
          </cell>
          <cell r="H333">
            <v>0</v>
          </cell>
          <cell r="I333">
            <v>460.5</v>
          </cell>
          <cell r="J333">
            <v>461</v>
          </cell>
          <cell r="K333">
            <v>242920</v>
          </cell>
          <cell r="L333">
            <v>242920</v>
          </cell>
          <cell r="M333">
            <v>0</v>
          </cell>
          <cell r="N333">
            <v>0</v>
          </cell>
          <cell r="O333">
            <v>128940</v>
          </cell>
          <cell r="P333">
            <v>128940</v>
          </cell>
        </row>
        <row r="334">
          <cell r="A334">
            <v>36</v>
          </cell>
          <cell r="B334" t="str">
            <v>600V PVC WIRE 3.5 sq.mm</v>
          </cell>
          <cell r="C334">
            <v>3500</v>
          </cell>
          <cell r="D334" t="str">
            <v>M</v>
          </cell>
          <cell r="E334">
            <v>3</v>
          </cell>
          <cell r="F334">
            <v>10500</v>
          </cell>
          <cell r="G334">
            <v>0</v>
          </cell>
          <cell r="H334">
            <v>0</v>
          </cell>
          <cell r="I334">
            <v>4.1000000000000002E-2</v>
          </cell>
          <cell r="J334">
            <v>144</v>
          </cell>
          <cell r="K334">
            <v>3</v>
          </cell>
          <cell r="L334">
            <v>10500</v>
          </cell>
          <cell r="M334">
            <v>0</v>
          </cell>
          <cell r="N334">
            <v>0</v>
          </cell>
          <cell r="O334">
            <v>11</v>
          </cell>
          <cell r="P334">
            <v>38500</v>
          </cell>
        </row>
        <row r="335">
          <cell r="A335">
            <v>37</v>
          </cell>
          <cell r="B335" t="str">
            <v>600V PVC WIRE 5.5sq.mm</v>
          </cell>
          <cell r="C335">
            <v>3240</v>
          </cell>
          <cell r="D335" t="str">
            <v>M</v>
          </cell>
          <cell r="E335">
            <v>4</v>
          </cell>
          <cell r="F335">
            <v>12960</v>
          </cell>
          <cell r="G335">
            <v>0</v>
          </cell>
          <cell r="H335">
            <v>0</v>
          </cell>
          <cell r="I335">
            <v>5.1999999999999998E-2</v>
          </cell>
          <cell r="J335">
            <v>168</v>
          </cell>
          <cell r="K335">
            <v>4</v>
          </cell>
          <cell r="L335">
            <v>12960</v>
          </cell>
          <cell r="M335">
            <v>0</v>
          </cell>
          <cell r="N335">
            <v>0</v>
          </cell>
          <cell r="O335">
            <v>15</v>
          </cell>
          <cell r="P335">
            <v>48600</v>
          </cell>
        </row>
        <row r="336">
          <cell r="A336">
            <v>38</v>
          </cell>
          <cell r="B336" t="str">
            <v>600V XLPE 5/C-38sq.mm</v>
          </cell>
          <cell r="C336">
            <v>10615</v>
          </cell>
          <cell r="D336" t="str">
            <v>M</v>
          </cell>
          <cell r="E336">
            <v>200</v>
          </cell>
          <cell r="F336">
            <v>2123000</v>
          </cell>
          <cell r="G336">
            <v>0</v>
          </cell>
          <cell r="H336">
            <v>0</v>
          </cell>
          <cell r="I336">
            <v>0.31</v>
          </cell>
          <cell r="J336">
            <v>3291</v>
          </cell>
          <cell r="K336">
            <v>200</v>
          </cell>
          <cell r="L336">
            <v>2123000</v>
          </cell>
          <cell r="M336">
            <v>0</v>
          </cell>
          <cell r="N336">
            <v>0</v>
          </cell>
          <cell r="O336">
            <v>87</v>
          </cell>
          <cell r="P336">
            <v>923505</v>
          </cell>
        </row>
        <row r="337">
          <cell r="A337">
            <v>39</v>
          </cell>
          <cell r="B337" t="str">
            <v>600V XLPE 4/C 14 sq.mm</v>
          </cell>
          <cell r="C337">
            <v>500</v>
          </cell>
          <cell r="D337" t="str">
            <v>M</v>
          </cell>
          <cell r="E337">
            <v>61</v>
          </cell>
          <cell r="F337">
            <v>30500</v>
          </cell>
          <cell r="G337">
            <v>0</v>
          </cell>
          <cell r="H337">
            <v>0</v>
          </cell>
          <cell r="I337">
            <v>0.17799999999999999</v>
          </cell>
          <cell r="J337">
            <v>89</v>
          </cell>
          <cell r="K337">
            <v>61</v>
          </cell>
          <cell r="L337">
            <v>30500</v>
          </cell>
          <cell r="M337">
            <v>0</v>
          </cell>
          <cell r="N337">
            <v>0</v>
          </cell>
          <cell r="O337">
            <v>50</v>
          </cell>
          <cell r="P337">
            <v>25000</v>
          </cell>
        </row>
        <row r="338">
          <cell r="A338">
            <v>40</v>
          </cell>
          <cell r="B338" t="str">
            <v>HOT DIPPED GALVALNIZED STEEL U-CHANNEL 41x41x2.0t</v>
          </cell>
          <cell r="C338">
            <v>350</v>
          </cell>
          <cell r="D338" t="str">
            <v>M</v>
          </cell>
          <cell r="E338">
            <v>82</v>
          </cell>
          <cell r="F338">
            <v>28700</v>
          </cell>
          <cell r="G338">
            <v>0</v>
          </cell>
          <cell r="H338">
            <v>0</v>
          </cell>
          <cell r="I338">
            <v>0.40699999999999997</v>
          </cell>
          <cell r="J338">
            <v>142</v>
          </cell>
          <cell r="K338">
            <v>82</v>
          </cell>
          <cell r="L338">
            <v>28700</v>
          </cell>
          <cell r="M338">
            <v>0</v>
          </cell>
          <cell r="N338">
            <v>0</v>
          </cell>
          <cell r="O338">
            <v>114</v>
          </cell>
          <cell r="P338">
            <v>39900</v>
          </cell>
        </row>
        <row r="339">
          <cell r="A339">
            <v>41</v>
          </cell>
          <cell r="B339" t="str">
            <v>EXCAVATION</v>
          </cell>
          <cell r="C339">
            <v>1910</v>
          </cell>
          <cell r="D339" t="str">
            <v>M3</v>
          </cell>
          <cell r="E339" t="str">
            <v>M+L</v>
          </cell>
          <cell r="F339" t="str">
            <v>M+L</v>
          </cell>
          <cell r="G339">
            <v>0</v>
          </cell>
          <cell r="H339">
            <v>0</v>
          </cell>
          <cell r="I339">
            <v>0.2</v>
          </cell>
          <cell r="J339">
            <v>0</v>
          </cell>
          <cell r="K339" t="str">
            <v>M+L</v>
          </cell>
          <cell r="L339" t="str">
            <v>M+L</v>
          </cell>
          <cell r="M339">
            <v>0</v>
          </cell>
          <cell r="N339">
            <v>0</v>
          </cell>
          <cell r="O339">
            <v>60</v>
          </cell>
          <cell r="P339">
            <v>114600</v>
          </cell>
        </row>
        <row r="340">
          <cell r="A340">
            <v>42</v>
          </cell>
          <cell r="B340" t="str">
            <v>BACKFILL</v>
          </cell>
          <cell r="C340">
            <v>1910</v>
          </cell>
          <cell r="D340" t="str">
            <v>M3</v>
          </cell>
          <cell r="E340" t="str">
            <v>M+L</v>
          </cell>
          <cell r="F340" t="str">
            <v>M+L</v>
          </cell>
          <cell r="G340">
            <v>0</v>
          </cell>
          <cell r="H340">
            <v>0</v>
          </cell>
          <cell r="I340">
            <v>0.2</v>
          </cell>
          <cell r="J340">
            <v>0</v>
          </cell>
          <cell r="K340" t="str">
            <v>M+L</v>
          </cell>
          <cell r="L340" t="str">
            <v>M+L</v>
          </cell>
          <cell r="M340">
            <v>0</v>
          </cell>
          <cell r="N340">
            <v>0</v>
          </cell>
          <cell r="O340">
            <v>100</v>
          </cell>
          <cell r="P340">
            <v>191000</v>
          </cell>
        </row>
        <row r="341">
          <cell r="A341">
            <v>43</v>
          </cell>
          <cell r="B341" t="str">
            <v>MISCELLANEOUS MATERIALS</v>
          </cell>
          <cell r="C341">
            <v>1</v>
          </cell>
          <cell r="D341" t="str">
            <v>LOT</v>
          </cell>
          <cell r="E341">
            <v>456514</v>
          </cell>
          <cell r="F341">
            <v>456514</v>
          </cell>
          <cell r="G341">
            <v>0</v>
          </cell>
          <cell r="H341">
            <v>0</v>
          </cell>
          <cell r="I341">
            <v>679.40000000000009</v>
          </cell>
          <cell r="J341">
            <v>679</v>
          </cell>
          <cell r="K341">
            <v>456514</v>
          </cell>
          <cell r="L341">
            <v>456514</v>
          </cell>
          <cell r="M341">
            <v>0</v>
          </cell>
          <cell r="N341">
            <v>0</v>
          </cell>
          <cell r="O341">
            <v>190232</v>
          </cell>
          <cell r="P341">
            <v>190232</v>
          </cell>
        </row>
        <row r="342">
          <cell r="B342" t="str">
            <v>SUB-TOTAL : (C)</v>
          </cell>
          <cell r="C342">
            <v>3</v>
          </cell>
          <cell r="D342">
            <v>11.13</v>
          </cell>
          <cell r="E342">
            <v>1.25</v>
          </cell>
          <cell r="F342">
            <v>9586794</v>
          </cell>
          <cell r="G342">
            <v>0</v>
          </cell>
          <cell r="H342">
            <v>0</v>
          </cell>
          <cell r="I342">
            <v>0.3</v>
          </cell>
          <cell r="J342">
            <v>14267</v>
          </cell>
          <cell r="K342">
            <v>0</v>
          </cell>
          <cell r="L342">
            <v>9586794</v>
          </cell>
          <cell r="M342">
            <v>0</v>
          </cell>
          <cell r="N342">
            <v>0</v>
          </cell>
          <cell r="O342">
            <v>0</v>
          </cell>
          <cell r="P342">
            <v>4303107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H343">
            <v>0</v>
          </cell>
          <cell r="I343">
            <v>0.41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0</v>
          </cell>
          <cell r="H344">
            <v>0</v>
          </cell>
          <cell r="I344">
            <v>0.51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 xml:space="preserve">  D.</v>
          </cell>
          <cell r="B345" t="str">
            <v>GROUNDING  SYSTEM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G345">
            <v>0</v>
          </cell>
          <cell r="H345">
            <v>0</v>
          </cell>
          <cell r="I345">
            <v>0.61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 t="str">
            <v xml:space="preserve"> GROUND WIRE, BARE CONDUCTOR 60 sq.mm</v>
          </cell>
          <cell r="C346">
            <v>8000</v>
          </cell>
          <cell r="D346" t="str">
            <v>M</v>
          </cell>
          <cell r="E346">
            <v>47</v>
          </cell>
          <cell r="F346">
            <v>376000</v>
          </cell>
          <cell r="G346">
            <v>0</v>
          </cell>
          <cell r="H346">
            <v>0</v>
          </cell>
          <cell r="I346">
            <v>0.14099999999999999</v>
          </cell>
          <cell r="J346">
            <v>1128</v>
          </cell>
          <cell r="K346">
            <v>47</v>
          </cell>
          <cell r="L346">
            <v>376000</v>
          </cell>
          <cell r="M346">
            <v>0</v>
          </cell>
          <cell r="N346">
            <v>0</v>
          </cell>
          <cell r="O346">
            <v>39</v>
          </cell>
          <cell r="P346">
            <v>312000</v>
          </cell>
        </row>
        <row r="347">
          <cell r="A347">
            <v>2</v>
          </cell>
          <cell r="B347" t="str">
            <v xml:space="preserve"> DITTO, BUT38 sq.mm</v>
          </cell>
          <cell r="C347">
            <v>620</v>
          </cell>
          <cell r="D347" t="str">
            <v>M</v>
          </cell>
          <cell r="E347">
            <v>32</v>
          </cell>
          <cell r="F347">
            <v>19840</v>
          </cell>
          <cell r="G347">
            <v>0</v>
          </cell>
          <cell r="H347">
            <v>0</v>
          </cell>
          <cell r="I347">
            <v>0.11700000000000001</v>
          </cell>
          <cell r="J347">
            <v>73</v>
          </cell>
          <cell r="K347">
            <v>32</v>
          </cell>
          <cell r="L347">
            <v>19840</v>
          </cell>
          <cell r="M347">
            <v>0</v>
          </cell>
          <cell r="N347">
            <v>0</v>
          </cell>
          <cell r="O347">
            <v>33</v>
          </cell>
          <cell r="P347">
            <v>20460</v>
          </cell>
        </row>
        <row r="348">
          <cell r="A348">
            <v>3</v>
          </cell>
          <cell r="B348" t="str">
            <v xml:space="preserve"> GROUND ROD, 3/4" x 10 FT</v>
          </cell>
          <cell r="C348">
            <v>208</v>
          </cell>
          <cell r="D348" t="str">
            <v>PCS</v>
          </cell>
          <cell r="E348">
            <v>350</v>
          </cell>
          <cell r="F348">
            <v>72800</v>
          </cell>
          <cell r="G348">
            <v>0</v>
          </cell>
          <cell r="H348">
            <v>0</v>
          </cell>
          <cell r="I348">
            <v>5</v>
          </cell>
          <cell r="J348">
            <v>1040</v>
          </cell>
          <cell r="K348">
            <v>350</v>
          </cell>
          <cell r="L348">
            <v>72800</v>
          </cell>
          <cell r="M348">
            <v>0</v>
          </cell>
          <cell r="N348">
            <v>0</v>
          </cell>
          <cell r="O348">
            <v>1400</v>
          </cell>
          <cell r="P348">
            <v>291200</v>
          </cell>
        </row>
        <row r="349">
          <cell r="A349">
            <v>4</v>
          </cell>
          <cell r="B349" t="str">
            <v xml:space="preserve"> CADWELD GROUND POWDER CARTRIDGE SIZE 45</v>
          </cell>
          <cell r="C349">
            <v>170</v>
          </cell>
          <cell r="D349" t="str">
            <v>PCS</v>
          </cell>
          <cell r="E349">
            <v>45</v>
          </cell>
          <cell r="F349">
            <v>7650</v>
          </cell>
          <cell r="G349">
            <v>0</v>
          </cell>
          <cell r="H349">
            <v>0</v>
          </cell>
          <cell r="I349">
            <v>0.5</v>
          </cell>
          <cell r="J349">
            <v>85</v>
          </cell>
          <cell r="K349">
            <v>45</v>
          </cell>
          <cell r="L349">
            <v>7650</v>
          </cell>
          <cell r="M349">
            <v>0</v>
          </cell>
          <cell r="N349">
            <v>0</v>
          </cell>
          <cell r="O349">
            <v>140</v>
          </cell>
          <cell r="P349">
            <v>23800</v>
          </cell>
        </row>
        <row r="350">
          <cell r="A350">
            <v>5</v>
          </cell>
          <cell r="B350" t="str">
            <v xml:space="preserve"> CADWELD GROUND POWDER CARTRIDGE SIZE 90</v>
          </cell>
          <cell r="C350">
            <v>93</v>
          </cell>
          <cell r="D350" t="str">
            <v>PCS</v>
          </cell>
          <cell r="E350">
            <v>90</v>
          </cell>
          <cell r="F350">
            <v>8370</v>
          </cell>
          <cell r="G350">
            <v>0</v>
          </cell>
          <cell r="H350">
            <v>0</v>
          </cell>
          <cell r="I350">
            <v>0.5</v>
          </cell>
          <cell r="J350">
            <v>47</v>
          </cell>
          <cell r="K350">
            <v>90</v>
          </cell>
          <cell r="L350">
            <v>8370</v>
          </cell>
          <cell r="M350">
            <v>0</v>
          </cell>
          <cell r="N350">
            <v>0</v>
          </cell>
          <cell r="O350">
            <v>140</v>
          </cell>
          <cell r="P350">
            <v>13020</v>
          </cell>
        </row>
        <row r="351">
          <cell r="A351">
            <v>6</v>
          </cell>
          <cell r="B351" t="str">
            <v xml:space="preserve"> CADWELD GROUND POWDER CARTRIDGE SIZE 115</v>
          </cell>
          <cell r="C351">
            <v>159</v>
          </cell>
          <cell r="D351" t="str">
            <v>PCS</v>
          </cell>
          <cell r="E351">
            <v>115</v>
          </cell>
          <cell r="F351">
            <v>18285</v>
          </cell>
          <cell r="G351">
            <v>0</v>
          </cell>
          <cell r="H351">
            <v>0</v>
          </cell>
          <cell r="I351">
            <v>0.5</v>
          </cell>
          <cell r="J351">
            <v>80</v>
          </cell>
          <cell r="K351">
            <v>115</v>
          </cell>
          <cell r="L351">
            <v>18285</v>
          </cell>
          <cell r="M351">
            <v>0</v>
          </cell>
          <cell r="N351">
            <v>0</v>
          </cell>
          <cell r="O351">
            <v>140</v>
          </cell>
          <cell r="P351">
            <v>22260</v>
          </cell>
        </row>
        <row r="352">
          <cell r="A352">
            <v>7</v>
          </cell>
          <cell r="B352" t="str">
            <v xml:space="preserve"> CADWELD MOLD, FOR CABLE TO GROUND ROD</v>
          </cell>
          <cell r="C352">
            <v>10</v>
          </cell>
          <cell r="D352" t="str">
            <v>PCS</v>
          </cell>
          <cell r="E352">
            <v>1250</v>
          </cell>
          <cell r="F352">
            <v>12500</v>
          </cell>
          <cell r="G352">
            <v>0</v>
          </cell>
          <cell r="H352">
            <v>0</v>
          </cell>
          <cell r="I352">
            <v>2.0299999999999998</v>
          </cell>
          <cell r="J352">
            <v>0</v>
          </cell>
          <cell r="K352">
            <v>1250</v>
          </cell>
          <cell r="L352">
            <v>12500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B353" t="str">
            <v xml:space="preserve"> CADWELD GTC-182G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G353">
            <v>0</v>
          </cell>
          <cell r="H353">
            <v>0</v>
          </cell>
          <cell r="I353">
            <v>2.23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8</v>
          </cell>
          <cell r="B354" t="str">
            <v xml:space="preserve"> CADWELD MOLD, FOR CABLE TO CABLE</v>
          </cell>
          <cell r="C354">
            <v>5</v>
          </cell>
          <cell r="D354" t="str">
            <v>PCS</v>
          </cell>
          <cell r="E354">
            <v>1250</v>
          </cell>
          <cell r="F354">
            <v>6250</v>
          </cell>
          <cell r="G354">
            <v>0</v>
          </cell>
          <cell r="H354">
            <v>0</v>
          </cell>
          <cell r="I354">
            <v>2.4300000000000002</v>
          </cell>
          <cell r="J354">
            <v>0</v>
          </cell>
          <cell r="K354">
            <v>1250</v>
          </cell>
          <cell r="L354">
            <v>6250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11</v>
          </cell>
          <cell r="B355" t="str">
            <v xml:space="preserve"> CADWELD TAC-2G2G</v>
          </cell>
          <cell r="C355">
            <v>25</v>
          </cell>
          <cell r="D355" t="str">
            <v>SET</v>
          </cell>
          <cell r="E355">
            <v>3500</v>
          </cell>
          <cell r="F355">
            <v>0</v>
          </cell>
          <cell r="G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9</v>
          </cell>
          <cell r="B356" t="str">
            <v xml:space="preserve"> DITTO, BUT CADWELD TAC-2G1V</v>
          </cell>
          <cell r="C356">
            <v>10</v>
          </cell>
          <cell r="D356" t="str">
            <v>PCS</v>
          </cell>
          <cell r="E356">
            <v>1250</v>
          </cell>
          <cell r="F356">
            <v>12500</v>
          </cell>
          <cell r="G356">
            <v>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1250</v>
          </cell>
          <cell r="L356">
            <v>12500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>
            <v>10</v>
          </cell>
          <cell r="B357" t="str">
            <v xml:space="preserve"> GROUND CONNECTOR FOR CABLE TO ROD OR PIPE</v>
          </cell>
          <cell r="C357">
            <v>50</v>
          </cell>
          <cell r="D357" t="str">
            <v>PCS</v>
          </cell>
          <cell r="E357">
            <v>650</v>
          </cell>
          <cell r="F357">
            <v>32500</v>
          </cell>
          <cell r="G357">
            <v>0</v>
          </cell>
          <cell r="H357">
            <v>0</v>
          </cell>
          <cell r="I357">
            <v>1</v>
          </cell>
          <cell r="J357">
            <v>50</v>
          </cell>
          <cell r="K357">
            <v>650</v>
          </cell>
          <cell r="L357">
            <v>32500</v>
          </cell>
          <cell r="M357">
            <v>0</v>
          </cell>
          <cell r="N357">
            <v>0</v>
          </cell>
          <cell r="O357">
            <v>280</v>
          </cell>
          <cell r="P357">
            <v>14000</v>
          </cell>
        </row>
        <row r="358">
          <cell r="B358" t="str">
            <v xml:space="preserve"> BURNDY GK-6429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G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>
            <v>11</v>
          </cell>
          <cell r="B359" t="str">
            <v xml:space="preserve"> GROUND TERMINAL BOX, 450MMx300MMx150MMx1.6t WITH</v>
          </cell>
          <cell r="C359">
            <v>25</v>
          </cell>
          <cell r="D359" t="str">
            <v>SET</v>
          </cell>
          <cell r="E359">
            <v>3500</v>
          </cell>
          <cell r="F359">
            <v>87500</v>
          </cell>
          <cell r="G359">
            <v>0</v>
          </cell>
          <cell r="H359">
            <v>0</v>
          </cell>
          <cell r="I359">
            <v>6</v>
          </cell>
          <cell r="J359">
            <v>150</v>
          </cell>
          <cell r="K359">
            <v>3500</v>
          </cell>
          <cell r="L359">
            <v>87500</v>
          </cell>
          <cell r="M359">
            <v>0</v>
          </cell>
          <cell r="N359">
            <v>0</v>
          </cell>
          <cell r="O359">
            <v>1680</v>
          </cell>
          <cell r="P359">
            <v>42000</v>
          </cell>
        </row>
        <row r="360">
          <cell r="B360" t="str">
            <v>GROUNDING BUS 300Mx50MMx6t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12</v>
          </cell>
          <cell r="B361" t="str">
            <v xml:space="preserve"> CABLE LUG, COPPER FOR 60 sq.mm</v>
          </cell>
          <cell r="C361">
            <v>92</v>
          </cell>
          <cell r="D361" t="str">
            <v>PCS</v>
          </cell>
          <cell r="E361">
            <v>60</v>
          </cell>
          <cell r="F361">
            <v>5520</v>
          </cell>
          <cell r="G361">
            <v>0</v>
          </cell>
          <cell r="H361">
            <v>0</v>
          </cell>
          <cell r="I361">
            <v>0.5</v>
          </cell>
          <cell r="J361">
            <v>46</v>
          </cell>
          <cell r="K361">
            <v>60</v>
          </cell>
          <cell r="L361">
            <v>5520</v>
          </cell>
          <cell r="M361">
            <v>0</v>
          </cell>
          <cell r="N361">
            <v>0</v>
          </cell>
          <cell r="O361">
            <v>140</v>
          </cell>
          <cell r="P361">
            <v>12880</v>
          </cell>
        </row>
        <row r="362">
          <cell r="A362">
            <v>13</v>
          </cell>
          <cell r="B362" t="str">
            <v xml:space="preserve"> DITTO, BUT FOR 38 sq.mm</v>
          </cell>
          <cell r="C362">
            <v>169</v>
          </cell>
          <cell r="D362" t="str">
            <v>PCS</v>
          </cell>
          <cell r="E362">
            <v>38</v>
          </cell>
          <cell r="F362">
            <v>6422</v>
          </cell>
          <cell r="G362">
            <v>0</v>
          </cell>
          <cell r="H362">
            <v>0</v>
          </cell>
          <cell r="I362">
            <v>0.5</v>
          </cell>
          <cell r="J362">
            <v>85</v>
          </cell>
          <cell r="K362">
            <v>38</v>
          </cell>
          <cell r="L362">
            <v>6422</v>
          </cell>
          <cell r="M362">
            <v>0</v>
          </cell>
          <cell r="N362">
            <v>0</v>
          </cell>
          <cell r="O362">
            <v>140</v>
          </cell>
          <cell r="P362">
            <v>23660</v>
          </cell>
        </row>
        <row r="363">
          <cell r="A363">
            <v>14</v>
          </cell>
          <cell r="B363" t="str">
            <v xml:space="preserve"> CONCRETE PIPE WITH COVER 12" DIA. 2 FT LG</v>
          </cell>
          <cell r="C363">
            <v>50</v>
          </cell>
          <cell r="D363" t="str">
            <v>PCS</v>
          </cell>
          <cell r="E363">
            <v>2800</v>
          </cell>
          <cell r="F363">
            <v>140000</v>
          </cell>
          <cell r="G363">
            <v>0</v>
          </cell>
          <cell r="H363">
            <v>0</v>
          </cell>
          <cell r="I363">
            <v>3</v>
          </cell>
          <cell r="J363">
            <v>150</v>
          </cell>
          <cell r="K363">
            <v>2800</v>
          </cell>
          <cell r="L363">
            <v>140000</v>
          </cell>
          <cell r="M363">
            <v>0</v>
          </cell>
          <cell r="N363">
            <v>0</v>
          </cell>
          <cell r="O363">
            <v>840</v>
          </cell>
          <cell r="P363">
            <v>42000</v>
          </cell>
        </row>
        <row r="364">
          <cell r="A364">
            <v>15</v>
          </cell>
          <cell r="B364" t="str">
            <v xml:space="preserve"> STEEL PLATE, SS41, 1829x6401x6t</v>
          </cell>
          <cell r="C364">
            <v>1</v>
          </cell>
          <cell r="D364" t="str">
            <v>PCS</v>
          </cell>
          <cell r="E364">
            <v>10000</v>
          </cell>
          <cell r="F364">
            <v>10000</v>
          </cell>
          <cell r="G364">
            <v>0</v>
          </cell>
          <cell r="H364">
            <v>0</v>
          </cell>
          <cell r="I364">
            <v>20</v>
          </cell>
          <cell r="J364">
            <v>20</v>
          </cell>
          <cell r="K364">
            <v>10000</v>
          </cell>
          <cell r="L364">
            <v>10000</v>
          </cell>
          <cell r="M364">
            <v>0</v>
          </cell>
          <cell r="N364">
            <v>0</v>
          </cell>
          <cell r="O364">
            <v>5600</v>
          </cell>
          <cell r="P364">
            <v>5600</v>
          </cell>
        </row>
        <row r="365">
          <cell r="A365">
            <v>16</v>
          </cell>
          <cell r="B365" t="str">
            <v xml:space="preserve"> CONDUIT CLAMP, ONE-HOLE 3/4"</v>
          </cell>
          <cell r="C365">
            <v>265</v>
          </cell>
          <cell r="D365" t="str">
            <v>PCS</v>
          </cell>
          <cell r="E365">
            <v>4</v>
          </cell>
          <cell r="F365">
            <v>1060</v>
          </cell>
          <cell r="G365">
            <v>0</v>
          </cell>
          <cell r="H365">
            <v>0</v>
          </cell>
          <cell r="I365">
            <v>0.5</v>
          </cell>
          <cell r="J365">
            <v>133</v>
          </cell>
          <cell r="K365">
            <v>4</v>
          </cell>
          <cell r="L365">
            <v>1060</v>
          </cell>
          <cell r="M365">
            <v>0</v>
          </cell>
          <cell r="N365">
            <v>0</v>
          </cell>
          <cell r="O365">
            <v>140</v>
          </cell>
          <cell r="P365">
            <v>37100</v>
          </cell>
        </row>
        <row r="366">
          <cell r="A366">
            <v>17</v>
          </cell>
          <cell r="B366" t="str">
            <v xml:space="preserve"> PVC CONDUIT, SCHEDULE B, CNS1302  3/4"</v>
          </cell>
          <cell r="C366">
            <v>265</v>
          </cell>
          <cell r="D366" t="str">
            <v>M</v>
          </cell>
          <cell r="E366">
            <v>12</v>
          </cell>
          <cell r="F366">
            <v>3180</v>
          </cell>
          <cell r="G366">
            <v>0</v>
          </cell>
          <cell r="H366">
            <v>0</v>
          </cell>
          <cell r="I366">
            <v>0.28000000000000003</v>
          </cell>
          <cell r="J366">
            <v>74</v>
          </cell>
          <cell r="K366">
            <v>12</v>
          </cell>
          <cell r="L366">
            <v>3180</v>
          </cell>
          <cell r="M366">
            <v>0</v>
          </cell>
          <cell r="N366">
            <v>0</v>
          </cell>
          <cell r="O366">
            <v>78</v>
          </cell>
          <cell r="P366">
            <v>20670</v>
          </cell>
        </row>
        <row r="367">
          <cell r="A367">
            <v>18</v>
          </cell>
          <cell r="B367" t="str">
            <v xml:space="preserve"> EXCAVATION</v>
          </cell>
          <cell r="C367">
            <v>1550</v>
          </cell>
          <cell r="D367" t="str">
            <v>M3</v>
          </cell>
          <cell r="E367" t="str">
            <v>M+L</v>
          </cell>
          <cell r="F367" t="str">
            <v>M+L</v>
          </cell>
          <cell r="G367">
            <v>0</v>
          </cell>
          <cell r="H367">
            <v>0</v>
          </cell>
          <cell r="I367">
            <v>7.0000000000000007E-2</v>
          </cell>
          <cell r="J367">
            <v>0</v>
          </cell>
          <cell r="K367" t="str">
            <v>M+L</v>
          </cell>
          <cell r="L367" t="str">
            <v>M+L</v>
          </cell>
          <cell r="M367">
            <v>0</v>
          </cell>
          <cell r="N367">
            <v>0</v>
          </cell>
          <cell r="O367">
            <v>72</v>
          </cell>
          <cell r="P367">
            <v>111600</v>
          </cell>
        </row>
        <row r="368">
          <cell r="A368">
            <v>19</v>
          </cell>
          <cell r="B368" t="str">
            <v xml:space="preserve"> BACKFILL</v>
          </cell>
          <cell r="C368">
            <v>1550</v>
          </cell>
          <cell r="D368" t="str">
            <v>M3</v>
          </cell>
          <cell r="E368" t="str">
            <v>M+L</v>
          </cell>
          <cell r="F368" t="str">
            <v>M+L</v>
          </cell>
          <cell r="G368">
            <v>0</v>
          </cell>
          <cell r="H368">
            <v>0</v>
          </cell>
          <cell r="I368">
            <v>7.0000000000000007E-2</v>
          </cell>
          <cell r="J368">
            <v>0</v>
          </cell>
          <cell r="K368" t="str">
            <v>M+L</v>
          </cell>
          <cell r="L368" t="str">
            <v>M+L</v>
          </cell>
          <cell r="M368">
            <v>0</v>
          </cell>
          <cell r="N368">
            <v>0</v>
          </cell>
          <cell r="O368">
            <v>120</v>
          </cell>
          <cell r="P368">
            <v>186000</v>
          </cell>
        </row>
        <row r="369">
          <cell r="A369">
            <v>20</v>
          </cell>
          <cell r="B369" t="str">
            <v xml:space="preserve"> MISCELLANEOUS MATERIALS</v>
          </cell>
          <cell r="C369">
            <v>1</v>
          </cell>
          <cell r="D369" t="str">
            <v>LOT</v>
          </cell>
          <cell r="E369">
            <v>82037.700000000012</v>
          </cell>
          <cell r="F369">
            <v>82038</v>
          </cell>
          <cell r="G369">
            <v>0</v>
          </cell>
          <cell r="H369">
            <v>0</v>
          </cell>
          <cell r="I369">
            <v>316.10000000000002</v>
          </cell>
          <cell r="J369">
            <v>316</v>
          </cell>
          <cell r="K369">
            <v>82038</v>
          </cell>
          <cell r="L369">
            <v>82038</v>
          </cell>
          <cell r="M369">
            <v>0</v>
          </cell>
          <cell r="N369">
            <v>0</v>
          </cell>
          <cell r="O369">
            <v>88508</v>
          </cell>
          <cell r="P369">
            <v>88508</v>
          </cell>
        </row>
        <row r="370">
          <cell r="B370" t="str">
            <v>SUB-TOTAL : (D)</v>
          </cell>
          <cell r="C370">
            <v>1</v>
          </cell>
          <cell r="D370">
            <v>3.38</v>
          </cell>
          <cell r="E370">
            <v>1</v>
          </cell>
          <cell r="F370">
            <v>902415</v>
          </cell>
          <cell r="G370">
            <v>0</v>
          </cell>
          <cell r="H370">
            <v>0</v>
          </cell>
          <cell r="I370">
            <v>0.12</v>
          </cell>
          <cell r="J370">
            <v>3477</v>
          </cell>
          <cell r="K370">
            <v>0</v>
          </cell>
          <cell r="L370">
            <v>902415</v>
          </cell>
          <cell r="M370">
            <v>0</v>
          </cell>
          <cell r="N370">
            <v>0</v>
          </cell>
          <cell r="O370">
            <v>0</v>
          </cell>
          <cell r="P370">
            <v>1266758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 t="str">
            <v>STD</v>
          </cell>
          <cell r="C373">
            <v>1.25</v>
          </cell>
          <cell r="D373" t="str">
            <v xml:space="preserve"> </v>
          </cell>
          <cell r="E373">
            <v>1</v>
          </cell>
          <cell r="F373">
            <v>0</v>
          </cell>
          <cell r="G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E.</v>
          </cell>
          <cell r="B374" t="str">
            <v>TELEPHONE SYSTEM(??????????)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G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 t="str">
            <v>PABX , W/100 EXTENSION , 10 TRUNK LINE</v>
          </cell>
          <cell r="C375">
            <v>1</v>
          </cell>
          <cell r="D375" t="str">
            <v>SET</v>
          </cell>
          <cell r="E375">
            <v>380000</v>
          </cell>
          <cell r="F375">
            <v>380000</v>
          </cell>
          <cell r="G375">
            <v>0</v>
          </cell>
          <cell r="H375">
            <v>0</v>
          </cell>
          <cell r="I375">
            <v>40</v>
          </cell>
          <cell r="J375">
            <v>40</v>
          </cell>
          <cell r="K375">
            <v>380000</v>
          </cell>
          <cell r="L375">
            <v>380000</v>
          </cell>
          <cell r="M375">
            <v>0</v>
          </cell>
          <cell r="N375">
            <v>0</v>
          </cell>
          <cell r="O375">
            <v>11200</v>
          </cell>
          <cell r="P375">
            <v>11200</v>
          </cell>
        </row>
        <row r="376">
          <cell r="A376">
            <v>2</v>
          </cell>
          <cell r="B376" t="str">
            <v xml:space="preserve"> TELEPHONE CABLE, SOLID COPPER PVBC INSU. 5 PAIRS</v>
          </cell>
          <cell r="C376">
            <v>1300</v>
          </cell>
          <cell r="D376" t="str">
            <v>M</v>
          </cell>
          <cell r="E376">
            <v>14</v>
          </cell>
          <cell r="F376">
            <v>18200</v>
          </cell>
          <cell r="G376">
            <v>0</v>
          </cell>
          <cell r="H376">
            <v>0</v>
          </cell>
          <cell r="I376">
            <v>8.5999999999999993E-2</v>
          </cell>
          <cell r="J376">
            <v>112</v>
          </cell>
          <cell r="K376">
            <v>14</v>
          </cell>
          <cell r="L376">
            <v>18200</v>
          </cell>
          <cell r="M376">
            <v>0</v>
          </cell>
          <cell r="N376">
            <v>0</v>
          </cell>
          <cell r="O376">
            <v>24</v>
          </cell>
          <cell r="P376">
            <v>31200</v>
          </cell>
        </row>
        <row r="377">
          <cell r="A377">
            <v>3</v>
          </cell>
          <cell r="B377" t="str">
            <v xml:space="preserve"> DITTO, BUT 10 PAIRS</v>
          </cell>
          <cell r="C377">
            <v>250</v>
          </cell>
          <cell r="D377" t="str">
            <v>M</v>
          </cell>
          <cell r="E377">
            <v>30</v>
          </cell>
          <cell r="F377">
            <v>7500</v>
          </cell>
          <cell r="G377">
            <v>0</v>
          </cell>
          <cell r="H377">
            <v>0</v>
          </cell>
          <cell r="I377">
            <v>0.122</v>
          </cell>
          <cell r="J377">
            <v>31</v>
          </cell>
          <cell r="K377">
            <v>30</v>
          </cell>
          <cell r="L377">
            <v>7500</v>
          </cell>
          <cell r="M377">
            <v>0</v>
          </cell>
          <cell r="N377">
            <v>0</v>
          </cell>
          <cell r="O377">
            <v>34</v>
          </cell>
          <cell r="P377">
            <v>8500</v>
          </cell>
        </row>
        <row r="378">
          <cell r="A378">
            <v>4</v>
          </cell>
          <cell r="B378" t="str">
            <v xml:space="preserve"> DITTO, BUT 30 PAIRS</v>
          </cell>
          <cell r="C378">
            <v>300</v>
          </cell>
          <cell r="D378" t="str">
            <v>M</v>
          </cell>
          <cell r="E378">
            <v>80</v>
          </cell>
          <cell r="F378">
            <v>24000</v>
          </cell>
          <cell r="G378">
            <v>0</v>
          </cell>
          <cell r="H378">
            <v>0</v>
          </cell>
          <cell r="I378">
            <v>0.20599999999999999</v>
          </cell>
          <cell r="J378">
            <v>62</v>
          </cell>
          <cell r="K378">
            <v>80</v>
          </cell>
          <cell r="L378">
            <v>24000</v>
          </cell>
          <cell r="M378">
            <v>0</v>
          </cell>
          <cell r="N378">
            <v>0</v>
          </cell>
          <cell r="O378">
            <v>58</v>
          </cell>
          <cell r="P378">
            <v>17400</v>
          </cell>
        </row>
        <row r="379">
          <cell r="A379">
            <v>4</v>
          </cell>
          <cell r="B379" t="str">
            <v xml:space="preserve"> DITTO, BUT 50 PAIRS</v>
          </cell>
          <cell r="C379">
            <v>400</v>
          </cell>
          <cell r="D379" t="str">
            <v>M</v>
          </cell>
          <cell r="E379">
            <v>133</v>
          </cell>
          <cell r="F379">
            <v>53200</v>
          </cell>
          <cell r="G379">
            <v>0</v>
          </cell>
          <cell r="H379">
            <v>0</v>
          </cell>
          <cell r="I379">
            <v>0.25600000000000001</v>
          </cell>
          <cell r="J379">
            <v>102</v>
          </cell>
          <cell r="K379">
            <v>133</v>
          </cell>
          <cell r="L379">
            <v>53200</v>
          </cell>
          <cell r="M379">
            <v>0</v>
          </cell>
          <cell r="N379">
            <v>0</v>
          </cell>
          <cell r="O379">
            <v>72</v>
          </cell>
          <cell r="P379">
            <v>28800</v>
          </cell>
        </row>
        <row r="380">
          <cell r="A380">
            <v>5</v>
          </cell>
          <cell r="B380" t="str">
            <v xml:space="preserve"> MISCELLANEOUS MATERIALS</v>
          </cell>
          <cell r="C380">
            <v>1</v>
          </cell>
          <cell r="D380" t="str">
            <v>LOT</v>
          </cell>
          <cell r="E380">
            <v>10290</v>
          </cell>
          <cell r="F380">
            <v>10290</v>
          </cell>
          <cell r="G380">
            <v>0</v>
          </cell>
          <cell r="H380">
            <v>0</v>
          </cell>
          <cell r="I380">
            <v>105</v>
          </cell>
          <cell r="J380">
            <v>105</v>
          </cell>
          <cell r="K380">
            <v>10290</v>
          </cell>
          <cell r="L380">
            <v>10290</v>
          </cell>
          <cell r="M380">
            <v>0</v>
          </cell>
          <cell r="N380">
            <v>0</v>
          </cell>
          <cell r="O380">
            <v>29400</v>
          </cell>
          <cell r="P380">
            <v>29400</v>
          </cell>
        </row>
        <row r="381">
          <cell r="B381" t="str">
            <v>SUB-TOTAL : (E)</v>
          </cell>
          <cell r="C381">
            <v>2</v>
          </cell>
          <cell r="D381">
            <v>3.91</v>
          </cell>
          <cell r="E381">
            <v>1</v>
          </cell>
          <cell r="F381">
            <v>493190</v>
          </cell>
          <cell r="G381">
            <v>0</v>
          </cell>
          <cell r="H381">
            <v>0</v>
          </cell>
          <cell r="I381">
            <v>0.3</v>
          </cell>
          <cell r="J381">
            <v>452</v>
          </cell>
          <cell r="K381">
            <v>0</v>
          </cell>
          <cell r="L381">
            <v>493190</v>
          </cell>
          <cell r="M381">
            <v>0</v>
          </cell>
          <cell r="N381">
            <v>0</v>
          </cell>
          <cell r="O381">
            <v>0</v>
          </cell>
          <cell r="P381">
            <v>126500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0.25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0.3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F.</v>
          </cell>
          <cell r="B384" t="str">
            <v>PAGE/INTERCOMMUNICATION SYSTEM</v>
          </cell>
          <cell r="C384">
            <v>3.5</v>
          </cell>
          <cell r="D384" t="str">
            <v xml:space="preserve"> 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0.35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>
            <v>1</v>
          </cell>
          <cell r="B385" t="str">
            <v xml:space="preserve"> PAGE/PARTY STATION, SINGLE PARTY LINE</v>
          </cell>
          <cell r="C385">
            <v>10</v>
          </cell>
          <cell r="D385" t="str">
            <v>SET</v>
          </cell>
          <cell r="E385">
            <v>19700</v>
          </cell>
          <cell r="F385">
            <v>197000</v>
          </cell>
          <cell r="G385">
            <v>0</v>
          </cell>
          <cell r="H385">
            <v>0</v>
          </cell>
          <cell r="I385">
            <v>12</v>
          </cell>
          <cell r="J385">
            <v>120</v>
          </cell>
          <cell r="K385">
            <v>19700</v>
          </cell>
          <cell r="L385">
            <v>197000</v>
          </cell>
          <cell r="M385">
            <v>0</v>
          </cell>
          <cell r="N385">
            <v>0</v>
          </cell>
          <cell r="O385">
            <v>3360</v>
          </cell>
          <cell r="P385">
            <v>33600</v>
          </cell>
        </row>
        <row r="386">
          <cell r="B386" t="str">
            <v xml:space="preserve"> CL.1, DIV.2 , G-T #730-104 OR EQUAL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0.51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2</v>
          </cell>
          <cell r="B387" t="str">
            <v>DITTO, BUT INDOOR TYPE, G-T #700-102</v>
          </cell>
          <cell r="C387">
            <v>4</v>
          </cell>
          <cell r="D387" t="str">
            <v>SET</v>
          </cell>
          <cell r="E387">
            <v>17800</v>
          </cell>
          <cell r="F387">
            <v>71200</v>
          </cell>
          <cell r="G387">
            <v>0</v>
          </cell>
          <cell r="H387">
            <v>0</v>
          </cell>
          <cell r="I387">
            <v>10</v>
          </cell>
          <cell r="J387">
            <v>40</v>
          </cell>
          <cell r="K387">
            <v>17800</v>
          </cell>
          <cell r="L387">
            <v>71200</v>
          </cell>
          <cell r="M387">
            <v>0</v>
          </cell>
          <cell r="N387">
            <v>0</v>
          </cell>
          <cell r="O387">
            <v>2800</v>
          </cell>
          <cell r="P387">
            <v>11200</v>
          </cell>
        </row>
        <row r="388">
          <cell r="A388">
            <v>3</v>
          </cell>
          <cell r="B388" t="str">
            <v>DITTO, BUT DESK MOUNT. TYPE, G-T #726-102</v>
          </cell>
          <cell r="C388">
            <v>1</v>
          </cell>
          <cell r="D388" t="str">
            <v>SET</v>
          </cell>
          <cell r="E388">
            <v>23000</v>
          </cell>
          <cell r="F388">
            <v>23000</v>
          </cell>
          <cell r="G388">
            <v>0</v>
          </cell>
          <cell r="H388">
            <v>0</v>
          </cell>
          <cell r="I388">
            <v>12</v>
          </cell>
          <cell r="J388">
            <v>12</v>
          </cell>
          <cell r="K388">
            <v>23000</v>
          </cell>
          <cell r="L388">
            <v>23000</v>
          </cell>
          <cell r="M388">
            <v>0</v>
          </cell>
          <cell r="N388">
            <v>0</v>
          </cell>
          <cell r="O388">
            <v>3360</v>
          </cell>
          <cell r="P388">
            <v>3360</v>
          </cell>
        </row>
        <row r="389">
          <cell r="A389">
            <v>4</v>
          </cell>
          <cell r="B389" t="str">
            <v xml:space="preserve"> HOT DIPPED GALVANIZED STEEL SUPPORT, C100</v>
          </cell>
          <cell r="C389">
            <v>10</v>
          </cell>
          <cell r="D389" t="str">
            <v>SET</v>
          </cell>
          <cell r="E389">
            <v>1500</v>
          </cell>
          <cell r="F389">
            <v>15000</v>
          </cell>
          <cell r="G389">
            <v>0</v>
          </cell>
          <cell r="H389">
            <v>0</v>
          </cell>
          <cell r="I389">
            <v>4</v>
          </cell>
          <cell r="J389">
            <v>40</v>
          </cell>
          <cell r="K389">
            <v>1500</v>
          </cell>
          <cell r="L389">
            <v>15000</v>
          </cell>
          <cell r="M389">
            <v>0</v>
          </cell>
          <cell r="N389">
            <v>0</v>
          </cell>
          <cell r="O389">
            <v>1120</v>
          </cell>
          <cell r="P389">
            <v>11200</v>
          </cell>
        </row>
        <row r="390">
          <cell r="A390">
            <v>17</v>
          </cell>
          <cell r="B390" t="str">
            <v>3M LG., W/ SMALL FOUNDATION</v>
          </cell>
          <cell r="C390">
            <v>12</v>
          </cell>
          <cell r="D390">
            <v>9.5299999999999994</v>
          </cell>
          <cell r="E390">
            <v>1</v>
          </cell>
          <cell r="F390">
            <v>0</v>
          </cell>
          <cell r="G390">
            <v>0</v>
          </cell>
          <cell r="H390">
            <v>0</v>
          </cell>
          <cell r="I390">
            <v>1.22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5</v>
          </cell>
          <cell r="B391" t="str">
            <v xml:space="preserve"> DRIVER, W/MOLDED LEXAN FOR DIV. 2 G-T </v>
          </cell>
          <cell r="C391">
            <v>16</v>
          </cell>
          <cell r="D391" t="str">
            <v>SET</v>
          </cell>
          <cell r="E391">
            <v>3300</v>
          </cell>
          <cell r="F391">
            <v>52800</v>
          </cell>
          <cell r="G391">
            <v>0</v>
          </cell>
          <cell r="H391">
            <v>0</v>
          </cell>
          <cell r="I391">
            <v>3</v>
          </cell>
          <cell r="J391">
            <v>48</v>
          </cell>
          <cell r="K391">
            <v>3300</v>
          </cell>
          <cell r="L391">
            <v>52800</v>
          </cell>
          <cell r="M391">
            <v>0</v>
          </cell>
          <cell r="N391">
            <v>0</v>
          </cell>
          <cell r="O391">
            <v>840</v>
          </cell>
          <cell r="P391">
            <v>13440</v>
          </cell>
        </row>
        <row r="392">
          <cell r="B392" t="str">
            <v xml:space="preserve"> 13314-001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G392">
            <v>0</v>
          </cell>
          <cell r="H392">
            <v>0</v>
          </cell>
          <cell r="I392">
            <v>1.62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>
            <v>6</v>
          </cell>
          <cell r="B393" t="str">
            <v xml:space="preserve"> HORN SPEAKER W/ EPOXY G-T 13304-002</v>
          </cell>
          <cell r="C393">
            <v>16</v>
          </cell>
          <cell r="D393" t="str">
            <v>SET</v>
          </cell>
          <cell r="E393">
            <v>6000</v>
          </cell>
          <cell r="F393">
            <v>96000</v>
          </cell>
          <cell r="G393">
            <v>0</v>
          </cell>
          <cell r="H393">
            <v>0</v>
          </cell>
          <cell r="I393">
            <v>5</v>
          </cell>
          <cell r="J393">
            <v>80</v>
          </cell>
          <cell r="K393">
            <v>6000</v>
          </cell>
          <cell r="L393">
            <v>96000</v>
          </cell>
          <cell r="M393">
            <v>0</v>
          </cell>
          <cell r="N393">
            <v>0</v>
          </cell>
          <cell r="O393">
            <v>1400</v>
          </cell>
          <cell r="P393">
            <v>22400</v>
          </cell>
        </row>
        <row r="394">
          <cell r="B394" t="str">
            <v xml:space="preserve"> MOUNTING ASSEMBLY, G-T 411A1SPL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G394">
            <v>0</v>
          </cell>
          <cell r="H394">
            <v>0</v>
          </cell>
          <cell r="I394">
            <v>2.0299999999999998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>
            <v>7</v>
          </cell>
          <cell r="B395" t="str">
            <v xml:space="preserve"> LINE BALANCE UNIT G-T 305-001 OR EQUAL</v>
          </cell>
          <cell r="C395">
            <v>1</v>
          </cell>
          <cell r="D395" t="str">
            <v>SET</v>
          </cell>
          <cell r="E395">
            <v>2600</v>
          </cell>
          <cell r="F395">
            <v>2600</v>
          </cell>
          <cell r="G395">
            <v>4</v>
          </cell>
          <cell r="H395">
            <v>0</v>
          </cell>
          <cell r="I395">
            <v>4</v>
          </cell>
          <cell r="J395">
            <v>4</v>
          </cell>
          <cell r="K395">
            <v>2600</v>
          </cell>
          <cell r="L395">
            <v>2600</v>
          </cell>
          <cell r="M395">
            <v>0</v>
          </cell>
          <cell r="N395">
            <v>0</v>
          </cell>
          <cell r="O395">
            <v>1120</v>
          </cell>
          <cell r="P395">
            <v>1120</v>
          </cell>
        </row>
        <row r="396">
          <cell r="A396">
            <v>8</v>
          </cell>
          <cell r="B396" t="str">
            <v xml:space="preserve"> CABLE, OVERALL &amp; INDIVIDUAL SHIELDED, 300V 8P-#14AWG</v>
          </cell>
          <cell r="C396">
            <v>2700</v>
          </cell>
          <cell r="D396" t="str">
            <v>M</v>
          </cell>
          <cell r="E396">
            <v>137</v>
          </cell>
          <cell r="F396">
            <v>369900</v>
          </cell>
          <cell r="G396">
            <v>0</v>
          </cell>
          <cell r="H396">
            <v>0</v>
          </cell>
          <cell r="I396">
            <v>0.17799999999999999</v>
          </cell>
          <cell r="J396">
            <v>481</v>
          </cell>
          <cell r="K396">
            <v>137</v>
          </cell>
          <cell r="L396">
            <v>369900</v>
          </cell>
          <cell r="M396">
            <v>0</v>
          </cell>
          <cell r="N396">
            <v>0</v>
          </cell>
          <cell r="O396">
            <v>50</v>
          </cell>
          <cell r="P396">
            <v>135000</v>
          </cell>
        </row>
        <row r="397">
          <cell r="A397">
            <v>9</v>
          </cell>
          <cell r="B397" t="str">
            <v>XLPE CABLE 3C-3.5SQ.MM</v>
          </cell>
          <cell r="C397">
            <v>2800</v>
          </cell>
          <cell r="D397" t="str">
            <v>M</v>
          </cell>
          <cell r="E397">
            <v>15</v>
          </cell>
          <cell r="F397">
            <v>42000</v>
          </cell>
          <cell r="G397">
            <v>0</v>
          </cell>
          <cell r="H397">
            <v>0</v>
          </cell>
          <cell r="I397">
            <v>7.9000000000000001E-2</v>
          </cell>
          <cell r="J397">
            <v>221</v>
          </cell>
          <cell r="K397">
            <v>15</v>
          </cell>
          <cell r="L397">
            <v>42000</v>
          </cell>
          <cell r="M397">
            <v>0</v>
          </cell>
          <cell r="N397">
            <v>0</v>
          </cell>
          <cell r="O397">
            <v>22</v>
          </cell>
          <cell r="P397">
            <v>61600</v>
          </cell>
        </row>
        <row r="398">
          <cell r="A398">
            <v>10</v>
          </cell>
          <cell r="B398" t="str">
            <v xml:space="preserve"> SPEAKER CABLE, TWISTED PAIR #18 AWG</v>
          </cell>
          <cell r="C398">
            <v>50</v>
          </cell>
          <cell r="D398" t="str">
            <v>M</v>
          </cell>
          <cell r="E398">
            <v>12</v>
          </cell>
          <cell r="F398">
            <v>600</v>
          </cell>
          <cell r="G398">
            <v>0</v>
          </cell>
          <cell r="H398">
            <v>0</v>
          </cell>
          <cell r="I398">
            <v>6.2E-2</v>
          </cell>
          <cell r="J398">
            <v>3</v>
          </cell>
          <cell r="K398">
            <v>12</v>
          </cell>
          <cell r="L398">
            <v>600</v>
          </cell>
          <cell r="M398">
            <v>0</v>
          </cell>
          <cell r="N398">
            <v>0</v>
          </cell>
          <cell r="O398">
            <v>17</v>
          </cell>
          <cell r="P398">
            <v>850</v>
          </cell>
        </row>
        <row r="399">
          <cell r="A399">
            <v>11</v>
          </cell>
          <cell r="B399" t="str">
            <v>RSG CONDUIT, 2"</v>
          </cell>
          <cell r="C399">
            <v>100</v>
          </cell>
          <cell r="D399" t="str">
            <v>M</v>
          </cell>
          <cell r="E399">
            <v>105</v>
          </cell>
          <cell r="F399">
            <v>10500</v>
          </cell>
          <cell r="G399">
            <v>0</v>
          </cell>
          <cell r="H399">
            <v>0</v>
          </cell>
          <cell r="I399">
            <v>0.98</v>
          </cell>
          <cell r="J399">
            <v>98</v>
          </cell>
          <cell r="K399">
            <v>105</v>
          </cell>
          <cell r="L399">
            <v>10500</v>
          </cell>
          <cell r="M399">
            <v>0</v>
          </cell>
          <cell r="N399">
            <v>0</v>
          </cell>
          <cell r="O399">
            <v>274</v>
          </cell>
          <cell r="P399">
            <v>27400</v>
          </cell>
        </row>
        <row r="400">
          <cell r="A400">
            <v>12</v>
          </cell>
          <cell r="B400" t="str">
            <v>DITTO BUT 3/4"</v>
          </cell>
          <cell r="C400">
            <v>50</v>
          </cell>
          <cell r="D400" t="str">
            <v>M</v>
          </cell>
          <cell r="E400">
            <v>32</v>
          </cell>
          <cell r="F400">
            <v>1600</v>
          </cell>
          <cell r="G400">
            <v>0</v>
          </cell>
          <cell r="H400">
            <v>0</v>
          </cell>
          <cell r="I400">
            <v>0.47</v>
          </cell>
          <cell r="J400">
            <v>24</v>
          </cell>
          <cell r="K400">
            <v>32</v>
          </cell>
          <cell r="L400">
            <v>1600</v>
          </cell>
          <cell r="M400">
            <v>0</v>
          </cell>
          <cell r="N400">
            <v>0</v>
          </cell>
          <cell r="O400">
            <v>132</v>
          </cell>
          <cell r="P400">
            <v>6600</v>
          </cell>
        </row>
        <row r="401">
          <cell r="A401">
            <v>13</v>
          </cell>
          <cell r="B401" t="str">
            <v xml:space="preserve"> FLEXIBLE CONDUIT, 3/4", 1M LG, W/ TWO CONNECTOR</v>
          </cell>
          <cell r="C401">
            <v>16</v>
          </cell>
          <cell r="D401" t="str">
            <v>M</v>
          </cell>
          <cell r="E401">
            <v>81</v>
          </cell>
          <cell r="F401">
            <v>1296</v>
          </cell>
          <cell r="G401">
            <v>0</v>
          </cell>
          <cell r="H401">
            <v>0</v>
          </cell>
          <cell r="I401">
            <v>0.56000000000000005</v>
          </cell>
          <cell r="J401">
            <v>9</v>
          </cell>
          <cell r="K401">
            <v>81</v>
          </cell>
          <cell r="L401">
            <v>1296</v>
          </cell>
          <cell r="M401">
            <v>0</v>
          </cell>
          <cell r="N401">
            <v>0</v>
          </cell>
          <cell r="O401">
            <v>157</v>
          </cell>
          <cell r="P401">
            <v>2512</v>
          </cell>
        </row>
        <row r="402">
          <cell r="A402">
            <v>14</v>
          </cell>
          <cell r="B402" t="str">
            <v xml:space="preserve"> HOT DIPPED GALVANIZED CONDUIT FITTING, UNION,</v>
          </cell>
          <cell r="C402">
            <v>1</v>
          </cell>
          <cell r="D402" t="str">
            <v>LOT</v>
          </cell>
          <cell r="E402">
            <v>36300</v>
          </cell>
          <cell r="F402">
            <v>36300</v>
          </cell>
          <cell r="G402">
            <v>0</v>
          </cell>
          <cell r="H402">
            <v>0</v>
          </cell>
          <cell r="I402">
            <v>61</v>
          </cell>
          <cell r="J402">
            <v>61</v>
          </cell>
          <cell r="K402">
            <v>36300</v>
          </cell>
          <cell r="L402">
            <v>36300</v>
          </cell>
          <cell r="M402">
            <v>0</v>
          </cell>
          <cell r="N402">
            <v>0</v>
          </cell>
          <cell r="O402">
            <v>17080</v>
          </cell>
          <cell r="P402">
            <v>17080</v>
          </cell>
        </row>
        <row r="403">
          <cell r="B403" t="str">
            <v>SEALING FITTING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3.85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15</v>
          </cell>
          <cell r="B404" t="str">
            <v>HOT DIPPED GALVALNIZED STEEL U-CHANNEL 41x41x2.0t</v>
          </cell>
          <cell r="C404">
            <v>15</v>
          </cell>
          <cell r="D404" t="str">
            <v>M</v>
          </cell>
          <cell r="E404">
            <v>82</v>
          </cell>
          <cell r="F404">
            <v>1230</v>
          </cell>
          <cell r="G404">
            <v>0</v>
          </cell>
          <cell r="H404">
            <v>0</v>
          </cell>
          <cell r="I404">
            <v>0.40699999999999997</v>
          </cell>
          <cell r="J404">
            <v>6</v>
          </cell>
          <cell r="K404">
            <v>82</v>
          </cell>
          <cell r="L404">
            <v>1230</v>
          </cell>
          <cell r="M404">
            <v>0</v>
          </cell>
          <cell r="N404">
            <v>0</v>
          </cell>
          <cell r="O404">
            <v>114</v>
          </cell>
          <cell r="P404">
            <v>1710</v>
          </cell>
        </row>
        <row r="405">
          <cell r="A405">
            <v>16</v>
          </cell>
          <cell r="B405" t="str">
            <v>VHF PORTABLE MARINE BAND EXP-PROOF WALKY-TALKY</v>
          </cell>
          <cell r="C405">
            <v>2</v>
          </cell>
          <cell r="D405" t="str">
            <v>SET</v>
          </cell>
          <cell r="E405">
            <v>20000</v>
          </cell>
          <cell r="F405">
            <v>40000</v>
          </cell>
          <cell r="G405">
            <v>0</v>
          </cell>
          <cell r="H405">
            <v>0</v>
          </cell>
          <cell r="I405">
            <v>4.26</v>
          </cell>
          <cell r="J405">
            <v>0</v>
          </cell>
          <cell r="K405">
            <v>20000</v>
          </cell>
          <cell r="L405">
            <v>40000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17</v>
          </cell>
          <cell r="B406" t="str">
            <v xml:space="preserve"> MISCELLANEOUS MATERIALS </v>
          </cell>
          <cell r="C406">
            <v>1</v>
          </cell>
          <cell r="D406" t="str">
            <v>LOT</v>
          </cell>
          <cell r="E406">
            <v>48051.3</v>
          </cell>
          <cell r="F406">
            <v>48051</v>
          </cell>
          <cell r="G406">
            <v>0</v>
          </cell>
          <cell r="H406">
            <v>0</v>
          </cell>
          <cell r="I406">
            <v>62.35</v>
          </cell>
          <cell r="J406">
            <v>62</v>
          </cell>
          <cell r="K406">
            <v>48051</v>
          </cell>
          <cell r="L406">
            <v>48051</v>
          </cell>
          <cell r="M406">
            <v>0</v>
          </cell>
          <cell r="N406">
            <v>0</v>
          </cell>
          <cell r="O406">
            <v>17458</v>
          </cell>
          <cell r="P406">
            <v>17458</v>
          </cell>
        </row>
        <row r="407">
          <cell r="B407" t="str">
            <v>SUB-TOTAL : (F)</v>
          </cell>
          <cell r="C407">
            <v>46</v>
          </cell>
          <cell r="D407">
            <v>9.5299999999999994</v>
          </cell>
          <cell r="E407">
            <v>1</v>
          </cell>
          <cell r="F407">
            <v>1009077</v>
          </cell>
          <cell r="G407">
            <v>0</v>
          </cell>
          <cell r="H407">
            <v>0</v>
          </cell>
          <cell r="I407">
            <v>4.67</v>
          </cell>
          <cell r="J407">
            <v>1309</v>
          </cell>
          <cell r="K407">
            <v>0</v>
          </cell>
          <cell r="L407">
            <v>1009077</v>
          </cell>
          <cell r="M407">
            <v>0</v>
          </cell>
          <cell r="N407">
            <v>0</v>
          </cell>
          <cell r="O407">
            <v>0</v>
          </cell>
          <cell r="P407">
            <v>366530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4.87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G.</v>
          </cell>
          <cell r="B410" t="str">
            <v>CCTV SYSTEM</v>
          </cell>
          <cell r="C410">
            <v>0.125</v>
          </cell>
          <cell r="D410" t="str">
            <v xml:space="preserve"> </v>
          </cell>
          <cell r="E410">
            <v>1</v>
          </cell>
          <cell r="F410">
            <v>0</v>
          </cell>
          <cell r="G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 t="str">
            <v xml:space="preserve"> 20" BLACK-AND-WHITE VEDIO MONITOR,  </v>
          </cell>
          <cell r="C411">
            <v>1</v>
          </cell>
          <cell r="D411" t="str">
            <v>SET</v>
          </cell>
          <cell r="E411">
            <v>9450</v>
          </cell>
          <cell r="F411">
            <v>9450</v>
          </cell>
          <cell r="G411">
            <v>0</v>
          </cell>
          <cell r="H411">
            <v>0</v>
          </cell>
          <cell r="I411">
            <v>4</v>
          </cell>
          <cell r="J411">
            <v>4</v>
          </cell>
          <cell r="K411">
            <v>9450</v>
          </cell>
          <cell r="L411">
            <v>9450</v>
          </cell>
          <cell r="M411">
            <v>0</v>
          </cell>
          <cell r="N411">
            <v>0</v>
          </cell>
          <cell r="O411">
            <v>1120</v>
          </cell>
          <cell r="P411">
            <v>1120</v>
          </cell>
        </row>
        <row r="412">
          <cell r="A412">
            <v>2</v>
          </cell>
          <cell r="B412" t="str">
            <v xml:space="preserve"> BLACK-AND-WHITE CAMERA,1/2 CCD</v>
          </cell>
          <cell r="C412">
            <v>6</v>
          </cell>
          <cell r="D412" t="str">
            <v>SET</v>
          </cell>
          <cell r="E412">
            <v>8100</v>
          </cell>
          <cell r="F412">
            <v>48600</v>
          </cell>
          <cell r="G412">
            <v>0</v>
          </cell>
          <cell r="H412">
            <v>0</v>
          </cell>
          <cell r="I412">
            <v>8</v>
          </cell>
          <cell r="J412">
            <v>48</v>
          </cell>
          <cell r="K412">
            <v>8100</v>
          </cell>
          <cell r="L412">
            <v>48600</v>
          </cell>
          <cell r="M412">
            <v>0</v>
          </cell>
          <cell r="N412">
            <v>0</v>
          </cell>
          <cell r="O412">
            <v>2240</v>
          </cell>
          <cell r="P412">
            <v>13440</v>
          </cell>
        </row>
        <row r="413">
          <cell r="A413">
            <v>3</v>
          </cell>
          <cell r="B413" t="str">
            <v xml:space="preserve"> MOTORIZED LENS, 10X, AUTO IRIS/FOCUS</v>
          </cell>
          <cell r="C413">
            <v>2</v>
          </cell>
          <cell r="D413" t="str">
            <v>PCS</v>
          </cell>
          <cell r="E413">
            <v>18900</v>
          </cell>
          <cell r="F413">
            <v>37800</v>
          </cell>
          <cell r="G413">
            <v>0</v>
          </cell>
          <cell r="H413">
            <v>0</v>
          </cell>
          <cell r="I413">
            <v>2</v>
          </cell>
          <cell r="J413">
            <v>4</v>
          </cell>
          <cell r="K413">
            <v>18900</v>
          </cell>
          <cell r="L413">
            <v>37800</v>
          </cell>
          <cell r="M413">
            <v>0</v>
          </cell>
          <cell r="N413">
            <v>0</v>
          </cell>
          <cell r="O413">
            <v>560</v>
          </cell>
          <cell r="P413">
            <v>1120</v>
          </cell>
        </row>
        <row r="414">
          <cell r="A414">
            <v>4</v>
          </cell>
          <cell r="B414" t="str">
            <v xml:space="preserve"> FIXED LENS, AUTO IRIS 16 mm, </v>
          </cell>
          <cell r="C414">
            <v>4</v>
          </cell>
          <cell r="D414" t="str">
            <v>PCS</v>
          </cell>
          <cell r="E414">
            <v>4050</v>
          </cell>
          <cell r="F414">
            <v>16200</v>
          </cell>
          <cell r="G414">
            <v>0</v>
          </cell>
          <cell r="H414">
            <v>0</v>
          </cell>
          <cell r="I414">
            <v>2</v>
          </cell>
          <cell r="J414">
            <v>8</v>
          </cell>
          <cell r="K414">
            <v>4050</v>
          </cell>
          <cell r="L414">
            <v>16200</v>
          </cell>
          <cell r="M414">
            <v>0</v>
          </cell>
          <cell r="N414">
            <v>0</v>
          </cell>
          <cell r="O414">
            <v>560</v>
          </cell>
          <cell r="P414">
            <v>2240</v>
          </cell>
        </row>
        <row r="415">
          <cell r="A415">
            <v>5</v>
          </cell>
          <cell r="B415" t="str">
            <v xml:space="preserve"> EXPLOSION ROOF HOUSING</v>
          </cell>
          <cell r="C415">
            <v>4</v>
          </cell>
          <cell r="D415" t="str">
            <v>SET</v>
          </cell>
          <cell r="E415">
            <v>148500</v>
          </cell>
          <cell r="F415">
            <v>594000</v>
          </cell>
          <cell r="G415">
            <v>0</v>
          </cell>
          <cell r="H415">
            <v>0</v>
          </cell>
          <cell r="I415">
            <v>8</v>
          </cell>
          <cell r="J415">
            <v>32</v>
          </cell>
          <cell r="K415">
            <v>148500</v>
          </cell>
          <cell r="L415">
            <v>594000</v>
          </cell>
          <cell r="M415">
            <v>0</v>
          </cell>
          <cell r="N415">
            <v>0</v>
          </cell>
          <cell r="O415">
            <v>2240</v>
          </cell>
          <cell r="P415">
            <v>8960</v>
          </cell>
        </row>
        <row r="416">
          <cell r="A416">
            <v>6</v>
          </cell>
          <cell r="B416" t="str">
            <v>WEATHER PROOF HOUSING</v>
          </cell>
          <cell r="C416">
            <v>2</v>
          </cell>
          <cell r="D416" t="str">
            <v>SET</v>
          </cell>
          <cell r="E416">
            <v>49500</v>
          </cell>
          <cell r="F416">
            <v>99000</v>
          </cell>
          <cell r="G416">
            <v>0</v>
          </cell>
          <cell r="H416">
            <v>0</v>
          </cell>
          <cell r="I416">
            <v>6</v>
          </cell>
          <cell r="J416">
            <v>12</v>
          </cell>
          <cell r="K416">
            <v>49500</v>
          </cell>
          <cell r="L416">
            <v>99000</v>
          </cell>
          <cell r="M416">
            <v>0</v>
          </cell>
          <cell r="N416">
            <v>0</v>
          </cell>
          <cell r="O416">
            <v>1680</v>
          </cell>
          <cell r="P416">
            <v>3360</v>
          </cell>
        </row>
        <row r="417">
          <cell r="A417">
            <v>7</v>
          </cell>
          <cell r="B417" t="str">
            <v xml:space="preserve"> PAN-AND-TILT DRIVER, CL.1 DIV.2</v>
          </cell>
          <cell r="C417">
            <v>2</v>
          </cell>
          <cell r="D417" t="str">
            <v>SET</v>
          </cell>
          <cell r="E417">
            <v>148500</v>
          </cell>
          <cell r="F417">
            <v>297000</v>
          </cell>
          <cell r="G417">
            <v>0</v>
          </cell>
          <cell r="H417">
            <v>0</v>
          </cell>
          <cell r="I417">
            <v>8</v>
          </cell>
          <cell r="J417">
            <v>16</v>
          </cell>
          <cell r="K417">
            <v>148500</v>
          </cell>
          <cell r="L417">
            <v>297000</v>
          </cell>
          <cell r="M417">
            <v>0</v>
          </cell>
          <cell r="N417">
            <v>0</v>
          </cell>
          <cell r="O417">
            <v>2240</v>
          </cell>
          <cell r="P417">
            <v>4480</v>
          </cell>
        </row>
        <row r="418">
          <cell r="A418">
            <v>8</v>
          </cell>
          <cell r="B418" t="str">
            <v>24 hr  VCR</v>
          </cell>
          <cell r="C418">
            <v>1</v>
          </cell>
          <cell r="D418" t="str">
            <v>SET</v>
          </cell>
          <cell r="E418">
            <v>45000</v>
          </cell>
          <cell r="F418">
            <v>45000</v>
          </cell>
          <cell r="G418">
            <v>0</v>
          </cell>
          <cell r="H418">
            <v>0</v>
          </cell>
          <cell r="I418">
            <v>8</v>
          </cell>
          <cell r="J418">
            <v>8</v>
          </cell>
          <cell r="K418">
            <v>45000</v>
          </cell>
          <cell r="L418">
            <v>45000</v>
          </cell>
          <cell r="M418">
            <v>0</v>
          </cell>
          <cell r="N418">
            <v>0</v>
          </cell>
          <cell r="O418">
            <v>2240</v>
          </cell>
          <cell r="P418">
            <v>2240</v>
          </cell>
        </row>
        <row r="419">
          <cell r="A419">
            <v>9</v>
          </cell>
          <cell r="B419" t="str">
            <v>CONTROL SIGNAL DISTRIBUTION UNIT, 5 CHANNEL</v>
          </cell>
          <cell r="C419">
            <v>1</v>
          </cell>
          <cell r="D419" t="str">
            <v>SET</v>
          </cell>
          <cell r="E419">
            <v>45000</v>
          </cell>
          <cell r="F419">
            <v>45000</v>
          </cell>
          <cell r="G419">
            <v>0</v>
          </cell>
          <cell r="H419">
            <v>0</v>
          </cell>
          <cell r="I419">
            <v>8</v>
          </cell>
          <cell r="J419">
            <v>8</v>
          </cell>
          <cell r="K419">
            <v>45000</v>
          </cell>
          <cell r="L419">
            <v>45000</v>
          </cell>
          <cell r="M419">
            <v>0</v>
          </cell>
          <cell r="N419">
            <v>0</v>
          </cell>
          <cell r="O419">
            <v>2240</v>
          </cell>
          <cell r="P419">
            <v>2240</v>
          </cell>
        </row>
        <row r="420">
          <cell r="A420">
            <v>10</v>
          </cell>
          <cell r="B420" t="str">
            <v>VEDIO MULTIPLEXER, 9-CHANNEL</v>
          </cell>
          <cell r="C420">
            <v>1</v>
          </cell>
          <cell r="D420" t="str">
            <v>SET</v>
          </cell>
          <cell r="E420">
            <v>32000</v>
          </cell>
          <cell r="F420">
            <v>32000</v>
          </cell>
          <cell r="G420">
            <v>0</v>
          </cell>
          <cell r="H420">
            <v>0</v>
          </cell>
          <cell r="I420">
            <v>20</v>
          </cell>
          <cell r="J420">
            <v>20</v>
          </cell>
          <cell r="K420">
            <v>32000</v>
          </cell>
          <cell r="L420">
            <v>32000</v>
          </cell>
          <cell r="M420">
            <v>0</v>
          </cell>
          <cell r="N420">
            <v>0</v>
          </cell>
          <cell r="O420">
            <v>5600</v>
          </cell>
          <cell r="P420">
            <v>5600</v>
          </cell>
        </row>
        <row r="421">
          <cell r="A421">
            <v>11</v>
          </cell>
          <cell r="B421" t="str">
            <v xml:space="preserve"> VIDEO COXIAL CABLE, PWC 7C2V OR EQUAL</v>
          </cell>
          <cell r="C421">
            <v>2000</v>
          </cell>
          <cell r="D421" t="str">
            <v>M</v>
          </cell>
          <cell r="E421">
            <v>16</v>
          </cell>
          <cell r="F421">
            <v>32000</v>
          </cell>
          <cell r="G421">
            <v>0</v>
          </cell>
          <cell r="H421">
            <v>0</v>
          </cell>
          <cell r="I421">
            <v>0.1</v>
          </cell>
          <cell r="J421">
            <v>200</v>
          </cell>
          <cell r="K421">
            <v>16</v>
          </cell>
          <cell r="L421">
            <v>32000</v>
          </cell>
          <cell r="M421">
            <v>0</v>
          </cell>
          <cell r="N421">
            <v>0</v>
          </cell>
          <cell r="O421">
            <v>28</v>
          </cell>
          <cell r="P421">
            <v>56000</v>
          </cell>
        </row>
        <row r="422">
          <cell r="A422">
            <v>12</v>
          </cell>
          <cell r="B422" t="str">
            <v>SHIELDED CABLE, 8C-1.25 SQ.MM</v>
          </cell>
          <cell r="C422">
            <v>1600</v>
          </cell>
          <cell r="D422" t="str">
            <v>M</v>
          </cell>
          <cell r="E422">
            <v>32</v>
          </cell>
          <cell r="F422">
            <v>51200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112</v>
          </cell>
          <cell r="K422">
            <v>32</v>
          </cell>
          <cell r="L422">
            <v>51200</v>
          </cell>
          <cell r="M422">
            <v>0</v>
          </cell>
          <cell r="N422">
            <v>0</v>
          </cell>
          <cell r="O422">
            <v>20</v>
          </cell>
          <cell r="P422">
            <v>32000</v>
          </cell>
        </row>
        <row r="423">
          <cell r="A423">
            <v>13</v>
          </cell>
          <cell r="B423" t="str">
            <v>600V XLPE CABLE, 3C-5.5 SQ.MM</v>
          </cell>
          <cell r="C423">
            <v>1500</v>
          </cell>
          <cell r="D423" t="str">
            <v>M</v>
          </cell>
          <cell r="E423">
            <v>20</v>
          </cell>
          <cell r="F423">
            <v>30000</v>
          </cell>
          <cell r="G423">
            <v>0</v>
          </cell>
          <cell r="H423">
            <v>0</v>
          </cell>
          <cell r="I423">
            <v>0.1</v>
          </cell>
          <cell r="J423">
            <v>150</v>
          </cell>
          <cell r="K423">
            <v>20</v>
          </cell>
          <cell r="L423">
            <v>30000</v>
          </cell>
          <cell r="M423">
            <v>0</v>
          </cell>
          <cell r="N423">
            <v>0</v>
          </cell>
          <cell r="O423">
            <v>28</v>
          </cell>
          <cell r="P423">
            <v>42000</v>
          </cell>
        </row>
        <row r="424">
          <cell r="A424">
            <v>14</v>
          </cell>
          <cell r="B424" t="str">
            <v xml:space="preserve">JUNCTION BOX CL.1 DIV.2 GROUP D 250L x 250W x 150D </v>
          </cell>
          <cell r="C424">
            <v>4</v>
          </cell>
          <cell r="D424" t="str">
            <v>SET</v>
          </cell>
          <cell r="E424">
            <v>8000</v>
          </cell>
          <cell r="F424">
            <v>32000</v>
          </cell>
          <cell r="G424">
            <v>0</v>
          </cell>
          <cell r="H424">
            <v>0</v>
          </cell>
          <cell r="I424">
            <v>4</v>
          </cell>
          <cell r="J424">
            <v>16</v>
          </cell>
          <cell r="K424">
            <v>8000</v>
          </cell>
          <cell r="L424">
            <v>32000</v>
          </cell>
          <cell r="M424">
            <v>0</v>
          </cell>
          <cell r="N424">
            <v>0</v>
          </cell>
          <cell r="O424">
            <v>1120</v>
          </cell>
          <cell r="P424">
            <v>4480</v>
          </cell>
        </row>
        <row r="425">
          <cell r="A425">
            <v>15</v>
          </cell>
          <cell r="B425" t="str">
            <v xml:space="preserve">JUNCTION BOX WEATHER PROOF 250L x 250W x 150D </v>
          </cell>
          <cell r="C425">
            <v>2</v>
          </cell>
          <cell r="D425" t="str">
            <v>SET</v>
          </cell>
          <cell r="E425">
            <v>4000</v>
          </cell>
          <cell r="F425">
            <v>8000</v>
          </cell>
          <cell r="G425">
            <v>0</v>
          </cell>
          <cell r="H425">
            <v>0</v>
          </cell>
          <cell r="I425">
            <v>3</v>
          </cell>
          <cell r="J425">
            <v>6</v>
          </cell>
          <cell r="K425">
            <v>4000</v>
          </cell>
          <cell r="L425">
            <v>8000</v>
          </cell>
          <cell r="M425">
            <v>0</v>
          </cell>
          <cell r="N425">
            <v>0</v>
          </cell>
          <cell r="O425">
            <v>840</v>
          </cell>
          <cell r="P425">
            <v>1680</v>
          </cell>
        </row>
        <row r="426">
          <cell r="A426">
            <v>16</v>
          </cell>
          <cell r="B426" t="str">
            <v>RSG CONDUIT, 2"</v>
          </cell>
          <cell r="C426">
            <v>250</v>
          </cell>
          <cell r="D426" t="str">
            <v>M</v>
          </cell>
          <cell r="E426">
            <v>105</v>
          </cell>
          <cell r="F426">
            <v>26250</v>
          </cell>
          <cell r="G426">
            <v>0</v>
          </cell>
          <cell r="H426">
            <v>0</v>
          </cell>
          <cell r="I426">
            <v>0.98</v>
          </cell>
          <cell r="J426">
            <v>245</v>
          </cell>
          <cell r="K426">
            <v>105</v>
          </cell>
          <cell r="L426">
            <v>26250</v>
          </cell>
          <cell r="M426">
            <v>0</v>
          </cell>
          <cell r="N426">
            <v>0</v>
          </cell>
          <cell r="O426">
            <v>274</v>
          </cell>
          <cell r="P426">
            <v>68500</v>
          </cell>
        </row>
        <row r="427">
          <cell r="A427">
            <v>17</v>
          </cell>
          <cell r="B427" t="str">
            <v>HOT DIPPED GALVALNIZED STEEL U-CHANNEL 41x41x2.0t</v>
          </cell>
          <cell r="C427">
            <v>15</v>
          </cell>
          <cell r="D427" t="str">
            <v>M</v>
          </cell>
          <cell r="E427">
            <v>82</v>
          </cell>
          <cell r="F427">
            <v>1230</v>
          </cell>
          <cell r="G427">
            <v>0</v>
          </cell>
          <cell r="H427">
            <v>0</v>
          </cell>
          <cell r="I427">
            <v>0.40699999999999997</v>
          </cell>
          <cell r="J427">
            <v>6</v>
          </cell>
          <cell r="K427">
            <v>82</v>
          </cell>
          <cell r="L427">
            <v>1230</v>
          </cell>
          <cell r="M427">
            <v>0</v>
          </cell>
          <cell r="N427">
            <v>0</v>
          </cell>
          <cell r="O427">
            <v>114</v>
          </cell>
          <cell r="P427">
            <v>1710</v>
          </cell>
        </row>
        <row r="428">
          <cell r="A428">
            <v>18</v>
          </cell>
          <cell r="B428" t="str">
            <v xml:space="preserve">CAMERA SUPPORT, HOT DIPPED GALVANIZED STEEL </v>
          </cell>
          <cell r="C428">
            <v>4</v>
          </cell>
          <cell r="D428" t="str">
            <v>SET</v>
          </cell>
          <cell r="E428">
            <v>8100</v>
          </cell>
          <cell r="F428">
            <v>32400</v>
          </cell>
          <cell r="G428">
            <v>0</v>
          </cell>
          <cell r="H428">
            <v>0</v>
          </cell>
          <cell r="I428">
            <v>4</v>
          </cell>
          <cell r="J428">
            <v>16</v>
          </cell>
          <cell r="K428">
            <v>8100</v>
          </cell>
          <cell r="L428">
            <v>32400</v>
          </cell>
          <cell r="M428">
            <v>0</v>
          </cell>
          <cell r="N428">
            <v>0</v>
          </cell>
          <cell r="O428">
            <v>1120</v>
          </cell>
          <cell r="P428">
            <v>4480</v>
          </cell>
        </row>
        <row r="429">
          <cell r="B429" t="str">
            <v>W/ COATING, WALL MOUNT. TYPE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>
            <v>19</v>
          </cell>
          <cell r="B430" t="str">
            <v xml:space="preserve">CAMERA SUPPORT, HOT DIPPED GALVANIZED STEEL </v>
          </cell>
          <cell r="C430">
            <v>6</v>
          </cell>
          <cell r="D430" t="str">
            <v>SET</v>
          </cell>
          <cell r="E430">
            <v>14000</v>
          </cell>
          <cell r="F430">
            <v>84000</v>
          </cell>
          <cell r="G430">
            <v>0</v>
          </cell>
          <cell r="H430">
            <v>0</v>
          </cell>
          <cell r="I430">
            <v>20</v>
          </cell>
          <cell r="J430">
            <v>120</v>
          </cell>
          <cell r="K430">
            <v>14000</v>
          </cell>
          <cell r="L430">
            <v>84000</v>
          </cell>
          <cell r="M430">
            <v>0</v>
          </cell>
          <cell r="N430">
            <v>0</v>
          </cell>
          <cell r="O430">
            <v>5600</v>
          </cell>
          <cell r="P430">
            <v>33600</v>
          </cell>
        </row>
        <row r="431">
          <cell r="B431" t="str">
            <v>W/ COATING, STANCHION TYPE, 3M H , W/FUNDATION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G431">
            <v>0</v>
          </cell>
          <cell r="H431">
            <v>0</v>
          </cell>
          <cell r="I431">
            <v>0.15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20</v>
          </cell>
          <cell r="B432" t="str">
            <v xml:space="preserve"> HOT DIPPED GALVANIZED CONDUIT FITTING, UNION,</v>
          </cell>
          <cell r="C432">
            <v>1</v>
          </cell>
          <cell r="D432" t="str">
            <v>LOT</v>
          </cell>
          <cell r="E432">
            <v>78750</v>
          </cell>
          <cell r="F432">
            <v>78750</v>
          </cell>
          <cell r="G432">
            <v>0</v>
          </cell>
          <cell r="H432">
            <v>0</v>
          </cell>
          <cell r="I432">
            <v>122.5</v>
          </cell>
          <cell r="J432">
            <v>123</v>
          </cell>
          <cell r="K432">
            <v>78750</v>
          </cell>
          <cell r="L432">
            <v>78750</v>
          </cell>
          <cell r="M432">
            <v>0</v>
          </cell>
          <cell r="N432">
            <v>0</v>
          </cell>
          <cell r="O432">
            <v>34300</v>
          </cell>
          <cell r="P432">
            <v>34300</v>
          </cell>
        </row>
        <row r="433">
          <cell r="B433" t="str">
            <v>SEALING FITTING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G433">
            <v>0</v>
          </cell>
          <cell r="H433">
            <v>0</v>
          </cell>
          <cell r="I433">
            <v>0.2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>
            <v>21</v>
          </cell>
          <cell r="B434" t="str">
            <v>FIBER OPTIC CABLE CABLE , 1 FIBERS</v>
          </cell>
          <cell r="C434">
            <v>1250</v>
          </cell>
          <cell r="D434" t="str">
            <v>M</v>
          </cell>
          <cell r="E434">
            <v>38</v>
          </cell>
          <cell r="F434">
            <v>47500</v>
          </cell>
          <cell r="G434">
            <v>0</v>
          </cell>
          <cell r="H434">
            <v>0</v>
          </cell>
          <cell r="I434">
            <v>0.1</v>
          </cell>
          <cell r="J434">
            <v>125</v>
          </cell>
          <cell r="K434">
            <v>38</v>
          </cell>
          <cell r="L434">
            <v>47500</v>
          </cell>
          <cell r="M434">
            <v>0</v>
          </cell>
          <cell r="N434">
            <v>0</v>
          </cell>
          <cell r="O434">
            <v>28</v>
          </cell>
          <cell r="P434">
            <v>35000</v>
          </cell>
        </row>
        <row r="435">
          <cell r="A435">
            <v>22</v>
          </cell>
          <cell r="B435" t="str">
            <v>FIBER OPTIC VIDEO SIGNAL RECEIVER</v>
          </cell>
          <cell r="C435">
            <v>1</v>
          </cell>
          <cell r="D435" t="str">
            <v>SET</v>
          </cell>
          <cell r="E435">
            <v>23400</v>
          </cell>
          <cell r="F435">
            <v>23400</v>
          </cell>
          <cell r="G435">
            <v>0</v>
          </cell>
          <cell r="H435">
            <v>0</v>
          </cell>
          <cell r="I435">
            <v>4</v>
          </cell>
          <cell r="J435">
            <v>4</v>
          </cell>
          <cell r="K435">
            <v>23400</v>
          </cell>
          <cell r="L435">
            <v>23400</v>
          </cell>
          <cell r="M435">
            <v>0</v>
          </cell>
          <cell r="N435">
            <v>0</v>
          </cell>
          <cell r="O435">
            <v>1120</v>
          </cell>
          <cell r="P435">
            <v>1120</v>
          </cell>
        </row>
        <row r="436">
          <cell r="A436">
            <v>23</v>
          </cell>
          <cell r="B436" t="str">
            <v>FIBER OPTIC VIDEO SIGNAL TRANSMITER</v>
          </cell>
          <cell r="C436">
            <v>1</v>
          </cell>
          <cell r="D436" t="str">
            <v>SET</v>
          </cell>
          <cell r="E436">
            <v>25200</v>
          </cell>
          <cell r="F436">
            <v>25200</v>
          </cell>
          <cell r="G436">
            <v>0</v>
          </cell>
          <cell r="H436">
            <v>0</v>
          </cell>
          <cell r="I436">
            <v>4</v>
          </cell>
          <cell r="J436">
            <v>4</v>
          </cell>
          <cell r="K436">
            <v>25200</v>
          </cell>
          <cell r="L436">
            <v>25200</v>
          </cell>
          <cell r="M436">
            <v>0</v>
          </cell>
          <cell r="N436">
            <v>0</v>
          </cell>
          <cell r="O436">
            <v>1120</v>
          </cell>
          <cell r="P436">
            <v>1120</v>
          </cell>
        </row>
        <row r="437">
          <cell r="A437">
            <v>24</v>
          </cell>
          <cell r="B437" t="str">
            <v xml:space="preserve"> MISCELLANEOUS MATERIALS</v>
          </cell>
          <cell r="C437">
            <v>1</v>
          </cell>
          <cell r="D437" t="str">
            <v>LOT</v>
          </cell>
          <cell r="E437">
            <v>50879.4</v>
          </cell>
          <cell r="F437">
            <v>50879</v>
          </cell>
          <cell r="G437">
            <v>0</v>
          </cell>
          <cell r="H437">
            <v>0</v>
          </cell>
          <cell r="I437">
            <v>38.61</v>
          </cell>
          <cell r="J437">
            <v>39</v>
          </cell>
          <cell r="K437">
            <v>50879</v>
          </cell>
          <cell r="L437">
            <v>50879</v>
          </cell>
          <cell r="M437">
            <v>0</v>
          </cell>
          <cell r="N437">
            <v>0</v>
          </cell>
          <cell r="O437">
            <v>10811</v>
          </cell>
          <cell r="P437">
            <v>10811</v>
          </cell>
        </row>
        <row r="438">
          <cell r="B438" t="str">
            <v>SUB-TOTAL : (G)</v>
          </cell>
          <cell r="C438">
            <v>3.5</v>
          </cell>
          <cell r="D438">
            <v>8.08</v>
          </cell>
          <cell r="E438">
            <v>1</v>
          </cell>
          <cell r="F438">
            <v>1746859</v>
          </cell>
          <cell r="G438">
            <v>0</v>
          </cell>
          <cell r="H438">
            <v>0</v>
          </cell>
          <cell r="I438">
            <v>0.35</v>
          </cell>
          <cell r="J438">
            <v>1326</v>
          </cell>
          <cell r="K438">
            <v>0</v>
          </cell>
          <cell r="L438">
            <v>1746859</v>
          </cell>
          <cell r="M438">
            <v>0</v>
          </cell>
          <cell r="N438">
            <v>0</v>
          </cell>
          <cell r="O438">
            <v>0</v>
          </cell>
          <cell r="P438">
            <v>371601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0.41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H.</v>
          </cell>
          <cell r="B441" t="str">
            <v xml:space="preserve"> CATHODIC PROTECTION SYSTEM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G441">
            <v>0</v>
          </cell>
          <cell r="H441">
            <v>0</v>
          </cell>
          <cell r="I441">
            <v>0.61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>
            <v>1</v>
          </cell>
          <cell r="B442" t="str">
            <v>40LB??????</v>
          </cell>
          <cell r="C442">
            <v>60</v>
          </cell>
          <cell r="D442" t="str">
            <v>SET</v>
          </cell>
          <cell r="E442">
            <v>8000</v>
          </cell>
          <cell r="F442">
            <v>480000</v>
          </cell>
          <cell r="G442">
            <v>0</v>
          </cell>
          <cell r="H442">
            <v>0</v>
          </cell>
          <cell r="I442">
            <v>9</v>
          </cell>
          <cell r="J442">
            <v>540</v>
          </cell>
          <cell r="K442">
            <v>8000</v>
          </cell>
          <cell r="L442">
            <v>480000</v>
          </cell>
          <cell r="M442">
            <v>0</v>
          </cell>
          <cell r="N442">
            <v>0</v>
          </cell>
          <cell r="O442">
            <v>2520</v>
          </cell>
          <cell r="P442">
            <v>151200</v>
          </cell>
        </row>
        <row r="443">
          <cell r="A443">
            <v>2</v>
          </cell>
          <cell r="B443" t="str">
            <v xml:space="preserve">ZINC GROUNDING CELL, FOUR ANODE UNITS WITH </v>
          </cell>
          <cell r="C443">
            <v>5</v>
          </cell>
          <cell r="D443" t="str">
            <v>SET</v>
          </cell>
          <cell r="E443">
            <v>14000</v>
          </cell>
          <cell r="F443">
            <v>70000</v>
          </cell>
          <cell r="G443">
            <v>0</v>
          </cell>
          <cell r="H443">
            <v>0</v>
          </cell>
          <cell r="I443">
            <v>6</v>
          </cell>
          <cell r="J443">
            <v>30</v>
          </cell>
          <cell r="K443">
            <v>14000</v>
          </cell>
          <cell r="L443">
            <v>70000</v>
          </cell>
          <cell r="M443">
            <v>0</v>
          </cell>
          <cell r="N443">
            <v>0</v>
          </cell>
          <cell r="O443">
            <v>1680</v>
          </cell>
          <cell r="P443">
            <v>8400</v>
          </cell>
        </row>
        <row r="444">
          <cell r="B444" t="str">
            <v xml:space="preserve">10 FT OF #6 AWG HMWPE CATHODIC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G444">
            <v>0</v>
          </cell>
          <cell r="H444">
            <v>0</v>
          </cell>
          <cell r="I444">
            <v>1.22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B445" t="str">
            <v xml:space="preserve">PROTECTION COPPER CABLE, 1.4"X1.4"X60"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G445">
            <v>0</v>
          </cell>
          <cell r="H445">
            <v>0</v>
          </cell>
          <cell r="I445">
            <v>1.42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B446" t="str">
            <v>ANODE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G446">
            <v>0</v>
          </cell>
          <cell r="H446">
            <v>0</v>
          </cell>
          <cell r="I446">
            <v>1.62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>
            <v>3</v>
          </cell>
          <cell r="B447" t="str">
            <v>TEST JUNTION BOX</v>
          </cell>
          <cell r="C447">
            <v>7</v>
          </cell>
          <cell r="D447" t="str">
            <v>SET</v>
          </cell>
          <cell r="E447">
            <v>3000</v>
          </cell>
          <cell r="F447">
            <v>21000</v>
          </cell>
          <cell r="G447">
            <v>0</v>
          </cell>
          <cell r="H447">
            <v>0</v>
          </cell>
          <cell r="I447">
            <v>6</v>
          </cell>
          <cell r="J447">
            <v>42</v>
          </cell>
          <cell r="K447">
            <v>3000</v>
          </cell>
          <cell r="L447">
            <v>21000</v>
          </cell>
          <cell r="M447">
            <v>0</v>
          </cell>
          <cell r="N447">
            <v>0</v>
          </cell>
          <cell r="O447">
            <v>1680</v>
          </cell>
          <cell r="P447">
            <v>11760</v>
          </cell>
        </row>
        <row r="448">
          <cell r="A448">
            <v>4</v>
          </cell>
          <cell r="B448" t="str">
            <v>Cu-CuS04 REFERENCE ELECTRODE WITH 10 FT OF</v>
          </cell>
          <cell r="C448">
            <v>7</v>
          </cell>
          <cell r="D448" t="str">
            <v>SET</v>
          </cell>
          <cell r="E448">
            <v>4000</v>
          </cell>
          <cell r="F448">
            <v>28000</v>
          </cell>
          <cell r="G448">
            <v>0</v>
          </cell>
          <cell r="H448">
            <v>0</v>
          </cell>
          <cell r="I448">
            <v>6</v>
          </cell>
          <cell r="J448">
            <v>42</v>
          </cell>
          <cell r="K448">
            <v>4000</v>
          </cell>
          <cell r="L448">
            <v>28000</v>
          </cell>
          <cell r="M448">
            <v>0</v>
          </cell>
          <cell r="N448">
            <v>0</v>
          </cell>
          <cell r="O448">
            <v>1680</v>
          </cell>
          <cell r="P448">
            <v>11760</v>
          </cell>
        </row>
        <row r="449">
          <cell r="B449" t="str">
            <v xml:space="preserve">#8 AWG HMWPE CATHODIC PROTECTION 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COPPER CABLE &amp; BACKFILL OVER SIZE   </v>
          </cell>
        </row>
        <row r="451">
          <cell r="B451" t="str">
            <v>6" D x 10" L, GLOBAL TYPE OR EQUAL</v>
          </cell>
        </row>
        <row r="452">
          <cell r="A452">
            <v>5</v>
          </cell>
          <cell r="B452" t="str">
            <v>#8AWG 1/C HALAR CABLE</v>
          </cell>
          <cell r="C452">
            <v>475</v>
          </cell>
          <cell r="D452" t="str">
            <v>M</v>
          </cell>
          <cell r="E452">
            <v>120</v>
          </cell>
          <cell r="F452">
            <v>57000</v>
          </cell>
          <cell r="G452">
            <v>0</v>
          </cell>
          <cell r="H452">
            <v>0</v>
          </cell>
          <cell r="I452">
            <v>0.12</v>
          </cell>
          <cell r="J452">
            <v>57</v>
          </cell>
          <cell r="K452">
            <v>120</v>
          </cell>
          <cell r="L452">
            <v>57000</v>
          </cell>
          <cell r="M452">
            <v>0</v>
          </cell>
          <cell r="N452">
            <v>0</v>
          </cell>
          <cell r="O452">
            <v>34</v>
          </cell>
          <cell r="P452">
            <v>16150</v>
          </cell>
        </row>
        <row r="453">
          <cell r="A453">
            <v>6</v>
          </cell>
          <cell r="B453" t="str">
            <v>CADWELD POWDER CARTRIDGE, CA-25 TYPE</v>
          </cell>
          <cell r="C453">
            <v>15</v>
          </cell>
          <cell r="D453" t="str">
            <v>PCS</v>
          </cell>
          <cell r="E453">
            <v>125</v>
          </cell>
          <cell r="F453">
            <v>1875</v>
          </cell>
          <cell r="G453">
            <v>0</v>
          </cell>
          <cell r="H453">
            <v>0</v>
          </cell>
          <cell r="I453">
            <v>1</v>
          </cell>
          <cell r="J453">
            <v>15</v>
          </cell>
          <cell r="K453">
            <v>125</v>
          </cell>
          <cell r="L453">
            <v>1875</v>
          </cell>
          <cell r="M453">
            <v>0</v>
          </cell>
          <cell r="N453">
            <v>0</v>
          </cell>
          <cell r="O453">
            <v>280</v>
          </cell>
          <cell r="P453">
            <v>4200</v>
          </cell>
        </row>
        <row r="454">
          <cell r="A454">
            <v>7</v>
          </cell>
          <cell r="B454" t="str">
            <v>CADWELD MOLD</v>
          </cell>
          <cell r="C454">
            <v>1</v>
          </cell>
          <cell r="D454" t="str">
            <v>SET</v>
          </cell>
          <cell r="E454">
            <v>1500</v>
          </cell>
          <cell r="F454">
            <v>1500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1500</v>
          </cell>
          <cell r="L454">
            <v>1500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>
            <v>8</v>
          </cell>
          <cell r="B455" t="str">
            <v>C TYPE LUG</v>
          </cell>
          <cell r="C455">
            <v>60</v>
          </cell>
          <cell r="D455" t="str">
            <v>PCS</v>
          </cell>
          <cell r="E455">
            <v>50</v>
          </cell>
          <cell r="F455">
            <v>3000</v>
          </cell>
          <cell r="G455">
            <v>0</v>
          </cell>
          <cell r="H455">
            <v>0</v>
          </cell>
          <cell r="I455">
            <v>0.5</v>
          </cell>
          <cell r="J455">
            <v>30</v>
          </cell>
          <cell r="K455">
            <v>50</v>
          </cell>
          <cell r="L455">
            <v>3000</v>
          </cell>
          <cell r="M455">
            <v>0</v>
          </cell>
          <cell r="N455">
            <v>0</v>
          </cell>
          <cell r="O455">
            <v>140</v>
          </cell>
          <cell r="P455">
            <v>8400</v>
          </cell>
        </row>
        <row r="456">
          <cell r="A456">
            <v>9</v>
          </cell>
          <cell r="B456" t="str">
            <v>TOOL,MOLD SUPPORT CLAMP CADWELD CAB-320</v>
          </cell>
          <cell r="C456">
            <v>1</v>
          </cell>
          <cell r="D456" t="str">
            <v>PCS</v>
          </cell>
          <cell r="E456">
            <v>2500</v>
          </cell>
          <cell r="F456">
            <v>2500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2500</v>
          </cell>
          <cell r="L456">
            <v>2500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10</v>
          </cell>
          <cell r="B457" t="str">
            <v xml:space="preserve">NONMETALLIC CONDUIT, PVC CNS 1302 UPVC </v>
          </cell>
          <cell r="C457">
            <v>285</v>
          </cell>
          <cell r="D457" t="str">
            <v>M</v>
          </cell>
          <cell r="E457">
            <v>16</v>
          </cell>
          <cell r="F457">
            <v>4560</v>
          </cell>
          <cell r="G457">
            <v>0</v>
          </cell>
          <cell r="H457">
            <v>0</v>
          </cell>
          <cell r="I457">
            <v>0.5</v>
          </cell>
          <cell r="J457">
            <v>143</v>
          </cell>
          <cell r="K457">
            <v>16</v>
          </cell>
          <cell r="L457">
            <v>4560</v>
          </cell>
          <cell r="M457">
            <v>0</v>
          </cell>
          <cell r="N457">
            <v>0</v>
          </cell>
          <cell r="O457">
            <v>140</v>
          </cell>
          <cell r="P457">
            <v>39900</v>
          </cell>
          <cell r="Q457">
            <v>0</v>
          </cell>
        </row>
        <row r="458">
          <cell r="B458" t="str">
            <v>TABLE 1, 1"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>
            <v>11</v>
          </cell>
          <cell r="B459" t="str">
            <v xml:space="preserve">CONCRETE, 3000PSI </v>
          </cell>
          <cell r="C459">
            <v>3</v>
          </cell>
          <cell r="D459" t="str">
            <v>M3</v>
          </cell>
          <cell r="E459" t="str">
            <v>M+L</v>
          </cell>
          <cell r="F459" t="str">
            <v>M+L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 t="str">
            <v>M+L</v>
          </cell>
          <cell r="L459" t="str">
            <v>M+L</v>
          </cell>
          <cell r="M459">
            <v>0</v>
          </cell>
          <cell r="N459">
            <v>0</v>
          </cell>
          <cell r="O459">
            <v>2300</v>
          </cell>
          <cell r="P459">
            <v>6900</v>
          </cell>
        </row>
        <row r="460">
          <cell r="A460">
            <v>12</v>
          </cell>
          <cell r="B460" t="str">
            <v>STEEL REINFORCING BAR, 3/8"</v>
          </cell>
          <cell r="C460">
            <v>610</v>
          </cell>
          <cell r="D460" t="str">
            <v>KG</v>
          </cell>
          <cell r="E460" t="str">
            <v>M+L</v>
          </cell>
          <cell r="F460" t="str">
            <v>M+L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 t="str">
            <v>M+L</v>
          </cell>
          <cell r="L460" t="str">
            <v>M+L</v>
          </cell>
          <cell r="M460">
            <v>0</v>
          </cell>
          <cell r="N460">
            <v>0</v>
          </cell>
          <cell r="O460">
            <v>16</v>
          </cell>
          <cell r="P460">
            <v>9760</v>
          </cell>
        </row>
        <row r="461">
          <cell r="A461">
            <v>13</v>
          </cell>
          <cell r="B461" t="str">
            <v xml:space="preserve"> EXCAVATION</v>
          </cell>
          <cell r="C461">
            <v>152</v>
          </cell>
          <cell r="D461" t="str">
            <v>M3</v>
          </cell>
          <cell r="E461" t="str">
            <v>M+L</v>
          </cell>
          <cell r="F461" t="str">
            <v>M+L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 t="str">
            <v>M+L</v>
          </cell>
          <cell r="L461" t="str">
            <v>M+L</v>
          </cell>
          <cell r="M461">
            <v>0</v>
          </cell>
          <cell r="N461">
            <v>0</v>
          </cell>
          <cell r="O461">
            <v>120</v>
          </cell>
          <cell r="P461">
            <v>18240</v>
          </cell>
        </row>
        <row r="462">
          <cell r="A462">
            <v>14</v>
          </cell>
          <cell r="B462" t="str">
            <v xml:space="preserve"> BACKFILL SAND</v>
          </cell>
          <cell r="C462">
            <v>50</v>
          </cell>
          <cell r="D462" t="str">
            <v>M3</v>
          </cell>
          <cell r="E462" t="str">
            <v>M+L</v>
          </cell>
          <cell r="F462" t="str">
            <v>M+L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 t="str">
            <v>M+L</v>
          </cell>
          <cell r="L462" t="str">
            <v>M+L</v>
          </cell>
          <cell r="M462">
            <v>0</v>
          </cell>
          <cell r="N462">
            <v>0</v>
          </cell>
          <cell r="O462">
            <v>550</v>
          </cell>
          <cell r="P462">
            <v>27500</v>
          </cell>
        </row>
        <row r="463">
          <cell r="A463">
            <v>15</v>
          </cell>
          <cell r="B463" t="str">
            <v xml:space="preserve"> BACKFILL STONE</v>
          </cell>
          <cell r="C463">
            <v>31</v>
          </cell>
          <cell r="D463" t="str">
            <v>M3</v>
          </cell>
          <cell r="E463" t="str">
            <v>M+L</v>
          </cell>
          <cell r="F463" t="str">
            <v>M+L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 t="str">
            <v>M+L</v>
          </cell>
          <cell r="L463" t="str">
            <v>M+L</v>
          </cell>
          <cell r="M463">
            <v>0</v>
          </cell>
          <cell r="N463">
            <v>0</v>
          </cell>
          <cell r="O463">
            <v>520</v>
          </cell>
          <cell r="P463">
            <v>16120</v>
          </cell>
        </row>
        <row r="464">
          <cell r="A464">
            <v>16</v>
          </cell>
          <cell r="B464" t="str">
            <v xml:space="preserve"> DISPOSAL</v>
          </cell>
          <cell r="C464">
            <v>80</v>
          </cell>
          <cell r="D464" t="str">
            <v>M3</v>
          </cell>
          <cell r="E464" t="str">
            <v>M+L</v>
          </cell>
          <cell r="F464" t="str">
            <v>M+L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 t="str">
            <v>M+L</v>
          </cell>
          <cell r="L464" t="str">
            <v>M+L</v>
          </cell>
          <cell r="M464">
            <v>0</v>
          </cell>
          <cell r="N464">
            <v>0</v>
          </cell>
          <cell r="O464">
            <v>220</v>
          </cell>
          <cell r="P464">
            <v>17600</v>
          </cell>
        </row>
        <row r="465">
          <cell r="A465">
            <v>17</v>
          </cell>
          <cell r="B465" t="str">
            <v>???????(????)</v>
          </cell>
          <cell r="C465">
            <v>9</v>
          </cell>
          <cell r="D465" t="str">
            <v>PCS</v>
          </cell>
          <cell r="E465">
            <v>500</v>
          </cell>
          <cell r="F465">
            <v>4500</v>
          </cell>
          <cell r="G465">
            <v>0</v>
          </cell>
          <cell r="H465">
            <v>0</v>
          </cell>
          <cell r="I465">
            <v>2</v>
          </cell>
          <cell r="J465">
            <v>18</v>
          </cell>
          <cell r="K465">
            <v>500</v>
          </cell>
          <cell r="L465">
            <v>4500</v>
          </cell>
          <cell r="M465">
            <v>0</v>
          </cell>
          <cell r="N465">
            <v>0</v>
          </cell>
          <cell r="O465">
            <v>560</v>
          </cell>
          <cell r="P465">
            <v>5040</v>
          </cell>
        </row>
        <row r="466">
          <cell r="A466">
            <v>18</v>
          </cell>
          <cell r="B466" t="str">
            <v>???????</v>
          </cell>
          <cell r="C466">
            <v>7</v>
          </cell>
          <cell r="D466" t="str">
            <v>ROLL</v>
          </cell>
          <cell r="E466">
            <v>300</v>
          </cell>
          <cell r="F466">
            <v>2100</v>
          </cell>
          <cell r="G466">
            <v>0</v>
          </cell>
          <cell r="H466">
            <v>0</v>
          </cell>
          <cell r="I466">
            <v>1</v>
          </cell>
          <cell r="J466">
            <v>7</v>
          </cell>
          <cell r="K466">
            <v>300</v>
          </cell>
          <cell r="L466">
            <v>2100</v>
          </cell>
          <cell r="M466">
            <v>0</v>
          </cell>
          <cell r="N466">
            <v>0</v>
          </cell>
          <cell r="O466">
            <v>280</v>
          </cell>
          <cell r="P466">
            <v>1960</v>
          </cell>
        </row>
        <row r="467">
          <cell r="A467">
            <v>19</v>
          </cell>
          <cell r="B467" t="str">
            <v>????PE???</v>
          </cell>
          <cell r="C467">
            <v>8</v>
          </cell>
          <cell r="D467" t="str">
            <v>PCS</v>
          </cell>
          <cell r="E467">
            <v>350</v>
          </cell>
          <cell r="F467">
            <v>2800</v>
          </cell>
          <cell r="G467">
            <v>0</v>
          </cell>
          <cell r="H467">
            <v>0</v>
          </cell>
          <cell r="I467">
            <v>1</v>
          </cell>
          <cell r="J467">
            <v>8</v>
          </cell>
          <cell r="K467">
            <v>350</v>
          </cell>
          <cell r="L467">
            <v>2800</v>
          </cell>
          <cell r="M467">
            <v>0</v>
          </cell>
          <cell r="N467">
            <v>0</v>
          </cell>
          <cell r="O467">
            <v>280</v>
          </cell>
          <cell r="P467">
            <v>2240</v>
          </cell>
        </row>
        <row r="468">
          <cell r="A468">
            <v>20</v>
          </cell>
          <cell r="B468" t="str">
            <v>MISCELLANEOUS INCLUDE ???????? &amp; ???????</v>
          </cell>
          <cell r="C468">
            <v>1</v>
          </cell>
          <cell r="D468" t="str">
            <v>LOT</v>
          </cell>
          <cell r="E468">
            <v>67883.5</v>
          </cell>
          <cell r="F468">
            <v>67884</v>
          </cell>
          <cell r="G468">
            <v>0</v>
          </cell>
          <cell r="H468">
            <v>0</v>
          </cell>
          <cell r="I468">
            <v>93.2</v>
          </cell>
          <cell r="J468">
            <v>93</v>
          </cell>
          <cell r="K468">
            <v>67884</v>
          </cell>
          <cell r="L468">
            <v>67884</v>
          </cell>
          <cell r="M468">
            <v>0</v>
          </cell>
          <cell r="N468">
            <v>0</v>
          </cell>
          <cell r="O468">
            <v>26096</v>
          </cell>
          <cell r="P468">
            <v>26096</v>
          </cell>
        </row>
        <row r="469">
          <cell r="B469" t="str">
            <v>SUB-TOTAL : (H)</v>
          </cell>
          <cell r="C469">
            <v>0</v>
          </cell>
          <cell r="D469">
            <v>0</v>
          </cell>
          <cell r="E469">
            <v>0</v>
          </cell>
          <cell r="F469">
            <v>746719</v>
          </cell>
          <cell r="G469">
            <v>0</v>
          </cell>
          <cell r="H469">
            <v>0</v>
          </cell>
          <cell r="I469">
            <v>0</v>
          </cell>
          <cell r="J469">
            <v>1025</v>
          </cell>
          <cell r="K469">
            <v>0</v>
          </cell>
          <cell r="L469">
            <v>746719</v>
          </cell>
          <cell r="M469">
            <v>0</v>
          </cell>
          <cell r="N469">
            <v>0</v>
          </cell>
          <cell r="O469">
            <v>0</v>
          </cell>
          <cell r="P469">
            <v>383226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B471" t="str">
            <v>PVC???? 7C-2SQ.MM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I.</v>
          </cell>
          <cell r="B473" t="str">
            <v>APS SYSTEM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B474" t="str">
            <v>D&amp;F SYSTEM PANEL, INCLUDING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 t="str">
            <v>PLC BASE PANEL, INDOOR IP20 ENCLOSURE, W/</v>
          </cell>
          <cell r="C475">
            <v>1</v>
          </cell>
          <cell r="D475" t="str">
            <v>SET</v>
          </cell>
          <cell r="E475">
            <v>1285400</v>
          </cell>
          <cell r="F475">
            <v>1285400</v>
          </cell>
          <cell r="G475">
            <v>0</v>
          </cell>
          <cell r="H475">
            <v>0</v>
          </cell>
          <cell r="I475">
            <v>50</v>
          </cell>
          <cell r="J475">
            <v>50</v>
          </cell>
          <cell r="K475">
            <v>1285400</v>
          </cell>
          <cell r="L475">
            <v>1285400</v>
          </cell>
          <cell r="M475">
            <v>0</v>
          </cell>
          <cell r="N475">
            <v>0</v>
          </cell>
          <cell r="O475">
            <v>14000</v>
          </cell>
          <cell r="P475">
            <v>14000</v>
          </cell>
        </row>
        <row r="476">
          <cell r="B476" t="str">
            <v xml:space="preserve">POWER SUPPLY, DIx144, DOx100, 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B477" t="str">
            <v>INTERPOSITION RELAY x50,  WIRING, AND TB.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>
            <v>19</v>
          </cell>
          <cell r="B478" t="str">
            <v>SOFTWARE DESIGN PACKAGE</v>
          </cell>
          <cell r="C478">
            <v>3000</v>
          </cell>
          <cell r="D478" t="str">
            <v>M</v>
          </cell>
          <cell r="E478">
            <v>76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>
            <v>2</v>
          </cell>
          <cell r="B479" t="str">
            <v>OPERATION CONSOLE, INCLUDING</v>
          </cell>
          <cell r="C479">
            <v>1</v>
          </cell>
          <cell r="D479" t="str">
            <v>SET</v>
          </cell>
          <cell r="E479">
            <v>357000</v>
          </cell>
          <cell r="F479">
            <v>357000</v>
          </cell>
          <cell r="G479">
            <v>0</v>
          </cell>
          <cell r="H479">
            <v>0</v>
          </cell>
          <cell r="I479">
            <v>20</v>
          </cell>
          <cell r="J479">
            <v>20</v>
          </cell>
          <cell r="K479">
            <v>357000</v>
          </cell>
          <cell r="L479">
            <v>357000</v>
          </cell>
          <cell r="M479">
            <v>0</v>
          </cell>
          <cell r="N479">
            <v>0</v>
          </cell>
          <cell r="O479">
            <v>5600</v>
          </cell>
          <cell r="P479">
            <v>5600</v>
          </cell>
        </row>
        <row r="480">
          <cell r="B480" t="str">
            <v>ANNUNCIATOR PANEL, W/ 50 WINDOWS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0.23599999999999999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B481" t="str">
            <v xml:space="preserve">COMMAND BOARD, W/ 15 PB SWITCH(SW. W/LIGHT) 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B482" t="str">
            <v>WIRING, AND TB.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3</v>
          </cell>
          <cell r="B483" t="str">
            <v>MIMIC PANEL, ENCLOSURE SIZE 2300Hx1400Wx600D</v>
          </cell>
          <cell r="C483">
            <v>1</v>
          </cell>
          <cell r="D483" t="str">
            <v>SET</v>
          </cell>
          <cell r="E483">
            <v>448000</v>
          </cell>
          <cell r="F483">
            <v>448000</v>
          </cell>
          <cell r="G483">
            <v>0</v>
          </cell>
          <cell r="H483">
            <v>0</v>
          </cell>
          <cell r="I483">
            <v>20</v>
          </cell>
          <cell r="J483">
            <v>20</v>
          </cell>
          <cell r="K483">
            <v>448000</v>
          </cell>
          <cell r="L483">
            <v>448000</v>
          </cell>
          <cell r="M483">
            <v>0</v>
          </cell>
          <cell r="N483">
            <v>0</v>
          </cell>
          <cell r="O483">
            <v>5600</v>
          </cell>
          <cell r="P483">
            <v>5600</v>
          </cell>
        </row>
        <row r="484">
          <cell r="A484">
            <v>0</v>
          </cell>
          <cell r="B484" t="str">
            <v>MOSAIC PANEL  SIZE 1200Hx1200W, W/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B485" t="str">
            <v>INDICATION LIGHT x60, POWER SUPPLY, WIRING, AND TB.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>
            <v>4</v>
          </cell>
          <cell r="B486" t="str">
            <v>RECEIVING PANEL, INDOOR IP20 ENCLOSURE, W/</v>
          </cell>
          <cell r="C486">
            <v>1</v>
          </cell>
          <cell r="D486" t="str">
            <v>SET</v>
          </cell>
          <cell r="E486">
            <v>1400000</v>
          </cell>
          <cell r="F486">
            <v>1400000</v>
          </cell>
          <cell r="G486">
            <v>0</v>
          </cell>
          <cell r="H486">
            <v>0</v>
          </cell>
          <cell r="I486">
            <v>50</v>
          </cell>
          <cell r="J486">
            <v>50</v>
          </cell>
          <cell r="K486">
            <v>1400000</v>
          </cell>
          <cell r="L486">
            <v>1400000</v>
          </cell>
          <cell r="M486">
            <v>0</v>
          </cell>
          <cell r="N486">
            <v>0</v>
          </cell>
          <cell r="O486">
            <v>14000</v>
          </cell>
          <cell r="P486">
            <v>14000</v>
          </cell>
        </row>
        <row r="487">
          <cell r="B487" t="str">
            <v>UV/IR DETECTOR CONTROLLER, 4-CHANNEL x1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B488" t="str">
            <v>GAS DETECTOR CONTROLLER, 8-CHANNEL x8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B489" t="str">
            <v>LOW TEMP. DETECTOR CONTROLLER, 4-CHANNEL x7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B490" t="str">
            <v>POWER SUPPLY, WIRING, AND TB.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>
            <v>5</v>
          </cell>
          <cell r="B491" t="str">
            <v>MANUAL STATION, 110VAC, CL.1 DIV.2, NEMA-4X</v>
          </cell>
          <cell r="C491">
            <v>16</v>
          </cell>
          <cell r="D491" t="str">
            <v>SET</v>
          </cell>
          <cell r="E491">
            <v>30000</v>
          </cell>
          <cell r="F491">
            <v>480000</v>
          </cell>
          <cell r="G491">
            <v>0</v>
          </cell>
          <cell r="H491">
            <v>0</v>
          </cell>
          <cell r="I491">
            <v>5</v>
          </cell>
          <cell r="J491">
            <v>80</v>
          </cell>
          <cell r="K491">
            <v>30000</v>
          </cell>
          <cell r="L491">
            <v>480000</v>
          </cell>
          <cell r="M491">
            <v>0</v>
          </cell>
          <cell r="N491">
            <v>0</v>
          </cell>
          <cell r="O491">
            <v>1400</v>
          </cell>
          <cell r="P491">
            <v>22400</v>
          </cell>
        </row>
        <row r="492">
          <cell r="A492">
            <v>6</v>
          </cell>
          <cell r="B492" t="str">
            <v>SIREN(SPEAKER),, 110VAC, CL.1 DIV.2, NEMA-4X</v>
          </cell>
          <cell r="C492">
            <v>16</v>
          </cell>
          <cell r="D492" t="str">
            <v>SET</v>
          </cell>
          <cell r="E492">
            <v>40000</v>
          </cell>
          <cell r="F492">
            <v>640000</v>
          </cell>
          <cell r="G492">
            <v>0</v>
          </cell>
          <cell r="H492">
            <v>0</v>
          </cell>
          <cell r="I492">
            <v>5</v>
          </cell>
          <cell r="J492">
            <v>80</v>
          </cell>
          <cell r="K492">
            <v>40000</v>
          </cell>
          <cell r="L492">
            <v>640000</v>
          </cell>
          <cell r="M492">
            <v>0</v>
          </cell>
          <cell r="N492">
            <v>0</v>
          </cell>
          <cell r="O492">
            <v>1400</v>
          </cell>
          <cell r="P492">
            <v>22400</v>
          </cell>
        </row>
        <row r="493">
          <cell r="A493">
            <v>7</v>
          </cell>
          <cell r="B493" t="str">
            <v>VISUAL ALARM BECON, , 110VAC, CL.1 DIV.2, NEMA-4X</v>
          </cell>
          <cell r="C493">
            <v>16</v>
          </cell>
          <cell r="D493" t="str">
            <v>SET</v>
          </cell>
          <cell r="E493">
            <v>37000</v>
          </cell>
          <cell r="F493">
            <v>592000</v>
          </cell>
          <cell r="G493">
            <v>0</v>
          </cell>
          <cell r="H493">
            <v>0</v>
          </cell>
          <cell r="I493">
            <v>5</v>
          </cell>
          <cell r="J493">
            <v>80</v>
          </cell>
          <cell r="K493">
            <v>37000</v>
          </cell>
          <cell r="L493">
            <v>592000</v>
          </cell>
          <cell r="M493">
            <v>0</v>
          </cell>
          <cell r="N493">
            <v>0</v>
          </cell>
          <cell r="O493">
            <v>1400</v>
          </cell>
          <cell r="P493">
            <v>22400</v>
          </cell>
        </row>
        <row r="494">
          <cell r="A494">
            <v>8</v>
          </cell>
          <cell r="B494" t="str">
            <v>UV/IR FLAME DETECTOR, CL.1 DIV.2, NEMA-4X</v>
          </cell>
          <cell r="C494">
            <v>4</v>
          </cell>
          <cell r="D494" t="str">
            <v>SET</v>
          </cell>
          <cell r="E494">
            <v>67000</v>
          </cell>
          <cell r="F494">
            <v>268000</v>
          </cell>
          <cell r="G494">
            <v>0</v>
          </cell>
          <cell r="H494">
            <v>0</v>
          </cell>
          <cell r="I494">
            <v>8</v>
          </cell>
          <cell r="J494">
            <v>32</v>
          </cell>
          <cell r="K494">
            <v>67000</v>
          </cell>
          <cell r="L494">
            <v>268000</v>
          </cell>
          <cell r="M494">
            <v>0</v>
          </cell>
          <cell r="N494">
            <v>0</v>
          </cell>
          <cell r="O494">
            <v>2240</v>
          </cell>
          <cell r="P494">
            <v>8960</v>
          </cell>
        </row>
        <row r="495">
          <cell r="A495">
            <v>9</v>
          </cell>
          <cell r="B495" t="str">
            <v>LOW TEMPERATURE DETECTOR, 50FT LG., NEMA-4X</v>
          </cell>
          <cell r="C495">
            <v>4</v>
          </cell>
          <cell r="D495" t="str">
            <v>SET</v>
          </cell>
          <cell r="E495">
            <v>288000</v>
          </cell>
          <cell r="F495">
            <v>1152000</v>
          </cell>
          <cell r="G495">
            <v>0</v>
          </cell>
          <cell r="H495">
            <v>0</v>
          </cell>
          <cell r="I495">
            <v>10</v>
          </cell>
          <cell r="J495">
            <v>40</v>
          </cell>
          <cell r="K495">
            <v>288000</v>
          </cell>
          <cell r="L495">
            <v>1152000</v>
          </cell>
          <cell r="M495">
            <v>0</v>
          </cell>
          <cell r="N495">
            <v>0</v>
          </cell>
          <cell r="O495">
            <v>2800</v>
          </cell>
          <cell r="P495">
            <v>11200</v>
          </cell>
        </row>
        <row r="496">
          <cell r="A496">
            <v>10</v>
          </cell>
          <cell r="B496" t="str">
            <v>COMBUSTIBLE GAS DETECTOR,  CATALYTIC TYPE</v>
          </cell>
          <cell r="C496">
            <v>60</v>
          </cell>
          <cell r="D496" t="str">
            <v>EST</v>
          </cell>
          <cell r="E496">
            <v>50000</v>
          </cell>
          <cell r="F496">
            <v>3000000</v>
          </cell>
          <cell r="G496">
            <v>0</v>
          </cell>
          <cell r="H496">
            <v>0</v>
          </cell>
          <cell r="I496">
            <v>5</v>
          </cell>
          <cell r="J496">
            <v>300</v>
          </cell>
          <cell r="K496">
            <v>50000</v>
          </cell>
          <cell r="L496">
            <v>3000000</v>
          </cell>
          <cell r="M496">
            <v>0</v>
          </cell>
          <cell r="N496">
            <v>0</v>
          </cell>
          <cell r="O496">
            <v>1400</v>
          </cell>
          <cell r="P496">
            <v>84000</v>
          </cell>
        </row>
        <row r="497">
          <cell r="B497" t="str">
            <v>CL.1, DIV.2, W/ WEATHER HOUSING, FILTER, NEMA-4X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>
            <v>11</v>
          </cell>
          <cell r="B498" t="str">
            <v>GAS DETECTOR TEST KIT FOR 60 DETECTORS &amp; GRAPHIC PANEL</v>
          </cell>
          <cell r="C498">
            <v>1</v>
          </cell>
          <cell r="D498" t="str">
            <v>SET</v>
          </cell>
          <cell r="E498">
            <v>350000</v>
          </cell>
          <cell r="F498">
            <v>350000</v>
          </cell>
          <cell r="G498">
            <v>0</v>
          </cell>
          <cell r="H498">
            <v>0</v>
          </cell>
          <cell r="I498">
            <v>10</v>
          </cell>
          <cell r="J498">
            <v>10</v>
          </cell>
          <cell r="K498">
            <v>350000</v>
          </cell>
          <cell r="L498">
            <v>350000</v>
          </cell>
          <cell r="M498">
            <v>0</v>
          </cell>
          <cell r="N498">
            <v>0</v>
          </cell>
          <cell r="O498">
            <v>2800</v>
          </cell>
          <cell r="P498">
            <v>2800</v>
          </cell>
        </row>
        <row r="499">
          <cell r="A499">
            <v>12</v>
          </cell>
          <cell r="B499" t="str">
            <v>R.S.G. CONDUIT/W COUPLING 1"</v>
          </cell>
          <cell r="C499">
            <v>1600</v>
          </cell>
          <cell r="D499" t="str">
            <v>M</v>
          </cell>
          <cell r="E499">
            <v>49</v>
          </cell>
          <cell r="F499">
            <v>78400</v>
          </cell>
          <cell r="G499">
            <v>0</v>
          </cell>
          <cell r="H499">
            <v>0</v>
          </cell>
          <cell r="I499">
            <v>0.54</v>
          </cell>
          <cell r="J499">
            <v>864</v>
          </cell>
          <cell r="K499">
            <v>49</v>
          </cell>
          <cell r="L499">
            <v>78400</v>
          </cell>
          <cell r="M499">
            <v>0</v>
          </cell>
          <cell r="N499">
            <v>0</v>
          </cell>
          <cell r="O499">
            <v>151</v>
          </cell>
          <cell r="P499">
            <v>241600</v>
          </cell>
        </row>
        <row r="500">
          <cell r="A500">
            <v>13</v>
          </cell>
          <cell r="B500" t="str">
            <v>R.S.G. CONDUIT/W COUPLING 2"</v>
          </cell>
          <cell r="C500">
            <v>2300</v>
          </cell>
          <cell r="D500" t="str">
            <v>M</v>
          </cell>
          <cell r="E500">
            <v>105</v>
          </cell>
          <cell r="F500">
            <v>241500</v>
          </cell>
          <cell r="G500">
            <v>0</v>
          </cell>
          <cell r="H500">
            <v>0</v>
          </cell>
          <cell r="I500">
            <v>0.98</v>
          </cell>
          <cell r="J500">
            <v>2254</v>
          </cell>
          <cell r="K500">
            <v>105</v>
          </cell>
          <cell r="L500">
            <v>241500</v>
          </cell>
          <cell r="M500">
            <v>0</v>
          </cell>
          <cell r="N500">
            <v>0</v>
          </cell>
          <cell r="O500">
            <v>274</v>
          </cell>
          <cell r="P500">
            <v>630200</v>
          </cell>
        </row>
        <row r="501">
          <cell r="A501">
            <v>14</v>
          </cell>
          <cell r="B501" t="str">
            <v>FITTING FOR R.S.G. CONDUIT</v>
          </cell>
          <cell r="C501">
            <v>1</v>
          </cell>
          <cell r="D501" t="str">
            <v>LOT</v>
          </cell>
          <cell r="E501">
            <v>639800</v>
          </cell>
          <cell r="F501">
            <v>639800</v>
          </cell>
          <cell r="G501">
            <v>0</v>
          </cell>
          <cell r="H501">
            <v>0</v>
          </cell>
          <cell r="I501">
            <v>935.4</v>
          </cell>
          <cell r="J501">
            <v>935</v>
          </cell>
          <cell r="K501">
            <v>639800</v>
          </cell>
          <cell r="L501">
            <v>639800</v>
          </cell>
          <cell r="M501">
            <v>0</v>
          </cell>
          <cell r="N501">
            <v>0</v>
          </cell>
          <cell r="O501">
            <v>261912</v>
          </cell>
          <cell r="P501">
            <v>261912</v>
          </cell>
        </row>
        <row r="502">
          <cell r="A502">
            <v>15</v>
          </cell>
          <cell r="B502" t="str">
            <v>600V????,???,PVC??,????(OVERALL),</v>
          </cell>
          <cell r="C502">
            <v>650</v>
          </cell>
          <cell r="D502" t="str">
            <v>M</v>
          </cell>
          <cell r="E502">
            <v>37</v>
          </cell>
          <cell r="F502">
            <v>24050</v>
          </cell>
          <cell r="G502">
            <v>0</v>
          </cell>
          <cell r="H502">
            <v>0</v>
          </cell>
          <cell r="I502">
            <v>0.11700000000000001</v>
          </cell>
          <cell r="J502">
            <v>76</v>
          </cell>
          <cell r="K502">
            <v>37</v>
          </cell>
          <cell r="L502">
            <v>24050</v>
          </cell>
          <cell r="M502">
            <v>0</v>
          </cell>
          <cell r="N502">
            <v>0</v>
          </cell>
          <cell r="O502">
            <v>33</v>
          </cell>
          <cell r="P502">
            <v>21450</v>
          </cell>
        </row>
        <row r="503">
          <cell r="B503" t="str">
            <v>PVC???? 7C-2SQ.MM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>
            <v>16</v>
          </cell>
          <cell r="B504" t="str">
            <v>600V????,???,PVC??,????(OVERALL),</v>
          </cell>
          <cell r="C504">
            <v>1500</v>
          </cell>
          <cell r="D504" t="str">
            <v>M</v>
          </cell>
          <cell r="E504">
            <v>41</v>
          </cell>
          <cell r="F504">
            <v>61500</v>
          </cell>
          <cell r="G504">
            <v>0</v>
          </cell>
          <cell r="H504">
            <v>0</v>
          </cell>
          <cell r="I504">
            <v>0.13300000000000001</v>
          </cell>
          <cell r="J504">
            <v>200</v>
          </cell>
          <cell r="K504">
            <v>41</v>
          </cell>
          <cell r="L504">
            <v>61500</v>
          </cell>
          <cell r="M504">
            <v>0</v>
          </cell>
          <cell r="N504">
            <v>0</v>
          </cell>
          <cell r="O504">
            <v>37</v>
          </cell>
          <cell r="P504">
            <v>55500</v>
          </cell>
        </row>
        <row r="505">
          <cell r="B505" t="str">
            <v>PVC???? 9C-2SQ.MM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>
            <v>17</v>
          </cell>
          <cell r="B506" t="str">
            <v>600V????,???,PVC??,????(OVERALL),</v>
          </cell>
          <cell r="C506">
            <v>2600</v>
          </cell>
          <cell r="D506" t="str">
            <v>M</v>
          </cell>
          <cell r="E506">
            <v>53</v>
          </cell>
          <cell r="F506">
            <v>137800</v>
          </cell>
          <cell r="G506">
            <v>0</v>
          </cell>
          <cell r="H506">
            <v>0</v>
          </cell>
          <cell r="I506">
            <v>0.153</v>
          </cell>
          <cell r="J506">
            <v>398</v>
          </cell>
          <cell r="K506">
            <v>53</v>
          </cell>
          <cell r="L506">
            <v>137800</v>
          </cell>
          <cell r="M506">
            <v>0</v>
          </cell>
          <cell r="N506">
            <v>0</v>
          </cell>
          <cell r="O506">
            <v>43</v>
          </cell>
          <cell r="P506">
            <v>111800</v>
          </cell>
        </row>
        <row r="507">
          <cell r="B507" t="str">
            <v>PVC???? 12C-2SQ.MM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>
            <v>18</v>
          </cell>
          <cell r="B508" t="str">
            <v>600V????,???,PVC??,????(OVERALL),</v>
          </cell>
          <cell r="C508">
            <v>10000</v>
          </cell>
          <cell r="D508" t="str">
            <v>M</v>
          </cell>
          <cell r="E508">
            <v>44</v>
          </cell>
          <cell r="F508">
            <v>440000</v>
          </cell>
          <cell r="G508">
            <v>0</v>
          </cell>
          <cell r="H508">
            <v>0</v>
          </cell>
          <cell r="I508">
            <v>0.13500000000000001</v>
          </cell>
          <cell r="J508">
            <v>1350</v>
          </cell>
          <cell r="K508">
            <v>44</v>
          </cell>
          <cell r="L508">
            <v>440000</v>
          </cell>
          <cell r="M508">
            <v>0</v>
          </cell>
          <cell r="N508">
            <v>0</v>
          </cell>
          <cell r="O508">
            <v>38</v>
          </cell>
          <cell r="P508">
            <v>380000</v>
          </cell>
        </row>
        <row r="509">
          <cell r="B509" t="str">
            <v>PVC???? 7C-3.5SQ.MM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19</v>
          </cell>
          <cell r="B510" t="str">
            <v>600V????,???,PVC??,????(OVERALL),</v>
          </cell>
          <cell r="C510">
            <v>3000</v>
          </cell>
          <cell r="D510" t="str">
            <v>M</v>
          </cell>
          <cell r="E510">
            <v>76</v>
          </cell>
          <cell r="F510">
            <v>228000</v>
          </cell>
          <cell r="G510">
            <v>0</v>
          </cell>
          <cell r="H510">
            <v>0</v>
          </cell>
          <cell r="I510">
            <v>0.193</v>
          </cell>
          <cell r="J510">
            <v>579</v>
          </cell>
          <cell r="K510">
            <v>76</v>
          </cell>
          <cell r="L510">
            <v>228000</v>
          </cell>
          <cell r="M510">
            <v>0</v>
          </cell>
          <cell r="N510">
            <v>0</v>
          </cell>
          <cell r="O510">
            <v>54</v>
          </cell>
          <cell r="P510">
            <v>162000</v>
          </cell>
        </row>
        <row r="511">
          <cell r="B511" t="str">
            <v>PVC???? 19C-2SQ.MM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>
            <v>20</v>
          </cell>
          <cell r="B512" t="str">
            <v>600V????,???,PVC??,????(OVERALL),</v>
          </cell>
          <cell r="C512">
            <v>14000</v>
          </cell>
          <cell r="D512" t="str">
            <v>M</v>
          </cell>
          <cell r="E512">
            <v>119</v>
          </cell>
          <cell r="F512">
            <v>1666000</v>
          </cell>
          <cell r="G512">
            <v>0</v>
          </cell>
          <cell r="H512">
            <v>0</v>
          </cell>
          <cell r="I512">
            <v>0.23599999999999999</v>
          </cell>
          <cell r="J512">
            <v>3304</v>
          </cell>
          <cell r="K512">
            <v>119</v>
          </cell>
          <cell r="L512">
            <v>1666000</v>
          </cell>
          <cell r="M512">
            <v>0</v>
          </cell>
          <cell r="N512">
            <v>0</v>
          </cell>
          <cell r="O512">
            <v>66</v>
          </cell>
          <cell r="P512">
            <v>924000</v>
          </cell>
        </row>
        <row r="513">
          <cell r="B513" t="str">
            <v>PVC???? 30C-2SQ.MM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>
            <v>21</v>
          </cell>
          <cell r="B514" t="str">
            <v>300V????,PVC??,????(OVERALL &amp; INDIVID)PVC</v>
          </cell>
          <cell r="C514">
            <v>12000</v>
          </cell>
          <cell r="D514" t="str">
            <v>M</v>
          </cell>
          <cell r="E514">
            <v>17</v>
          </cell>
          <cell r="F514">
            <v>204000</v>
          </cell>
          <cell r="G514">
            <v>0</v>
          </cell>
          <cell r="H514">
            <v>0</v>
          </cell>
          <cell r="I514">
            <v>6.4000000000000001E-2</v>
          </cell>
          <cell r="J514">
            <v>768</v>
          </cell>
          <cell r="K514">
            <v>17</v>
          </cell>
          <cell r="L514">
            <v>204000</v>
          </cell>
          <cell r="M514">
            <v>0</v>
          </cell>
          <cell r="N514">
            <v>0</v>
          </cell>
          <cell r="O514">
            <v>18</v>
          </cell>
          <cell r="P514">
            <v>216000</v>
          </cell>
        </row>
        <row r="515">
          <cell r="B515" t="str">
            <v>????  1TxAWG#16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>
            <v>22</v>
          </cell>
          <cell r="B516" t="str">
            <v>300V????,PVC??,????(OVERALL &amp; INDIVID)PVC</v>
          </cell>
          <cell r="C516">
            <v>3500</v>
          </cell>
          <cell r="D516" t="str">
            <v>M</v>
          </cell>
          <cell r="E516">
            <v>227</v>
          </cell>
          <cell r="F516">
            <v>794500</v>
          </cell>
          <cell r="G516">
            <v>0</v>
          </cell>
          <cell r="H516">
            <v>0</v>
          </cell>
          <cell r="I516">
            <v>0.25</v>
          </cell>
          <cell r="J516">
            <v>875</v>
          </cell>
          <cell r="K516">
            <v>227</v>
          </cell>
          <cell r="L516">
            <v>794500</v>
          </cell>
          <cell r="M516">
            <v>0</v>
          </cell>
          <cell r="N516">
            <v>0</v>
          </cell>
          <cell r="O516">
            <v>70</v>
          </cell>
          <cell r="P516">
            <v>245000</v>
          </cell>
        </row>
        <row r="517">
          <cell r="B517" t="str">
            <v>????  12TxAWG#14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>
            <v>23</v>
          </cell>
          <cell r="B518" t="str">
            <v>300V????,PVC??,????(OVERALL &amp; INDIVID)PVC</v>
          </cell>
          <cell r="C518">
            <v>350</v>
          </cell>
          <cell r="D518" t="str">
            <v>M</v>
          </cell>
          <cell r="E518">
            <v>471</v>
          </cell>
          <cell r="F518">
            <v>164850</v>
          </cell>
          <cell r="G518">
            <v>0</v>
          </cell>
          <cell r="H518">
            <v>0</v>
          </cell>
          <cell r="I518">
            <v>0.4</v>
          </cell>
          <cell r="J518">
            <v>140</v>
          </cell>
          <cell r="K518">
            <v>471</v>
          </cell>
          <cell r="L518">
            <v>164850</v>
          </cell>
          <cell r="M518">
            <v>0</v>
          </cell>
          <cell r="N518">
            <v>0</v>
          </cell>
          <cell r="O518">
            <v>112</v>
          </cell>
          <cell r="P518">
            <v>39200</v>
          </cell>
        </row>
        <row r="519">
          <cell r="B519" t="str">
            <v>???? 24TxAWG#14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>
            <v>24</v>
          </cell>
          <cell r="B520" t="str">
            <v>HOT DIPPED GALV, STEEL CHANNEL 100X50X5X7.5</v>
          </cell>
          <cell r="C520">
            <v>50</v>
          </cell>
          <cell r="D520" t="str">
            <v>M</v>
          </cell>
          <cell r="E520">
            <v>200</v>
          </cell>
          <cell r="F520">
            <v>10000</v>
          </cell>
          <cell r="G520">
            <v>0</v>
          </cell>
          <cell r="H520">
            <v>0</v>
          </cell>
          <cell r="I520">
            <v>1.5</v>
          </cell>
          <cell r="J520">
            <v>75</v>
          </cell>
          <cell r="K520">
            <v>200</v>
          </cell>
          <cell r="L520">
            <v>10000</v>
          </cell>
          <cell r="M520">
            <v>0</v>
          </cell>
          <cell r="N520">
            <v>0</v>
          </cell>
          <cell r="O520">
            <v>420</v>
          </cell>
          <cell r="P520">
            <v>21000</v>
          </cell>
        </row>
        <row r="521">
          <cell r="A521">
            <v>25</v>
          </cell>
          <cell r="B521" t="str">
            <v>HOT DIPPED GALV, U- CHANNEL 41X41</v>
          </cell>
          <cell r="C521">
            <v>335</v>
          </cell>
          <cell r="D521" t="str">
            <v>M</v>
          </cell>
          <cell r="E521">
            <v>82</v>
          </cell>
          <cell r="F521">
            <v>27470</v>
          </cell>
          <cell r="G521">
            <v>0</v>
          </cell>
          <cell r="H521">
            <v>0</v>
          </cell>
          <cell r="I521">
            <v>0.40699999999999997</v>
          </cell>
          <cell r="J521">
            <v>136</v>
          </cell>
          <cell r="K521">
            <v>82</v>
          </cell>
          <cell r="L521">
            <v>27470</v>
          </cell>
          <cell r="M521">
            <v>0</v>
          </cell>
          <cell r="N521">
            <v>0</v>
          </cell>
          <cell r="O521">
            <v>114</v>
          </cell>
          <cell r="P521">
            <v>38190</v>
          </cell>
        </row>
        <row r="522">
          <cell r="A522">
            <v>26</v>
          </cell>
          <cell r="B522" t="str">
            <v>FLEXIBLE CONDUIT 1"</v>
          </cell>
          <cell r="C522">
            <v>40</v>
          </cell>
          <cell r="D522" t="str">
            <v>M</v>
          </cell>
          <cell r="E522">
            <v>252</v>
          </cell>
          <cell r="F522">
            <v>10080</v>
          </cell>
          <cell r="G522">
            <v>0</v>
          </cell>
          <cell r="H522">
            <v>0</v>
          </cell>
          <cell r="I522">
            <v>0.64</v>
          </cell>
          <cell r="J522">
            <v>26</v>
          </cell>
          <cell r="K522">
            <v>252</v>
          </cell>
          <cell r="L522">
            <v>10080</v>
          </cell>
          <cell r="M522">
            <v>0</v>
          </cell>
          <cell r="N522">
            <v>0</v>
          </cell>
          <cell r="O522">
            <v>179</v>
          </cell>
          <cell r="P522">
            <v>7160</v>
          </cell>
        </row>
        <row r="523">
          <cell r="A523">
            <v>27</v>
          </cell>
          <cell r="B523" t="str">
            <v>HOT DIPPED GALV. STEEL PLATE 1829X6401X3t</v>
          </cell>
          <cell r="C523">
            <v>2</v>
          </cell>
          <cell r="D523" t="str">
            <v>PCS</v>
          </cell>
          <cell r="E523">
            <v>1000</v>
          </cell>
          <cell r="F523">
            <v>2000</v>
          </cell>
          <cell r="G523">
            <v>0</v>
          </cell>
          <cell r="H523">
            <v>0</v>
          </cell>
          <cell r="I523">
            <v>10</v>
          </cell>
          <cell r="J523">
            <v>20</v>
          </cell>
          <cell r="K523">
            <v>1000</v>
          </cell>
          <cell r="L523">
            <v>2000</v>
          </cell>
          <cell r="M523">
            <v>0</v>
          </cell>
          <cell r="N523">
            <v>0</v>
          </cell>
          <cell r="O523">
            <v>2800</v>
          </cell>
          <cell r="P523">
            <v>5600</v>
          </cell>
        </row>
        <row r="524">
          <cell r="A524">
            <v>28</v>
          </cell>
          <cell r="B524" t="str">
            <v>1/4?(??30??)????????????SS316?</v>
          </cell>
          <cell r="C524">
            <v>4</v>
          </cell>
          <cell r="D524" t="str">
            <v>PCS</v>
          </cell>
          <cell r="E524">
            <v>3000</v>
          </cell>
          <cell r="F524">
            <v>12000</v>
          </cell>
          <cell r="G524">
            <v>0</v>
          </cell>
          <cell r="H524">
            <v>0</v>
          </cell>
          <cell r="I524">
            <v>4</v>
          </cell>
          <cell r="J524">
            <v>16</v>
          </cell>
          <cell r="K524">
            <v>3000</v>
          </cell>
          <cell r="L524">
            <v>12000</v>
          </cell>
          <cell r="M524">
            <v>0</v>
          </cell>
          <cell r="N524">
            <v>0</v>
          </cell>
          <cell r="O524">
            <v>1120</v>
          </cell>
          <cell r="P524">
            <v>4480</v>
          </cell>
        </row>
        <row r="525">
          <cell r="A525">
            <v>29</v>
          </cell>
          <cell r="B525" t="str">
            <v>???,????20P,FRP??,?????</v>
          </cell>
          <cell r="C525">
            <v>5</v>
          </cell>
          <cell r="D525" t="str">
            <v>SET</v>
          </cell>
          <cell r="E525">
            <v>3500</v>
          </cell>
          <cell r="F525">
            <v>17500</v>
          </cell>
          <cell r="G525">
            <v>0</v>
          </cell>
          <cell r="H525">
            <v>0</v>
          </cell>
          <cell r="I525">
            <v>4</v>
          </cell>
          <cell r="J525">
            <v>20</v>
          </cell>
          <cell r="K525">
            <v>3500</v>
          </cell>
          <cell r="L525">
            <v>17500</v>
          </cell>
          <cell r="M525">
            <v>0</v>
          </cell>
          <cell r="N525">
            <v>0</v>
          </cell>
          <cell r="O525">
            <v>1120</v>
          </cell>
          <cell r="P525">
            <v>5600</v>
          </cell>
        </row>
        <row r="526">
          <cell r="A526">
            <v>30</v>
          </cell>
          <cell r="B526" t="str">
            <v>???,????50P,FRP??,?????</v>
          </cell>
          <cell r="C526">
            <v>4</v>
          </cell>
          <cell r="D526" t="str">
            <v>SET</v>
          </cell>
          <cell r="E526">
            <v>5500</v>
          </cell>
          <cell r="F526">
            <v>22000</v>
          </cell>
          <cell r="G526">
            <v>0</v>
          </cell>
          <cell r="H526">
            <v>0</v>
          </cell>
          <cell r="I526">
            <v>8</v>
          </cell>
          <cell r="J526">
            <v>32</v>
          </cell>
          <cell r="K526">
            <v>5500</v>
          </cell>
          <cell r="L526">
            <v>22000</v>
          </cell>
          <cell r="M526">
            <v>0</v>
          </cell>
          <cell r="N526">
            <v>0</v>
          </cell>
          <cell r="O526">
            <v>2240</v>
          </cell>
          <cell r="P526">
            <v>8960</v>
          </cell>
        </row>
        <row r="527">
          <cell r="A527">
            <v>31</v>
          </cell>
          <cell r="B527" t="str">
            <v>???,????100P,FRP??,?????</v>
          </cell>
          <cell r="C527">
            <v>1</v>
          </cell>
          <cell r="D527" t="str">
            <v>SET</v>
          </cell>
          <cell r="E527">
            <v>9000</v>
          </cell>
          <cell r="F527">
            <v>9000</v>
          </cell>
          <cell r="G527">
            <v>0</v>
          </cell>
          <cell r="H527">
            <v>0</v>
          </cell>
          <cell r="I527">
            <v>12</v>
          </cell>
          <cell r="J527">
            <v>12</v>
          </cell>
          <cell r="K527">
            <v>9000</v>
          </cell>
          <cell r="L527">
            <v>9000</v>
          </cell>
          <cell r="M527">
            <v>0</v>
          </cell>
          <cell r="N527">
            <v>0</v>
          </cell>
          <cell r="O527">
            <v>3360</v>
          </cell>
          <cell r="P527">
            <v>3360</v>
          </cell>
        </row>
        <row r="528">
          <cell r="A528">
            <v>32</v>
          </cell>
          <cell r="B528" t="str">
            <v>HOT DIPPED GALV, STEEL CHANNEL 100X50X5X7.5X2.4?</v>
          </cell>
          <cell r="C528">
            <v>26</v>
          </cell>
          <cell r="D528" t="str">
            <v>SET</v>
          </cell>
          <cell r="E528">
            <v>2400</v>
          </cell>
          <cell r="F528">
            <v>62400</v>
          </cell>
          <cell r="G528">
            <v>0</v>
          </cell>
          <cell r="H528">
            <v>0</v>
          </cell>
          <cell r="I528">
            <v>3</v>
          </cell>
          <cell r="J528">
            <v>78</v>
          </cell>
          <cell r="K528">
            <v>2400</v>
          </cell>
          <cell r="L528">
            <v>62400</v>
          </cell>
          <cell r="M528">
            <v>0</v>
          </cell>
          <cell r="N528">
            <v>0</v>
          </cell>
          <cell r="O528">
            <v>840</v>
          </cell>
          <cell r="P528">
            <v>21840</v>
          </cell>
        </row>
        <row r="529">
          <cell r="B529" t="str">
            <v>???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>
            <v>33</v>
          </cell>
          <cell r="B530" t="str">
            <v>DITTO, BUT STEEL CHANNEL ?3.6M?</v>
          </cell>
          <cell r="C530">
            <v>13</v>
          </cell>
          <cell r="D530" t="str">
            <v>SET</v>
          </cell>
          <cell r="E530">
            <v>3600</v>
          </cell>
          <cell r="F530">
            <v>46800</v>
          </cell>
          <cell r="G530">
            <v>0</v>
          </cell>
          <cell r="H530">
            <v>0</v>
          </cell>
          <cell r="I530">
            <v>4</v>
          </cell>
          <cell r="J530">
            <v>52</v>
          </cell>
          <cell r="K530">
            <v>3600</v>
          </cell>
          <cell r="L530">
            <v>46800</v>
          </cell>
          <cell r="M530">
            <v>0</v>
          </cell>
          <cell r="N530">
            <v>0</v>
          </cell>
          <cell r="O530">
            <v>1120</v>
          </cell>
          <cell r="P530">
            <v>14560</v>
          </cell>
        </row>
        <row r="531">
          <cell r="A531">
            <v>34</v>
          </cell>
          <cell r="B531" t="str">
            <v>DITTO, BUT STEEL CHANNEL ?1.95M?</v>
          </cell>
          <cell r="C531">
            <v>3</v>
          </cell>
          <cell r="D531" t="str">
            <v>SET</v>
          </cell>
          <cell r="E531">
            <v>2000</v>
          </cell>
          <cell r="F531">
            <v>6000</v>
          </cell>
          <cell r="G531">
            <v>0</v>
          </cell>
          <cell r="H531">
            <v>0</v>
          </cell>
          <cell r="I531">
            <v>3</v>
          </cell>
          <cell r="J531">
            <v>9</v>
          </cell>
          <cell r="K531">
            <v>2000</v>
          </cell>
          <cell r="L531">
            <v>6000</v>
          </cell>
          <cell r="M531">
            <v>0</v>
          </cell>
          <cell r="N531">
            <v>0</v>
          </cell>
          <cell r="O531">
            <v>840</v>
          </cell>
          <cell r="P531">
            <v>2520</v>
          </cell>
        </row>
        <row r="532">
          <cell r="A532">
            <v>35</v>
          </cell>
          <cell r="B532" t="str">
            <v xml:space="preserve">MISCELLANEOUS </v>
          </cell>
          <cell r="C532">
            <v>1</v>
          </cell>
          <cell r="D532" t="str">
            <v>LOT</v>
          </cell>
          <cell r="E532">
            <v>743902.5</v>
          </cell>
          <cell r="F532">
            <v>743903</v>
          </cell>
          <cell r="G532">
            <v>0</v>
          </cell>
          <cell r="H532">
            <v>0</v>
          </cell>
          <cell r="I532">
            <v>646.55000000000007</v>
          </cell>
          <cell r="J532">
            <v>647</v>
          </cell>
          <cell r="K532">
            <v>743903</v>
          </cell>
          <cell r="L532">
            <v>743903</v>
          </cell>
          <cell r="M532">
            <v>0</v>
          </cell>
          <cell r="N532">
            <v>0</v>
          </cell>
          <cell r="O532">
            <v>181034</v>
          </cell>
          <cell r="P532">
            <v>181034</v>
          </cell>
        </row>
        <row r="533">
          <cell r="B533" t="str">
            <v>SUB-TOTAL : (I)</v>
          </cell>
          <cell r="C533">
            <v>0</v>
          </cell>
          <cell r="D533">
            <v>0</v>
          </cell>
          <cell r="E533">
            <v>0</v>
          </cell>
          <cell r="F533">
            <v>15621953</v>
          </cell>
          <cell r="G533">
            <v>0</v>
          </cell>
          <cell r="H533">
            <v>0</v>
          </cell>
          <cell r="I533">
            <v>0</v>
          </cell>
          <cell r="J533">
            <v>13628</v>
          </cell>
          <cell r="K533">
            <v>0</v>
          </cell>
          <cell r="L533">
            <v>15621953</v>
          </cell>
          <cell r="M533">
            <v>0</v>
          </cell>
          <cell r="N533">
            <v>0</v>
          </cell>
          <cell r="O533">
            <v>0</v>
          </cell>
          <cell r="P533">
            <v>3816326</v>
          </cell>
        </row>
        <row r="536">
          <cell r="A536" t="str">
            <v>J.</v>
          </cell>
          <cell r="B536" t="str">
            <v>U/G CONDUIT BANK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 t="str">
            <v>J.1.3</v>
          </cell>
          <cell r="B537" t="str">
            <v>_x0000_PVC CONDUIT, THICK WALL, CNS1302 SCH._x0000_B , 4"</v>
          </cell>
          <cell r="C537">
            <v>16500</v>
          </cell>
          <cell r="D537" t="str">
            <v>M</v>
          </cell>
          <cell r="E537">
            <v>128</v>
          </cell>
          <cell r="F537">
            <v>2112000</v>
          </cell>
        </row>
        <row r="538">
          <cell r="A538" t="str">
            <v>J.1</v>
          </cell>
          <cell r="B538" t="str">
            <v>U/G CONDUIT BANK FOR TEL., P/P, CCTV, APS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J.1.1</v>
          </cell>
          <cell r="B539" t="str">
            <v xml:space="preserve"> PVC CONDUIT, THICK WALL, CNS1302 SCH. B , 1"</v>
          </cell>
          <cell r="C539">
            <v>800</v>
          </cell>
          <cell r="D539" t="str">
            <v>M</v>
          </cell>
          <cell r="E539">
            <v>16</v>
          </cell>
          <cell r="F539">
            <v>12800</v>
          </cell>
          <cell r="G539">
            <v>0</v>
          </cell>
          <cell r="H539">
            <v>0</v>
          </cell>
          <cell r="I539">
            <v>0.22</v>
          </cell>
          <cell r="J539">
            <v>176</v>
          </cell>
          <cell r="K539">
            <v>16</v>
          </cell>
          <cell r="L539">
            <v>12800</v>
          </cell>
          <cell r="M539">
            <v>0</v>
          </cell>
          <cell r="N539">
            <v>0</v>
          </cell>
          <cell r="O539">
            <v>62</v>
          </cell>
          <cell r="P539">
            <v>49600</v>
          </cell>
        </row>
        <row r="540">
          <cell r="A540" t="str">
            <v>J.1.2</v>
          </cell>
          <cell r="B540" t="str">
            <v xml:space="preserve"> PVC CONDUIT, THICK WALL, CNS1302 SCH. B , 2"</v>
          </cell>
          <cell r="C540">
            <v>22000</v>
          </cell>
          <cell r="D540" t="str">
            <v>M</v>
          </cell>
          <cell r="E540">
            <v>38</v>
          </cell>
          <cell r="F540">
            <v>836000</v>
          </cell>
          <cell r="G540">
            <v>0</v>
          </cell>
          <cell r="H540">
            <v>0</v>
          </cell>
          <cell r="I540">
            <v>0.3</v>
          </cell>
          <cell r="J540">
            <v>6600</v>
          </cell>
          <cell r="K540">
            <v>38</v>
          </cell>
          <cell r="L540">
            <v>836000</v>
          </cell>
          <cell r="M540">
            <v>0</v>
          </cell>
          <cell r="N540">
            <v>0</v>
          </cell>
          <cell r="O540">
            <v>84</v>
          </cell>
          <cell r="P540">
            <v>1848000</v>
          </cell>
        </row>
        <row r="541">
          <cell r="A541" t="str">
            <v>J.1.3</v>
          </cell>
          <cell r="B541" t="str">
            <v xml:space="preserve"> PVC CONDUIT, THICK WALL, CNS1302 SCH. B , 4"</v>
          </cell>
          <cell r="C541">
            <v>16500</v>
          </cell>
          <cell r="D541" t="str">
            <v>M</v>
          </cell>
          <cell r="E541">
            <v>128</v>
          </cell>
          <cell r="F541">
            <v>2112000</v>
          </cell>
          <cell r="G541">
            <v>0</v>
          </cell>
          <cell r="H541">
            <v>0</v>
          </cell>
          <cell r="I541">
            <v>0.43</v>
          </cell>
          <cell r="J541">
            <v>7095</v>
          </cell>
          <cell r="K541">
            <v>128</v>
          </cell>
          <cell r="L541">
            <v>2112000</v>
          </cell>
          <cell r="M541">
            <v>0</v>
          </cell>
          <cell r="N541">
            <v>0</v>
          </cell>
          <cell r="O541">
            <v>120</v>
          </cell>
          <cell r="P541">
            <v>1980000</v>
          </cell>
        </row>
        <row r="542">
          <cell r="A542" t="str">
            <v>J.1.4</v>
          </cell>
          <cell r="B542" t="str">
            <v xml:space="preserve"> PVC CONDUIT, THICK WALL, CNS1302 SCH. B , 6"</v>
          </cell>
          <cell r="C542">
            <v>8000</v>
          </cell>
          <cell r="D542" t="str">
            <v>M</v>
          </cell>
          <cell r="E542">
            <v>242</v>
          </cell>
          <cell r="F542">
            <v>1936000</v>
          </cell>
          <cell r="G542">
            <v>0</v>
          </cell>
          <cell r="H542">
            <v>0</v>
          </cell>
          <cell r="I542">
            <v>0.68</v>
          </cell>
          <cell r="J542">
            <v>5440</v>
          </cell>
          <cell r="K542">
            <v>242</v>
          </cell>
          <cell r="L542">
            <v>1936000</v>
          </cell>
          <cell r="M542">
            <v>0</v>
          </cell>
          <cell r="N542">
            <v>0</v>
          </cell>
          <cell r="O542">
            <v>190</v>
          </cell>
          <cell r="P542">
            <v>1520000</v>
          </cell>
        </row>
        <row r="543">
          <cell r="A543" t="str">
            <v>J.1.5</v>
          </cell>
          <cell r="B543" t="str">
            <v xml:space="preserve"> EXCAVATION</v>
          </cell>
          <cell r="C543">
            <v>7000</v>
          </cell>
          <cell r="D543" t="str">
            <v>M3</v>
          </cell>
          <cell r="E543" t="str">
            <v>M+L</v>
          </cell>
          <cell r="F543" t="str">
            <v>M+L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 t="str">
            <v>M+L</v>
          </cell>
          <cell r="L543" t="str">
            <v>M+L</v>
          </cell>
          <cell r="M543">
            <v>0</v>
          </cell>
          <cell r="N543">
            <v>0</v>
          </cell>
          <cell r="O543">
            <v>60</v>
          </cell>
          <cell r="P543">
            <v>420000</v>
          </cell>
        </row>
        <row r="544">
          <cell r="A544" t="str">
            <v>J.1.6</v>
          </cell>
          <cell r="B544" t="str">
            <v xml:space="preserve"> BACKFILL</v>
          </cell>
          <cell r="C544">
            <v>5100</v>
          </cell>
          <cell r="D544" t="str">
            <v>M3</v>
          </cell>
          <cell r="E544" t="str">
            <v>M+L</v>
          </cell>
          <cell r="F544" t="str">
            <v>M+L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 t="str">
            <v>M+L</v>
          </cell>
          <cell r="L544" t="str">
            <v>M+L</v>
          </cell>
          <cell r="M544">
            <v>0</v>
          </cell>
          <cell r="N544">
            <v>0</v>
          </cell>
          <cell r="O544">
            <v>100</v>
          </cell>
          <cell r="P544">
            <v>510000</v>
          </cell>
        </row>
        <row r="545">
          <cell r="A545" t="str">
            <v>J.1.7</v>
          </cell>
          <cell r="B545" t="str">
            <v xml:space="preserve"> CONCRETE FOR DUCT BANK 2000 PSI</v>
          </cell>
          <cell r="C545">
            <v>1900</v>
          </cell>
          <cell r="D545" t="str">
            <v>M3</v>
          </cell>
          <cell r="E545" t="str">
            <v>M+L</v>
          </cell>
          <cell r="F545" t="str">
            <v>M+L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 t="str">
            <v>M+L</v>
          </cell>
          <cell r="L545" t="str">
            <v>M+L</v>
          </cell>
          <cell r="M545">
            <v>0</v>
          </cell>
          <cell r="N545">
            <v>0</v>
          </cell>
          <cell r="O545">
            <v>1700</v>
          </cell>
          <cell r="P545">
            <v>3230000</v>
          </cell>
        </row>
        <row r="546">
          <cell r="A546" t="str">
            <v>J.1.8</v>
          </cell>
          <cell r="B546" t="str">
            <v xml:space="preserve"> RED COLORED OXIDE</v>
          </cell>
          <cell r="C546">
            <v>17100</v>
          </cell>
          <cell r="D546" t="str">
            <v>KG</v>
          </cell>
          <cell r="E546" t="str">
            <v>M+L</v>
          </cell>
          <cell r="F546" t="str">
            <v>M+L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 t="str">
            <v>M+L</v>
          </cell>
          <cell r="L546" t="str">
            <v>M+L</v>
          </cell>
          <cell r="M546">
            <v>0</v>
          </cell>
          <cell r="N546">
            <v>0</v>
          </cell>
          <cell r="O546">
            <v>60</v>
          </cell>
          <cell r="P546">
            <v>1026000</v>
          </cell>
          <cell r="Q546">
            <v>6089</v>
          </cell>
        </row>
        <row r="547">
          <cell r="A547" t="str">
            <v>J.1.9</v>
          </cell>
          <cell r="B547" t="str">
            <v xml:space="preserve"> DISPOSAL</v>
          </cell>
          <cell r="C547">
            <v>1900</v>
          </cell>
          <cell r="D547" t="str">
            <v>M3</v>
          </cell>
          <cell r="E547" t="str">
            <v>M+L</v>
          </cell>
          <cell r="F547" t="str">
            <v>M+L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 t="str">
            <v>M+L</v>
          </cell>
          <cell r="L547" t="str">
            <v>M+L</v>
          </cell>
          <cell r="M547">
            <v>0</v>
          </cell>
          <cell r="N547">
            <v>0</v>
          </cell>
          <cell r="O547">
            <v>220</v>
          </cell>
          <cell r="P547">
            <v>418000</v>
          </cell>
        </row>
        <row r="548">
          <cell r="A548" t="str">
            <v>J.1.10</v>
          </cell>
          <cell r="B548" t="str">
            <v xml:space="preserve"> FORMWORK</v>
          </cell>
          <cell r="C548">
            <v>5200</v>
          </cell>
          <cell r="D548" t="str">
            <v>M2</v>
          </cell>
          <cell r="E548" t="str">
            <v>M+L</v>
          </cell>
          <cell r="F548" t="str">
            <v>M+L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 t="str">
            <v>M+L</v>
          </cell>
          <cell r="L548" t="str">
            <v>M+L</v>
          </cell>
          <cell r="M548">
            <v>0</v>
          </cell>
          <cell r="N548">
            <v>0</v>
          </cell>
          <cell r="O548">
            <v>360</v>
          </cell>
          <cell r="P548">
            <v>1872000</v>
          </cell>
        </row>
        <row r="549">
          <cell r="A549" t="str">
            <v>J.1.11</v>
          </cell>
          <cell r="B549" t="str">
            <v xml:space="preserve"> RE-BAR</v>
          </cell>
          <cell r="C549">
            <v>36500</v>
          </cell>
          <cell r="D549" t="str">
            <v>KG</v>
          </cell>
          <cell r="E549" t="str">
            <v>M+L</v>
          </cell>
          <cell r="F549" t="str">
            <v>M+L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 t="str">
            <v>M+L</v>
          </cell>
          <cell r="L549" t="str">
            <v>M+L</v>
          </cell>
          <cell r="M549">
            <v>0</v>
          </cell>
          <cell r="N549">
            <v>0</v>
          </cell>
          <cell r="O549">
            <v>16</v>
          </cell>
          <cell r="P549">
            <v>584000</v>
          </cell>
        </row>
        <row r="550">
          <cell r="A550" t="str">
            <v>J.1.12</v>
          </cell>
          <cell r="B550" t="str">
            <v xml:space="preserve"> MAN-HOLE, 2,000 L x 2,000 W x 2,000 D</v>
          </cell>
          <cell r="C550">
            <v>24</v>
          </cell>
          <cell r="D550" t="str">
            <v>SET</v>
          </cell>
          <cell r="E550" t="str">
            <v>M+L</v>
          </cell>
          <cell r="F550" t="str">
            <v>M+L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 t="str">
            <v>M+L</v>
          </cell>
          <cell r="L550" t="str">
            <v>M+L</v>
          </cell>
          <cell r="M550">
            <v>0</v>
          </cell>
          <cell r="N550">
            <v>0</v>
          </cell>
          <cell r="O550">
            <v>65000</v>
          </cell>
          <cell r="P550">
            <v>1560000</v>
          </cell>
        </row>
        <row r="551">
          <cell r="A551" t="str">
            <v>J.1.13</v>
          </cell>
          <cell r="B551" t="str">
            <v xml:space="preserve"> MAN-HOLE, 1,500 L x 1,500 W x 2,000 D</v>
          </cell>
          <cell r="C551">
            <v>0</v>
          </cell>
          <cell r="D551" t="str">
            <v>SET</v>
          </cell>
          <cell r="E551" t="str">
            <v>M+L</v>
          </cell>
          <cell r="F551" t="str">
            <v>M+L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 t="str">
            <v>M+L</v>
          </cell>
          <cell r="L551" t="str">
            <v>M+L</v>
          </cell>
          <cell r="M551">
            <v>0</v>
          </cell>
          <cell r="N551">
            <v>0</v>
          </cell>
          <cell r="O551">
            <v>52000</v>
          </cell>
          <cell r="P551">
            <v>0</v>
          </cell>
        </row>
        <row r="552">
          <cell r="A552" t="str">
            <v>J.1.14</v>
          </cell>
          <cell r="B552" t="str">
            <v xml:space="preserve"> COMPOND FOR WATER SEALING(IN MH.)</v>
          </cell>
          <cell r="C552">
            <v>2500</v>
          </cell>
          <cell r="D552" t="str">
            <v>KG</v>
          </cell>
          <cell r="E552" t="str">
            <v>M+L</v>
          </cell>
          <cell r="F552" t="str">
            <v>M+L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 t="str">
            <v>M+L</v>
          </cell>
          <cell r="L552" t="str">
            <v>M+L</v>
          </cell>
          <cell r="M552">
            <v>0</v>
          </cell>
          <cell r="N552">
            <v>0</v>
          </cell>
          <cell r="O552">
            <v>200</v>
          </cell>
          <cell r="P552">
            <v>500000</v>
          </cell>
        </row>
        <row r="553">
          <cell r="B553" t="str">
            <v>SUB-TOTAL : (J.1)</v>
          </cell>
          <cell r="C553">
            <v>0</v>
          </cell>
          <cell r="D553">
            <v>0</v>
          </cell>
          <cell r="E553">
            <v>0</v>
          </cell>
          <cell r="F553">
            <v>4896800</v>
          </cell>
          <cell r="G553">
            <v>0</v>
          </cell>
          <cell r="H553">
            <v>0</v>
          </cell>
          <cell r="I553">
            <v>0</v>
          </cell>
          <cell r="J553">
            <v>19311</v>
          </cell>
          <cell r="K553">
            <v>0</v>
          </cell>
          <cell r="L553">
            <v>4896800</v>
          </cell>
          <cell r="M553">
            <v>0</v>
          </cell>
          <cell r="N553">
            <v>0</v>
          </cell>
          <cell r="O553">
            <v>0</v>
          </cell>
          <cell r="P553">
            <v>15517600</v>
          </cell>
        </row>
        <row r="555">
          <cell r="A555" t="str">
            <v>J.2</v>
          </cell>
          <cell r="B555" t="str">
            <v>U/G CONDUIT BANK FOR TEL., P/P, CCTV, APS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0.22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J.2.1</v>
          </cell>
          <cell r="B556" t="str">
            <v xml:space="preserve"> PVC CONDUIT, THICK WALL, CNS1302 SCH. B , 1"</v>
          </cell>
          <cell r="C556">
            <v>1000</v>
          </cell>
          <cell r="D556" t="str">
            <v>M</v>
          </cell>
          <cell r="E556">
            <v>16</v>
          </cell>
          <cell r="F556">
            <v>16000</v>
          </cell>
          <cell r="G556">
            <v>0</v>
          </cell>
          <cell r="H556">
            <v>0</v>
          </cell>
          <cell r="I556">
            <v>0.22</v>
          </cell>
          <cell r="J556">
            <v>220</v>
          </cell>
          <cell r="K556">
            <v>16</v>
          </cell>
          <cell r="L556">
            <v>16000</v>
          </cell>
          <cell r="M556">
            <v>0</v>
          </cell>
          <cell r="N556">
            <v>0</v>
          </cell>
          <cell r="O556">
            <v>62</v>
          </cell>
          <cell r="P556">
            <v>62000</v>
          </cell>
        </row>
        <row r="557">
          <cell r="A557" t="str">
            <v>J.2.2</v>
          </cell>
          <cell r="B557" t="str">
            <v xml:space="preserve"> PVC CONDUIT, THICK WALL, CNS1302 SCH. B , 2"</v>
          </cell>
          <cell r="C557">
            <v>26000</v>
          </cell>
          <cell r="D557" t="str">
            <v>M</v>
          </cell>
          <cell r="E557">
            <v>38</v>
          </cell>
          <cell r="F557">
            <v>988000</v>
          </cell>
          <cell r="G557">
            <v>0</v>
          </cell>
          <cell r="H557">
            <v>0</v>
          </cell>
          <cell r="I557">
            <v>0.3</v>
          </cell>
          <cell r="J557">
            <v>7800</v>
          </cell>
          <cell r="K557">
            <v>38</v>
          </cell>
          <cell r="L557">
            <v>988000</v>
          </cell>
          <cell r="M557">
            <v>0</v>
          </cell>
          <cell r="N557">
            <v>0</v>
          </cell>
          <cell r="O557">
            <v>84</v>
          </cell>
          <cell r="P557">
            <v>2184000</v>
          </cell>
        </row>
        <row r="558">
          <cell r="A558" t="str">
            <v>J.2.3</v>
          </cell>
          <cell r="B558" t="str">
            <v xml:space="preserve"> EXCAVATION</v>
          </cell>
          <cell r="C558">
            <v>3500</v>
          </cell>
          <cell r="D558" t="str">
            <v>M3</v>
          </cell>
          <cell r="E558" t="str">
            <v>M+L</v>
          </cell>
          <cell r="F558" t="str">
            <v>M+L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 t="str">
            <v>M+L</v>
          </cell>
          <cell r="L558" t="str">
            <v>M+L</v>
          </cell>
          <cell r="M558">
            <v>0</v>
          </cell>
          <cell r="N558">
            <v>0</v>
          </cell>
          <cell r="O558">
            <v>60</v>
          </cell>
          <cell r="P558">
            <v>210000</v>
          </cell>
        </row>
        <row r="559">
          <cell r="A559" t="str">
            <v>J.2.4</v>
          </cell>
          <cell r="B559" t="str">
            <v xml:space="preserve"> BACKFILL</v>
          </cell>
          <cell r="C559">
            <v>2550</v>
          </cell>
          <cell r="D559" t="str">
            <v>M3</v>
          </cell>
          <cell r="E559" t="str">
            <v>M+L</v>
          </cell>
          <cell r="F559" t="str">
            <v>M+L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 t="str">
            <v>M+L</v>
          </cell>
          <cell r="L559" t="str">
            <v>M+L</v>
          </cell>
          <cell r="M559">
            <v>0</v>
          </cell>
          <cell r="N559">
            <v>0</v>
          </cell>
          <cell r="O559">
            <v>100</v>
          </cell>
          <cell r="P559">
            <v>255000</v>
          </cell>
        </row>
        <row r="560">
          <cell r="A560" t="str">
            <v>J.2.5</v>
          </cell>
          <cell r="B560" t="str">
            <v xml:space="preserve"> CONCRETE FOR DUCT BANK 2000 PSI</v>
          </cell>
          <cell r="C560">
            <v>950</v>
          </cell>
          <cell r="D560" t="str">
            <v>M3</v>
          </cell>
          <cell r="E560" t="str">
            <v>M+L</v>
          </cell>
          <cell r="F560" t="str">
            <v>M+L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 t="str">
            <v>M+L</v>
          </cell>
          <cell r="L560" t="str">
            <v>M+L</v>
          </cell>
          <cell r="M560">
            <v>0</v>
          </cell>
          <cell r="N560">
            <v>0</v>
          </cell>
          <cell r="O560">
            <v>1700</v>
          </cell>
          <cell r="P560">
            <v>1615000</v>
          </cell>
        </row>
        <row r="561">
          <cell r="A561" t="str">
            <v>J.2.6</v>
          </cell>
          <cell r="B561" t="str">
            <v xml:space="preserve"> RED COLORED OXIDE</v>
          </cell>
          <cell r="C561">
            <v>8550</v>
          </cell>
          <cell r="D561" t="str">
            <v>KG</v>
          </cell>
          <cell r="E561" t="str">
            <v>M+L</v>
          </cell>
          <cell r="F561" t="str">
            <v>M+L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 t="str">
            <v>M+L</v>
          </cell>
          <cell r="L561" t="str">
            <v>M+L</v>
          </cell>
          <cell r="M561">
            <v>0</v>
          </cell>
          <cell r="N561">
            <v>0</v>
          </cell>
          <cell r="O561">
            <v>60</v>
          </cell>
          <cell r="P561">
            <v>513000</v>
          </cell>
        </row>
        <row r="562">
          <cell r="A562" t="str">
            <v>J.2.7</v>
          </cell>
          <cell r="B562" t="str">
            <v xml:space="preserve"> DISPOSAL</v>
          </cell>
          <cell r="C562">
            <v>950</v>
          </cell>
          <cell r="D562" t="str">
            <v>M3</v>
          </cell>
          <cell r="E562" t="str">
            <v>M+L</v>
          </cell>
          <cell r="F562" t="str">
            <v>M+L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 t="str">
            <v>M+L</v>
          </cell>
          <cell r="L562" t="str">
            <v>M+L</v>
          </cell>
          <cell r="M562">
            <v>0</v>
          </cell>
          <cell r="N562">
            <v>0</v>
          </cell>
          <cell r="O562">
            <v>220</v>
          </cell>
          <cell r="P562">
            <v>209000</v>
          </cell>
        </row>
        <row r="563">
          <cell r="A563" t="str">
            <v>J.2.8</v>
          </cell>
          <cell r="B563" t="str">
            <v xml:space="preserve"> FORMWORK</v>
          </cell>
          <cell r="C563">
            <v>2000</v>
          </cell>
          <cell r="D563" t="str">
            <v>M2</v>
          </cell>
          <cell r="E563" t="str">
            <v>M+L</v>
          </cell>
          <cell r="F563" t="str">
            <v>M+L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 t="str">
            <v>M+L</v>
          </cell>
          <cell r="L563" t="str">
            <v>M+L</v>
          </cell>
          <cell r="M563">
            <v>0</v>
          </cell>
          <cell r="N563">
            <v>0</v>
          </cell>
          <cell r="O563">
            <v>360</v>
          </cell>
          <cell r="P563">
            <v>720000</v>
          </cell>
        </row>
        <row r="564">
          <cell r="A564" t="str">
            <v>J.2.9</v>
          </cell>
          <cell r="B564" t="str">
            <v xml:space="preserve"> RE-BAR</v>
          </cell>
          <cell r="C564">
            <v>18250</v>
          </cell>
          <cell r="D564" t="str">
            <v>KG</v>
          </cell>
          <cell r="E564" t="str">
            <v>M+L</v>
          </cell>
          <cell r="F564" t="str">
            <v>M+L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 t="str">
            <v>M+L</v>
          </cell>
          <cell r="L564" t="str">
            <v>M+L</v>
          </cell>
          <cell r="M564">
            <v>0</v>
          </cell>
          <cell r="N564">
            <v>0</v>
          </cell>
          <cell r="O564">
            <v>16</v>
          </cell>
          <cell r="P564">
            <v>292000</v>
          </cell>
        </row>
        <row r="565">
          <cell r="A565" t="str">
            <v>J.2.10</v>
          </cell>
          <cell r="B565" t="str">
            <v xml:space="preserve"> MAN-HOLE, (?????)</v>
          </cell>
          <cell r="C565">
            <v>0</v>
          </cell>
          <cell r="D565" t="str">
            <v>SET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A566" t="str">
            <v>J.2.11</v>
          </cell>
          <cell r="B566" t="str">
            <v xml:space="preserve"> HAND HOLE, 1200Lx1000Wx1200D</v>
          </cell>
          <cell r="C566">
            <v>7</v>
          </cell>
          <cell r="D566" t="str">
            <v>SET</v>
          </cell>
          <cell r="E566" t="str">
            <v>M+L</v>
          </cell>
          <cell r="F566" t="str">
            <v>M+L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 t="str">
            <v>M+L</v>
          </cell>
          <cell r="L566" t="str">
            <v>M+L</v>
          </cell>
          <cell r="M566">
            <v>0</v>
          </cell>
          <cell r="N566">
            <v>0</v>
          </cell>
          <cell r="O566">
            <v>18000</v>
          </cell>
          <cell r="P566">
            <v>126000</v>
          </cell>
        </row>
        <row r="567">
          <cell r="A567" t="str">
            <v>J.2.12</v>
          </cell>
          <cell r="B567" t="str">
            <v xml:space="preserve"> COMPOND FOR WATER SEALING(IN MH.)</v>
          </cell>
          <cell r="C567">
            <v>1250</v>
          </cell>
          <cell r="D567" t="str">
            <v>KG</v>
          </cell>
          <cell r="E567" t="str">
            <v>M+L</v>
          </cell>
          <cell r="F567" t="str">
            <v>M+L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 t="str">
            <v>M+L</v>
          </cell>
          <cell r="L567" t="str">
            <v>M+L</v>
          </cell>
          <cell r="M567">
            <v>0</v>
          </cell>
          <cell r="N567">
            <v>0</v>
          </cell>
          <cell r="O567">
            <v>200</v>
          </cell>
          <cell r="P567">
            <v>250000</v>
          </cell>
        </row>
        <row r="568">
          <cell r="A568" t="str">
            <v>ALT-3</v>
          </cell>
          <cell r="B568" t="str">
            <v>SUB-TOTAL : (J.2)</v>
          </cell>
          <cell r="C568">
            <v>0</v>
          </cell>
          <cell r="D568">
            <v>0</v>
          </cell>
          <cell r="E568">
            <v>0</v>
          </cell>
          <cell r="F568">
            <v>1004000</v>
          </cell>
          <cell r="G568">
            <v>0</v>
          </cell>
          <cell r="H568">
            <v>0</v>
          </cell>
          <cell r="I568">
            <v>0</v>
          </cell>
          <cell r="J568">
            <v>8020</v>
          </cell>
          <cell r="K568">
            <v>0</v>
          </cell>
          <cell r="L568">
            <v>1004000</v>
          </cell>
          <cell r="M568">
            <v>0</v>
          </cell>
          <cell r="N568">
            <v>0</v>
          </cell>
          <cell r="O568">
            <v>0</v>
          </cell>
          <cell r="P568">
            <v>6436000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B570" t="str">
            <v>SUB-TOTAL : (J)</v>
          </cell>
          <cell r="C570">
            <v>0</v>
          </cell>
          <cell r="D570">
            <v>0</v>
          </cell>
          <cell r="E570">
            <v>0</v>
          </cell>
          <cell r="F570">
            <v>5900800</v>
          </cell>
          <cell r="G570">
            <v>0</v>
          </cell>
          <cell r="H570">
            <v>0</v>
          </cell>
          <cell r="I570">
            <v>0</v>
          </cell>
          <cell r="J570">
            <v>27331</v>
          </cell>
          <cell r="K570">
            <v>0</v>
          </cell>
          <cell r="L570">
            <v>5900800</v>
          </cell>
          <cell r="M570">
            <v>0</v>
          </cell>
          <cell r="N570">
            <v>0</v>
          </cell>
          <cell r="O570">
            <v>0</v>
          </cell>
          <cell r="P570">
            <v>21953600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C1">
            <v>-195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C1">
            <v>-195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1">
          <cell r="C1">
            <v>-195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 refreshError="1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>
        <row r="1">
          <cell r="C1">
            <v>-195</v>
          </cell>
        </row>
      </sheetData>
      <sheetData sheetId="396">
        <row r="1">
          <cell r="C1">
            <v>-195</v>
          </cell>
        </row>
      </sheetData>
      <sheetData sheetId="397">
        <row r="1">
          <cell r="C1">
            <v>-195</v>
          </cell>
        </row>
      </sheetData>
      <sheetData sheetId="398">
        <row r="1">
          <cell r="C1">
            <v>-195</v>
          </cell>
        </row>
      </sheetData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1">
          <cell r="C1">
            <v>-195</v>
          </cell>
        </row>
      </sheetData>
      <sheetData sheetId="419">
        <row r="1">
          <cell r="C1">
            <v>-195</v>
          </cell>
        </row>
      </sheetData>
      <sheetData sheetId="420"/>
      <sheetData sheetId="421">
        <row r="1">
          <cell r="C1">
            <v>-195</v>
          </cell>
        </row>
      </sheetData>
      <sheetData sheetId="422"/>
      <sheetData sheetId="423"/>
      <sheetData sheetId="424" refreshError="1"/>
      <sheetData sheetId="425"/>
      <sheetData sheetId="426">
        <row r="1">
          <cell r="C1">
            <v>-195</v>
          </cell>
        </row>
      </sheetData>
      <sheetData sheetId="427">
        <row r="1">
          <cell r="C1">
            <v>-195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>
        <row r="1">
          <cell r="C1">
            <v>-195</v>
          </cell>
        </row>
      </sheetData>
      <sheetData sheetId="516"/>
      <sheetData sheetId="517">
        <row r="1">
          <cell r="C1">
            <v>-195</v>
          </cell>
        </row>
      </sheetData>
      <sheetData sheetId="518"/>
      <sheetData sheetId="519">
        <row r="1">
          <cell r="C1">
            <v>-195</v>
          </cell>
        </row>
      </sheetData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p khau Ho so nhan vien"/>
      <sheetName val="Cachthemmoithongtinngamdinh"/>
      <sheetName val="DA TA HDLD"/>
    </sheetNames>
    <sheetDataSet>
      <sheetData sheetId="0"/>
      <sheetData sheetId="1">
        <row r="78">
          <cell r="A78" t="str">
            <v xml:space="preserve">Nam </v>
          </cell>
          <cell r="B78" t="str">
            <v>Độc thân</v>
          </cell>
          <cell r="C78" t="str">
            <v>Ba Na</v>
          </cell>
          <cell r="D78" t="str">
            <v>Không</v>
          </cell>
          <cell r="E78" t="str">
            <v>Abkhazian</v>
          </cell>
          <cell r="F78" t="str">
            <v>Tiểu học</v>
          </cell>
          <cell r="G78" t="str">
            <v>Giỏi</v>
          </cell>
          <cell r="H78" t="str">
            <v>Chủ tịch HĐQT</v>
          </cell>
          <cell r="I78" t="str">
            <v>Đang làm việc</v>
          </cell>
        </row>
        <row r="79">
          <cell r="A79" t="str">
            <v>Nữ</v>
          </cell>
          <cell r="B79" t="str">
            <v>Đã có gia đình</v>
          </cell>
          <cell r="C79" t="str">
            <v>Bố Y</v>
          </cell>
          <cell r="D79" t="str">
            <v>Cao Đài</v>
          </cell>
          <cell r="E79" t="str">
            <v>Afghan</v>
          </cell>
          <cell r="F79" t="str">
            <v>Trung học cơ sở</v>
          </cell>
          <cell r="G79" t="str">
            <v>Khá</v>
          </cell>
          <cell r="H79" t="str">
            <v>Tổng giám đốc</v>
          </cell>
          <cell r="I79" t="str">
            <v>Không có việc làm</v>
          </cell>
        </row>
        <row r="80">
          <cell r="B80" t="str">
            <v>Ly dị</v>
          </cell>
          <cell r="C80" t="str">
            <v>Brâu</v>
          </cell>
          <cell r="D80" t="str">
            <v>Hồi giáo</v>
          </cell>
          <cell r="E80" t="str">
            <v>Albanian</v>
          </cell>
          <cell r="F80" t="str">
            <v>Trung học phổ thông</v>
          </cell>
          <cell r="G80" t="str">
            <v>Trung bình khá</v>
          </cell>
          <cell r="H80" t="str">
            <v>Phó tổng giám đốc</v>
          </cell>
          <cell r="I80" t="str">
            <v>Đang làm thủ tục thôi việc</v>
          </cell>
        </row>
        <row r="81">
          <cell r="B81" t="str">
            <v>Khác</v>
          </cell>
          <cell r="C81" t="str">
            <v>Bru - Vân Kiều</v>
          </cell>
          <cell r="D81" t="str">
            <v>Phật giáo</v>
          </cell>
          <cell r="E81" t="str">
            <v>Algerian</v>
          </cell>
          <cell r="F81" t="str">
            <v>Trung cấp</v>
          </cell>
          <cell r="G81" t="str">
            <v>Trung bình</v>
          </cell>
          <cell r="H81" t="str">
            <v>Giám đốc</v>
          </cell>
          <cell r="I81" t="str">
            <v>Đình chỉ công tác</v>
          </cell>
        </row>
        <row r="82">
          <cell r="C82" t="str">
            <v>Chăm</v>
          </cell>
          <cell r="D82" t="str">
            <v>Phật giáo Hòa Hảo</v>
          </cell>
          <cell r="E82" t="str">
            <v>Andorran</v>
          </cell>
          <cell r="F82" t="str">
            <v>Cao đẳng</v>
          </cell>
          <cell r="H82" t="str">
            <v>Phó giám đốc</v>
          </cell>
          <cell r="I82" t="str">
            <v>Nghỉ hưu</v>
          </cell>
        </row>
        <row r="83">
          <cell r="C83" t="str">
            <v>Chơ Ro</v>
          </cell>
          <cell r="D83" t="str">
            <v>Thiên chúa giáo</v>
          </cell>
          <cell r="E83" t="str">
            <v>Angolan</v>
          </cell>
          <cell r="F83" t="str">
            <v>Đại học</v>
          </cell>
          <cell r="H83" t="str">
            <v>Trưởng phòng</v>
          </cell>
          <cell r="I83" t="str">
            <v>Nghỉ việc</v>
          </cell>
        </row>
        <row r="84">
          <cell r="C84" t="str">
            <v>Chu Ru</v>
          </cell>
          <cell r="D84" t="str">
            <v xml:space="preserve">Tin lành </v>
          </cell>
          <cell r="E84" t="str">
            <v>Antiguan and Barbudan</v>
          </cell>
          <cell r="F84" t="str">
            <v>Thạc sĩ</v>
          </cell>
          <cell r="H84" t="str">
            <v>Phó phòng</v>
          </cell>
          <cell r="I84" t="str">
            <v>Nghỉ khác</v>
          </cell>
        </row>
        <row r="85">
          <cell r="C85" t="str">
            <v>Chứt</v>
          </cell>
          <cell r="E85" t="str">
            <v>Argentine</v>
          </cell>
          <cell r="F85" t="str">
            <v>Tiến sĩ</v>
          </cell>
          <cell r="H85" t="str">
            <v>Nhân viên</v>
          </cell>
          <cell r="I85" t="str">
            <v>Mất việc làm</v>
          </cell>
        </row>
        <row r="86">
          <cell r="C86" t="str">
            <v>Co</v>
          </cell>
          <cell r="E86" t="str">
            <v>Armenian</v>
          </cell>
          <cell r="I86" t="str">
            <v>Sa thải</v>
          </cell>
        </row>
        <row r="87">
          <cell r="C87" t="str">
            <v>Cơ Ho</v>
          </cell>
          <cell r="E87" t="str">
            <v xml:space="preserve">Australian </v>
          </cell>
        </row>
        <row r="88">
          <cell r="C88" t="str">
            <v>Cờ Lao</v>
          </cell>
          <cell r="E88" t="str">
            <v xml:space="preserve">Austrian </v>
          </cell>
        </row>
        <row r="89">
          <cell r="C89" t="str">
            <v>Cơ Tu</v>
          </cell>
          <cell r="E89" t="str">
            <v>Azerbaijani</v>
          </cell>
        </row>
        <row r="90">
          <cell r="C90" t="str">
            <v>Cống</v>
          </cell>
          <cell r="E90" t="str">
            <v>Bahamian</v>
          </cell>
        </row>
        <row r="91">
          <cell r="C91" t="str">
            <v>Dao</v>
          </cell>
          <cell r="E91" t="str">
            <v>Bahraini</v>
          </cell>
        </row>
        <row r="92">
          <cell r="C92" t="str">
            <v>Ê Đê</v>
          </cell>
          <cell r="E92" t="str">
            <v>Bangladeshi</v>
          </cell>
        </row>
        <row r="93">
          <cell r="C93" t="str">
            <v>Gia Rai</v>
          </cell>
          <cell r="E93" t="str">
            <v xml:space="preserve">Barbadian  </v>
          </cell>
        </row>
        <row r="94">
          <cell r="C94" t="str">
            <v>Giáy</v>
          </cell>
          <cell r="E94" t="str">
            <v>Belarusian</v>
          </cell>
        </row>
        <row r="95">
          <cell r="C95" t="str">
            <v>Gié Triêng</v>
          </cell>
          <cell r="E95" t="str">
            <v>Belgian</v>
          </cell>
        </row>
        <row r="96">
          <cell r="C96" t="str">
            <v>Hà Nhỉ</v>
          </cell>
          <cell r="E96" t="str">
            <v>Belizean</v>
          </cell>
        </row>
        <row r="97">
          <cell r="C97" t="str">
            <v>Hoa</v>
          </cell>
          <cell r="E97" t="str">
            <v>Beninese</v>
          </cell>
        </row>
        <row r="98">
          <cell r="C98" t="str">
            <v>Hrê</v>
          </cell>
          <cell r="E98" t="str">
            <v>Bhutanese</v>
          </cell>
        </row>
        <row r="99">
          <cell r="C99" t="str">
            <v>Kháng</v>
          </cell>
          <cell r="E99" t="str">
            <v>Bolivian</v>
          </cell>
        </row>
        <row r="100">
          <cell r="C100" t="str">
            <v>Khmer</v>
          </cell>
          <cell r="E100" t="str">
            <v>Bosnian, Herzegovinian</v>
          </cell>
        </row>
        <row r="101">
          <cell r="C101" t="str">
            <v>Khơ Mú</v>
          </cell>
          <cell r="E101" t="str">
            <v xml:space="preserve">Batswana </v>
          </cell>
        </row>
        <row r="102">
          <cell r="C102" t="str">
            <v>Kinh</v>
          </cell>
          <cell r="E102" t="str">
            <v>Brazilian</v>
          </cell>
        </row>
        <row r="103">
          <cell r="C103" t="str">
            <v>La Chí</v>
          </cell>
          <cell r="E103" t="str">
            <v>Bruneian</v>
          </cell>
        </row>
        <row r="104">
          <cell r="C104" t="str">
            <v>La Ha</v>
          </cell>
          <cell r="E104" t="str">
            <v>Bulgarian</v>
          </cell>
        </row>
        <row r="105">
          <cell r="C105" t="str">
            <v>La Hú</v>
          </cell>
          <cell r="E105" t="str">
            <v>Burkinabe</v>
          </cell>
        </row>
        <row r="106">
          <cell r="C106" t="str">
            <v>Lào</v>
          </cell>
          <cell r="E106" t="str">
            <v>Burundian</v>
          </cell>
        </row>
        <row r="107">
          <cell r="C107" t="str">
            <v>Lô Lô</v>
          </cell>
          <cell r="E107" t="str">
            <v>Cambodian</v>
          </cell>
        </row>
        <row r="108">
          <cell r="C108" t="str">
            <v>Lự</v>
          </cell>
          <cell r="E108" t="str">
            <v>Cameroonian</v>
          </cell>
        </row>
        <row r="109">
          <cell r="C109" t="str">
            <v>Mạ</v>
          </cell>
          <cell r="E109" t="str">
            <v>Canadian</v>
          </cell>
        </row>
        <row r="110">
          <cell r="C110" t="str">
            <v>Mảng</v>
          </cell>
          <cell r="E110" t="str">
            <v>Cape Verdean</v>
          </cell>
        </row>
        <row r="111">
          <cell r="C111" t="str">
            <v>M'Nông</v>
          </cell>
          <cell r="E111" t="str">
            <v>Central African</v>
          </cell>
        </row>
        <row r="112">
          <cell r="C112" t="str">
            <v xml:space="preserve">Mông </v>
          </cell>
          <cell r="E112" t="str">
            <v>Chadian</v>
          </cell>
        </row>
        <row r="113">
          <cell r="C113" t="str">
            <v>Mường</v>
          </cell>
          <cell r="E113" t="str">
            <v>Chilean</v>
          </cell>
        </row>
        <row r="114">
          <cell r="C114" t="str">
            <v>Ngái</v>
          </cell>
          <cell r="E114" t="str">
            <v>Colombian</v>
          </cell>
        </row>
        <row r="115">
          <cell r="C115" t="str">
            <v>Nùng</v>
          </cell>
          <cell r="E115" t="str">
            <v>Comoran</v>
          </cell>
        </row>
        <row r="116">
          <cell r="C116" t="str">
            <v>Ơ Đu</v>
          </cell>
          <cell r="E116" t="str">
            <v>Costa Rican</v>
          </cell>
        </row>
        <row r="117">
          <cell r="C117" t="str">
            <v>Pà Thẻn</v>
          </cell>
          <cell r="E117" t="str">
            <v>Ivoirian</v>
          </cell>
        </row>
        <row r="118">
          <cell r="C118" t="str">
            <v>Phù Lá</v>
          </cell>
          <cell r="E118" t="str">
            <v>Croatian</v>
          </cell>
        </row>
        <row r="119">
          <cell r="C119" t="str">
            <v>Pu Péo</v>
          </cell>
          <cell r="E119" t="str">
            <v>Cuban</v>
          </cell>
        </row>
        <row r="120">
          <cell r="C120" t="str">
            <v>Ra Glai</v>
          </cell>
          <cell r="E120" t="str">
            <v>Cypriot</v>
          </cell>
        </row>
        <row r="121">
          <cell r="C121" t="str">
            <v>Rơ Măm</v>
          </cell>
          <cell r="E121" t="str">
            <v>Czech</v>
          </cell>
        </row>
        <row r="122">
          <cell r="C122" t="str">
            <v>Sán Chay</v>
          </cell>
          <cell r="E122" t="str">
            <v>Congolese</v>
          </cell>
        </row>
        <row r="123">
          <cell r="C123" t="str">
            <v>Sán Dỉu</v>
          </cell>
          <cell r="E123" t="str">
            <v>Danish</v>
          </cell>
        </row>
        <row r="124">
          <cell r="C124" t="str">
            <v>Si La</v>
          </cell>
          <cell r="E124" t="str">
            <v>Djiboutian</v>
          </cell>
        </row>
        <row r="125">
          <cell r="C125" t="str">
            <v>Tà Ôi</v>
          </cell>
          <cell r="E125" t="str">
            <v>Dominican</v>
          </cell>
        </row>
        <row r="126">
          <cell r="C126" t="str">
            <v>Tày</v>
          </cell>
          <cell r="E126" t="str">
            <v>Dominican</v>
          </cell>
        </row>
        <row r="127">
          <cell r="C127" t="str">
            <v>Thái</v>
          </cell>
          <cell r="E127" t="str">
            <v>Timorese</v>
          </cell>
        </row>
        <row r="128">
          <cell r="C128" t="str">
            <v>Thổ</v>
          </cell>
          <cell r="E128" t="str">
            <v>Ecuadorian</v>
          </cell>
        </row>
        <row r="129">
          <cell r="C129" t="str">
            <v>Xinh Mun</v>
          </cell>
          <cell r="E129" t="str">
            <v>Egyptian</v>
          </cell>
        </row>
        <row r="130">
          <cell r="C130" t="str">
            <v>Xơ Đăng</v>
          </cell>
          <cell r="E130" t="str">
            <v>Salvadoran</v>
          </cell>
        </row>
        <row r="131">
          <cell r="C131" t="str">
            <v>Xtiêng</v>
          </cell>
          <cell r="E131" t="str">
            <v>Equatorial Guinean</v>
          </cell>
        </row>
        <row r="132">
          <cell r="E132" t="str">
            <v>Eritrean</v>
          </cell>
        </row>
        <row r="133">
          <cell r="E133" t="str">
            <v>Estonian</v>
          </cell>
        </row>
        <row r="134">
          <cell r="E134" t="str">
            <v>Ethiopian</v>
          </cell>
        </row>
        <row r="135">
          <cell r="E135" t="str">
            <v>Fijian</v>
          </cell>
        </row>
        <row r="136">
          <cell r="E136" t="str">
            <v>Finnish</v>
          </cell>
        </row>
        <row r="137">
          <cell r="E137" t="str">
            <v>French</v>
          </cell>
        </row>
        <row r="138">
          <cell r="E138" t="str">
            <v>Gabonese</v>
          </cell>
        </row>
        <row r="139">
          <cell r="E139" t="str">
            <v>Georgian</v>
          </cell>
        </row>
        <row r="140">
          <cell r="E140" t="str">
            <v>German</v>
          </cell>
        </row>
        <row r="141">
          <cell r="E141" t="str">
            <v>Ghanaian</v>
          </cell>
        </row>
        <row r="142">
          <cell r="E142" t="str">
            <v>Greek</v>
          </cell>
        </row>
        <row r="143">
          <cell r="E143" t="str">
            <v>Grenadian</v>
          </cell>
        </row>
        <row r="144">
          <cell r="E144" t="str">
            <v>Guatemalan</v>
          </cell>
        </row>
        <row r="145">
          <cell r="E145" t="str">
            <v>Guinean</v>
          </cell>
        </row>
        <row r="146">
          <cell r="E146" t="str">
            <v>Guinean</v>
          </cell>
        </row>
        <row r="147">
          <cell r="E147" t="str">
            <v>Guyanese</v>
          </cell>
        </row>
        <row r="148">
          <cell r="E148" t="str">
            <v>Haitian</v>
          </cell>
        </row>
        <row r="149">
          <cell r="E149" t="str">
            <v>Honduran</v>
          </cell>
        </row>
        <row r="150">
          <cell r="E150" t="str">
            <v>Chinese/Hong Kong</v>
          </cell>
        </row>
        <row r="151">
          <cell r="E151" t="str">
            <v>Hungarian</v>
          </cell>
        </row>
        <row r="152">
          <cell r="E152" t="str">
            <v>Icelandic</v>
          </cell>
        </row>
        <row r="153">
          <cell r="E153" t="str">
            <v xml:space="preserve">Indian </v>
          </cell>
        </row>
        <row r="154">
          <cell r="E154" t="str">
            <v xml:space="preserve">Indonesian </v>
          </cell>
        </row>
        <row r="155">
          <cell r="E155" t="str">
            <v>Iranian</v>
          </cell>
        </row>
        <row r="156">
          <cell r="E156" t="str">
            <v>Iraqi</v>
          </cell>
        </row>
        <row r="157">
          <cell r="E157" t="str">
            <v>Irish</v>
          </cell>
        </row>
        <row r="158">
          <cell r="E158" t="str">
            <v>Israeli</v>
          </cell>
        </row>
        <row r="159">
          <cell r="E159" t="str">
            <v xml:space="preserve">Italian </v>
          </cell>
        </row>
        <row r="160">
          <cell r="E160" t="str">
            <v>Jamaican</v>
          </cell>
        </row>
        <row r="161">
          <cell r="E161" t="str">
            <v>Japanese</v>
          </cell>
        </row>
        <row r="162">
          <cell r="E162" t="str">
            <v>Jordanian</v>
          </cell>
        </row>
        <row r="163">
          <cell r="E163" t="str">
            <v>Kazakhstani</v>
          </cell>
        </row>
        <row r="164">
          <cell r="E164" t="str">
            <v>Kenyan</v>
          </cell>
        </row>
        <row r="165">
          <cell r="E165" t="str">
            <v>I-Kiribati</v>
          </cell>
        </row>
        <row r="166">
          <cell r="E166" t="str">
            <v>Kosovan</v>
          </cell>
        </row>
        <row r="167">
          <cell r="E167" t="str">
            <v>Kuwaiti</v>
          </cell>
        </row>
        <row r="168">
          <cell r="E168" t="str">
            <v>Kyrgyzstani</v>
          </cell>
        </row>
        <row r="169">
          <cell r="E169" t="str">
            <v>Laotian</v>
          </cell>
        </row>
        <row r="170">
          <cell r="E170" t="str">
            <v>Latvian</v>
          </cell>
        </row>
        <row r="171">
          <cell r="E171" t="str">
            <v>Lebanese</v>
          </cell>
        </row>
        <row r="172">
          <cell r="E172" t="str">
            <v>Basotho</v>
          </cell>
        </row>
        <row r="173">
          <cell r="E173" t="str">
            <v>Liberian</v>
          </cell>
        </row>
        <row r="174">
          <cell r="E174" t="str">
            <v>Libyan</v>
          </cell>
        </row>
        <row r="175">
          <cell r="E175" t="str">
            <v>Liechtenstein</v>
          </cell>
        </row>
        <row r="176">
          <cell r="E176" t="str">
            <v>Lithuanian</v>
          </cell>
        </row>
        <row r="177">
          <cell r="E177" t="str">
            <v>Luxembourg</v>
          </cell>
        </row>
        <row r="178">
          <cell r="E178" t="str">
            <v>Macedonian</v>
          </cell>
        </row>
        <row r="179">
          <cell r="E179" t="str">
            <v>Malagasy</v>
          </cell>
        </row>
        <row r="180">
          <cell r="E180" t="str">
            <v>Malawian</v>
          </cell>
        </row>
        <row r="181">
          <cell r="E181" t="str">
            <v>Malaysian</v>
          </cell>
        </row>
        <row r="182">
          <cell r="E182" t="str">
            <v>Maldivian</v>
          </cell>
        </row>
        <row r="183">
          <cell r="E183" t="str">
            <v>Malian</v>
          </cell>
        </row>
        <row r="184">
          <cell r="E184" t="str">
            <v>Maltese</v>
          </cell>
        </row>
        <row r="185">
          <cell r="E185" t="str">
            <v>Marshallese</v>
          </cell>
        </row>
        <row r="186">
          <cell r="E186" t="str">
            <v>Mauritanian</v>
          </cell>
        </row>
        <row r="187">
          <cell r="E187" t="str">
            <v>Mauritian</v>
          </cell>
        </row>
        <row r="188">
          <cell r="E188" t="str">
            <v>Mexican</v>
          </cell>
        </row>
        <row r="189">
          <cell r="E189" t="str">
            <v xml:space="preserve">Micronesian </v>
          </cell>
        </row>
        <row r="190">
          <cell r="E190" t="str">
            <v>Moldovan</v>
          </cell>
        </row>
        <row r="191">
          <cell r="E191" t="str">
            <v>Monacan</v>
          </cell>
        </row>
        <row r="192">
          <cell r="E192" t="str">
            <v>Mongolian</v>
          </cell>
        </row>
        <row r="193">
          <cell r="E193" t="str">
            <v>Montenegrin</v>
          </cell>
        </row>
        <row r="194">
          <cell r="E194" t="str">
            <v>Moroccan</v>
          </cell>
        </row>
        <row r="195">
          <cell r="E195" t="str">
            <v>Mozambican</v>
          </cell>
        </row>
        <row r="196">
          <cell r="E196" t="str">
            <v>Myanmar</v>
          </cell>
        </row>
        <row r="197">
          <cell r="E197" t="str">
            <v>Azerbaijani</v>
          </cell>
        </row>
        <row r="198">
          <cell r="E198" t="str">
            <v>Namibian</v>
          </cell>
        </row>
        <row r="199">
          <cell r="E199" t="str">
            <v>Nauruan</v>
          </cell>
        </row>
        <row r="200">
          <cell r="E200" t="str">
            <v>Nepalese</v>
          </cell>
        </row>
        <row r="201">
          <cell r="E201" t="str">
            <v>New Zealand</v>
          </cell>
        </row>
        <row r="202">
          <cell r="E202" t="str">
            <v>Nicaraguan</v>
          </cell>
        </row>
        <row r="203">
          <cell r="E203" t="str">
            <v>Nigerien</v>
          </cell>
        </row>
        <row r="204">
          <cell r="E204" t="str">
            <v>Nigerian</v>
          </cell>
        </row>
        <row r="205">
          <cell r="E205" t="str">
            <v xml:space="preserve">Korean </v>
          </cell>
        </row>
        <row r="206">
          <cell r="E206" t="str">
            <v>Turkish Cypriot</v>
          </cell>
        </row>
        <row r="207">
          <cell r="E207" t="str">
            <v>Norwegian</v>
          </cell>
        </row>
        <row r="208">
          <cell r="E208" t="str">
            <v>Omani</v>
          </cell>
        </row>
        <row r="209">
          <cell r="E209" t="str">
            <v>Pakistani</v>
          </cell>
        </row>
        <row r="210">
          <cell r="E210" t="str">
            <v>Palauan</v>
          </cell>
        </row>
        <row r="211">
          <cell r="E211" t="str">
            <v>Palestinian</v>
          </cell>
        </row>
        <row r="212">
          <cell r="E212" t="str">
            <v>Panamanian</v>
          </cell>
        </row>
        <row r="213">
          <cell r="E213" t="str">
            <v>Papua New Guinean</v>
          </cell>
        </row>
        <row r="214">
          <cell r="E214" t="str">
            <v>Paraguayan</v>
          </cell>
        </row>
        <row r="215">
          <cell r="E215" t="str">
            <v xml:space="preserve">Chinese </v>
          </cell>
        </row>
        <row r="216">
          <cell r="E216" t="str">
            <v>Peruvian</v>
          </cell>
        </row>
        <row r="217">
          <cell r="E217" t="str">
            <v>Philippine</v>
          </cell>
        </row>
        <row r="218">
          <cell r="E218" t="str">
            <v>Polish</v>
          </cell>
        </row>
        <row r="219">
          <cell r="E219" t="str">
            <v>Portuguese</v>
          </cell>
        </row>
        <row r="220">
          <cell r="E220" t="str">
            <v>Qatari</v>
          </cell>
        </row>
        <row r="221">
          <cell r="E221" t="str">
            <v>Chinese/Taiwanese</v>
          </cell>
        </row>
        <row r="222">
          <cell r="E222" t="str">
            <v>Congolese</v>
          </cell>
        </row>
        <row r="223">
          <cell r="E223" t="str">
            <v>Romanian</v>
          </cell>
        </row>
        <row r="224">
          <cell r="E224" t="str">
            <v xml:space="preserve">Russian </v>
          </cell>
        </row>
        <row r="225">
          <cell r="E225" t="str">
            <v>Rwandan</v>
          </cell>
        </row>
        <row r="226">
          <cell r="E226" t="str">
            <v>Kittitian, Nevisian</v>
          </cell>
        </row>
        <row r="227">
          <cell r="E227" t="str">
            <v>Saint Lucian</v>
          </cell>
        </row>
        <row r="228">
          <cell r="E228" t="str">
            <v>Saint Vincentian</v>
          </cell>
        </row>
        <row r="229">
          <cell r="E229" t="str">
            <v>Samoan</v>
          </cell>
        </row>
        <row r="230">
          <cell r="E230" t="str">
            <v>Sammarinese</v>
          </cell>
        </row>
        <row r="231">
          <cell r="E231" t="str">
            <v>Sao Tomean</v>
          </cell>
        </row>
        <row r="232">
          <cell r="E232" t="str">
            <v>Saudi</v>
          </cell>
        </row>
        <row r="233">
          <cell r="E233" t="str">
            <v xml:space="preserve">Scottish </v>
          </cell>
        </row>
        <row r="234">
          <cell r="E234" t="str">
            <v>Senegalese</v>
          </cell>
        </row>
        <row r="235">
          <cell r="E235" t="str">
            <v>Serbian</v>
          </cell>
        </row>
        <row r="236">
          <cell r="E236" t="str">
            <v>Seychellois</v>
          </cell>
        </row>
        <row r="237">
          <cell r="E237" t="str">
            <v>Sierra Leonean</v>
          </cell>
        </row>
        <row r="238">
          <cell r="E238" t="str">
            <v>Singapore</v>
          </cell>
        </row>
        <row r="239">
          <cell r="E239" t="str">
            <v>Slovak</v>
          </cell>
        </row>
        <row r="240">
          <cell r="E240" t="str">
            <v>Slovenian</v>
          </cell>
        </row>
        <row r="241">
          <cell r="E241" t="str">
            <v>Solomon Islander</v>
          </cell>
        </row>
        <row r="242">
          <cell r="E242" t="str">
            <v>Somali</v>
          </cell>
        </row>
        <row r="243">
          <cell r="E243" t="str">
            <v>Somali</v>
          </cell>
        </row>
        <row r="244">
          <cell r="E244" t="str">
            <v>South African</v>
          </cell>
        </row>
        <row r="245">
          <cell r="E245" t="str">
            <v>Korean</v>
          </cell>
        </row>
        <row r="246">
          <cell r="E246" t="str">
            <v>South Ossetian</v>
          </cell>
        </row>
        <row r="247">
          <cell r="E247" t="str">
            <v>Spanish</v>
          </cell>
        </row>
        <row r="248">
          <cell r="E248" t="str">
            <v>Sri Lankan</v>
          </cell>
        </row>
        <row r="249">
          <cell r="E249" t="str">
            <v>Sudanese</v>
          </cell>
        </row>
        <row r="250">
          <cell r="E250" t="str">
            <v>Surinamese</v>
          </cell>
        </row>
        <row r="251">
          <cell r="E251" t="str">
            <v>Swazi</v>
          </cell>
        </row>
        <row r="252">
          <cell r="E252" t="str">
            <v>Swedish</v>
          </cell>
        </row>
        <row r="253">
          <cell r="E253" t="str">
            <v>Swiss</v>
          </cell>
        </row>
        <row r="254">
          <cell r="E254" t="str">
            <v>Syrian</v>
          </cell>
        </row>
        <row r="255">
          <cell r="E255" t="str">
            <v>Tajikistani</v>
          </cell>
        </row>
        <row r="256">
          <cell r="E256" t="str">
            <v>Tanzanian</v>
          </cell>
        </row>
        <row r="257">
          <cell r="E257" t="str">
            <v xml:space="preserve">Thai </v>
          </cell>
        </row>
        <row r="258">
          <cell r="E258" t="str">
            <v>Bahamian</v>
          </cell>
        </row>
        <row r="259">
          <cell r="E259" t="str">
            <v>Gambian</v>
          </cell>
        </row>
        <row r="260">
          <cell r="E260" t="str">
            <v>Dutch</v>
          </cell>
        </row>
        <row r="261">
          <cell r="E261" t="str">
            <v>Togolese</v>
          </cell>
        </row>
        <row r="262">
          <cell r="E262" t="str">
            <v>Tongan</v>
          </cell>
        </row>
        <row r="263">
          <cell r="E263" t="str">
            <v>Transnistrian</v>
          </cell>
        </row>
        <row r="264">
          <cell r="E264" t="str">
            <v>Trinidadian, Tobagonian</v>
          </cell>
        </row>
        <row r="265">
          <cell r="E265" t="str">
            <v>Tunisian</v>
          </cell>
        </row>
        <row r="266">
          <cell r="E266" t="str">
            <v>Turkish</v>
          </cell>
        </row>
        <row r="267">
          <cell r="E267" t="str">
            <v>Turkmen</v>
          </cell>
        </row>
        <row r="268">
          <cell r="E268" t="str">
            <v>Tuvaluan</v>
          </cell>
        </row>
        <row r="269">
          <cell r="E269" t="str">
            <v>Ugandan</v>
          </cell>
        </row>
        <row r="270">
          <cell r="E270" t="str">
            <v>Ukrainian</v>
          </cell>
        </row>
        <row r="271">
          <cell r="E271" t="str">
            <v>Emirati</v>
          </cell>
        </row>
        <row r="272">
          <cell r="E272" t="str">
            <v>British</v>
          </cell>
        </row>
        <row r="273">
          <cell r="E273" t="str">
            <v>American</v>
          </cell>
        </row>
        <row r="274">
          <cell r="E274" t="str">
            <v>Uruguayan</v>
          </cell>
        </row>
        <row r="275">
          <cell r="E275" t="str">
            <v>Uzbekistani, Uzbek</v>
          </cell>
        </row>
        <row r="276">
          <cell r="E276" t="str">
            <v>Ni-Vanuatu</v>
          </cell>
        </row>
        <row r="277">
          <cell r="E277" t="str">
            <v xml:space="preserve">Vatican </v>
          </cell>
        </row>
        <row r="278">
          <cell r="E278" t="str">
            <v>Venezuelan</v>
          </cell>
        </row>
        <row r="279">
          <cell r="E279" t="str">
            <v>Việt Nam</v>
          </cell>
        </row>
        <row r="280">
          <cell r="E280" t="str">
            <v>Welsh/British</v>
          </cell>
        </row>
        <row r="281">
          <cell r="E281" t="str">
            <v>Sahraw, Sahrawian, Sahraouian</v>
          </cell>
        </row>
        <row r="282">
          <cell r="E282" t="str">
            <v>Yemeni</v>
          </cell>
        </row>
        <row r="283">
          <cell r="E283" t="str">
            <v>Zambian</v>
          </cell>
        </row>
        <row r="284">
          <cell r="E284" t="str">
            <v>Zimbabwean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ac"/>
      <sheetName val="LuongABCD Duyet"/>
      <sheetName val="Sheet1"/>
      <sheetName val="NgachBac (2)"/>
      <sheetName val="BL15 (2)"/>
      <sheetName val="Check code"/>
      <sheetName val="HTCD (2)"/>
      <sheetName val="HTCD"/>
      <sheetName val="PLNV"/>
      <sheetName val="Job Catalogue (2)"/>
      <sheetName val="eIPE"/>
      <sheetName val="DanhgiaPC"/>
      <sheetName val="Motayeuto"/>
      <sheetName val="Tong hop"/>
      <sheetName val="NgachBac"/>
      <sheetName val="Tonghopdanhgia"/>
      <sheetName val="BL15"/>
      <sheetName val="Sap xep"/>
      <sheetName val="So do"/>
      <sheetName val="Bang luong"/>
      <sheetName val="Put in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">
          <cell r="C12" t="str">
            <v>100.000.110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C2" t="str">
            <v>01</v>
          </cell>
        </row>
        <row r="3">
          <cell r="C3" t="str">
            <v>02</v>
          </cell>
        </row>
        <row r="4">
          <cell r="C4" t="str">
            <v>03</v>
          </cell>
        </row>
        <row r="5">
          <cell r="C5" t="str">
            <v>04</v>
          </cell>
        </row>
        <row r="6">
          <cell r="C6" t="str">
            <v>05</v>
          </cell>
        </row>
        <row r="7">
          <cell r="C7" t="str">
            <v>06</v>
          </cell>
        </row>
        <row r="8">
          <cell r="C8" t="str">
            <v>07</v>
          </cell>
        </row>
        <row r="11">
          <cell r="B11" t="str">
            <v>Lãnh đạo cao cấp</v>
          </cell>
        </row>
        <row r="12">
          <cell r="B12" t="str">
            <v xml:space="preserve">Lãnh đạo </v>
          </cell>
        </row>
        <row r="13">
          <cell r="B13" t="str">
            <v xml:space="preserve">Quản lí cao cấp </v>
          </cell>
        </row>
        <row r="14">
          <cell r="B14" t="str">
            <v>Quản lý trung cấp</v>
          </cell>
        </row>
        <row r="15">
          <cell r="B15" t="str">
            <v>Quản lý thứ cấp/ trực tiếp</v>
          </cell>
        </row>
        <row r="16">
          <cell r="B16" t="str">
            <v>Chuyên gia</v>
          </cell>
        </row>
        <row r="17">
          <cell r="B17" t="str">
            <v xml:space="preserve">Chuyên viên </v>
          </cell>
        </row>
        <row r="18">
          <cell r="B18" t="str">
            <v xml:space="preserve">Nhân viên thừa hành nghiệp vụ </v>
          </cell>
        </row>
      </sheetData>
      <sheetData sheetId="2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dan"/>
      <sheetName val="Chiphi hoat dong"/>
      <sheetName val="QL chat luong + Dao tao"/>
      <sheetName val="Lao dong + tien luong"/>
      <sheetName val="Bao duong bao tri"/>
      <sheetName val="Cp vat tu nho le BH "/>
      <sheetName val="CP van tai"/>
      <sheetName val="Sheet1"/>
      <sheetName val="data 2015"/>
    </sheetNames>
    <sheetDataSet>
      <sheetData sheetId="0">
        <row r="6">
          <cell r="B6" t="str">
            <v>Lương cố định</v>
          </cell>
        </row>
        <row r="7">
          <cell r="B7" t="str">
            <v>Lương doanh số</v>
          </cell>
        </row>
        <row r="8">
          <cell r="B8" t="str">
            <v>Lương sản phẩm</v>
          </cell>
        </row>
        <row r="9">
          <cell r="B9" t="str">
            <v>Lương trả ngoài</v>
          </cell>
        </row>
        <row r="10">
          <cell r="B10" t="str">
            <v>Bảo hiểm XH, YT</v>
          </cell>
        </row>
        <row r="11">
          <cell r="B11" t="str">
            <v>Phụ cấp</v>
          </cell>
        </row>
        <row r="12">
          <cell r="B12" t="str">
            <v>Đào tạo, tuyển dụng (Đào tạo 5S, ISO, VHDN)</v>
          </cell>
        </row>
        <row r="13">
          <cell r="B13" t="str">
            <v>Các chế độ khác (hiếu, hỉ, sinh nhật…)</v>
          </cell>
        </row>
        <row r="14">
          <cell r="B14" t="str">
            <v>Hoa hồng đại lý</v>
          </cell>
        </row>
        <row r="15">
          <cell r="B15" t="str">
            <v>Hoa hồng môi giới</v>
          </cell>
        </row>
        <row r="16">
          <cell r="B16" t="str">
            <v>Tổ chức sự kiện</v>
          </cell>
        </row>
        <row r="17">
          <cell r="B17" t="str">
            <v>Truyền thông và quảng cáo</v>
          </cell>
        </row>
        <row r="18">
          <cell r="B18" t="str">
            <v>Nghiên cứu và PTTT</v>
          </cell>
        </row>
        <row r="19">
          <cell r="B19" t="str">
            <v>Xúc tiến bán hàng và PR</v>
          </cell>
        </row>
        <row r="20">
          <cell r="B20" t="str">
            <v>Dịch vụ hậu mãi</v>
          </cell>
        </row>
        <row r="21">
          <cell r="B21" t="str">
            <v>Thuê văn phòng</v>
          </cell>
        </row>
        <row r="22">
          <cell r="B22" t="str">
            <v>Thuê showroom</v>
          </cell>
        </row>
        <row r="23">
          <cell r="B23" t="str">
            <v>Thuê nhà cho CB-CNV</v>
          </cell>
        </row>
        <row r="24">
          <cell r="B24" t="str">
            <v>Thuê kho bãi, nhà xưởng</v>
          </cell>
        </row>
        <row r="25">
          <cell r="B25" t="str">
            <v>Thuê lắp đặt</v>
          </cell>
        </row>
        <row r="26">
          <cell r="B26" t="str">
            <v>Thuê vận chuyển</v>
          </cell>
        </row>
        <row r="27">
          <cell r="B27" t="str">
            <v>Thuê gia công</v>
          </cell>
        </row>
        <row r="28">
          <cell r="B28" t="str">
            <v>Thuê tư vấn</v>
          </cell>
        </row>
        <row r="29">
          <cell r="B29" t="str">
            <v>Thuê ngoài khác</v>
          </cell>
        </row>
        <row r="30">
          <cell r="B30" t="str">
            <v>Văn phòng phẩm</v>
          </cell>
        </row>
        <row r="31">
          <cell r="B31" t="str">
            <v>Công cụ, trang thiết bị</v>
          </cell>
        </row>
        <row r="32">
          <cell r="B32" t="str">
            <v>Điện thoại, Internet, website</v>
          </cell>
        </row>
        <row r="33">
          <cell r="B33" t="str">
            <v>Điện, Nước, Vệ sinh</v>
          </cell>
        </row>
        <row r="34">
          <cell r="B34" t="str">
            <v>Cước bưu phẩm, bưu kiện (cả NM)</v>
          </cell>
        </row>
        <row r="35">
          <cell r="B35" t="str">
            <v>Vật liệu lắp đặt, bảo hành</v>
          </cell>
        </row>
        <row r="36">
          <cell r="B36" t="str">
            <v>Vật liệu khác</v>
          </cell>
        </row>
        <row r="37">
          <cell r="B37" t="str">
            <v>Công tác phí theo quy định</v>
          </cell>
        </row>
        <row r="38">
          <cell r="B38" t="str">
            <v>Xăng dầu nhớt và vé ( xe công ty)</v>
          </cell>
        </row>
        <row r="39">
          <cell r="B39" t="str">
            <v>Chi phí công tác ngoài quy định</v>
          </cell>
        </row>
        <row r="41">
          <cell r="B41" t="str">
            <v>Nghiên cứu và Phát triển sản phẩm mới</v>
          </cell>
        </row>
        <row r="42">
          <cell r="B42" t="str">
            <v>Sở hữu trí tuệ</v>
          </cell>
        </row>
        <row r="43">
          <cell r="B43" t="str">
            <v>Chi phí quản trị chất lượng hiện có</v>
          </cell>
        </row>
        <row r="44">
          <cell r="B44" t="str">
            <v>Chi phí R&amp;D khác</v>
          </cell>
        </row>
        <row r="45">
          <cell r="B45" t="str">
            <v>Chi phí lãi vay</v>
          </cell>
        </row>
        <row r="46">
          <cell r="B46" t="str">
            <v>Chiết khấu thanh toán đại lý</v>
          </cell>
        </row>
        <row r="47">
          <cell r="B47" t="str">
            <v>Chi phí chênh lệch tỷ giá</v>
          </cell>
        </row>
        <row r="48">
          <cell r="B48" t="str">
            <v>Phí chuyển tiền</v>
          </cell>
        </row>
        <row r="49">
          <cell r="B49" t="str">
            <v>Phí bảo lãnh, tín dụng</v>
          </cell>
        </row>
        <row r="50">
          <cell r="B50" t="str">
            <v>Phí ngân hàng khác</v>
          </cell>
        </row>
        <row r="51">
          <cell r="B51" t="str">
            <v>Khấu hao tài sản cố định</v>
          </cell>
        </row>
        <row r="52">
          <cell r="B52" t="str">
            <v>Phân bổ chi phí Bán hàng</v>
          </cell>
        </row>
        <row r="53">
          <cell r="B53" t="str">
            <v>Phân bổ chi phí Marketing</v>
          </cell>
        </row>
        <row r="54">
          <cell r="B54" t="str">
            <v>Phân bổ chi phí Quản lý</v>
          </cell>
        </row>
        <row r="55">
          <cell r="B55" t="str">
            <v>Phân bổ chi phí Sản xuất</v>
          </cell>
        </row>
        <row r="56">
          <cell r="B56" t="str">
            <v>Phí giao nhận hàng ( thuê vận chuyển)</v>
          </cell>
        </row>
        <row r="57">
          <cell r="B57" t="str">
            <v>Họp hội, liên hoan</v>
          </cell>
        </row>
        <row r="58">
          <cell r="B58" t="str">
            <v>Thuế, phí và lệ phí</v>
          </cell>
        </row>
        <row r="59">
          <cell r="B59" t="str">
            <v>Chi phí tiếp khách, giao tế</v>
          </cell>
        </row>
        <row r="61">
          <cell r="B61" t="str">
            <v>Trang trí, trưng bày</v>
          </cell>
        </row>
        <row r="62">
          <cell r="B62" t="str">
            <v>Bảo trì, sửa chữa thiết bị, sửa chữa nhỏ khác</v>
          </cell>
        </row>
        <row r="63">
          <cell r="B63" t="str">
            <v>Các khoản chi phí khác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dg"/>
      <sheetName val="Huongdan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1"/>
      <sheetName val="00000000"/>
      <sheetName val="XL4Test5"/>
      <sheetName val="XL4Poppy"/>
      <sheetName val="DG "/>
      <sheetName val="T2"/>
      <sheetName val="T3"/>
      <sheetName val="T4"/>
      <sheetName val="T5"/>
      <sheetName val="THop"/>
      <sheetName val="THKD"/>
      <sheetName val="10000000"/>
      <sheetName val="20000000"/>
      <sheetName val="30000000"/>
      <sheetName val="40000000"/>
      <sheetName val="50000000"/>
      <sheetName val="60000000"/>
      <sheetName val="TSCD DUNG CHUNG "/>
      <sheetName val="KHKHAUHAOTSCHUNG"/>
      <sheetName val="TSCDTOAN NHA MAY"/>
      <sheetName val="CPSXTOAN BO SP"/>
      <sheetName val="PBCPCHUNG CHO CAC DTUONG"/>
      <sheetName val="VLieu"/>
      <sheetName val="CT"/>
      <sheetName val="DToan"/>
      <sheetName val="TH"/>
      <sheetName val="Tong hop"/>
      <sheetName val="Cuoc V.chuyen"/>
      <sheetName val="TH An ca"/>
      <sheetName val="XN SL An ca"/>
      <sheetName val="Dang ky an ca"/>
      <sheetName val="Dang ky an ca T2"/>
      <sheetName val="NC"/>
      <sheetName val="M"/>
      <sheetName val="TSo"/>
      <sheetName val="PC"/>
      <sheetName val="Vua"/>
      <sheetName val="KL"/>
      <sheetName val="VC"/>
      <sheetName val="DGduong"/>
      <sheetName val="DT"/>
      <sheetName val="Thu"/>
      <sheetName val="XXXXXXXX"/>
      <sheetName val="C47-456"/>
      <sheetName val="C46"/>
      <sheetName val="C47-PII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Reference"/>
      <sheetName val="tra-vat-lieu"/>
      <sheetName val="May"/>
      <sheetName val="Vat lieu"/>
      <sheetName val="Chayphoihop"/>
      <sheetName val="Canon K"/>
      <sheetName val="bc ton"/>
      <sheetName val="toin,BTP"/>
      <sheetName val="layhang"/>
      <sheetName val="KHSX - DP"/>
      <sheetName val="KHSX"/>
      <sheetName val="Chi tiet"/>
      <sheetName val="31-7"/>
      <sheetName val="01-8"/>
      <sheetName val="02-8"/>
      <sheetName val="03-8"/>
      <sheetName val="04-8"/>
      <sheetName val="05-8"/>
      <sheetName val="06-8"/>
      <sheetName val="07-8"/>
      <sheetName val="08-8"/>
      <sheetName val="09-8"/>
      <sheetName val="10-8"/>
      <sheetName val="11-8"/>
      <sheetName val="12-8"/>
      <sheetName val="13-8"/>
      <sheetName val="14-8"/>
      <sheetName val="15-8"/>
      <sheetName val="16-8"/>
      <sheetName val="17-8"/>
      <sheetName val="18-8"/>
      <sheetName val="19-8"/>
      <sheetName val="20-8"/>
      <sheetName val="21-8"/>
      <sheetName val="22-8"/>
      <sheetName val="23-8"/>
      <sheetName val="24-8"/>
      <sheetName val="25-8"/>
      <sheetName val="26-8"/>
      <sheetName val="27-8"/>
      <sheetName val="28-8"/>
      <sheetName val="29-8"/>
      <sheetName val="30-8"/>
      <sheetName val="31-8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01000000"/>
      <sheetName val="11000000"/>
      <sheetName val="21000000"/>
      <sheetName val="31000000"/>
      <sheetName val="41000000"/>
      <sheetName val="51000000"/>
      <sheetName val="Sheet1 (2)"/>
      <sheetName val="Xuat giay "/>
      <sheetName val="Xuatnhapint3"/>
      <sheetName val="Tonghop"/>
      <sheetName val="CDoan"/>
      <sheetName val="bcton"/>
      <sheetName val="01-3"/>
      <sheetName val="02-3"/>
      <sheetName val="03-3"/>
      <sheetName val="04-3"/>
      <sheetName val="05-3"/>
      <sheetName val="06-3"/>
      <sheetName val="07-3"/>
      <sheetName val="08-3"/>
      <sheetName val="09-3"/>
      <sheetName val="10-3"/>
      <sheetName val="11-3"/>
      <sheetName val="12-3"/>
      <sheetName val="13-3"/>
      <sheetName val="14-3"/>
      <sheetName val="15-3"/>
      <sheetName val="16-3"/>
      <sheetName val="17-3"/>
      <sheetName val="18-3"/>
      <sheetName val="19-3"/>
      <sheetName val="20-3"/>
      <sheetName val="21-3"/>
      <sheetName val="22-3"/>
      <sheetName val="23-3"/>
      <sheetName val="24-3"/>
      <sheetName val="25-3"/>
      <sheetName val="26-3"/>
      <sheetName val="27-3"/>
      <sheetName val="28-3"/>
      <sheetName val="29-3"/>
      <sheetName val="30-3"/>
      <sheetName val="31-3"/>
      <sheetName val="SILICATE"/>
      <sheetName val="q¿_x0006__x0019_"/>
      <sheetName val=""/>
    </sheetNames>
    <sheetDataSet>
      <sheetData sheetId="0" refreshError="1"/>
      <sheetData sheetId="1" refreshError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dg"/>
      <sheetName val="Huongdan"/>
    </sheetNames>
    <sheetDataSet>
      <sheetData sheetId="0" refreshError="1"/>
      <sheetData sheetId="1" refreshError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uat kquakho"/>
      <sheetName val="Nhập Vật tư phụ"/>
      <sheetName val="Xuất vật tư phụ"/>
      <sheetName val="Xuất vật tư phụ DM LRáp"/>
      <sheetName val="Sheet4"/>
      <sheetName val="Nhập CCDC"/>
      <sheetName val="Sheet3"/>
      <sheetName val="Xuất CCDC"/>
      <sheetName val="Nhập Nội địa hóa"/>
      <sheetName val="Sheet5"/>
      <sheetName val="Xuất Nội địa hóa"/>
      <sheetName val="Nhập DV sau Bán hàng"/>
      <sheetName val="Xuất DV sau bán hàng"/>
      <sheetName val="NCKD-DP"/>
      <sheetName val="Nhập CKD "/>
      <sheetName val="Xuat CKD-DP"/>
      <sheetName val="Xuất CKD"/>
      <sheetName val="Nhập TB CCDC nhận giữ hộ"/>
      <sheetName val="Sheet6"/>
      <sheetName val="Xuất TB CCDC nhận giữ hộ"/>
      <sheetName val="Nhập Bán TP trước khi sơn"/>
      <sheetName val="Nhập Bán TP sau khi sơn"/>
      <sheetName val="Xuất Bán TP trước khi sơn"/>
      <sheetName val="Xuất Bán TP sau khi sơn "/>
      <sheetName val="Xuất điều chuyển kho"/>
      <sheetName val="Nhật ký nhập xuất"/>
      <sheetName val="NGUOI NHAN-NGUOI XUAT"/>
      <sheetName val="NXT CCDC"/>
      <sheetName val="NXT VTP"/>
      <sheetName val="NXT LK NDH "/>
      <sheetName val="NXT DV BH "/>
      <sheetName val="NXT B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 hop"/>
      <sheetName val="Chi tiet"/>
      <sheetName val="DS NS tung ky"/>
      <sheetName val="DS TV"/>
      <sheetName val="PT tuyen dung"/>
      <sheetName val="Dieu chuyen"/>
      <sheetName val="Nghi viec"/>
      <sheetName val="Co cau nhan su"/>
      <sheetName val="Khung luong"/>
      <sheetName val="Sheet3"/>
      <sheetName val="Định nghĩa 01"/>
      <sheetName val="Bảng phụ"/>
      <sheetName val="Sheet1"/>
      <sheetName val="Tong_hop"/>
      <sheetName val="Chi_tiet"/>
      <sheetName val="DS_NS_tung_ky"/>
      <sheetName val="DS_TV"/>
      <sheetName val="PT_tuyen_dung"/>
      <sheetName val="Dieu_chuyen"/>
      <sheetName val="Nghi_viec"/>
      <sheetName val="Co_cau_nhan_su"/>
      <sheetName val="Khung_luong"/>
      <sheetName val="Định_nghĩa_01"/>
      <sheetName val="Bảng_phụ"/>
      <sheetName val="NXT LK NDH "/>
      <sheetName val="L"/>
    </sheetNames>
    <sheetDataSet>
      <sheetData sheetId="0">
        <row r="3">
          <cell r="DL3" t="str">
            <v>Tháng 12</v>
          </cell>
        </row>
        <row r="4">
          <cell r="A4" t="str">
            <v>A</v>
          </cell>
        </row>
        <row r="5">
          <cell r="A5">
            <v>1</v>
          </cell>
        </row>
        <row r="6">
          <cell r="A6">
            <v>2</v>
          </cell>
        </row>
        <row r="7">
          <cell r="A7" t="str">
            <v>B</v>
          </cell>
        </row>
        <row r="8">
          <cell r="A8">
            <v>3</v>
          </cell>
        </row>
        <row r="9">
          <cell r="A9">
            <v>4</v>
          </cell>
        </row>
        <row r="10">
          <cell r="A10" t="str">
            <v>C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 t="str">
            <v>D</v>
          </cell>
        </row>
        <row r="17">
          <cell r="A17">
            <v>10</v>
          </cell>
        </row>
        <row r="18">
          <cell r="A18">
            <v>11</v>
          </cell>
        </row>
        <row r="19">
          <cell r="A19" t="str">
            <v>E</v>
          </cell>
        </row>
        <row r="20">
          <cell r="A20">
            <v>12</v>
          </cell>
        </row>
        <row r="21">
          <cell r="A21">
            <v>13</v>
          </cell>
        </row>
        <row r="22">
          <cell r="A22">
            <v>14</v>
          </cell>
        </row>
        <row r="23">
          <cell r="A23">
            <v>15</v>
          </cell>
        </row>
        <row r="24">
          <cell r="A24">
            <v>16</v>
          </cell>
        </row>
        <row r="25">
          <cell r="A25" t="str">
            <v>F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 t="str">
            <v>G</v>
          </cell>
        </row>
        <row r="38">
          <cell r="A38">
            <v>28</v>
          </cell>
        </row>
        <row r="39">
          <cell r="A39">
            <v>29</v>
          </cell>
        </row>
        <row r="40">
          <cell r="A40">
            <v>30</v>
          </cell>
        </row>
        <row r="41">
          <cell r="A41">
            <v>31</v>
          </cell>
        </row>
        <row r="42">
          <cell r="A42">
            <v>32</v>
          </cell>
        </row>
        <row r="43">
          <cell r="A43">
            <v>33</v>
          </cell>
        </row>
        <row r="44">
          <cell r="A44" t="str">
            <v>H</v>
          </cell>
        </row>
        <row r="45">
          <cell r="A45">
            <v>34</v>
          </cell>
        </row>
        <row r="46">
          <cell r="A46">
            <v>35</v>
          </cell>
        </row>
        <row r="47">
          <cell r="A47">
            <v>36</v>
          </cell>
        </row>
        <row r="48">
          <cell r="A48">
            <v>37</v>
          </cell>
        </row>
        <row r="49">
          <cell r="A49">
            <v>38</v>
          </cell>
        </row>
        <row r="50">
          <cell r="A50">
            <v>39</v>
          </cell>
        </row>
        <row r="51">
          <cell r="A51" t="str">
            <v>I</v>
          </cell>
        </row>
        <row r="52">
          <cell r="A52">
            <v>40</v>
          </cell>
        </row>
        <row r="53">
          <cell r="A53">
            <v>41</v>
          </cell>
        </row>
        <row r="54">
          <cell r="A54">
            <v>42</v>
          </cell>
        </row>
        <row r="55">
          <cell r="A55">
            <v>43</v>
          </cell>
        </row>
        <row r="56">
          <cell r="A56">
            <v>44</v>
          </cell>
        </row>
        <row r="57">
          <cell r="A57">
            <v>45</v>
          </cell>
        </row>
        <row r="58">
          <cell r="A58">
            <v>0</v>
          </cell>
        </row>
      </sheetData>
      <sheetData sheetId="1">
        <row r="5">
          <cell r="BG5" t="str">
            <v>không TH</v>
          </cell>
        </row>
        <row r="6">
          <cell r="BG6" t="str">
            <v>không TH</v>
          </cell>
        </row>
        <row r="7">
          <cell r="BG7">
            <v>0</v>
          </cell>
        </row>
        <row r="8">
          <cell r="BG8" t="str">
            <v>12 tháng</v>
          </cell>
        </row>
        <row r="9">
          <cell r="BG9">
            <v>0</v>
          </cell>
        </row>
        <row r="10">
          <cell r="BG10" t="str">
            <v>12 tháng</v>
          </cell>
        </row>
        <row r="11">
          <cell r="BG11" t="str">
            <v>12 tháng</v>
          </cell>
        </row>
        <row r="12">
          <cell r="BG12" t="str">
            <v>12 tháng</v>
          </cell>
        </row>
        <row r="13">
          <cell r="BG13">
            <v>0</v>
          </cell>
        </row>
        <row r="14">
          <cell r="BG14" t="str">
            <v>12 tháng</v>
          </cell>
        </row>
        <row r="15">
          <cell r="BG15">
            <v>0</v>
          </cell>
        </row>
        <row r="16">
          <cell r="BG16" t="str">
            <v>36 tháng</v>
          </cell>
        </row>
        <row r="17">
          <cell r="BG17" t="str">
            <v>36 tháng</v>
          </cell>
        </row>
        <row r="18">
          <cell r="BG18" t="str">
            <v>36 tháng</v>
          </cell>
        </row>
        <row r="19">
          <cell r="BG19" t="str">
            <v>12 tháng</v>
          </cell>
        </row>
        <row r="20">
          <cell r="BG20">
            <v>0</v>
          </cell>
        </row>
        <row r="21">
          <cell r="BG21" t="str">
            <v>không TH</v>
          </cell>
        </row>
        <row r="22">
          <cell r="BG22" t="str">
            <v>không TH</v>
          </cell>
        </row>
        <row r="23">
          <cell r="BG23" t="str">
            <v>không TH</v>
          </cell>
        </row>
        <row r="24">
          <cell r="BG24" t="str">
            <v>36 tháng</v>
          </cell>
        </row>
        <row r="25">
          <cell r="BG25" t="str">
            <v>12 tháng</v>
          </cell>
        </row>
        <row r="26">
          <cell r="BG26" t="str">
            <v>không TH</v>
          </cell>
        </row>
        <row r="27">
          <cell r="BG27" t="str">
            <v>không TH</v>
          </cell>
        </row>
        <row r="28">
          <cell r="BG28" t="str">
            <v>12 tháng</v>
          </cell>
        </row>
        <row r="29">
          <cell r="BG29" t="str">
            <v>12 tháng</v>
          </cell>
        </row>
        <row r="30">
          <cell r="BG30">
            <v>0</v>
          </cell>
        </row>
        <row r="31">
          <cell r="BG31" t="str">
            <v>không TH</v>
          </cell>
        </row>
        <row r="32">
          <cell r="BG32" t="str">
            <v>không TH</v>
          </cell>
        </row>
        <row r="33">
          <cell r="BG33" t="str">
            <v>không TH</v>
          </cell>
        </row>
        <row r="34">
          <cell r="BG34" t="str">
            <v>không TH</v>
          </cell>
        </row>
        <row r="35">
          <cell r="BG35" t="str">
            <v>không TH</v>
          </cell>
        </row>
        <row r="36">
          <cell r="BG36" t="str">
            <v>36 tháng</v>
          </cell>
        </row>
        <row r="37">
          <cell r="BG37">
            <v>0</v>
          </cell>
        </row>
        <row r="38">
          <cell r="BG38" t="str">
            <v>12 tháng</v>
          </cell>
        </row>
        <row r="39">
          <cell r="BG39" t="str">
            <v>36 tháng</v>
          </cell>
        </row>
        <row r="40">
          <cell r="BG40" t="str">
            <v>36 tháng</v>
          </cell>
        </row>
        <row r="41">
          <cell r="BG41" t="str">
            <v>36 tháng</v>
          </cell>
        </row>
        <row r="42">
          <cell r="BG42">
            <v>0</v>
          </cell>
        </row>
        <row r="43">
          <cell r="BG43">
            <v>0</v>
          </cell>
        </row>
        <row r="44">
          <cell r="BG44" t="str">
            <v>không TH</v>
          </cell>
        </row>
        <row r="45">
          <cell r="BG45" t="str">
            <v>không TH</v>
          </cell>
        </row>
        <row r="46">
          <cell r="BG46" t="str">
            <v>không TH</v>
          </cell>
        </row>
        <row r="47">
          <cell r="BG47" t="str">
            <v>36 tháng</v>
          </cell>
        </row>
        <row r="48">
          <cell r="BG48" t="str">
            <v>12 tháng</v>
          </cell>
        </row>
        <row r="49">
          <cell r="BG49">
            <v>0</v>
          </cell>
        </row>
        <row r="50">
          <cell r="BG50">
            <v>0</v>
          </cell>
        </row>
        <row r="51">
          <cell r="BG51">
            <v>0</v>
          </cell>
        </row>
        <row r="52">
          <cell r="BG52">
            <v>0</v>
          </cell>
        </row>
        <row r="53">
          <cell r="BG53">
            <v>0</v>
          </cell>
        </row>
        <row r="54">
          <cell r="BG54">
            <v>0</v>
          </cell>
        </row>
        <row r="55">
          <cell r="BG55">
            <v>0</v>
          </cell>
        </row>
        <row r="56">
          <cell r="BG56">
            <v>0</v>
          </cell>
        </row>
        <row r="57">
          <cell r="BG57">
            <v>0</v>
          </cell>
        </row>
        <row r="58">
          <cell r="BG58">
            <v>0</v>
          </cell>
        </row>
        <row r="59">
          <cell r="BG59">
            <v>0</v>
          </cell>
        </row>
        <row r="60">
          <cell r="BG60">
            <v>0</v>
          </cell>
        </row>
        <row r="61">
          <cell r="BG61">
            <v>0</v>
          </cell>
        </row>
        <row r="62">
          <cell r="BG62">
            <v>0</v>
          </cell>
        </row>
        <row r="63">
          <cell r="BG63">
            <v>0</v>
          </cell>
        </row>
        <row r="64">
          <cell r="BG64">
            <v>0</v>
          </cell>
        </row>
      </sheetData>
      <sheetData sheetId="2">
        <row r="8">
          <cell r="A8" t="str">
            <v>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>
        <row r="3">
          <cell r="DL3" t="str">
            <v>Tháng 12</v>
          </cell>
        </row>
      </sheetData>
      <sheetData sheetId="14">
        <row r="5">
          <cell r="BG5" t="str">
            <v>không TH</v>
          </cell>
        </row>
      </sheetData>
      <sheetData sheetId="15">
        <row r="8">
          <cell r="A8" t="str">
            <v>A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PIPE-03E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KH 2003 (moi max)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Tong hop"/>
      <sheetName val="KL tong"/>
      <sheetName val="Chi tiet - Dv lap"/>
      <sheetName val="TH KHTC"/>
      <sheetName val="000"/>
      <sheetName val="MD"/>
      <sheetName val="ND"/>
      <sheetName val="CONG"/>
      <sheetName val="DGCT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1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cd viaK0-T6"/>
      <sheetName val="cdvia T6-Tc24"/>
      <sheetName val="cdvia Tc24-T46"/>
      <sheetName val="cdbtnL2ko-k0+361"/>
      <sheetName val="cd btnL2k0+361-T19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Chart2"/>
      <sheetName val="be tong"/>
      <sheetName val="Thep"/>
      <sheetName val="Tong hop thep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ong Dau"/>
      <sheetName val="Dong Dau (2)"/>
      <sheetName val="Sau dong"/>
      <sheetName val="Ma xa"/>
      <sheetName val="My dinh"/>
      <sheetName val="Tong c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THCT"/>
      <sheetName val="cap cho cac DT"/>
      <sheetName val="Ung - hoan"/>
      <sheetName val="CP may"/>
      <sheetName val="SS"/>
      <sheetName val="NVL"/>
      <sheetName val="10000000"/>
      <sheetName val="cong Q2"/>
      <sheetName val="T.U luong Q1"/>
      <sheetName val="T.U luong Q2"/>
      <sheetName val="T.U luong Q3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VL"/>
      <sheetName val="CTXD"/>
      <sheetName val=".."/>
      <sheetName val="CTDN"/>
      <sheetName val="san vuon"/>
      <sheetName val="khu phu tro"/>
      <sheetName val="sent to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Thep "/>
      <sheetName val="Chi tiet Khoi luong"/>
      <sheetName val="TH khoi luong"/>
      <sheetName val="Chiet tinh vat lieu "/>
      <sheetName val="TH KL VL"/>
      <sheetName val="Thuyet minh"/>
      <sheetName val="CQ-HQ"/>
      <sheetName val="Phu luc"/>
      <sheetName val="Gia trÞ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dutoan1"/>
      <sheetName val="Anhtoan"/>
      <sheetName val="dutoan2"/>
      <sheetName val="vat tu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9"/>
      <sheetName val="10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binh do"/>
      <sheetName val="cot lieu"/>
      <sheetName val="van khuon"/>
      <sheetName val="CT BT"/>
      <sheetName val="lay mau"/>
      <sheetName val="mat ngoai goi"/>
      <sheetName val="coc tram-bt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clvl"/>
      <sheetName val="Chenh lech"/>
      <sheetName val="Kinh phí"/>
      <sheetName val="Phu luc HD"/>
      <sheetName val="Gia du thau"/>
      <sheetName val="PTDG"/>
      <sheetName val="Ca xe"/>
      <sheetName val="Tien ung"/>
      <sheetName val="phi luong3"/>
      <sheetName val="Quyet toan"/>
      <sheetName val="Thu hoi"/>
      <sheetName val="Lai vay"/>
      <sheetName val="Tien vay"/>
      <sheetName val="Cong no"/>
      <sheetName val="Cop pha"/>
      <sheetName val="20000000"/>
      <sheetName val="26+960-27+050.9"/>
      <sheetName val="KH-2001"/>
      <sheetName val="KH-2002"/>
      <sheetName val="KH-2003"/>
      <sheetName val="DGTL"/>
      <sheetName val="®¬ngi¸"/>
      <sheetName val="dongle"/>
      <sheetName val="T1(T1)04"/>
      <sheetName val="XE DAU"/>
      <sheetName val="XE XANG"/>
      <sheetName val="Q1-02"/>
      <sheetName val="Q2-02"/>
      <sheetName val="Q3-02"/>
      <sheetName val="CT xa"/>
      <sheetName val="TLGC"/>
      <sheetName val="BL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Hat 1"/>
      <sheetName val="H9Bson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cong bien t10"/>
      <sheetName val="luong t9 "/>
      <sheetName val="bb t9"/>
      <sheetName val="XETT10-03"/>
      <sheetName val="bxet"/>
      <sheetName val=""/>
      <sheetName val="Dutoan"/>
      <sheetName val="congtac vien-uy"/>
      <sheetName val="Nhan luc2001"/>
      <sheetName val="Vattu2"/>
      <sheetName val="Vattu"/>
      <sheetName val="Co quan TCT"/>
      <sheetName val="BOT"/>
      <sheetName val="BOT (PA chon)"/>
      <sheetName val="C45A-BH"/>
      <sheetName val="C46A-BH"/>
      <sheetName val="C47A-BH"/>
      <sheetName val="C48A-BH"/>
      <sheetName val="S-53-1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 H8 duong"/>
      <sheetName val="VP"/>
      <sheetName val="Hat 7dg"/>
      <sheetName val="TH duong 1B"/>
      <sheetName val="TH cau 1B"/>
      <sheetName val="cauH9"/>
      <sheetName val="cauH7"/>
      <sheetName val="cau H1"/>
      <sheetName val="Clech"/>
      <sheetName val="CPVL"/>
      <sheetName val="Son dg"/>
      <sheetName val="h"/>
      <sheetName val="HTSD6LD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MTL$-INTER"/>
      <sheetName val="5%"/>
      <sheetName val="gvl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TH du toan "/>
      <sheetName val="Du toan "/>
      <sheetName val="C.Tinh"/>
      <sheetName val="TK_cap"/>
      <sheetName val="nha kct"/>
      <sheetName val="BKVT"/>
      <sheetName val="CT 03"/>
      <sheetName val="TH 03"/>
      <sheetName val="HTSDDNN"/>
      <sheetName val="HTSDKT"/>
      <sheetName val="BD"/>
      <sheetName val="HTNT"/>
      <sheetName val="CHART"/>
      <sheetName val="HTDT"/>
      <sheetName val="HTSDD"/>
      <sheetName val="THKL37"/>
      <sheetName val="Cong37"/>
      <sheetName val="VTCY37"/>
      <sheetName val="CLVL37"/>
      <sheetName val="QTC37"/>
      <sheetName val="XN79"/>
      <sheetName val="CTMT"/>
      <sheetName val="VAT TU NHAN TXQN"/>
      <sheetName val="bang tong ke khoi luong vat tu"/>
      <sheetName val="hcong tkhe"/>
      <sheetName val="VAT TU NHAN TKHE"/>
      <sheetName val="hcong qn"/>
      <sheetName val="VAT TU NHAN (2)"/>
      <sheetName val="N1111"/>
      <sheetName val="C1111"/>
      <sheetName val="1121"/>
      <sheetName val="daura"/>
      <sheetName val="dauvao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NAM 2004"/>
      <sheetName val="Thang 12"/>
      <sheetName val="Thang 1"/>
      <sheetName val="moi"/>
      <sheetName val="Thang 12 (2)"/>
      <sheetName val="Thang 01"/>
      <sheetName val="Cau 2(3)"/>
      <sheetName val="LUU"/>
      <sheetName val="BAONO"/>
      <sheetName val="BAONOCHUAXONG"/>
      <sheetName val="PHI"/>
      <sheetName val="QT Duoc (Hai)"/>
      <sheetName val="Cua"/>
      <sheetName val="NS"/>
      <sheetName val="K"/>
      <sheetName val="COT"/>
      <sheetName val="TH mau moi tu T10"/>
      <sheetName val="Tong hop Quy IV"/>
      <sheetName val="DGXDCB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00000005"/>
      <sheetName val="00000006"/>
      <sheetName val="DTCT"/>
      <sheetName val="THVT"/>
      <sheetName val="THG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11"/>
      <sheetName val="THop"/>
      <sheetName val="Chiet tinh 6at lieu "/>
      <sheetName val="gia vat ,ieu"/>
      <sheetName val="28+!60-28+420.5K95"/>
      <sheetName val="MD03-4"/>
      <sheetName val="TH VL, NC, DDHT Thanhphuoc"/>
      <sheetName val="TIEN"/>
      <sheetName val="PHUONG"/>
      <sheetName val="ANH"/>
      <sheetName val="HUYNH"/>
      <sheetName val="TONKHO"/>
      <sheetName val="BANLE"/>
      <sheetName val="NHAPKHO"/>
      <sheetName val="huy dong von"/>
      <sheetName val="Lai vayxd"/>
      <sheetName val="Du_lieu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CTTSCD"/>
      <sheetName val="TSCD ko dung"/>
      <sheetName val="Tong vat tu"/>
      <sheetName val="VT luu"/>
      <sheetName val="VTu1"/>
      <sheetName val="Vtu u dong"/>
      <sheetName val="TSLD khac"/>
      <sheetName val="CC da pbo het"/>
      <sheetName val="Phaitra"/>
      <sheetName val="THKL.H9"/>
      <sheetName val="CongH9"/>
      <sheetName val="VTCYH9"/>
      <sheetName val="CLVTH9"/>
      <sheetName val="QTC9"/>
      <sheetName val="PGV-Th (2)"/>
      <sheetName val="PGV-C"/>
      <sheetName val="VVT"/>
      <sheetName val="T12"/>
      <sheetName val="T11"/>
      <sheetName val="D.toan chi thet"/>
      <sheetName val="Income Statement"/>
      <sheetName val="Shareholders' Equity"/>
      <sheetName val="KTCB"/>
      <sheetName val="PXL+TB"/>
      <sheetName val="Mucluc"/>
      <sheetName val="TMDT"/>
      <sheetName val="PBVDT"/>
      <sheetName val="LPS"/>
      <sheetName val="VONTB"/>
      <sheetName val="KHTN"/>
      <sheetName val="GT"/>
      <sheetName val="Chart5"/>
      <sheetName val="LL"/>
      <sheetName val="CDTN"/>
      <sheetName val="HV"/>
      <sheetName val="lUONGTIEN"/>
      <sheetName val="Chart3"/>
      <sheetName val="Chart4"/>
      <sheetName val="Chart6"/>
      <sheetName val="DN"/>
      <sheetName val="CSDV"/>
      <sheetName val="PTKT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hoan von"/>
      <sheetName val="dothi npv"/>
      <sheetName val="diem hoa von"/>
      <sheetName val="nop ngan sach"/>
      <sheetName val="chi tieu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.Thu"/>
      <sheetName val="T.Coc"/>
      <sheetName val="D.Nghia"/>
      <sheetName val="TT.DH"/>
      <sheetName val="P.Phu"/>
      <sheetName val="P.Lai"/>
      <sheetName val="N.Xuyen"/>
      <sheetName val="H.quan"/>
      <sheetName val="S.Dang"/>
      <sheetName val="N.Quan"/>
      <sheetName val="C.Dam"/>
      <sheetName val="B.luan"/>
      <sheetName val="M.Luong"/>
      <sheetName val="B.Doan"/>
      <sheetName val="H.Do"/>
      <sheetName val="D.Khe"/>
      <sheetName val="P.Trung"/>
      <sheetName val="V.du"/>
      <sheetName val="SILICATE"/>
      <sheetName val="MTO REV.0"/>
      <sheetName val="Detail pg 5"/>
      <sheetName val="MTO REV.2(ARMOR)"/>
      <sheetName val="DF"/>
      <sheetName val="tuan"/>
      <sheetName val="Phan tich don gia (doc)"/>
      <sheetName val="XXXXXXX_x0018_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Dept"/>
      <sheetName val="15.MMUS GOI"/>
      <sheetName val="tph AAHSTOT27"/>
      <sheetName val="TPH10x20"/>
      <sheetName val="TPH5x10"/>
      <sheetName val="TPH0x5"/>
      <sheetName val="TPHCVang"/>
      <sheetName val="TPHBDa"/>
      <sheetName val="A"/>
      <sheetName val="B"/>
      <sheetName val="C45(DAU NAM)"/>
      <sheetName val="C45.(B.DONG)"/>
      <sheetName val="C47.1"/>
      <sheetName val="C47.2"/>
      <sheetName val="C47.3"/>
      <sheetName val="C47.4"/>
      <sheetName val="C47.5"/>
      <sheetName val="C47.6"/>
      <sheetName val="C47.7"/>
      <sheetName val="S53.1"/>
      <sheetName val="S53.2"/>
      <sheetName val="S53.3"/>
      <sheetName val="S53.4"/>
      <sheetName val="C46.1"/>
      <sheetName val="C46.2"/>
      <sheetName val="C46.3"/>
      <sheetName val="C46.4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Level"/>
      <sheetName val="기계시공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D13-13+374"/>
      <sheetName val="CostBook"/>
      <sheetName val="BANGMTC"/>
      <sheetName val="Bang gia NC"/>
      <sheetName val="THDZ0,4"/>
      <sheetName val="TH DZ35"/>
      <sheetName val="THTram"/>
      <sheetName val="BB NT GD H-thanh"/>
      <sheetName val="BB NT KL"/>
      <sheetName val="Goi2"/>
      <sheetName val="THpp"/>
      <sheetName val="pp"/>
      <sheetName val="CL PP"/>
      <sheetName val="TH DgPP"/>
      <sheetName val="Dg PP"/>
      <sheetName val="CL DgPP"/>
      <sheetName val="TH DDau"/>
      <sheetName val="DDau"/>
      <sheetName val="GT3PP"/>
      <sheetName val="CLDD"/>
      <sheetName val="GT3DD"/>
      <sheetName val="TH DVu"/>
      <sheetName val="Dichvu"/>
      <sheetName val="CL Dvu"/>
      <sheetName val="TH DgDvu"/>
      <sheetName val="Dg DV"/>
      <sheetName val="PTDdv"/>
      <sheetName val="CLDdv"/>
      <sheetName val="GT3DV"/>
      <sheetName val="TH-CO"/>
      <sheetName val="C.O"/>
      <sheetName val="TH dg OC"/>
      <sheetName val="DCO"/>
      <sheetName val="CL CatOng"/>
      <sheetName val="Bang qui cach Vtu"/>
      <sheetName val="D.Da0"/>
      <sheetName val="Muavao6"/>
      <sheetName val="Muavao7"/>
      <sheetName val="Don gia"/>
      <sheetName val="NAM 200"/>
      <sheetName val="NAM 200&lt;"/>
      <sheetName val="NAM 200_x0005_"/>
      <sheetName val="KL_XL2000"/>
      <sheetName val="Chiet_tinh"/>
      <sheetName val="Van_chuyen"/>
      <sheetName val="THKP_(2)"/>
      <sheetName val="T_Bi"/>
      <sheetName val="Thiet_ke"/>
      <sheetName val="K_luong"/>
      <sheetName val="TT_L2"/>
      <sheetName val="TT_L1"/>
      <sheetName val="Thue_Ngoai"/>
      <sheetName val="Dong_Dau"/>
      <sheetName val="Dong_Dau_(2)"/>
      <sheetName val="Sau_dong"/>
      <sheetName val="Ma_xa"/>
      <sheetName val="My_dinh"/>
      <sheetName val="Tong_cong"/>
      <sheetName val="Chi_tiet_-_Dv_lap"/>
      <sheetName val="TH_KHTC"/>
      <sheetName val="Sheet2_(2)"/>
      <sheetName val="Phu_luc"/>
      <sheetName val="Gia_trÞ"/>
      <sheetName val="LUAN_CHUYEN"/>
      <sheetName val="KE_QUY"/>
      <sheetName val="LUONGGIAN_TIEP"/>
      <sheetName val="VAY_VON"/>
      <sheetName val="O_THAO"/>
      <sheetName val="Q_TRUNG"/>
      <sheetName val="Y_THANH"/>
      <sheetName val="Interim_payment"/>
      <sheetName val="Bid_Sum"/>
      <sheetName val="Item_B"/>
      <sheetName val="Dg_A"/>
      <sheetName val="Dg_B&amp;C"/>
      <sheetName val="Material_at_site"/>
      <sheetName val="DS_them_luong_qui_4-2002"/>
      <sheetName val="Phuc_loi_2-9-02"/>
      <sheetName val="Thuong_nhan_dip_21-12-02"/>
      <sheetName val="Thuong_dip_nhan_danh_hieu_AHL§"/>
      <sheetName val="Thang_luong_thu_13_nam_2002"/>
      <sheetName val="Luong_SX#_dip_Tet_Qui_Mui(dong)"/>
      <sheetName val="__"/>
      <sheetName val="san_vuon"/>
      <sheetName val="khu_phu_tro"/>
      <sheetName val="KH_2003_(moi_max)"/>
      <sheetName val="be_tong"/>
      <sheetName val="Tong_hop_thep"/>
      <sheetName val="vat_tu"/>
      <sheetName val="Tong_hop"/>
      <sheetName val="Gia_VL"/>
      <sheetName val="Bang_gia_ca_may"/>
      <sheetName val="Bang_luong_CB"/>
      <sheetName val="Bang_P_tich_CT"/>
      <sheetName val="D_toan_chi_tiet"/>
      <sheetName val="Bang_TH_Dtoan"/>
      <sheetName val="BCC_(2)"/>
      <sheetName val="Bao_cao"/>
      <sheetName val="Bao_cao_2"/>
      <sheetName val="Khoi_luong"/>
      <sheetName val="Khoi_luong_mat"/>
      <sheetName val="Bang_ke"/>
      <sheetName val="T_HopKL"/>
      <sheetName val="S_Luong"/>
      <sheetName val="D_Dap"/>
      <sheetName val="Q_Toan"/>
      <sheetName val="Phan_tich_chi_phi"/>
      <sheetName val="Chi_phi_nen_theo_BVTC"/>
      <sheetName val="nhan_cong_phu"/>
      <sheetName val="nhan_cong_Hung"/>
      <sheetName val="Nhan_cong"/>
      <sheetName val="Khoi_luong_nen_theo_BVTC"/>
      <sheetName val="TAI_TRONG"/>
      <sheetName val="NOI_LUC"/>
      <sheetName val="TINH_DUYET_THTT_CHINH"/>
      <sheetName val="TDUYET_THTT_PHU"/>
      <sheetName val="TINH_DAO_DONG_VA_DO_VONG"/>
      <sheetName val="TINH_NEO"/>
      <sheetName val="AC_P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CT_Duong"/>
      <sheetName val="D_gia"/>
      <sheetName val="T_hop"/>
      <sheetName val="CtP_tro"/>
      <sheetName val="Nha_moi"/>
      <sheetName val="TT-T_Tron_So_2"/>
      <sheetName val="Ct_Dam_"/>
      <sheetName val="Ct_Duoi"/>
      <sheetName val="Ct_Tren"/>
      <sheetName val="D_giaMay"/>
      <sheetName val="Thuyet_minh"/>
      <sheetName val="26+180-400_2"/>
      <sheetName val="26+180_Sub1"/>
      <sheetName val="26+180_Sub4"/>
      <sheetName val="26+180-400_5(k95)"/>
      <sheetName val="26+400-620_3(k95)"/>
      <sheetName val="26+400-640_1(k95)"/>
      <sheetName val="26+960-27+150_9"/>
      <sheetName val="26+960-27+150_10"/>
      <sheetName val="26+960-27+150_11"/>
      <sheetName val="26+960-27+150_12"/>
      <sheetName val="26+960-27+150_5(k95)"/>
      <sheetName val="26+960-27+150_4(k95)"/>
      <sheetName val="26+960-27+150_1(k95)"/>
      <sheetName val="27+500-700_5(k95)"/>
      <sheetName val="27+500-700_4(k95)"/>
      <sheetName val="27+500-700_3(k95)"/>
      <sheetName val="27+500-700_1(k95)"/>
      <sheetName val="27+740-920_3(k95)"/>
      <sheetName val="27+740-920_21"/>
      <sheetName val="27+920-28+040_6,7"/>
      <sheetName val="27+920-28+040_10"/>
      <sheetName val="27+920-28+160_Su3"/>
      <sheetName val="28+160-28+420_5K95"/>
      <sheetName val="28+430-657_7"/>
      <sheetName val="Km28+430-657_8"/>
      <sheetName val="28+430-657_9"/>
      <sheetName val="28+430-667_10"/>
      <sheetName val="28+430-657_11"/>
      <sheetName val="28+430-657_4k95"/>
      <sheetName val="28+500-657_18"/>
      <sheetName val="28+520-657_19"/>
      <sheetName val="BU_CTPH"/>
      <sheetName val="BU_tran3+360_22"/>
      <sheetName val="Tran3+360_22"/>
      <sheetName val="BU_tran2+386_4"/>
      <sheetName val="Tran2+386_4"/>
      <sheetName val="DTcong_4-5"/>
      <sheetName val="Bu_1-2"/>
      <sheetName val="Bu_12-13"/>
      <sheetName val="DTcong_12-13"/>
      <sheetName val="DT_cong13-13+"/>
      <sheetName val="BU-_nhanh"/>
      <sheetName val="dtcong_nh1-2"/>
      <sheetName val="dtcong_nh0-1"/>
      <sheetName val="BU_11-12"/>
      <sheetName val="DTcong_11-12"/>
      <sheetName val="Pr-_CC"/>
      <sheetName val="MD_3-4"/>
      <sheetName val="ND_3-4"/>
      <sheetName val="MD_1-2"/>
      <sheetName val="ND_1-2"/>
      <sheetName val="MD_0-1"/>
      <sheetName val="ND_0-1"/>
      <sheetName val="KL_tong"/>
      <sheetName val="cd_viaK0-T6"/>
      <sheetName val="cdvia_T6-Tc24"/>
      <sheetName val="cdvia_Tc24-T46"/>
      <sheetName val="cd_btnL2k0+361-T19"/>
      <sheetName val="cap_cho_cac_DT"/>
      <sheetName val="Ung_-_hoan"/>
      <sheetName val="CP_may"/>
      <sheetName val="Thep_"/>
      <sheetName val="Chi_tiet_Khoi_luong"/>
      <sheetName val="TH_khoi_luong"/>
      <sheetName val="Chiet_tinh_vat_lieu_"/>
      <sheetName val="TH_KL_VL"/>
      <sheetName val="phan_tich_DG"/>
      <sheetName val="gia_vat_lieu"/>
      <sheetName val="gia_xe_may"/>
      <sheetName val="gia_nhan_cong"/>
      <sheetName val="TH_(T1-6)"/>
      <sheetName val="_NL"/>
      <sheetName val="_NL_(2)"/>
      <sheetName val="CDTHCT_(3)"/>
      <sheetName val="Quang_Tri"/>
      <sheetName val="Da_Nang"/>
      <sheetName val="Quang_Nam"/>
      <sheetName val="Quang_Ngai"/>
      <sheetName val="TH_DH-QN"/>
      <sheetName val="KP_HD"/>
      <sheetName val="DB_HD"/>
      <sheetName val="tong_hop_thanh_toan_thue"/>
      <sheetName val="bang_ke_nop_thue"/>
      <sheetName val="Tonh_hop_chi_phi"/>
      <sheetName val="BK_chi_phi"/>
      <sheetName val="KTra_DS_va_thue_GTGT"/>
      <sheetName val="Kiãøm_tra_DS_thue_GTGT"/>
      <sheetName val="XUAT(gia_von)"/>
      <sheetName val="Xuat_(gia_ban)"/>
      <sheetName val="Dchinh_TH_N-X-T"/>
      <sheetName val="Tong_hop_N-X-T"/>
      <sheetName val="thue_TH"/>
      <sheetName val="tong_hop_2001"/>
      <sheetName val="qUYET_TOAN_THUE"/>
      <sheetName val="thkl_(2)"/>
      <sheetName val="long_tec"/>
      <sheetName val="cong_Q2"/>
      <sheetName val="T_U_luong_Q1"/>
      <sheetName val="T_U_luong_Q2"/>
      <sheetName val="T_U_luong_Q3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CDSL_(2)"/>
      <sheetName val="CDTHU_CHI_T1"/>
      <sheetName val="THUCHI_2"/>
      <sheetName val="THU_CHI3"/>
      <sheetName val="THU_CHI_4"/>
      <sheetName val="THU_CHI5"/>
      <sheetName val="THU_CHI_6"/>
      <sheetName val="TU_CHI_7"/>
      <sheetName val="THU_CHI9"/>
      <sheetName val="THU_CHI_8"/>
      <sheetName val="THU_CHI_10"/>
      <sheetName val="THU_CHI_11"/>
      <sheetName val="THU_CHI_12"/>
      <sheetName val="KL_VL"/>
      <sheetName val="QT_9-6"/>
      <sheetName val="Thuong_luu_HB"/>
      <sheetName val="QT_Ky_T"/>
      <sheetName val="bc_vt_TON_BAI"/>
      <sheetName val="Xep_hang_201"/>
      <sheetName val="toan_Cty"/>
      <sheetName val="Cong_ty"/>
      <sheetName val="XN_2"/>
      <sheetName val="XN_ong_CHi"/>
      <sheetName val="N_XDCT&amp;_XKLD"/>
      <sheetName val="CN_HCM"/>
      <sheetName val="TT_XKLD(Nhan)"/>
      <sheetName val="Ong_Hong"/>
      <sheetName val="CN_hung_yen"/>
      <sheetName val="Dong_nai"/>
      <sheetName val="KLTong_hop"/>
      <sheetName val="Lan_can"/>
      <sheetName val="Ranh_doc_(2)"/>
      <sheetName val="Ranh_doc"/>
      <sheetName val="Coc_tieu"/>
      <sheetName val="Bien_bao"/>
      <sheetName val="Nan_tuyen"/>
      <sheetName val="Lan_1"/>
      <sheetName val="Lan__2"/>
      <sheetName val="Lan_3"/>
      <sheetName val="Gia_tri"/>
      <sheetName val="Lan_5"/>
      <sheetName val="binh_do"/>
      <sheetName val="cot_lieu"/>
      <sheetName val="van_khuon"/>
      <sheetName val="CT_BT"/>
      <sheetName val="lay_mau"/>
      <sheetName val="mat_ngoai_goi"/>
      <sheetName val="coc_tram-bt"/>
      <sheetName val="Cong_hop"/>
      <sheetName val="kldukien_(107)"/>
      <sheetName val="qui1_(2)"/>
      <sheetName val="Quyet_toan"/>
      <sheetName val="Thu_hoi"/>
      <sheetName val="Lai_vay"/>
      <sheetName val="Tien_vay"/>
      <sheetName val="Cong_no"/>
      <sheetName val="Cop_pha"/>
      <sheetName val="Dc_Dau"/>
      <sheetName val="_o_to_Hien_8"/>
      <sheetName val="_o_to_Hien9"/>
      <sheetName val="_o_to_Hien10"/>
      <sheetName val="_o_to_Hien11"/>
      <sheetName val="_o_to_Hien12)"/>
      <sheetName val="_o_to_Hien1"/>
      <sheetName val="_o_to_Hien2"/>
      <sheetName val="_o_to_Hien3"/>
      <sheetName val="_o_to_Hien4"/>
      <sheetName val="_o_to_Hien5"/>
      <sheetName val="_o_to_Phong_8"/>
      <sheetName val="_o_to_Phong9"/>
      <sheetName val="_o_to_Phong10"/>
      <sheetName val="_o_to_Phong11"/>
      <sheetName val="_o_to_Phong12)"/>
      <sheetName val="_o_to_Phong1"/>
      <sheetName val="_o_to_Phong2"/>
      <sheetName val="_o_to_Phong3"/>
      <sheetName val="_o_to_Phong4"/>
      <sheetName val="_o_to_Phong5"/>
      <sheetName val="_o_to_Dung_8_"/>
      <sheetName val="_D_tt_dau8"/>
      <sheetName val="_o_to_Dung_9"/>
      <sheetName val="_D9_tt_dau"/>
      <sheetName val="_D10_tt_dau"/>
      <sheetName val="_o_to_Dung_10"/>
      <sheetName val="_o_to_Dung_11"/>
      <sheetName val="_o_to_Dung_12)"/>
      <sheetName val="_o_to_Dung_1"/>
      <sheetName val="_o_to_Dung2"/>
      <sheetName val="_o_to_Dung3"/>
      <sheetName val="_o_to_Dung4"/>
      <sheetName val="_o_totrongT10-12"/>
      <sheetName val="_o_totrongT2"/>
      <sheetName val="_o_totrungT10-12"/>
      <sheetName val="_o_toMinhT10-12_"/>
      <sheetName val="_o_toMinhT2"/>
      <sheetName val="_o_toTrieuT10-12__"/>
      <sheetName val="Luong_8_SP"/>
      <sheetName val="Luong_9_SP_"/>
      <sheetName val="Luong_10_SP_"/>
      <sheetName val="Luong_11_SP_"/>
      <sheetName val="Luong_12_SP"/>
      <sheetName val="Luong_1_SP1"/>
      <sheetName val="Luong_2_SP2"/>
      <sheetName val="Luong_3_SP3"/>
      <sheetName val="Luong_4_SP4"/>
      <sheetName val="Luong_4_SP5"/>
      <sheetName val="sent_to"/>
      <sheetName val="Tien_ung"/>
      <sheetName val="phi_luong3"/>
      <sheetName val="Phu_luc_HD"/>
      <sheetName val="Gia_du_thau"/>
      <sheetName val="Ca_xe"/>
      <sheetName val="Gia_DAN"/>
      <sheetName val="Chenh_lech"/>
      <sheetName val="Kinh_phí"/>
      <sheetName val="C_TIEU"/>
      <sheetName val="T_Luong"/>
      <sheetName val="T_HAO"/>
      <sheetName val="DT_TUYEN"/>
      <sheetName val="DT_GIA"/>
      <sheetName val="KHDT_(2)"/>
      <sheetName val="CL_"/>
      <sheetName val="KQ_(2)"/>
      <sheetName val="THKL_H9"/>
      <sheetName val="KL_Tram_Cty"/>
      <sheetName val="Gam_may_Cty"/>
      <sheetName val="KL_tram_KH"/>
      <sheetName val="Gam_may_KH"/>
      <sheetName val="Cach_dien"/>
      <sheetName val="Mang_tai"/>
      <sheetName val="KL_DDK"/>
      <sheetName val="Mang_tai_DDK"/>
      <sheetName val="KL_DDK0,4"/>
      <sheetName val="TT_Ky_thuat"/>
      <sheetName val="CT_moi"/>
      <sheetName val="Tu_dien"/>
      <sheetName val="May_cat"/>
      <sheetName val="Dao_Cly"/>
      <sheetName val="Dao_Ptai"/>
      <sheetName val="Tu_RMU"/>
      <sheetName val="C_set"/>
      <sheetName val="Sco_Cap"/>
      <sheetName val="Sco_TB"/>
      <sheetName val="TN_tram"/>
      <sheetName val="TN_C_set"/>
      <sheetName val="TN_TD_DDay"/>
      <sheetName val="Phan_chung"/>
      <sheetName val="congtac_vien-uy"/>
      <sheetName val="Nhan_luc2001"/>
      <sheetName val="CT_xa"/>
      <sheetName val="cap_so_lan_2"/>
      <sheetName val="cap_so_BHXH"/>
      <sheetName val="tru_tien"/>
      <sheetName val="yt_q2"/>
      <sheetName val="c45_t3"/>
      <sheetName val="c45_t6"/>
      <sheetName val="BHYT_Q3_2003"/>
      <sheetName val="C45_t7"/>
      <sheetName val="C47-t07_2003"/>
      <sheetName val="C45_t8"/>
      <sheetName val="C47-t08_2003"/>
      <sheetName val="C45_t09"/>
      <sheetName val="C47-t09_2003"/>
      <sheetName val="C47_T12"/>
      <sheetName val="BHYT_Q4-2003"/>
      <sheetName val="C45_T10"/>
      <sheetName val="Tong_Thu"/>
      <sheetName val="Tong_Chi"/>
      <sheetName val="Truong_hoc"/>
      <sheetName val="Cty_CP"/>
      <sheetName val="G_thau_3B"/>
      <sheetName val="T_Hop_Thu-chi"/>
      <sheetName val="cong_bien_t10"/>
      <sheetName val="luong_t9_"/>
      <sheetName val="bb_t9"/>
      <sheetName val="DG_SOC"/>
      <sheetName val="DG_HQ"/>
      <sheetName val="NAM_2004"/>
      <sheetName val="Hat_1"/>
      <sheetName val="_H8_duong"/>
      <sheetName val="Hat_7dg"/>
      <sheetName val="TH_duong_1B"/>
      <sheetName val="TH_cau_1B"/>
      <sheetName val="cau_H1"/>
      <sheetName val="Son_dg"/>
      <sheetName val="THKL_H4"/>
      <sheetName val="THVT_T5"/>
      <sheetName val="XL1_t5"/>
      <sheetName val="XL2_T5"/>
      <sheetName val="XL3_T5"/>
      <sheetName val="XL5_T5"/>
      <sheetName val="CC_XL1"/>
      <sheetName val="KKTS_04"/>
      <sheetName val="nha_kct"/>
      <sheetName val="NAM_200"/>
      <sheetName val="XE_DAU"/>
      <sheetName val="NAM_200&lt;"/>
      <sheetName val="NAM_200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TH_du_toan_"/>
      <sheetName val="Du_toan_"/>
      <sheetName val="C_Tinh"/>
      <sheetName val="XE_XANG"/>
      <sheetName val="Bot_Giat_C"/>
      <sheetName val="Bot_Giat_P_"/>
      <sheetName val="THAY_THUNG_H"/>
      <sheetName val="thi_nghiem"/>
      <sheetName val="沈阳"/>
      <sheetName val="重庆"/>
      <sheetName val="杭州调"/>
      <sheetName val="MAIN_DATA"/>
      <sheetName val="DATA"/>
      <sheetName val="Chiettinh dz0,4"/>
      <sheetName val="BKE CT GOC"/>
      <sheetName val="BK-CT"/>
      <sheetName val="CTGS10"/>
      <sheetName val="BKE CT GOC (2)"/>
      <sheetName val="CTGS10 (2)"/>
      <sheetName val="CNKH"/>
      <sheetName val="cd_x0001_viaK0-T6"/>
      <sheetName val="B9_SCL (2)"/>
      <sheetName val="T-9"/>
      <sheetName val="Thang 7-05"/>
      <sheetName val="Bia dvi"/>
      <sheetName val="B3_Tonghop thang"/>
      <sheetName val="B4_TTG"/>
      <sheetName val="B7_TaiNan"/>
      <sheetName val="B8_DongDien"/>
      <sheetName val="B9_SCL"/>
      <sheetName val="B10_SCTX"/>
      <sheetName val="B11_XTM"/>
      <sheetName val="B12_TBDC"/>
      <sheetName val="B13_LanKT"/>
      <sheetName val="CQuan"/>
      <sheetName val="CAU 1"/>
      <sheetName val="CAU3"/>
      <sheetName val="CAU5 A Thu"/>
      <sheetName val="yen lenh"/>
      <sheetName val="CAU5"/>
      <sheetName val="CAU5 (1+2)"/>
      <sheetName val="CAU 7 (O Hien)"/>
      <sheetName val="CAU 7"/>
      <sheetName val="CKCT"/>
      <sheetName val="TCCG ( NH)"/>
      <sheetName val="TCCG"/>
      <sheetName val="Cau 9"/>
      <sheetName val="Cau 11"/>
      <sheetName val="480"/>
      <sheetName val="khen thuong (2)"/>
      <sheetName val="khen thuong"/>
      <sheetName val="Thuong"/>
      <sheetName val="San luong"/>
      <sheetName val="Thu nhap"/>
      <sheetName val="C"/>
      <sheetName val="D"/>
      <sheetName val="F"/>
      <sheetName val="G"/>
      <sheetName val="I"/>
      <sheetName val="L"/>
      <sheetName val="M"/>
      <sheetName val="N"/>
      <sheetName val="O"/>
      <sheetName val="P"/>
      <sheetName val="S"/>
      <sheetName val="U"/>
      <sheetName val="T"/>
      <sheetName val="XNT"/>
      <sheetName val="BBKKT11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#REF"/>
      <sheetName val="nphuo"/>
      <sheetName val="[PIPE-03E.XLSÝ26+960-27+150.4(k"/>
      <sheetName val="CT Thang Mo"/>
      <sheetName val="CT  PL"/>
      <sheetName val="T_x0003__x0000_ong dip nhan danh hieu AHL§"/>
      <sheetName val="VAT_TU_NHAN_TXQN"/>
      <sheetName val="bang_tong_ke_khoi_luong_vat_tu"/>
      <sheetName val="hcong_tkhe"/>
      <sheetName val="VAT_TU_NHAN_TKHE"/>
      <sheetName val="hcong_qn"/>
      <sheetName val="VAT_TU_NHAN_(2)"/>
      <sheetName val="PTS䁌"/>
      <sheetName val="Dec3X"/>
      <sheetName val="DGCT1"/>
      <sheetName val="Tu van Thiet ke"/>
      <sheetName val="Tien do thi cong"/>
      <sheetName val="Bia du toan"/>
      <sheetName val="Config"/>
      <sheetName val="Pipe"/>
      <sheetName val="402"/>
      <sheetName val="L D1704"/>
      <sheetName val="THV CHI 6"/>
      <sheetName val="27+500-700.4(k85)"/>
      <sheetName val="n`nh"/>
      <sheetName val="UBi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hi sinh"/>
      <sheetName val="SPS"/>
      <sheetName val="DSNV"/>
      <sheetName val="Cham cong"/>
      <sheetName val="Bang luong"/>
      <sheetName val="LCB"/>
      <sheetName val="CN131"/>
      <sheetName val="STH 152"/>
      <sheetName val="CN 331"/>
      <sheetName val="VLSPHH"/>
      <sheetName val="DVKH"/>
      <sheetName val="Kho"/>
      <sheetName val="THGTXL"/>
      <sheetName val="Kenh"/>
      <sheetName val="BVCkenh"/>
      <sheetName val="THKenh"/>
      <sheetName val="congn140"/>
      <sheetName val="BVCc40"/>
      <sheetName val="cong30"/>
      <sheetName val="BVCcong30"/>
      <sheetName val="congQD"/>
      <sheetName val="BVCCQD"/>
      <sheetName val="tran"/>
      <sheetName val="Bvctran"/>
      <sheetName val="klctiet"/>
      <sheetName val="VC MONG"/>
      <sheetName val="LUONG NC"/>
      <sheetName val="30000000"/>
      <sheetName val="Summary"/>
      <sheetName val="PIPE-03E.XLS"/>
      <sheetName val="T01"/>
      <sheetName val="T04"/>
      <sheetName val="Assumptions"/>
      <sheetName val="B3D"/>
      <sheetName val="Div. A"/>
      <sheetName val="nphuၯck"/>
      <sheetName val="CHIET TINH TBA"/>
      <sheetName val="CHIET TINH DZ 0,4"/>
      <sheetName val="CHIET TINH CCT"/>
      <sheetName val="GIAVLIEU"/>
      <sheetName val="Tong hop gia"/>
      <sheetName val="cong bien t1&lt;"/>
      <sheetName val="Bang 2B"/>
      <sheetName val="GiaVL"/>
      <sheetName val="DG"/>
      <sheetName val="Dgia vat tu"/>
      <sheetName val="Don gia_III"/>
      <sheetName val="Dgia VT"/>
      <sheetName val="dnc4"/>
      <sheetName val="Cau_2(3)"/>
      <sheetName val="Thang_12"/>
      <sheetName val="Thang_1"/>
      <sheetName val="Thang_12_(2)"/>
      <sheetName val="Thang_01"/>
      <sheetName val="CO_SO_DU_LIEU_PTVL"/>
      <sheetName val="huy_dong_von"/>
      <sheetName val="Lai_vayxd"/>
      <sheetName val="Lai_vayphaitra"/>
      <sheetName val="Lai_vay_"/>
      <sheetName val="tra_von"/>
      <sheetName val="KH_chi_tiet"/>
      <sheetName val="nguyen_lieu"/>
      <sheetName val="soi_tho_soi_det"/>
      <sheetName val="soi_thuong"/>
      <sheetName val="vai_det"/>
      <sheetName val="chi_phi_1tan"/>
      <sheetName val="von_luu_dong"/>
      <sheetName val="thue_VAT"/>
      <sheetName val="doanh_thu"/>
      <sheetName val="doanh_thu_loi_nhuan"/>
      <sheetName val="dong_tien"/>
      <sheetName val="thu_hoi_von"/>
      <sheetName val="hoan_von"/>
      <sheetName val="dothi_npv"/>
      <sheetName val="diem_hoa_von"/>
      <sheetName val="nop_ngan_sach"/>
      <sheetName val="chi_tieu"/>
      <sheetName val="CT_03"/>
      <sheetName val="TH_03"/>
      <sheetName val="Cong doan"/>
      <sheetName val="DTcojg 4-5"/>
      <sheetName val="LUAN_CHUYEN1"/>
      <sheetName val="KE_QUY1"/>
      <sheetName val="LUONGGIAN_TIEP1"/>
      <sheetName val="VAY_VON1"/>
      <sheetName val="O_THAO1"/>
      <sheetName val="Q_TRUNG1"/>
      <sheetName val="Y_THANH1"/>
      <sheetName val="Interim_payment1"/>
      <sheetName val="Bid_Sum1"/>
      <sheetName val="Item_B1"/>
      <sheetName val="Dg_A1"/>
      <sheetName val="Dg_B&amp;C1"/>
      <sheetName val="Material_at_site1"/>
      <sheetName val="KL_XL20001"/>
      <sheetName val="Chiet_tinh1"/>
      <sheetName val="Van_chuyen1"/>
      <sheetName val="THKP_(2)1"/>
      <sheetName val="T_Bi1"/>
      <sheetName val="Thiet_ke1"/>
      <sheetName val="K_luong1"/>
      <sheetName val="TT_L21"/>
      <sheetName val="TT_L11"/>
      <sheetName val="Thue_Ngoai1"/>
      <sheetName val="Chi_tiet_-_Dv_lap1"/>
      <sheetName val="TH_KHTC1"/>
      <sheetName val="be_tong1"/>
      <sheetName val="Tong_hop_thep1"/>
      <sheetName val="Sheet2_(2)1"/>
      <sheetName val="KH_2003_(moi_max)1"/>
      <sheetName val="Dong_Dau1"/>
      <sheetName val="Dong_Dau_(2)1"/>
      <sheetName val="Sau_dong1"/>
      <sheetName val="Ma_xa1"/>
      <sheetName val="My_dinh1"/>
      <sheetName val="Tong_cong1"/>
      <sheetName val="BCC_(2)1"/>
      <sheetName val="Bao_cao1"/>
      <sheetName val="Bao_cao_21"/>
      <sheetName val="Khoi_luong1"/>
      <sheetName val="Khoi_luong_mat1"/>
      <sheetName val="Bang_ke1"/>
      <sheetName val="T_HopKL1"/>
      <sheetName val="S_Luong1"/>
      <sheetName val="D_Dap1"/>
      <sheetName val="Q_Toan1"/>
      <sheetName val="Phan_tich_chi_phi1"/>
      <sheetName val="Chi_phi_nen_theo_BVTC1"/>
      <sheetName val="nhan_cong_phu1"/>
      <sheetName val="nhan_cong_Hung1"/>
      <sheetName val="Nhan_cong1"/>
      <sheetName val="Khoi_luong_nen_theo_BVTC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Tong_hop1"/>
      <sheetName val="CT_cong1"/>
      <sheetName val="dg_cong1"/>
      <sheetName val="Gia_VL1"/>
      <sheetName val="Bang_gia_ca_may1"/>
      <sheetName val="Bang_luong_CB1"/>
      <sheetName val="Bang_P_tich_CT1"/>
      <sheetName val="D_toan_chi_tiet1"/>
      <sheetName val="Bang_TH_Dtoan1"/>
      <sheetName val="BU_CTPH1"/>
      <sheetName val="BU_tran3+360_221"/>
      <sheetName val="Tran3+360_221"/>
      <sheetName val="BU_tran2+386_41"/>
      <sheetName val="Tran2+386_41"/>
      <sheetName val="DTcong_4-51"/>
      <sheetName val="Bu_1-21"/>
      <sheetName val="Bu_12-131"/>
      <sheetName val="DTcong_12-131"/>
      <sheetName val="DT_cong13-13+1"/>
      <sheetName val="BU-_nhanh1"/>
      <sheetName val="dtcong_nh1-21"/>
      <sheetName val="dtcong_nh0-11"/>
      <sheetName val="BU_11-121"/>
      <sheetName val="DTcong_11-121"/>
      <sheetName val="Pr-_CC1"/>
      <sheetName val="MD_3-41"/>
      <sheetName val="ND_3-41"/>
      <sheetName val="MD_1-21"/>
      <sheetName val="ND_1-21"/>
      <sheetName val="MD_0-11"/>
      <sheetName val="ND_0-11"/>
      <sheetName val="KL_tong1"/>
      <sheetName val="AC_PC1"/>
      <sheetName val="cd_viaK0-T61"/>
      <sheetName val="cdvia_T6-Tc241"/>
      <sheetName val="cdvia_Tc24-T461"/>
      <sheetName val="cd_btnL2k0+361-T191"/>
      <sheetName val="TAI_TRONG1"/>
      <sheetName val="NOI_LUC1"/>
      <sheetName val="TINH_DUYET_THTT_CHINH1"/>
      <sheetName val="TDUYET_THTT_PHU1"/>
      <sheetName val="TINH_DAO_DONG_VA_DO_VONG1"/>
      <sheetName val="TINH_NEO1"/>
      <sheetName val="26+180-400_21"/>
      <sheetName val="26+180_Sub11"/>
      <sheetName val="26+180_Sub41"/>
      <sheetName val="26+180-400_5(k95)1"/>
      <sheetName val="26+400-620_3(k95)1"/>
      <sheetName val="26+400-640_1(k95)1"/>
      <sheetName val="26+960-27+150_91"/>
      <sheetName val="26+960-27+150_101"/>
      <sheetName val="26+960-27+150_111"/>
      <sheetName val="26+960-27+150_121"/>
      <sheetName val="26+960-27+150_5(k95)1"/>
      <sheetName val="26+960-27+150_4(k95)1"/>
      <sheetName val="26+960-27+150_1(k95)1"/>
      <sheetName val="27+500-700_5(k95)1"/>
      <sheetName val="27+500-700_4(k95)1"/>
      <sheetName val="27+500-700_3(k95)1"/>
      <sheetName val="27+500-700_1(k95)1"/>
      <sheetName val="27+740-920_3(k95)1"/>
      <sheetName val="27+740-920_211"/>
      <sheetName val="27+920-28+040_6,71"/>
      <sheetName val="27+920-28+040_101"/>
      <sheetName val="27+920-28+160_Su31"/>
      <sheetName val="28+160-28+420_5K951"/>
      <sheetName val="28+430-657_71"/>
      <sheetName val="Km28+430-657_81"/>
      <sheetName val="28+430-657_91"/>
      <sheetName val="28+430-667_101"/>
      <sheetName val="28+430-657_111"/>
      <sheetName val="28+430-657_4k951"/>
      <sheetName val="28+500-657_181"/>
      <sheetName val="28+520-657_191"/>
      <sheetName val="__1"/>
      <sheetName val="san_vuon1"/>
      <sheetName val="khu_phu_tro1"/>
      <sheetName val="Thuyet_minh1"/>
      <sheetName val="Quang_Tri1"/>
      <sheetName val="Da_Nang1"/>
      <sheetName val="Quang_Nam1"/>
      <sheetName val="Quang_Ngai1"/>
      <sheetName val="TH_DH-QN1"/>
      <sheetName val="KP_HD1"/>
      <sheetName val="DB_HD1"/>
      <sheetName val="Phu_luc1"/>
      <sheetName val="Gia_trÞ1"/>
      <sheetName val="thkl_(2)1"/>
      <sheetName val="long_tec1"/>
      <sheetName val="DS_them_luong_qui_4-20021"/>
      <sheetName val="Phuc_loi_2-9-021"/>
      <sheetName val="Thuong_nhan_dip_21-12-021"/>
      <sheetName val="Thuong_dip_nhan_danh_hieu_AHL§1"/>
      <sheetName val="Thang_luong_thu_13_nam_20021"/>
      <sheetName val="Luong_SX#_dip_Tet_Qui_Mui(dong1"/>
      <sheetName val="vat_tu1"/>
      <sheetName val="CDSL_(2)1"/>
      <sheetName val="cap_cho_cac_DT1"/>
      <sheetName val="Ung_-_hoan1"/>
      <sheetName val="CP_may1"/>
      <sheetName val="CT_xa1"/>
      <sheetName val="CT_Duong1"/>
      <sheetName val="D_gia1"/>
      <sheetName val="T_hop1"/>
      <sheetName val="CtP_tro1"/>
      <sheetName val="Nha_moi1"/>
      <sheetName val="TT-T_Tron_So_21"/>
      <sheetName val="Ct_Dam_1"/>
      <sheetName val="Ct_Duoi1"/>
      <sheetName val="Ct_Tren1"/>
      <sheetName val="D_giaMay1"/>
      <sheetName val="Dc_Dau1"/>
      <sheetName val="_o_to_Hien_81"/>
      <sheetName val="_o_to_Hien91"/>
      <sheetName val="_o_to_Hien101"/>
      <sheetName val="_o_to_Hien111"/>
      <sheetName val="_o_to_Hien12)1"/>
      <sheetName val="_o_to_Hien12"/>
      <sheetName val="_o_to_Hien21"/>
      <sheetName val="_o_to_Hien31"/>
      <sheetName val="_o_to_Hien41"/>
      <sheetName val="_o_to_Hien51"/>
      <sheetName val="_o_to_Phong_81"/>
      <sheetName val="_o_to_Phong91"/>
      <sheetName val="_o_to_Phong101"/>
      <sheetName val="_o_to_Phong111"/>
      <sheetName val="_o_to_Phong12)1"/>
      <sheetName val="_o_to_Phong12"/>
      <sheetName val="_o_to_Phong21"/>
      <sheetName val="_o_to_Phong31"/>
      <sheetName val="_o_to_Phong41"/>
      <sheetName val="_o_to_Phong51"/>
      <sheetName val="_o_to_Dung_8_1"/>
      <sheetName val="_D_tt_dau81"/>
      <sheetName val="_o_to_Dung_91"/>
      <sheetName val="_D9_tt_dau1"/>
      <sheetName val="_D10_tt_dau1"/>
      <sheetName val="_o_to_Dung_101"/>
      <sheetName val="_o_to_Dung_111"/>
      <sheetName val="_o_to_Dung_12)1"/>
      <sheetName val="_o_to_Dung_12"/>
      <sheetName val="_o_to_Dung21"/>
      <sheetName val="_o_to_Dung31"/>
      <sheetName val="_o_to_Dung41"/>
      <sheetName val="_o_totrongT10-121"/>
      <sheetName val="_o_totrongT21"/>
      <sheetName val="_o_totrungT10-121"/>
      <sheetName val="_o_toMinhT10-12_1"/>
      <sheetName val="_o_toMinhT21"/>
      <sheetName val="_o_toTrieuT10-12__1"/>
      <sheetName val="Luong_8_SP1"/>
      <sheetName val="Luong_9_SP_1"/>
      <sheetName val="Luong_10_SP_1"/>
      <sheetName val="Luong_11_SP_1"/>
      <sheetName val="Luong_12_SP1"/>
      <sheetName val="Luong_1_SP11"/>
      <sheetName val="Luong_2_SP21"/>
      <sheetName val="Luong_3_SP31"/>
      <sheetName val="Luong_4_SP41"/>
      <sheetName val="Luong_4_SP51"/>
      <sheetName val="TH_(T1-6)1"/>
      <sheetName val="_NL1"/>
      <sheetName val="_NL_(2)1"/>
      <sheetName val="CDTHCT_(3)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tong_hop_thanh_toan_thue1"/>
      <sheetName val="bang_ke_nop_thue1"/>
      <sheetName val="Tonh_hop_chi_phi1"/>
      <sheetName val="BK_chi_phi1"/>
      <sheetName val="KTra_DS_va_thue_GTGT1"/>
      <sheetName val="Kiãøm_tra_DS_thue_GTGT1"/>
      <sheetName val="XUAT(gia_von)1"/>
      <sheetName val="Xuat_(gia_ban)1"/>
      <sheetName val="Dchinh_TH_N-X-T1"/>
      <sheetName val="Tong_hop_N-X-T1"/>
      <sheetName val="thue_TH1"/>
      <sheetName val="tong_hop_20011"/>
      <sheetName val="qUYET_TOAN_THUE1"/>
      <sheetName val="Thep_1"/>
      <sheetName val="Chi_tiet_Khoi_luong1"/>
      <sheetName val="TH_khoi_luong1"/>
      <sheetName val="Chiet_tinh_vat_lieu_1"/>
      <sheetName val="TH_KL_VL1"/>
      <sheetName val="Cong_hop1"/>
      <sheetName val="kldukien_(107)1"/>
      <sheetName val="qui1_(2)1"/>
      <sheetName val="Gia_DAN1"/>
      <sheetName val="KLTong_hop1"/>
      <sheetName val="Lan_can1"/>
      <sheetName val="Ranh_doc_(2)1"/>
      <sheetName val="Ranh_doc1"/>
      <sheetName val="Coc_tieu1"/>
      <sheetName val="Bien_bao1"/>
      <sheetName val="Nan_tuyen1"/>
      <sheetName val="Lan_11"/>
      <sheetName val="Lan__21"/>
      <sheetName val="Lan_31"/>
      <sheetName val="Gia_tri1"/>
      <sheetName val="Lan_51"/>
      <sheetName val="phan_tich_DG1"/>
      <sheetName val="gia_vat_lieu1"/>
      <sheetName val="gia_xe_may1"/>
      <sheetName val="gia_nhan_cong1"/>
      <sheetName val="KL_VL1"/>
      <sheetName val="QT_9-61"/>
      <sheetName val="Thuong_luu_HB1"/>
      <sheetName val="QT_Ky_T1"/>
      <sheetName val="bc_vt_TON_BAI1"/>
      <sheetName val="cong_Q21"/>
      <sheetName val="T_U_luong_Q11"/>
      <sheetName val="T_U_luong_Q21"/>
      <sheetName val="T_U_luong_Q31"/>
      <sheetName val="sent_to1"/>
      <sheetName val="CDTHU_CHI_T11"/>
      <sheetName val="THUCHI_21"/>
      <sheetName val="THU_CHI31"/>
      <sheetName val="THU_CHI_41"/>
      <sheetName val="THU_CHI51"/>
      <sheetName val="THU_CHI_61"/>
      <sheetName val="TU_CHI_71"/>
      <sheetName val="THU_CHI91"/>
      <sheetName val="THU_CHI_81"/>
      <sheetName val="THU_CHI_101"/>
      <sheetName val="THU_CHI_111"/>
      <sheetName val="THU_CHI_121"/>
      <sheetName val="Tien_ung1"/>
      <sheetName val="phi_luong31"/>
      <sheetName val="binh_do1"/>
      <sheetName val="cot_lieu1"/>
      <sheetName val="van_khuon1"/>
      <sheetName val="CT_BT1"/>
      <sheetName val="lay_mau1"/>
      <sheetName val="mat_ngoai_goi1"/>
      <sheetName val="coc_tram-bt1"/>
      <sheetName val="Quyet_toan1"/>
      <sheetName val="Thu_hoi1"/>
      <sheetName val="Lai_vay1"/>
      <sheetName val="Tien_vay1"/>
      <sheetName val="Cong_no1"/>
      <sheetName val="Cop_pha1"/>
      <sheetName val="KL_Tram_Cty1"/>
      <sheetName val="Gam_may_Cty1"/>
      <sheetName val="KL_tram_KH1"/>
      <sheetName val="Gam_may_KH1"/>
      <sheetName val="Cach_dien1"/>
      <sheetName val="Mang_tai1"/>
      <sheetName val="KL_DDK1"/>
      <sheetName val="Mang_tai_DDK1"/>
      <sheetName val="KL_DDK0,41"/>
      <sheetName val="TT_Ky_thuat1"/>
      <sheetName val="CT_moi1"/>
      <sheetName val="Tu_dien1"/>
      <sheetName val="May_cat1"/>
      <sheetName val="Dao_Cly1"/>
      <sheetName val="Dao_Ptai1"/>
      <sheetName val="Tu_RMU1"/>
      <sheetName val="C_set1"/>
      <sheetName val="Sco_Cap1"/>
      <sheetName val="Sco_TB1"/>
      <sheetName val="TN_tram1"/>
      <sheetName val="TN_C_set1"/>
      <sheetName val="TN_TD_DDay1"/>
      <sheetName val="Phan_chung1"/>
      <sheetName val="THVT_T51"/>
      <sheetName val="XL1_t51"/>
      <sheetName val="XL2_T51"/>
      <sheetName val="XL3_T51"/>
      <sheetName val="XL5_T51"/>
      <sheetName val="CC_XL11"/>
      <sheetName val="KKTS_041"/>
      <sheetName val="nha_kct1"/>
      <sheetName val="Xep_hang_2011"/>
      <sheetName val="Thang_121"/>
      <sheetName val="Thang_11"/>
      <sheetName val="Thang_12_(2)1"/>
      <sheetName val="Thang_011"/>
      <sheetName val="XE_DAU1"/>
      <sheetName val="XE_XANG1"/>
      <sheetName val="toan_Cty1"/>
      <sheetName val="Cong_ty1"/>
      <sheetName val="XN_21"/>
      <sheetName val="XN_ong_CHi1"/>
      <sheetName val="N_XDCT&amp;_XKLD1"/>
      <sheetName val="CN_HCM1"/>
      <sheetName val="TT_XKLD(Nhan)1"/>
      <sheetName val="Ong_Hong1"/>
      <sheetName val="CN_hung_yen1"/>
      <sheetName val="Dong_nai1"/>
      <sheetName val="Phu_luc_HD1"/>
      <sheetName val="Gia_du_thau1"/>
      <sheetName val="Ca_xe1"/>
      <sheetName val="Cau_2(3)1"/>
      <sheetName val="cap_so_lan_21"/>
      <sheetName val="cap_so_BHXH1"/>
      <sheetName val="tru_tien1"/>
      <sheetName val="yt_q21"/>
      <sheetName val="c45_t31"/>
      <sheetName val="c45_t61"/>
      <sheetName val="BHYT_Q3_20031"/>
      <sheetName val="C45_t71"/>
      <sheetName val="C47-t07_20031"/>
      <sheetName val="C45_t81"/>
      <sheetName val="C47-t08_20031"/>
      <sheetName val="C45_t091"/>
      <sheetName val="C47-t09_20031"/>
      <sheetName val="C47_T121"/>
      <sheetName val="BHYT_Q4-20031"/>
      <sheetName val="C45_T101"/>
      <sheetName val="C_TIEU1"/>
      <sheetName val="T_Luong1"/>
      <sheetName val="T_HAO1"/>
      <sheetName val="DT_TUYEN1"/>
      <sheetName val="DT_GIA1"/>
      <sheetName val="KHDT_(2)1"/>
      <sheetName val="CL_1"/>
      <sheetName val="KQ_(2)1"/>
      <sheetName val="cong_bien_t101"/>
      <sheetName val="luong_t9_1"/>
      <sheetName val="bb_t91"/>
      <sheetName val="congtac_vien-uy1"/>
      <sheetName val="Nhan_luc20011"/>
      <sheetName val="DG_SOC1"/>
      <sheetName val="DG_HQ1"/>
      <sheetName val="Hat_11"/>
      <sheetName val="_H8_duong1"/>
      <sheetName val="Hat_7dg1"/>
      <sheetName val="TH_duong_1B1"/>
      <sheetName val="TH_cau_1B1"/>
      <sheetName val="cau_H11"/>
      <sheetName val="Son_dg1"/>
      <sheetName val="THKL_H91"/>
      <sheetName val="THKL_H4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bang_so_sanh_tong_hop_(_PA_cho1"/>
      <sheetName val="dang_ap_dung1"/>
      <sheetName val="bang_tong_hop_(dang_huong)1"/>
      <sheetName val="TH_du_toan_1"/>
      <sheetName val="Du_toan_1"/>
      <sheetName val="C_Tinh1"/>
      <sheetName val="B_T_HOP"/>
      <sheetName val="HT_HE_DUONG"/>
      <sheetName val="DH_D1,2"/>
      <sheetName val="Tro_giup"/>
      <sheetName val="BB_NT_GD_H-thanh"/>
      <sheetName val="BB_NT_KL"/>
      <sheetName val="CL_PP"/>
      <sheetName val="TH_DgPP"/>
      <sheetName val="Dg_PP"/>
      <sheetName val="CL_DgPP"/>
      <sheetName val="TH_DDau"/>
      <sheetName val="TH_DVu"/>
      <sheetName val="CL_Dvu"/>
      <sheetName val="TH_DgDvu"/>
      <sheetName val="Dg_DV"/>
      <sheetName val="C_O"/>
      <sheetName val="TH_dg_OC"/>
      <sheetName val="CL_CatOng"/>
      <sheetName val="Bang_qui_cach_Vtu"/>
      <sheetName val="CT_031"/>
      <sheetName val="TH_031"/>
      <sheetName val="Chenh_lech1"/>
      <sheetName val="Kinh_phí1"/>
      <sheetName val="CO_SO_DU_LIEU_PTVL1"/>
      <sheetName val="QT_Duoc_(Hai)"/>
      <sheetName val="TH_mau_moi_tu_T10"/>
      <sheetName val="Tong_hop_Quy_IV"/>
      <sheetName val="Bot_Giat_C1"/>
      <sheetName val="Bot_Giat_P_1"/>
      <sheetName val="THAY_THUNG_H1"/>
      <sheetName val="thi_nghiem1"/>
      <sheetName val="BLR_1"/>
      <sheetName val="gia_phan_mong"/>
      <sheetName val="SILICAT"/>
      <sheetName val="NAM_20041"/>
      <sheetName val="huy_dong_von1"/>
      <sheetName val="Lai_vayxd1"/>
      <sheetName val="Lai_vayphaitra1"/>
      <sheetName val="Lai_vay_1"/>
      <sheetName val="tra_von1"/>
      <sheetName val="KH_chi_tiet1"/>
      <sheetName val="nguyen_lieu1"/>
      <sheetName val="soi_tho_soi_det1"/>
      <sheetName val="soi_thuong1"/>
      <sheetName val="vai_det1"/>
      <sheetName val="chi_phi_1tan1"/>
      <sheetName val="von_luu_dong1"/>
      <sheetName val="thue_VAT1"/>
      <sheetName val="doanh_thu1"/>
      <sheetName val="doanh_thu_loi_nhuan1"/>
      <sheetName val="dong_tien1"/>
      <sheetName val="thu_hoi_von1"/>
      <sheetName val="MTO_REV_0"/>
      <sheetName val="Bang_gia_NC"/>
      <sheetName val="TH_DZ35"/>
      <sheetName val="D_Da0"/>
      <sheetName val="hoan_von1"/>
      <sheetName val="dothi_npv1"/>
      <sheetName val="diem_hoa_von1"/>
      <sheetName val="nop_ngan_sach1"/>
      <sheetName val="chi_tieu1"/>
      <sheetName val="Div__A"/>
      <sheetName val="TSCD_ko_dung"/>
      <sheetName val="Tong_vat_tu"/>
      <sheetName val="VT_luu"/>
      <sheetName val="Vtu_u_dong"/>
      <sheetName val="TSLD_khac"/>
      <sheetName val="CC_da_pbo_het"/>
      <sheetName val="26+960-27+050_9"/>
      <sheetName val="luong_thang_10"/>
      <sheetName val="tong_hop_thang_10"/>
      <sheetName val="TH_11"/>
      <sheetName val="px_khai_thac_2"/>
      <sheetName val="dao_lo_so_2"/>
      <sheetName val="luong_vp_thang_10"/>
      <sheetName val="Du_thau"/>
      <sheetName val="Phan_tich_don_gia_(doc)"/>
      <sheetName val="Tong_dip_nhan_danh_hieu_AHL§"/>
      <sheetName val="THV_CHI_6"/>
      <sheetName val="27+500-700_4(k85)"/>
      <sheetName val="CHIET_TINH_TBA"/>
      <sheetName val="CHIET_TINH_DZ_0,4"/>
      <sheetName val="CHIET_TINH_CCT"/>
      <sheetName val="Du_toan"/>
      <sheetName val="Phan_tich_vat_tu"/>
      <sheetName val="Tong_hop_vat_tu"/>
      <sheetName val="Tong_hop_gia"/>
      <sheetName val="TK_331c1"/>
      <sheetName val="cong_bien_t1&lt;"/>
      <sheetName val="Bang_2B"/>
      <sheetName val="Dgia_vat_tu"/>
      <sheetName val="Don_gia_III"/>
      <sheetName val="Dgia_VT"/>
      <sheetName val="Chenh_lech_vat_tu"/>
      <sheetName val="Gia_tri_vat_tu"/>
      <sheetName val="Chi_phi_van_chuyen"/>
      <sheetName val="Don_gia_chi_tiet"/>
      <sheetName val="Tong_hop_kinh_phi"/>
      <sheetName val="Tu_van_Thiet_ke"/>
      <sheetName val="Tien_do_thi_cong"/>
      <sheetName val="Bia_du_toan"/>
      <sheetName val="L_D1704"/>
      <sheetName val="CT_331"/>
      <sheetName val="CT_131"/>
      <sheetName val="28+!60-28+420_5K95"/>
      <sheetName val="Thi_sinh"/>
      <sheetName val="Cham_cong"/>
      <sheetName val="Bang_luong"/>
      <sheetName val="STH_152"/>
      <sheetName val="CN_331"/>
      <sheetName val="VC_MONG"/>
      <sheetName val="LUONG_NC"/>
      <sheetName val="BKE_CT_GOC"/>
      <sheetName val="BKE_CT_GOC_(2)"/>
      <sheetName val="CTGS10_(2)"/>
      <sheetName val="PIPE-03E_XLS"/>
      <sheetName val="Cong_doan"/>
      <sheetName val="B9_SCL_(2)"/>
      <sheetName val="Thang_7-05"/>
      <sheetName val="Bia_dvi"/>
      <sheetName val="B3_Tonghop_thang"/>
      <sheetName val="LM"/>
      <sheetName val="DGchitiet "/>
      <sheetName val="_x0002__x0001_"/>
      <sheetName val="_x0000__x0000__x0005__x0000_"/>
      <sheetName val="P.LIST"/>
      <sheetName val="INSPECTION"/>
      <sheetName val="INVOICE"/>
      <sheetName val="BOOKING"/>
      <sheetName val="MAKING BILL"/>
      <sheetName val="CO FORM A"/>
      <sheetName val="EC"/>
      <sheetName val="HOI PHIEU"/>
      <sheetName val="YEU CAU TT TECH (LC)"/>
      <sheetName val="beneficiary"/>
      <sheetName val="shipping advice"/>
      <sheetName val="SAMPLE"/>
      <sheetName val="ch"/>
      <sheetName val="cv019"/>
      <sheetName val="cv013"/>
      <sheetName val="cv012"/>
      <sheetName val="cv010"/>
      <sheetName val="cv09"/>
      <sheetName val="May thi cong"/>
      <sheetName val="Chi phi chung"/>
      <sheetName val="CAT_5"/>
      <sheetName val="단면가정"/>
      <sheetName val="ITB COST"/>
      <sheetName val="costing_CV"/>
      <sheetName val="costing_ESDV"/>
      <sheetName val="costing_FE"/>
      <sheetName val="costing_Misc"/>
      <sheetName val="costing_MOV"/>
      <sheetName val="costing_Press"/>
      <sheetName val="표지"/>
      <sheetName val="BU6-_x0005_"/>
      <sheetName val="TIEN GOI"/>
      <sheetName val="TB-내역서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w't table"/>
      <sheetName val="LAI - LO"/>
      <sheetName val="TO KHAI CHI TIET"/>
      <sheetName val="THUE PII"/>
      <sheetName val="THUE PIII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Y-WORK"/>
      <sheetName val="기계锼_x0013_"/>
      <sheetName val="기계ᰖ〚"/>
      <sheetName val="기계灼_x0013_"/>
      <sheetName val="MONG"/>
      <sheetName val="Liệt kê"/>
      <sheetName val="CLVC"/>
      <sheetName val="VËt liÖu"/>
      <sheetName val="THVL"/>
      <sheetName val="K_L­¬ng "/>
      <sheetName val="GTDT "/>
      <sheetName val="Bï VL "/>
      <sheetName val="Tæng Hîp"/>
      <sheetName val="Kinh PhÝ"/>
      <sheetName val="T kÕ"/>
      <sheetName val="chiettinhkenh"/>
      <sheetName val="tÝnh VL"/>
      <sheetName val="thuyetminh"/>
      <sheetName val="KL ®Ëp"/>
      <sheetName val="Lµng Lµ"/>
      <sheetName val="START"/>
      <sheetName val="INPUT"/>
      <sheetName val="THDN MBA phu tai"/>
      <sheetName val="TBA CC"/>
      <sheetName val="Purchase Order"/>
      <sheetName val="Customize Your Purchase Order"/>
      <sheetName val="Comparison"/>
      <sheetName val="A .Building  "/>
      <sheetName val="Qty-(Arc )"/>
      <sheetName val="GHKII"/>
      <sheetName val="TH K II"/>
      <sheetName val="TH K I"/>
      <sheetName val="phieu-dgio"/>
      <sheetName val="Electrical Breakdown"/>
      <sheetName val="Group"/>
      <sheetName val="B-B"/>
      <sheetName val="TH du toan¸"/>
      <sheetName val="TH du toann"/>
      <sheetName val="ND13-1_x0013_+334"/>
      <sheetName val="Sheet耵"/>
      <sheetName val="26+960-27+150.5(k95!"/>
      <sheetName val="TH du toanþ"/>
      <sheetName val="CDԀ"/>
      <sheetName val="28+160-&quot;8+420,17Top"/>
      <sheetName val="KHo152"/>
      <sheetName val="Kho153"/>
      <sheetName val="Income Statement 1"/>
      <sheetName val="Income Statement1"/>
      <sheetName val="T_x0003_"/>
      <sheetName val="Gia"/>
      <sheetName val="COMP"/>
      <sheetName val="Packing type 2"/>
      <sheetName val="Transaction"/>
      <sheetName val="Details"/>
      <sheetName val="SLCB"/>
      <sheetName val="ctbetong"/>
      <sheetName val="STRU-4"/>
      <sheetName val="Chung tu"/>
      <sheetName val="So cai"/>
      <sheetName val="Can doi"/>
      <sheetName val="Phat sinh"/>
      <sheetName val="CANDOI"/>
      <sheetName val="Nhap VT oto"/>
      <sheetName val="CT_LCGT"/>
      <sheetName val="CT_LCTT"/>
      <sheetName val="TM_ChenhLechCT"/>
      <sheetName val="Dieu_chinh"/>
      <sheetName val="Danh_muc"/>
      <sheetName val="Phan_bo"/>
      <sheetName val="Thong_tin"/>
      <sheetName val="bcth.Hoang"/>
      <sheetName val="bcth.Nhung"/>
      <sheetName val="bcth.Ngoc"/>
      <sheetName val="bcth.Vu"/>
      <sheetName val="CDQDT"/>
      <sheetName val="06"/>
      <sheetName val="07"/>
      <sheetName val="08"/>
      <sheetName val="09"/>
      <sheetName val=" 10 ngày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Master"/>
      <sheetName val="AC_DATA"/>
      <sheetName val="Harga ME "/>
      <sheetName val="DMVT1 (2)"/>
      <sheetName val="DTGG1"/>
      <sheetName val="DTBB1"/>
      <sheetName val="DTK1"/>
      <sheetName val="TH1"/>
      <sheetName val="DMVT1"/>
      <sheetName val="LB"/>
      <sheetName val="Ki泺m tra DS thue GTGT"/>
      <sheetName val="27+740-820.3(k95)"/>
      <sheetName val="Annual_CFs_Asset"/>
      <sheetName val="20.9.05"/>
      <sheetName val="Thanh toan"/>
      <sheetName val="B11B"/>
      <sheetName val="B11C"/>
      <sheetName val="B 11D "/>
      <sheetName val="Gia tr?"/>
      <sheetName val="Ki??m tra DS thue GTGT"/>
      <sheetName val="Thuong dip nhan danh hieu AHL?"/>
      <sheetName val="C45A-BÈ"/>
      <sheetName val="dtxl"/>
      <sheetName val=" 03"/>
      <sheetName val="Đơn Giá "/>
      <sheetName val="T_x0003__x0000_ong dip nhan dan"/>
      <sheetName val="Gia tr_"/>
      <sheetName val="Ki__m tra DS thue GTGT"/>
      <sheetName val="Thuong dip nhan danh hieu AHL_"/>
      <sheetName val="1.R18 BF"/>
      <sheetName val="F-B"/>
      <sheetName val="H-J"/>
      <sheetName val="6.External works-R18"/>
      <sheetName val="PRI-LS"/>
      <sheetName val="Quantity"/>
      <sheetName val="ThongKe"/>
      <sheetName val="LEGEND"/>
      <sheetName val="ESCON"/>
      <sheetName val="van phong Quy 1"/>
      <sheetName val="Cong ty Quy 1"/>
      <sheetName val="Balance Sheet"/>
      <sheetName val="13.BANG CT"/>
      <sheetName val="14.MMUS GIUA NHIP"/>
      <sheetName val="4.HSPBngang"/>
      <sheetName val="6.Tinh tai"/>
      <sheetName val="2 NSl"/>
      <sheetName val="17.US CHU tho a_b"/>
      <sheetName val="5.BANG I"/>
      <sheetName val="T.Tinh"/>
      <sheetName val="Request"/>
      <sheetName val="Dchinh(chinhthuc)"/>
      <sheetName val="Database"/>
      <sheetName val="qhlk"/>
      <sheetName val="Trang mở đầu"/>
      <sheetName val="Record CR"/>
      <sheetName val="DM 285"/>
      <sheetName val="gia vt,nc,may"/>
      <sheetName val="THCP198"/>
      <sheetName val="To declare"/>
      <sheetName val="K260 BßGe"/>
      <sheetName val="Original"/>
      <sheetName val="TB Grouping"/>
      <sheetName val="OAR-FS"/>
      <sheetName val="C253"/>
      <sheetName val="HTTK"/>
      <sheetName val="QG"/>
      <sheetName val="Tþ"/>
      <sheetName val="ﾃｽﾄﾃﾞｰﾀ一覧"/>
      <sheetName val="pt0-1"/>
      <sheetName val="kp0-1"/>
      <sheetName val="0-1"/>
      <sheetName val="pt2-3"/>
      <sheetName val="thkp2-3"/>
      <sheetName val="2-3"/>
      <sheetName val="cl1-2"/>
      <sheetName val="thkp1-2"/>
      <sheetName val="clvl1-2"/>
      <sheetName val="1-2"/>
      <sheetName val="Bang luong _x0011_"/>
      <sheetName val="Keothep"/>
      <sheetName val="Re-bar"/>
      <sheetName val="Budget Code"/>
      <sheetName val="CPcttam"/>
      <sheetName val="CPTB"/>
      <sheetName val="WH-CPTP,Todoi"/>
      <sheetName val="\MGT-DRT\MGT-IMPR\MGT-SC@\BA039"/>
      <sheetName val="\N\MGT-DRT\MGT-IMPR\MGT-SC@\BA0"/>
      <sheetName val="Tojg hop thep"/>
      <sheetName val="SL"/>
      <sheetName val="THDÃ"/>
      <sheetName val="THD_x0010_"/>
      <sheetName val="THDm"/>
      <sheetName val="THD_x0008_"/>
      <sheetName val="Cước CG"/>
      <sheetName val="gia tri theo phong"/>
      <sheetName val="PS-Labour_M"/>
      <sheetName val="Main"/>
      <sheetName val="CỘT HỐ PIT"/>
      <sheetName val="ၔonghop"/>
      <sheetName val="Analysis"/>
      <sheetName val="C-C"/>
      <sheetName val="D-D"/>
      <sheetName val="Y_WORK"/>
      <sheetName val="??-BLDG"/>
      <sheetName val="Jan"/>
      <sheetName val="Dulieu"/>
      <sheetName val="@.Dap"/>
      <sheetName val="Buy vs. Lease Car"/>
      <sheetName val="HS"/>
      <sheetName val="6MONTHS"/>
      <sheetName val="Summary (1)"/>
      <sheetName val="List of Houses"/>
      <sheetName val="B1-General"/>
      <sheetName val="B2.SITE WORKS"/>
      <sheetName val="B3.CONCRETE WORKS"/>
      <sheetName val="B4.MASONRY WORKS"/>
      <sheetName val="B5.METAL WORKS"/>
      <sheetName val="B6.THERMAL&amp;MOITURE"/>
      <sheetName val="B7.ALU.GLASS D&amp;W"/>
      <sheetName val="B8.FINISHING WORKS"/>
      <sheetName val="B12.EXTERNAL WORKS"/>
      <sheetName val="DMVT - 2"/>
      <sheetName val="B. Additional items"/>
      <sheetName val="C. VE items Add1"/>
      <sheetName val="F. VE items Updated Add1"/>
      <sheetName val="G. Duplicated items"/>
      <sheetName val="Unit price"/>
      <sheetName val="gia vtu, ncong"/>
      <sheetName val="CPV"/>
      <sheetName val="dao dat"/>
      <sheetName val="chong tham"/>
      <sheetName val="Yeu cau gia"/>
      <sheetName val="B0_SUM"/>
      <sheetName val="Phan chia tien ich"/>
      <sheetName val="Prelim HP5-ham"/>
      <sheetName val="BPTC"/>
      <sheetName val="B3_Mong&amp;ham "/>
      <sheetName val="Prelim HP5-than"/>
      <sheetName val="B4_Than&amp;Hoan thien"/>
      <sheetName val="VK"/>
      <sheetName val="DMVT"/>
      <sheetName val="TONG HOP VL-NC"/>
      <sheetName val="DM 67"/>
      <sheetName val="MAIN GATE HOUSE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Data.T8"/>
      <sheetName val="TB"/>
      <sheetName val="A6,MAY"/>
      <sheetName val="gene0402AMT&gt;0"/>
      <sheetName val="대구"/>
      <sheetName val="Thang01"/>
      <sheetName val="Thang02"/>
      <sheetName val="Thang03"/>
      <sheetName val="Thang04"/>
      <sheetName val="Thang05"/>
      <sheetName val="Thang06"/>
      <sheetName val="Thang07"/>
      <sheetName val="Thang08"/>
      <sheetName val="Thang09"/>
      <sheetName val="Thang10"/>
      <sheetName val="Thang11"/>
      <sheetName val="Thang12"/>
      <sheetName val="Ketchuyen"/>
      <sheetName val="GTGT2004"/>
      <sheetName val="TNDN2004"/>
      <sheetName val="ChitietTNDN"/>
      <sheetName val="Dukien2005"/>
      <sheetName val="Dangkyluong05"/>
      <sheetName val="99원가원판"/>
      <sheetName val="chitimc"/>
      <sheetName val="Structure data"/>
      <sheetName val="TH_CPTB"/>
      <sheetName val="CP Khac cuoc VC"/>
      <sheetName val="CTG"/>
      <sheetName val="KHTTSP"/>
      <sheetName val="Chi tieu KT-KT"/>
      <sheetName val="CP"/>
      <sheetName val="dbld"/>
      <sheetName val="THTL"/>
      <sheetName val="CTKT"/>
      <sheetName val="BGDO Sdong"/>
      <sheetName val="BBtrang SD"/>
      <sheetName val="Vuong do l2 sd 17"/>
      <sheetName val="Vuong do SD17"/>
      <sheetName val="BG T SD17"/>
      <sheetName val="BGDSD"/>
      <sheetName val="SD 17"/>
      <sheetName val="dn x"/>
      <sheetName val="dn xay"/>
      <sheetName val="Dieuchinh"/>
      <sheetName val="de xuat ket cau"/>
      <sheetName val="transfer"/>
      <sheetName val="Du lieu"/>
      <sheetName val="DG Cong C1,C2,C3,C4,C5"/>
      <sheetName val="뜃맟뭁돽띿맟?-BLDG"/>
      <sheetName val="LABTOTAL"/>
      <sheetName val="CN"/>
      <sheetName val="배부율"/>
      <sheetName val="간접비내역-1"/>
      <sheetName val="SOURCE"/>
      <sheetName val="COA-17"/>
      <sheetName val="C-18"/>
      <sheetName val="WORK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AILC004"/>
      <sheetName val="Curves"/>
      <sheetName val="Tables"/>
      <sheetName val="주요물량"/>
      <sheetName val="合成単価作成表-BLDG"/>
      <sheetName val="인6월"/>
      <sheetName val="을"/>
      <sheetName val="마감물량3"/>
      <sheetName val="BQ_Equip_Pipe"/>
      <sheetName val="PipWT"/>
      <sheetName val="견적조건"/>
      <sheetName val="기계๿〚"/>
      <sheetName val="기계헾】"/>
      <sheetName val="기계_x0005__x0000_"/>
      <sheetName val="piping"/>
      <sheetName val="Data_ST"/>
      <sheetName val="D &amp; B Summary"/>
      <sheetName val="Summary Sheets"/>
      <sheetName val="C45T1X"/>
      <sheetName val="steel-gr"/>
      <sheetName val="Data - Codes"/>
      <sheetName val="Rate"/>
      <sheetName val="하수처리장"/>
      <sheetName val="Architecture Work"/>
      <sheetName val="clvÕ"/>
      <sheetName val="clv¨"/>
      <sheetName val="clvþ"/>
      <sheetName val="clv"/>
      <sheetName val="PBS"/>
      <sheetName val="BU6-虘"/>
      <sheetName val="Cover"/>
      <sheetName val="부표총괄"/>
      <sheetName val="기둥(원형)"/>
      <sheetName val="계약ITEM"/>
      <sheetName val="UNIT"/>
      <sheetName val="General Data"/>
      <sheetName val="정렬"/>
      <sheetName val="PRO_A"/>
      <sheetName val="PRO"/>
      <sheetName val="환율"/>
      <sheetName val="Building"/>
      <sheetName val="EQUIPMENT"/>
      <sheetName val="THDG_x001c_"/>
      <sheetName val="Engineering Forecast"/>
      <sheetName val="GM 000"/>
      <sheetName val="MATERIALS"/>
      <sheetName val="粉刷"/>
      <sheetName val="지원사무소원가배부내역"/>
      <sheetName val="품셈1-26"/>
      <sheetName val="4.주별물량Table"/>
      <sheetName val="내역"/>
      <sheetName val="ITEM"/>
      <sheetName val="TOEC"/>
      <sheetName val="FORCE"/>
      <sheetName val="2.2 띠장의 설계"/>
      <sheetName val="TYPE-7"/>
      <sheetName val="CAL."/>
      <sheetName val="HVAC"/>
      <sheetName val="KH-200_x0005_"/>
      <sheetName val="CostDB"/>
      <sheetName val="예산M11A"/>
      <sheetName val="resp"/>
      <sheetName val="Code03"/>
      <sheetName val="Activity(new)"/>
      <sheetName val="총괄표"/>
      <sheetName val="공사내역"/>
      <sheetName val=" ｹ-ﾌﾞﾙ"/>
      <sheetName val="당초"/>
      <sheetName val="내역서 "/>
      <sheetName val="PUMP"/>
      <sheetName val="Cover Sheet"/>
      <sheetName val="FORM2-123"/>
      <sheetName val="BREAK DOWN"/>
      <sheetName val="RFP-003A"/>
      <sheetName val="EQFRM2"/>
      <sheetName val="Index"/>
      <sheetName val="Instr'n"/>
      <sheetName val="RFP002"/>
      <sheetName val="RFP003"/>
      <sheetName val="RFP004"/>
      <sheetName val="RFP005"/>
      <sheetName val="RFP006"/>
      <sheetName val="RFP007"/>
      <sheetName val="RFP008"/>
      <sheetName val="RFP009"/>
      <sheetName val="RFP010"/>
      <sheetName val="RFP012"/>
      <sheetName val="RFP013"/>
      <sheetName val="RFP014"/>
      <sheetName val="RFP015"/>
      <sheetName val="RFP11(2)"/>
      <sheetName val="RFP11(3)"/>
      <sheetName val="Trans"/>
      <sheetName val="Definitionen"/>
      <sheetName val="PRICE-COMP"/>
      <sheetName val="sc0314 Index"/>
      <sheetName val="기초자료"/>
      <sheetName val="견적집계표"/>
      <sheetName val="THDG_x0002_"/>
      <sheetName val="EquipPOR"/>
      <sheetName val="CBL.Termination"/>
      <sheetName val="적용환율"/>
      <sheetName val="FINAL"/>
      <sheetName val="Uhde Equip List"/>
      <sheetName val="MotorsData"/>
      <sheetName val="BOQ_TOTAL"/>
      <sheetName val="Pengalaman Per"/>
      <sheetName val="VA_code"/>
      <sheetName val="공통가설"/>
      <sheetName val="Caod&lt;"/>
      <sheetName val="P3"/>
      <sheetName val="BQMPALOC"/>
      <sheetName val="전체"/>
      <sheetName val="보온자재단가표"/>
      <sheetName val="건축집계"/>
      <sheetName val="도"/>
      <sheetName val="PIP"/>
      <sheetName val="PRECAST lightconc-II"/>
      <sheetName val="작성기준"/>
      <sheetName val="PO List"/>
      <sheetName val="Subcon Status - Sum New Format"/>
      <sheetName val="outstanding"/>
      <sheetName val="Subcontract Status - Sum all $"/>
      <sheetName val="C45A-B"/>
      <sheetName val="P"/>
      <sheetName val="NAMES"/>
      <sheetName val="slab"/>
      <sheetName val="SD (1)"/>
      <sheetName val="C45A-B_x0000_"/>
      <sheetName val="C45A-Bþ"/>
      <sheetName val="SummaryMonthly"/>
      <sheetName val="COST SUMM"/>
      <sheetName val="Pþ"/>
      <sheetName val="name"/>
      <sheetName val="C45A-Bx"/>
      <sheetName val="C45A-B8"/>
      <sheetName val="C45A-B_x0005_"/>
      <sheetName val="PaintBreak"/>
      <sheetName val="INSSUBCON"/>
      <sheetName val="C45A-B_x0010_"/>
      <sheetName val="AssumptionValue"/>
      <sheetName val="Notes"/>
      <sheetName val="ALVXXL01"/>
      <sheetName val="CC Down load 0716"/>
      <sheetName val="내역(전체)"/>
      <sheetName val="DailyReportTemplate"/>
      <sheetName val="Menu"/>
      <sheetName val="Basic"/>
      <sheetName val="조명시설"/>
      <sheetName val="ENG_prog"/>
      <sheetName val="CODE"/>
      <sheetName val="갑지"/>
      <sheetName val="인6丵"/>
      <sheetName val="FAB별"/>
      <sheetName val="UEC영화관본공사내역"/>
      <sheetName val="Code 02"/>
      <sheetName val="Code 03"/>
      <sheetName val="Code 04"/>
      <sheetName val="Code 05"/>
      <sheetName val="Code 06"/>
      <sheetName val="Code 07"/>
      <sheetName val="Code 09"/>
      <sheetName val="대비내역"/>
      <sheetName val="정보매체A동"/>
      <sheetName val="현장업무"/>
      <sheetName val="PO Contabilizado 31-12-04"/>
      <sheetName val="Hoja1"/>
      <sheetName val="HRSG PRINT"/>
      <sheetName val="&lt;&lt;380V&gt;&gt; "/>
      <sheetName val="Definitions"/>
      <sheetName val="NDOCBT"/>
      <sheetName val="말뚝물량"/>
      <sheetName val="3희질산"/>
      <sheetName val=" Est "/>
      <sheetName val="estm_mech"/>
      <sheetName val="단가대비"/>
      <sheetName val="List"/>
      <sheetName val="LinerWt"/>
      <sheetName val="1CD"/>
      <sheetName val="DI-ESTI"/>
      <sheetName val="ﾄﾞﾊﾞｲFUEL GAS追見"/>
      <sheetName val="Condition"/>
      <sheetName val="산근"/>
      <sheetName val="계장공사"/>
      <sheetName val="전차선로 물량표"/>
      <sheetName val="danga"/>
      <sheetName val="ilch"/>
      <sheetName val="Calc"/>
      <sheetName val="R&amp;P"/>
      <sheetName val="공사비 내역 (가)"/>
      <sheetName val="KP1590_E"/>
      <sheetName val="Al-suwaidi"/>
      <sheetName val="Cable_Data_CP5"/>
      <sheetName val="Cable Data CP5"/>
      <sheetName val="Resumen Prestamos"/>
      <sheetName val="Pipe_Nozzle"/>
      <sheetName val="Price Sheet"/>
      <sheetName val="2"/>
      <sheetName val="3"/>
      <sheetName val="4"/>
      <sheetName val="5"/>
      <sheetName val="6"/>
      <sheetName val="7"/>
      <sheetName val="8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Allowances"/>
      <sheetName val="기계徸〒"/>
      <sheetName val="Settings"/>
      <sheetName val="Articoli da prezziario"/>
      <sheetName val="CAL(1)."/>
      <sheetName val="ELEC_MCI"/>
      <sheetName val="INST_MCI"/>
      <sheetName val="MECH_MCI"/>
      <sheetName val="TITLES"/>
      <sheetName val="Gravel in pond"/>
      <sheetName val="\\Kaefer-delhi\general$\MGT-DRT"/>
      <sheetName val="BASE MET"/>
      <sheetName val="견적대비 견적서"/>
      <sheetName val="LOAD-46"/>
      <sheetName val="수량산출"/>
      <sheetName val="우배수"/>
      <sheetName val="용기"/>
      <sheetName val="교각1"/>
      <sheetName val="대운산출"/>
      <sheetName val="1.우편집중내역서"/>
      <sheetName val="BSD (2)"/>
      <sheetName val="COPING"/>
      <sheetName val="간접인원 급료산출"/>
      <sheetName val="Proposal"/>
      <sheetName val="DAILY"/>
      <sheetName val="CARBOLINE분석"/>
      <sheetName val="IN"/>
      <sheetName val="SC"/>
      <sheetName val="단가"/>
      <sheetName val="파일의이용"/>
      <sheetName val="내역및총괄"/>
      <sheetName val="Caod_x0014_"/>
      <sheetName val="clv_x0014_"/>
      <sheetName val="THDGØ"/>
      <sheetName val="THDG_x0005_"/>
      <sheetName val="THDG¸"/>
      <sheetName val="S0"/>
      <sheetName val="CBS"/>
      <sheetName val="6월실적"/>
      <sheetName val="손익분석"/>
      <sheetName val="XZLC004_PART2"/>
      <sheetName val="기계丵〒"/>
      <sheetName val="ME"/>
      <sheetName val="NONS  60"/>
      <sheetName val="見積金内訳書"/>
      <sheetName val="Janr"/>
      <sheetName val="GASATAGG.XLS"/>
      <sheetName val="Informasi"/>
      <sheetName val="Cash2"/>
      <sheetName val="Z"/>
      <sheetName val="DESIGN CRITERIA"/>
      <sheetName val="#3E1_GCR"/>
      <sheetName val="BU롃⍿ﰀ"/>
      <sheetName val="역T형"/>
      <sheetName val="guard(mac)"/>
      <sheetName val="단가비교표"/>
      <sheetName val="VALVE LIST"/>
      <sheetName val="갑지1"/>
      <sheetName val="Option"/>
      <sheetName val="Build Up"/>
      <sheetName val="공사비증감"/>
      <sheetName val="울진견적"/>
      <sheetName val="1.설계조건"/>
      <sheetName val="맨홀수량산출"/>
      <sheetName val="암거공"/>
      <sheetName val="실행엔기"/>
      <sheetName val="현장식당(1)"/>
      <sheetName val="Status"/>
      <sheetName val="SALA-002"/>
      <sheetName val="Cost Report"/>
      <sheetName val="co-no.2"/>
      <sheetName val="Sum"/>
      <sheetName val="INFOR-ST"/>
      <sheetName val="Design"/>
      <sheetName val="前期_BS"/>
      <sheetName val="tra-vat-lieu"/>
      <sheetName val="Tong_Thu1"/>
      <sheetName val="Tong_Chi1"/>
      <sheetName val="Truong_hoc1"/>
      <sheetName val="Cty_CP1"/>
      <sheetName val="G_thau_3B1"/>
      <sheetName val="T_Hop_Thu-chi1"/>
      <sheetName val="KL_XL20002"/>
      <sheetName val="Chiet_tinh2"/>
      <sheetName val="Van_chuyen2"/>
      <sheetName val="THKP_(2)2"/>
      <sheetName val="T_Bi2"/>
      <sheetName val="Thiet_ke2"/>
      <sheetName val="K_luong2"/>
      <sheetName val="TT_L22"/>
      <sheetName val="TT_L12"/>
      <sheetName val="Thue_Ngoai2"/>
      <sheetName val="Sheet2_(2)2"/>
      <sheetName val="Chi_tiet_-_Dv_lap2"/>
      <sheetName val="TH_KHTC2"/>
      <sheetName val="sent_to2"/>
      <sheetName val="LUAN_CHUYEN2"/>
      <sheetName val="KE_QUY2"/>
      <sheetName val="LUONGGIAN_TIEP2"/>
      <sheetName val="VAY_VON2"/>
      <sheetName val="O_THAO2"/>
      <sheetName val="Q_TRUNG2"/>
      <sheetName val="Y_THANH2"/>
      <sheetName val="Interim_payment2"/>
      <sheetName val="Bid_Sum2"/>
      <sheetName val="Item_B2"/>
      <sheetName val="Dg_A2"/>
      <sheetName val="Dg_B&amp;C2"/>
      <sheetName val="Material_at_site2"/>
      <sheetName val="Gia_VL2"/>
      <sheetName val="Bang_gia_ca_may2"/>
      <sheetName val="Bang_luong_CB2"/>
      <sheetName val="Bang_P_tich_CT2"/>
      <sheetName val="D_toan_chi_tiet2"/>
      <sheetName val="Bang_TH_Dtoan2"/>
      <sheetName val="KH_2003_(moi_max)2"/>
      <sheetName val="BCC_(2)2"/>
      <sheetName val="Bao_cao2"/>
      <sheetName val="Bao_cao_22"/>
      <sheetName val="Khoi_luong2"/>
      <sheetName val="Khoi_luong_mat2"/>
      <sheetName val="Bang_ke2"/>
      <sheetName val="T_HopKL2"/>
      <sheetName val="S_Luong2"/>
      <sheetName val="D_Dap2"/>
      <sheetName val="Q_Toan2"/>
      <sheetName val="Phan_tich_chi_phi2"/>
      <sheetName val="Chi_phi_nen_theo_BVTC2"/>
      <sheetName val="nhan_cong_phu2"/>
      <sheetName val="nhan_cong_Hung2"/>
      <sheetName val="Nhan_cong2"/>
      <sheetName val="Khoi_luong_nen_theo_BVTC2"/>
      <sheetName val="BU_CTPH2"/>
      <sheetName val="BU_tran3+360_222"/>
      <sheetName val="Tran3+360_222"/>
      <sheetName val="BU_tran2+386_42"/>
      <sheetName val="Tran2+386_42"/>
      <sheetName val="DTcong_4-52"/>
      <sheetName val="Bu_1-22"/>
      <sheetName val="Bu_12-132"/>
      <sheetName val="DTcong_12-132"/>
      <sheetName val="DT_cong13-13+2"/>
      <sheetName val="BU-_nhanh2"/>
      <sheetName val="dtcong_nh1-22"/>
      <sheetName val="dtcong_nh0-12"/>
      <sheetName val="BU_11-122"/>
      <sheetName val="DTcong_11-122"/>
      <sheetName val="Pr-_CC2"/>
      <sheetName val="MD_3-42"/>
      <sheetName val="ND_3-42"/>
      <sheetName val="MD_1-22"/>
      <sheetName val="ND_1-22"/>
      <sheetName val="MD_0-12"/>
      <sheetName val="ND_0-12"/>
      <sheetName val="Tong_hop2"/>
      <sheetName val="KL_tong2"/>
      <sheetName val="AC_PC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CT_cong2"/>
      <sheetName val="dg_cong2"/>
      <sheetName val="Dong_Dau2"/>
      <sheetName val="Dong_Dau_(2)2"/>
      <sheetName val="Sau_dong2"/>
      <sheetName val="Ma_xa2"/>
      <sheetName val="My_dinh2"/>
      <sheetName val="Tong_cong2"/>
      <sheetName val="__2"/>
      <sheetName val="san_vuon2"/>
      <sheetName val="khu_phu_tro2"/>
      <sheetName val="26+180-400_22"/>
      <sheetName val="26+180_Sub12"/>
      <sheetName val="26+180_Sub42"/>
      <sheetName val="26+180-400_5(k95)2"/>
      <sheetName val="26+400-620_3(k95)2"/>
      <sheetName val="26+400-640_1(k95)2"/>
      <sheetName val="26+960-27+150_92"/>
      <sheetName val="26+960-27+150_102"/>
      <sheetName val="26+960-27+150_112"/>
      <sheetName val="26+960-27+150_122"/>
      <sheetName val="26+960-27+150_5(k95)2"/>
      <sheetName val="26+960-27+150_4(k95)2"/>
      <sheetName val="26+960-27+150_1(k95)2"/>
      <sheetName val="27+500-700_5(k95)2"/>
      <sheetName val="27+500-700_4(k95)2"/>
      <sheetName val="27+500-700_3(k95)2"/>
      <sheetName val="27+500-700_1(k95)2"/>
      <sheetName val="27+740-920_3(k95)2"/>
      <sheetName val="27+740-920_212"/>
      <sheetName val="27+920-28+040_6,72"/>
      <sheetName val="27+920-28+040_102"/>
      <sheetName val="27+920-28+160_Su32"/>
      <sheetName val="28+160-28+420_5K952"/>
      <sheetName val="28+430-657_72"/>
      <sheetName val="Km28+430-657_82"/>
      <sheetName val="28+430-657_92"/>
      <sheetName val="28+430-667_102"/>
      <sheetName val="28+430-657_112"/>
      <sheetName val="28+430-657_4k952"/>
      <sheetName val="28+500-657_182"/>
      <sheetName val="28+520-657_192"/>
      <sheetName val="be_tong2"/>
      <sheetName val="Tong_hop_thep2"/>
      <sheetName val="Thuyet_minh2"/>
      <sheetName val="DG_SOC2"/>
      <sheetName val="DG_HQ2"/>
      <sheetName val="Bot_Giat_C2"/>
      <sheetName val="Bot_Giat_P_2"/>
      <sheetName val="THAY_THUNG_H2"/>
      <sheetName val="thi_nghiem2"/>
      <sheetName val="TAI_TRONG2"/>
      <sheetName val="NOI_LUC2"/>
      <sheetName val="TINH_DUYET_THTT_CHINH2"/>
      <sheetName val="TDUYET_THTT_PHU2"/>
      <sheetName val="TINH_DAO_DONG_VA_DO_VONG2"/>
      <sheetName val="TINH_NEO2"/>
      <sheetName val="Phu_luc2"/>
      <sheetName val="Gia_trÞ2"/>
      <sheetName val="TH_(T1-6)2"/>
      <sheetName val="_NL2"/>
      <sheetName val="_NL_(2)2"/>
      <sheetName val="CDTHCT_(3)2"/>
      <sheetName val="thkl_(2)2"/>
      <sheetName val="long_tec2"/>
      <sheetName val="CDSL_(2)2"/>
      <sheetName val="Thep_2"/>
      <sheetName val="Chi_tiet_Khoi_luong2"/>
      <sheetName val="TH_khoi_luong2"/>
      <sheetName val="Chiet_tinh_vat_lieu_2"/>
      <sheetName val="TH_KL_VL2"/>
      <sheetName val="tong_hop_thanh_toan_thue2"/>
      <sheetName val="bang_ke_nop_thue2"/>
      <sheetName val="Tonh_hop_chi_phi2"/>
      <sheetName val="BK_chi_phi2"/>
      <sheetName val="KTra_DS_va_thue_GTGT2"/>
      <sheetName val="Kiãøm_tra_DS_thue_GTGT2"/>
      <sheetName val="XUAT(gia_von)2"/>
      <sheetName val="Xuat_(gia_ban)2"/>
      <sheetName val="Dchinh_TH_N-X-T2"/>
      <sheetName val="Tong_hop_N-X-T2"/>
      <sheetName val="thue_TH2"/>
      <sheetName val="tong_hop_20012"/>
      <sheetName val="qUYET_TOAN_THUE2"/>
      <sheetName val="DS_them_luong_qui_4-20022"/>
      <sheetName val="Phuc_loi_2-9-022"/>
      <sheetName val="Thuong_nhan_dip_21-12-022"/>
      <sheetName val="Thuong_dip_nhan_danh_hieu_AHL§2"/>
      <sheetName val="Thang_luong_thu_13_nam_20022"/>
      <sheetName val="Luong_SX#_dip_Tet_Qui_Mui(dong2"/>
      <sheetName val="cap_cho_cac_DT2"/>
      <sheetName val="Ung_-_hoan2"/>
      <sheetName val="CP_may2"/>
      <sheetName val="Quang_Tri2"/>
      <sheetName val="Da_Nang2"/>
      <sheetName val="Quang_Nam2"/>
      <sheetName val="Quang_Ngai2"/>
      <sheetName val="TH_DH-QN2"/>
      <sheetName val="KP_HD2"/>
      <sheetName val="DB_HD2"/>
      <sheetName val="vat_tu2"/>
      <sheetName val="CDTHU_CHI_T12"/>
      <sheetName val="THUCHI_22"/>
      <sheetName val="THU_CHI32"/>
      <sheetName val="THU_CHI_42"/>
      <sheetName val="THU_CHI52"/>
      <sheetName val="THU_CHI_62"/>
      <sheetName val="TU_CHI_72"/>
      <sheetName val="THU_CHI92"/>
      <sheetName val="THU_CHI_82"/>
      <sheetName val="THU_CHI_102"/>
      <sheetName val="THU_CHI_112"/>
      <sheetName val="THU_CHI_122"/>
      <sheetName val="CT_Duong2"/>
      <sheetName val="D_gia2"/>
      <sheetName val="T_hop2"/>
      <sheetName val="CtP_tro2"/>
      <sheetName val="Nha_moi2"/>
      <sheetName val="TT-T_Tron_So_22"/>
      <sheetName val="Ct_Dam_2"/>
      <sheetName val="Ct_Duoi2"/>
      <sheetName val="Ct_Tren2"/>
      <sheetName val="D_giaMay2"/>
      <sheetName val="C_TIEU2"/>
      <sheetName val="T_Luong2"/>
      <sheetName val="T_HAO2"/>
      <sheetName val="DT_TUYEN2"/>
      <sheetName val="DT_GIA2"/>
      <sheetName val="KHDT_(2)2"/>
      <sheetName val="CL_2"/>
      <sheetName val="KQ_(2)2"/>
      <sheetName val="phan_tich_DG2"/>
      <sheetName val="gia_vat_lieu2"/>
      <sheetName val="gia_xe_may2"/>
      <sheetName val="gia_nhan_cong2"/>
      <sheetName val="cd_viaK0-T62"/>
      <sheetName val="cdvia_T6-Tc242"/>
      <sheetName val="cdvia_Tc24-T462"/>
      <sheetName val="cd_btnL2k0+361-T192"/>
      <sheetName val="cong_Q22"/>
      <sheetName val="T_U_luong_Q12"/>
      <sheetName val="T_U_luong_Q22"/>
      <sheetName val="T_U_luong_Q32"/>
      <sheetName val="Dc_Dau2"/>
      <sheetName val="_o_to_Hien_82"/>
      <sheetName val="_o_to_Hien92"/>
      <sheetName val="_o_to_Hien102"/>
      <sheetName val="_o_to_Hien112"/>
      <sheetName val="_o_to_Hien12)2"/>
      <sheetName val="_o_to_Hien13"/>
      <sheetName val="_o_to_Hien22"/>
      <sheetName val="_o_to_Hien32"/>
      <sheetName val="_o_to_Hien42"/>
      <sheetName val="_o_to_Hien52"/>
      <sheetName val="_o_to_Phong_82"/>
      <sheetName val="_o_to_Phong92"/>
      <sheetName val="_o_to_Phong102"/>
      <sheetName val="_o_to_Phong112"/>
      <sheetName val="_o_to_Phong12)2"/>
      <sheetName val="_o_to_Phong13"/>
      <sheetName val="_o_to_Phong22"/>
      <sheetName val="_o_to_Phong32"/>
      <sheetName val="_o_to_Phong42"/>
      <sheetName val="_o_to_Phong52"/>
      <sheetName val="_o_to_Dung_8_2"/>
      <sheetName val="_D_tt_dau82"/>
      <sheetName val="_o_to_Dung_92"/>
      <sheetName val="_D9_tt_dau2"/>
      <sheetName val="_D10_tt_dau2"/>
      <sheetName val="_o_to_Dung_102"/>
      <sheetName val="_o_to_Dung_112"/>
      <sheetName val="_o_to_Dung_12)2"/>
      <sheetName val="_o_to_Dung_13"/>
      <sheetName val="_o_to_Dung22"/>
      <sheetName val="_o_to_Dung32"/>
      <sheetName val="_o_to_Dung42"/>
      <sheetName val="_o_totrongT10-122"/>
      <sheetName val="_o_totrongT22"/>
      <sheetName val="_o_totrungT10-122"/>
      <sheetName val="_o_toMinhT10-12_2"/>
      <sheetName val="_o_toMinhT22"/>
      <sheetName val="_o_toTrieuT10-12__2"/>
      <sheetName val="Luong_8_SP2"/>
      <sheetName val="Luong_9_SP_2"/>
      <sheetName val="Luong_10_SP_2"/>
      <sheetName val="Luong_11_SP_2"/>
      <sheetName val="Luong_12_SP2"/>
      <sheetName val="Luong_1_SP12"/>
      <sheetName val="Luong_2_SP22"/>
      <sheetName val="Luong_3_SP32"/>
      <sheetName val="Luong_4_SP42"/>
      <sheetName val="Luong_4_SP52"/>
      <sheetName val="KL_VL2"/>
      <sheetName val="QT_9-62"/>
      <sheetName val="Thuong_luu_HB2"/>
      <sheetName val="QT_Ky_T2"/>
      <sheetName val="bc_vt_TON_BAI2"/>
      <sheetName val="KLTong_hop2"/>
      <sheetName val="Lan_can2"/>
      <sheetName val="Ranh_doc_(2)2"/>
      <sheetName val="Ranh_doc2"/>
      <sheetName val="Coc_tieu2"/>
      <sheetName val="Bien_bao2"/>
      <sheetName val="Nan_tuyen2"/>
      <sheetName val="Lan_12"/>
      <sheetName val="Lan__22"/>
      <sheetName val="Lan_32"/>
      <sheetName val="Gia_tri2"/>
      <sheetName val="Lan_5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Tong_Thu2"/>
      <sheetName val="Tong_Chi2"/>
      <sheetName val="Truong_hoc2"/>
      <sheetName val="Cty_CP2"/>
      <sheetName val="G_thau_3B2"/>
      <sheetName val="T_Hop_Thu-chi2"/>
      <sheetName val="Quyet_toan2"/>
      <sheetName val="Thu_hoi2"/>
      <sheetName val="Lai_vay2"/>
      <sheetName val="Tien_vay2"/>
      <sheetName val="Cong_no2"/>
      <sheetName val="Cop_pha2"/>
      <sheetName val="KL_Tram_Cty2"/>
      <sheetName val="Gam_may_Cty2"/>
      <sheetName val="KL_tram_KH2"/>
      <sheetName val="Gam_may_KH2"/>
      <sheetName val="Cach_dien2"/>
      <sheetName val="Mang_tai2"/>
      <sheetName val="KL_DDK2"/>
      <sheetName val="Mang_tai_DDK2"/>
      <sheetName val="KL_DDK0,42"/>
      <sheetName val="TT_Ky_thuat2"/>
      <sheetName val="CT_moi2"/>
      <sheetName val="Tu_dien2"/>
      <sheetName val="May_cat2"/>
      <sheetName val="Dao_Cly2"/>
      <sheetName val="VAT_TU_NHAN_TXQN1"/>
      <sheetName val="bang_tong_ke_khoi_luong_vat_tu1"/>
      <sheetName val="hcong_tkhe1"/>
      <sheetName val="VAT_TU_NHAN_TKHE1"/>
      <sheetName val="hcong_qn1"/>
      <sheetName val="VAT_TU_NHAN_(2)1"/>
      <sheetName val="TH_mau_moi_tu_T101"/>
      <sheetName val="Tong_hop_Quy_IV1"/>
      <sheetName val="KL_XL20003"/>
      <sheetName val="Chiet_tinh3"/>
      <sheetName val="Van_chuyen3"/>
      <sheetName val="THKP_(2)3"/>
      <sheetName val="T_Bi3"/>
      <sheetName val="Thiet_ke3"/>
      <sheetName val="K_luong3"/>
      <sheetName val="TT_L23"/>
      <sheetName val="TT_L13"/>
      <sheetName val="Thue_Ngoai3"/>
      <sheetName val="Sheet2_(2)3"/>
      <sheetName val="Chi_tiet_-_Dv_lap3"/>
      <sheetName val="TH_KHTC3"/>
      <sheetName val="sent_to3"/>
      <sheetName val="LUAN_CHUYEN3"/>
      <sheetName val="KE_QUY3"/>
      <sheetName val="LUONGGIAN_TIEP3"/>
      <sheetName val="VAY_VON3"/>
      <sheetName val="O_THAO3"/>
      <sheetName val="Q_TRUNG3"/>
      <sheetName val="Y_THANH3"/>
      <sheetName val="Interim_payment3"/>
      <sheetName val="Bid_Sum3"/>
      <sheetName val="Item_B3"/>
      <sheetName val="Dg_A3"/>
      <sheetName val="Dg_B&amp;C3"/>
      <sheetName val="Material_at_site3"/>
      <sheetName val="Gia_VL3"/>
      <sheetName val="Bang_gia_ca_may3"/>
      <sheetName val="Bang_luong_CB3"/>
      <sheetName val="Bang_P_tich_CT3"/>
      <sheetName val="D_toan_chi_tiet3"/>
      <sheetName val="Bang_TH_Dtoan3"/>
      <sheetName val="KH_2003_(moi_max)3"/>
      <sheetName val="BCC_(2)3"/>
      <sheetName val="Bao_cao3"/>
      <sheetName val="Bao_cao_23"/>
      <sheetName val="Khoi_luong3"/>
      <sheetName val="Khoi_luong_mat3"/>
      <sheetName val="Bang_ke3"/>
      <sheetName val="T_HopKL3"/>
      <sheetName val="S_Luong3"/>
      <sheetName val="D_Dap3"/>
      <sheetName val="Q_Toan3"/>
      <sheetName val="Phan_tich_chi_phi3"/>
      <sheetName val="Chi_phi_nen_theo_BVTC3"/>
      <sheetName val="nhan_cong_phu3"/>
      <sheetName val="nhan_cong_Hung3"/>
      <sheetName val="Nhan_cong3"/>
      <sheetName val="Khoi_luong_nen_theo_BVTC3"/>
      <sheetName val="BU_CTPH3"/>
      <sheetName val="BU_tran3+360_223"/>
      <sheetName val="Tran3+360_223"/>
      <sheetName val="BU_tran2+386_43"/>
      <sheetName val="Tran2+386_43"/>
      <sheetName val="DTcong_4-53"/>
      <sheetName val="Bu_1-23"/>
      <sheetName val="Bu_12-133"/>
      <sheetName val="DTcong_12-133"/>
      <sheetName val="DT_cong13-13+3"/>
      <sheetName val="BU-_nhanh3"/>
      <sheetName val="dtcong_nh1-23"/>
      <sheetName val="dtcong_nh0-13"/>
      <sheetName val="BU_11-123"/>
      <sheetName val="DTcong_11-123"/>
      <sheetName val="Pr-_CC3"/>
      <sheetName val="MD_3-43"/>
      <sheetName val="ND_3-43"/>
      <sheetName val="MD_1-23"/>
      <sheetName val="ND_1-23"/>
      <sheetName val="MD_0-13"/>
      <sheetName val="ND_0-13"/>
      <sheetName val="Tong_hop3"/>
      <sheetName val="KL_tong3"/>
      <sheetName val="AC_PC3"/>
      <sheetName val="Bang_VL3"/>
      <sheetName val="VL(No_V-c)3"/>
      <sheetName val="He_so3"/>
      <sheetName val="PL_Vua3"/>
      <sheetName val="Chitieu-dam_cac_loai3"/>
      <sheetName val="DG_Dam3"/>
      <sheetName val="DG_chung3"/>
      <sheetName val="VL-dac_chung3"/>
      <sheetName val="CT_1md_&amp;_dau_cong3"/>
      <sheetName val="CT_cong3"/>
      <sheetName val="dg_cong3"/>
      <sheetName val="Dong_Dau3"/>
      <sheetName val="Dong_Dau_(2)3"/>
      <sheetName val="Sau_dong3"/>
      <sheetName val="Ma_xa3"/>
      <sheetName val="My_dinh3"/>
      <sheetName val="Tong_cong3"/>
      <sheetName val="__3"/>
      <sheetName val="san_vuon3"/>
      <sheetName val="khu_phu_tro3"/>
      <sheetName val="26+180-400_23"/>
      <sheetName val="26+180_Sub13"/>
      <sheetName val="26+180_Sub43"/>
      <sheetName val="26+180-400_5(k95)3"/>
      <sheetName val="26+400-620_3(k95)3"/>
      <sheetName val="26+400-640_1(k95)3"/>
      <sheetName val="26+960-27+150_93"/>
      <sheetName val="26+960-27+150_103"/>
      <sheetName val="26+960-27+150_113"/>
      <sheetName val="26+960-27+150_123"/>
      <sheetName val="26+960-27+150_5(k95)3"/>
      <sheetName val="26+960-27+150_4(k95)3"/>
      <sheetName val="26+960-27+150_1(k95)3"/>
      <sheetName val="27+500-700_5(k95)3"/>
      <sheetName val="27+500-700_4(k95)3"/>
      <sheetName val="27+500-700_3(k95)3"/>
      <sheetName val="27+500-700_1(k95)3"/>
      <sheetName val="27+740-920_3(k95)3"/>
      <sheetName val="27+740-920_213"/>
      <sheetName val="27+920-28+040_6,73"/>
      <sheetName val="27+920-28+040_103"/>
      <sheetName val="27+920-28+160_Su33"/>
      <sheetName val="28+160-28+420_5K953"/>
      <sheetName val="28+430-657_73"/>
      <sheetName val="Km28+430-657_83"/>
      <sheetName val="28+430-657_93"/>
      <sheetName val="28+430-667_103"/>
      <sheetName val="28+430-657_113"/>
      <sheetName val="28+430-657_4k953"/>
      <sheetName val="28+500-657_183"/>
      <sheetName val="28+520-657_193"/>
      <sheetName val="be_tong3"/>
      <sheetName val="Tong_hop_thep3"/>
      <sheetName val="Thuyet_minh3"/>
      <sheetName val="DG_SOC3"/>
      <sheetName val="DG_HQ3"/>
      <sheetName val="Bot_Giat_C3"/>
      <sheetName val="Bot_Giat_P_3"/>
      <sheetName val="THAY_THUNG_H3"/>
      <sheetName val="thi_nghiem3"/>
      <sheetName val="TAI_TRONG3"/>
      <sheetName val="NOI_LUC3"/>
      <sheetName val="TINH_DUYET_THTT_CHINH3"/>
      <sheetName val="TDUYET_THTT_PHU3"/>
      <sheetName val="TINH_DAO_DONG_VA_DO_VONG3"/>
      <sheetName val="TINH_NEO3"/>
      <sheetName val="Phu_luc3"/>
      <sheetName val="Gia_trÞ3"/>
      <sheetName val="TH_(T1-6)3"/>
      <sheetName val="_NL3"/>
      <sheetName val="_NL_(2)3"/>
      <sheetName val="CDTHCT_(3)3"/>
      <sheetName val="thkl_(2)3"/>
      <sheetName val="long_tec3"/>
      <sheetName val="CDSL_(2)3"/>
      <sheetName val="Thep_3"/>
      <sheetName val="Chi_tiet_Khoi_luong3"/>
      <sheetName val="TH_khoi_luong3"/>
      <sheetName val="Chiet_tinh_vat_lieu_3"/>
      <sheetName val="TH_KL_VL3"/>
      <sheetName val="tong_hop_thanh_toan_thue3"/>
      <sheetName val="bang_ke_nop_thue3"/>
      <sheetName val="Tonh_hop_chi_phi3"/>
      <sheetName val="BK_chi_phi3"/>
      <sheetName val="KTra_DS_va_thue_GTGT3"/>
      <sheetName val="Kiãøm_tra_DS_thue_GTGT3"/>
      <sheetName val="XUAT(gia_von)3"/>
      <sheetName val="Xuat_(gia_ban)3"/>
      <sheetName val="Dchinh_TH_N-X-T3"/>
      <sheetName val="Tong_hop_N-X-T3"/>
      <sheetName val="thue_TH3"/>
      <sheetName val="tong_hop_20013"/>
      <sheetName val="qUYET_TOAN_THUE3"/>
      <sheetName val="DS_them_luong_qui_4-20023"/>
      <sheetName val="Phuc_loi_2-9-023"/>
      <sheetName val="Thuong_nhan_dip_21-12-023"/>
      <sheetName val="Thuong_dip_nhan_danh_hieu_AHL§3"/>
      <sheetName val="Thang_luong_thu_13_nam_20023"/>
      <sheetName val="Luong_SX#_dip_Tet_Qui_Mui(dong3"/>
      <sheetName val="cap_cho_cac_DT3"/>
      <sheetName val="Ung_-_hoan3"/>
      <sheetName val="CP_may3"/>
      <sheetName val="Quang_Tri3"/>
      <sheetName val="Da_Nang3"/>
      <sheetName val="Quang_Nam3"/>
      <sheetName val="Quang_Ngai3"/>
      <sheetName val="TH_DH-QN3"/>
      <sheetName val="KP_HD3"/>
      <sheetName val="DB_HD3"/>
      <sheetName val="vat_tu3"/>
      <sheetName val="CDTHU_CHI_T13"/>
      <sheetName val="THUCHI_23"/>
      <sheetName val="THU_CHI33"/>
      <sheetName val="THU_CHI_43"/>
      <sheetName val="THU_CHI53"/>
      <sheetName val="THU_CHI_63"/>
      <sheetName val="TU_CHI_73"/>
      <sheetName val="THU_CHI93"/>
      <sheetName val="THU_CHI_83"/>
      <sheetName val="THU_CHI_103"/>
      <sheetName val="THU_CHI_113"/>
      <sheetName val="THU_CHI_123"/>
      <sheetName val="CT_Duong3"/>
      <sheetName val="D_gia3"/>
      <sheetName val="T_hop3"/>
      <sheetName val="CtP_tro3"/>
      <sheetName val="Nha_moi3"/>
      <sheetName val="TT-T_Tron_So_23"/>
      <sheetName val="Ct_Dam_3"/>
      <sheetName val="Ct_Duoi3"/>
      <sheetName val="Ct_Tren3"/>
      <sheetName val="D_giaMay3"/>
      <sheetName val="C_TIEU3"/>
      <sheetName val="T_Luong3"/>
      <sheetName val="T_HAO3"/>
      <sheetName val="DT_TUYEN3"/>
      <sheetName val="DT_GIA3"/>
      <sheetName val="KHDT_(2)3"/>
      <sheetName val="CL_3"/>
      <sheetName val="KQ_(2)3"/>
      <sheetName val="phan_tich_DG3"/>
      <sheetName val="gia_vat_lieu3"/>
      <sheetName val="gia_xe_may3"/>
      <sheetName val="gia_nhan_cong3"/>
      <sheetName val="cd_viaK0-T63"/>
      <sheetName val="cdvia_T6-Tc243"/>
      <sheetName val="cdvia_Tc24-T463"/>
      <sheetName val="cd_btnL2k0+361-T193"/>
      <sheetName val="cong_Q23"/>
      <sheetName val="T_U_luong_Q13"/>
      <sheetName val="T_U_luong_Q23"/>
      <sheetName val="T_U_luong_Q33"/>
      <sheetName val="Dc_Dau3"/>
      <sheetName val="_o_to_Hien_83"/>
      <sheetName val="_o_to_Hien93"/>
      <sheetName val="_o_to_Hien103"/>
      <sheetName val="_o_to_Hien113"/>
      <sheetName val="_o_to_Hien12)3"/>
      <sheetName val="_o_to_Hien14"/>
      <sheetName val="_o_to_Hien23"/>
      <sheetName val="_o_to_Hien33"/>
      <sheetName val="_o_to_Hien43"/>
      <sheetName val="_o_to_Hien53"/>
      <sheetName val="_o_to_Phong_83"/>
      <sheetName val="_o_to_Phong93"/>
      <sheetName val="_o_to_Phong103"/>
      <sheetName val="_o_to_Phong113"/>
      <sheetName val="_o_to_Phong12)3"/>
      <sheetName val="_o_to_Phong14"/>
      <sheetName val="_o_to_Phong23"/>
      <sheetName val="_o_to_Phong33"/>
      <sheetName val="_o_to_Phong43"/>
      <sheetName val="_o_to_Phong53"/>
      <sheetName val="_o_to_Dung_8_3"/>
      <sheetName val="_D_tt_dau83"/>
      <sheetName val="_o_to_Dung_93"/>
      <sheetName val="_D9_tt_dau3"/>
      <sheetName val="_D10_tt_dau3"/>
      <sheetName val="_o_to_Dung_103"/>
      <sheetName val="_o_to_Dung_113"/>
      <sheetName val="_o_to_Dung_12)3"/>
      <sheetName val="_o_to_Dung_14"/>
      <sheetName val="_o_to_Dung23"/>
      <sheetName val="_o_to_Dung33"/>
      <sheetName val="_o_to_Dung43"/>
      <sheetName val="_o_totrongT10-123"/>
      <sheetName val="_o_totrongT23"/>
      <sheetName val="_o_totrungT10-123"/>
      <sheetName val="_o_toMinhT10-12_3"/>
      <sheetName val="_o_toMinhT23"/>
      <sheetName val="_o_toTrieuT10-12__3"/>
      <sheetName val="Luong_8_SP3"/>
      <sheetName val="Luong_9_SP_3"/>
      <sheetName val="Luong_10_SP_3"/>
      <sheetName val="Luong_11_SP_3"/>
      <sheetName val="Luong_12_SP3"/>
      <sheetName val="Luong_1_SP13"/>
      <sheetName val="Luong_2_SP23"/>
      <sheetName val="Luong_3_SP33"/>
      <sheetName val="Luong_4_SP43"/>
      <sheetName val="Luong_4_SP53"/>
      <sheetName val="KL_VL3"/>
      <sheetName val="QT_9-63"/>
      <sheetName val="Thuong_luu_HB3"/>
      <sheetName val="QT_Ky_T3"/>
      <sheetName val="bc_vt_TON_BAI3"/>
      <sheetName val="KLTong_hop3"/>
      <sheetName val="Lan_can3"/>
      <sheetName val="Ranh_doc_(2)3"/>
      <sheetName val="Ranh_doc3"/>
      <sheetName val="Coc_tieu3"/>
      <sheetName val="Bien_bao3"/>
      <sheetName val="Nan_tuyen3"/>
      <sheetName val="Lan_13"/>
      <sheetName val="Lan__23"/>
      <sheetName val="Lan_33"/>
      <sheetName val="Gia_tri3"/>
      <sheetName val="Lan_5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Tong_Thu3"/>
      <sheetName val="Tong_Chi3"/>
      <sheetName val="Truong_hoc3"/>
      <sheetName val="Cty_CP3"/>
      <sheetName val="G_thau_3B3"/>
      <sheetName val="T_Hop_Thu-chi3"/>
      <sheetName val="Quyet_toan3"/>
      <sheetName val="Thu_hoi3"/>
      <sheetName val="Lai_vay3"/>
      <sheetName val="Tien_vay3"/>
      <sheetName val="Cong_no3"/>
      <sheetName val="Cop_pha3"/>
      <sheetName val="KL_Tram_Cty3"/>
      <sheetName val="Gam_may_Cty3"/>
      <sheetName val="KL_tram_KH3"/>
      <sheetName val="Gam_may_KH3"/>
      <sheetName val="Cach_dien3"/>
      <sheetName val="Mang_tai3"/>
      <sheetName val="KL_DDK3"/>
      <sheetName val="Mang_tai_DDK3"/>
      <sheetName val="KL_DDK0,43"/>
      <sheetName val="TT_Ky_thuat3"/>
      <sheetName val="CT_moi3"/>
      <sheetName val="Tu_dien3"/>
      <sheetName val="May_cat3"/>
      <sheetName val="Dao_Cly3"/>
      <sheetName val="Dao_Ptai2"/>
      <sheetName val="cap_so_lan_22"/>
      <sheetName val="cap_so_BHXH2"/>
      <sheetName val="tru_tien2"/>
      <sheetName val="yt_q22"/>
      <sheetName val="c45_t32"/>
      <sheetName val="c45_t62"/>
      <sheetName val="BHYT_Q3_20032"/>
      <sheetName val="C45_t72"/>
      <sheetName val="C47-t07_20032"/>
      <sheetName val="C45_t82"/>
      <sheetName val="C47-t08_20032"/>
      <sheetName val="C45_t092"/>
      <sheetName val="C47-t09_20032"/>
      <sheetName val="C47_T122"/>
      <sheetName val="BHYT_Q4-20032"/>
      <sheetName val="C45_T102"/>
      <sheetName val="Xep_hang_2012"/>
      <sheetName val="toan_Cty2"/>
      <sheetName val="Cong_ty2"/>
      <sheetName val="XN_22"/>
      <sheetName val="XN_ong_CHi2"/>
      <sheetName val="N_XDCT&amp;_XKLD2"/>
      <sheetName val="CN_HCM2"/>
      <sheetName val="TT_XKLD(Nhan)2"/>
      <sheetName val="Ong_Hong2"/>
      <sheetName val="CN_hung_yen2"/>
      <sheetName val="Dong_nai2"/>
      <sheetName val="Tu_RMU2"/>
      <sheetName val="C_set2"/>
      <sheetName val="Sco_Cap2"/>
      <sheetName val="Sco_TB2"/>
      <sheetName val="TN_tram2"/>
      <sheetName val="TN_C_set2"/>
      <sheetName val="TN_TD_DDay2"/>
      <sheetName val="Phan_chung2"/>
      <sheetName val="CT_xa2"/>
      <sheetName val="Tien_ung2"/>
      <sheetName val="phi_luong32"/>
      <sheetName val="THVT_T52"/>
      <sheetName val="XL1_t52"/>
      <sheetName val="XL2_T52"/>
      <sheetName val="XL3_T52"/>
      <sheetName val="XL5_T52"/>
      <sheetName val="CC_XL12"/>
      <sheetName val="KKTS_042"/>
      <sheetName val="nha_kct2"/>
      <sheetName val="Gia_DAN2"/>
      <sheetName val="binh_do2"/>
      <sheetName val="cot_lieu2"/>
      <sheetName val="van_khuon2"/>
      <sheetName val="CT_BT2"/>
      <sheetName val="lay_mau2"/>
      <sheetName val="mat_ngoai_goi2"/>
      <sheetName val="coc_tram-bt2"/>
      <sheetName val="Cong_hop2"/>
      <sheetName val="kldukien_(107)2"/>
      <sheetName val="qui1_(2)2"/>
      <sheetName val="TH_du_toan_2"/>
      <sheetName val="Du_toan_2"/>
      <sheetName val="C_Tinh2"/>
      <sheetName val="Phu_luc_HD2"/>
      <sheetName val="Gia_du_thau2"/>
      <sheetName val="Ca_xe2"/>
      <sheetName val="congtac_vien-uy2"/>
      <sheetName val="Nhan_luc20012"/>
      <sheetName val="huy_dong_von2"/>
      <sheetName val="Lai_vayxd2"/>
      <sheetName val="Lai_vayphaitra2"/>
      <sheetName val="Lai_vay_2"/>
      <sheetName val="tra_von2"/>
      <sheetName val="KH_chi_tiet2"/>
      <sheetName val="XE_DAU2"/>
      <sheetName val="XE_XANG2"/>
      <sheetName val="Hat_12"/>
      <sheetName val="_H8_duong2"/>
      <sheetName val="Hat_7dg2"/>
      <sheetName val="TH_duong_1B2"/>
      <sheetName val="TH_cau_1B2"/>
      <sheetName val="cau_H12"/>
      <sheetName val="Son_dg2"/>
      <sheetName val="THKL_H92"/>
      <sheetName val="VAT_TU_NHAN_TXQN2"/>
      <sheetName val="bang_tong_ke_khoi_luong_vat_tu2"/>
      <sheetName val="hcong_tkhe2"/>
      <sheetName val="VAT_TU_NHAN_TKHE2"/>
      <sheetName val="hcong_qn2"/>
      <sheetName val="VAT_TU_NHAN_(2)2"/>
      <sheetName val="CO_SO_DU_LIEU_PTVL2"/>
      <sheetName val="Thang_122"/>
      <sheetName val="Thang_13"/>
      <sheetName val="Thang_12_(2)2"/>
      <sheetName val="Thang_012"/>
      <sheetName val="TH_mau_moi_tu_T102"/>
      <sheetName val="Tong_hop_Quy_IV2"/>
      <sheetName val="KL_XL20004"/>
      <sheetName val="Chiet_tinh4"/>
      <sheetName val="Van_chuyen4"/>
      <sheetName val="THKP_(2)4"/>
      <sheetName val="T_Bi4"/>
      <sheetName val="Thiet_ke4"/>
      <sheetName val="K_luong4"/>
      <sheetName val="TT_L24"/>
      <sheetName val="TT_L14"/>
      <sheetName val="Thue_Ngoai4"/>
      <sheetName val="Sheet2_(2)4"/>
      <sheetName val="Chi_tiet_-_Dv_lap4"/>
      <sheetName val="TH_KHTC4"/>
      <sheetName val="sent_to4"/>
      <sheetName val="LUAN_CHUYEN4"/>
      <sheetName val="KE_QUY4"/>
      <sheetName val="LUONGGIAN_TIEP4"/>
      <sheetName val="VAY_VON4"/>
      <sheetName val="O_THAO4"/>
      <sheetName val="Q_TRUNG4"/>
      <sheetName val="Y_THANH4"/>
      <sheetName val="Interim_payment4"/>
      <sheetName val="Bid_Sum4"/>
      <sheetName val="Item_B4"/>
      <sheetName val="Dg_A4"/>
      <sheetName val="Dg_B&amp;C4"/>
      <sheetName val="Material_at_site4"/>
      <sheetName val="Gia_VL4"/>
      <sheetName val="Bang_gia_ca_may4"/>
      <sheetName val="Bang_luong_CB4"/>
      <sheetName val="Bang_P_tich_CT4"/>
      <sheetName val="D_toan_chi_tiet4"/>
      <sheetName val="Bang_TH_Dtoan4"/>
      <sheetName val="KH_2003_(moi_max)4"/>
      <sheetName val="BCC_(2)4"/>
      <sheetName val="Bao_cao4"/>
      <sheetName val="Bao_cao_24"/>
      <sheetName val="Khoi_luong4"/>
      <sheetName val="Khoi_luong_mat4"/>
      <sheetName val="Bang_ke4"/>
      <sheetName val="T_HopKL4"/>
      <sheetName val="S_Luong4"/>
      <sheetName val="D_Dap4"/>
      <sheetName val="Q_Toan4"/>
      <sheetName val="Phan_tich_chi_phi4"/>
      <sheetName val="Chi_phi_nen_theo_BVTC4"/>
      <sheetName val="nhan_cong_phu4"/>
      <sheetName val="nhan_cong_Hung4"/>
      <sheetName val="Nhan_cong4"/>
      <sheetName val="Khoi_luong_nen_theo_BVTC4"/>
      <sheetName val="BU_CTPH4"/>
      <sheetName val="BU_tran3+360_224"/>
      <sheetName val="Tran3+360_224"/>
      <sheetName val="BU_tran2+386_44"/>
      <sheetName val="Tran2+386_44"/>
      <sheetName val="DTcong_4-54"/>
      <sheetName val="Bu_1-24"/>
      <sheetName val="Bu_12-134"/>
      <sheetName val="DTcong_12-134"/>
      <sheetName val="DT_cong13-13+4"/>
      <sheetName val="BU-_nhanh4"/>
      <sheetName val="dtcong_nh1-24"/>
      <sheetName val="dtcong_nh0-14"/>
      <sheetName val="BU_11-124"/>
      <sheetName val="DTcong_11-124"/>
      <sheetName val="Pr-_CC4"/>
      <sheetName val="MD_3-44"/>
      <sheetName val="ND_3-44"/>
      <sheetName val="MD_1-24"/>
      <sheetName val="ND_1-24"/>
      <sheetName val="MD_0-14"/>
      <sheetName val="ND_0-14"/>
      <sheetName val="Tong_hop4"/>
      <sheetName val="KL_tong4"/>
      <sheetName val="AC_PC4"/>
      <sheetName val="Bang_VL4"/>
      <sheetName val="VL(No_V-c)4"/>
      <sheetName val="He_so4"/>
      <sheetName val="PL_Vua4"/>
      <sheetName val="Chitieu-dam_cac_loai4"/>
      <sheetName val="DG_Dam4"/>
      <sheetName val="DG_chung4"/>
      <sheetName val="VL-dac_chung4"/>
      <sheetName val="CT_1md_&amp;_dau_cong4"/>
      <sheetName val="CT_cong4"/>
      <sheetName val="dg_cong4"/>
      <sheetName val="Dong_Dau4"/>
      <sheetName val="Dong_Dau_(2)4"/>
      <sheetName val="Sau_dong4"/>
      <sheetName val="Ma_xa4"/>
      <sheetName val="My_dinh4"/>
      <sheetName val="Tong_cong4"/>
      <sheetName val="__4"/>
      <sheetName val="san_vuon4"/>
      <sheetName val="khu_phu_tro4"/>
      <sheetName val="26+180-400_24"/>
      <sheetName val="26+180_Sub14"/>
      <sheetName val="26+180_Sub44"/>
      <sheetName val="26+180-400_5(k95)4"/>
      <sheetName val="26+400-620_3(k95)4"/>
      <sheetName val="26+400-640_1(k95)4"/>
      <sheetName val="26+960-27+150_94"/>
      <sheetName val="26+960-27+150_104"/>
      <sheetName val="26+960-27+150_114"/>
      <sheetName val="26+960-27+150_124"/>
      <sheetName val="26+960-27+150_5(k95)4"/>
      <sheetName val="26+960-27+150_4(k95)4"/>
      <sheetName val="26+960-27+150_1(k95)4"/>
      <sheetName val="27+500-700_5(k95)4"/>
      <sheetName val="27+500-700_4(k95)4"/>
      <sheetName val="27+500-700_3(k95)4"/>
      <sheetName val="27+500-700_1(k95)4"/>
      <sheetName val="27+740-920_3(k95)4"/>
      <sheetName val="27+740-920_214"/>
      <sheetName val="27+920-28+040_6,74"/>
      <sheetName val="27+920-28+040_104"/>
      <sheetName val="27+920-28+160_Su34"/>
      <sheetName val="28+160-28+420_5K954"/>
      <sheetName val="28+430-657_74"/>
      <sheetName val="Km28+430-657_84"/>
      <sheetName val="28+430-657_94"/>
      <sheetName val="28+430-667_104"/>
      <sheetName val="28+430-657_114"/>
      <sheetName val="28+430-657_4k954"/>
      <sheetName val="28+500-657_184"/>
      <sheetName val="28+520-657_194"/>
      <sheetName val="be_tong4"/>
      <sheetName val="Tong_hop_thep4"/>
      <sheetName val="Thuyet_minh4"/>
      <sheetName val="DG_SOC4"/>
      <sheetName val="DG_HQ4"/>
      <sheetName val="Bot_Giat_C4"/>
      <sheetName val="Bot_Giat_P_4"/>
      <sheetName val="THAY_THUNG_H4"/>
      <sheetName val="thi_nghiem4"/>
      <sheetName val="TAI_TRONG4"/>
      <sheetName val="NOI_LUC4"/>
      <sheetName val="TINH_DUYET_THTT_CHINH4"/>
      <sheetName val="TDUYET_THTT_PHU4"/>
      <sheetName val="TINH_DAO_DONG_VA_DO_VONG4"/>
      <sheetName val="TINH_NEO4"/>
      <sheetName val="Phu_luc4"/>
      <sheetName val="Gia_trÞ4"/>
      <sheetName val="TH_(T1-6)4"/>
      <sheetName val="_NL4"/>
      <sheetName val="_NL_(2)4"/>
      <sheetName val="CDTHCT_(3)4"/>
      <sheetName val="thkl_(2)4"/>
      <sheetName val="long_tec4"/>
      <sheetName val="CDSL_(2)4"/>
      <sheetName val="Thep_4"/>
      <sheetName val="Chi_tiet_Khoi_luong4"/>
      <sheetName val="TH_khoi_luong4"/>
      <sheetName val="Chiet_tinh_vat_lieu_4"/>
      <sheetName val="TH_KL_VL4"/>
      <sheetName val="tong_hop_thanh_toan_thue4"/>
      <sheetName val="bang_ke_nop_thue4"/>
      <sheetName val="Tonh_hop_chi_phi4"/>
      <sheetName val="BK_chi_phi4"/>
      <sheetName val="KTra_DS_va_thue_GTGT4"/>
      <sheetName val="Kiãøm_tra_DS_thue_GTGT4"/>
      <sheetName val="XUAT(gia_von)4"/>
      <sheetName val="Xuat_(gia_ban)4"/>
      <sheetName val="Dchinh_TH_N-X-T4"/>
      <sheetName val="Tong_hop_N-X-T4"/>
      <sheetName val="thue_TH4"/>
      <sheetName val="tong_hop_20014"/>
      <sheetName val="qUYET_TOAN_THUE4"/>
      <sheetName val="DS_them_luong_qui_4-20024"/>
      <sheetName val="Phuc_loi_2-9-024"/>
      <sheetName val="Thuong_nhan_dip_21-12-024"/>
      <sheetName val="Thuong_dip_nhan_danh_hieu_AHL§4"/>
      <sheetName val="Thang_luong_thu_13_nam_20024"/>
      <sheetName val="Luong_SX#_dip_Tet_Qui_Mui(dong4"/>
      <sheetName val="cap_cho_cac_DT4"/>
      <sheetName val="Ung_-_hoan4"/>
      <sheetName val="CP_may4"/>
      <sheetName val="Quang_Tri4"/>
      <sheetName val="Da_Nang4"/>
      <sheetName val="Quang_Nam4"/>
      <sheetName val="Quang_Ngai4"/>
      <sheetName val="TH_DH-QN4"/>
      <sheetName val="KP_HD4"/>
      <sheetName val="DB_HD4"/>
      <sheetName val="vat_tu4"/>
      <sheetName val="CDTHU_CHI_T14"/>
      <sheetName val="THUCHI_24"/>
      <sheetName val="THU_CHI34"/>
      <sheetName val="THU_CHI_44"/>
      <sheetName val="THU_CHI54"/>
      <sheetName val="THU_CHI_64"/>
      <sheetName val="TU_CHI_74"/>
      <sheetName val="THU_CHI94"/>
      <sheetName val="THU_CHI_84"/>
      <sheetName val="THU_CHI_104"/>
      <sheetName val="THU_CHI_114"/>
      <sheetName val="THU_CHI_124"/>
      <sheetName val="CT_Duong4"/>
      <sheetName val="D_gia4"/>
      <sheetName val="T_hop4"/>
      <sheetName val="CtP_tro4"/>
      <sheetName val="Nha_moi4"/>
      <sheetName val="TT-T_Tron_So_24"/>
      <sheetName val="Ct_Dam_4"/>
      <sheetName val="Ct_Duoi4"/>
      <sheetName val="Ct_Tren4"/>
      <sheetName val="D_giaMay4"/>
      <sheetName val="C_TIEU4"/>
      <sheetName val="T_Luong4"/>
      <sheetName val="T_HAO4"/>
      <sheetName val="DT_TUYEN4"/>
      <sheetName val="DT_GIA4"/>
      <sheetName val="KHDT_(2)4"/>
      <sheetName val="CL_4"/>
      <sheetName val="KQ_(2)4"/>
      <sheetName val="phan_tich_DG4"/>
      <sheetName val="gia_vat_lieu4"/>
      <sheetName val="gia_xe_may4"/>
      <sheetName val="gia_nhan_cong4"/>
      <sheetName val="cd_viaK0-T64"/>
      <sheetName val="cdvia_T6-Tc244"/>
      <sheetName val="cdvia_Tc24-T464"/>
      <sheetName val="cd_btnL2k0+361-T194"/>
      <sheetName val="cong_Q24"/>
      <sheetName val="T_U_luong_Q14"/>
      <sheetName val="T_U_luong_Q24"/>
      <sheetName val="T_U_luong_Q34"/>
      <sheetName val="Dc_Dau4"/>
      <sheetName val="_o_to_Hien_84"/>
      <sheetName val="_o_to_Hien94"/>
      <sheetName val="_o_to_Hien104"/>
      <sheetName val="_o_to_Hien114"/>
      <sheetName val="_o_to_Hien12)4"/>
      <sheetName val="_o_to_Hien15"/>
      <sheetName val="_o_to_Hien24"/>
      <sheetName val="_o_to_Hien34"/>
      <sheetName val="_o_to_Hien44"/>
      <sheetName val="_o_to_Hien54"/>
      <sheetName val="_o_to_Phong_84"/>
      <sheetName val="_o_to_Phong94"/>
      <sheetName val="_o_to_Phong104"/>
      <sheetName val="_o_to_Phong114"/>
      <sheetName val="_o_to_Phong12)4"/>
      <sheetName val="_o_to_Phong15"/>
      <sheetName val="_o_to_Phong24"/>
      <sheetName val="_o_to_Phong34"/>
      <sheetName val="_o_to_Phong44"/>
      <sheetName val="_o_to_Phong54"/>
      <sheetName val="_o_to_Dung_8_4"/>
      <sheetName val="_D_tt_dau84"/>
      <sheetName val="_o_to_Dung_94"/>
      <sheetName val="_D9_tt_dau4"/>
      <sheetName val="_D10_tt_dau4"/>
      <sheetName val="_o_to_Dung_104"/>
      <sheetName val="_o_to_Dung_114"/>
      <sheetName val="_o_to_Dung_12)4"/>
      <sheetName val="_o_to_Dung_15"/>
      <sheetName val="_o_to_Dung24"/>
      <sheetName val="_o_to_Dung34"/>
      <sheetName val="_o_to_Dung44"/>
      <sheetName val="_o_totrongT10-124"/>
      <sheetName val="_o_totrongT24"/>
      <sheetName val="_o_totrungT10-124"/>
      <sheetName val="_o_toMinhT10-12_4"/>
      <sheetName val="_o_toMinhT24"/>
      <sheetName val="_o_toTrieuT10-12__4"/>
      <sheetName val="Luong_8_SP4"/>
      <sheetName val="Luong_9_SP_4"/>
      <sheetName val="Luong_10_SP_4"/>
      <sheetName val="Luong_11_SP_4"/>
      <sheetName val="Luong_12_SP4"/>
      <sheetName val="Luong_1_SP14"/>
      <sheetName val="Luong_2_SP24"/>
      <sheetName val="Luong_3_SP34"/>
      <sheetName val="Luong_4_SP44"/>
      <sheetName val="Luong_4_SP54"/>
      <sheetName val="KL_VL4"/>
      <sheetName val="QT_9-64"/>
      <sheetName val="Thuong_luu_HB4"/>
      <sheetName val="QT_Ky_T4"/>
      <sheetName val="bc_vt_TON_BAI4"/>
      <sheetName val="KLTong_hop4"/>
      <sheetName val="Lan_can4"/>
      <sheetName val="Ranh_doc_(2)4"/>
      <sheetName val="Ranh_doc4"/>
      <sheetName val="Coc_tieu4"/>
      <sheetName val="Bien_bao4"/>
      <sheetName val="Nan_tuyen4"/>
      <sheetName val="Lan_14"/>
      <sheetName val="Lan__24"/>
      <sheetName val="Lan_34"/>
      <sheetName val="Gia_tri4"/>
      <sheetName val="Lan_5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Tong_Thu4"/>
      <sheetName val="Tong_Chi4"/>
      <sheetName val="Truong_hoc4"/>
      <sheetName val="Cty_CP4"/>
      <sheetName val="G_thau_3B4"/>
      <sheetName val="T_Hop_Thu-chi4"/>
      <sheetName val="Quyet_toan4"/>
      <sheetName val="Thu_hoi4"/>
      <sheetName val="Lai_vay4"/>
      <sheetName val="Tien_vay4"/>
      <sheetName val="Cong_no4"/>
      <sheetName val="Cop_pha4"/>
      <sheetName val="KL_Tram_Cty4"/>
      <sheetName val="Gam_may_Cty4"/>
      <sheetName val="KL_tram_KH4"/>
      <sheetName val="Gam_may_KH4"/>
      <sheetName val="Cach_dien4"/>
      <sheetName val="Mang_tai4"/>
      <sheetName val="KL_DDK4"/>
      <sheetName val="Mang_tai_DDK4"/>
      <sheetName val="KL_DDK0,44"/>
      <sheetName val="TT_Ky_thuat4"/>
      <sheetName val="CT_moi4"/>
      <sheetName val="Tu_dien4"/>
      <sheetName val="May_cat4"/>
      <sheetName val="Dao_Cly4"/>
      <sheetName val="Dao_Ptai3"/>
      <sheetName val="cap_so_lan_23"/>
      <sheetName val="cap_so_BHXH3"/>
      <sheetName val="tru_tien3"/>
      <sheetName val="yt_q23"/>
      <sheetName val="c45_t33"/>
      <sheetName val="c45_t63"/>
      <sheetName val="BHYT_Q3_20033"/>
      <sheetName val="C45_t73"/>
      <sheetName val="C47-t07_20033"/>
      <sheetName val="C45_t83"/>
      <sheetName val="C47-t08_20033"/>
      <sheetName val="C45_t093"/>
      <sheetName val="C47-t09_20033"/>
      <sheetName val="C47_T123"/>
      <sheetName val="BHYT_Q4-20033"/>
      <sheetName val="C45_T103"/>
      <sheetName val="Xep_hang_2013"/>
      <sheetName val="toan_Cty3"/>
      <sheetName val="Cong_ty3"/>
      <sheetName val="XN_23"/>
      <sheetName val="XN_ong_CHi3"/>
      <sheetName val="N_XDCT&amp;_XKLD3"/>
      <sheetName val="CN_HCM3"/>
      <sheetName val="TT_XKLD(Nhan)3"/>
      <sheetName val="Ong_Hong3"/>
      <sheetName val="CN_hung_yen3"/>
      <sheetName val="Dong_nai3"/>
      <sheetName val="Tu_RMU3"/>
      <sheetName val="C_set3"/>
      <sheetName val="Sco_Cap3"/>
      <sheetName val="Sco_TB3"/>
      <sheetName val="TN_tram3"/>
      <sheetName val="TN_C_set3"/>
      <sheetName val="TN_TD_DDay3"/>
      <sheetName val="Phan_chung3"/>
      <sheetName val="CT_xa3"/>
      <sheetName val="Tien_ung3"/>
      <sheetName val="phi_luong33"/>
      <sheetName val="THVT_T53"/>
      <sheetName val="XL1_t53"/>
      <sheetName val="XL2_T53"/>
      <sheetName val="XL3_T53"/>
      <sheetName val="XL5_T53"/>
      <sheetName val="CC_XL13"/>
      <sheetName val="KKTS_043"/>
      <sheetName val="nha_kct3"/>
      <sheetName val="Gia_DAN3"/>
      <sheetName val="KL_XL20005"/>
      <sheetName val="Chiet_tinh5"/>
      <sheetName val="Van_chuyen5"/>
      <sheetName val="THKP_(2)5"/>
      <sheetName val="T_Bi5"/>
      <sheetName val="Thiet_ke5"/>
      <sheetName val="K_luong5"/>
      <sheetName val="TT_L25"/>
      <sheetName val="TT_L15"/>
      <sheetName val="Thue_Ngoai5"/>
      <sheetName val="Sheet2_(2)5"/>
      <sheetName val="Chi_tiet_-_Dv_lap5"/>
      <sheetName val="TH_KHTC5"/>
      <sheetName val="sent_to5"/>
      <sheetName val="LUAN_CHUYEN5"/>
      <sheetName val="KE_QUY5"/>
      <sheetName val="LUONGGIAN_TIEP5"/>
      <sheetName val="VAY_VON5"/>
      <sheetName val="O_THAO5"/>
      <sheetName val="Q_TRUNG5"/>
      <sheetName val="Y_THANH5"/>
      <sheetName val="Interim_payment5"/>
      <sheetName val="Bid_Sum5"/>
      <sheetName val="Item_B5"/>
      <sheetName val="Dg_A5"/>
      <sheetName val="Dg_B&amp;C5"/>
      <sheetName val="Material_at_site5"/>
      <sheetName val="Gia_VL5"/>
      <sheetName val="Bang_gia_ca_may5"/>
      <sheetName val="Bang_luong_CB5"/>
      <sheetName val="Bang_P_tich_CT5"/>
      <sheetName val="D_toan_chi_tiet5"/>
      <sheetName val="Bang_TH_Dtoan5"/>
      <sheetName val="KH_2003_(moi_max)5"/>
      <sheetName val="BCC_(2)5"/>
      <sheetName val="Bao_cao5"/>
      <sheetName val="Bao_cao_25"/>
      <sheetName val="Khoi_luong5"/>
      <sheetName val="Khoi_luong_mat5"/>
      <sheetName val="Bang_ke5"/>
      <sheetName val="T_HopKL5"/>
      <sheetName val="S_Luong5"/>
      <sheetName val="D_Dap5"/>
      <sheetName val="Q_Toan5"/>
      <sheetName val="Phan_tich_chi_phi5"/>
      <sheetName val="Chi_phi_nen_theo_BVTC5"/>
      <sheetName val="nhan_cong_phu5"/>
      <sheetName val="nhan_cong_Hung5"/>
      <sheetName val="Nhan_cong5"/>
      <sheetName val="Khoi_luong_nen_theo_BVTC5"/>
      <sheetName val="BU_CTPH5"/>
      <sheetName val="BU_tran3+360_225"/>
      <sheetName val="Tran3+360_225"/>
      <sheetName val="BU_tran2+386_45"/>
      <sheetName val="Tran2+386_45"/>
      <sheetName val="DTcong_4-55"/>
      <sheetName val="Bu_1-25"/>
      <sheetName val="Bu_12-135"/>
      <sheetName val="DTcong_12-135"/>
      <sheetName val="DT_cong13-13+5"/>
      <sheetName val="BU-_nhanh5"/>
      <sheetName val="dtcong_nh1-25"/>
      <sheetName val="dtcong_nh0-15"/>
      <sheetName val="BU_11-125"/>
      <sheetName val="DTcong_11-125"/>
      <sheetName val="Pr-_CC5"/>
      <sheetName val="MD_3-45"/>
      <sheetName val="ND_3-45"/>
      <sheetName val="MD_1-25"/>
      <sheetName val="ND_1-25"/>
      <sheetName val="MD_0-15"/>
      <sheetName val="ND_0-15"/>
      <sheetName val="Tong_hop5"/>
      <sheetName val="KL_tong5"/>
      <sheetName val="AC_PC5"/>
      <sheetName val="Bang_VL5"/>
      <sheetName val="VL(No_V-c)5"/>
      <sheetName val="He_so5"/>
      <sheetName val="PL_Vua5"/>
      <sheetName val="Chitieu-dam_cac_loai5"/>
      <sheetName val="DG_Dam5"/>
      <sheetName val="DG_chung5"/>
      <sheetName val="VL-dac_chung5"/>
      <sheetName val="CT_1md_&amp;_dau_cong5"/>
      <sheetName val="CT_cong5"/>
      <sheetName val="dg_cong5"/>
      <sheetName val="Dong_Dau5"/>
      <sheetName val="Dong_Dau_(2)5"/>
      <sheetName val="Sau_dong5"/>
      <sheetName val="Ma_xa5"/>
      <sheetName val="My_dinh5"/>
      <sheetName val="Tong_cong5"/>
      <sheetName val="__5"/>
      <sheetName val="san_vuon5"/>
      <sheetName val="khu_phu_tro5"/>
      <sheetName val="26+180-400_25"/>
      <sheetName val="26+180_Sub15"/>
      <sheetName val="26+180_Sub45"/>
      <sheetName val="26+180-400_5(k95)5"/>
      <sheetName val="26+400-620_3(k95)5"/>
      <sheetName val="26+400-640_1(k95)5"/>
      <sheetName val="26+960-27+150_95"/>
      <sheetName val="26+960-27+150_105"/>
      <sheetName val="26+960-27+150_115"/>
      <sheetName val="26+960-27+150_125"/>
      <sheetName val="26+960-27+150_5(k95)5"/>
      <sheetName val="26+960-27+150_4(k95)5"/>
      <sheetName val="26+960-27+150_1(k95)5"/>
      <sheetName val="27+500-700_5(k95)5"/>
      <sheetName val="27+500-700_4(k95)5"/>
      <sheetName val="27+500-700_3(k95)5"/>
      <sheetName val="27+500-700_1(k95)5"/>
      <sheetName val="27+740-920_3(k95)5"/>
      <sheetName val="27+740-920_215"/>
      <sheetName val="27+920-28+040_6,75"/>
      <sheetName val="27+920-28+040_105"/>
      <sheetName val="27+920-28+160_Su35"/>
      <sheetName val="28+160-28+420_5K955"/>
      <sheetName val="28+430-657_75"/>
      <sheetName val="Km28+430-657_85"/>
      <sheetName val="28+430-657_95"/>
      <sheetName val="28+430-667_105"/>
      <sheetName val="28+430-657_115"/>
      <sheetName val="28+430-657_4k955"/>
      <sheetName val="28+500-657_185"/>
      <sheetName val="28+520-657_195"/>
      <sheetName val="be_tong5"/>
      <sheetName val="Tong_hop_thep5"/>
      <sheetName val="Thuyet_minh5"/>
      <sheetName val="DG_SOC5"/>
      <sheetName val="DG_HQ5"/>
      <sheetName val="Bot_Giat_C5"/>
      <sheetName val="Bot_Giat_P_5"/>
      <sheetName val="THAY_THUNG_H5"/>
      <sheetName val="thi_nghiem5"/>
      <sheetName val="TAI_TRONG5"/>
      <sheetName val="NOI_LUC5"/>
      <sheetName val="TINH_DUYET_THTT_CHINH5"/>
      <sheetName val="TDUYET_THTT_PHU5"/>
      <sheetName val="TINH_DAO_DONG_VA_DO_VONG5"/>
      <sheetName val="TINH_NEO5"/>
      <sheetName val="Phu_luc5"/>
      <sheetName val="Gia_trÞ5"/>
      <sheetName val="TH_(T1-6)5"/>
      <sheetName val="_NL5"/>
      <sheetName val="_NL_(2)5"/>
      <sheetName val="CDTHCT_(3)5"/>
      <sheetName val="thkl_(2)5"/>
      <sheetName val="long_tec5"/>
      <sheetName val="CDSL_(2)5"/>
      <sheetName val="Thep_5"/>
      <sheetName val="Chi_tiet_Khoi_luong5"/>
      <sheetName val="TH_khoi_luong5"/>
      <sheetName val="Chiet_tinh_vat_lieu_5"/>
      <sheetName val="TH_KL_VL5"/>
      <sheetName val="tong_hop_thanh_toan_thue5"/>
      <sheetName val="bang_ke_nop_thue5"/>
      <sheetName val="Tonh_hop_chi_phi5"/>
      <sheetName val="BK_chi_phi5"/>
      <sheetName val="KTra_DS_va_thue_GTGT5"/>
      <sheetName val="Kiãøm_tra_DS_thue_GTGT5"/>
      <sheetName val="XUAT(gia_von)5"/>
      <sheetName val="Xuat_(gia_ban)5"/>
      <sheetName val="Dchinh_TH_N-X-T5"/>
      <sheetName val="Tong_hop_N-X-T5"/>
      <sheetName val="thue_TH5"/>
      <sheetName val="tong_hop_20015"/>
      <sheetName val="qUYET_TOAN_THUE5"/>
      <sheetName val="DS_them_luong_qui_4-20025"/>
      <sheetName val="Phuc_loi_2-9-025"/>
      <sheetName val="Thuong_nhan_dip_21-12-025"/>
      <sheetName val="Thuong_dip_nhan_danh_hieu_AHL§5"/>
      <sheetName val="Thang_luong_thu_13_nam_20025"/>
      <sheetName val="Luong_SX#_dip_Tet_Qui_Mui(dong5"/>
      <sheetName val="cap_cho_cac_DT5"/>
      <sheetName val="Ung_-_hoan5"/>
      <sheetName val="CP_may5"/>
      <sheetName val="Quang_Tri5"/>
      <sheetName val="Da_Nang5"/>
      <sheetName val="Quang_Nam5"/>
      <sheetName val="Quang_Ngai5"/>
      <sheetName val="TH_DH-QN5"/>
      <sheetName val="KP_HD5"/>
      <sheetName val="DB_HD5"/>
      <sheetName val="vat_tu5"/>
      <sheetName val="CDTHU_CHI_T15"/>
      <sheetName val="THUCHI_25"/>
      <sheetName val="THU_CHI35"/>
      <sheetName val="THU_CHI_45"/>
      <sheetName val="THU_CHI55"/>
      <sheetName val="THU_CHI_65"/>
      <sheetName val="TU_CHI_75"/>
      <sheetName val="THU_CHI95"/>
      <sheetName val="THU_CHI_85"/>
      <sheetName val="THU_CHI_105"/>
      <sheetName val="THU_CHI_115"/>
      <sheetName val="THU_CHI_125"/>
      <sheetName val="CT_Duong5"/>
      <sheetName val="D_gia5"/>
      <sheetName val="T_hop5"/>
      <sheetName val="CtP_tro5"/>
      <sheetName val="Nha_moi5"/>
      <sheetName val="TT-T_Tron_So_25"/>
      <sheetName val="Ct_Dam_5"/>
      <sheetName val="Ct_Duoi5"/>
      <sheetName val="Ct_Tren5"/>
      <sheetName val="D_giaMay5"/>
      <sheetName val="C_TIEU5"/>
      <sheetName val="T_Luong5"/>
      <sheetName val="T_HAO5"/>
      <sheetName val="DT_TUYEN5"/>
      <sheetName val="DT_GIA5"/>
      <sheetName val="KHDT_(2)5"/>
      <sheetName val="CL_5"/>
      <sheetName val="KQ_(2)5"/>
      <sheetName val="phan_tich_DG5"/>
      <sheetName val="gia_vat_lieu5"/>
      <sheetName val="gia_xe_may5"/>
      <sheetName val="gia_nhan_cong5"/>
      <sheetName val="cd_viaK0-T65"/>
      <sheetName val="cdvia_T6-Tc245"/>
      <sheetName val="cdvia_Tc24-T465"/>
      <sheetName val="cd_btnL2k0+361-T195"/>
      <sheetName val="cong_Q25"/>
      <sheetName val="T_U_luong_Q15"/>
      <sheetName val="T_U_luong_Q25"/>
      <sheetName val="T_U_luong_Q35"/>
      <sheetName val="Dc_Dau5"/>
      <sheetName val="_o_to_Hien_85"/>
      <sheetName val="_o_to_Hien95"/>
      <sheetName val="_o_to_Hien105"/>
      <sheetName val="_o_to_Hien115"/>
      <sheetName val="_o_to_Hien12)5"/>
      <sheetName val="_o_to_Hien16"/>
      <sheetName val="_o_to_Hien25"/>
      <sheetName val="_o_to_Hien35"/>
      <sheetName val="_o_to_Hien45"/>
      <sheetName val="_o_to_Hien55"/>
      <sheetName val="_o_to_Phong_85"/>
      <sheetName val="_o_to_Phong95"/>
      <sheetName val="_o_to_Phong105"/>
      <sheetName val="_o_to_Phong115"/>
      <sheetName val="_o_to_Phong12)5"/>
      <sheetName val="_o_to_Phong16"/>
      <sheetName val="_o_to_Phong25"/>
      <sheetName val="_o_to_Phong35"/>
      <sheetName val="_o_to_Phong45"/>
      <sheetName val="_o_to_Phong55"/>
      <sheetName val="_o_to_Dung_8_5"/>
      <sheetName val="_D_tt_dau85"/>
      <sheetName val="_o_to_Dung_95"/>
      <sheetName val="_D9_tt_dau5"/>
      <sheetName val="_D10_tt_dau5"/>
      <sheetName val="_o_to_Dung_105"/>
      <sheetName val="_o_to_Dung_115"/>
      <sheetName val="_o_to_Dung_12)5"/>
      <sheetName val="_o_to_Dung_16"/>
      <sheetName val="_o_to_Dung25"/>
      <sheetName val="_o_to_Dung35"/>
      <sheetName val="_o_to_Dung45"/>
      <sheetName val="_o_totrongT10-125"/>
      <sheetName val="_o_totrongT25"/>
      <sheetName val="_o_totrungT10-125"/>
      <sheetName val="_o_toMinhT10-12_5"/>
      <sheetName val="_o_toMinhT25"/>
      <sheetName val="_o_toTrieuT10-12__5"/>
      <sheetName val="Luong_8_SP5"/>
      <sheetName val="Luong_9_SP_5"/>
      <sheetName val="Luong_10_SP_5"/>
      <sheetName val="Luong_11_SP_5"/>
      <sheetName val="Luong_12_SP5"/>
      <sheetName val="Luong_1_SP15"/>
      <sheetName val="Luong_2_SP25"/>
      <sheetName val="Luong_3_SP35"/>
      <sheetName val="Luong_4_SP45"/>
      <sheetName val="Luong_4_SP55"/>
      <sheetName val="KL_VL5"/>
      <sheetName val="QT_9-65"/>
      <sheetName val="Thuong_luu_HB5"/>
      <sheetName val="QT_Ky_T5"/>
      <sheetName val="bc_vt_TON_BAI5"/>
      <sheetName val="KLTong_hop5"/>
      <sheetName val="Lan_can5"/>
      <sheetName val="Ranh_doc_(2)5"/>
      <sheetName val="Ranh_doc5"/>
      <sheetName val="Coc_tieu5"/>
      <sheetName val="Bien_bao5"/>
      <sheetName val="Nan_tuyen5"/>
      <sheetName val="Lan_15"/>
      <sheetName val="Lan__25"/>
      <sheetName val="Lan_35"/>
      <sheetName val="Gia_tri5"/>
      <sheetName val="Lan_5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Tong_Thu5"/>
      <sheetName val="Tong_Chi5"/>
      <sheetName val="Truong_hoc5"/>
      <sheetName val="Cty_CP5"/>
      <sheetName val="G_thau_3B5"/>
      <sheetName val="T_Hop_Thu-chi5"/>
      <sheetName val="Quyet_toan5"/>
      <sheetName val="Thu_hoi5"/>
      <sheetName val="Lai_vay5"/>
      <sheetName val="Tien_vay5"/>
      <sheetName val="Cong_no5"/>
      <sheetName val="Cop_pha5"/>
      <sheetName val="KL_Tram_Cty5"/>
      <sheetName val="Gam_may_Cty5"/>
      <sheetName val="KL_tram_KH5"/>
      <sheetName val="Gam_may_KH5"/>
      <sheetName val="Cach_dien5"/>
      <sheetName val="Mang_tai5"/>
      <sheetName val="KL_DDK5"/>
      <sheetName val="Mang_tai_DDK5"/>
      <sheetName val="KL_DDK0,45"/>
      <sheetName val="TT_Ky_thuat5"/>
      <sheetName val="CT_moi5"/>
      <sheetName val="Tu_dien5"/>
      <sheetName val="May_cat5"/>
      <sheetName val="Dao_Cly5"/>
      <sheetName val="Dao_Ptai4"/>
      <sheetName val="cap_so_lan_24"/>
      <sheetName val="cap_so_BHXH4"/>
      <sheetName val="tru_tien4"/>
      <sheetName val="yt_q24"/>
      <sheetName val="c45_t34"/>
      <sheetName val="c45_t64"/>
      <sheetName val="BHYT_Q3_20034"/>
      <sheetName val="C45_t74"/>
      <sheetName val="C47-t07_20034"/>
      <sheetName val="C45_t84"/>
      <sheetName val="C47-t08_20034"/>
      <sheetName val="C45_t094"/>
      <sheetName val="C47-t09_20034"/>
      <sheetName val="C47_T124"/>
      <sheetName val="BHYT_Q4-20034"/>
      <sheetName val="C45_T104"/>
      <sheetName val="Xep_hang_2014"/>
      <sheetName val="toan_Cty4"/>
      <sheetName val="Cong_ty4"/>
      <sheetName val="XN_24"/>
      <sheetName val="XN_ong_CHi4"/>
      <sheetName val="N_XDCT&amp;_XKLD4"/>
      <sheetName val="CN_HCM4"/>
      <sheetName val="TT_XKLD(Nhan)4"/>
      <sheetName val="Ong_Hong4"/>
      <sheetName val="CN_hung_yen4"/>
      <sheetName val="Dong_nai4"/>
      <sheetName val="Tu_RMU4"/>
      <sheetName val="C_set4"/>
      <sheetName val="Sco_Cap4"/>
      <sheetName val="Sco_TB4"/>
      <sheetName val="TN_tram4"/>
      <sheetName val="TN_C_set4"/>
      <sheetName val="TN_TD_DDay4"/>
      <sheetName val="Phan_chung4"/>
      <sheetName val="CT_xa4"/>
      <sheetName val="Tien_ung4"/>
      <sheetName val="phi_luong34"/>
      <sheetName val="THVT_T54"/>
      <sheetName val="XL1_t54"/>
      <sheetName val="XL2_T54"/>
      <sheetName val="XL3_T54"/>
      <sheetName val="XL5_T54"/>
      <sheetName val="CC_XL14"/>
      <sheetName val="KKTS_044"/>
      <sheetName val="nha_kct4"/>
      <sheetName val="Gia_DAN4"/>
      <sheetName val="KL_XL20006"/>
      <sheetName val="Chiet_tinh6"/>
      <sheetName val="Van_chuyen6"/>
      <sheetName val="THKP_(2)6"/>
      <sheetName val="T_Bi6"/>
      <sheetName val="Thiet_ke6"/>
      <sheetName val="K_luong6"/>
      <sheetName val="TT_L26"/>
      <sheetName val="TT_L16"/>
      <sheetName val="Thue_Ngoai6"/>
      <sheetName val="Sheet2_(2)6"/>
      <sheetName val="Chi_tiet_-_Dv_lap6"/>
      <sheetName val="TH_KHTC6"/>
      <sheetName val="sent_to6"/>
      <sheetName val="LUAN_CHUYEN6"/>
      <sheetName val="KE_QUY6"/>
      <sheetName val="LUONGGIAN_TIEP6"/>
      <sheetName val="VAY_VON6"/>
      <sheetName val="O_THAO6"/>
      <sheetName val="Q_TRUNG6"/>
      <sheetName val="Y_THANH6"/>
      <sheetName val="Interim_payment6"/>
      <sheetName val="Bid_Sum6"/>
      <sheetName val="Item_B6"/>
      <sheetName val="Dg_A6"/>
      <sheetName val="Dg_B&amp;C6"/>
      <sheetName val="Material_at_site6"/>
      <sheetName val="Gia_VL6"/>
      <sheetName val="Bang_gia_ca_may6"/>
      <sheetName val="Bang_luong_CB6"/>
      <sheetName val="Bang_P_tich_CT6"/>
      <sheetName val="D_toan_chi_tiet6"/>
      <sheetName val="Bang_TH_Dtoan6"/>
      <sheetName val="KH_2003_(moi_max)6"/>
      <sheetName val="BCC_(2)6"/>
      <sheetName val="Bao_cao6"/>
      <sheetName val="Bao_cao_26"/>
      <sheetName val="Khoi_luong6"/>
      <sheetName val="Khoi_luong_mat6"/>
      <sheetName val="Bang_ke6"/>
      <sheetName val="T_HopKL6"/>
      <sheetName val="S_Luong6"/>
      <sheetName val="D_Dap6"/>
      <sheetName val="Q_Toan6"/>
      <sheetName val="Phan_tich_chi_phi6"/>
      <sheetName val="Chi_phi_nen_theo_BVTC6"/>
      <sheetName val="nhan_cong_phu6"/>
      <sheetName val="nhan_cong_Hung6"/>
      <sheetName val="Nhan_cong6"/>
      <sheetName val="Khoi_luong_nen_theo_BVTC6"/>
      <sheetName val="BU_CTPH6"/>
      <sheetName val="BU_tran3+360_226"/>
      <sheetName val="Tran3+360_226"/>
      <sheetName val="BU_tran2+386_46"/>
      <sheetName val="Tran2+386_46"/>
      <sheetName val="DTcong_4-56"/>
      <sheetName val="Bu_1-26"/>
      <sheetName val="Bu_12-136"/>
      <sheetName val="DTcong_12-136"/>
      <sheetName val="DT_cong13-13+6"/>
      <sheetName val="BU-_nhanh6"/>
      <sheetName val="dtcong_nh1-26"/>
      <sheetName val="dtcong_nh0-16"/>
      <sheetName val="BU_11-126"/>
      <sheetName val="DTcong_11-126"/>
      <sheetName val="Pr-_CC6"/>
      <sheetName val="MD_3-46"/>
      <sheetName val="ND_3-46"/>
      <sheetName val="MD_1-26"/>
      <sheetName val="ND_1-26"/>
      <sheetName val="MD_0-16"/>
      <sheetName val="ND_0-16"/>
      <sheetName val="Tong_hop6"/>
      <sheetName val="KL_tong6"/>
      <sheetName val="AC_PC6"/>
      <sheetName val="Bang_VL6"/>
      <sheetName val="VL(No_V-c)6"/>
      <sheetName val="He_so6"/>
      <sheetName val="PL_Vua6"/>
      <sheetName val="Chitieu-dam_cac_loai6"/>
      <sheetName val="DG_Dam6"/>
      <sheetName val="DG_chung6"/>
      <sheetName val="VL-dac_chung6"/>
      <sheetName val="CT_1md_&amp;_dau_cong6"/>
      <sheetName val="CT_cong6"/>
      <sheetName val="dg_cong6"/>
      <sheetName val="Dong_Dau6"/>
      <sheetName val="Dong_Dau_(2)6"/>
      <sheetName val="Sau_dong6"/>
      <sheetName val="Ma_xa6"/>
      <sheetName val="My_dinh6"/>
      <sheetName val="Tong_cong6"/>
      <sheetName val="__6"/>
      <sheetName val="san_vuon6"/>
      <sheetName val="khu_phu_tro6"/>
      <sheetName val="26+180-400_26"/>
      <sheetName val="26+180_Sub16"/>
      <sheetName val="26+180_Sub46"/>
      <sheetName val="26+180-400_5(k95)6"/>
      <sheetName val="26+400-620_3(k95)6"/>
      <sheetName val="26+400-640_1(k95)6"/>
      <sheetName val="26+960-27+150_96"/>
      <sheetName val="26+960-27+150_106"/>
      <sheetName val="26+960-27+150_116"/>
      <sheetName val="26+960-27+150_126"/>
      <sheetName val="26+960-27+150_5(k95)6"/>
      <sheetName val="26+960-27+150_4(k95)6"/>
      <sheetName val="26+960-27+150_1(k95)6"/>
      <sheetName val="27+500-700_5(k95)6"/>
      <sheetName val="27+500-700_4(k95)6"/>
      <sheetName val="27+500-700_3(k95)6"/>
      <sheetName val="27+500-700_1(k95)6"/>
      <sheetName val="27+740-920_3(k95)6"/>
      <sheetName val="27+740-920_216"/>
      <sheetName val="27+920-28+040_6,76"/>
      <sheetName val="27+920-28+040_106"/>
      <sheetName val="27+920-28+160_Su36"/>
      <sheetName val="28+160-28+420_5K956"/>
      <sheetName val="28+430-657_76"/>
      <sheetName val="Km28+430-657_86"/>
      <sheetName val="28+430-657_96"/>
      <sheetName val="28+430-667_106"/>
      <sheetName val="28+430-657_116"/>
      <sheetName val="28+430-657_4k956"/>
      <sheetName val="28+500-657_186"/>
      <sheetName val="28+520-657_196"/>
      <sheetName val="be_tong6"/>
      <sheetName val="Tong_hop_thep6"/>
      <sheetName val="Thuyet_minh6"/>
      <sheetName val="DG_SOC6"/>
      <sheetName val="DG_HQ6"/>
      <sheetName val="Bot_Giat_C6"/>
      <sheetName val="Bot_Giat_P_6"/>
      <sheetName val="THAY_THUNG_H6"/>
      <sheetName val="thi_nghiem6"/>
      <sheetName val="TAI_TRONG6"/>
      <sheetName val="NOI_LUC6"/>
      <sheetName val="TINH_DUYET_THTT_CHINH6"/>
      <sheetName val="TDUYET_THTT_PHU6"/>
      <sheetName val="TINH_DAO_DONG_VA_DO_VONG6"/>
      <sheetName val="TINH_NEO6"/>
      <sheetName val="Phu_luc6"/>
      <sheetName val="Gia_trÞ6"/>
      <sheetName val="TH_(T1-6)6"/>
      <sheetName val="_NL6"/>
      <sheetName val="_NL_(2)6"/>
      <sheetName val="CDTHCT_(3)6"/>
      <sheetName val="thkl_(2)6"/>
      <sheetName val="long_tec6"/>
      <sheetName val="CDSL_(2)6"/>
      <sheetName val="Thep_6"/>
      <sheetName val="Chi_tiet_Khoi_luong6"/>
      <sheetName val="TH_khoi_luong6"/>
      <sheetName val="Chiet_tinh_vat_lieu_6"/>
      <sheetName val="TH_KL_VL6"/>
      <sheetName val="tong_hop_thanh_toan_thue6"/>
      <sheetName val="bang_ke_nop_thue6"/>
      <sheetName val="Tonh_hop_chi_phi6"/>
      <sheetName val="BK_chi_phi6"/>
      <sheetName val="KTra_DS_va_thue_GTGT6"/>
      <sheetName val="Kiãøm_tra_DS_thue_GTGT6"/>
      <sheetName val="XUAT(gia_von)6"/>
      <sheetName val="Xuat_(gia_ban)6"/>
      <sheetName val="Dchinh_TH_N-X-T6"/>
      <sheetName val="Tong_hop_N-X-T6"/>
      <sheetName val="thue_TH6"/>
      <sheetName val="tong_hop_20016"/>
      <sheetName val="qUYET_TOAN_THUE6"/>
      <sheetName val="DS_them_luong_qui_4-20026"/>
      <sheetName val="Phuc_loi_2-9-026"/>
      <sheetName val="Thuong_nhan_dip_21-12-026"/>
      <sheetName val="Thuong_dip_nhan_danh_hieu_AHL§6"/>
      <sheetName val="Thang_luong_thu_13_nam_20026"/>
      <sheetName val="Luong_SX#_dip_Tet_Qui_Mui(dong6"/>
      <sheetName val="cap_cho_cac_DT6"/>
      <sheetName val="Ung_-_hoan6"/>
      <sheetName val="CP_may6"/>
      <sheetName val="Quang_Tri6"/>
      <sheetName val="Da_Nang6"/>
      <sheetName val="Quang_Nam6"/>
      <sheetName val="Quang_Ngai6"/>
      <sheetName val="TH_DH-QN6"/>
      <sheetName val="KP_HD6"/>
      <sheetName val="DB_HD6"/>
      <sheetName val="vat_tu6"/>
      <sheetName val="CDTHU_CHI_T16"/>
      <sheetName val="THUCHI_26"/>
      <sheetName val="THU_CHI36"/>
      <sheetName val="THU_CHI_46"/>
      <sheetName val="THU_CHI56"/>
      <sheetName val="THU_CHI_66"/>
      <sheetName val="TU_CHI_76"/>
      <sheetName val="THU_CHI96"/>
      <sheetName val="THU_CHI_86"/>
      <sheetName val="THU_CHI_106"/>
      <sheetName val="THU_CHI_116"/>
      <sheetName val="THU_CHI_126"/>
      <sheetName val="CT_Duong6"/>
      <sheetName val="D_gia6"/>
      <sheetName val="T_hop6"/>
      <sheetName val="CtP_tro6"/>
      <sheetName val="Nha_moi6"/>
      <sheetName val="TT-T_Tron_So_26"/>
      <sheetName val="Ct_Dam_6"/>
      <sheetName val="Ct_Duoi6"/>
      <sheetName val="Ct_Tren6"/>
      <sheetName val="D_giaMay6"/>
      <sheetName val="C_TIEU6"/>
      <sheetName val="T_Luong6"/>
      <sheetName val="T_HAO6"/>
      <sheetName val="DT_TUYEN6"/>
      <sheetName val="DT_GIA6"/>
      <sheetName val="KHDT_(2)6"/>
      <sheetName val="CL_6"/>
      <sheetName val="KQ_(2)6"/>
      <sheetName val="phan_tich_DG6"/>
      <sheetName val="gia_vat_lieu6"/>
      <sheetName val="gia_xe_may6"/>
      <sheetName val="gia_nhan_cong6"/>
      <sheetName val="cd_viaK0-T66"/>
      <sheetName val="cdvia_T6-Tc246"/>
      <sheetName val="cdvia_Tc24-T466"/>
      <sheetName val="cd_btnL2k0+361-T196"/>
      <sheetName val="cong_Q26"/>
      <sheetName val="T_U_luong_Q16"/>
      <sheetName val="T_U_luong_Q26"/>
      <sheetName val="T_U_luong_Q36"/>
      <sheetName val="Dc_Dau6"/>
      <sheetName val="_o_to_Hien_86"/>
      <sheetName val="_o_to_Hien96"/>
      <sheetName val="_o_to_Hien106"/>
      <sheetName val="_o_to_Hien116"/>
      <sheetName val="_o_to_Hien12)6"/>
      <sheetName val="_o_to_Hien17"/>
      <sheetName val="_o_to_Hien26"/>
      <sheetName val="_o_to_Hien36"/>
      <sheetName val="_o_to_Hien46"/>
      <sheetName val="_o_to_Hien56"/>
      <sheetName val="_o_to_Phong_86"/>
      <sheetName val="_o_to_Phong96"/>
      <sheetName val="_o_to_Phong106"/>
      <sheetName val="_o_to_Phong116"/>
      <sheetName val="_o_to_Phong12)6"/>
      <sheetName val="_o_to_Phong17"/>
      <sheetName val="_o_to_Phong26"/>
      <sheetName val="_o_to_Phong36"/>
      <sheetName val="_o_to_Phong46"/>
      <sheetName val="_o_to_Phong56"/>
      <sheetName val="_o_to_Dung_8_6"/>
      <sheetName val="_D_tt_dau86"/>
      <sheetName val="_o_to_Dung_96"/>
      <sheetName val="_D9_tt_dau6"/>
      <sheetName val="_D10_tt_dau6"/>
      <sheetName val="_o_to_Dung_106"/>
      <sheetName val="_o_to_Dung_116"/>
      <sheetName val="_o_to_Dung_12)6"/>
      <sheetName val="_o_to_Dung_17"/>
      <sheetName val="_o_to_Dung26"/>
      <sheetName val="_o_to_Dung36"/>
      <sheetName val="_o_to_Dung46"/>
      <sheetName val="_o_totrongT10-126"/>
      <sheetName val="_o_totrongT26"/>
      <sheetName val="_o_totrungT10-126"/>
      <sheetName val="_o_toMinhT10-12_6"/>
      <sheetName val="_o_toMinhT26"/>
      <sheetName val="_o_toTrieuT10-12__6"/>
      <sheetName val="Luong_8_SP6"/>
      <sheetName val="Luong_9_SP_6"/>
      <sheetName val="Luong_10_SP_6"/>
      <sheetName val="Luong_11_SP_6"/>
      <sheetName val="Luong_12_SP6"/>
      <sheetName val="Luong_1_SP16"/>
      <sheetName val="Luong_2_SP26"/>
      <sheetName val="Luong_3_SP36"/>
      <sheetName val="Luong_4_SP46"/>
      <sheetName val="Luong_4_SP56"/>
      <sheetName val="KL_VL6"/>
      <sheetName val="QT_9-66"/>
      <sheetName val="Thuong_luu_HB6"/>
      <sheetName val="QT_Ky_T6"/>
      <sheetName val="bc_vt_TON_BAI6"/>
      <sheetName val="KLTong_hop6"/>
      <sheetName val="Lan_can6"/>
      <sheetName val="Ranh_doc_(2)6"/>
      <sheetName val="Ranh_doc6"/>
      <sheetName val="Coc_tieu6"/>
      <sheetName val="Bien_bao6"/>
      <sheetName val="Nan_tuyen6"/>
      <sheetName val="Lan_16"/>
      <sheetName val="Lan__26"/>
      <sheetName val="Lan_36"/>
      <sheetName val="Gia_tri6"/>
      <sheetName val="Lan_5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Tong_Thu6"/>
      <sheetName val="Tong_Chi6"/>
      <sheetName val="Truong_hoc6"/>
      <sheetName val="Cty_CP6"/>
      <sheetName val="G_thau_3B6"/>
      <sheetName val="T_Hop_Thu-chi6"/>
      <sheetName val="Quyet_toan6"/>
      <sheetName val="Thu_hoi6"/>
      <sheetName val="Lai_vay6"/>
      <sheetName val="Tien_vay6"/>
      <sheetName val="Cong_no6"/>
      <sheetName val="Cop_pha6"/>
      <sheetName val="KL_Tram_Cty6"/>
      <sheetName val="Gam_may_Cty6"/>
      <sheetName val="KL_tram_KH6"/>
      <sheetName val="Gam_may_KH6"/>
      <sheetName val="Cach_dien6"/>
      <sheetName val="Mang_tai6"/>
      <sheetName val="KL_DDK6"/>
      <sheetName val="Mang_tai_DDK6"/>
      <sheetName val="KL_DDK0,46"/>
      <sheetName val="TT_Ky_thuat6"/>
      <sheetName val="CT_moi6"/>
      <sheetName val="Tu_dien6"/>
      <sheetName val="May_cat6"/>
      <sheetName val="Dao_Cly6"/>
      <sheetName val="Dao_Ptai5"/>
      <sheetName val="cap_so_lan_25"/>
      <sheetName val="cap_so_BHXH5"/>
      <sheetName val="tru_tien5"/>
      <sheetName val="yt_q25"/>
      <sheetName val="c45_t35"/>
      <sheetName val="c45_t65"/>
      <sheetName val="BHYT_Q3_20035"/>
      <sheetName val="C45_t75"/>
      <sheetName val="C47-t07_20035"/>
      <sheetName val="C45_t85"/>
      <sheetName val="C47-t08_20035"/>
      <sheetName val="C45_t095"/>
      <sheetName val="C47-t09_20035"/>
      <sheetName val="C47_T125"/>
      <sheetName val="BHYT_Q4-20035"/>
      <sheetName val="C45_T105"/>
      <sheetName val="Xep_hang_2015"/>
      <sheetName val="toan_Cty5"/>
      <sheetName val="Cong_ty5"/>
      <sheetName val="XN_25"/>
      <sheetName val="XN_ong_CHi5"/>
      <sheetName val="N_XDCT&amp;_XKLD5"/>
      <sheetName val="CN_HCM5"/>
      <sheetName val="TT_XKLD(Nhan)5"/>
      <sheetName val="Ong_Hong5"/>
      <sheetName val="CN_hung_yen5"/>
      <sheetName val="Dong_nai5"/>
      <sheetName val="Tu_RMU5"/>
      <sheetName val="C_set5"/>
      <sheetName val="Sco_Cap5"/>
      <sheetName val="Sco_TB5"/>
      <sheetName val="TN_tram5"/>
      <sheetName val="TN_C_set5"/>
      <sheetName val="TN_TD_DDay5"/>
      <sheetName val="Phan_chung5"/>
      <sheetName val="CT_xa5"/>
      <sheetName val="Tien_ung5"/>
      <sheetName val="phi_luong35"/>
      <sheetName val="THVT_T55"/>
      <sheetName val="XL1_t55"/>
      <sheetName val="XL2_T55"/>
      <sheetName val="XL3_T55"/>
      <sheetName val="XL5_T55"/>
      <sheetName val="CC_XL15"/>
      <sheetName val="KKTS_045"/>
      <sheetName val="nha_kct5"/>
      <sheetName val="Gia_DAN5"/>
      <sheetName val="binh_do4"/>
      <sheetName val="cot_lieu4"/>
      <sheetName val="van_khuon4"/>
      <sheetName val="CT_BT4"/>
      <sheetName val="lay_mau4"/>
      <sheetName val="mat_ngoai_goi4"/>
      <sheetName val="coc_tram-bt4"/>
      <sheetName val="Cong_hop4"/>
      <sheetName val="kldukien_(107)4"/>
      <sheetName val="qui1_(2)4"/>
      <sheetName val="TH_du_toan_4"/>
      <sheetName val="Du_toan_4"/>
      <sheetName val="C_Tinh4"/>
      <sheetName val="Phu_luc_HD4"/>
      <sheetName val="Gia_du_thau4"/>
      <sheetName val="Ca_xe4"/>
      <sheetName val="congtac_vien-uy4"/>
      <sheetName val="Nhan_luc20014"/>
      <sheetName val="huy_dong_von4"/>
      <sheetName val="Lai_vayxd4"/>
      <sheetName val="Lai_vayphaitra4"/>
      <sheetName val="Lai_vay_4"/>
      <sheetName val="tra_von4"/>
      <sheetName val="KH_chi_tiet4"/>
      <sheetName val="XE_DAU4"/>
      <sheetName val="XE_XANG4"/>
      <sheetName val="Hat_14"/>
      <sheetName val="_H8_duong4"/>
      <sheetName val="Hat_7dg4"/>
      <sheetName val="TH_duong_1B4"/>
      <sheetName val="TH_cau_1B4"/>
      <sheetName val="cau_H14"/>
      <sheetName val="Son_dg4"/>
      <sheetName val="THKL_H94"/>
      <sheetName val="VAT_TU_NHAN_TXQN4"/>
      <sheetName val="bang_tong_ke_khoi_luong_vat_tu4"/>
      <sheetName val="hcong_tkhe4"/>
      <sheetName val="VAT_TU_NHAN_TKHE4"/>
      <sheetName val="hcong_qn4"/>
      <sheetName val="VAT_TU_NHAN_(2)4"/>
      <sheetName val="CO_SO_DU_LIEU_PTVL4"/>
      <sheetName val="Thang_124"/>
      <sheetName val="Thang_15"/>
      <sheetName val="Thang_12_(2)4"/>
      <sheetName val="Thang_014"/>
      <sheetName val="TH_mau_moi_tu_T104"/>
      <sheetName val="Tong_hop_Quy_IV4"/>
      <sheetName val="binh_do3"/>
      <sheetName val="cot_lieu3"/>
      <sheetName val="van_khuon3"/>
      <sheetName val="CT_BT3"/>
      <sheetName val="lay_mau3"/>
      <sheetName val="mat_ngoai_goi3"/>
      <sheetName val="coc_tram-bt3"/>
      <sheetName val="Cong_hop3"/>
      <sheetName val="kldukien_(107)3"/>
      <sheetName val="qui1_(2)3"/>
      <sheetName val="TH_du_toan_3"/>
      <sheetName val="Du_toan_3"/>
      <sheetName val="C_Tinh3"/>
      <sheetName val="Phu_luc_HD3"/>
      <sheetName val="Gia_du_thau3"/>
      <sheetName val="Ca_xe3"/>
      <sheetName val="congtac_vien-uy3"/>
      <sheetName val="Nhan_luc20013"/>
      <sheetName val="huy_dong_von3"/>
      <sheetName val="Lai_vayxd3"/>
      <sheetName val="Lai_vayphaitra3"/>
      <sheetName val="Lai_vay_3"/>
      <sheetName val="tra_von3"/>
      <sheetName val="KH_chi_tiet3"/>
      <sheetName val="XE_DAU3"/>
      <sheetName val="XE_XANG3"/>
      <sheetName val="Hat_13"/>
      <sheetName val="_H8_duong3"/>
      <sheetName val="Hat_7dg3"/>
      <sheetName val="TH_duong_1B3"/>
      <sheetName val="TH_cau_1B3"/>
      <sheetName val="cau_H13"/>
      <sheetName val="Son_dg3"/>
      <sheetName val="THKL_H93"/>
      <sheetName val="VAT_TU_NHAN_TXQN3"/>
      <sheetName val="bang_tong_ke_khoi_luong_vat_tu3"/>
      <sheetName val="hcong_tkhe3"/>
      <sheetName val="VAT_TU_NHAN_TKHE3"/>
      <sheetName val="hcong_qn3"/>
      <sheetName val="VAT_TU_NHAN_(2)3"/>
      <sheetName val="CO_SO_DU_LIEU_PTVL3"/>
      <sheetName val="Thang_123"/>
      <sheetName val="Thang_14"/>
      <sheetName val="Thang_12_(2)3"/>
      <sheetName val="Thang_013"/>
      <sheetName val="TH_mau_moi_tu_T103"/>
      <sheetName val="Tong_hop_Quy_IV3"/>
      <sheetName val="binh_do5"/>
      <sheetName val="cot_lieu5"/>
      <sheetName val="van_khuon5"/>
      <sheetName val="CT_BT5"/>
      <sheetName val="lay_mau5"/>
      <sheetName val="mat_ngoai_goi5"/>
      <sheetName val="coc_tram-bt5"/>
      <sheetName val="Cong_hop5"/>
      <sheetName val="kldukien_(107)5"/>
      <sheetName val="qui1_(2)5"/>
      <sheetName val="TH_du_toan_5"/>
      <sheetName val="Du_toan_5"/>
      <sheetName val="C_Tinh5"/>
      <sheetName val="Phu_luc_HD5"/>
      <sheetName val="Gia_du_thau5"/>
      <sheetName val="Ca_xe5"/>
      <sheetName val="congtac_vien-uy5"/>
      <sheetName val="Nhan_luc20015"/>
      <sheetName val="huy_dong_von5"/>
      <sheetName val="Lai_vayxd5"/>
      <sheetName val="Lai_vayphaitra5"/>
      <sheetName val="Lai_vay_5"/>
      <sheetName val="tra_von5"/>
      <sheetName val="KH_chi_tiet5"/>
      <sheetName val="XE_DAU5"/>
      <sheetName val="XE_XANG5"/>
      <sheetName val="Hat_15"/>
      <sheetName val="_H8_duong5"/>
      <sheetName val="Hat_7dg5"/>
      <sheetName val="TH_duong_1B5"/>
      <sheetName val="TH_cau_1B5"/>
      <sheetName val="cau_H15"/>
      <sheetName val="Son_dg5"/>
      <sheetName val="THKL_H95"/>
      <sheetName val="VAT_TU_NHAN_TXQN5"/>
      <sheetName val="bang_tong_ke_khoi_luong_vat_tu5"/>
      <sheetName val="hcong_tkhe5"/>
      <sheetName val="VAT_TU_NHAN_TKHE5"/>
      <sheetName val="hcong_qn5"/>
      <sheetName val="VAT_TU_NHAN_(2)5"/>
      <sheetName val="CO_SO_DU_LIEU_PTVL5"/>
      <sheetName val="Thang_125"/>
      <sheetName val="Thang_16"/>
      <sheetName val="Thang_12_(2)5"/>
      <sheetName val="Thang_015"/>
      <sheetName val="TH_mau_moi_tu_T105"/>
      <sheetName val="Tong_hop_Quy_IV5"/>
      <sheetName val="KL_XL20007"/>
      <sheetName val="Chiet_tinh7"/>
      <sheetName val="Van_chuyen7"/>
      <sheetName val="THKP_(2)7"/>
      <sheetName val="T_Bi7"/>
      <sheetName val="Thiet_ke7"/>
      <sheetName val="K_luong7"/>
      <sheetName val="TT_L27"/>
      <sheetName val="TT_L17"/>
      <sheetName val="Thue_Ngoai7"/>
      <sheetName val="Sheet2_(2)7"/>
      <sheetName val="Chi_tiet_-_Dv_lap7"/>
      <sheetName val="TH_KHTC7"/>
      <sheetName val="sent_to7"/>
      <sheetName val="LUAN_CHUYEN7"/>
      <sheetName val="KE_QUY7"/>
      <sheetName val="LUONGGIAN_TIEP7"/>
      <sheetName val="VAY_VON7"/>
      <sheetName val="O_THAO7"/>
      <sheetName val="Q_TRUNG7"/>
      <sheetName val="Y_THANH7"/>
      <sheetName val="Interim_payment7"/>
      <sheetName val="Bid_Sum7"/>
      <sheetName val="Item_B7"/>
      <sheetName val="Dg_A7"/>
      <sheetName val="Dg_B&amp;C7"/>
      <sheetName val="Material_at_site7"/>
      <sheetName val="Gia_VL7"/>
      <sheetName val="Bang_gia_ca_may7"/>
      <sheetName val="Bang_luong_CB7"/>
      <sheetName val="Bang_P_tich_CT7"/>
      <sheetName val="D_toan_chi_tiet7"/>
      <sheetName val="Bang_TH_Dtoan7"/>
      <sheetName val="KH_2003_(moi_max)7"/>
      <sheetName val="BCC_(2)7"/>
      <sheetName val="Bao_cao7"/>
      <sheetName val="Bao_cao_27"/>
      <sheetName val="Khoi_luong7"/>
      <sheetName val="Khoi_luong_mat7"/>
      <sheetName val="Bang_ke7"/>
      <sheetName val="T_HopKL7"/>
      <sheetName val="S_Luong7"/>
      <sheetName val="D_Dap7"/>
      <sheetName val="Q_Toan7"/>
      <sheetName val="Phan_tich_chi_phi7"/>
      <sheetName val="Chi_phi_nen_theo_BVTC7"/>
      <sheetName val="nhan_cong_phu7"/>
      <sheetName val="nhan_cong_Hung7"/>
      <sheetName val="Nhan_cong7"/>
      <sheetName val="Khoi_luong_nen_theo_BVTC7"/>
      <sheetName val="BU_CTPH7"/>
      <sheetName val="BU_tran3+360_227"/>
      <sheetName val="Tran3+360_227"/>
      <sheetName val="BU_tran2+386_47"/>
      <sheetName val="Tran2+386_47"/>
      <sheetName val="DTcong_4-57"/>
      <sheetName val="Bu_1-27"/>
      <sheetName val="Bu_12-137"/>
      <sheetName val="DTcong_12-137"/>
      <sheetName val="DT_cong13-13+7"/>
      <sheetName val="BU-_nhanh7"/>
      <sheetName val="dtcong_nh1-27"/>
      <sheetName val="dtcong_nh0-17"/>
      <sheetName val="BU_11-127"/>
      <sheetName val="DTcong_11-127"/>
      <sheetName val="Pr-_CC7"/>
      <sheetName val="MD_3-47"/>
      <sheetName val="ND_3-47"/>
      <sheetName val="MD_1-27"/>
      <sheetName val="ND_1-27"/>
      <sheetName val="MD_0-17"/>
      <sheetName val="ND_0-17"/>
      <sheetName val="Tong_hop7"/>
      <sheetName val="KL_tong7"/>
      <sheetName val="AC_PC7"/>
      <sheetName val="Bang_VL7"/>
      <sheetName val="VL(No_V-c)7"/>
      <sheetName val="He_so7"/>
      <sheetName val="PL_Vua7"/>
      <sheetName val="Chitieu-dam_cac_loai7"/>
      <sheetName val="DG_Dam7"/>
      <sheetName val="DG_chung7"/>
      <sheetName val="VL-dac_chung7"/>
      <sheetName val="CT_1md_&amp;_dau_cong7"/>
      <sheetName val="CT_cong7"/>
      <sheetName val="dg_cong7"/>
      <sheetName val="Dong_Dau7"/>
      <sheetName val="Dong_Dau_(2)7"/>
      <sheetName val="Sau_dong7"/>
      <sheetName val="Ma_xa7"/>
      <sheetName val="My_dinh7"/>
      <sheetName val="Tong_cong7"/>
      <sheetName val="__7"/>
      <sheetName val="san_vuon7"/>
      <sheetName val="khu_phu_tro7"/>
      <sheetName val="26+180-400_27"/>
      <sheetName val="26+180_Sub17"/>
      <sheetName val="26+180_Sub47"/>
      <sheetName val="26+180-400_5(k95)7"/>
      <sheetName val="26+400-620_3(k95)7"/>
      <sheetName val="26+400-640_1(k95)7"/>
      <sheetName val="26+960-27+150_97"/>
      <sheetName val="26+960-27+150_107"/>
      <sheetName val="26+960-27+150_117"/>
      <sheetName val="26+960-27+150_127"/>
      <sheetName val="26+960-27+150_5(k95)7"/>
      <sheetName val="26+960-27+150_4(k95)7"/>
      <sheetName val="26+960-27+150_1(k95)7"/>
      <sheetName val="27+500-700_5(k95)7"/>
      <sheetName val="27+500-700_4(k95)7"/>
      <sheetName val="27+500-700_3(k95)7"/>
      <sheetName val="27+500-700_1(k95)7"/>
      <sheetName val="27+740-920_3(k95)7"/>
      <sheetName val="27+740-920_217"/>
      <sheetName val="27+920-28+040_6,77"/>
      <sheetName val="27+920-28+040_107"/>
      <sheetName val="27+920-28+160_Su37"/>
      <sheetName val="28+160-28+420_5K957"/>
      <sheetName val="28+430-657_77"/>
      <sheetName val="Km28+430-657_87"/>
      <sheetName val="28+430-657_97"/>
      <sheetName val="28+430-667_107"/>
      <sheetName val="28+430-657_117"/>
      <sheetName val="28+430-657_4k957"/>
      <sheetName val="28+500-657_187"/>
      <sheetName val="28+520-657_197"/>
      <sheetName val="be_tong7"/>
      <sheetName val="Tong_hop_thep7"/>
      <sheetName val="Thuyet_minh7"/>
      <sheetName val="DG_SOC7"/>
      <sheetName val="DG_HQ7"/>
      <sheetName val="Bot_Giat_C7"/>
      <sheetName val="Bot_Giat_P_7"/>
      <sheetName val="THAY_THUNG_H7"/>
      <sheetName val="thi_nghiem7"/>
      <sheetName val="TAI_TRONG7"/>
      <sheetName val="NOI_LUC7"/>
      <sheetName val="TINH_DUYET_THTT_CHINH7"/>
      <sheetName val="TDUYET_THTT_PHU7"/>
      <sheetName val="TINH_DAO_DONG_VA_DO_VONG7"/>
      <sheetName val="TINH_NEO7"/>
      <sheetName val="Phu_luc7"/>
      <sheetName val="Gia_trÞ7"/>
      <sheetName val="TH_(T1-6)7"/>
      <sheetName val="_NL7"/>
      <sheetName val="_NL_(2)7"/>
      <sheetName val="CDTHCT_(3)7"/>
      <sheetName val="thkl_(2)7"/>
      <sheetName val="long_tec7"/>
      <sheetName val="CDSL_(2)7"/>
      <sheetName val="Thep_7"/>
      <sheetName val="Chi_tiet_Khoi_luong7"/>
      <sheetName val="TH_khoi_luong7"/>
      <sheetName val="Chiet_tinh_vat_lieu_7"/>
      <sheetName val="TH_KL_VL7"/>
      <sheetName val="tong_hop_thanh_toan_thue7"/>
      <sheetName val="bang_ke_nop_thue7"/>
      <sheetName val="Tonh_hop_chi_phi7"/>
      <sheetName val="BK_chi_phi7"/>
      <sheetName val="KTra_DS_va_thue_GTGT7"/>
      <sheetName val="Kiãøm_tra_DS_thue_GTGT7"/>
      <sheetName val="XUAT(gia_von)7"/>
      <sheetName val="Xuat_(gia_ban)7"/>
      <sheetName val="Dchinh_TH_N-X-T7"/>
      <sheetName val="Tong_hop_N-X-T7"/>
      <sheetName val="thue_TH7"/>
      <sheetName val="tong_hop_20017"/>
      <sheetName val="qUYET_TOAN_THUE7"/>
      <sheetName val="DS_them_luong_qui_4-20027"/>
      <sheetName val="Phuc_loi_2-9-027"/>
      <sheetName val="Thuong_nhan_dip_21-12-027"/>
      <sheetName val="Thuong_dip_nhan_danh_hieu_AHL§7"/>
      <sheetName val="Thang_luong_thu_13_nam_20027"/>
      <sheetName val="Luong_SX#_dip_Tet_Qui_Mui(dong7"/>
      <sheetName val="cap_cho_cac_DT7"/>
      <sheetName val="Ung_-_hoan7"/>
      <sheetName val="CP_may7"/>
      <sheetName val="Quang_Tri7"/>
      <sheetName val="Da_Nang7"/>
      <sheetName val="Quang_Nam7"/>
      <sheetName val="Quang_Ngai7"/>
      <sheetName val="TH_DH-QN7"/>
      <sheetName val="KP_HD7"/>
      <sheetName val="DB_HD7"/>
      <sheetName val="vat_tu7"/>
      <sheetName val="CDTHU_CHI_T17"/>
      <sheetName val="THUCHI_27"/>
      <sheetName val="THU_CHI37"/>
      <sheetName val="THU_CHI_47"/>
      <sheetName val="THU_CHI57"/>
      <sheetName val="THU_CHI_67"/>
      <sheetName val="TU_CHI_77"/>
      <sheetName val="THU_CHI97"/>
      <sheetName val="THU_CHI_87"/>
      <sheetName val="THU_CHI_107"/>
      <sheetName val="THU_CHI_117"/>
      <sheetName val="THU_CHI_127"/>
      <sheetName val="CT_Duong7"/>
      <sheetName val="D_gia7"/>
      <sheetName val="T_hop7"/>
      <sheetName val="CtP_tro7"/>
      <sheetName val="Nha_moi7"/>
      <sheetName val="TT-T_Tron_So_27"/>
      <sheetName val="Ct_Dam_7"/>
      <sheetName val="Ct_Duoi7"/>
      <sheetName val="Ct_Tren7"/>
      <sheetName val="D_giaMay7"/>
      <sheetName val="C_TIEU7"/>
      <sheetName val="T_Luong7"/>
      <sheetName val="T_HAO7"/>
      <sheetName val="DT_TUYEN7"/>
      <sheetName val="DT_GIA7"/>
      <sheetName val="KHDT_(2)7"/>
      <sheetName val="CL_7"/>
      <sheetName val="KQ_(2)7"/>
      <sheetName val="phan_tich_DG7"/>
      <sheetName val="gia_vat_lieu7"/>
      <sheetName val="gia_xe_may7"/>
      <sheetName val="gia_nhan_cong7"/>
      <sheetName val="cd_viaK0-T67"/>
      <sheetName val="cdvia_T6-Tc247"/>
      <sheetName val="cdvia_Tc24-T467"/>
      <sheetName val="cd_btnL2k0+361-T197"/>
      <sheetName val="cong_Q27"/>
      <sheetName val="T_U_luong_Q17"/>
      <sheetName val="T_U_luong_Q27"/>
      <sheetName val="T_U_luong_Q37"/>
      <sheetName val="Dc_Dau7"/>
      <sheetName val="_o_to_Hien_87"/>
      <sheetName val="_o_to_Hien97"/>
      <sheetName val="_o_to_Hien107"/>
      <sheetName val="_o_to_Hien117"/>
      <sheetName val="_o_to_Hien12)7"/>
      <sheetName val="_o_to_Hien18"/>
      <sheetName val="_o_to_Hien27"/>
      <sheetName val="_o_to_Hien37"/>
      <sheetName val="_o_to_Hien47"/>
      <sheetName val="_o_to_Hien57"/>
      <sheetName val="_o_to_Phong_87"/>
      <sheetName val="_o_to_Phong97"/>
      <sheetName val="_o_to_Phong107"/>
      <sheetName val="_o_to_Phong117"/>
      <sheetName val="_o_to_Phong12)7"/>
      <sheetName val="_o_to_Phong18"/>
      <sheetName val="_o_to_Phong27"/>
      <sheetName val="_o_to_Phong37"/>
      <sheetName val="_o_to_Phong47"/>
      <sheetName val="_o_to_Phong57"/>
      <sheetName val="_o_to_Dung_8_7"/>
      <sheetName val="_D_tt_dau87"/>
      <sheetName val="_o_to_Dung_97"/>
      <sheetName val="_D9_tt_dau7"/>
      <sheetName val="_D10_tt_dau7"/>
      <sheetName val="_o_to_Dung_107"/>
      <sheetName val="_o_to_Dung_117"/>
      <sheetName val="_o_to_Dung_12)7"/>
      <sheetName val="_o_to_Dung_18"/>
      <sheetName val="_o_to_Dung27"/>
      <sheetName val="_o_to_Dung37"/>
      <sheetName val="_o_to_Dung47"/>
      <sheetName val="_o_totrongT10-127"/>
      <sheetName val="_o_totrongT27"/>
      <sheetName val="_o_totrungT10-127"/>
      <sheetName val="_o_toMinhT10-12_7"/>
      <sheetName val="_o_toMinhT27"/>
      <sheetName val="_o_toTrieuT10-12__7"/>
      <sheetName val="Luong_8_SP7"/>
      <sheetName val="Luong_9_SP_7"/>
      <sheetName val="Luong_10_SP_7"/>
      <sheetName val="Luong_11_SP_7"/>
      <sheetName val="Luong_12_SP7"/>
      <sheetName val="Luong_1_SP17"/>
      <sheetName val="Luong_2_SP27"/>
      <sheetName val="Luong_3_SP37"/>
      <sheetName val="Luong_4_SP47"/>
      <sheetName val="Luong_4_SP57"/>
      <sheetName val="KL_VL7"/>
      <sheetName val="QT_9-67"/>
      <sheetName val="Thuong_luu_HB7"/>
      <sheetName val="QT_Ky_T7"/>
      <sheetName val="bc_vt_TON_BAI7"/>
      <sheetName val="KLTong_hop7"/>
      <sheetName val="Lan_can7"/>
      <sheetName val="Ranh_doc_(2)7"/>
      <sheetName val="Ranh_doc7"/>
      <sheetName val="Coc_tieu7"/>
      <sheetName val="Bien_bao7"/>
      <sheetName val="Nan_tuyen7"/>
      <sheetName val="Lan_17"/>
      <sheetName val="Lan__27"/>
      <sheetName val="Lan_37"/>
      <sheetName val="Gia_tri7"/>
      <sheetName val="Lan_5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Tong_Thu7"/>
      <sheetName val="Tong_Chi7"/>
      <sheetName val="Truong_hoc7"/>
      <sheetName val="Cty_CP7"/>
      <sheetName val="G_thau_3B7"/>
      <sheetName val="T_Hop_Thu-chi7"/>
      <sheetName val="Quyet_toan7"/>
      <sheetName val="Thu_hoi7"/>
      <sheetName val="Lai_vay7"/>
      <sheetName val="Tien_vay7"/>
      <sheetName val="Cong_no7"/>
      <sheetName val="Cop_pha7"/>
      <sheetName val="KL_Tram_Cty7"/>
      <sheetName val="Gam_may_Cty7"/>
      <sheetName val="KL_tram_KH7"/>
      <sheetName val="Gam_may_KH7"/>
      <sheetName val="Cach_dien7"/>
      <sheetName val="Mang_tai7"/>
      <sheetName val="KL_DDK7"/>
      <sheetName val="Mang_tai_DDK7"/>
      <sheetName val="KL_DDK0,47"/>
      <sheetName val="TT_Ky_thuat7"/>
      <sheetName val="CT_moi7"/>
      <sheetName val="Tu_dien7"/>
      <sheetName val="May_cat7"/>
      <sheetName val="Dao_Cly7"/>
      <sheetName val="Dao_Ptai6"/>
      <sheetName val="cap_so_lan_26"/>
      <sheetName val="cap_so_BHXH6"/>
      <sheetName val="tru_tien6"/>
      <sheetName val="yt_q26"/>
      <sheetName val="c45_t36"/>
      <sheetName val="c45_t66"/>
      <sheetName val="BHYT_Q3_20036"/>
      <sheetName val="C45_t76"/>
      <sheetName val="C47-t07_20036"/>
      <sheetName val="C45_t86"/>
      <sheetName val="C47-t08_20036"/>
      <sheetName val="C45_t096"/>
      <sheetName val="C47-t09_20036"/>
      <sheetName val="C47_T126"/>
      <sheetName val="BHYT_Q4-20036"/>
      <sheetName val="C45_T106"/>
      <sheetName val="Xep_hang_2016"/>
      <sheetName val="toan_Cty6"/>
      <sheetName val="Cong_ty6"/>
      <sheetName val="XN_26"/>
      <sheetName val="XN_ong_CHi6"/>
      <sheetName val="N_XDCT&amp;_XKLD6"/>
      <sheetName val="CN_HCM6"/>
      <sheetName val="TT_XKLD(Nhan)6"/>
      <sheetName val="Ong_Hong6"/>
      <sheetName val="CN_hung_yen6"/>
      <sheetName val="Dong_nai6"/>
      <sheetName val="Tu_RMU6"/>
      <sheetName val="C_set6"/>
      <sheetName val="Sco_Cap6"/>
      <sheetName val="Sco_TB6"/>
      <sheetName val="TN_tram6"/>
      <sheetName val="TN_C_set6"/>
      <sheetName val="TN_TD_DDay6"/>
      <sheetName val="Phan_chung6"/>
      <sheetName val="CT_xa6"/>
      <sheetName val="Tien_ung6"/>
      <sheetName val="phi_luong36"/>
      <sheetName val="THVT_T56"/>
      <sheetName val="XL1_t56"/>
      <sheetName val="XL2_T56"/>
      <sheetName val="XL3_T56"/>
      <sheetName val="XL5_T56"/>
      <sheetName val="CC_XL16"/>
      <sheetName val="KKTS_046"/>
      <sheetName val="nha_kct6"/>
      <sheetName val="Gia_DAN6"/>
      <sheetName val="binh_do6"/>
      <sheetName val="cot_lieu6"/>
      <sheetName val="van_khuon6"/>
      <sheetName val="CT_BT6"/>
      <sheetName val="lay_mau6"/>
      <sheetName val="mat_ngoai_goi6"/>
      <sheetName val="coc_tram-bt6"/>
      <sheetName val="Cong_hop6"/>
      <sheetName val="kldukien_(107)6"/>
      <sheetName val="qui1_(2)6"/>
      <sheetName val="TH_du_toan_6"/>
      <sheetName val="Du_toan_6"/>
      <sheetName val="C_Tinh6"/>
      <sheetName val="Phu_luc_HD6"/>
      <sheetName val="Gia_du_thau6"/>
      <sheetName val="Ca_xe6"/>
      <sheetName val="congtac_vien-uy6"/>
      <sheetName val="Nhan_luc20016"/>
      <sheetName val="huy_dong_von6"/>
      <sheetName val="Lai_vayxd6"/>
      <sheetName val="Lai_vayphaitra6"/>
      <sheetName val="Lai_vay_6"/>
      <sheetName val="tra_von6"/>
      <sheetName val="KH_chi_tiet6"/>
      <sheetName val="XE_DAU6"/>
      <sheetName val="XE_XANG6"/>
      <sheetName val="Hat_16"/>
      <sheetName val="_H8_duong6"/>
      <sheetName val="Hat_7dg6"/>
      <sheetName val="TH_duong_1B6"/>
      <sheetName val="TH_cau_1B6"/>
      <sheetName val="cau_H16"/>
      <sheetName val="Son_dg6"/>
      <sheetName val="THKL_H96"/>
      <sheetName val="VAT_TU_NHAN_TXQN6"/>
      <sheetName val="bang_tong_ke_khoi_luong_vat_tu6"/>
      <sheetName val="hcong_tkhe6"/>
      <sheetName val="VAT_TU_NHAN_TKHE6"/>
      <sheetName val="hcong_qn6"/>
      <sheetName val="VAT_TU_NHAN_(2)6"/>
      <sheetName val="CO_SO_DU_LIEU_PTVL6"/>
      <sheetName val="Thang_126"/>
      <sheetName val="Thang_17"/>
      <sheetName val="Thang_12_(2)6"/>
      <sheetName val="Thang_016"/>
      <sheetName val="TH_mau_moi_tu_T106"/>
      <sheetName val="Tong_hop_Quy_IV6"/>
      <sheetName val="KL_XL20008"/>
      <sheetName val="Chiet_tinh8"/>
      <sheetName val="Van_chuyen8"/>
      <sheetName val="THKP_(2)8"/>
      <sheetName val="T_Bi8"/>
      <sheetName val="Thiet_ke8"/>
      <sheetName val="K_luong8"/>
      <sheetName val="TT_L28"/>
      <sheetName val="TT_L18"/>
      <sheetName val="Thue_Ngoai8"/>
      <sheetName val="Sheet2_(2)8"/>
      <sheetName val="Chi_tiet_-_Dv_lap8"/>
      <sheetName val="TH_KHTC8"/>
      <sheetName val="sent_to8"/>
      <sheetName val="LUAN_CHUYEN8"/>
      <sheetName val="KE_QUY8"/>
      <sheetName val="LUONGGIAN_TIEP8"/>
      <sheetName val="VAY_VON8"/>
      <sheetName val="O_THAO8"/>
      <sheetName val="Q_TRUNG8"/>
      <sheetName val="Y_THANH8"/>
      <sheetName val="Interim_payment8"/>
      <sheetName val="Bid_Sum8"/>
      <sheetName val="Item_B8"/>
      <sheetName val="Dg_A8"/>
      <sheetName val="Dg_B&amp;C8"/>
      <sheetName val="Material_at_site8"/>
      <sheetName val="Gia_VL8"/>
      <sheetName val="Bang_gia_ca_may8"/>
      <sheetName val="Bang_luong_CB8"/>
      <sheetName val="Bang_P_tich_CT8"/>
      <sheetName val="D_toan_chi_tiet8"/>
      <sheetName val="Bang_TH_Dtoan8"/>
      <sheetName val="KH_2003_(moi_max)8"/>
      <sheetName val="BCC_(2)8"/>
      <sheetName val="Bao_cao8"/>
      <sheetName val="Bao_cao_28"/>
      <sheetName val="Khoi_luong8"/>
      <sheetName val="Khoi_luong_mat8"/>
      <sheetName val="Bang_ke8"/>
      <sheetName val="T_HopKL8"/>
      <sheetName val="S_Luong8"/>
      <sheetName val="D_Dap8"/>
      <sheetName val="Q_Toan8"/>
      <sheetName val="Phan_tich_chi_phi8"/>
      <sheetName val="Chi_phi_nen_theo_BVTC8"/>
      <sheetName val="nhan_cong_phu8"/>
      <sheetName val="nhan_cong_Hung8"/>
      <sheetName val="Nhan_cong8"/>
      <sheetName val="Khoi_luong_nen_theo_BVTC8"/>
      <sheetName val="BU_CTPH8"/>
      <sheetName val="BU_tran3+360_228"/>
      <sheetName val="Tran3+360_228"/>
      <sheetName val="BU_tran2+386_48"/>
      <sheetName val="Tran2+386_48"/>
      <sheetName val="DTcong_4-58"/>
      <sheetName val="Bu_1-28"/>
      <sheetName val="Bu_12-138"/>
      <sheetName val="DTcong_12-138"/>
      <sheetName val="DT_cong13-13+8"/>
      <sheetName val="BU-_nhanh8"/>
      <sheetName val="dtcong_nh1-28"/>
      <sheetName val="dtcong_nh0-18"/>
      <sheetName val="BU_11-128"/>
      <sheetName val="DTcong_11-128"/>
      <sheetName val="Pr-_CC8"/>
      <sheetName val="MD_3-48"/>
      <sheetName val="ND_3-48"/>
      <sheetName val="MD_1-28"/>
      <sheetName val="ND_1-28"/>
      <sheetName val="MD_0-18"/>
      <sheetName val="ND_0-18"/>
      <sheetName val="Tong_hop8"/>
      <sheetName val="KL_tong8"/>
      <sheetName val="AC_PC8"/>
      <sheetName val="Bang_VL8"/>
      <sheetName val="VL(No_V-c)8"/>
      <sheetName val="He_so8"/>
      <sheetName val="PL_Vua8"/>
      <sheetName val="Chitieu-dam_cac_loai8"/>
      <sheetName val="DG_Dam8"/>
      <sheetName val="DG_chung8"/>
      <sheetName val="VL-dac_chung8"/>
      <sheetName val="CT_1md_&amp;_dau_cong8"/>
      <sheetName val="CT_cong8"/>
      <sheetName val="dg_cong8"/>
      <sheetName val="Dong_Dau8"/>
      <sheetName val="Dong_Dau_(2)8"/>
      <sheetName val="Sau_dong8"/>
      <sheetName val="Ma_xa8"/>
      <sheetName val="My_dinh8"/>
      <sheetName val="Tong_cong8"/>
      <sheetName val="__8"/>
      <sheetName val="san_vuon8"/>
      <sheetName val="khu_phu_tro8"/>
      <sheetName val="26+180-400_28"/>
      <sheetName val="26+180_Sub18"/>
      <sheetName val="26+180_Sub48"/>
      <sheetName val="26+180-400_5(k95)8"/>
      <sheetName val="26+400-620_3(k95)8"/>
      <sheetName val="26+400-640_1(k95)8"/>
      <sheetName val="26+960-27+150_98"/>
      <sheetName val="26+960-27+150_108"/>
      <sheetName val="26+960-27+150_118"/>
      <sheetName val="26+960-27+150_128"/>
      <sheetName val="26+960-27+150_5(k95)8"/>
      <sheetName val="26+960-27+150_4(k95)8"/>
      <sheetName val="26+960-27+150_1(k95)8"/>
      <sheetName val="27+500-700_5(k95)8"/>
      <sheetName val="27+500-700_4(k95)8"/>
      <sheetName val="27+500-700_3(k95)8"/>
      <sheetName val="27+500-700_1(k95)8"/>
      <sheetName val="27+740-920_3(k95)8"/>
      <sheetName val="27+740-920_218"/>
      <sheetName val="27+920-28+040_6,78"/>
      <sheetName val="27+920-28+040_108"/>
      <sheetName val="27+920-28+160_Su38"/>
      <sheetName val="28+160-28+420_5K958"/>
      <sheetName val="28+430-657_78"/>
      <sheetName val="Km28+430-657_88"/>
      <sheetName val="28+430-657_98"/>
      <sheetName val="28+430-667_108"/>
      <sheetName val="28+430-657_118"/>
      <sheetName val="28+430-657_4k958"/>
      <sheetName val="28+500-657_188"/>
      <sheetName val="28+520-657_198"/>
      <sheetName val="be_tong8"/>
      <sheetName val="Tong_hop_thep8"/>
      <sheetName val="Thuyet_minh8"/>
      <sheetName val="DG_SOC8"/>
      <sheetName val="DG_HQ8"/>
      <sheetName val="Bot_Giat_C8"/>
      <sheetName val="Bot_Giat_P_8"/>
      <sheetName val="THAY_THUNG_H8"/>
      <sheetName val="thi_nghiem8"/>
      <sheetName val="TAI_TRONG8"/>
      <sheetName val="NOI_LUC8"/>
      <sheetName val="TINH_DUYET_THTT_CHINH8"/>
      <sheetName val="TDUYET_THTT_PHU8"/>
      <sheetName val="TINH_DAO_DONG_VA_DO_VONG8"/>
      <sheetName val="TINH_NEO8"/>
      <sheetName val="Phu_luc8"/>
      <sheetName val="Gia_trÞ8"/>
      <sheetName val="TH_(T1-6)8"/>
      <sheetName val="_NL8"/>
      <sheetName val="_NL_(2)8"/>
      <sheetName val="CDTHCT_(3)8"/>
      <sheetName val="thkl_(2)8"/>
      <sheetName val="long_tec8"/>
      <sheetName val="CDSL_(2)8"/>
      <sheetName val="Thep_8"/>
      <sheetName val="Chi_tiet_Khoi_luong8"/>
      <sheetName val="TH_khoi_luong8"/>
      <sheetName val="Chiet_tinh_vat_lieu_8"/>
      <sheetName val="TH_KL_VL8"/>
      <sheetName val="tong_hop_thanh_toan_thue8"/>
      <sheetName val="bang_ke_nop_thue8"/>
      <sheetName val="Tonh_hop_chi_phi8"/>
      <sheetName val="BK_chi_phi8"/>
      <sheetName val="KTra_DS_va_thue_GTGT8"/>
      <sheetName val="Kiãøm_tra_DS_thue_GTGT8"/>
      <sheetName val="XUAT(gia_von)8"/>
      <sheetName val="Xuat_(gia_ban)8"/>
      <sheetName val="Dchinh_TH_N-X-T8"/>
      <sheetName val="Tong_hop_N-X-T8"/>
      <sheetName val="thue_TH8"/>
      <sheetName val="tong_hop_20018"/>
      <sheetName val="qUYET_TOAN_THUE8"/>
      <sheetName val="DS_them_luong_qui_4-20028"/>
      <sheetName val="Phuc_loi_2-9-028"/>
      <sheetName val="Thuong_nhan_dip_21-12-028"/>
      <sheetName val="Thuong_dip_nhan_danh_hieu_AHL§8"/>
      <sheetName val="Thang_luong_thu_13_nam_20028"/>
      <sheetName val="Luong_SX#_dip_Tet_Qui_Mui(dong8"/>
      <sheetName val="cap_cho_cac_DT8"/>
      <sheetName val="Ung_-_hoan8"/>
      <sheetName val="CP_may8"/>
      <sheetName val="Quang_Tri8"/>
      <sheetName val="Da_Nang8"/>
      <sheetName val="Quang_Nam8"/>
      <sheetName val="Quang_Ngai8"/>
      <sheetName val="TH_DH-QN8"/>
      <sheetName val="KP_HD8"/>
      <sheetName val="DB_HD8"/>
      <sheetName val="vat_tu8"/>
      <sheetName val="CDTHU_CHI_T18"/>
      <sheetName val="THUCHI_28"/>
      <sheetName val="THU_CHI38"/>
      <sheetName val="THU_CHI_48"/>
      <sheetName val="THU_CHI58"/>
      <sheetName val="THU_CHI_68"/>
      <sheetName val="TU_CHI_78"/>
      <sheetName val="THU_CHI98"/>
      <sheetName val="THU_CHI_88"/>
      <sheetName val="THU_CHI_108"/>
      <sheetName val="THU_CHI_118"/>
      <sheetName val="THU_CHI_128"/>
      <sheetName val="CT_Duong8"/>
      <sheetName val="D_gia8"/>
      <sheetName val="T_hop8"/>
      <sheetName val="CtP_tro8"/>
      <sheetName val="Nha_moi8"/>
      <sheetName val="TT-T_Tron_So_28"/>
      <sheetName val="Ct_Dam_8"/>
      <sheetName val="Ct_Duoi8"/>
      <sheetName val="Ct_Tren8"/>
      <sheetName val="D_giaMay8"/>
      <sheetName val="C_TIEU8"/>
      <sheetName val="T_Luong8"/>
      <sheetName val="T_HAO8"/>
      <sheetName val="DT_TUYEN8"/>
      <sheetName val="DT_GIA8"/>
      <sheetName val="KHDT_(2)8"/>
      <sheetName val="CL_8"/>
      <sheetName val="KQ_(2)8"/>
      <sheetName val="phan_tich_DG8"/>
      <sheetName val="gia_vat_lieu8"/>
      <sheetName val="gia_xe_may8"/>
      <sheetName val="gia_nhan_cong8"/>
      <sheetName val="cd_viaK0-T68"/>
      <sheetName val="cdvia_T6-Tc248"/>
      <sheetName val="cdvia_Tc24-T468"/>
      <sheetName val="cd_btnL2k0+361-T198"/>
      <sheetName val="cong_Q28"/>
      <sheetName val="T_U_luong_Q18"/>
      <sheetName val="T_U_luong_Q28"/>
      <sheetName val="T_U_luong_Q38"/>
      <sheetName val="Dc_Dau8"/>
      <sheetName val="_o_to_Hien_88"/>
      <sheetName val="_o_to_Hien98"/>
      <sheetName val="_o_to_Hien108"/>
      <sheetName val="_o_to_Hien118"/>
      <sheetName val="_o_to_Hien12)8"/>
      <sheetName val="_o_to_Hien19"/>
      <sheetName val="_o_to_Hien28"/>
      <sheetName val="_o_to_Hien38"/>
      <sheetName val="_o_to_Hien48"/>
      <sheetName val="_o_to_Hien58"/>
      <sheetName val="_o_to_Phong_88"/>
      <sheetName val="_o_to_Phong98"/>
      <sheetName val="_o_to_Phong108"/>
      <sheetName val="_o_to_Phong118"/>
      <sheetName val="_o_to_Phong12)8"/>
      <sheetName val="_o_to_Phong19"/>
      <sheetName val="_o_to_Phong28"/>
      <sheetName val="_o_to_Phong38"/>
      <sheetName val="_o_to_Phong48"/>
      <sheetName val="_o_to_Phong58"/>
      <sheetName val="_o_to_Dung_8_8"/>
      <sheetName val="_D_tt_dau88"/>
      <sheetName val="_o_to_Dung_98"/>
      <sheetName val="_D9_tt_dau8"/>
      <sheetName val="_D10_tt_dau8"/>
      <sheetName val="_o_to_Dung_108"/>
      <sheetName val="_o_to_Dung_118"/>
      <sheetName val="_o_to_Dung_12)8"/>
      <sheetName val="_o_to_Dung_19"/>
      <sheetName val="_o_to_Dung28"/>
      <sheetName val="_o_to_Dung38"/>
      <sheetName val="_o_to_Dung48"/>
      <sheetName val="_o_totrongT10-128"/>
      <sheetName val="_o_totrongT28"/>
      <sheetName val="_o_totrungT10-128"/>
      <sheetName val="_o_toMinhT10-12_8"/>
      <sheetName val="_o_toMinhT28"/>
      <sheetName val="_o_toTrieuT10-12__8"/>
      <sheetName val="Luong_8_SP8"/>
      <sheetName val="Luong_9_SP_8"/>
      <sheetName val="Luong_10_SP_8"/>
      <sheetName val="Luong_11_SP_8"/>
      <sheetName val="Luong_12_SP8"/>
      <sheetName val="Luong_1_SP18"/>
      <sheetName val="Luong_2_SP28"/>
      <sheetName val="Luong_3_SP38"/>
      <sheetName val="Luong_4_SP48"/>
      <sheetName val="Luong_4_SP58"/>
      <sheetName val="KL_VL8"/>
      <sheetName val="QT_9-68"/>
      <sheetName val="Thuong_luu_HB8"/>
      <sheetName val="QT_Ky_T8"/>
      <sheetName val="bc_vt_TON_BAI8"/>
      <sheetName val="KLTong_hop8"/>
      <sheetName val="Lan_can8"/>
      <sheetName val="Ranh_doc_(2)8"/>
      <sheetName val="Ranh_doc8"/>
      <sheetName val="Coc_tieu8"/>
      <sheetName val="Bien_bao8"/>
      <sheetName val="Nan_tuyen8"/>
      <sheetName val="Lan_18"/>
      <sheetName val="Lan__28"/>
      <sheetName val="Lan_38"/>
      <sheetName val="Gia_tri8"/>
      <sheetName val="Lan_5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Tong_Thu8"/>
      <sheetName val="Tong_Chi8"/>
      <sheetName val="Truong_hoc8"/>
      <sheetName val="Cty_CP8"/>
      <sheetName val="G_thau_3B8"/>
      <sheetName val="T_Hop_Thu-chi8"/>
      <sheetName val="Quyet_toan8"/>
      <sheetName val="Thu_hoi8"/>
      <sheetName val="Lai_vay8"/>
      <sheetName val="Tien_vay8"/>
      <sheetName val="Cong_no8"/>
      <sheetName val="Cop_pha8"/>
      <sheetName val="KL_Tram_Cty8"/>
      <sheetName val="Gam_may_Cty8"/>
      <sheetName val="KL_tram_KH8"/>
      <sheetName val="Gam_may_KH8"/>
      <sheetName val="Cach_dien8"/>
      <sheetName val="Mang_tai8"/>
      <sheetName val="KL_DDK8"/>
      <sheetName val="Mang_tai_DDK8"/>
      <sheetName val="KL_DDK0,48"/>
      <sheetName val="TT_Ky_thuat8"/>
      <sheetName val="CT_moi8"/>
      <sheetName val="Tu_dien8"/>
      <sheetName val="May_cat8"/>
      <sheetName val="Dao_Cly8"/>
      <sheetName val="Dao_Ptai7"/>
      <sheetName val="cap_so_lan_27"/>
      <sheetName val="cap_so_BHXH7"/>
      <sheetName val="tru_tien7"/>
      <sheetName val="yt_q27"/>
      <sheetName val="c45_t37"/>
      <sheetName val="c45_t67"/>
      <sheetName val="BHYT_Q3_20037"/>
      <sheetName val="C45_t77"/>
      <sheetName val="C47-t07_20037"/>
      <sheetName val="C45_t87"/>
      <sheetName val="C47-t08_20037"/>
      <sheetName val="C45_t097"/>
      <sheetName val="C47-t09_20037"/>
      <sheetName val="C47_T127"/>
      <sheetName val="BHYT_Q4-20037"/>
      <sheetName val="C45_T107"/>
      <sheetName val="Xep_hang_2017"/>
      <sheetName val="toan_Cty7"/>
      <sheetName val="Cong_ty7"/>
      <sheetName val="XN_27"/>
      <sheetName val="XN_ong_CHi7"/>
      <sheetName val="N_XDCT&amp;_XKLD7"/>
      <sheetName val="CN_HCM7"/>
      <sheetName val="TT_XKLD(Nhan)7"/>
      <sheetName val="Ong_Hong7"/>
      <sheetName val="CN_hung_yen7"/>
      <sheetName val="Dong_nai7"/>
      <sheetName val="Tu_RMU7"/>
      <sheetName val="C_set7"/>
      <sheetName val="Sco_Cap7"/>
      <sheetName val="Sco_TB7"/>
      <sheetName val="TN_tram7"/>
      <sheetName val="TN_C_set7"/>
      <sheetName val="TN_TD_DDay7"/>
      <sheetName val="Phan_chung7"/>
      <sheetName val="CT_xa7"/>
      <sheetName val="Tien_ung7"/>
      <sheetName val="phi_luong37"/>
      <sheetName val="THVT_T57"/>
      <sheetName val="XL1_t57"/>
      <sheetName val="XL2_T57"/>
      <sheetName val="XL3_T57"/>
      <sheetName val="XL5_T57"/>
      <sheetName val="CC_XL17"/>
      <sheetName val="KKTS_047"/>
      <sheetName val="nha_kct7"/>
      <sheetName val="Gia_DAN7"/>
      <sheetName val="binh_do7"/>
      <sheetName val="cot_lieu7"/>
      <sheetName val="van_khuon7"/>
      <sheetName val="CT_BT7"/>
      <sheetName val="lay_mau7"/>
      <sheetName val="mat_ngoai_goi7"/>
      <sheetName val="coc_tram-bt7"/>
      <sheetName val="Cong_hop7"/>
      <sheetName val="kldukien_(107)7"/>
      <sheetName val="qui1_(2)7"/>
      <sheetName val="TH_du_toan_7"/>
      <sheetName val="Du_toan_7"/>
      <sheetName val="C_Tinh7"/>
      <sheetName val="Phu_luc_HD7"/>
      <sheetName val="Gia_du_thau7"/>
      <sheetName val="Ca_xe7"/>
      <sheetName val="congtac_vien-uy7"/>
      <sheetName val="Nhan_luc20017"/>
      <sheetName val="huy_dong_von7"/>
      <sheetName val="Lai_vayxd7"/>
      <sheetName val="Lai_vayphaitra7"/>
      <sheetName val="Lai_vay_7"/>
      <sheetName val="tra_von7"/>
      <sheetName val="KH_chi_tiet7"/>
      <sheetName val="XE_DAU7"/>
      <sheetName val="XE_XANG7"/>
      <sheetName val="Hat_17"/>
      <sheetName val="_H8_duong7"/>
      <sheetName val="Hat_7dg7"/>
      <sheetName val="TH_duong_1B7"/>
      <sheetName val="TH_cau_1B7"/>
      <sheetName val="cau_H17"/>
      <sheetName val="Son_dg7"/>
      <sheetName val="THKL_H97"/>
      <sheetName val="VAT_TU_NHAN_TXQN7"/>
      <sheetName val="bang_tong_ke_khoi_luong_vat_tu7"/>
      <sheetName val="hcong_tkhe7"/>
      <sheetName val="VAT_TU_NHAN_TKHE7"/>
      <sheetName val="hcong_qn7"/>
      <sheetName val="VAT_TU_NHAN_(2)7"/>
      <sheetName val="CO_SO_DU_LIEU_PTVL7"/>
      <sheetName val="Thang_127"/>
      <sheetName val="Thang_18"/>
      <sheetName val="Thang_12_(2)7"/>
      <sheetName val="Thang_017"/>
      <sheetName val="TH_mau_moi_tu_T107"/>
      <sheetName val="Tong_hop_Quy_IV7"/>
      <sheetName val="KL_XL20009"/>
      <sheetName val="Chiet_tinh9"/>
      <sheetName val="Van_chuyen9"/>
      <sheetName val="THKP_(2)9"/>
      <sheetName val="T_Bi9"/>
      <sheetName val="Thiet_ke9"/>
      <sheetName val="K_luong9"/>
      <sheetName val="TT_L29"/>
      <sheetName val="TT_L19"/>
      <sheetName val="Thue_Ngoai9"/>
      <sheetName val="Sheet2_(2)9"/>
      <sheetName val="Chi_tiet_-_Dv_lap9"/>
      <sheetName val="TH_KHTC9"/>
      <sheetName val="sent_to9"/>
      <sheetName val="LUAN_CHUYEN9"/>
      <sheetName val="KE_QUY9"/>
      <sheetName val="LUONGGIAN_TIEP9"/>
      <sheetName val="VAY_VON9"/>
      <sheetName val="O_THAO9"/>
      <sheetName val="Q_TRUNG9"/>
      <sheetName val="Y_THANH9"/>
      <sheetName val="Interim_payment9"/>
      <sheetName val="Bid_Sum9"/>
      <sheetName val="Item_B9"/>
      <sheetName val="Dg_A9"/>
      <sheetName val="Dg_B&amp;C9"/>
      <sheetName val="Material_at_site9"/>
      <sheetName val="Gia_VL9"/>
      <sheetName val="Bang_gia_ca_may9"/>
      <sheetName val="Bang_luong_CB9"/>
      <sheetName val="Bang_P_tich_CT9"/>
      <sheetName val="D_toan_chi_tiet9"/>
      <sheetName val="Bang_TH_Dtoan9"/>
      <sheetName val="KH_2003_(moi_max)9"/>
      <sheetName val="BCC_(2)9"/>
      <sheetName val="Bao_cao9"/>
      <sheetName val="Bao_cao_29"/>
      <sheetName val="Khoi_luong9"/>
      <sheetName val="Khoi_luong_mat9"/>
      <sheetName val="Bang_ke9"/>
      <sheetName val="T_HopKL9"/>
      <sheetName val="S_Luong9"/>
      <sheetName val="D_Dap9"/>
      <sheetName val="Q_Toan9"/>
      <sheetName val="Phan_tich_chi_phi9"/>
      <sheetName val="Chi_phi_nen_theo_BVTC9"/>
      <sheetName val="nhan_cong_phu9"/>
      <sheetName val="nhan_cong_Hung9"/>
      <sheetName val="Nhan_cong9"/>
      <sheetName val="Khoi_luong_nen_theo_BVTC9"/>
      <sheetName val="BU_CTPH9"/>
      <sheetName val="BU_tran3+360_229"/>
      <sheetName val="Tran3+360_229"/>
      <sheetName val="BU_tran2+386_49"/>
      <sheetName val="Tran2+386_49"/>
      <sheetName val="DTcong_4-59"/>
      <sheetName val="Bu_1-29"/>
      <sheetName val="Bu_12-139"/>
      <sheetName val="DTcong_12-139"/>
      <sheetName val="DT_cong13-13+9"/>
      <sheetName val="BU-_nhanh9"/>
      <sheetName val="dtcong_nh1-29"/>
      <sheetName val="dtcong_nh0-19"/>
      <sheetName val="BU_11-129"/>
      <sheetName val="DTcong_11-129"/>
      <sheetName val="Pr-_CC9"/>
      <sheetName val="MD_3-49"/>
      <sheetName val="ND_3-49"/>
      <sheetName val="MD_1-29"/>
      <sheetName val="ND_1-29"/>
      <sheetName val="MD_0-19"/>
      <sheetName val="ND_0-19"/>
      <sheetName val="Tong_hop9"/>
      <sheetName val="KL_tong9"/>
      <sheetName val="AC_PC9"/>
      <sheetName val="Bang_VL9"/>
      <sheetName val="VL(No_V-c)9"/>
      <sheetName val="He_so9"/>
      <sheetName val="PL_Vua9"/>
      <sheetName val="Chitieu-dam_cac_loai9"/>
      <sheetName val="DG_Dam9"/>
      <sheetName val="DG_chung9"/>
      <sheetName val="VL-dac_chung9"/>
      <sheetName val="CT_1md_&amp;_dau_cong9"/>
      <sheetName val="CT_cong9"/>
      <sheetName val="dg_cong9"/>
      <sheetName val="Dong_Dau9"/>
      <sheetName val="Dong_Dau_(2)9"/>
      <sheetName val="Sau_dong9"/>
      <sheetName val="Ma_xa9"/>
      <sheetName val="My_dinh9"/>
      <sheetName val="Tong_cong9"/>
      <sheetName val="__9"/>
      <sheetName val="san_vuon9"/>
      <sheetName val="khu_phu_tro9"/>
      <sheetName val="26+180-400_29"/>
      <sheetName val="26+180_Sub19"/>
      <sheetName val="26+180_Sub49"/>
      <sheetName val="26+180-400_5(k95)9"/>
      <sheetName val="26+400-620_3(k95)9"/>
      <sheetName val="26+400-640_1(k95)9"/>
      <sheetName val="26+960-27+150_99"/>
      <sheetName val="26+960-27+150_109"/>
      <sheetName val="26+960-27+150_119"/>
      <sheetName val="26+960-27+150_129"/>
      <sheetName val="26+960-27+150_5(k95)9"/>
      <sheetName val="26+960-27+150_4(k95)9"/>
      <sheetName val="26+960-27+150_1(k95)9"/>
      <sheetName val="27+500-700_5(k95)9"/>
      <sheetName val="27+500-700_4(k95)9"/>
      <sheetName val="27+500-700_3(k95)9"/>
      <sheetName val="27+500-700_1(k95)9"/>
      <sheetName val="27+740-920_3(k95)9"/>
      <sheetName val="27+740-920_219"/>
      <sheetName val="27+920-28+040_6,79"/>
      <sheetName val="27+920-28+040_109"/>
      <sheetName val="27+920-28+160_Su39"/>
      <sheetName val="28+160-28+420_5K959"/>
      <sheetName val="28+430-657_79"/>
      <sheetName val="Km28+430-657_89"/>
      <sheetName val="28+430-657_99"/>
      <sheetName val="28+430-667_109"/>
      <sheetName val="28+430-657_119"/>
      <sheetName val="28+430-657_4k959"/>
      <sheetName val="28+500-657_189"/>
      <sheetName val="28+520-657_199"/>
      <sheetName val="be_tong9"/>
      <sheetName val="Tong_hop_thep9"/>
      <sheetName val="Thuyet_minh9"/>
      <sheetName val="DG_SOC9"/>
      <sheetName val="DG_HQ9"/>
      <sheetName val="Bot_Giat_C9"/>
      <sheetName val="Bot_Giat_P_9"/>
      <sheetName val="THAY_THUNG_H9"/>
      <sheetName val="thi_nghiem9"/>
      <sheetName val="TAI_TRONG9"/>
      <sheetName val="NOI_LUC9"/>
      <sheetName val="TINH_DUYET_THTT_CHINH9"/>
      <sheetName val="TDUYET_THTT_PHU9"/>
      <sheetName val="TINH_DAO_DONG_VA_DO_VONG9"/>
      <sheetName val="TINH_NEO9"/>
      <sheetName val="Phu_luc9"/>
      <sheetName val="Gia_trÞ9"/>
      <sheetName val="TH_(T1-6)9"/>
      <sheetName val="_NL9"/>
      <sheetName val="_NL_(2)9"/>
      <sheetName val="CDTHCT_(3)9"/>
      <sheetName val="thkl_(2)9"/>
      <sheetName val="long_tec9"/>
      <sheetName val="CDSL_(2)9"/>
      <sheetName val="Thep_9"/>
      <sheetName val="Chi_tiet_Khoi_luong9"/>
      <sheetName val="TH_khoi_luong9"/>
      <sheetName val="Chiet_tinh_vat_lieu_9"/>
      <sheetName val="TH_KL_VL9"/>
      <sheetName val="tong_hop_thanh_toan_thue9"/>
      <sheetName val="bang_ke_nop_thue9"/>
      <sheetName val="Tonh_hop_chi_phi9"/>
      <sheetName val="BK_chi_phi9"/>
      <sheetName val="KTra_DS_va_thue_GTGT9"/>
      <sheetName val="Kiãøm_tra_DS_thue_GTGT9"/>
      <sheetName val="XUAT(gia_von)9"/>
      <sheetName val="Xuat_(gia_ban)9"/>
      <sheetName val="Dchinh_TH_N-X-T9"/>
      <sheetName val="Tong_hop_N-X-T9"/>
      <sheetName val="thue_TH9"/>
      <sheetName val="tong_hop_20019"/>
      <sheetName val="qUYET_TOAN_THUE9"/>
      <sheetName val="DS_them_luong_qui_4-20029"/>
      <sheetName val="Phuc_loi_2-9-029"/>
      <sheetName val="Thuong_nhan_dip_21-12-029"/>
      <sheetName val="Thuong_dip_nhan_danh_hieu_AHL§9"/>
      <sheetName val="Thang_luong_thu_13_nam_20029"/>
      <sheetName val="Luong_SX#_dip_Tet_Qui_Mui(dong9"/>
      <sheetName val="cap_cho_cac_DT9"/>
      <sheetName val="Ung_-_hoan9"/>
      <sheetName val="CP_may9"/>
      <sheetName val="Quang_Tri9"/>
      <sheetName val="Da_Nang9"/>
      <sheetName val="Quang_Nam9"/>
      <sheetName val="Quang_Ngai9"/>
      <sheetName val="TH_DH-QN9"/>
      <sheetName val="KP_HD9"/>
      <sheetName val="DB_HD9"/>
      <sheetName val="vat_tu9"/>
      <sheetName val="CDTHU_CHI_T19"/>
      <sheetName val="THUCHI_29"/>
      <sheetName val="THU_CHI39"/>
      <sheetName val="THU_CHI_49"/>
      <sheetName val="THU_CHI59"/>
      <sheetName val="THU_CHI_69"/>
      <sheetName val="TU_CHI_79"/>
      <sheetName val="THU_CHI99"/>
      <sheetName val="THU_CHI_89"/>
      <sheetName val="THU_CHI_109"/>
      <sheetName val="THU_CHI_119"/>
      <sheetName val="THU_CHI_129"/>
      <sheetName val="CT_Duong9"/>
      <sheetName val="D_gia9"/>
      <sheetName val="T_hop9"/>
      <sheetName val="CtP_tro9"/>
      <sheetName val="Nha_moi9"/>
      <sheetName val="TT-T_Tron_So_29"/>
      <sheetName val="Ct_Dam_9"/>
      <sheetName val="Ct_Duoi9"/>
      <sheetName val="Ct_Tren9"/>
      <sheetName val="D_giaMay9"/>
      <sheetName val="C_TIEU9"/>
      <sheetName val="T_Luong9"/>
      <sheetName val="T_HAO9"/>
      <sheetName val="DT_TUYEN9"/>
      <sheetName val="DT_GIA9"/>
      <sheetName val="KHDT_(2)9"/>
      <sheetName val="CL_9"/>
      <sheetName val="KQ_(2)9"/>
      <sheetName val="phan_tich_DG9"/>
      <sheetName val="gia_vat_lieu9"/>
      <sheetName val="gia_xe_may9"/>
      <sheetName val="gia_nhan_cong9"/>
      <sheetName val="cd_viaK0-T69"/>
      <sheetName val="cdvia_T6-Tc249"/>
      <sheetName val="cdvia_Tc24-T469"/>
      <sheetName val="cd_btnL2k0+361-T199"/>
      <sheetName val="cong_Q29"/>
      <sheetName val="T_U_luong_Q19"/>
      <sheetName val="T_U_luong_Q29"/>
      <sheetName val="T_U_luong_Q39"/>
      <sheetName val="Dc_Dau9"/>
      <sheetName val="_o_to_Hien_89"/>
      <sheetName val="_o_to_Hien99"/>
      <sheetName val="_o_to_Hien109"/>
      <sheetName val="_o_to_Hien119"/>
      <sheetName val="_o_to_Hien12)9"/>
      <sheetName val="_o_to_Hien110"/>
      <sheetName val="_o_to_Hien29"/>
      <sheetName val="_o_to_Hien39"/>
      <sheetName val="_o_to_Hien49"/>
      <sheetName val="_o_to_Hien59"/>
      <sheetName val="_o_to_Phong_89"/>
      <sheetName val="_o_to_Phong99"/>
      <sheetName val="_o_to_Phong109"/>
      <sheetName val="_o_to_Phong119"/>
      <sheetName val="_o_to_Phong12)9"/>
      <sheetName val="_o_to_Phong110"/>
      <sheetName val="_o_to_Phong29"/>
      <sheetName val="_o_to_Phong39"/>
      <sheetName val="_o_to_Phong49"/>
      <sheetName val="_o_to_Phong59"/>
      <sheetName val="_o_to_Dung_8_9"/>
      <sheetName val="_D_tt_dau89"/>
      <sheetName val="_o_to_Dung_99"/>
      <sheetName val="_D9_tt_dau9"/>
      <sheetName val="_D10_tt_dau9"/>
      <sheetName val="_o_to_Dung_109"/>
      <sheetName val="_o_to_Dung_119"/>
      <sheetName val="_o_to_Dung_12)9"/>
      <sheetName val="_o_to_Dung_110"/>
      <sheetName val="_o_to_Dung29"/>
      <sheetName val="_o_to_Dung39"/>
      <sheetName val="_o_to_Dung49"/>
      <sheetName val="_o_totrongT10-129"/>
      <sheetName val="_o_totrongT29"/>
      <sheetName val="_o_totrungT10-129"/>
      <sheetName val="_o_toMinhT10-12_9"/>
      <sheetName val="_o_toMinhT29"/>
      <sheetName val="_o_toTrieuT10-12__9"/>
      <sheetName val="Luong_8_SP9"/>
      <sheetName val="Luong_9_SP_9"/>
      <sheetName val="Luong_10_SP_9"/>
      <sheetName val="Luong_11_SP_9"/>
      <sheetName val="Luong_12_SP9"/>
      <sheetName val="Luong_1_SP19"/>
      <sheetName val="Luong_2_SP29"/>
      <sheetName val="Luong_3_SP39"/>
      <sheetName val="Luong_4_SP49"/>
      <sheetName val="Luong_4_SP59"/>
      <sheetName val="KL_VL9"/>
      <sheetName val="QT_9-69"/>
      <sheetName val="Thuong_luu_HB9"/>
      <sheetName val="QT_Ky_T9"/>
      <sheetName val="bc_vt_TON_BAI9"/>
      <sheetName val="KLTong_hop9"/>
      <sheetName val="Lan_can9"/>
      <sheetName val="Ranh_doc_(2)9"/>
      <sheetName val="Ranh_doc9"/>
      <sheetName val="Coc_tieu9"/>
      <sheetName val="Bien_bao9"/>
      <sheetName val="Nan_tuyen9"/>
      <sheetName val="Lan_19"/>
      <sheetName val="Lan__29"/>
      <sheetName val="Lan_39"/>
      <sheetName val="Gia_tri9"/>
      <sheetName val="Lan_5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Tong_Thu9"/>
      <sheetName val="Tong_Chi9"/>
      <sheetName val="Truong_hoc9"/>
      <sheetName val="Cty_CP9"/>
      <sheetName val="G_thau_3B9"/>
      <sheetName val="T_Hop_Thu-chi9"/>
      <sheetName val="Quyet_toan9"/>
      <sheetName val="Thu_hoi9"/>
      <sheetName val="Lai_vay9"/>
      <sheetName val="Tien_vay9"/>
      <sheetName val="Cong_no9"/>
      <sheetName val="Cop_pha9"/>
      <sheetName val="KL_Tram_Cty9"/>
      <sheetName val="Gam_may_Cty9"/>
      <sheetName val="KL_tram_KH9"/>
      <sheetName val="Gam_may_KH9"/>
      <sheetName val="Cach_dien9"/>
      <sheetName val="Mang_tai9"/>
      <sheetName val="KL_DDK9"/>
      <sheetName val="Mang_tai_DDK9"/>
      <sheetName val="KL_DDK0,49"/>
      <sheetName val="TT_Ky_thuat9"/>
      <sheetName val="CT_moi9"/>
      <sheetName val="Tu_dien9"/>
      <sheetName val="May_cat9"/>
      <sheetName val="Dao_Cly9"/>
      <sheetName val="KL_XL200011"/>
      <sheetName val="Chiet_tinh11"/>
      <sheetName val="Van_chuyen11"/>
      <sheetName val="THKP_(2)11"/>
      <sheetName val="T_Bi11"/>
      <sheetName val="Thiet_ke11"/>
      <sheetName val="K_luong11"/>
      <sheetName val="TT_L211"/>
      <sheetName val="TT_L111"/>
      <sheetName val="Thue_Ngoai11"/>
      <sheetName val="Sheet2_(2)11"/>
      <sheetName val="Chi_tiet_-_Dv_lap11"/>
      <sheetName val="TH_KHTC11"/>
      <sheetName val="sent_to11"/>
      <sheetName val="LUAN_CHUYEN11"/>
      <sheetName val="KE_QUY11"/>
      <sheetName val="LUONGGIAN_TIEP11"/>
      <sheetName val="VAY_VON11"/>
      <sheetName val="O_THAO11"/>
      <sheetName val="Q_TRUNG11"/>
      <sheetName val="Y_THANH11"/>
      <sheetName val="Interim_payment11"/>
      <sheetName val="Bid_Sum11"/>
      <sheetName val="Item_B11"/>
      <sheetName val="Dg_A11"/>
      <sheetName val="Dg_B&amp;C11"/>
      <sheetName val="Material_at_site11"/>
      <sheetName val="Gia_VL11"/>
      <sheetName val="Bang_gia_ca_may11"/>
      <sheetName val="Bang_luong_CB11"/>
      <sheetName val="Bang_P_tich_CT11"/>
      <sheetName val="D_toan_chi_tiet11"/>
      <sheetName val="Bang_TH_Dtoan11"/>
      <sheetName val="KH_2003_(moi_max)11"/>
      <sheetName val="BCC_(2)11"/>
      <sheetName val="Bao_cao11"/>
      <sheetName val="Bao_cao_211"/>
      <sheetName val="Khoi_luong11"/>
      <sheetName val="Khoi_luong_mat11"/>
      <sheetName val="Bang_ke11"/>
      <sheetName val="T_HopKL11"/>
      <sheetName val="S_Luong11"/>
      <sheetName val="D_Dap11"/>
      <sheetName val="Q_Toan11"/>
      <sheetName val="Phan_tich_chi_phi11"/>
      <sheetName val="Chi_phi_nen_theo_BVTC11"/>
      <sheetName val="nhan_cong_phu11"/>
      <sheetName val="nhan_cong_Hung11"/>
      <sheetName val="Nhan_cong11"/>
      <sheetName val="Khoi_luong_nen_theo_BVTC11"/>
      <sheetName val="BU_CTPH11"/>
      <sheetName val="BU_tran3+360_2211"/>
      <sheetName val="Tran3+360_2211"/>
      <sheetName val="BU_tran2+386_411"/>
      <sheetName val="Tran2+386_411"/>
      <sheetName val="DTcong_4-511"/>
      <sheetName val="Bu_1-211"/>
      <sheetName val="Bu_12-1311"/>
      <sheetName val="DTcong_12-1311"/>
      <sheetName val="DT_cong13-13+11"/>
      <sheetName val="BU-_nhanh11"/>
      <sheetName val="dtcong_nh1-211"/>
      <sheetName val="dtcong_nh0-111"/>
      <sheetName val="BU_11-1211"/>
      <sheetName val="DTcong_11-1211"/>
      <sheetName val="Pr-_CC11"/>
      <sheetName val="MD_3-411"/>
      <sheetName val="ND_3-411"/>
      <sheetName val="MD_1-211"/>
      <sheetName val="ND_1-211"/>
      <sheetName val="MD_0-111"/>
      <sheetName val="ND_0-111"/>
      <sheetName val="Tong_hop11"/>
      <sheetName val="KL_tong11"/>
      <sheetName val="AC_PC11"/>
      <sheetName val="Bang_VL11"/>
      <sheetName val="VL(No_V-c)11"/>
      <sheetName val="He_so11"/>
      <sheetName val="PL_Vua11"/>
      <sheetName val="Chitieu-dam_cac_loai11"/>
      <sheetName val="DG_Dam11"/>
      <sheetName val="DG_chung11"/>
      <sheetName val="VL-dac_chung11"/>
      <sheetName val="CT_1md_&amp;_dau_cong11"/>
      <sheetName val="CT_cong11"/>
      <sheetName val="dg_cong11"/>
      <sheetName val="Dong_Dau11"/>
      <sheetName val="Dong_Dau_(2)11"/>
      <sheetName val="Sau_dong11"/>
      <sheetName val="Ma_xa11"/>
      <sheetName val="My_dinh11"/>
      <sheetName val="Tong_cong11"/>
      <sheetName val="__11"/>
      <sheetName val="san_vuon11"/>
      <sheetName val="khu_phu_tro11"/>
      <sheetName val="26+180-400_211"/>
      <sheetName val="26+180_Sub111"/>
      <sheetName val="26+180_Sub411"/>
      <sheetName val="26+180-400_5(k95)11"/>
      <sheetName val="26+400-620_3(k95)11"/>
      <sheetName val="26+400-640_1(k95)11"/>
      <sheetName val="26+960-27+150_911"/>
      <sheetName val="26+960-27+150_1011"/>
      <sheetName val="26+960-27+150_1111"/>
      <sheetName val="26+960-27+150_1211"/>
      <sheetName val="26+960-27+150_5(k95)11"/>
      <sheetName val="26+960-27+150_4(k95)11"/>
      <sheetName val="26+960-27+150_1(k95)11"/>
      <sheetName val="27+500-700_5(k95)11"/>
      <sheetName val="27+500-700_4(k95)11"/>
      <sheetName val="27+500-700_3(k95)11"/>
      <sheetName val="27+500-700_1(k95)11"/>
      <sheetName val="27+740-920_3(k95)11"/>
      <sheetName val="27+740-920_2111"/>
      <sheetName val="27+920-28+040_6,711"/>
      <sheetName val="27+920-28+040_1011"/>
      <sheetName val="27+920-28+160_Su311"/>
      <sheetName val="28+160-28+420_5K9511"/>
      <sheetName val="28+430-657_711"/>
      <sheetName val="Km28+430-657_811"/>
      <sheetName val="28+430-657_911"/>
      <sheetName val="28+430-667_1011"/>
      <sheetName val="28+430-657_1111"/>
      <sheetName val="28+430-657_4k9511"/>
      <sheetName val="28+500-657_1811"/>
      <sheetName val="28+520-657_1911"/>
      <sheetName val="be_tong11"/>
      <sheetName val="Tong_hop_thep11"/>
      <sheetName val="Thuyet_minh11"/>
      <sheetName val="DG_SOC11"/>
      <sheetName val="DG_HQ11"/>
      <sheetName val="Bot_Giat_C11"/>
      <sheetName val="Bot_Giat_P_11"/>
      <sheetName val="THAY_THUNG_H11"/>
      <sheetName val="thi_nghiem11"/>
      <sheetName val="TAI_TRONG11"/>
      <sheetName val="NOI_LUC11"/>
      <sheetName val="TINH_DUYET_THTT_CHINH11"/>
      <sheetName val="TDUYET_THTT_PHU11"/>
      <sheetName val="TINH_DAO_DONG_VA_DO_VONG11"/>
      <sheetName val="TINH_NEO11"/>
      <sheetName val="Phu_luc11"/>
      <sheetName val="Gia_trÞ11"/>
      <sheetName val="TH_(T1-6)11"/>
      <sheetName val="_NL11"/>
      <sheetName val="_NL_(2)11"/>
      <sheetName val="CDTHCT_(3)11"/>
      <sheetName val="thkl_(2)11"/>
      <sheetName val="long_tec11"/>
      <sheetName val="CDSL_(2)11"/>
      <sheetName val="Thep_11"/>
      <sheetName val="Chi_tiet_Khoi_luong11"/>
      <sheetName val="TH_khoi_luong11"/>
      <sheetName val="Chiet_tinh_vat_lieu_11"/>
      <sheetName val="TH_KL_VL11"/>
      <sheetName val="tong_hop_thanh_toan_thue11"/>
      <sheetName val="bang_ke_nop_thue11"/>
      <sheetName val="Tonh_hop_chi_phi11"/>
      <sheetName val="BK_chi_phi11"/>
      <sheetName val="KTra_DS_va_thue_GTGT11"/>
      <sheetName val="Kiãøm_tra_DS_thue_GTGT11"/>
      <sheetName val="XUAT(gia_von)11"/>
      <sheetName val="Xuat_(gia_ban)11"/>
      <sheetName val="Dchinh_TH_N-X-T11"/>
      <sheetName val="Tong_hop_N-X-T11"/>
      <sheetName val="thue_TH11"/>
      <sheetName val="tong_hop_200111"/>
      <sheetName val="qUYET_TOAN_THUE11"/>
      <sheetName val="DS_them_luong_qui_4-200211"/>
      <sheetName val="Phuc_loi_2-9-0211"/>
      <sheetName val="Thuong_nhan_dip_21-12-0211"/>
      <sheetName val="Thuong_dip_nhan_danh_hieu_AHL11"/>
      <sheetName val="Thang_luong_thu_13_nam_200211"/>
      <sheetName val="Luong_SX#_dip_Tet_Qui_Mui(don11"/>
      <sheetName val="cap_cho_cac_DT11"/>
      <sheetName val="Ung_-_hoan11"/>
      <sheetName val="CP_may11"/>
      <sheetName val="Quang_Tri11"/>
      <sheetName val="Da_Nang11"/>
      <sheetName val="Quang_Nam11"/>
      <sheetName val="Quang_Ngai11"/>
      <sheetName val="TH_DH-QN11"/>
      <sheetName val="KP_HD11"/>
      <sheetName val="DB_HD11"/>
      <sheetName val="vat_tu11"/>
      <sheetName val="CDTHU_CHI_T111"/>
      <sheetName val="THUCHI_211"/>
      <sheetName val="THU_CHI311"/>
      <sheetName val="THU_CHI_411"/>
      <sheetName val="THU_CHI511"/>
      <sheetName val="THU_CHI_611"/>
      <sheetName val="TU_CHI_711"/>
      <sheetName val="THU_CHI911"/>
      <sheetName val="THU_CHI_811"/>
      <sheetName val="THU_CHI_1011"/>
      <sheetName val="THU_CHI_1111"/>
      <sheetName val="THU_CHI_1211"/>
      <sheetName val="CT_Duong11"/>
      <sheetName val="D_gia11"/>
      <sheetName val="T_hop11"/>
      <sheetName val="CtP_tro11"/>
      <sheetName val="Nha_moi11"/>
      <sheetName val="TT-T_Tron_So_211"/>
      <sheetName val="Ct_Dam_11"/>
      <sheetName val="Ct_Duoi11"/>
      <sheetName val="Ct_Tren11"/>
      <sheetName val="D_giaMay11"/>
      <sheetName val="C_TIEU11"/>
      <sheetName val="T_Luong11"/>
      <sheetName val="T_HAO11"/>
      <sheetName val="DT_TUYEN11"/>
      <sheetName val="DT_GIA11"/>
      <sheetName val="KHDT_(2)11"/>
      <sheetName val="CL_11"/>
      <sheetName val="KQ_(2)11"/>
      <sheetName val="phan_tich_DG11"/>
      <sheetName val="gia_vat_lieu11"/>
      <sheetName val="gia_xe_may11"/>
      <sheetName val="gia_nhan_cong11"/>
      <sheetName val="cd_viaK0-T611"/>
      <sheetName val="cdvia_T6-Tc2411"/>
      <sheetName val="cdvia_Tc24-T4611"/>
      <sheetName val="cd_btnL2k0+361-T1911"/>
      <sheetName val="cong_Q211"/>
      <sheetName val="T_U_luong_Q111"/>
      <sheetName val="T_U_luong_Q211"/>
      <sheetName val="T_U_luong_Q311"/>
      <sheetName val="Dc_Dau11"/>
      <sheetName val="_o_to_Hien_811"/>
      <sheetName val="_o_to_Hien911"/>
      <sheetName val="_o_to_Hien1011"/>
      <sheetName val="_o_to_Hien1111"/>
      <sheetName val="_o_to_Hien12)11"/>
      <sheetName val="_o_to_Hien121"/>
      <sheetName val="_o_to_Hien211"/>
      <sheetName val="_o_to_Hien311"/>
      <sheetName val="_o_to_Hien411"/>
      <sheetName val="_o_to_Hien511"/>
      <sheetName val="_o_to_Phong_811"/>
      <sheetName val="_o_to_Phong911"/>
      <sheetName val="_o_to_Phong1011"/>
      <sheetName val="_o_to_Phong1111"/>
      <sheetName val="_o_to_Phong12)11"/>
      <sheetName val="_o_to_Phong121"/>
      <sheetName val="_o_to_Phong211"/>
      <sheetName val="_o_to_Phong311"/>
      <sheetName val="_o_to_Phong411"/>
      <sheetName val="_o_to_Phong511"/>
      <sheetName val="_o_to_Dung_8_11"/>
      <sheetName val="_D_tt_dau811"/>
      <sheetName val="_o_to_Dung_911"/>
      <sheetName val="_D9_tt_dau11"/>
      <sheetName val="_D10_tt_dau11"/>
      <sheetName val="_o_to_Dung_1011"/>
      <sheetName val="_o_to_Dung_1111"/>
      <sheetName val="_o_to_Dung_12)11"/>
      <sheetName val="_o_to_Dung_121"/>
      <sheetName val="_o_to_Dung211"/>
      <sheetName val="_o_to_Dung311"/>
      <sheetName val="_o_to_Dung411"/>
      <sheetName val="_o_totrongT10-1211"/>
      <sheetName val="_o_totrongT211"/>
      <sheetName val="_o_totrungT10-1211"/>
      <sheetName val="_o_toMinhT10-12_11"/>
      <sheetName val="_o_toMinhT211"/>
      <sheetName val="_o_toTrieuT10-12__11"/>
      <sheetName val="Luong_8_SP11"/>
      <sheetName val="Luong_9_SP_11"/>
      <sheetName val="Luong_10_SP_11"/>
      <sheetName val="Luong_11_SP_11"/>
      <sheetName val="Luong_12_SP11"/>
      <sheetName val="Luong_1_SP111"/>
      <sheetName val="Luong_2_SP211"/>
      <sheetName val="Luong_3_SP311"/>
      <sheetName val="Luong_4_SP411"/>
      <sheetName val="Luong_4_SP511"/>
      <sheetName val="KL_VL11"/>
      <sheetName val="QT_9-611"/>
      <sheetName val="Thuong_luu_HB11"/>
      <sheetName val="QT_Ky_T11"/>
      <sheetName val="bc_vt_TON_BAI11"/>
      <sheetName val="KLTong_hop11"/>
      <sheetName val="Lan_can11"/>
      <sheetName val="Ranh_doc_(2)11"/>
      <sheetName val="Ranh_doc11"/>
      <sheetName val="Coc_tieu11"/>
      <sheetName val="Bien_bao11"/>
      <sheetName val="Nan_tuyen11"/>
      <sheetName val="Lan_111"/>
      <sheetName val="Lan__211"/>
      <sheetName val="Lan_311"/>
      <sheetName val="Gia_tri11"/>
      <sheetName val="Lan_5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Tong_Thu11"/>
      <sheetName val="Tong_Chi11"/>
      <sheetName val="Truong_hoc11"/>
      <sheetName val="Cty_CP11"/>
      <sheetName val="G_thau_3B11"/>
      <sheetName val="T_Hop_Thu-chi11"/>
      <sheetName val="Quyet_toan11"/>
      <sheetName val="Thu_hoi11"/>
      <sheetName val="Lai_vay11"/>
      <sheetName val="Tien_vay11"/>
      <sheetName val="Cong_no11"/>
      <sheetName val="Cop_pha11"/>
      <sheetName val="KL_Tram_Cty11"/>
      <sheetName val="Gam_may_Cty11"/>
      <sheetName val="KL_tram_KH11"/>
      <sheetName val="Gam_may_KH11"/>
      <sheetName val="Cach_dien11"/>
      <sheetName val="Mang_tai11"/>
      <sheetName val="KL_DDK11"/>
      <sheetName val="Mang_tai_DDK11"/>
      <sheetName val="KL_DDK0,411"/>
      <sheetName val="TT_Ky_thuat11"/>
      <sheetName val="CT_moi11"/>
      <sheetName val="Tu_dien11"/>
      <sheetName val="May_cat11"/>
      <sheetName val="Dao_Cly11"/>
      <sheetName val="Dao_Ptai9"/>
      <sheetName val="cap_so_lan_29"/>
      <sheetName val="cap_so_BHXH9"/>
      <sheetName val="tru_tien9"/>
      <sheetName val="yt_q29"/>
      <sheetName val="c45_t39"/>
      <sheetName val="c45_t69"/>
      <sheetName val="BHYT_Q3_20039"/>
      <sheetName val="C45_t79"/>
      <sheetName val="C47-t07_20039"/>
      <sheetName val="C45_t89"/>
      <sheetName val="C47-t08_20039"/>
      <sheetName val="C45_t099"/>
      <sheetName val="C47-t09_20039"/>
      <sheetName val="C47_T129"/>
      <sheetName val="BHYT_Q4-20039"/>
      <sheetName val="C45_T109"/>
      <sheetName val="Xep_hang_2019"/>
      <sheetName val="toan_Cty9"/>
      <sheetName val="Cong_ty9"/>
      <sheetName val="XN_29"/>
      <sheetName val="XN_ong_CHi9"/>
      <sheetName val="N_XDCT&amp;_XKLD9"/>
      <sheetName val="CN_HCM9"/>
      <sheetName val="TT_XKLD(Nhan)9"/>
      <sheetName val="Ong_Hong9"/>
      <sheetName val="CN_hung_yen9"/>
      <sheetName val="Dong_nai9"/>
      <sheetName val="Tu_RMU9"/>
      <sheetName val="C_set9"/>
      <sheetName val="Sco_Cap9"/>
      <sheetName val="Sco_TB9"/>
      <sheetName val="TN_tram9"/>
      <sheetName val="TN_C_set9"/>
      <sheetName val="TN_TD_DDay9"/>
      <sheetName val="Phan_chung9"/>
      <sheetName val="CT_xa9"/>
      <sheetName val="Tien_ung9"/>
      <sheetName val="phi_luong39"/>
      <sheetName val="THVT_T59"/>
      <sheetName val="XL1_t59"/>
      <sheetName val="XL2_T59"/>
      <sheetName val="XL3_T59"/>
      <sheetName val="XL5_T59"/>
      <sheetName val="CC_XL19"/>
      <sheetName val="KKTS_049"/>
      <sheetName val="nha_kct9"/>
      <sheetName val="Gia_DAN9"/>
      <sheetName val="binh_do9"/>
      <sheetName val="cot_lieu9"/>
      <sheetName val="van_khuon9"/>
      <sheetName val="CT_BT9"/>
      <sheetName val="lay_mau9"/>
      <sheetName val="mat_ngoai_goi9"/>
      <sheetName val="coc_tram-bt9"/>
      <sheetName val="Cong_hop9"/>
      <sheetName val="kldukien_(107)9"/>
      <sheetName val="qui1_(2)9"/>
      <sheetName val="TH_du_toan_9"/>
      <sheetName val="Du_toan_9"/>
      <sheetName val="C_Tinh9"/>
      <sheetName val="Phu_luc_HD9"/>
      <sheetName val="Gia_du_thau9"/>
      <sheetName val="Ca_xe9"/>
      <sheetName val="congtac_vien-uy9"/>
      <sheetName val="Nhan_luc20019"/>
      <sheetName val="huy_dong_von9"/>
      <sheetName val="Lai_vayxd9"/>
      <sheetName val="Lai_vayphaitra9"/>
      <sheetName val="Lai_vay_9"/>
      <sheetName val="tra_von9"/>
      <sheetName val="KH_chi_tiet9"/>
      <sheetName val="XE_DAU9"/>
      <sheetName val="XE_XANG9"/>
      <sheetName val="Hat_19"/>
      <sheetName val="_H8_duong9"/>
      <sheetName val="Hat_7dg9"/>
      <sheetName val="TH_duong_1B9"/>
      <sheetName val="TH_cau_1B9"/>
      <sheetName val="cau_H19"/>
      <sheetName val="Son_dg9"/>
      <sheetName val="THKL_H99"/>
      <sheetName val="VAT_TU_NHAN_TXQN9"/>
      <sheetName val="bang_tong_ke_khoi_luong_vat_tu9"/>
      <sheetName val="hcong_tkhe9"/>
      <sheetName val="VAT_TU_NHAN_TKHE9"/>
      <sheetName val="hcong_qn9"/>
      <sheetName val="VAT_TU_NHAN_(2)9"/>
      <sheetName val="CO_SO_DU_LIEU_PTVL9"/>
      <sheetName val="Thang_129"/>
      <sheetName val="Thang_110"/>
      <sheetName val="Thang_12_(2)9"/>
      <sheetName val="Thang_019"/>
      <sheetName val="TH_mau_moi_tu_T109"/>
      <sheetName val="Tong_hop_Quy_IV9"/>
      <sheetName val="KL_XL200010"/>
      <sheetName val="Chiet_tinh10"/>
      <sheetName val="Van_chuyen10"/>
      <sheetName val="THKP_(2)10"/>
      <sheetName val="T_Bi10"/>
      <sheetName val="Thiet_ke10"/>
      <sheetName val="K_luong10"/>
      <sheetName val="TT_L210"/>
      <sheetName val="TT_L110"/>
      <sheetName val="Thue_Ngoai10"/>
      <sheetName val="Sheet2_(2)10"/>
      <sheetName val="Chi_tiet_-_Dv_lap10"/>
      <sheetName val="TH_KHTC10"/>
      <sheetName val="sent_to10"/>
      <sheetName val="LUAN_CHUYEN10"/>
      <sheetName val="KE_QUY10"/>
      <sheetName val="LUONGGIAN_TIEP10"/>
      <sheetName val="VAY_VON10"/>
      <sheetName val="O_THAO10"/>
      <sheetName val="Q_TRUNG10"/>
      <sheetName val="Y_THANH10"/>
      <sheetName val="Interim_payment10"/>
      <sheetName val="Bid_Sum10"/>
      <sheetName val="Item_B10"/>
      <sheetName val="Dg_A10"/>
      <sheetName val="Dg_B&amp;C10"/>
      <sheetName val="Material_at_site10"/>
      <sheetName val="Gia_VL10"/>
      <sheetName val="Bang_gia_ca_may10"/>
      <sheetName val="Bang_luong_CB10"/>
      <sheetName val="Bang_P_tich_CT10"/>
      <sheetName val="D_toan_chi_tiet10"/>
      <sheetName val="Bang_TH_Dtoan10"/>
      <sheetName val="KH_2003_(moi_max)10"/>
      <sheetName val="BCC_(2)10"/>
      <sheetName val="Bao_cao10"/>
      <sheetName val="Bao_cao_210"/>
      <sheetName val="Khoi_luong10"/>
      <sheetName val="Khoi_luong_mat10"/>
      <sheetName val="Bang_ke10"/>
      <sheetName val="T_HopKL10"/>
      <sheetName val="S_Luong10"/>
      <sheetName val="D_Dap10"/>
      <sheetName val="Q_Toan10"/>
      <sheetName val="Phan_tich_chi_phi10"/>
      <sheetName val="Chi_phi_nen_theo_BVTC10"/>
      <sheetName val="nhan_cong_phu10"/>
      <sheetName val="nhan_cong_Hung10"/>
      <sheetName val="Nhan_cong10"/>
      <sheetName val="Khoi_luong_nen_theo_BVTC10"/>
      <sheetName val="BU_CTPH10"/>
      <sheetName val="BU_tran3+360_2210"/>
      <sheetName val="Tran3+360_2210"/>
      <sheetName val="BU_tran2+386_410"/>
      <sheetName val="Tran2+386_410"/>
      <sheetName val="DTcong_4-510"/>
      <sheetName val="Bu_1-210"/>
      <sheetName val="Bu_12-1310"/>
      <sheetName val="DTcong_12-1310"/>
      <sheetName val="DT_cong13-13+10"/>
      <sheetName val="BU-_nhanh10"/>
      <sheetName val="dtcong_nh1-210"/>
      <sheetName val="dtcong_nh0-110"/>
      <sheetName val="BU_11-1210"/>
      <sheetName val="DTcong_11-1210"/>
      <sheetName val="Pr-_CC10"/>
      <sheetName val="MD_3-410"/>
      <sheetName val="ND_3-410"/>
      <sheetName val="MD_1-210"/>
      <sheetName val="ND_1-210"/>
      <sheetName val="MD_0-110"/>
      <sheetName val="ND_0-110"/>
      <sheetName val="Tong_hop10"/>
      <sheetName val="KL_tong10"/>
      <sheetName val="AC_PC10"/>
      <sheetName val="Bang_VL10"/>
      <sheetName val="VL(No_V-c)10"/>
      <sheetName val="He_so10"/>
      <sheetName val="PL_Vua10"/>
      <sheetName val="Chitieu-dam_cac_loai10"/>
      <sheetName val="DG_Dam10"/>
      <sheetName val="DG_chung10"/>
      <sheetName val="VL-dac_chung10"/>
      <sheetName val="CT_1md_&amp;_dau_cong10"/>
      <sheetName val="CT_cong10"/>
      <sheetName val="dg_cong10"/>
      <sheetName val="Dong_Dau10"/>
      <sheetName val="Dong_Dau_(2)10"/>
      <sheetName val="Sau_dong10"/>
      <sheetName val="Ma_xa10"/>
      <sheetName val="My_dinh10"/>
      <sheetName val="Tong_cong10"/>
      <sheetName val="__10"/>
      <sheetName val="san_vuon10"/>
      <sheetName val="khu_phu_tro10"/>
      <sheetName val="26+180-400_210"/>
      <sheetName val="26+180_Sub110"/>
      <sheetName val="26+180_Sub410"/>
      <sheetName val="26+180-400_5(k95)10"/>
      <sheetName val="26+400-620_3(k95)10"/>
      <sheetName val="26+400-640_1(k95)10"/>
      <sheetName val="26+960-27+150_910"/>
      <sheetName val="26+960-27+150_1010"/>
      <sheetName val="26+960-27+150_1110"/>
      <sheetName val="26+960-27+150_1210"/>
      <sheetName val="26+960-27+150_5(k95)10"/>
      <sheetName val="26+960-27+150_4(k95)10"/>
      <sheetName val="26+960-27+150_1(k95)10"/>
      <sheetName val="27+500-700_5(k95)10"/>
      <sheetName val="27+500-700_4(k95)10"/>
      <sheetName val="27+500-700_3(k95)10"/>
      <sheetName val="27+500-700_1(k95)10"/>
      <sheetName val="27+740-920_3(k95)10"/>
      <sheetName val="27+740-920_2110"/>
      <sheetName val="27+920-28+040_6,710"/>
      <sheetName val="27+920-28+040_1010"/>
      <sheetName val="27+920-28+160_Su310"/>
      <sheetName val="28+160-28+420_5K9510"/>
      <sheetName val="28+430-657_710"/>
      <sheetName val="Km28+430-657_810"/>
      <sheetName val="28+430-657_910"/>
      <sheetName val="28+430-667_1010"/>
      <sheetName val="28+430-657_1110"/>
      <sheetName val="28+430-657_4k9510"/>
      <sheetName val="28+500-657_1810"/>
      <sheetName val="28+520-657_1910"/>
      <sheetName val="be_tong10"/>
      <sheetName val="Tong_hop_thep10"/>
      <sheetName val="Thuyet_minh10"/>
      <sheetName val="DG_SOC10"/>
      <sheetName val="DG_HQ10"/>
      <sheetName val="Bot_Giat_C10"/>
      <sheetName val="Bot_Giat_P_10"/>
      <sheetName val="THAY_THUNG_H10"/>
      <sheetName val="thi_nghiem10"/>
      <sheetName val="TAI_TRONG10"/>
      <sheetName val="NOI_LUC10"/>
      <sheetName val="TINH_DUYET_THTT_CHINH10"/>
      <sheetName val="TDUYET_THTT_PHU10"/>
      <sheetName val="TINH_DAO_DONG_VA_DO_VONG10"/>
      <sheetName val="TINH_NEO10"/>
      <sheetName val="Phu_luc10"/>
      <sheetName val="Gia_trÞ10"/>
      <sheetName val="TH_(T1-6)10"/>
      <sheetName val="_NL10"/>
      <sheetName val="_NL_(2)10"/>
      <sheetName val="CDTHCT_(3)10"/>
      <sheetName val="thkl_(2)10"/>
      <sheetName val="long_tec10"/>
      <sheetName val="CDSL_(2)10"/>
      <sheetName val="Thep_10"/>
      <sheetName val="Chi_tiet_Khoi_luong10"/>
      <sheetName val="TH_khoi_luong10"/>
      <sheetName val="Chiet_tinh_vat_lieu_10"/>
      <sheetName val="TH_KL_VL10"/>
      <sheetName val="tong_hop_thanh_toan_thue10"/>
      <sheetName val="bang_ke_nop_thue10"/>
      <sheetName val="Tonh_hop_chi_phi10"/>
      <sheetName val="BK_chi_phi10"/>
      <sheetName val="KTra_DS_va_thue_GTGT10"/>
      <sheetName val="Kiãøm_tra_DS_thue_GTGT10"/>
      <sheetName val="XUAT(gia_von)10"/>
      <sheetName val="Xuat_(gia_ban)10"/>
      <sheetName val="Dchinh_TH_N-X-T10"/>
      <sheetName val="Tong_hop_N-X-T10"/>
      <sheetName val="thue_TH10"/>
      <sheetName val="tong_hop_200110"/>
      <sheetName val="qUYET_TOAN_THUE10"/>
      <sheetName val="DS_them_luong_qui_4-200210"/>
      <sheetName val="Phuc_loi_2-9-0210"/>
      <sheetName val="Thuong_nhan_dip_21-12-0210"/>
      <sheetName val="Thuong_dip_nhan_danh_hieu_AHL10"/>
      <sheetName val="Thang_luong_thu_13_nam_200210"/>
      <sheetName val="Luong_SX#_dip_Tet_Qui_Mui(don10"/>
      <sheetName val="cap_cho_cac_DT10"/>
      <sheetName val="Ung_-_hoan10"/>
      <sheetName val="CP_may10"/>
      <sheetName val="Quang_Tri10"/>
      <sheetName val="Da_Nang10"/>
      <sheetName val="Quang_Nam10"/>
      <sheetName val="Quang_Ngai10"/>
      <sheetName val="TH_DH-QN10"/>
      <sheetName val="KP_HD10"/>
      <sheetName val="DB_HD10"/>
      <sheetName val="vat_tu10"/>
      <sheetName val="CDTHU_CHI_T110"/>
      <sheetName val="THUCHI_210"/>
      <sheetName val="THU_CHI310"/>
      <sheetName val="THU_CHI_410"/>
      <sheetName val="THU_CHI510"/>
      <sheetName val="THU_CHI_610"/>
      <sheetName val="TU_CHI_710"/>
      <sheetName val="THU_CHI910"/>
      <sheetName val="THU_CHI_810"/>
      <sheetName val="THU_CHI_1010"/>
      <sheetName val="THU_CHI_1110"/>
      <sheetName val="THU_CHI_1210"/>
      <sheetName val="CT_Duong10"/>
      <sheetName val="D_gia10"/>
      <sheetName val="T_hop10"/>
      <sheetName val="CtP_tro10"/>
      <sheetName val="Nha_moi10"/>
      <sheetName val="TT-T_Tron_So_210"/>
      <sheetName val="Ct_Dam_10"/>
      <sheetName val="Ct_Duoi10"/>
      <sheetName val="Ct_Tren10"/>
      <sheetName val="D_giaMay10"/>
      <sheetName val="C_TIEU10"/>
      <sheetName val="T_Luong10"/>
      <sheetName val="T_HAO10"/>
      <sheetName val="DT_TUYEN10"/>
      <sheetName val="DT_GIA10"/>
      <sheetName val="KHDT_(2)10"/>
      <sheetName val="CL_10"/>
      <sheetName val="KQ_(2)10"/>
      <sheetName val="phan_tich_DG10"/>
      <sheetName val="gia_vat_lieu10"/>
      <sheetName val="gia_xe_may10"/>
      <sheetName val="gia_nhan_cong10"/>
      <sheetName val="cd_viaK0-T610"/>
      <sheetName val="cdvia_T6-Tc2410"/>
      <sheetName val="cdvia_Tc24-T4610"/>
      <sheetName val="cd_btnL2k0+361-T1910"/>
      <sheetName val="cong_Q210"/>
      <sheetName val="T_U_luong_Q110"/>
      <sheetName val="T_U_luong_Q210"/>
      <sheetName val="T_U_luong_Q310"/>
      <sheetName val="Dc_Dau10"/>
      <sheetName val="_o_to_Hien_810"/>
      <sheetName val="_o_to_Hien910"/>
      <sheetName val="_o_to_Hien1010"/>
      <sheetName val="_o_to_Hien1110"/>
      <sheetName val="_o_to_Hien12)10"/>
      <sheetName val="_o_to_Hien120"/>
      <sheetName val="_o_to_Hien210"/>
      <sheetName val="_o_to_Hien310"/>
      <sheetName val="_o_to_Hien410"/>
      <sheetName val="_o_to_Hien510"/>
      <sheetName val="_o_to_Phong_810"/>
      <sheetName val="_o_to_Phong910"/>
      <sheetName val="_o_to_Phong1010"/>
      <sheetName val="_o_to_Phong1110"/>
      <sheetName val="_o_to_Phong12)10"/>
      <sheetName val="_o_to_Phong120"/>
      <sheetName val="_o_to_Phong210"/>
      <sheetName val="_o_to_Phong310"/>
      <sheetName val="_o_to_Phong410"/>
      <sheetName val="_o_to_Phong510"/>
      <sheetName val="_o_to_Dung_8_10"/>
      <sheetName val="_D_tt_dau810"/>
      <sheetName val="_o_to_Dung_910"/>
      <sheetName val="_D9_tt_dau10"/>
      <sheetName val="_D10_tt_dau10"/>
      <sheetName val="_o_to_Dung_1010"/>
      <sheetName val="_o_to_Dung_1110"/>
      <sheetName val="_o_to_Dung_12)10"/>
      <sheetName val="_o_to_Dung_120"/>
      <sheetName val="_o_to_Dung210"/>
      <sheetName val="_o_to_Dung310"/>
      <sheetName val="_o_to_Dung410"/>
      <sheetName val="_o_totrongT10-1210"/>
      <sheetName val="_o_totrongT210"/>
      <sheetName val="_o_totrungT10-1210"/>
      <sheetName val="_o_toMinhT10-12_10"/>
      <sheetName val="_o_toMinhT210"/>
      <sheetName val="_o_toTrieuT10-12__10"/>
      <sheetName val="Luong_8_SP10"/>
      <sheetName val="Luong_9_SP_10"/>
      <sheetName val="Luong_10_SP_10"/>
      <sheetName val="Luong_11_SP_10"/>
      <sheetName val="Luong_12_SP10"/>
      <sheetName val="Luong_1_SP110"/>
      <sheetName val="Luong_2_SP210"/>
      <sheetName val="Luong_3_SP310"/>
      <sheetName val="Luong_4_SP410"/>
      <sheetName val="Luong_4_SP510"/>
      <sheetName val="KL_VL10"/>
      <sheetName val="QT_9-610"/>
      <sheetName val="Thuong_luu_HB10"/>
      <sheetName val="QT_Ky_T10"/>
      <sheetName val="bc_vt_TON_BAI10"/>
      <sheetName val="KLTong_hop10"/>
      <sheetName val="Lan_can10"/>
      <sheetName val="Ranh_doc_(2)10"/>
      <sheetName val="Ranh_doc10"/>
      <sheetName val="Coc_tieu10"/>
      <sheetName val="Bien_bao10"/>
      <sheetName val="Nan_tuyen10"/>
      <sheetName val="Lan_110"/>
      <sheetName val="Lan__210"/>
      <sheetName val="Lan_310"/>
      <sheetName val="Gia_tri10"/>
      <sheetName val="Lan_5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Tong_Thu10"/>
      <sheetName val="Tong_Chi10"/>
      <sheetName val="Truong_hoc10"/>
      <sheetName val="Cty_CP10"/>
      <sheetName val="G_thau_3B10"/>
      <sheetName val="T_Hop_Thu-chi10"/>
      <sheetName val="Quyet_toan10"/>
      <sheetName val="Thu_hoi10"/>
      <sheetName val="Lai_vay10"/>
      <sheetName val="Tien_vay10"/>
      <sheetName val="Cong_no10"/>
      <sheetName val="Cop_pha10"/>
      <sheetName val="KL_Tram_Cty10"/>
      <sheetName val="Gam_may_Cty10"/>
      <sheetName val="KL_tram_KH10"/>
      <sheetName val="Gam_may_KH10"/>
      <sheetName val="Cach_dien10"/>
      <sheetName val="Mang_tai10"/>
      <sheetName val="KL_DDK10"/>
      <sheetName val="Mang_tai_DDK10"/>
      <sheetName val="KL_DDK0,410"/>
      <sheetName val="TT_Ky_thuat10"/>
      <sheetName val="CT_moi10"/>
      <sheetName val="Tu_dien10"/>
      <sheetName val="May_cat10"/>
      <sheetName val="Dao_Cly10"/>
      <sheetName val="Dao_Ptai8"/>
      <sheetName val="cap_so_lan_28"/>
      <sheetName val="cap_so_BHXH8"/>
      <sheetName val="tru_tien8"/>
      <sheetName val="yt_q28"/>
      <sheetName val="c45_t38"/>
      <sheetName val="c45_t68"/>
      <sheetName val="BHYT_Q3_20038"/>
      <sheetName val="C45_t78"/>
      <sheetName val="C47-t07_20038"/>
      <sheetName val="C45_t88"/>
      <sheetName val="C47-t08_20038"/>
      <sheetName val="C45_t098"/>
      <sheetName val="C47-t09_20038"/>
      <sheetName val="C47_T128"/>
      <sheetName val="BHYT_Q4-20038"/>
      <sheetName val="C45_T108"/>
      <sheetName val="Xep_hang_2018"/>
      <sheetName val="toan_Cty8"/>
      <sheetName val="Cong_ty8"/>
      <sheetName val="XN_28"/>
      <sheetName val="XN_ong_CHi8"/>
      <sheetName val="N_XDCT&amp;_XKLD8"/>
      <sheetName val="CN_HCM8"/>
      <sheetName val="TT_XKLD(Nhan)8"/>
      <sheetName val="Ong_Hong8"/>
      <sheetName val="CN_hung_yen8"/>
      <sheetName val="Dong_nai8"/>
      <sheetName val="Tu_RMU8"/>
      <sheetName val="C_set8"/>
      <sheetName val="Sco_Cap8"/>
      <sheetName val="Sco_TB8"/>
      <sheetName val="TN_tram8"/>
      <sheetName val="TN_C_set8"/>
      <sheetName val="TN_TD_DDay8"/>
      <sheetName val="Phan_chung8"/>
      <sheetName val="CT_xa8"/>
      <sheetName val="Tien_ung8"/>
      <sheetName val="phi_luong38"/>
      <sheetName val="THVT_T58"/>
      <sheetName val="XL1_t58"/>
      <sheetName val="XL2_T58"/>
      <sheetName val="XL3_T58"/>
      <sheetName val="XL5_T58"/>
      <sheetName val="CC_XL18"/>
      <sheetName val="KKTS_048"/>
      <sheetName val="nha_kct8"/>
      <sheetName val="Gia_DAN8"/>
      <sheetName val="binh_do8"/>
      <sheetName val="cot_lieu8"/>
      <sheetName val="van_khuon8"/>
      <sheetName val="CT_BT8"/>
      <sheetName val="lay_mau8"/>
      <sheetName val="mat_ngoai_goi8"/>
      <sheetName val="coc_tram-bt8"/>
      <sheetName val="Cong_hop8"/>
      <sheetName val="kldukien_(107)8"/>
      <sheetName val="qui1_(2)8"/>
      <sheetName val="TH_du_toan_8"/>
      <sheetName val="Du_toan_8"/>
      <sheetName val="C_Tinh8"/>
      <sheetName val="Phu_luc_HD8"/>
      <sheetName val="Gia_du_thau8"/>
      <sheetName val="Ca_xe8"/>
      <sheetName val="congtac_vien-uy8"/>
      <sheetName val="Nhan_luc20018"/>
      <sheetName val="huy_dong_von8"/>
      <sheetName val="Lai_vayxd8"/>
      <sheetName val="Lai_vayphaitra8"/>
      <sheetName val="Lai_vay_8"/>
      <sheetName val="tra_von8"/>
      <sheetName val="KH_chi_tiet8"/>
      <sheetName val="XE_DAU8"/>
      <sheetName val="XE_XANG8"/>
      <sheetName val="Hat_18"/>
      <sheetName val="_H8_duong8"/>
      <sheetName val="Hat_7dg8"/>
      <sheetName val="TH_duong_1B8"/>
      <sheetName val="TH_cau_1B8"/>
      <sheetName val="cau_H18"/>
      <sheetName val="Son_dg8"/>
      <sheetName val="THKL_H98"/>
      <sheetName val="VAT_TU_NHAN_TXQN8"/>
      <sheetName val="bang_tong_ke_khoi_luong_vat_tu8"/>
      <sheetName val="hcong_tkhe8"/>
      <sheetName val="VAT_TU_NHAN_TKHE8"/>
      <sheetName val="hcong_qn8"/>
      <sheetName val="VAT_TU_NHAN_(2)8"/>
      <sheetName val="CO_SO_DU_LIEU_PTVL8"/>
      <sheetName val="Thang_128"/>
      <sheetName val="Thang_19"/>
      <sheetName val="Thang_12_(2)8"/>
      <sheetName val="Thang_018"/>
      <sheetName val="TH_mau_moi_tu_T108"/>
      <sheetName val="Tong_hop_Quy_IV8"/>
      <sheetName val="KL_XL200012"/>
      <sheetName val="Chiet_tinh12"/>
      <sheetName val="Van_chuyen12"/>
      <sheetName val="THKP_(2)12"/>
      <sheetName val="T_Bi12"/>
      <sheetName val="Thiet_ke12"/>
      <sheetName val="K_luong12"/>
      <sheetName val="TT_L212"/>
      <sheetName val="TT_L112"/>
      <sheetName val="Thue_Ngoai12"/>
      <sheetName val="Sheet2_(2)12"/>
      <sheetName val="Chi_tiet_-_Dv_lap12"/>
      <sheetName val="TH_KHTC12"/>
      <sheetName val="sent_to12"/>
      <sheetName val="LUAN_CHUYEN12"/>
      <sheetName val="KE_QUY12"/>
      <sheetName val="LUONGGIAN_TIEP12"/>
      <sheetName val="VAY_VON12"/>
      <sheetName val="O_THAO12"/>
      <sheetName val="Q_TRUNG12"/>
      <sheetName val="Y_THANH12"/>
      <sheetName val="Interim_payment12"/>
      <sheetName val="Bid_Sum12"/>
      <sheetName val="Item_B12"/>
      <sheetName val="Dg_A12"/>
      <sheetName val="Dg_B&amp;C12"/>
      <sheetName val="Material_at_site12"/>
      <sheetName val="Gia_VL12"/>
      <sheetName val="Bang_gia_ca_may12"/>
      <sheetName val="Bang_luong_CB12"/>
      <sheetName val="Bang_P_tich_CT12"/>
      <sheetName val="D_toan_chi_tiet12"/>
      <sheetName val="Bang_TH_Dtoan12"/>
      <sheetName val="KH_2003_(moi_max)12"/>
      <sheetName val="BCC_(2)12"/>
      <sheetName val="Bao_cao12"/>
      <sheetName val="Bao_cao_212"/>
      <sheetName val="Khoi_luong12"/>
      <sheetName val="Khoi_luong_mat12"/>
      <sheetName val="Bang_ke12"/>
      <sheetName val="T_HopKL12"/>
      <sheetName val="S_Luong12"/>
      <sheetName val="D_Dap12"/>
      <sheetName val="Q_Toan12"/>
      <sheetName val="Phan_tich_chi_phi12"/>
      <sheetName val="Chi_phi_nen_theo_BVTC12"/>
      <sheetName val="nhan_cong_phu12"/>
      <sheetName val="nhan_cong_Hung12"/>
      <sheetName val="Nhan_cong12"/>
      <sheetName val="Khoi_luong_nen_theo_BVTC12"/>
      <sheetName val="BU_CTPH12"/>
      <sheetName val="BU_tran3+360_2212"/>
      <sheetName val="Tran3+360_2212"/>
      <sheetName val="BU_tran2+386_412"/>
      <sheetName val="Tran2+386_412"/>
      <sheetName val="DTcong_4-512"/>
      <sheetName val="Bu_1-212"/>
      <sheetName val="Bu_12-1312"/>
      <sheetName val="DTcong_12-1312"/>
      <sheetName val="DT_cong13-13+12"/>
      <sheetName val="BU-_nhanh12"/>
      <sheetName val="dtcong_nh1-212"/>
      <sheetName val="dtcong_nh0-112"/>
      <sheetName val="BU_11-1212"/>
      <sheetName val="DTcong_11-1212"/>
      <sheetName val="Pr-_CC12"/>
      <sheetName val="MD_3-412"/>
      <sheetName val="ND_3-412"/>
      <sheetName val="MD_1-212"/>
      <sheetName val="ND_1-212"/>
      <sheetName val="MD_0-112"/>
      <sheetName val="ND_0-112"/>
      <sheetName val="Tong_hop12"/>
      <sheetName val="KL_tong12"/>
      <sheetName val="AC_PC12"/>
      <sheetName val="Bang_VL12"/>
      <sheetName val="VL(No_V-c)12"/>
      <sheetName val="He_so12"/>
      <sheetName val="PL_Vua12"/>
      <sheetName val="Chitieu-dam_cac_loai12"/>
      <sheetName val="DG_Dam12"/>
      <sheetName val="DG_chung12"/>
      <sheetName val="VL-dac_chung12"/>
      <sheetName val="CT_1md_&amp;_dau_cong12"/>
      <sheetName val="CT_cong12"/>
      <sheetName val="dg_cong12"/>
      <sheetName val="Dong_Dau12"/>
      <sheetName val="Dong_Dau_(2)12"/>
      <sheetName val="Sau_dong12"/>
      <sheetName val="Ma_xa12"/>
      <sheetName val="My_dinh12"/>
      <sheetName val="Tong_cong12"/>
      <sheetName val="__12"/>
      <sheetName val="san_vuon12"/>
      <sheetName val="khu_phu_tro12"/>
      <sheetName val="26+180-400_212"/>
      <sheetName val="26+180_Sub112"/>
      <sheetName val="26+180_Sub412"/>
      <sheetName val="26+180-400_5(k95)12"/>
      <sheetName val="26+400-620_3(k95)12"/>
      <sheetName val="26+400-640_1(k95)12"/>
      <sheetName val="26+960-27+150_912"/>
      <sheetName val="26+960-27+150_1012"/>
      <sheetName val="26+960-27+150_1112"/>
      <sheetName val="26+960-27+150_1212"/>
      <sheetName val="26+960-27+150_5(k95)12"/>
      <sheetName val="26+960-27+150_4(k95)12"/>
      <sheetName val="26+960-27+150_1(k95)12"/>
      <sheetName val="27+500-700_5(k95)12"/>
      <sheetName val="27+500-700_4(k95)12"/>
      <sheetName val="27+500-700_3(k95)12"/>
      <sheetName val="27+500-700_1(k95)12"/>
      <sheetName val="27+740-920_3(k95)12"/>
      <sheetName val="27+740-920_2112"/>
      <sheetName val="27+920-28+040_6,712"/>
      <sheetName val="27+920-28+040_1012"/>
      <sheetName val="27+920-28+160_Su312"/>
      <sheetName val="28+160-28+420_5K9512"/>
      <sheetName val="28+430-657_712"/>
      <sheetName val="Km28+430-657_812"/>
      <sheetName val="28+430-657_912"/>
      <sheetName val="28+430-667_1012"/>
      <sheetName val="28+430-657_1112"/>
      <sheetName val="28+430-657_4k9512"/>
      <sheetName val="28+500-657_1812"/>
      <sheetName val="28+520-657_1912"/>
      <sheetName val="be_tong12"/>
      <sheetName val="Tong_hop_thep12"/>
      <sheetName val="Thuyet_minh12"/>
      <sheetName val="DG_SOC12"/>
      <sheetName val="DG_HQ12"/>
      <sheetName val="Bot_Giat_C12"/>
      <sheetName val="Bot_Giat_P_12"/>
      <sheetName val="THAY_THUNG_H12"/>
      <sheetName val="thi_nghiem12"/>
      <sheetName val="TAI_TRONG12"/>
      <sheetName val="NOI_LUC12"/>
      <sheetName val="TINH_DUYET_THTT_CHINH12"/>
      <sheetName val="TDUYET_THTT_PHU12"/>
      <sheetName val="TINH_DAO_DONG_VA_DO_VONG12"/>
      <sheetName val="TINH_NEO12"/>
      <sheetName val="Phu_luc12"/>
      <sheetName val="Gia_trÞ12"/>
      <sheetName val="TH_(T1-6)12"/>
      <sheetName val="_NL12"/>
      <sheetName val="_NL_(2)12"/>
      <sheetName val="CDTHCT_(3)12"/>
      <sheetName val="thkl_(2)12"/>
      <sheetName val="long_tec12"/>
      <sheetName val="CDSL_(2)12"/>
      <sheetName val="Thep_12"/>
      <sheetName val="Chi_tiet_Khoi_luong12"/>
      <sheetName val="TH_khoi_luong12"/>
      <sheetName val="Chiet_tinh_vat_lieu_12"/>
      <sheetName val="TH_KL_VL12"/>
      <sheetName val="tong_hop_thanh_toan_thue12"/>
      <sheetName val="bang_ke_nop_thue12"/>
      <sheetName val="Tonh_hop_chi_phi12"/>
      <sheetName val="BK_chi_phi12"/>
      <sheetName val="KTra_DS_va_thue_GTGT12"/>
      <sheetName val="Kiãøm_tra_DS_thue_GTGT12"/>
      <sheetName val="XUAT(gia_von)12"/>
      <sheetName val="Xuat_(gia_ban)12"/>
      <sheetName val="Dchinh_TH_N-X-T12"/>
      <sheetName val="Tong_hop_N-X-T12"/>
      <sheetName val="thue_TH12"/>
      <sheetName val="tong_hop_200112"/>
      <sheetName val="qUYET_TOAN_THUE12"/>
      <sheetName val="DS_them_luong_qui_4-200212"/>
      <sheetName val="Phuc_loi_2-9-0212"/>
      <sheetName val="Thuong_nhan_dip_21-12-0212"/>
      <sheetName val="Thuong_dip_nhan_danh_hieu_AHL12"/>
      <sheetName val="Thang_luong_thu_13_nam_200212"/>
      <sheetName val="Luong_SX#_dip_Tet_Qui_Mui(don12"/>
      <sheetName val="cap_cho_cac_DT12"/>
      <sheetName val="Ung_-_hoan12"/>
      <sheetName val="CP_may12"/>
      <sheetName val="Quang_Tri12"/>
      <sheetName val="Da_Nang12"/>
      <sheetName val="Quang_Nam12"/>
      <sheetName val="Quang_Ngai12"/>
      <sheetName val="TH_DH-QN12"/>
      <sheetName val="KP_HD12"/>
      <sheetName val="DB_HD12"/>
      <sheetName val="vat_tu12"/>
      <sheetName val="CDTHU_CHI_T112"/>
      <sheetName val="THUCHI_212"/>
      <sheetName val="THU_CHI312"/>
      <sheetName val="THU_CHI_412"/>
      <sheetName val="THU_CHI512"/>
      <sheetName val="THU_CHI_612"/>
      <sheetName val="TU_CHI_712"/>
      <sheetName val="THU_CHI912"/>
      <sheetName val="THU_CHI_812"/>
      <sheetName val="THU_CHI_1012"/>
      <sheetName val="THU_CHI_1112"/>
      <sheetName val="THU_CHI_1212"/>
      <sheetName val="CT_Duong12"/>
      <sheetName val="D_gia12"/>
      <sheetName val="T_hop12"/>
      <sheetName val="CtP_tro12"/>
      <sheetName val="Nha_moi12"/>
      <sheetName val="TT-T_Tron_So_212"/>
      <sheetName val="Ct_Dam_12"/>
      <sheetName val="Ct_Duoi12"/>
      <sheetName val="Ct_Tren12"/>
      <sheetName val="D_giaMay12"/>
      <sheetName val="C_TIEU12"/>
      <sheetName val="T_Luong12"/>
      <sheetName val="T_HAO12"/>
      <sheetName val="DT_TUYEN12"/>
      <sheetName val="DT_GIA12"/>
      <sheetName val="KHDT_(2)12"/>
      <sheetName val="CL_12"/>
      <sheetName val="KQ_(2)12"/>
      <sheetName val="phan_tich_DG12"/>
      <sheetName val="gia_vat_lieu12"/>
      <sheetName val="gia_xe_may12"/>
      <sheetName val="gia_nhan_cong12"/>
      <sheetName val="cd_viaK0-T612"/>
      <sheetName val="cdvia_T6-Tc2412"/>
      <sheetName val="cdvia_Tc24-T4612"/>
      <sheetName val="cd_btnL2k0+361-T1912"/>
      <sheetName val="cong_Q212"/>
      <sheetName val="T_U_luong_Q112"/>
      <sheetName val="T_U_luong_Q212"/>
      <sheetName val="T_U_luong_Q312"/>
      <sheetName val="Dc_Dau12"/>
      <sheetName val="_o_to_Hien_812"/>
      <sheetName val="_o_to_Hien912"/>
      <sheetName val="_o_to_Hien1012"/>
      <sheetName val="_o_to_Hien1112"/>
      <sheetName val="_o_to_Hien12)12"/>
      <sheetName val="_o_to_Hien122"/>
      <sheetName val="_o_to_Hien212"/>
      <sheetName val="_o_to_Hien312"/>
      <sheetName val="_o_to_Hien412"/>
      <sheetName val="_o_to_Hien512"/>
      <sheetName val="_o_to_Phong_812"/>
      <sheetName val="_o_to_Phong912"/>
      <sheetName val="_o_to_Phong1012"/>
      <sheetName val="_o_to_Phong1112"/>
      <sheetName val="_o_to_Phong12)12"/>
      <sheetName val="_o_to_Phong122"/>
      <sheetName val="_o_to_Phong212"/>
      <sheetName val="_o_to_Phong312"/>
      <sheetName val="_o_to_Phong412"/>
      <sheetName val="_o_to_Phong512"/>
      <sheetName val="_o_to_Dung_8_12"/>
      <sheetName val="_D_tt_dau812"/>
      <sheetName val="_o_to_Dung_912"/>
      <sheetName val="_D9_tt_dau12"/>
      <sheetName val="_D10_tt_dau12"/>
      <sheetName val="_o_to_Dung_1012"/>
      <sheetName val="_o_to_Dung_1112"/>
      <sheetName val="_o_to_Dung_12)12"/>
      <sheetName val="_o_to_Dung_122"/>
      <sheetName val="_o_to_Dung212"/>
      <sheetName val="_o_to_Dung312"/>
      <sheetName val="_o_to_Dung412"/>
      <sheetName val="_o_totrongT10-1212"/>
      <sheetName val="_o_totrongT212"/>
      <sheetName val="_o_totrungT10-1212"/>
      <sheetName val="_o_toMinhT10-12_12"/>
      <sheetName val="_o_toMinhT212"/>
      <sheetName val="_o_toTrieuT10-12__12"/>
      <sheetName val="Luong_8_SP12"/>
      <sheetName val="Luong_9_SP_12"/>
      <sheetName val="Luong_10_SP_12"/>
      <sheetName val="Luong_11_SP_12"/>
      <sheetName val="Luong_12_SP12"/>
      <sheetName val="Luong_1_SP112"/>
      <sheetName val="Luong_2_SP212"/>
      <sheetName val="Luong_3_SP312"/>
      <sheetName val="Luong_4_SP412"/>
      <sheetName val="Luong_4_SP512"/>
      <sheetName val="KL_VL12"/>
      <sheetName val="QT_9-612"/>
      <sheetName val="Thuong_luu_HB12"/>
      <sheetName val="QT_Ky_T12"/>
      <sheetName val="bc_vt_TON_BAI12"/>
      <sheetName val="KLTong_hop12"/>
      <sheetName val="Lan_can12"/>
      <sheetName val="Ranh_doc_(2)12"/>
      <sheetName val="Ranh_doc12"/>
      <sheetName val="Coc_tieu12"/>
      <sheetName val="Bien_bao12"/>
      <sheetName val="Nan_tuyen12"/>
      <sheetName val="Lan_112"/>
      <sheetName val="Lan__212"/>
      <sheetName val="Lan_312"/>
      <sheetName val="Gia_tri12"/>
      <sheetName val="Lan_5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Tong_Thu12"/>
      <sheetName val="Tong_Chi12"/>
      <sheetName val="Truong_hoc12"/>
      <sheetName val="Cty_CP12"/>
      <sheetName val="G_thau_3B12"/>
      <sheetName val="T_Hop_Thu-chi12"/>
      <sheetName val="Quyet_toan12"/>
      <sheetName val="Thu_hoi12"/>
      <sheetName val="Lai_vay12"/>
      <sheetName val="Tien_vay12"/>
      <sheetName val="Cong_no12"/>
      <sheetName val="Cop_pha12"/>
      <sheetName val="KL_Tram_Cty12"/>
      <sheetName val="Gam_may_Cty12"/>
      <sheetName val="KL_tram_KH12"/>
      <sheetName val="Gam_may_KH12"/>
      <sheetName val="Cach_dien12"/>
      <sheetName val="Mang_tai12"/>
      <sheetName val="KL_DDK12"/>
      <sheetName val="Mang_tai_DDK12"/>
      <sheetName val="KL_DDK0,412"/>
      <sheetName val="TT_Ky_thuat12"/>
      <sheetName val="CT_moi12"/>
      <sheetName val="Tu_dien12"/>
      <sheetName val="May_cat12"/>
      <sheetName val="Dao_Cly12"/>
      <sheetName val="Dao_Ptai10"/>
      <sheetName val="cap_so_lan_210"/>
      <sheetName val="cap_so_BHXH10"/>
      <sheetName val="tru_tien10"/>
      <sheetName val="yt_q210"/>
      <sheetName val="c45_t310"/>
      <sheetName val="c45_t610"/>
      <sheetName val="BHYT_Q3_200310"/>
      <sheetName val="C45_t710"/>
      <sheetName val="C47-t07_200310"/>
      <sheetName val="C45_t810"/>
      <sheetName val="C47-t08_200310"/>
      <sheetName val="C45_t0910"/>
      <sheetName val="C47-t09_200310"/>
      <sheetName val="C47_T1210"/>
      <sheetName val="BHYT_Q4-200310"/>
      <sheetName val="C45_T1010"/>
      <sheetName val="Xep_hang_20110"/>
      <sheetName val="toan_Cty10"/>
      <sheetName val="Cong_ty10"/>
      <sheetName val="XN_210"/>
      <sheetName val="XN_ong_CHi10"/>
      <sheetName val="N_XDCT&amp;_XKLD10"/>
      <sheetName val="CN_HCM10"/>
      <sheetName val="TT_XKLD(Nhan)10"/>
      <sheetName val="Ong_Hong10"/>
      <sheetName val="CN_hung_yen10"/>
      <sheetName val="Dong_nai10"/>
      <sheetName val="Tu_RMU10"/>
      <sheetName val="C_set10"/>
      <sheetName val="Sco_Cap10"/>
      <sheetName val="Sco_TB10"/>
      <sheetName val="TN_tram10"/>
      <sheetName val="TN_C_set10"/>
      <sheetName val="TN_TD_DDay10"/>
      <sheetName val="Phan_chung10"/>
      <sheetName val="CT_xa10"/>
      <sheetName val="Tien_ung10"/>
      <sheetName val="phi_luong310"/>
      <sheetName val="THVT_T510"/>
      <sheetName val="XL1_t510"/>
      <sheetName val="XL2_T510"/>
      <sheetName val="XL3_T510"/>
      <sheetName val="XL5_T510"/>
      <sheetName val="CC_XL110"/>
      <sheetName val="KKTS_0410"/>
      <sheetName val="nha_kct10"/>
      <sheetName val="Gia_DAN10"/>
      <sheetName val="binh_do10"/>
      <sheetName val="cot_lieu10"/>
      <sheetName val="van_khuon10"/>
      <sheetName val="CT_BT10"/>
      <sheetName val="lay_mau10"/>
      <sheetName val="mat_ngoai_goi10"/>
      <sheetName val="coc_tram-bt10"/>
      <sheetName val="Cong_hop10"/>
      <sheetName val="kldukien_(107)10"/>
      <sheetName val="qui1_(2)10"/>
      <sheetName val="TH_du_toan_10"/>
      <sheetName val="Du_toan_10"/>
      <sheetName val="C_Tinh10"/>
      <sheetName val="Phu_luc_HD10"/>
      <sheetName val="Gia_du_thau10"/>
      <sheetName val="Ca_xe10"/>
      <sheetName val="congtac_vien-uy10"/>
      <sheetName val="Nhan_luc200110"/>
      <sheetName val="huy_dong_von10"/>
      <sheetName val="Lai_vayxd10"/>
      <sheetName val="Lai_vayphaitra10"/>
      <sheetName val="Lai_vay_10"/>
      <sheetName val="tra_von10"/>
      <sheetName val="KH_chi_tiet10"/>
      <sheetName val="XE_DAU10"/>
      <sheetName val="XE_XANG10"/>
      <sheetName val="Hat_110"/>
      <sheetName val="_H8_duong10"/>
      <sheetName val="Hat_7dg10"/>
      <sheetName val="TH_duong_1B10"/>
      <sheetName val="TH_cau_1B10"/>
      <sheetName val="cau_H110"/>
      <sheetName val="Son_dg10"/>
      <sheetName val="THKL_H910"/>
      <sheetName val="VAT_TU_NHAN_TXQN10"/>
      <sheetName val="bang_tong_ke_khoi_luong_vat_t10"/>
      <sheetName val="hcong_tkhe10"/>
      <sheetName val="VAT_TU_NHAN_TKHE10"/>
      <sheetName val="hcong_qn10"/>
      <sheetName val="VAT_TU_NHAN_(2)10"/>
      <sheetName val="CO_SO_DU_LIEU_PTVL10"/>
      <sheetName val="Thang_1210"/>
      <sheetName val="Thang_111"/>
      <sheetName val="Thang_12_(2)10"/>
      <sheetName val="Thang_0110"/>
      <sheetName val="TH_mau_moi_tu_T1010"/>
      <sheetName val="Tong_hop_Quy_IV10"/>
      <sheetName val="KL_XL200013"/>
      <sheetName val="Chiet_tinh13"/>
      <sheetName val="Van_chuyen13"/>
      <sheetName val="THKP_(2)13"/>
      <sheetName val="T_Bi13"/>
      <sheetName val="Thiet_ke13"/>
      <sheetName val="K_luong13"/>
      <sheetName val="TT_L213"/>
      <sheetName val="TT_L113"/>
      <sheetName val="Thue_Ngoai13"/>
      <sheetName val="Sheet2_(2)13"/>
      <sheetName val="Chi_tiet_-_Dv_lap13"/>
      <sheetName val="TH_KHTC13"/>
      <sheetName val="sent_to13"/>
      <sheetName val="LUAN_CHUYEN13"/>
      <sheetName val="KE_QUY13"/>
      <sheetName val="LUONGGIAN_TIEP13"/>
      <sheetName val="VAY_VON13"/>
      <sheetName val="O_THAO13"/>
      <sheetName val="Q_TRUNG13"/>
      <sheetName val="Y_THANH13"/>
      <sheetName val="Interim_payment13"/>
      <sheetName val="Bid_Sum13"/>
      <sheetName val="Item_B13"/>
      <sheetName val="Dg_A13"/>
      <sheetName val="Dg_B&amp;C13"/>
      <sheetName val="Material_at_site13"/>
      <sheetName val="Gia_VL13"/>
      <sheetName val="Bang_gia_ca_may13"/>
      <sheetName val="Bang_luong_CB13"/>
      <sheetName val="Bang_P_tich_CT13"/>
      <sheetName val="D_toan_chi_tiet13"/>
      <sheetName val="Bang_TH_Dtoan13"/>
      <sheetName val="KH_2003_(moi_max)13"/>
      <sheetName val="BCC_(2)13"/>
      <sheetName val="Bao_cao13"/>
      <sheetName val="Bao_cao_213"/>
      <sheetName val="Khoi_luong13"/>
      <sheetName val="Khoi_luong_mat13"/>
      <sheetName val="Bang_ke13"/>
      <sheetName val="T_HopKL13"/>
      <sheetName val="S_Luong13"/>
      <sheetName val="D_Dap13"/>
      <sheetName val="Q_Toan13"/>
      <sheetName val="Phan_tich_chi_phi13"/>
      <sheetName val="Chi_phi_nen_theo_BVTC13"/>
      <sheetName val="nhan_cong_phu13"/>
      <sheetName val="nhan_cong_Hung13"/>
      <sheetName val="Nhan_cong13"/>
      <sheetName val="Khoi_luong_nen_theo_BVTC13"/>
      <sheetName val="BU_CTPH13"/>
      <sheetName val="BU_tran3+360_2213"/>
      <sheetName val="Tran3+360_2213"/>
      <sheetName val="BU_tran2+386_413"/>
      <sheetName val="Tran2+386_413"/>
      <sheetName val="DTcong_4-513"/>
      <sheetName val="Bu_1-213"/>
      <sheetName val="Bu_12-1313"/>
      <sheetName val="DTcong_12-1313"/>
      <sheetName val="DT_cong13-13+13"/>
      <sheetName val="BU-_nhanh13"/>
      <sheetName val="dtcong_nh1-213"/>
      <sheetName val="dtcong_nh0-113"/>
      <sheetName val="BU_11-1213"/>
      <sheetName val="DTcong_11-1213"/>
      <sheetName val="Pr-_CC13"/>
      <sheetName val="MD_3-413"/>
      <sheetName val="ND_3-413"/>
      <sheetName val="MD_1-213"/>
      <sheetName val="ND_1-213"/>
      <sheetName val="MD_0-113"/>
      <sheetName val="ND_0-113"/>
      <sheetName val="Tong_hop13"/>
      <sheetName val="KL_tong13"/>
      <sheetName val="AC_PC13"/>
      <sheetName val="Bang_VL13"/>
      <sheetName val="VL(No_V-c)13"/>
      <sheetName val="He_so13"/>
      <sheetName val="PL_Vua13"/>
      <sheetName val="Chitieu-dam_cac_loai13"/>
      <sheetName val="DG_Dam13"/>
      <sheetName val="DG_chung13"/>
      <sheetName val="VL-dac_chung13"/>
      <sheetName val="CT_1md_&amp;_dau_cong13"/>
      <sheetName val="CT_cong13"/>
      <sheetName val="dg_cong13"/>
      <sheetName val="Dong_Dau13"/>
      <sheetName val="Dong_Dau_(2)13"/>
      <sheetName val="Sau_dong13"/>
      <sheetName val="Ma_xa13"/>
      <sheetName val="My_dinh13"/>
      <sheetName val="Tong_cong13"/>
      <sheetName val="__13"/>
      <sheetName val="san_vuon13"/>
      <sheetName val="khu_phu_tro13"/>
      <sheetName val="26+180-400_213"/>
      <sheetName val="26+180_Sub113"/>
      <sheetName val="26+180_Sub413"/>
      <sheetName val="26+180-400_5(k95)13"/>
      <sheetName val="26+400-620_3(k95)13"/>
      <sheetName val="26+400-640_1(k95)13"/>
      <sheetName val="26+960-27+150_913"/>
      <sheetName val="26+960-27+150_1013"/>
      <sheetName val="26+960-27+150_1113"/>
      <sheetName val="26+960-27+150_1213"/>
      <sheetName val="26+960-27+150_5(k95)13"/>
      <sheetName val="26+960-27+150_4(k95)13"/>
      <sheetName val="26+960-27+150_1(k95)13"/>
      <sheetName val="27+500-700_5(k95)13"/>
      <sheetName val="27+500-700_4(k95)13"/>
      <sheetName val="27+500-700_3(k95)13"/>
      <sheetName val="27+500-700_1(k95)13"/>
      <sheetName val="27+740-920_3(k95)13"/>
      <sheetName val="27+740-920_2113"/>
      <sheetName val="27+920-28+040_6,713"/>
      <sheetName val="27+920-28+040_1013"/>
      <sheetName val="27+920-28+160_Su313"/>
      <sheetName val="28+160-28+420_5K9513"/>
      <sheetName val="28+430-657_713"/>
      <sheetName val="Km28+430-657_813"/>
      <sheetName val="28+430-657_913"/>
      <sheetName val="28+430-667_1013"/>
      <sheetName val="28+430-657_1113"/>
      <sheetName val="28+430-657_4k9513"/>
      <sheetName val="28+500-657_1813"/>
      <sheetName val="28+520-657_1913"/>
      <sheetName val="be_tong13"/>
      <sheetName val="Tong_hop_thep13"/>
      <sheetName val="Thuyet_minh13"/>
      <sheetName val="DG_SOC13"/>
      <sheetName val="DG_HQ13"/>
      <sheetName val="Bot_Giat_C13"/>
      <sheetName val="Bot_Giat_P_13"/>
      <sheetName val="THAY_THUNG_H13"/>
      <sheetName val="thi_nghiem13"/>
      <sheetName val="TAI_TRONG13"/>
      <sheetName val="NOI_LUC13"/>
      <sheetName val="TINH_DUYET_THTT_CHINH13"/>
      <sheetName val="TDUYET_THTT_PHU13"/>
      <sheetName val="TINH_DAO_DONG_VA_DO_VONG13"/>
      <sheetName val="TINH_NEO13"/>
      <sheetName val="Phu_luc13"/>
      <sheetName val="Gia_trÞ13"/>
      <sheetName val="TH_(T1-6)13"/>
      <sheetName val="_NL13"/>
      <sheetName val="_NL_(2)13"/>
      <sheetName val="CDTHCT_(3)13"/>
      <sheetName val="thkl_(2)13"/>
      <sheetName val="long_tec13"/>
      <sheetName val="CDSL_(2)13"/>
      <sheetName val="Thep_13"/>
      <sheetName val="Chi_tiet_Khoi_luong13"/>
      <sheetName val="TH_khoi_luong13"/>
      <sheetName val="Chiet_tinh_vat_lieu_13"/>
      <sheetName val="TH_KL_VL13"/>
      <sheetName val="tong_hop_thanh_toan_thue13"/>
      <sheetName val="bang_ke_nop_thue13"/>
      <sheetName val="Tonh_hop_chi_phi13"/>
      <sheetName val="BK_chi_phi13"/>
      <sheetName val="KTra_DS_va_thue_GTGT13"/>
      <sheetName val="Kiãøm_tra_DS_thue_GTGT13"/>
      <sheetName val="XUAT(gia_von)13"/>
      <sheetName val="Xuat_(gia_ban)13"/>
      <sheetName val="Dchinh_TH_N-X-T13"/>
      <sheetName val="Tong_hop_N-X-T13"/>
      <sheetName val="thue_TH13"/>
      <sheetName val="tong_hop_200113"/>
      <sheetName val="qUYET_TOAN_THUE13"/>
      <sheetName val="DS_them_luong_qui_4-200213"/>
      <sheetName val="Phuc_loi_2-9-0213"/>
      <sheetName val="Thuong_nhan_dip_21-12-0213"/>
      <sheetName val="Thuong_dip_nhan_danh_hieu_AHL13"/>
      <sheetName val="Thang_luong_thu_13_nam_200213"/>
      <sheetName val="Luong_SX#_dip_Tet_Qui_Mui(don13"/>
      <sheetName val="cap_cho_cac_DT13"/>
      <sheetName val="Ung_-_hoan13"/>
      <sheetName val="CP_may13"/>
      <sheetName val="Quang_Tri13"/>
      <sheetName val="Da_Nang13"/>
      <sheetName val="Quang_Nam13"/>
      <sheetName val="Quang_Ngai13"/>
      <sheetName val="TH_DH-QN13"/>
      <sheetName val="KP_HD13"/>
      <sheetName val="DB_HD13"/>
      <sheetName val="vat_tu13"/>
      <sheetName val="CDTHU_CHI_T113"/>
      <sheetName val="THUCHI_213"/>
      <sheetName val="THU_CHI313"/>
      <sheetName val="THU_CHI_413"/>
      <sheetName val="THU_CHI513"/>
      <sheetName val="THU_CHI_613"/>
      <sheetName val="TU_CHI_713"/>
      <sheetName val="THU_CHI913"/>
      <sheetName val="THU_CHI_813"/>
      <sheetName val="THU_CHI_1013"/>
      <sheetName val="THU_CHI_1113"/>
      <sheetName val="THU_CHI_1213"/>
      <sheetName val="CT_Duong13"/>
      <sheetName val="D_gia13"/>
      <sheetName val="T_hop13"/>
      <sheetName val="CtP_tro13"/>
      <sheetName val="Nha_moi13"/>
      <sheetName val="TT-T_Tron_So_213"/>
      <sheetName val="Ct_Dam_13"/>
      <sheetName val="Ct_Duoi13"/>
      <sheetName val="Ct_Tren13"/>
      <sheetName val="D_giaMay13"/>
      <sheetName val="C_TIEU13"/>
      <sheetName val="T_Luong13"/>
      <sheetName val="T_HAO13"/>
      <sheetName val="DT_TUYEN13"/>
      <sheetName val="DT_GIA13"/>
      <sheetName val="KHDT_(2)13"/>
      <sheetName val="CL_13"/>
      <sheetName val="KQ_(2)13"/>
      <sheetName val="phan_tich_DG13"/>
      <sheetName val="gia_vat_lieu13"/>
      <sheetName val="gia_xe_may13"/>
      <sheetName val="gia_nhan_cong13"/>
      <sheetName val="cd_viaK0-T613"/>
      <sheetName val="cdvia_T6-Tc2413"/>
      <sheetName val="cdvia_Tc24-T4613"/>
      <sheetName val="cd_btnL2k0+361-T1913"/>
      <sheetName val="cong_Q213"/>
      <sheetName val="T_U_luong_Q113"/>
      <sheetName val="T_U_luong_Q213"/>
      <sheetName val="T_U_luong_Q313"/>
      <sheetName val="Dc_Dau13"/>
      <sheetName val="_o_to_Hien_813"/>
      <sheetName val="_o_to_Hien913"/>
      <sheetName val="_o_to_Hien1013"/>
      <sheetName val="_o_to_Hien1113"/>
      <sheetName val="_o_to_Hien12)13"/>
      <sheetName val="_o_to_Hien123"/>
      <sheetName val="_o_to_Hien213"/>
      <sheetName val="_o_to_Hien313"/>
      <sheetName val="_o_to_Hien413"/>
      <sheetName val="_o_to_Hien513"/>
      <sheetName val="_o_to_Phong_813"/>
      <sheetName val="_o_to_Phong913"/>
      <sheetName val="_o_to_Phong1013"/>
      <sheetName val="_o_to_Phong1113"/>
      <sheetName val="_o_to_Phong12)13"/>
      <sheetName val="_o_to_Phong123"/>
      <sheetName val="_o_to_Phong213"/>
      <sheetName val="_o_to_Phong313"/>
      <sheetName val="_o_to_Phong413"/>
      <sheetName val="_o_to_Phong513"/>
      <sheetName val="_o_to_Dung_8_13"/>
      <sheetName val="_D_tt_dau813"/>
      <sheetName val="_o_to_Dung_913"/>
      <sheetName val="_D9_tt_dau13"/>
      <sheetName val="_D10_tt_dau13"/>
      <sheetName val="_o_to_Dung_1013"/>
      <sheetName val="_o_to_Dung_1113"/>
      <sheetName val="_o_to_Dung_12)13"/>
      <sheetName val="_o_to_Dung_123"/>
      <sheetName val="_o_to_Dung213"/>
      <sheetName val="_o_to_Dung313"/>
      <sheetName val="_o_to_Dung413"/>
      <sheetName val="_o_totrongT10-1213"/>
      <sheetName val="_o_totrongT213"/>
      <sheetName val="_o_totrungT10-1213"/>
      <sheetName val="_o_toMinhT10-12_13"/>
      <sheetName val="_o_toMinhT213"/>
      <sheetName val="_o_toTrieuT10-12__13"/>
      <sheetName val="Luong_8_SP13"/>
      <sheetName val="Luong_9_SP_13"/>
      <sheetName val="Luong_10_SP_13"/>
      <sheetName val="Luong_11_SP_13"/>
      <sheetName val="Luong_12_SP13"/>
      <sheetName val="Luong_1_SP113"/>
      <sheetName val="Luong_2_SP213"/>
      <sheetName val="Luong_3_SP313"/>
      <sheetName val="Luong_4_SP413"/>
      <sheetName val="Luong_4_SP513"/>
      <sheetName val="KL_VL13"/>
      <sheetName val="QT_9-613"/>
      <sheetName val="Thuong_luu_HB13"/>
      <sheetName val="QT_Ky_T13"/>
      <sheetName val="bc_vt_TON_BAI13"/>
      <sheetName val="KLTong_hop13"/>
      <sheetName val="Lan_can13"/>
      <sheetName val="Ranh_doc_(2)13"/>
      <sheetName val="Ranh_doc13"/>
      <sheetName val="Coc_tieu13"/>
      <sheetName val="Bien_bao13"/>
      <sheetName val="Nan_tuyen13"/>
      <sheetName val="Lan_113"/>
      <sheetName val="Lan__213"/>
      <sheetName val="Lan_313"/>
      <sheetName val="Gia_tri13"/>
      <sheetName val="Lan_5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Tong_Thu13"/>
      <sheetName val="Tong_Chi13"/>
      <sheetName val="Truong_hoc13"/>
      <sheetName val="Cty_CP13"/>
      <sheetName val="G_thau_3B13"/>
      <sheetName val="T_Hop_Thu-chi13"/>
      <sheetName val="Quyet_toan13"/>
      <sheetName val="Thu_hoi13"/>
      <sheetName val="Lai_vay13"/>
      <sheetName val="Tien_vay13"/>
      <sheetName val="Cong_no13"/>
      <sheetName val="Cop_pha13"/>
      <sheetName val="KL_Tram_Cty13"/>
      <sheetName val="Gam_may_Cty13"/>
      <sheetName val="KL_tram_KH13"/>
      <sheetName val="Gam_may_KH13"/>
      <sheetName val="Cach_dien13"/>
      <sheetName val="Mang_tai13"/>
      <sheetName val="KL_DDK13"/>
      <sheetName val="Mang_tai_DDK13"/>
      <sheetName val="KL_DDK0,413"/>
      <sheetName val="TT_Ky_thuat13"/>
      <sheetName val="CT_moi13"/>
      <sheetName val="Tu_dien13"/>
      <sheetName val="May_cat13"/>
      <sheetName val="Dao_Cly13"/>
      <sheetName val="Dao_Ptai11"/>
      <sheetName val="cap_so_lan_211"/>
      <sheetName val="cap_so_BHXH11"/>
      <sheetName val="tru_tien11"/>
      <sheetName val="yt_q211"/>
      <sheetName val="c45_t311"/>
      <sheetName val="c45_t611"/>
      <sheetName val="BHYT_Q3_200311"/>
      <sheetName val="C45_t711"/>
      <sheetName val="C47-t07_200311"/>
      <sheetName val="C45_t811"/>
      <sheetName val="C47-t08_200311"/>
      <sheetName val="C45_t0911"/>
      <sheetName val="C47-t09_200311"/>
      <sheetName val="C47_T1211"/>
      <sheetName val="BHYT_Q4-200311"/>
      <sheetName val="C45_T1011"/>
      <sheetName val="Xep_hang_20111"/>
      <sheetName val="toan_Cty11"/>
      <sheetName val="Cong_ty11"/>
      <sheetName val="XN_211"/>
      <sheetName val="XN_ong_CHi11"/>
      <sheetName val="N_XDCT&amp;_XKLD11"/>
      <sheetName val="CN_HCM11"/>
      <sheetName val="TT_XKLD(Nhan)11"/>
      <sheetName val="Ong_Hong11"/>
      <sheetName val="CN_hung_yen11"/>
      <sheetName val="Dong_nai11"/>
      <sheetName val="Tu_RMU11"/>
      <sheetName val="C_set11"/>
      <sheetName val="Sco_Cap11"/>
      <sheetName val="Sco_TB11"/>
      <sheetName val="TN_tram11"/>
      <sheetName val="TN_C_set11"/>
      <sheetName val="TN_TD_DDay11"/>
      <sheetName val="Phan_chung11"/>
      <sheetName val="CT_xa11"/>
      <sheetName val="Tien_ung11"/>
      <sheetName val="phi_luong311"/>
      <sheetName val="THVT_T511"/>
      <sheetName val="XL1_t511"/>
      <sheetName val="XL2_T511"/>
      <sheetName val="XL3_T511"/>
      <sheetName val="XL5_T511"/>
      <sheetName val="CC_XL111"/>
      <sheetName val="KKTS_0411"/>
      <sheetName val="nha_kct11"/>
      <sheetName val="Gia_DAN11"/>
      <sheetName val="binh_do11"/>
      <sheetName val="cot_lieu11"/>
      <sheetName val="van_khuon11"/>
      <sheetName val="CT_BT11"/>
      <sheetName val="lay_mau11"/>
      <sheetName val="mat_ngoai_goi11"/>
      <sheetName val="coc_tram-bt11"/>
      <sheetName val="Cong_hop11"/>
      <sheetName val="kldukien_(107)11"/>
      <sheetName val="qui1_(2)11"/>
      <sheetName val="TH_du_toan_11"/>
      <sheetName val="Du_toan_11"/>
      <sheetName val="C_Tinh11"/>
      <sheetName val="Phu_luc_HD11"/>
      <sheetName val="Gia_du_thau11"/>
      <sheetName val="Ca_xe11"/>
      <sheetName val="congtac_vien-uy11"/>
      <sheetName val="Nhan_luc200111"/>
      <sheetName val="huy_dong_von11"/>
      <sheetName val="Lai_vayxd11"/>
      <sheetName val="Lai_vayphaitra11"/>
      <sheetName val="Lai_vay_11"/>
      <sheetName val="tra_von11"/>
      <sheetName val="KH_chi_tiet11"/>
      <sheetName val="XE_DAU11"/>
      <sheetName val="XE_XANG11"/>
      <sheetName val="Hat_111"/>
      <sheetName val="_H8_duong11"/>
      <sheetName val="Hat_7dg11"/>
      <sheetName val="TH_duong_1B11"/>
      <sheetName val="TH_cau_1B11"/>
      <sheetName val="cau_H111"/>
      <sheetName val="Son_dg11"/>
      <sheetName val="THKL_H911"/>
      <sheetName val="VAT_TU_NHAN_TXQN11"/>
      <sheetName val="bang_tong_ke_khoi_luong_vat_t11"/>
      <sheetName val="hcong_tkhe11"/>
      <sheetName val="VAT_TU_NHAN_TKHE11"/>
      <sheetName val="hcong_qn11"/>
      <sheetName val="VAT_TU_NHAN_(2)11"/>
      <sheetName val="CO_SO_DU_LIEU_PTVL11"/>
      <sheetName val="Thang_1211"/>
      <sheetName val="Thang_112"/>
      <sheetName val="Thang_12_(2)11"/>
      <sheetName val="Thang_0111"/>
      <sheetName val="TH_mau_moi_tu_T1011"/>
      <sheetName val="Tong_hop_Quy_IV11"/>
      <sheetName val="KL_XL200014"/>
      <sheetName val="Chiet_tinh14"/>
      <sheetName val="Van_chuyen14"/>
      <sheetName val="THKP_(2)14"/>
      <sheetName val="T_Bi14"/>
      <sheetName val="Thiet_ke14"/>
      <sheetName val="K_luong14"/>
      <sheetName val="TT_L214"/>
      <sheetName val="TT_L114"/>
      <sheetName val="Thue_Ngoai14"/>
      <sheetName val="Sheet2_(2)14"/>
      <sheetName val="Chi_tiet_-_Dv_lap14"/>
      <sheetName val="TH_KHTC14"/>
      <sheetName val="sent_to14"/>
      <sheetName val="LUAN_CHUYEN14"/>
      <sheetName val="KE_QUY14"/>
      <sheetName val="LUONGGIAN_TIEP14"/>
      <sheetName val="VAY_VON14"/>
      <sheetName val="O_THAO14"/>
      <sheetName val="Q_TRUNG14"/>
      <sheetName val="Y_THANH14"/>
      <sheetName val="Interim_payment14"/>
      <sheetName val="Bid_Sum14"/>
      <sheetName val="Item_B14"/>
      <sheetName val="Dg_A14"/>
      <sheetName val="Dg_B&amp;C14"/>
      <sheetName val="Material_at_site14"/>
      <sheetName val="Gia_VL14"/>
      <sheetName val="Bang_gia_ca_may14"/>
      <sheetName val="Bang_luong_CB14"/>
      <sheetName val="Bang_P_tich_CT14"/>
      <sheetName val="D_toan_chi_tiet14"/>
      <sheetName val="Bang_TH_Dtoan14"/>
      <sheetName val="KH_2003_(moi_max)14"/>
      <sheetName val="BCC_(2)14"/>
      <sheetName val="Bao_cao14"/>
      <sheetName val="Bao_cao_214"/>
      <sheetName val="Khoi_luong14"/>
      <sheetName val="Khoi_luong_mat14"/>
      <sheetName val="Bang_ke14"/>
      <sheetName val="T_HopKL14"/>
      <sheetName val="S_Luong14"/>
      <sheetName val="D_Dap14"/>
      <sheetName val="Q_Toan14"/>
      <sheetName val="Phan_tich_chi_phi14"/>
      <sheetName val="Chi_phi_nen_theo_BVTC14"/>
      <sheetName val="nhan_cong_phu14"/>
      <sheetName val="nhan_cong_Hung14"/>
      <sheetName val="Nhan_cong14"/>
      <sheetName val="Khoi_luong_nen_theo_BVTC14"/>
      <sheetName val="BU_CTPH14"/>
      <sheetName val="BU_tran3+360_2214"/>
      <sheetName val="Tran3+360_2214"/>
      <sheetName val="BU_tran2+386_414"/>
      <sheetName val="Tran2+386_414"/>
      <sheetName val="DTcong_4-514"/>
      <sheetName val="Bu_1-214"/>
      <sheetName val="Bu_12-1314"/>
      <sheetName val="DTcong_12-1314"/>
      <sheetName val="DT_cong13-13+14"/>
      <sheetName val="BU-_nhanh14"/>
      <sheetName val="dtcong_nh1-214"/>
      <sheetName val="dtcong_nh0-114"/>
      <sheetName val="BU_11-1214"/>
      <sheetName val="DTcong_11-1214"/>
      <sheetName val="Pr-_CC14"/>
      <sheetName val="MD_3-414"/>
      <sheetName val="ND_3-414"/>
      <sheetName val="MD_1-214"/>
      <sheetName val="ND_1-214"/>
      <sheetName val="MD_0-114"/>
      <sheetName val="ND_0-114"/>
      <sheetName val="Tong_hop14"/>
      <sheetName val="KL_tong14"/>
      <sheetName val="AC_PC14"/>
      <sheetName val="Bang_VL14"/>
      <sheetName val="VL(No_V-c)14"/>
      <sheetName val="He_so14"/>
      <sheetName val="PL_Vua14"/>
      <sheetName val="Chitieu-dam_cac_loai14"/>
      <sheetName val="DG_Dam14"/>
      <sheetName val="DG_chung14"/>
      <sheetName val="VL-dac_chung14"/>
      <sheetName val="CT_1md_&amp;_dau_cong14"/>
      <sheetName val="CT_cong14"/>
      <sheetName val="dg_cong14"/>
      <sheetName val="Dong_Dau14"/>
      <sheetName val="Dong_Dau_(2)14"/>
      <sheetName val="Sau_dong14"/>
      <sheetName val="Ma_xa14"/>
      <sheetName val="My_dinh14"/>
      <sheetName val="Tong_cong14"/>
      <sheetName val="__14"/>
      <sheetName val="san_vuon14"/>
      <sheetName val="khu_phu_tro14"/>
      <sheetName val="26+180-400_214"/>
      <sheetName val="26+180_Sub114"/>
      <sheetName val="26+180_Sub414"/>
      <sheetName val="26+180-400_5(k95)14"/>
      <sheetName val="26+400-620_3(k95)14"/>
      <sheetName val="26+400-640_1(k95)14"/>
      <sheetName val="26+960-27+150_914"/>
      <sheetName val="26+960-27+150_1014"/>
      <sheetName val="26+960-27+150_1114"/>
      <sheetName val="26+960-27+150_1214"/>
      <sheetName val="26+960-27+150_5(k95)14"/>
      <sheetName val="26+960-27+150_4(k95)14"/>
      <sheetName val="26+960-27+150_1(k95)14"/>
      <sheetName val="27+500-700_5(k95)14"/>
      <sheetName val="27+500-700_4(k95)14"/>
      <sheetName val="27+500-700_3(k95)14"/>
      <sheetName val="27+500-700_1(k95)14"/>
      <sheetName val="27+740-920_3(k95)14"/>
      <sheetName val="27+740-920_2114"/>
      <sheetName val="27+920-28+040_6,714"/>
      <sheetName val="27+920-28+040_1014"/>
      <sheetName val="27+920-28+160_Su314"/>
      <sheetName val="28+160-28+420_5K9514"/>
      <sheetName val="28+430-657_714"/>
      <sheetName val="Km28+430-657_814"/>
      <sheetName val="28+430-657_914"/>
      <sheetName val="28+430-667_1014"/>
      <sheetName val="28+430-657_1114"/>
      <sheetName val="28+430-657_4k9514"/>
      <sheetName val="28+500-657_1814"/>
      <sheetName val="28+520-657_1914"/>
      <sheetName val="be_tong14"/>
      <sheetName val="Tong_hop_thep14"/>
      <sheetName val="Thuyet_minh14"/>
      <sheetName val="DG_SOC14"/>
      <sheetName val="DG_HQ14"/>
      <sheetName val="Bot_Giat_C14"/>
      <sheetName val="Bot_Giat_P_14"/>
      <sheetName val="THAY_THUNG_H14"/>
      <sheetName val="thi_nghiem14"/>
      <sheetName val="TAI_TRONG14"/>
      <sheetName val="NOI_LUC14"/>
      <sheetName val="TINH_DUYET_THTT_CHINH14"/>
      <sheetName val="TDUYET_THTT_PHU14"/>
      <sheetName val="TINH_DAO_DONG_VA_DO_VONG14"/>
      <sheetName val="TINH_NEO14"/>
      <sheetName val="Phu_luc14"/>
      <sheetName val="Gia_trÞ14"/>
      <sheetName val="TH_(T1-6)14"/>
      <sheetName val="_NL14"/>
      <sheetName val="_NL_(2)14"/>
      <sheetName val="CDTHCT_(3)14"/>
      <sheetName val="thkl_(2)14"/>
      <sheetName val="long_tec14"/>
      <sheetName val="CDSL_(2)14"/>
      <sheetName val="Thep_14"/>
      <sheetName val="Chi_tiet_Khoi_luong14"/>
      <sheetName val="TH_khoi_luong14"/>
      <sheetName val="Chiet_tinh_vat_lieu_14"/>
      <sheetName val="TH_KL_VL14"/>
      <sheetName val="tong_hop_thanh_toan_thue14"/>
      <sheetName val="bang_ke_nop_thue14"/>
      <sheetName val="Tonh_hop_chi_phi14"/>
      <sheetName val="BK_chi_phi14"/>
      <sheetName val="KTra_DS_va_thue_GTGT14"/>
      <sheetName val="Kiãøm_tra_DS_thue_GTGT14"/>
      <sheetName val="XUAT(gia_von)14"/>
      <sheetName val="Xuat_(gia_ban)14"/>
      <sheetName val="Dchinh_TH_N-X-T14"/>
      <sheetName val="Tong_hop_N-X-T14"/>
      <sheetName val="thue_TH14"/>
      <sheetName val="tong_hop_200114"/>
      <sheetName val="qUYET_TOAN_THUE14"/>
      <sheetName val="DS_them_luong_qui_4-200214"/>
      <sheetName val="Phuc_loi_2-9-0214"/>
      <sheetName val="Thuong_nhan_dip_21-12-0214"/>
      <sheetName val="Thuong_dip_nhan_danh_hieu_AHL14"/>
      <sheetName val="Thang_luong_thu_13_nam_200214"/>
      <sheetName val="Luong_SX#_dip_Tet_Qui_Mui(don14"/>
      <sheetName val="cap_cho_cac_DT14"/>
      <sheetName val="Ung_-_hoan14"/>
      <sheetName val="CP_may14"/>
      <sheetName val="Quang_Tri14"/>
      <sheetName val="Da_Nang14"/>
      <sheetName val="Quang_Nam14"/>
      <sheetName val="Quang_Ngai14"/>
      <sheetName val="TH_DH-QN14"/>
      <sheetName val="KP_HD14"/>
      <sheetName val="DB_HD14"/>
      <sheetName val="vat_tu14"/>
      <sheetName val="CDTHU_CHI_T114"/>
      <sheetName val="THUCHI_214"/>
      <sheetName val="THU_CHI314"/>
      <sheetName val="THU_CHI_414"/>
      <sheetName val="THU_CHI514"/>
      <sheetName val="THU_CHI_614"/>
      <sheetName val="TU_CHI_714"/>
      <sheetName val="THU_CHI914"/>
      <sheetName val="THU_CHI_814"/>
      <sheetName val="THU_CHI_1014"/>
      <sheetName val="THU_CHI_1114"/>
      <sheetName val="THU_CHI_1214"/>
      <sheetName val="CT_Duong14"/>
      <sheetName val="D_gia14"/>
      <sheetName val="T_hop14"/>
      <sheetName val="CtP_tro14"/>
      <sheetName val="Nha_moi14"/>
      <sheetName val="TT-T_Tron_So_214"/>
      <sheetName val="Ct_Dam_14"/>
      <sheetName val="Ct_Duoi14"/>
      <sheetName val="Ct_Tren14"/>
      <sheetName val="D_giaMay14"/>
      <sheetName val="C_TIEU14"/>
      <sheetName val="T_Luong14"/>
      <sheetName val="T_HAO14"/>
      <sheetName val="DT_TUYEN14"/>
      <sheetName val="DT_GIA14"/>
      <sheetName val="KHDT_(2)14"/>
      <sheetName val="CL_14"/>
      <sheetName val="KQ_(2)14"/>
      <sheetName val="phan_tich_DG14"/>
      <sheetName val="gia_vat_lieu14"/>
      <sheetName val="gia_xe_may14"/>
      <sheetName val="gia_nhan_cong14"/>
      <sheetName val="cd_viaK0-T614"/>
      <sheetName val="cdvia_T6-Tc2414"/>
      <sheetName val="cdvia_Tc24-T4614"/>
      <sheetName val="cd_btnL2k0+361-T1914"/>
      <sheetName val="cong_Q214"/>
      <sheetName val="T_U_luong_Q114"/>
      <sheetName val="T_U_luong_Q214"/>
      <sheetName val="T_U_luong_Q314"/>
      <sheetName val="Dc_Dau14"/>
      <sheetName val="_o_to_Hien_814"/>
      <sheetName val="_o_to_Hien914"/>
      <sheetName val="_o_to_Hien1014"/>
      <sheetName val="_o_to_Hien1114"/>
      <sheetName val="_o_to_Hien12)14"/>
      <sheetName val="_o_to_Hien124"/>
      <sheetName val="_o_to_Hien214"/>
      <sheetName val="_o_to_Hien314"/>
      <sheetName val="_o_to_Hien414"/>
      <sheetName val="_o_to_Hien514"/>
      <sheetName val="_o_to_Phong_814"/>
      <sheetName val="_o_to_Phong914"/>
      <sheetName val="_o_to_Phong1014"/>
      <sheetName val="_o_to_Phong1114"/>
      <sheetName val="_o_to_Phong12)14"/>
      <sheetName val="_o_to_Phong124"/>
      <sheetName val="_o_to_Phong214"/>
      <sheetName val="_o_to_Phong314"/>
      <sheetName val="_o_to_Phong414"/>
      <sheetName val="_o_to_Phong514"/>
      <sheetName val="_o_to_Dung_8_14"/>
      <sheetName val="_D_tt_dau814"/>
      <sheetName val="_o_to_Dung_914"/>
      <sheetName val="_D9_tt_dau14"/>
      <sheetName val="_D10_tt_dau14"/>
      <sheetName val="_o_to_Dung_1014"/>
      <sheetName val="_o_to_Dung_1114"/>
      <sheetName val="_o_to_Dung_12)14"/>
      <sheetName val="_o_to_Dung_124"/>
      <sheetName val="_o_to_Dung214"/>
      <sheetName val="_o_to_Dung314"/>
      <sheetName val="_o_to_Dung414"/>
      <sheetName val="_o_totrongT10-1214"/>
      <sheetName val="_o_totrongT214"/>
      <sheetName val="_o_totrungT10-1214"/>
      <sheetName val="_o_toMinhT10-12_14"/>
      <sheetName val="_o_toMinhT214"/>
      <sheetName val="_o_toTrieuT10-12__14"/>
      <sheetName val="Luong_8_SP14"/>
      <sheetName val="Luong_9_SP_14"/>
      <sheetName val="Luong_10_SP_14"/>
      <sheetName val="Luong_11_SP_14"/>
      <sheetName val="Luong_12_SP14"/>
      <sheetName val="Luong_1_SP114"/>
      <sheetName val="Luong_2_SP214"/>
      <sheetName val="Luong_3_SP314"/>
      <sheetName val="Luong_4_SP414"/>
      <sheetName val="Luong_4_SP514"/>
      <sheetName val="KL_VL14"/>
      <sheetName val="QT_9-614"/>
      <sheetName val="Thuong_luu_HB14"/>
      <sheetName val="QT_Ky_T14"/>
      <sheetName val="bc_vt_TON_BAI14"/>
      <sheetName val="KLTong_hop14"/>
      <sheetName val="Lan_can14"/>
      <sheetName val="Ranh_doc_(2)14"/>
      <sheetName val="Ranh_doc14"/>
      <sheetName val="Coc_tieu14"/>
      <sheetName val="Bien_bao14"/>
      <sheetName val="Nan_tuyen14"/>
      <sheetName val="Lan_114"/>
      <sheetName val="Lan__214"/>
      <sheetName val="Lan_314"/>
      <sheetName val="Gia_tri14"/>
      <sheetName val="Lan_5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Tong_Thu14"/>
      <sheetName val="Tong_Chi14"/>
      <sheetName val="Truong_hoc14"/>
      <sheetName val="Cty_CP14"/>
      <sheetName val="G_thau_3B14"/>
      <sheetName val="T_Hop_Thu-chi14"/>
      <sheetName val="Quyet_toan14"/>
      <sheetName val="Thu_hoi14"/>
      <sheetName val="Lai_vay14"/>
      <sheetName val="Tien_vay14"/>
      <sheetName val="Cong_no14"/>
      <sheetName val="Cop_pha14"/>
      <sheetName val="KL_Tram_Cty14"/>
      <sheetName val="Gam_may_Cty14"/>
      <sheetName val="KL_tram_KH14"/>
      <sheetName val="Gam_may_KH14"/>
      <sheetName val="Cach_dien14"/>
      <sheetName val="Mang_tai14"/>
      <sheetName val="KL_DDK14"/>
      <sheetName val="Mang_tai_DDK14"/>
      <sheetName val="KL_DDK0,414"/>
      <sheetName val="TT_Ky_thuat14"/>
      <sheetName val="CT_moi14"/>
      <sheetName val="Tu_dien14"/>
      <sheetName val="May_cat14"/>
      <sheetName val="Dao_Cly14"/>
      <sheetName val="Dao_Ptai12"/>
      <sheetName val="cap_so_lan_212"/>
      <sheetName val="cap_so_BHXH12"/>
      <sheetName val="tru_tien12"/>
      <sheetName val="yt_q212"/>
      <sheetName val="c45_t312"/>
      <sheetName val="c45_t612"/>
      <sheetName val="BHYT_Q3_200312"/>
      <sheetName val="C45_t712"/>
      <sheetName val="C47-t07_200312"/>
      <sheetName val="C45_t812"/>
      <sheetName val="C47-t08_200312"/>
      <sheetName val="C45_t0912"/>
      <sheetName val="C47-t09_200312"/>
      <sheetName val="C47_T1212"/>
      <sheetName val="BHYT_Q4-200312"/>
      <sheetName val="C45_T1012"/>
      <sheetName val="Xep_hang_20112"/>
      <sheetName val="toan_Cty12"/>
      <sheetName val="Cong_ty12"/>
      <sheetName val="XN_212"/>
      <sheetName val="XN_ong_CHi12"/>
      <sheetName val="N_XDCT&amp;_XKLD12"/>
      <sheetName val="CN_HCM12"/>
      <sheetName val="TT_XKLD(Nhan)12"/>
      <sheetName val="Ong_Hong12"/>
      <sheetName val="CN_hung_yen12"/>
      <sheetName val="Dong_nai12"/>
      <sheetName val="Tu_RMU12"/>
      <sheetName val="C_set12"/>
      <sheetName val="Sco_Cap12"/>
      <sheetName val="Sco_TB12"/>
      <sheetName val="TN_tram12"/>
      <sheetName val="TN_C_set12"/>
      <sheetName val="TN_TD_DDay12"/>
      <sheetName val="Phan_chung12"/>
      <sheetName val="CT_xa12"/>
      <sheetName val="Tien_ung12"/>
      <sheetName val="phi_luong312"/>
      <sheetName val="THVT_T512"/>
      <sheetName val="XL1_t512"/>
      <sheetName val="XL2_T512"/>
      <sheetName val="XL3_T512"/>
      <sheetName val="XL5_T512"/>
      <sheetName val="CC_XL112"/>
      <sheetName val="KKTS_0412"/>
      <sheetName val="nha_kct12"/>
      <sheetName val="Gia_DAN12"/>
      <sheetName val="binh_do12"/>
      <sheetName val="cot_lieu12"/>
      <sheetName val="van_khuon12"/>
      <sheetName val="CT_BT12"/>
      <sheetName val="lay_mau12"/>
      <sheetName val="mat_ngoai_goi12"/>
      <sheetName val="coc_tram-bt12"/>
      <sheetName val="Cong_hop12"/>
      <sheetName val="kldukien_(107)12"/>
      <sheetName val="qui1_(2)12"/>
      <sheetName val="TH_du_toan_12"/>
      <sheetName val="Du_toan_12"/>
      <sheetName val="C_Tinh12"/>
      <sheetName val="Phu_luc_HD12"/>
      <sheetName val="Gia_du_thau12"/>
      <sheetName val="Ca_xe12"/>
      <sheetName val="congtac_vien-uy12"/>
      <sheetName val="Nhan_luc200112"/>
      <sheetName val="huy_dong_von12"/>
      <sheetName val="Lai_vayxd12"/>
      <sheetName val="Lai_vayphaitra12"/>
      <sheetName val="Lai_vay_12"/>
      <sheetName val="tra_von12"/>
      <sheetName val="KH_chi_tiet12"/>
      <sheetName val="XE_DAU12"/>
      <sheetName val="XE_XANG12"/>
      <sheetName val="Hat_112"/>
      <sheetName val="_H8_duong12"/>
      <sheetName val="Hat_7dg12"/>
      <sheetName val="TH_duong_1B12"/>
      <sheetName val="TH_cau_1B12"/>
      <sheetName val="cau_H112"/>
      <sheetName val="Son_dg12"/>
      <sheetName val="THKL_H912"/>
      <sheetName val="VAT_TU_NHAN_TXQN12"/>
      <sheetName val="bang_tong_ke_khoi_luong_vat_t12"/>
      <sheetName val="hcong_tkhe12"/>
      <sheetName val="VAT_TU_NHAN_TKHE12"/>
      <sheetName val="hcong_qn12"/>
      <sheetName val="VAT_TU_NHAN_(2)12"/>
      <sheetName val="CO_SO_DU_LIEU_PTVL12"/>
      <sheetName val="Thang_1212"/>
      <sheetName val="Thang_113"/>
      <sheetName val="Thang_12_(2)12"/>
      <sheetName val="Thang_0112"/>
      <sheetName val="TH_mau_moi_tu_T1012"/>
      <sheetName val="Tong_hop_Quy_IV12"/>
      <sheetName val="KL_XL200015"/>
      <sheetName val="Chiet_tinh15"/>
      <sheetName val="Van_chuyen15"/>
      <sheetName val="THKP_(2)15"/>
      <sheetName val="T_Bi15"/>
      <sheetName val="Thiet_ke15"/>
      <sheetName val="K_luong15"/>
      <sheetName val="TT_L215"/>
      <sheetName val="TT_L115"/>
      <sheetName val="Thue_Ngoai15"/>
      <sheetName val="Sheet2_(2)15"/>
      <sheetName val="Chi_tiet_-_Dv_lap15"/>
      <sheetName val="TH_KHTC15"/>
      <sheetName val="sent_to15"/>
      <sheetName val="LUAN_CHUYEN15"/>
      <sheetName val="KE_QUY15"/>
      <sheetName val="LUONGGIAN_TIEP15"/>
      <sheetName val="VAY_VON15"/>
      <sheetName val="O_THAO15"/>
      <sheetName val="Q_TRUNG15"/>
      <sheetName val="Y_THANH15"/>
      <sheetName val="Interim_payment15"/>
      <sheetName val="Bid_Sum15"/>
      <sheetName val="Item_B15"/>
      <sheetName val="Dg_A15"/>
      <sheetName val="Dg_B&amp;C15"/>
      <sheetName val="Material_at_site15"/>
      <sheetName val="Gia_VL15"/>
      <sheetName val="Bang_gia_ca_may15"/>
      <sheetName val="Bang_luong_CB15"/>
      <sheetName val="Bang_P_tich_CT15"/>
      <sheetName val="D_toan_chi_tiet15"/>
      <sheetName val="Bang_TH_Dtoan15"/>
      <sheetName val="KH_2003_(moi_max)15"/>
      <sheetName val="BCC_(2)15"/>
      <sheetName val="Bao_cao15"/>
      <sheetName val="Bao_cao_215"/>
      <sheetName val="Khoi_luong15"/>
      <sheetName val="Khoi_luong_mat15"/>
      <sheetName val="Bang_ke15"/>
      <sheetName val="T_HopKL15"/>
      <sheetName val="S_Luong15"/>
      <sheetName val="D_Dap15"/>
      <sheetName val="Q_Toan15"/>
      <sheetName val="Phan_tich_chi_phi15"/>
      <sheetName val="Chi_phi_nen_theo_BVTC15"/>
      <sheetName val="nhan_cong_phu15"/>
      <sheetName val="nhan_cong_Hung15"/>
      <sheetName val="Nhan_cong15"/>
      <sheetName val="Khoi_luong_nen_theo_BVTC15"/>
      <sheetName val="BU_CTPH15"/>
      <sheetName val="BU_tran3+360_2215"/>
      <sheetName val="Tran3+360_2215"/>
      <sheetName val="BU_tran2+386_415"/>
      <sheetName val="Tran2+386_415"/>
      <sheetName val="DTcong_4-515"/>
      <sheetName val="Bu_1-215"/>
      <sheetName val="Bu_12-1315"/>
      <sheetName val="DTcong_12-1315"/>
      <sheetName val="DT_cong13-13+15"/>
      <sheetName val="BU-_nhanh15"/>
      <sheetName val="dtcong_nh1-215"/>
      <sheetName val="dtcong_nh0-115"/>
      <sheetName val="BU_11-1215"/>
      <sheetName val="DTcong_11-1215"/>
      <sheetName val="Pr-_CC15"/>
      <sheetName val="MD_3-415"/>
      <sheetName val="ND_3-415"/>
      <sheetName val="MD_1-215"/>
      <sheetName val="ND_1-215"/>
      <sheetName val="MD_0-115"/>
      <sheetName val="ND_0-115"/>
      <sheetName val="Tong_hop15"/>
      <sheetName val="KL_tong15"/>
      <sheetName val="AC_PC15"/>
      <sheetName val="Bang_VL15"/>
      <sheetName val="VL(No_V-c)15"/>
      <sheetName val="He_so15"/>
      <sheetName val="PL_Vua15"/>
      <sheetName val="Chitieu-dam_cac_loai15"/>
      <sheetName val="DG_Dam15"/>
      <sheetName val="DG_chung15"/>
      <sheetName val="VL-dac_chung15"/>
      <sheetName val="CT_1md_&amp;_dau_cong15"/>
      <sheetName val="CT_cong15"/>
      <sheetName val="dg_cong15"/>
      <sheetName val="Dong_Dau15"/>
      <sheetName val="Dong_Dau_(2)15"/>
      <sheetName val="Sau_dong15"/>
      <sheetName val="Ma_xa15"/>
      <sheetName val="My_dinh15"/>
      <sheetName val="Tong_cong15"/>
      <sheetName val="__15"/>
      <sheetName val="san_vuon15"/>
      <sheetName val="khu_phu_tro15"/>
      <sheetName val="26+180-400_215"/>
      <sheetName val="26+180_Sub115"/>
      <sheetName val="26+180_Sub415"/>
      <sheetName val="26+180-400_5(k95)15"/>
      <sheetName val="26+400-620_3(k95)15"/>
      <sheetName val="26+400-640_1(k95)15"/>
      <sheetName val="26+960-27+150_915"/>
      <sheetName val="26+960-27+150_1015"/>
      <sheetName val="26+960-27+150_1115"/>
      <sheetName val="26+960-27+150_1215"/>
      <sheetName val="26+960-27+150_5(k95)15"/>
      <sheetName val="26+960-27+150_4(k95)15"/>
      <sheetName val="26+960-27+150_1(k95)15"/>
      <sheetName val="27+500-700_5(k95)15"/>
      <sheetName val="27+500-700_4(k95)15"/>
      <sheetName val="27+500-700_3(k95)15"/>
      <sheetName val="27+500-700_1(k95)15"/>
      <sheetName val="27+740-920_3(k95)15"/>
      <sheetName val="27+740-920_2115"/>
      <sheetName val="27+920-28+040_6,715"/>
      <sheetName val="27+920-28+040_1015"/>
      <sheetName val="27+920-28+160_Su315"/>
      <sheetName val="28+160-28+420_5K9515"/>
      <sheetName val="28+430-657_715"/>
      <sheetName val="Km28+430-657_815"/>
      <sheetName val="28+430-657_915"/>
      <sheetName val="28+430-667_1015"/>
      <sheetName val="28+430-657_1115"/>
      <sheetName val="28+430-657_4k9515"/>
      <sheetName val="28+500-657_1815"/>
      <sheetName val="28+520-657_1915"/>
      <sheetName val="be_tong15"/>
      <sheetName val="Tong_hop_thep15"/>
      <sheetName val="Thuyet_minh15"/>
      <sheetName val="DG_SOC15"/>
      <sheetName val="DG_HQ15"/>
      <sheetName val="Bot_Giat_C15"/>
      <sheetName val="Bot_Giat_P_15"/>
      <sheetName val="THAY_THUNG_H15"/>
      <sheetName val="thi_nghiem15"/>
      <sheetName val="TAI_TRONG15"/>
      <sheetName val="NOI_LUC15"/>
      <sheetName val="TINH_DUYET_THTT_CHINH15"/>
      <sheetName val="TDUYET_THTT_PHU15"/>
      <sheetName val="TINH_DAO_DONG_VA_DO_VONG15"/>
      <sheetName val="TINH_NEO15"/>
      <sheetName val="Phu_luc15"/>
      <sheetName val="Gia_trÞ15"/>
      <sheetName val="TH_(T1-6)15"/>
      <sheetName val="_NL15"/>
      <sheetName val="_NL_(2)15"/>
      <sheetName val="CDTHCT_(3)15"/>
      <sheetName val="thkl_(2)15"/>
      <sheetName val="long_tec15"/>
      <sheetName val="CDSL_(2)15"/>
      <sheetName val="Thep_15"/>
      <sheetName val="Chi_tiet_Khoi_luong15"/>
      <sheetName val="TH_khoi_luong15"/>
      <sheetName val="Chiet_tinh_vat_lieu_15"/>
      <sheetName val="TH_KL_VL15"/>
      <sheetName val="tong_hop_thanh_toan_thue15"/>
      <sheetName val="bang_ke_nop_thue15"/>
      <sheetName val="Tonh_hop_chi_phi15"/>
      <sheetName val="BK_chi_phi15"/>
      <sheetName val="KTra_DS_va_thue_GTGT15"/>
      <sheetName val="Kiãøm_tra_DS_thue_GTGT15"/>
      <sheetName val="XUAT(gia_von)15"/>
      <sheetName val="Xuat_(gia_ban)15"/>
      <sheetName val="Dchinh_TH_N-X-T15"/>
      <sheetName val="Tong_hop_N-X-T15"/>
      <sheetName val="thue_TH15"/>
      <sheetName val="tong_hop_200115"/>
      <sheetName val="qUYET_TOAN_THUE15"/>
      <sheetName val="DS_them_luong_qui_4-200215"/>
      <sheetName val="Phuc_loi_2-9-0215"/>
      <sheetName val="Thuong_nhan_dip_21-12-0215"/>
      <sheetName val="Thuong_dip_nhan_danh_hieu_AHL15"/>
      <sheetName val="Thang_luong_thu_13_nam_200215"/>
      <sheetName val="Luong_SX#_dip_Tet_Qui_Mui(don15"/>
      <sheetName val="cap_cho_cac_DT15"/>
      <sheetName val="Ung_-_hoan15"/>
      <sheetName val="CP_may15"/>
      <sheetName val="Quang_Tri15"/>
      <sheetName val="Da_Nang15"/>
      <sheetName val="Quang_Nam15"/>
      <sheetName val="Quang_Ngai15"/>
      <sheetName val="TH_DH-QN15"/>
      <sheetName val="KP_HD15"/>
      <sheetName val="DB_HD15"/>
      <sheetName val="vat_tu15"/>
      <sheetName val="CDTHU_CHI_T115"/>
      <sheetName val="THUCHI_215"/>
      <sheetName val="THU_CHI315"/>
      <sheetName val="THU_CHI_415"/>
      <sheetName val="THU_CHI515"/>
      <sheetName val="THU_CHI_615"/>
      <sheetName val="TU_CHI_715"/>
      <sheetName val="THU_CHI915"/>
      <sheetName val="THU_CHI_815"/>
      <sheetName val="THU_CHI_1015"/>
      <sheetName val="THU_CHI_1115"/>
      <sheetName val="THU_CHI_1215"/>
      <sheetName val="CT_Duong15"/>
      <sheetName val="D_gia15"/>
      <sheetName val="T_hop15"/>
      <sheetName val="CtP_tro15"/>
      <sheetName val="Nha_moi15"/>
      <sheetName val="TT-T_Tron_So_215"/>
      <sheetName val="Ct_Dam_15"/>
      <sheetName val="Ct_Duoi15"/>
      <sheetName val="Ct_Tren15"/>
      <sheetName val="D_giaMay15"/>
      <sheetName val="C_TIEU15"/>
      <sheetName val="T_Luong15"/>
      <sheetName val="T_HAO15"/>
      <sheetName val="DT_TUYEN15"/>
      <sheetName val="DT_GIA15"/>
      <sheetName val="KHDT_(2)15"/>
      <sheetName val="CL_15"/>
      <sheetName val="KQ_(2)15"/>
      <sheetName val="phan_tich_DG15"/>
      <sheetName val="gia_vat_lieu15"/>
      <sheetName val="gia_xe_may15"/>
      <sheetName val="gia_nhan_cong15"/>
      <sheetName val="cd_viaK0-T615"/>
      <sheetName val="cdvia_T6-Tc2415"/>
      <sheetName val="cdvia_Tc24-T4615"/>
      <sheetName val="cd_btnL2k0+361-T1915"/>
      <sheetName val="cong_Q215"/>
      <sheetName val="T_U_luong_Q115"/>
      <sheetName val="T_U_luong_Q215"/>
      <sheetName val="T_U_luong_Q315"/>
      <sheetName val="Dc_Dau15"/>
      <sheetName val="_o_to_Hien_815"/>
      <sheetName val="_o_to_Hien915"/>
      <sheetName val="_o_to_Hien1015"/>
      <sheetName val="_o_to_Hien1115"/>
      <sheetName val="_o_to_Hien12)15"/>
      <sheetName val="_o_to_Hien125"/>
      <sheetName val="_o_to_Hien215"/>
      <sheetName val="_o_to_Hien315"/>
      <sheetName val="_o_to_Hien415"/>
      <sheetName val="_o_to_Hien515"/>
      <sheetName val="_o_to_Phong_815"/>
      <sheetName val="_o_to_Phong915"/>
      <sheetName val="_o_to_Phong1015"/>
      <sheetName val="_o_to_Phong1115"/>
      <sheetName val="_o_to_Phong12)15"/>
      <sheetName val="_o_to_Phong125"/>
      <sheetName val="_o_to_Phong215"/>
      <sheetName val="_o_to_Phong315"/>
      <sheetName val="_o_to_Phong415"/>
      <sheetName val="_o_to_Phong515"/>
      <sheetName val="_o_to_Dung_8_15"/>
      <sheetName val="_D_tt_dau815"/>
      <sheetName val="_o_to_Dung_915"/>
      <sheetName val="_D9_tt_dau15"/>
      <sheetName val="_D10_tt_dau15"/>
      <sheetName val="_o_to_Dung_1015"/>
      <sheetName val="_o_to_Dung_1115"/>
      <sheetName val="_o_to_Dung_12)15"/>
      <sheetName val="_o_to_Dung_125"/>
      <sheetName val="_o_to_Dung215"/>
      <sheetName val="_o_to_Dung315"/>
      <sheetName val="_o_to_Dung415"/>
      <sheetName val="_o_totrongT10-1215"/>
      <sheetName val="_o_totrongT215"/>
      <sheetName val="_o_totrungT10-1215"/>
      <sheetName val="_o_toMinhT10-12_15"/>
      <sheetName val="_o_toMinhT215"/>
      <sheetName val="_o_toTrieuT10-12__15"/>
      <sheetName val="Luong_8_SP15"/>
      <sheetName val="Luong_9_SP_15"/>
      <sheetName val="Luong_10_SP_15"/>
      <sheetName val="Luong_11_SP_15"/>
      <sheetName val="Luong_12_SP15"/>
      <sheetName val="Luong_1_SP115"/>
      <sheetName val="Luong_2_SP215"/>
      <sheetName val="Luong_3_SP315"/>
      <sheetName val="Luong_4_SP415"/>
      <sheetName val="Luong_4_SP515"/>
      <sheetName val="KL_VL15"/>
      <sheetName val="QT_9-615"/>
      <sheetName val="Thuong_luu_HB15"/>
      <sheetName val="QT_Ky_T15"/>
      <sheetName val="bc_vt_TON_BAI15"/>
      <sheetName val="KLTong_hop15"/>
      <sheetName val="Lan_can15"/>
      <sheetName val="Ranh_doc_(2)15"/>
      <sheetName val="Ranh_doc15"/>
      <sheetName val="Coc_tieu15"/>
      <sheetName val="Bien_bao15"/>
      <sheetName val="Nan_tuyen15"/>
      <sheetName val="Lan_115"/>
      <sheetName val="Lan__215"/>
      <sheetName val="Lan_315"/>
      <sheetName val="Gia_tri15"/>
      <sheetName val="Lan_5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Tong_Thu15"/>
      <sheetName val="Tong_Chi15"/>
      <sheetName val="Truong_hoc15"/>
      <sheetName val="Cty_CP15"/>
      <sheetName val="G_thau_3B15"/>
      <sheetName val="T_Hop_Thu-chi15"/>
      <sheetName val="Quyet_toan15"/>
      <sheetName val="Thu_hoi15"/>
      <sheetName val="Lai_vay15"/>
      <sheetName val="Tien_vay15"/>
      <sheetName val="Cong_no15"/>
      <sheetName val="Cop_pha15"/>
      <sheetName val="KL_Tram_Cty15"/>
      <sheetName val="Gam_may_Cty15"/>
      <sheetName val="KL_tram_KH15"/>
      <sheetName val="Gam_may_KH15"/>
      <sheetName val="Cach_dien15"/>
      <sheetName val="Mang_tai15"/>
      <sheetName val="KL_DDK15"/>
      <sheetName val="Mang_tai_DDK15"/>
      <sheetName val="KL_DDK0,415"/>
      <sheetName val="TT_Ky_thuat15"/>
      <sheetName val="CT_moi15"/>
      <sheetName val="Tu_dien15"/>
      <sheetName val="May_cat15"/>
      <sheetName val="Dao_Cly15"/>
      <sheetName val="Dao_Ptai13"/>
      <sheetName val="cap_so_lan_213"/>
      <sheetName val="cap_so_BHXH13"/>
      <sheetName val="tru_tien13"/>
      <sheetName val="yt_q213"/>
      <sheetName val="c45_t313"/>
      <sheetName val="c45_t613"/>
      <sheetName val="BHYT_Q3_200313"/>
      <sheetName val="C45_t713"/>
      <sheetName val="C47-t07_200313"/>
      <sheetName val="C45_t813"/>
      <sheetName val="C47-t08_200313"/>
      <sheetName val="C45_t0913"/>
      <sheetName val="C47-t09_200313"/>
      <sheetName val="C47_T1213"/>
      <sheetName val="BHYT_Q4-200313"/>
      <sheetName val="C45_T1013"/>
      <sheetName val="Xep_hang_20113"/>
      <sheetName val="toan_Cty13"/>
      <sheetName val="Cong_ty13"/>
      <sheetName val="XN_213"/>
      <sheetName val="XN_ong_CHi13"/>
      <sheetName val="N_XDCT&amp;_XKLD13"/>
      <sheetName val="CN_HCM13"/>
      <sheetName val="TT_XKLD(Nhan)13"/>
      <sheetName val="Ong_Hong13"/>
      <sheetName val="CN_hung_yen13"/>
      <sheetName val="Dong_nai13"/>
      <sheetName val="Tu_RMU13"/>
      <sheetName val="C_set13"/>
      <sheetName val="Sco_Cap13"/>
      <sheetName val="Sco_TB13"/>
      <sheetName val="TN_tram13"/>
      <sheetName val="TN_C_set13"/>
      <sheetName val="TN_TD_DDay13"/>
      <sheetName val="Phan_chung13"/>
      <sheetName val="CT_xa13"/>
      <sheetName val="Tien_ung13"/>
      <sheetName val="phi_luong313"/>
      <sheetName val="THVT_T513"/>
      <sheetName val="XL1_t513"/>
      <sheetName val="XL2_T513"/>
      <sheetName val="XL3_T513"/>
      <sheetName val="XL5_T513"/>
      <sheetName val="CC_XL113"/>
      <sheetName val="KKTS_0413"/>
      <sheetName val="nha_kct13"/>
      <sheetName val="Gia_DAN13"/>
      <sheetName val="binh_do13"/>
      <sheetName val="cot_lieu13"/>
      <sheetName val="van_khuon13"/>
      <sheetName val="CT_BT13"/>
      <sheetName val="lay_mau13"/>
      <sheetName val="mat_ngoai_goi13"/>
      <sheetName val="coc_tram-bt13"/>
      <sheetName val="Cong_hop13"/>
      <sheetName val="kldukien_(107)13"/>
      <sheetName val="qui1_(2)13"/>
      <sheetName val="TH_du_toan_13"/>
      <sheetName val="Du_toan_13"/>
      <sheetName val="C_Tinh13"/>
      <sheetName val="Phu_luc_HD13"/>
      <sheetName val="Gia_du_thau13"/>
      <sheetName val="Ca_xe13"/>
      <sheetName val="congtac_vien-uy13"/>
      <sheetName val="Nhan_luc200113"/>
      <sheetName val="huy_dong_von13"/>
      <sheetName val="Lai_vayxd13"/>
      <sheetName val="Lai_vayphaitra13"/>
      <sheetName val="Lai_vay_13"/>
      <sheetName val="tra_von13"/>
      <sheetName val="KH_chi_tiet13"/>
      <sheetName val="XE_DAU13"/>
      <sheetName val="XE_XANG13"/>
      <sheetName val="Hat_113"/>
      <sheetName val="_H8_duong13"/>
      <sheetName val="Hat_7dg13"/>
      <sheetName val="TH_duong_1B13"/>
      <sheetName val="TH_cau_1B13"/>
      <sheetName val="cau_H113"/>
      <sheetName val="Son_dg13"/>
      <sheetName val="THKL_H913"/>
      <sheetName val="VAT_TU_NHAN_TXQN13"/>
      <sheetName val="bang_tong_ke_khoi_luong_vat_t13"/>
      <sheetName val="hcong_tkhe13"/>
      <sheetName val="VAT_TU_NHAN_TKHE13"/>
      <sheetName val="hcong_qn13"/>
      <sheetName val="VAT_TU_NHAN_(2)13"/>
      <sheetName val="CO_SO_DU_LIEU_PTVL13"/>
      <sheetName val="Thang_1213"/>
      <sheetName val="Thang_114"/>
      <sheetName val="Thang_12_(2)13"/>
      <sheetName val="Thang_0113"/>
      <sheetName val="TH_mau_moi_tu_T1013"/>
      <sheetName val="Tong_hop_Quy_IV13"/>
      <sheetName val="KL_XL200016"/>
      <sheetName val="Chiet_tinh16"/>
      <sheetName val="Van_chuyen16"/>
      <sheetName val="THKP_(2)16"/>
      <sheetName val="T_Bi16"/>
      <sheetName val="Thiet_ke16"/>
      <sheetName val="K_luong16"/>
      <sheetName val="TT_L216"/>
      <sheetName val="TT_L116"/>
      <sheetName val="Thue_Ngoai16"/>
      <sheetName val="Sheet2_(2)16"/>
      <sheetName val="Chi_tiet_-_Dv_lap16"/>
      <sheetName val="TH_KHTC16"/>
      <sheetName val="sent_to16"/>
      <sheetName val="LUAN_CHUYEN16"/>
      <sheetName val="KE_QUY16"/>
      <sheetName val="LUONGGIAN_TIEP16"/>
      <sheetName val="VAY_VON16"/>
      <sheetName val="O_THAO16"/>
      <sheetName val="Q_TRUNG16"/>
      <sheetName val="Y_THANH16"/>
      <sheetName val="Interim_payment16"/>
      <sheetName val="Bid_Sum16"/>
      <sheetName val="Item_B16"/>
      <sheetName val="Dg_A16"/>
      <sheetName val="Dg_B&amp;C16"/>
      <sheetName val="Material_at_site16"/>
      <sheetName val="Gia_VL16"/>
      <sheetName val="Bang_gia_ca_may16"/>
      <sheetName val="Bang_luong_CB16"/>
      <sheetName val="Bang_P_tich_CT16"/>
      <sheetName val="D_toan_chi_tiet16"/>
      <sheetName val="Bang_TH_Dtoan16"/>
      <sheetName val="KH_2003_(moi_max)16"/>
      <sheetName val="BCC_(2)16"/>
      <sheetName val="Bao_cao16"/>
      <sheetName val="Bao_cao_216"/>
      <sheetName val="Khoi_luong16"/>
      <sheetName val="Khoi_luong_mat16"/>
      <sheetName val="Bang_ke16"/>
      <sheetName val="T_HopKL16"/>
      <sheetName val="S_Luong16"/>
      <sheetName val="D_Dap16"/>
      <sheetName val="Q_Toan16"/>
      <sheetName val="Phan_tich_chi_phi16"/>
      <sheetName val="Chi_phi_nen_theo_BVTC16"/>
      <sheetName val="nhan_cong_phu16"/>
      <sheetName val="nhan_cong_Hung16"/>
      <sheetName val="Nhan_cong16"/>
      <sheetName val="Khoi_luong_nen_theo_BVTC16"/>
      <sheetName val="BU_CTPH16"/>
      <sheetName val="BU_tran3+360_2216"/>
      <sheetName val="Tran3+360_2216"/>
      <sheetName val="BU_tran2+386_416"/>
      <sheetName val="Tran2+386_416"/>
      <sheetName val="DTcong_4-516"/>
      <sheetName val="Bu_1-216"/>
      <sheetName val="Bu_12-1316"/>
      <sheetName val="DTcong_12-1316"/>
      <sheetName val="DT_cong13-13+16"/>
      <sheetName val="BU-_nhanh16"/>
      <sheetName val="dtcong_nh1-216"/>
      <sheetName val="dtcong_nh0-116"/>
      <sheetName val="BU_11-1216"/>
      <sheetName val="DTcong_11-1216"/>
      <sheetName val="Pr-_CC16"/>
      <sheetName val="MD_3-416"/>
      <sheetName val="ND_3-416"/>
      <sheetName val="MD_1-216"/>
      <sheetName val="ND_1-216"/>
      <sheetName val="MD_0-116"/>
      <sheetName val="ND_0-116"/>
      <sheetName val="Tong_hop16"/>
      <sheetName val="KL_tong16"/>
      <sheetName val="AC_PC16"/>
      <sheetName val="Bang_VL16"/>
      <sheetName val="VL(No_V-c)16"/>
      <sheetName val="He_so16"/>
      <sheetName val="PL_Vua16"/>
      <sheetName val="Chitieu-dam_cac_loai16"/>
      <sheetName val="DG_Dam16"/>
      <sheetName val="DG_chung16"/>
      <sheetName val="VL-dac_chung16"/>
      <sheetName val="CT_1md_&amp;_dau_cong16"/>
      <sheetName val="CT_cong16"/>
      <sheetName val="dg_cong16"/>
      <sheetName val="Dong_Dau16"/>
      <sheetName val="Dong_Dau_(2)16"/>
      <sheetName val="Sau_dong16"/>
      <sheetName val="Ma_xa16"/>
      <sheetName val="My_dinh16"/>
      <sheetName val="Tong_cong16"/>
      <sheetName val="__16"/>
      <sheetName val="san_vuon16"/>
      <sheetName val="khu_phu_tro16"/>
      <sheetName val="26+180-400_216"/>
      <sheetName val="26+180_Sub116"/>
      <sheetName val="26+180_Sub416"/>
      <sheetName val="26+180-400_5(k95)16"/>
      <sheetName val="26+400-620_3(k95)16"/>
      <sheetName val="26+400-640_1(k95)16"/>
      <sheetName val="26+960-27+150_916"/>
      <sheetName val="26+960-27+150_1016"/>
      <sheetName val="26+960-27+150_1116"/>
      <sheetName val="26+960-27+150_1216"/>
      <sheetName val="26+960-27+150_5(k95)16"/>
      <sheetName val="26+960-27+150_4(k95)16"/>
      <sheetName val="26+960-27+150_1(k95)16"/>
      <sheetName val="27+500-700_5(k95)16"/>
      <sheetName val="27+500-700_4(k95)16"/>
      <sheetName val="27+500-700_3(k95)16"/>
      <sheetName val="27+500-700_1(k95)16"/>
      <sheetName val="27+740-920_3(k95)16"/>
      <sheetName val="27+740-920_2116"/>
      <sheetName val="27+920-28+040_6,716"/>
      <sheetName val="27+920-28+040_1016"/>
      <sheetName val="27+920-28+160_Su316"/>
      <sheetName val="28+160-28+420_5K9516"/>
      <sheetName val="28+430-657_716"/>
      <sheetName val="Km28+430-657_816"/>
      <sheetName val="28+430-657_916"/>
      <sheetName val="28+430-667_1016"/>
      <sheetName val="28+430-657_1116"/>
      <sheetName val="28+430-657_4k9516"/>
      <sheetName val="28+500-657_1816"/>
      <sheetName val="28+520-657_1916"/>
      <sheetName val="be_tong16"/>
      <sheetName val="Tong_hop_thep16"/>
      <sheetName val="Thuyet_minh16"/>
      <sheetName val="DG_SOC16"/>
      <sheetName val="DG_HQ16"/>
      <sheetName val="Bot_Giat_C16"/>
      <sheetName val="Bot_Giat_P_16"/>
      <sheetName val="THAY_THUNG_H16"/>
      <sheetName val="thi_nghiem16"/>
      <sheetName val="TAI_TRONG16"/>
      <sheetName val="NOI_LUC16"/>
      <sheetName val="TINH_DUYET_THTT_CHINH16"/>
      <sheetName val="TDUYET_THTT_PHU16"/>
      <sheetName val="TINH_DAO_DONG_VA_DO_VONG16"/>
      <sheetName val="TINH_NEO16"/>
      <sheetName val="Phu_luc16"/>
      <sheetName val="Gia_trÞ16"/>
      <sheetName val="TH_(T1-6)16"/>
      <sheetName val="_NL16"/>
      <sheetName val="_NL_(2)16"/>
      <sheetName val="CDTHCT_(3)16"/>
      <sheetName val="thkl_(2)16"/>
      <sheetName val="long_tec16"/>
      <sheetName val="CDSL_(2)16"/>
      <sheetName val="Thep_16"/>
      <sheetName val="Chi_tiet_Khoi_luong16"/>
      <sheetName val="TH_khoi_luong16"/>
      <sheetName val="Chiet_tinh_vat_lieu_16"/>
      <sheetName val="TH_KL_VL16"/>
      <sheetName val="tong_hop_thanh_toan_thue16"/>
      <sheetName val="bang_ke_nop_thue16"/>
      <sheetName val="Tonh_hop_chi_phi16"/>
      <sheetName val="BK_chi_phi16"/>
      <sheetName val="KTra_DS_va_thue_GTGT16"/>
      <sheetName val="Kiãøm_tra_DS_thue_GTGT16"/>
      <sheetName val="XUAT(gia_von)16"/>
      <sheetName val="Xuat_(gia_ban)16"/>
      <sheetName val="Dchinh_TH_N-X-T16"/>
      <sheetName val="Tong_hop_N-X-T16"/>
      <sheetName val="thue_TH16"/>
      <sheetName val="tong_hop_200116"/>
      <sheetName val="qUYET_TOAN_THUE16"/>
      <sheetName val="DS_them_luong_qui_4-200216"/>
      <sheetName val="Phuc_loi_2-9-0216"/>
      <sheetName val="Thuong_nhan_dip_21-12-0216"/>
      <sheetName val="Thuong_dip_nhan_danh_hieu_AHL16"/>
      <sheetName val="Thang_luong_thu_13_nam_200216"/>
      <sheetName val="Luong_SX#_dip_Tet_Qui_Mui(don16"/>
      <sheetName val="cap_cho_cac_DT16"/>
      <sheetName val="Ung_-_hoan16"/>
      <sheetName val="CP_may16"/>
      <sheetName val="Quang_Tri16"/>
      <sheetName val="Da_Nang16"/>
      <sheetName val="Quang_Nam16"/>
      <sheetName val="Quang_Ngai16"/>
      <sheetName val="TH_DH-QN16"/>
      <sheetName val="KP_HD16"/>
      <sheetName val="DB_HD16"/>
      <sheetName val="vat_tu16"/>
      <sheetName val="CDTHU_CHI_T116"/>
      <sheetName val="THUCHI_216"/>
      <sheetName val="THU_CHI316"/>
      <sheetName val="THU_CHI_416"/>
      <sheetName val="THU_CHI516"/>
      <sheetName val="THU_CHI_616"/>
      <sheetName val="TU_CHI_716"/>
      <sheetName val="THU_CHI916"/>
      <sheetName val="THU_CHI_816"/>
      <sheetName val="THU_CHI_1016"/>
      <sheetName val="THU_CHI_1116"/>
      <sheetName val="THU_CHI_1216"/>
      <sheetName val="CT_Duong16"/>
      <sheetName val="D_gia16"/>
      <sheetName val="T_hop16"/>
      <sheetName val="CtP_tro16"/>
      <sheetName val="Nha_moi16"/>
      <sheetName val="TT-T_Tron_So_216"/>
      <sheetName val="Ct_Dam_16"/>
      <sheetName val="Ct_Duoi16"/>
      <sheetName val="Ct_Tren16"/>
      <sheetName val="D_giaMay16"/>
      <sheetName val="C_TIEU16"/>
      <sheetName val="T_Luong16"/>
      <sheetName val="T_HAO16"/>
      <sheetName val="DT_TUYEN16"/>
      <sheetName val="DT_GIA16"/>
      <sheetName val="KHDT_(2)16"/>
      <sheetName val="CL_16"/>
      <sheetName val="KQ_(2)16"/>
      <sheetName val="phan_tich_DG16"/>
      <sheetName val="gia_vat_lieu16"/>
      <sheetName val="gia_xe_may16"/>
      <sheetName val="gia_nhan_cong16"/>
      <sheetName val="cd_viaK0-T616"/>
      <sheetName val="cdvia_T6-Tc2416"/>
      <sheetName val="cdvia_Tc24-T4616"/>
      <sheetName val="cd_btnL2k0+361-T1916"/>
      <sheetName val="cong_Q216"/>
      <sheetName val="T_U_luong_Q116"/>
      <sheetName val="T_U_luong_Q216"/>
      <sheetName val="T_U_luong_Q316"/>
      <sheetName val="Dc_Dau16"/>
      <sheetName val="_o_to_Hien_816"/>
      <sheetName val="_o_to_Hien916"/>
      <sheetName val="_o_to_Hien1016"/>
      <sheetName val="_o_to_Hien1116"/>
      <sheetName val="_o_to_Hien12)16"/>
      <sheetName val="_o_to_Hien126"/>
      <sheetName val="_o_to_Hien216"/>
      <sheetName val="_o_to_Hien316"/>
      <sheetName val="_o_to_Hien416"/>
      <sheetName val="_o_to_Hien516"/>
      <sheetName val="_o_to_Phong_816"/>
      <sheetName val="_o_to_Phong916"/>
      <sheetName val="_o_to_Phong1016"/>
      <sheetName val="_o_to_Phong1116"/>
      <sheetName val="_o_to_Phong12)16"/>
      <sheetName val="_o_to_Phong126"/>
      <sheetName val="_o_to_Phong216"/>
      <sheetName val="_o_to_Phong316"/>
      <sheetName val="_o_to_Phong416"/>
      <sheetName val="_o_to_Phong516"/>
      <sheetName val="_o_to_Dung_8_16"/>
      <sheetName val="_D_tt_dau816"/>
      <sheetName val="_o_to_Dung_916"/>
      <sheetName val="_D9_tt_dau16"/>
      <sheetName val="_D10_tt_dau16"/>
      <sheetName val="_o_to_Dung_1016"/>
      <sheetName val="_o_to_Dung_1116"/>
      <sheetName val="_o_to_Dung_12)16"/>
      <sheetName val="_o_to_Dung_126"/>
      <sheetName val="_o_to_Dung216"/>
      <sheetName val="_o_to_Dung316"/>
      <sheetName val="_o_to_Dung416"/>
      <sheetName val="_o_totrongT10-1216"/>
      <sheetName val="_o_totrongT216"/>
      <sheetName val="_o_totrungT10-1216"/>
      <sheetName val="_o_toMinhT10-12_16"/>
      <sheetName val="_o_toMinhT216"/>
      <sheetName val="_o_toTrieuT10-12__16"/>
      <sheetName val="Luong_8_SP16"/>
      <sheetName val="Luong_9_SP_16"/>
      <sheetName val="Luong_10_SP_16"/>
      <sheetName val="Luong_11_SP_16"/>
      <sheetName val="Luong_12_SP16"/>
      <sheetName val="Luong_1_SP116"/>
      <sheetName val="Luong_2_SP216"/>
      <sheetName val="Luong_3_SP316"/>
      <sheetName val="Luong_4_SP416"/>
      <sheetName val="Luong_4_SP516"/>
      <sheetName val="KL_VL16"/>
      <sheetName val="QT_9-616"/>
      <sheetName val="Thuong_luu_HB16"/>
      <sheetName val="QT_Ky_T16"/>
      <sheetName val="bc_vt_TON_BAI16"/>
      <sheetName val="KLTong_hop16"/>
      <sheetName val="Lan_can16"/>
      <sheetName val="Ranh_doc_(2)16"/>
      <sheetName val="Ranh_doc16"/>
      <sheetName val="Coc_tieu16"/>
      <sheetName val="Bien_bao16"/>
      <sheetName val="Nan_tuyen16"/>
      <sheetName val="Lan_116"/>
      <sheetName val="Lan__216"/>
      <sheetName val="Lan_316"/>
      <sheetName val="Gia_tri16"/>
      <sheetName val="Lan_5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Tong_Thu16"/>
      <sheetName val="Tong_Chi16"/>
      <sheetName val="Truong_hoc16"/>
      <sheetName val="Cty_CP16"/>
      <sheetName val="G_thau_3B16"/>
      <sheetName val="T_Hop_Thu-chi16"/>
      <sheetName val="Quyet_toan16"/>
      <sheetName val="Thu_hoi16"/>
      <sheetName val="Lai_vay16"/>
      <sheetName val="Tien_vay16"/>
      <sheetName val="Cong_no16"/>
      <sheetName val="Cop_pha16"/>
      <sheetName val="KL_Tram_Cty16"/>
      <sheetName val="Gam_may_Cty16"/>
      <sheetName val="KL_tram_KH16"/>
      <sheetName val="Gam_may_KH16"/>
      <sheetName val="Cach_dien16"/>
      <sheetName val="Mang_tai16"/>
      <sheetName val="KL_DDK16"/>
      <sheetName val="Mang_tai_DDK16"/>
      <sheetName val="KL_DDK0,416"/>
      <sheetName val="TT_Ky_thuat16"/>
      <sheetName val="CT_moi16"/>
      <sheetName val="Tu_dien16"/>
      <sheetName val="May_cat16"/>
      <sheetName val="Dao_Cly16"/>
      <sheetName val="Dao_Ptai14"/>
      <sheetName val="cap_so_lan_214"/>
      <sheetName val="cap_so_BHXH14"/>
      <sheetName val="tru_tien14"/>
      <sheetName val="yt_q214"/>
      <sheetName val="c45_t314"/>
      <sheetName val="c45_t614"/>
      <sheetName val="BHYT_Q3_200314"/>
      <sheetName val="C45_t714"/>
      <sheetName val="C47-t07_200314"/>
      <sheetName val="C45_t814"/>
      <sheetName val="C47-t08_200314"/>
      <sheetName val="C45_t0914"/>
      <sheetName val="C47-t09_200314"/>
      <sheetName val="C47_T1214"/>
      <sheetName val="BHYT_Q4-200314"/>
      <sheetName val="C45_T1014"/>
      <sheetName val="Xep_hang_20114"/>
      <sheetName val="toan_Cty14"/>
      <sheetName val="Cong_ty14"/>
      <sheetName val="XN_214"/>
      <sheetName val="XN_ong_CHi14"/>
      <sheetName val="N_XDCT&amp;_XKLD14"/>
      <sheetName val="CN_HCM14"/>
      <sheetName val="TT_XKLD(Nhan)14"/>
      <sheetName val="Ong_Hong14"/>
      <sheetName val="CN_hung_yen14"/>
      <sheetName val="Dong_nai14"/>
      <sheetName val="Tu_RMU14"/>
      <sheetName val="C_set14"/>
      <sheetName val="Sco_Cap14"/>
      <sheetName val="Sco_TB14"/>
      <sheetName val="TN_tram14"/>
      <sheetName val="TN_C_set14"/>
      <sheetName val="TN_TD_DDay14"/>
      <sheetName val="Phan_chung14"/>
      <sheetName val="CT_xa14"/>
      <sheetName val="Tien_ung14"/>
      <sheetName val="phi_luong314"/>
      <sheetName val="THVT_T514"/>
      <sheetName val="XL1_t514"/>
      <sheetName val="XL2_T514"/>
      <sheetName val="XL3_T514"/>
      <sheetName val="XL5_T514"/>
      <sheetName val="CC_XL114"/>
      <sheetName val="KKTS_0414"/>
      <sheetName val="nha_kct14"/>
      <sheetName val="Gia_DAN14"/>
      <sheetName val="binh_do14"/>
      <sheetName val="cot_lieu14"/>
      <sheetName val="van_khuon14"/>
      <sheetName val="CT_BT14"/>
      <sheetName val="lay_mau14"/>
      <sheetName val="mat_ngoai_goi14"/>
      <sheetName val="coc_tram-bt14"/>
      <sheetName val="Cong_hop14"/>
      <sheetName val="kldukien_(107)14"/>
      <sheetName val="qui1_(2)14"/>
      <sheetName val="TH_du_toan_14"/>
      <sheetName val="Du_toan_14"/>
      <sheetName val="C_Tinh14"/>
      <sheetName val="Phu_luc_HD14"/>
      <sheetName val="Gia_du_thau14"/>
      <sheetName val="Ca_xe14"/>
      <sheetName val="congtac_vien-uy14"/>
      <sheetName val="Nhan_luc200114"/>
      <sheetName val="huy_dong_von14"/>
      <sheetName val="Lai_vayxd14"/>
      <sheetName val="Lai_vayphaitra14"/>
      <sheetName val="Lai_vay_14"/>
      <sheetName val="tra_von14"/>
      <sheetName val="KH_chi_tiet14"/>
      <sheetName val="XE_DAU14"/>
      <sheetName val="XE_XANG14"/>
      <sheetName val="Hat_114"/>
      <sheetName val="_H8_duong14"/>
      <sheetName val="Hat_7dg14"/>
      <sheetName val="TH_duong_1B14"/>
      <sheetName val="TH_cau_1B14"/>
      <sheetName val="cau_H114"/>
      <sheetName val="Son_dg14"/>
      <sheetName val="THKL_H914"/>
      <sheetName val="VAT_TU_NHAN_TXQN14"/>
      <sheetName val="bang_tong_ke_khoi_luong_vat_t14"/>
      <sheetName val="hcong_tkhe14"/>
      <sheetName val="VAT_TU_NHAN_TKHE14"/>
      <sheetName val="hcong_qn14"/>
      <sheetName val="VAT_TU_NHAN_(2)14"/>
      <sheetName val="CO_SO_DU_LIEU_PTVL14"/>
      <sheetName val="Thang_1214"/>
      <sheetName val="Thang_115"/>
      <sheetName val="Thang_12_(2)14"/>
      <sheetName val="Thang_0114"/>
      <sheetName val="TH_mau_moi_tu_T1014"/>
      <sheetName val="Tong_hop_Quy_IV14"/>
      <sheetName val="CPLT"/>
      <sheetName val="DATA10"/>
      <sheetName val="SCoTT"/>
      <sheetName val="Project Data"/>
      <sheetName val="Loading"/>
      <sheetName val="Check C"/>
      <sheetName val="IBASE"/>
      <sheetName val="bo ma"/>
      <sheetName val="TH06"/>
      <sheetName val="SLTB PT T06"/>
      <sheetName val="VT Nhap - Xuat T06"/>
      <sheetName val="Hướng dẫn"/>
      <sheetName val="Cau_2(3)2"/>
      <sheetName val="Chiet_tinh_6at_lieu_1"/>
      <sheetName val="gia_vat_,ieu1"/>
      <sheetName val="PIPE-03E_XLS1"/>
      <sheetName val="[PIPE-03E_XLSÝ26+960-27+150_4(1"/>
      <sheetName val="THKL_H42"/>
      <sheetName val="Du_toan1"/>
      <sheetName val="Tro_giup1"/>
      <sheetName val="NAM_20042"/>
      <sheetName val="Du_thau1"/>
      <sheetName val="Phan_tich_don_gia_(doc)1"/>
      <sheetName val="Chung_tu1"/>
      <sheetName val="So_cai1"/>
      <sheetName val="Can_doi1"/>
      <sheetName val="Phat_sinh1"/>
      <sheetName val="Nhap_VT_oto1"/>
      <sheetName val="Phan_tich_vat_tu1"/>
      <sheetName val="Tong_hop_vat_tu1"/>
      <sheetName val="Tong_hop_gia1"/>
      <sheetName val="May_thi_cong1"/>
      <sheetName val="Chi_phi_chung1"/>
      <sheetName val="Don_gia1"/>
      <sheetName val="Project_Data1"/>
      <sheetName val="Check_C1"/>
      <sheetName val="bo_ma1"/>
      <sheetName val="SLTB_PT_T061"/>
      <sheetName val="VT_Nhap_-_Xuat_T061"/>
      <sheetName val="Hướng_dẫn1"/>
      <sheetName val="Chiet_tinh_6at_lieu_"/>
      <sheetName val="gia_vat_,ieu"/>
      <sheetName val="[PIPE-03E_XLSÝ26+960-27+150_4(k"/>
      <sheetName val="Chung_tu"/>
      <sheetName val="So_cai"/>
      <sheetName val="Can_doi"/>
      <sheetName val="Phat_sinh"/>
      <sheetName val="Nhap_VT_oto"/>
      <sheetName val="May_thi_cong"/>
      <sheetName val="Chi_phi_chung"/>
      <sheetName val="Don_gia"/>
      <sheetName val="Project_Data"/>
      <sheetName val="Check_C"/>
      <sheetName val="bo_ma"/>
      <sheetName val="SLTB_PT_T06"/>
      <sheetName val="VT_Nhap_-_Xuat_T06"/>
      <sheetName val="Hướng_dẫn"/>
      <sheetName val="PTMQT"/>
      <sheetName val="Q1-0_x0000_"/>
      <sheetName val="Tien Vay 311"/>
      <sheetName val="DTCTiet"/>
      <sheetName val="DT BH"/>
      <sheetName val="So QTM 2005"/>
      <sheetName val="QUY TM 2004"/>
      <sheetName val="B01b"/>
      <sheetName val="B01a"/>
      <sheetName val="B03a"/>
      <sheetName val="B03b"/>
      <sheetName val="B5"/>
      <sheetName val="B8,1"/>
      <sheetName val="B6b"/>
      <sheetName val="B4a"/>
      <sheetName val="B4b"/>
      <sheetName val="Van chtyen"/>
      <sheetName val="DS dang ky thi dua 2005"/>
      <sheetName val="DS khen thuong2004"/>
      <sheetName val="quy bao lu 05"/>
      <sheetName val="VT co phuong"/>
      <sheetName val="Da hai"/>
      <sheetName val="VT A ma"/>
      <sheetName val="VT van ho"/>
      <sheetName val="Son A Ma"/>
      <sheetName val="Son Co Ph"/>
      <sheetName val="Mau giao"/>
      <sheetName val="TT TH"/>
      <sheetName val="vat lieu tan hoat"/>
      <sheetName val="KL tonࡧ"/>
      <sheetName val="Congt}"/>
      <sheetName val="bang ke nop`thue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3"/>
      <sheetName val="TK 341vay dai han "/>
      <sheetName val="TK 214"/>
      <sheetName val="TK 212"/>
      <sheetName val="Chi tiet TK 211"/>
      <sheetName val="TK 211"/>
      <sheetName val="TK 154"/>
      <sheetName val="Chi tiet TK 152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TD_x0000_"/>
      <sheetName val="TDÕ"/>
      <sheetName val="TD@"/>
      <sheetName val="Cong hoþ"/>
      <sheetName val="2ÿÿ960-ÿÿ+1ÿÿÿÿ(k95)"/>
      <sheetName val="ten"/>
      <sheetName val="DMCP"/>
      <sheetName val="XE DA("/>
      <sheetName val="Aug-10(D)"/>
      <sheetName val="Data input"/>
      <sheetName val="Cong n_x0000_"/>
      <sheetName val="TDþ"/>
      <sheetName val="BU13-_x0003__x0000_+"/>
      <sheetName val="GDTL cong D40"/>
      <sheetName val="THKPcong D40"/>
      <sheetName val="GDTran gieng"/>
      <sheetName val="THKPtran gieng"/>
      <sheetName val="XD"/>
      <sheetName val="THDT (2)"/>
      <sheetName val="DB (2)"/>
      <sheetName val="THTke"/>
      <sheetName val="DGTLdap dat (3)"/>
      <sheetName val="TM Du toan"/>
      <sheetName val="THKP dap chinh (3)"/>
      <sheetName val="clv¸"/>
      <sheetName val="B01þ"/>
      <sheetName val="JanÐ"/>
      <sheetName val="LD Kien"/>
      <sheetName val="QLoc"/>
      <sheetName val="TT Qlao"/>
      <sheetName val="Yen Bai"/>
      <sheetName val="Yen Giang"/>
      <sheetName val="Yen Hung"/>
      <sheetName val="Yen Lam"/>
      <sheetName val="Yen lac"/>
      <sheetName val="Yen Ninh"/>
      <sheetName val="Yen Phong"/>
      <sheetName val="Yen Phu"/>
      <sheetName val="Yen thai"/>
      <sheetName val="Yen Thinh"/>
      <sheetName val="Yen Tho"/>
      <sheetName val="Yen Trung"/>
      <sheetName val="Yen Truong"/>
      <sheetName val="Yen Tam"/>
      <sheetName val="Dinh Binh"/>
      <sheetName val="Dinh Cong"/>
      <sheetName val="Dinh Hoa"/>
      <sheetName val=" Dinh Hung"/>
      <sheetName val="Dinh Hai"/>
      <sheetName val="Dinh Lien"/>
      <sheetName val="Dinh Long"/>
      <sheetName val="Dinh Thanh"/>
      <sheetName val="Dinh Tien"/>
      <sheetName val="Dinh Tang"/>
      <sheetName val="Dinh Tan"/>
      <sheetName val="THPT Thong Nhat"/>
      <sheetName val="Dinh Tuong"/>
      <sheetName val="TTBDChinh Tri"/>
      <sheetName val="Phong GD"/>
      <sheetName val="Khoi Mam Non"/>
      <sheetName val="BT Van Hoa"/>
      <sheetName val="Day Nghe"/>
      <sheetName val="TH Q Loc 1"/>
      <sheetName val="Q lao"/>
      <sheetName val="T nhat"/>
      <sheetName val="Y bai"/>
      <sheetName val="Y giang"/>
      <sheetName val="Y hung"/>
      <sheetName val="Y lam"/>
      <sheetName val="Y lac"/>
      <sheetName val="Y ninh"/>
      <sheetName val="Y phong"/>
      <sheetName val="Y phu"/>
      <sheetName val="Y thai"/>
      <sheetName val="Y thinh"/>
      <sheetName val="Y tho"/>
      <sheetName val="Y trung"/>
      <sheetName val="Y truong"/>
      <sheetName val="Y tam"/>
      <sheetName val="Dbinh"/>
      <sheetName val="D cong"/>
      <sheetName val="D hoa"/>
      <sheetName val="Dhung"/>
      <sheetName val="D hai"/>
      <sheetName val="D lien"/>
      <sheetName val="D long"/>
      <sheetName val="D thanh"/>
      <sheetName val="D tien"/>
      <sheetName val="D tang"/>
      <sheetName val="D tan"/>
      <sheetName val="D tuong"/>
      <sheetName val="Q loc 2"/>
      <sheetName val="DT 05"/>
      <sheetName val="Quý 1"/>
      <sheetName val="Thang3"/>
      <sheetName val="Quý2"/>
      <sheetName val="Quy 3"/>
      <sheetName val="KPCĐ"/>
      <sheetName val="Nghiep vu"/>
      <sheetName val="T10-11"/>
      <sheetName val="Quý4"/>
      <sheetName val="0_x0000_Ԁ_x0000_가"/>
      <sheetName val="kinh phí XD"/>
      <sheetName val="D.HopKL"/>
      <sheetName val="data07fib"/>
      <sheetName val="data08fib"/>
      <sheetName val="data09fib"/>
      <sheetName val="Package1"/>
      <sheetName val="Dept code"/>
      <sheetName val="docket"/>
      <sheetName val="Line code"/>
      <sheetName val="PSB.TB"/>
      <sheetName val="Weekly"/>
      <sheetName val="Ranh ࡤoc"/>
      <sheetName val="X"/>
      <sheetName val="è"/>
      <sheetName val="2012"/>
      <sheetName val="DS_10"/>
      <sheetName val="TK11_x0018_"/>
      <sheetName val="Sprachelemente"/>
      <sheetName val="theo doi sach T11"/>
      <sheetName val="U102-U104 Detail"/>
      <sheetName val="DSHD DH"/>
      <sheetName val="Daodat"/>
      <sheetName val="VCTC"/>
      <sheetName val="gia vaԀ_x0000__x0000__x0000_Ȁ_x0000_"/>
      <sheetName val="gia vaԀ_x0000__x0000__x0000__x0000__x0000_"/>
      <sheetName val="07.THDZ"/>
      <sheetName val="BANRA"/>
      <sheetName val="PH 5"/>
      <sheetName val="Purchased Goods Detail"/>
      <sheetName val="T.KE CP1"/>
      <sheetName val="Dec3þ"/>
      <sheetName val="TB_220"/>
      <sheetName val="ctdz10"/>
      <sheetName val="Phuc loi׮"/>
      <sheetName val="Phuc loiԼ"/>
      <sheetName val="Phuc loiע_x0000__x0000__x0000_Ꮆ最"/>
      <sheetName val="Note"/>
      <sheetName val="Total"/>
    </sheetNames>
    <definedNames>
      <definedName name="DataFilter"/>
      <definedName name="DataSort"/>
      <definedName name="GoBack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 refreshError="1"/>
      <sheetData sheetId="2811" refreshError="1"/>
      <sheetData sheetId="2812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/>
      <sheetData sheetId="2984"/>
      <sheetData sheetId="2985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>
        <row r="3">
          <cell r="A3" t="str">
            <v>Ban hành kèm theo Quyết định số: 237/QĐ-VNPT Net-KHĐT ngày 10/02/2020</v>
          </cell>
        </row>
      </sheetData>
      <sheetData sheetId="9597" refreshError="1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 refreshError="1"/>
      <sheetData sheetId="9627" refreshError="1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 refreshError="1"/>
      <sheetData sheetId="9669" refreshError="1"/>
      <sheetData sheetId="9670" refreshError="1"/>
      <sheetData sheetId="967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/>
      <sheetData sheetId="9780"/>
      <sheetData sheetId="9781"/>
      <sheetData sheetId="9782" refreshError="1"/>
      <sheetData sheetId="9783" refreshError="1"/>
      <sheetData sheetId="9784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/>
      <sheetData sheetId="9807"/>
      <sheetData sheetId="9808"/>
      <sheetData sheetId="9809" refreshError="1"/>
      <sheetData sheetId="98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"/>
      <sheetName val="Exp (2)"/>
      <sheetName val="Dept"/>
      <sheetName val="Total"/>
      <sheetName val="KHDT"/>
      <sheetName val="Note"/>
      <sheetName val="Sheet1"/>
      <sheetName val="Sheet2"/>
    </sheetNames>
    <sheetDataSet>
      <sheetData sheetId="0"/>
      <sheetData sheetId="1"/>
      <sheetData sheetId="2"/>
      <sheetData sheetId="3">
        <row r="92">
          <cell r="C92" t="str">
            <v>VP</v>
          </cell>
        </row>
        <row r="93">
          <cell r="C93" t="str">
            <v>GA</v>
          </cell>
        </row>
        <row r="94">
          <cell r="C94" t="str">
            <v>MKT</v>
          </cell>
        </row>
        <row r="95">
          <cell r="C95" t="str">
            <v>SAL</v>
          </cell>
        </row>
        <row r="96">
          <cell r="C96" t="str">
            <v>SER</v>
          </cell>
        </row>
        <row r="97">
          <cell r="C97" t="str">
            <v>QA</v>
          </cell>
        </row>
        <row r="98">
          <cell r="C98" t="str">
            <v>NMYM</v>
          </cell>
        </row>
        <row r="99">
          <cell r="C99" t="str">
            <v>NMPN</v>
          </cell>
        </row>
      </sheetData>
      <sheetData sheetId="4"/>
      <sheetData sheetId="5">
        <row r="5">
          <cell r="B5" t="str">
            <v>BTGĐ</v>
          </cell>
        </row>
        <row r="6">
          <cell r="B6" t="str">
            <v>BGĐ</v>
          </cell>
        </row>
        <row r="7">
          <cell r="B7" t="str">
            <v>BTL</v>
          </cell>
        </row>
        <row r="8">
          <cell r="B8" t="str">
            <v>NS</v>
          </cell>
        </row>
        <row r="9">
          <cell r="B9" t="str">
            <v>HC</v>
          </cell>
        </row>
        <row r="10">
          <cell r="B10" t="str">
            <v>IT</v>
          </cell>
        </row>
        <row r="11">
          <cell r="B11" t="str">
            <v>KT</v>
          </cell>
        </row>
        <row r="12">
          <cell r="B12" t="str">
            <v>TC</v>
          </cell>
        </row>
        <row r="13">
          <cell r="B13" t="str">
            <v>MKT</v>
          </cell>
        </row>
        <row r="14">
          <cell r="B14" t="str">
            <v>BGĐBH</v>
          </cell>
        </row>
        <row r="15">
          <cell r="B15" t="str">
            <v>QLBH</v>
          </cell>
        </row>
        <row r="16">
          <cell r="B16" t="str">
            <v>TKTG</v>
          </cell>
        </row>
        <row r="17">
          <cell r="B17" t="str">
            <v>BHĐL</v>
          </cell>
        </row>
        <row r="18">
          <cell r="B18" t="str">
            <v>SRXĐ</v>
          </cell>
        </row>
        <row r="19">
          <cell r="B19" t="str">
            <v>SRĐL</v>
          </cell>
        </row>
        <row r="20">
          <cell r="B20" t="str">
            <v>SRNVC</v>
          </cell>
        </row>
        <row r="21">
          <cell r="B21" t="str">
            <v>SRTTT</v>
          </cell>
        </row>
        <row r="22">
          <cell r="B22" t="str">
            <v>SRĐN</v>
          </cell>
        </row>
        <row r="23">
          <cell r="B23" t="str">
            <v>SRHP</v>
          </cell>
        </row>
        <row r="24">
          <cell r="B24" t="str">
            <v>KDDA</v>
          </cell>
        </row>
        <row r="25">
          <cell r="B25" t="str">
            <v>PTKD</v>
          </cell>
        </row>
        <row r="26">
          <cell r="B26" t="str">
            <v>SCBH</v>
          </cell>
        </row>
        <row r="27">
          <cell r="B27" t="str">
            <v>CSKH</v>
          </cell>
        </row>
        <row r="28">
          <cell r="B28" t="str">
            <v>LĐTC</v>
          </cell>
        </row>
        <row r="29">
          <cell r="B29" t="str">
            <v>KHCC</v>
          </cell>
        </row>
        <row r="30">
          <cell r="B30" t="str">
            <v>KHCN</v>
          </cell>
        </row>
        <row r="31">
          <cell r="B31" t="str">
            <v>QA</v>
          </cell>
        </row>
        <row r="32">
          <cell r="B32" t="str">
            <v>BGĐNM</v>
          </cell>
        </row>
        <row r="33">
          <cell r="B33" t="str">
            <v>BGĐPN</v>
          </cell>
        </row>
        <row r="34">
          <cell r="B34" t="str">
            <v>BGĐYM</v>
          </cell>
        </row>
        <row r="35">
          <cell r="B35" t="str">
            <v>HCYM</v>
          </cell>
        </row>
        <row r="36">
          <cell r="B36" t="str">
            <v>NCPT</v>
          </cell>
        </row>
        <row r="37">
          <cell r="B37" t="str">
            <v>QC</v>
          </cell>
        </row>
        <row r="38">
          <cell r="B38" t="str">
            <v>KTYM</v>
          </cell>
        </row>
        <row r="39">
          <cell r="B39" t="str">
            <v>KHOYM</v>
          </cell>
        </row>
        <row r="40">
          <cell r="B40" t="str">
            <v>KHSXYM</v>
          </cell>
        </row>
        <row r="41">
          <cell r="B41" t="str">
            <v>BHA</v>
          </cell>
        </row>
        <row r="42">
          <cell r="B42" t="str">
            <v>BTR</v>
          </cell>
        </row>
        <row r="43">
          <cell r="B43" t="str">
            <v>CKH</v>
          </cell>
        </row>
        <row r="44">
          <cell r="B44" t="str">
            <v>XCC</v>
          </cell>
        </row>
        <row r="45">
          <cell r="B45" t="str">
            <v>XKT</v>
          </cell>
        </row>
        <row r="46">
          <cell r="B46" t="str">
            <v>HCPN</v>
          </cell>
        </row>
        <row r="47">
          <cell r="B47" t="str">
            <v>KTPN</v>
          </cell>
        </row>
        <row r="48">
          <cell r="B48" t="str">
            <v>KHSXPN</v>
          </cell>
        </row>
        <row r="49">
          <cell r="B49" t="str">
            <v>KYTHPN</v>
          </cell>
        </row>
        <row r="50">
          <cell r="B50" t="str">
            <v>KHOPN</v>
          </cell>
        </row>
        <row r="51">
          <cell r="B51" t="str">
            <v>XNK</v>
          </cell>
        </row>
        <row r="52">
          <cell r="B52" t="str">
            <v>XCN</v>
          </cell>
        </row>
      </sheetData>
      <sheetData sheetId="6"/>
      <sheetData sheetId="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alysis"/>
      <sheetName val="Master"/>
      <sheetName val="RawData"/>
      <sheetName val="% Lot NG"/>
      <sheetName val="code NCC"/>
    </sheetNames>
    <sheetDataSet>
      <sheetData sheetId="0"/>
      <sheetData sheetId="1"/>
      <sheetData sheetId="2">
        <row r="3">
          <cell r="G3" t="str">
            <v>All</v>
          </cell>
        </row>
        <row r="4">
          <cell r="G4" t="str">
            <v>PQC</v>
          </cell>
        </row>
        <row r="5">
          <cell r="G5" t="str">
            <v>OQC</v>
          </cell>
        </row>
        <row r="6">
          <cell r="G6" t="str">
            <v>IQC</v>
          </cell>
        </row>
      </sheetData>
      <sheetData sheetId="3"/>
      <sheetData sheetId="4"/>
      <sheetData sheetId="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eline (2)"/>
      <sheetName val="Finance"/>
      <sheetName val="Tư vấn luật"/>
      <sheetName val="KPI"/>
      <sheetName val="Định biên 2021 (2)"/>
      <sheetName val="BSC_TCKT2021_Hải_6Jun"/>
      <sheetName val="Headcount_TCKT_MK_2021"/>
      <sheetName val="1June"/>
      <sheetName val="old"/>
      <sheetName val="Timeline_MK"/>
      <sheetName val="cũ"/>
      <sheetName val="TCTruc_old ver."/>
      <sheetName val="Mekong"/>
      <sheetName val="Restructure_by steps"/>
      <sheetName val="TĐ pháp lý"/>
      <sheetName val="FF_31Mar"/>
      <sheetName val="Q.P_MK"/>
      <sheetName val="P.A_new Hold"/>
      <sheetName val="Loan"/>
      <sheetName val="Timeline for closing"/>
      <sheetName val="EHS"/>
      <sheetName val="CLA - CPs for Disbursement"/>
      <sheetName val="đk15_Quy trình"/>
      <sheetName val="Closing check list_HOA"/>
      <sheetName val="Closing check list_cũ"/>
      <sheetName val="data NS"/>
      <sheetName val="BSC_5 năm"/>
      <sheetName val="VDI"/>
      <sheetName val="Aligned DOA"/>
      <sheetName val="Fin. DOA"/>
      <sheetName val="HOA"/>
      <sheetName val="Đất Gia lâm"/>
      <sheetName val="IA_Quy trình"/>
      <sheetName val="IA_KSTT"/>
      <sheetName val="Charter"/>
      <sheetName val="Index"/>
      <sheetName val="Pre_money"/>
      <sheetName val="DEG"/>
      <sheetName val="Cost down"/>
      <sheetName val="App A_IA"/>
      <sheetName val="Sheet1"/>
      <sheetName val="App C_IA"/>
      <sheetName val="App D_IA"/>
      <sheetName val="Rep&amp;Warranty"/>
      <sheetName val="DSLH"/>
      <sheetName val="Procedures"/>
      <sheetName val="nháp"/>
      <sheetName val="ThueTNCN"/>
      <sheetName val="AL_upto 27Oct"/>
      <sheetName val="Calendar"/>
      <sheetName val="Phép"/>
      <sheetName val="HR_YTD AL"/>
      <sheetName val="headcount'22"/>
      <sheetName val="Sheet3"/>
      <sheetName val="B2B"/>
      <sheetName val="C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E3">
            <v>44215</v>
          </cell>
        </row>
        <row r="4">
          <cell r="E4">
            <v>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>
        <row r="1">
          <cell r="B1">
            <v>2022</v>
          </cell>
        </row>
      </sheetData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N CONG"/>
      <sheetName val="MAY"/>
      <sheetName val="GIA VUA"/>
      <sheetName val="GIA VAT LIEU"/>
      <sheetName val="TH "/>
      <sheetName val="DT "/>
      <sheetName val="tong hop gia thau"/>
      <sheetName val="Chi tiet"/>
      <sheetName val="XL4Poppy"/>
      <sheetName val="(da sua 1.13)"/>
      <sheetName val="Sheet1"/>
      <sheetName val="MTL$-INTER"/>
      <sheetName val="Note"/>
      <sheetName val="Total"/>
      <sheetName val="DS_GioiTinh"/>
      <sheetName val="DS_LoaiNhanVien"/>
      <sheetName val="DS_QuocTich"/>
      <sheetName val="DS_TinhTrangGiaDinh"/>
      <sheetName val="DS_TonGi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g_bia"/>
      <sheetName val="NHAN_VIEN_CaNhan"/>
      <sheetName val="NHANVIEN_CongViec"/>
      <sheetName val="NHAN_VIEN_Luong"/>
      <sheetName val="NHAN_VIEN_HDLD"/>
      <sheetName val="NHAN_VIEN_DoanThe"/>
      <sheetName val="NHAN_VIEN"/>
      <sheetName val="DS_LinhVucHoatDong"/>
      <sheetName val="DS_GioiTinh"/>
      <sheetName val="DS_DanToc"/>
      <sheetName val="DS_TonGiao"/>
      <sheetName val="DS_TinhTrangGiaDinh"/>
      <sheetName val="DS_QuocTich"/>
      <sheetName val="DS_TrinhDoVanHoa"/>
      <sheetName val="DS_LoaiNhanVien"/>
      <sheetName val="DS_CoCauToChuc"/>
      <sheetName val="DS_ChuyenNganh"/>
      <sheetName val="DS_ViTriLamViec"/>
      <sheetName val="DS_ChucVu"/>
      <sheetName val="DS_HinhThucLamViec"/>
      <sheetName val="DS_NganHang"/>
      <sheetName val="DS_ChucDanh"/>
      <sheetName val="DS_BenhVien"/>
      <sheetName val="DS_LoaiTienTe"/>
      <sheetName val="DS_LoaiCong"/>
      <sheetName val="DS_HinhThucLuong"/>
      <sheetName val="DS_TrinhDoVanHoa_12"/>
      <sheetName val="DS_HinhThucHopDong"/>
      <sheetName val="DS_LoaiHopDongLaoDong"/>
      <sheetName val="DS_TrinhDoLyLuanChinhTri"/>
      <sheetName val="DS_TrinhDoNNTH"/>
      <sheetName val="Huong_dan"/>
      <sheetName val="Bảng phụ"/>
      <sheetName val="Chi 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Nam</v>
          </cell>
        </row>
        <row r="4">
          <cell r="A4" t="str">
            <v>Nữ</v>
          </cell>
        </row>
      </sheetData>
      <sheetData sheetId="9" refreshError="1"/>
      <sheetData sheetId="10" refreshError="1">
        <row r="3">
          <cell r="A3" t="str">
            <v>Cao đài</v>
          </cell>
        </row>
        <row r="4">
          <cell r="A4" t="str">
            <v>Cơ đốc giáo</v>
          </cell>
        </row>
        <row r="5">
          <cell r="A5" t="str">
            <v>Công giáo</v>
          </cell>
        </row>
        <row r="6">
          <cell r="A6" t="str">
            <v>HinDu</v>
          </cell>
        </row>
        <row r="7">
          <cell r="A7" t="str">
            <v>Không</v>
          </cell>
        </row>
        <row r="8">
          <cell r="A8" t="str">
            <v>Phật giáo</v>
          </cell>
        </row>
        <row r="9">
          <cell r="A9" t="str">
            <v>Thiên Chúa Giáo</v>
          </cell>
        </row>
        <row r="10">
          <cell r="A10" t="str">
            <v>Tin lành</v>
          </cell>
        </row>
      </sheetData>
      <sheetData sheetId="11" refreshError="1">
        <row r="3">
          <cell r="A3" t="str">
            <v>Có gia đình</v>
          </cell>
        </row>
        <row r="4">
          <cell r="A4" t="str">
            <v>Độc thân</v>
          </cell>
        </row>
      </sheetData>
      <sheetData sheetId="12" refreshError="1">
        <row r="3">
          <cell r="A3" t="str">
            <v>Anh</v>
          </cell>
        </row>
        <row r="4">
          <cell r="A4" t="str">
            <v>Pháp</v>
          </cell>
        </row>
        <row r="5">
          <cell r="A5" t="str">
            <v>Thái</v>
          </cell>
        </row>
        <row r="6">
          <cell r="A6" t="str">
            <v>Việt Nam</v>
          </cell>
        </row>
      </sheetData>
      <sheetData sheetId="13" refreshError="1"/>
      <sheetData sheetId="14" refreshError="1">
        <row r="3">
          <cell r="A3" t="str">
            <v>Nhân viên thử việc</v>
          </cell>
        </row>
        <row r="4">
          <cell r="A4" t="str">
            <v>Nhân viên chính thức</v>
          </cell>
        </row>
        <row r="5">
          <cell r="A5" t="str">
            <v>Nhân viên thời vụ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tong hop"/>
      <sheetName val="phan tich DG"/>
      <sheetName val="gia vat lieu"/>
      <sheetName val="gia xe may"/>
      <sheetName val="gia nhan cong"/>
      <sheetName val="XL4Test5"/>
      <sheetName val="Sum"/>
      <sheetName val="gvl"/>
      <sheetName val="Sheet4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Sheet3"/>
      <sheetName val="TBIWC"/>
      <sheetName val="TBI nuoc"/>
      <sheetName val="00000000"/>
      <sheetName val="10000000"/>
      <sheetName val="MTL$-INTER"/>
      <sheetName val="PHAN DS 22 KV"/>
      <sheetName val="Gioi thieu"/>
      <sheetName val="DG 11"/>
      <sheetName val="Tien luong"/>
      <sheetName val="Kinh phi "/>
      <sheetName val="Phan tich"/>
      <sheetName val="VC"/>
      <sheetName val="XL4Poppy"/>
      <sheetName val="general"/>
      <sheetName val="Main Road"/>
      <sheetName val="Chi tiet"/>
      <sheetName val="dtk48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tong hop"/>
      <sheetName val="phan tich DG"/>
      <sheetName val="gia vat lieu"/>
      <sheetName val="gia xe may"/>
      <sheetName val="gia nhan cong"/>
      <sheetName val="XL4Test5"/>
      <sheetName val="Sum"/>
      <sheetName val="gvl"/>
      <sheetName val="Sheet4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Sheet3"/>
      <sheetName val="TBIWC"/>
      <sheetName val="TBI nuoc"/>
      <sheetName val="00000000"/>
      <sheetName val="10000000"/>
      <sheetName val="MTL$-INTER"/>
      <sheetName val="PHAN DS 22 KV"/>
      <sheetName val="Gioi thieu"/>
      <sheetName val="DG 11"/>
      <sheetName val="Tien luong"/>
      <sheetName val="Kinh phi "/>
      <sheetName val="Phan tich"/>
      <sheetName val="VC"/>
      <sheetName val="XL4Poppy"/>
      <sheetName val="general"/>
      <sheetName val="Main Road"/>
      <sheetName val="Chi tiet"/>
      <sheetName val="dtk48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  <sheetName val="gia vt_nc_may"/>
      <sheetName val="Usable Stores"/>
      <sheetName val="tuong"/>
      <sheetName val="Sheet1"/>
      <sheetName val="Sheet4"/>
      <sheetName val="Sheet2"/>
      <sheetName val="Chart1"/>
      <sheetName val="Sheet3"/>
      <sheetName val="Phu kien HH"/>
      <sheetName val="BT1"/>
      <sheetName val="BT2"/>
      <sheetName val="BT3"/>
      <sheetName val="BT4"/>
      <sheetName val="BT5"/>
      <sheetName val="BT6"/>
      <sheetName val="BT7"/>
      <sheetName val="BT8"/>
      <sheetName val="BT9"/>
      <sheetName val="BT10"/>
      <sheetName val="BT11"/>
      <sheetName val="BT12"/>
      <sheetName val="Du toan"/>
      <sheetName val="Phan tich vat tu"/>
      <sheetName val="Tong hop vat tu"/>
      <sheetName val="Gia tri vat tu"/>
      <sheetName val="Chenh lech vat tu"/>
      <sheetName val="Chi phi van chuyen"/>
      <sheetName val="Gia giao VL den HT"/>
      <sheetName val="Gia VL den HT"/>
      <sheetName val="Don gia chi tiet"/>
      <sheetName val="Du thau"/>
      <sheetName val="Tong hop kinh phi"/>
      <sheetName val="Tu van Thiet ke"/>
      <sheetName val="Tong hop DTXD CT"/>
      <sheetName val="Du toan XDCT"/>
      <sheetName val="Tong hop CPXD"/>
      <sheetName val="Tong hop CPTB"/>
      <sheetName val="Tong hop CPK"/>
      <sheetName val="Tien do thi cong"/>
      <sheetName val="Bia du toan"/>
      <sheetName val="Tro giup"/>
      <sheetName val="Config"/>
      <sheetName val="Doanhthu-12-02"/>
      <sheetName val="Doanhthu-11-02"/>
      <sheetName val="Doanhthu-10-02"/>
      <sheetName val="Doanhthu-09-02"/>
      <sheetName val="Doanhthu-08-2002"/>
      <sheetName val="docket"/>
      <sheetName val="Jun"/>
      <sheetName val="00000000"/>
      <sheetName val="DS-Thuong 6T dau"/>
      <sheetName val="gia_vt,nc,may"/>
      <sheetName val="gia_vt_nc_may"/>
      <sheetName val="Usable_Stores"/>
      <sheetName val="Phu_kien_HH"/>
      <sheetName val="Du_toan"/>
      <sheetName val="Phan_tich_vat_tu"/>
      <sheetName val="Tong_hop_vat_tu"/>
      <sheetName val="Gia_tri_vat_tu"/>
      <sheetName val="Chenh_lech_vat_tu"/>
      <sheetName val="Chi_phi_van_chuyen"/>
      <sheetName val="Gia_giao_VL_den_HT"/>
      <sheetName val="Gia_VL_den_HT"/>
      <sheetName val="Don_gia_chi_tiet"/>
      <sheetName val="Du_thau"/>
      <sheetName val="Tong_hop_kinh_phi"/>
      <sheetName val="Tu_van_Thiet_ke"/>
      <sheetName val="Tong_hop_DTXD_CT"/>
      <sheetName val="Du_toan_XDCT"/>
      <sheetName val="Tong_hop_CPXD"/>
      <sheetName val="Tong_hop_CPTB"/>
      <sheetName val="Tong_hop_CPK"/>
      <sheetName val="Tien_do_thi_cong"/>
      <sheetName val="Bia_du_toan"/>
      <sheetName val="Tro_giup"/>
      <sheetName val="DS-Thuong_6T_dau"/>
      <sheetName val="gia_vt,nc,may1"/>
      <sheetName val="gia_vt_nc_may1"/>
      <sheetName val="Usable_Stores1"/>
      <sheetName val="Phu_kien_HH1"/>
      <sheetName val="Du_toan1"/>
      <sheetName val="Phan_tich_vat_tu1"/>
      <sheetName val="Tong_hop_vat_tu1"/>
      <sheetName val="Gia_tri_vat_tu1"/>
      <sheetName val="Chenh_lech_vat_tu1"/>
      <sheetName val="Chi_phi_van_chuyen1"/>
      <sheetName val="Gia_giao_VL_den_HT1"/>
      <sheetName val="Gia_VL_den_HT1"/>
      <sheetName val="Don_gia_chi_tiet1"/>
      <sheetName val="Du_thau1"/>
      <sheetName val="Tong_hop_kinh_phi1"/>
      <sheetName val="Tu_van_Thiet_ke1"/>
      <sheetName val="Tong_hop_DTXD_CT1"/>
      <sheetName val="Du_toan_XDCT1"/>
      <sheetName val="Tong_hop_CPXD1"/>
      <sheetName val="Tong_hop_CPTB1"/>
      <sheetName val="Tong_hop_CPK1"/>
      <sheetName val="Tien_do_thi_cong1"/>
      <sheetName val="Bia_du_toan1"/>
      <sheetName val="Tro_giup1"/>
      <sheetName val="DS-Thuong_6T_dau1"/>
      <sheetName val="gia_vt,nc,may2"/>
      <sheetName val="gia_vt_nc_may2"/>
      <sheetName val="Usable_Stores2"/>
      <sheetName val="Phu_kien_HH2"/>
      <sheetName val="Du_toan2"/>
      <sheetName val="Phan_tich_vat_tu2"/>
      <sheetName val="Tong_hop_vat_tu2"/>
      <sheetName val="Gia_tri_vat_tu2"/>
      <sheetName val="Chenh_lech_vat_tu2"/>
      <sheetName val="Chi_phi_van_chuyen2"/>
      <sheetName val="Gia_giao_VL_den_HT2"/>
      <sheetName val="Gia_VL_den_HT2"/>
      <sheetName val="Don_gia_chi_tiet2"/>
      <sheetName val="Du_thau2"/>
      <sheetName val="Tong_hop_kinh_phi2"/>
      <sheetName val="Tu_van_Thiet_ke2"/>
      <sheetName val="Tong_hop_DTXD_CT2"/>
      <sheetName val="Du_toan_XDCT2"/>
      <sheetName val="Tong_hop_CPXD2"/>
      <sheetName val="Tong_hop_CPTB2"/>
      <sheetName val="Tong_hop_CPK2"/>
      <sheetName val="Tien_do_thi_cong2"/>
      <sheetName val="Bia_du_toan2"/>
      <sheetName val="Tro_giup2"/>
      <sheetName val="DS-Thuong_6T_dau2"/>
      <sheetName val="Gia_GC_Satthep"/>
      <sheetName val="Index"/>
      <sheetName val="Ket qua"/>
      <sheetName val="B ketqua A"/>
      <sheetName val="B ketqua B"/>
      <sheetName val="Luu chuyen ca nam"/>
      <sheetName val="BIA TMBCTC"/>
      <sheetName val="Thuyetminh"/>
      <sheetName val="TM6.1-6.5"/>
      <sheetName val="TM 6.6"/>
      <sheetName val="TM 6.7-6.8"/>
      <sheetName val="TM-6.9-6.10"/>
      <sheetName val="tm6.11"/>
      <sheetName val="TM6.12-6.20"/>
      <sheetName val="tm6.21.1"/>
      <sheetName val="tm6.21.2"/>
      <sheetName val="tm6.21.3-6.23.2"/>
      <sheetName val="TM6.24-7.3"/>
      <sheetName val="TO 1 - 2 BC"/>
      <sheetName val="To 3 BC"/>
      <sheetName val="Sheet16"/>
      <sheetName val="TH CT"/>
      <sheetName val="KS P"/>
      <sheetName val="SL dau tien"/>
      <sheetName val="TKP"/>
      <sheetName val="DLNS"/>
      <sheetName val="CPTV"/>
      <sheetName val="Bia 35"/>
      <sheetName val="TH dz 22"/>
      <sheetName val="vt 22"/>
      <sheetName val="TNGHIEM 22"/>
      <sheetName val="VCDD DZ 22"/>
      <sheetName val="Chlech -22"/>
      <sheetName val="TB dz"/>
      <sheetName val="DG vat tu"/>
      <sheetName val="vc vat tu CHUNG "/>
      <sheetName val="DG 36"/>
      <sheetName val="PQ tuyen"/>
      <sheetName val="Trung chuyen"/>
      <sheetName val="DGCLVC 67"/>
      <sheetName val="T T CL VC DZ 22"/>
      <sheetName val="TLCB"/>
      <sheetName val="Gvlcht"/>
      <sheetName val="CPDB"/>
      <sheetName val="LP cap dat"/>
      <sheetName val="DM 67"/>
      <sheetName val="chi tiet dz 22 kv"/>
      <sheetName val="SLVC"/>
      <sheetName val="VC dd TBA"/>
      <sheetName val="DM 85"/>
      <sheetName val="DM 66"/>
      <sheetName val="1600 kVA"/>
      <sheetName val="chi tiet TBA"/>
      <sheetName val="chitietdatdao"/>
      <sheetName val="TH TBA"/>
      <sheetName val="Bia TBA"/>
      <sheetName val="tkct"/>
      <sheetName val="DTCD"/>
      <sheetName val="TONG KE DZ 35"/>
      <sheetName val="TH VT22"/>
      <sheetName val="Bia"/>
      <sheetName val="TB"/>
      <sheetName val="TH"/>
      <sheetName val="NNgung"/>
      <sheetName val="LD"/>
      <sheetName val="Ongthang"/>
      <sheetName val="DM-OThang"/>
      <sheetName val="DM-phutung"/>
      <sheetName val="Noibich"/>
      <sheetName val="DM-Bich"/>
      <sheetName val="DM-Bao on"/>
      <sheetName val="gia treo"/>
      <sheetName val="DMBO"/>
      <sheetName val="TH-BO"/>
      <sheetName val="Bia#thau"/>
      <sheetName val="Don gia"/>
      <sheetName val="DT"/>
      <sheetName val="TT04"/>
      <sheetName val="DSQL"/>
      <sheetName val="Expat"/>
      <sheetName val="Reference"/>
      <sheetName val="Ket_qua"/>
      <sheetName val="B_ketqua_A"/>
      <sheetName val="B_ketqua_B"/>
      <sheetName val="Luu_chuyen_ca_nam"/>
      <sheetName val="BIA_TMBCTC"/>
      <sheetName val="TM6_1-6_5"/>
      <sheetName val="TM_6_6"/>
      <sheetName val="TM_6_7-6_8"/>
      <sheetName val="TM-6_9-6_10"/>
      <sheetName val="tm6_11"/>
      <sheetName val="TM6_12-6_20"/>
      <sheetName val="tm6_21_1"/>
      <sheetName val="tm6_21_2"/>
      <sheetName val="tm6_21_3-6_23_2"/>
      <sheetName val="TM6_24-7_3"/>
      <sheetName val="TO_1_-_2_BC"/>
      <sheetName val="To_3_BC"/>
      <sheetName val="DM-Bao_on"/>
      <sheetName val="gia_treo"/>
      <sheetName val="Don_gia"/>
      <sheetName val="TH_CT"/>
      <sheetName val="KS_P"/>
      <sheetName val="SL_dau_tien"/>
      <sheetName val="Bia_35"/>
      <sheetName val="TH_dz_22"/>
      <sheetName val="vt_22"/>
      <sheetName val="TNGHIEM_22"/>
      <sheetName val="VCDD_DZ_22"/>
      <sheetName val="Chlech_-22"/>
      <sheetName val="TB_dz"/>
      <sheetName val="DG_vat_tu"/>
      <sheetName val="vc_vat_tu_CHUNG_"/>
      <sheetName val="DG_36"/>
      <sheetName val="PQ_tuyen"/>
      <sheetName val="Trung_chuyen"/>
      <sheetName val="DGCLVC_67"/>
      <sheetName val="T_T_CL_VC_DZ_22"/>
      <sheetName val="LP_cap_dat"/>
      <sheetName val="DM_67"/>
      <sheetName val="chi_tiet_dz_22_kv"/>
      <sheetName val="VC_dd_TBA"/>
      <sheetName val="DM_85"/>
      <sheetName val="DM_66"/>
      <sheetName val="1600_kVA"/>
      <sheetName val="chi_tiet_TBA"/>
      <sheetName val="TH_TBA"/>
      <sheetName val="Bia_TBA"/>
      <sheetName val="TONG_KE_DZ_35"/>
      <sheetName val="TH_VT22"/>
      <sheetName val="Ket_qua1"/>
      <sheetName val="B_ketqua_A1"/>
      <sheetName val="B_ketqua_B1"/>
      <sheetName val="Luu_chuyen_ca_nam1"/>
      <sheetName val="BIA_TMBCTC1"/>
      <sheetName val="TM6_1-6_51"/>
      <sheetName val="TM_6_61"/>
      <sheetName val="TM_6_7-6_81"/>
      <sheetName val="TM-6_9-6_101"/>
      <sheetName val="tm6_111"/>
      <sheetName val="TM6_12-6_201"/>
      <sheetName val="tm6_21_11"/>
      <sheetName val="tm6_21_21"/>
      <sheetName val="tm6_21_3-6_23_21"/>
      <sheetName val="TM6_24-7_31"/>
      <sheetName val="TO_1_-_2_BC1"/>
      <sheetName val="To_3_BC1"/>
      <sheetName val="DM-Bao_on1"/>
      <sheetName val="gia_treo1"/>
      <sheetName val="Don_gia1"/>
      <sheetName val="TH_CT1"/>
      <sheetName val="KS_P1"/>
      <sheetName val="SL_dau_tien1"/>
      <sheetName val="Bia_351"/>
      <sheetName val="TH_dz_221"/>
      <sheetName val="vt_221"/>
      <sheetName val="TNGHIEM_221"/>
      <sheetName val="VCDD_DZ_221"/>
      <sheetName val="Chlech_-221"/>
      <sheetName val="TB_dz1"/>
      <sheetName val="DG_vat_tu1"/>
      <sheetName val="vc_vat_tu_CHUNG_1"/>
      <sheetName val="DG_361"/>
      <sheetName val="PQ_tuyen1"/>
      <sheetName val="Trung_chuyen1"/>
      <sheetName val="DGCLVC_671"/>
      <sheetName val="T_T_CL_VC_DZ_221"/>
      <sheetName val="LP_cap_dat1"/>
      <sheetName val="DM_671"/>
      <sheetName val="chi_tiet_dz_22_kv1"/>
      <sheetName val="VC_dd_TBA1"/>
      <sheetName val="DM_851"/>
      <sheetName val="DM_661"/>
      <sheetName val="1600_kVA1"/>
      <sheetName val="chi_tiet_TBA1"/>
      <sheetName val="TH_TBA1"/>
      <sheetName val="Bia_TBA1"/>
      <sheetName val="TONG_KE_DZ_351"/>
      <sheetName val="TH_VT221"/>
      <sheetName val="營業額"/>
    </sheetNames>
    <sheetDataSet>
      <sheetData sheetId="0"/>
      <sheetData sheetId="1"/>
      <sheetData sheetId="2">
        <row r="7">
          <cell r="B7" t="str">
            <v>A dao</v>
          </cell>
          <cell r="H7" t="str">
            <v>Maùy troän 250 lít</v>
          </cell>
          <cell r="I7">
            <v>1</v>
          </cell>
        </row>
        <row r="8">
          <cell r="H8" t="str">
            <v>Maùy ñaàm baøn 1kw</v>
          </cell>
          <cell r="I8">
            <v>2</v>
          </cell>
        </row>
        <row r="9">
          <cell r="H9" t="str">
            <v>Maùy ñaàm duøi 1,5Kw</v>
          </cell>
          <cell r="I9">
            <v>3</v>
          </cell>
        </row>
        <row r="10">
          <cell r="H10" t="str">
            <v>Maùy caét uoán</v>
          </cell>
          <cell r="I10">
            <v>4</v>
          </cell>
        </row>
        <row r="11">
          <cell r="H11" t="str">
            <v>Maùy haøn 23Kw</v>
          </cell>
          <cell r="I11">
            <v>5</v>
          </cell>
        </row>
        <row r="12">
          <cell r="H12" t="str">
            <v>Maùy vaän thaêng 0,8T</v>
          </cell>
          <cell r="I12">
            <v>6</v>
          </cell>
        </row>
        <row r="13">
          <cell r="H13" t="str">
            <v>Maùy troän vöõa 80 lít</v>
          </cell>
          <cell r="I13">
            <v>7</v>
          </cell>
        </row>
        <row r="14">
          <cell r="H14" t="str">
            <v>Maùy haøn 15Kw</v>
          </cell>
          <cell r="I14">
            <v>8</v>
          </cell>
        </row>
        <row r="15">
          <cell r="H15" t="str">
            <v>Maùy khoan 4,5Kw</v>
          </cell>
          <cell r="I15">
            <v>9</v>
          </cell>
        </row>
        <row r="16">
          <cell r="H16" t="str">
            <v>Maùy haøn 14Kw</v>
          </cell>
          <cell r="I16">
            <v>10</v>
          </cell>
        </row>
        <row r="17">
          <cell r="H17" t="str">
            <v>Khoan caàm tay</v>
          </cell>
          <cell r="I17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uộc goị d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dg"/>
      <sheetName val="VT,NC,M"/>
      <sheetName val="dt"/>
      <sheetName val="Sheet3"/>
      <sheetName val="dt (2)"/>
      <sheetName val="XL4Poppy"/>
      <sheetName val="VT_NC_M"/>
      <sheetName val="dt_(2)"/>
      <sheetName val="dt_(2)1"/>
      <sheetName val="dt_(2)2"/>
      <sheetName val="gia vt,nc,may"/>
      <sheetName val="LSBQ CN"/>
      <sheetName val="DAILY"/>
      <sheetName val="LoV"/>
      <sheetName val="CHART"/>
      <sheetName val="PIVOT2013"/>
      <sheetName val="PIVOT2014"/>
      <sheetName val="PIVOTLSBQ"/>
      <sheetName val="TARGET2014"/>
      <sheetName val="NEW-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hật ký công việc"/>
      <sheetName val="Tổng Hợp"/>
      <sheetName val="Số km, Vé xe, Doanh thu "/>
    </sheetNames>
    <sheetDataSet>
      <sheetData sheetId="0">
        <row r="1">
          <cell r="A1" t="str">
            <v>Hướng dẫn KH tự thao tác được</v>
          </cell>
          <cell r="E1" t="str">
            <v>DVBH HN</v>
          </cell>
          <cell r="F1" t="str">
            <v>Chưa Dùng</v>
          </cell>
          <cell r="G1" t="str">
            <v>Không liên lạc được KH</v>
          </cell>
        </row>
        <row r="2">
          <cell r="A2" t="str">
            <v>Không liên lạc được với KH</v>
          </cell>
          <cell r="E2" t="str">
            <v>DVBH Tỉnh</v>
          </cell>
          <cell r="F2" t="str">
            <v>Total Care</v>
          </cell>
          <cell r="G2" t="str">
            <v>KH hẹn lại lịch</v>
          </cell>
        </row>
        <row r="3">
          <cell r="A3" t="str">
            <v>Chưa rõ nguyên nhân</v>
          </cell>
          <cell r="F3" t="str">
            <v>Smart Care</v>
          </cell>
          <cell r="G3" t="str">
            <v>KTV hẹn lại lịch KH</v>
          </cell>
        </row>
        <row r="4">
          <cell r="A4" t="str">
            <v>Bảo trì bảo dưỡng</v>
          </cell>
          <cell r="F4" t="str">
            <v>Safety</v>
          </cell>
          <cell r="G4" t="str">
            <v>Chờ bảo hành do KTV TTDV</v>
          </cell>
        </row>
        <row r="5">
          <cell r="A5" t="str">
            <v>Lỗi thuộc  khách quan sử dụng</v>
          </cell>
          <cell r="F5" t="str">
            <v>VIP</v>
          </cell>
          <cell r="G5" t="str">
            <v>Chờ bảo hành từ PKT</v>
          </cell>
        </row>
        <row r="6">
          <cell r="A6" t="str">
            <v>Mạch 1.1 hỏng</v>
          </cell>
          <cell r="F6" t="str">
            <v>Basic</v>
          </cell>
          <cell r="G6" t="str">
            <v>Lý do khác</v>
          </cell>
        </row>
        <row r="7">
          <cell r="A7" t="str">
            <v>Mạch 2.0 hỏng</v>
          </cell>
          <cell r="F7" t="str">
            <v>Diamond</v>
          </cell>
          <cell r="G7" t="str">
            <v>Bộ Phận Hẹn Lại</v>
          </cell>
        </row>
        <row r="8">
          <cell r="A8" t="str">
            <v>Màng RO hỏng</v>
          </cell>
          <cell r="F8" t="str">
            <v>Gold</v>
          </cell>
        </row>
        <row r="9">
          <cell r="A9" t="str">
            <v>Vòi USA bị hỏng</v>
          </cell>
        </row>
        <row r="10">
          <cell r="A10" t="str">
            <v>Lõi lọc thô tắc, bẩn</v>
          </cell>
        </row>
        <row r="11">
          <cell r="A11" t="str">
            <v>Lõi lọc phụ trợ hỏng</v>
          </cell>
        </row>
        <row r="12">
          <cell r="A12" t="str">
            <v>Bình áp hỏng</v>
          </cell>
        </row>
        <row r="13">
          <cell r="A13" t="str">
            <v>Lỗi công tắc cửa</v>
          </cell>
        </row>
        <row r="14">
          <cell r="A14" t="str">
            <v>Van điện từ hỏng</v>
          </cell>
        </row>
        <row r="15">
          <cell r="A15" t="str">
            <v>Mạch sRO hỏng</v>
          </cell>
        </row>
        <row r="16">
          <cell r="A16" t="str">
            <v>Dây nối vi mạch hỏng</v>
          </cell>
        </row>
        <row r="17">
          <cell r="A17" t="str">
            <v>Van áp thấp hỏng</v>
          </cell>
        </row>
        <row r="18">
          <cell r="A18" t="str">
            <v>Van áp cao hỏng</v>
          </cell>
        </row>
        <row r="19">
          <cell r="A19" t="str">
            <v>Tủ IQ bong kính</v>
          </cell>
        </row>
        <row r="20">
          <cell r="A20" t="str">
            <v>Van Flow hỏng</v>
          </cell>
        </row>
        <row r="21">
          <cell r="A21" t="str">
            <v>Adaptor hỏng</v>
          </cell>
        </row>
        <row r="22">
          <cell r="A22" t="str">
            <v>Bơm hỏng</v>
          </cell>
        </row>
        <row r="23">
          <cell r="A23" t="str">
            <v>Van 1 chiều hỏng</v>
          </cell>
        </row>
        <row r="24">
          <cell r="A24" t="str">
            <v>Mạch 1.0 hỏng</v>
          </cell>
        </row>
        <row r="25">
          <cell r="A25" t="str">
            <v>Cốc lọc nứt vỡ</v>
          </cell>
        </row>
        <row r="26">
          <cell r="A26" t="str">
            <v>Lỗi công tắc phao</v>
          </cell>
        </row>
        <row r="27">
          <cell r="A27" t="str">
            <v>Lỗi hệ thống bơm</v>
          </cell>
        </row>
        <row r="28">
          <cell r="A28" t="str">
            <v>Lỗi van áp thấp</v>
          </cell>
        </row>
        <row r="29">
          <cell r="A29" t="str">
            <v>Lỗi Role nhiệt</v>
          </cell>
        </row>
        <row r="30">
          <cell r="A30" t="str">
            <v>Lỗi Block làm lạnh</v>
          </cell>
        </row>
        <row r="31">
          <cell r="A31" t="str">
            <v>Lỗi Themostart</v>
          </cell>
        </row>
        <row r="32">
          <cell r="A32" t="str">
            <v>Lỗi Mayso bầu nòng</v>
          </cell>
        </row>
        <row r="33">
          <cell r="A33" t="str">
            <v>Lỗi mạch điều khiển</v>
          </cell>
        </row>
        <row r="34">
          <cell r="A34" t="str">
            <v>Lỗi mạch hiển thị</v>
          </cell>
        </row>
        <row r="35">
          <cell r="A35" t="str">
            <v>Lỗi hệ thống vòi nóng, lạnh</v>
          </cell>
        </row>
        <row r="36">
          <cell r="A36" t="str">
            <v>Gãy cút nối vòi nóng, lạnh</v>
          </cell>
        </row>
        <row r="37">
          <cell r="A37" t="str">
            <v>Lắp máy thuê, khảo sát, nâng cấp</v>
          </cell>
        </row>
        <row r="38">
          <cell r="A38" t="str">
            <v>Lỗi thuộc ktv TTDVKH</v>
          </cell>
        </row>
        <row r="39">
          <cell r="A39" t="str">
            <v>Lỗi thuộc lắp ráp NPP, Đại lý</v>
          </cell>
        </row>
        <row r="40">
          <cell r="A40" t="str">
            <v>Lỗi thuộc lắp ráp NMSX</v>
          </cell>
        </row>
        <row r="41">
          <cell r="A41" t="str">
            <v>Lỗi do call tư vấn</v>
          </cell>
        </row>
        <row r="42">
          <cell r="A42" t="str">
            <v>Rò nước lõi phụ trợ</v>
          </cell>
        </row>
        <row r="43">
          <cell r="A43" t="str">
            <v>Lỗi gioăng cốc</v>
          </cell>
        </row>
        <row r="44">
          <cell r="A44" t="str">
            <v>Lỗi đèn LED cánh cửa</v>
          </cell>
        </row>
      </sheetData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Sheet2"/>
      <sheetName val="Sheet3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X"/>
      <sheetName val="XXXXXXX0"/>
      <sheetName val="Gia VL"/>
      <sheetName val="Bang gia ca may"/>
      <sheetName val="Bang luong CB"/>
      <sheetName val="Bang P.tich CT"/>
      <sheetName val="D.toan chi tiet"/>
      <sheetName val="Bang TH Dtoan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00000000"/>
      <sheetName val="10000000"/>
      <sheetName val="KHthuvon T3-2003"/>
      <sheetName val="KHThuvonT4-2003"/>
      <sheetName val="THuchienKHTVQI-2003"/>
      <sheetName val="KHTV Q2-2003"/>
      <sheetName val="Thang5-03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ngty"/>
      <sheetName val="VPPN"/>
      <sheetName val="XN74"/>
      <sheetName val="XN54"/>
      <sheetName val="XN33"/>
      <sheetName val="NK96"/>
      <sheetName val="XL4Test5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C"/>
      <sheetName val="Ph-Thu"/>
      <sheetName val="Ph-Thu (2)"/>
      <sheetName val="PC (2)"/>
      <sheetName val="Chart2"/>
      <sheetName val="Chart1"/>
      <sheetName val="PC (3)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Daotao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ong hop"/>
      <sheetName val="phan tich DG"/>
      <sheetName val="gia vat lieu"/>
      <sheetName val="gia xe may"/>
      <sheetName val="gia nhan co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5 nam (tach)"/>
      <sheetName val="5 nam (tach) (2)"/>
      <sheetName val="KH 2003"/>
      <sheetName val="NEW_PANEL"/>
      <sheetName val="THop (2)"/>
      <sheetName val="phÐp 99"/>
      <sheetName val="Nghi s¬n (2)"/>
      <sheetName val="kt1 (2)"/>
      <sheetName val="Tiepthi"/>
      <sheetName val="THop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Phantich"/>
      <sheetName val="Toan_DA"/>
      <sheetName val="2004"/>
      <sheetName val="2005"/>
      <sheetName val="Uon'Bi"/>
      <sheetName val="Ma"/>
      <sheetName val="Tonghop"/>
      <sheetName val="BQTPT"/>
      <sheetName val="BQTVT"/>
      <sheetName val="NKBH"/>
      <sheetName val="NH"/>
      <sheetName val="HToan"/>
      <sheetName val="NKPT"/>
      <sheetName val="QTPhoto"/>
      <sheetName val="No Photo"/>
      <sheetName val="TL"/>
      <sheetName val="NKVitinh"/>
      <sheetName val="QTVitinh"/>
      <sheetName val="No vitinh"/>
      <sheetName val="Luong"/>
      <sheetName val="XNCN"/>
      <sheetName val="tuan"/>
      <sheetName val="thang"/>
      <sheetName val="Soluong"/>
      <sheetName val="Ton"/>
      <sheetName val="BCNo"/>
      <sheetName val="Theno"/>
      <sheetName val="Sochi"/>
      <sheetName val="giaotien"/>
      <sheetName val="DGT"/>
      <sheetName val="Hagia"/>
      <sheetName val="duchai"/>
      <sheetName val="Congno2002va2003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504"/>
      <sheetName val="807"/>
      <sheetName val="809"/>
      <sheetName val="801"/>
      <sheetName val="10-3"/>
      <sheetName val="CAVICO"/>
      <sheetName val="SD7"/>
      <sheetName val="Sheet4"/>
      <sheetName val="Sheet5"/>
      <sheetName val="Sheet6"/>
      <sheetName val="Sheet7"/>
      <sheetName val="Sheet8"/>
      <sheetName val="Sheet9"/>
      <sheetName val="Sheet10"/>
      <sheetName val="Sheet13"/>
      <sheetName val="Sheet14"/>
      <sheetName val="Sheet15"/>
      <sheetName val="Sheet16"/>
      <sheetName val="DSKH HN"/>
      <sheetName val="NKY "/>
      <sheetName val="DS-TT"/>
      <sheetName val=" HN NHAP"/>
      <sheetName val="KHO HN"/>
      <sheetName val="CNO "/>
      <sheetName val="[heet30"/>
      <sheetName val="KHOI LUONG"/>
      <sheetName val="ton tam"/>
      <sheetName val="Thep hinh"/>
      <sheetName val="p-in"/>
      <sheetName val="BL01"/>
      <sheetName val="BL02"/>
      <sheetName val="BL03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"/>
      <sheetName val="cong40_x0016_-410"/>
      <sheetName val="K255 SBasa"/>
      <sheetName val="Phan dap J95"/>
      <sheetName val="DTCT"/>
      <sheetName val="PTVT"/>
      <sheetName val="THDT"/>
      <sheetName val="THVT"/>
      <sheetName val="THGT"/>
      <sheetName val="gia vat mieu"/>
      <sheetName val="NK4-QT"/>
      <sheetName val="NK5-QT"/>
      <sheetName val="QT4"/>
      <sheetName val="NT2"/>
      <sheetName val="NT2+2"/>
      <sheetName val="NT3"/>
      <sheetName val="NT3+2"/>
      <sheetName val="NT4"/>
      <sheetName val="nt 02 ntien cong ty lan 03  "/>
      <sheetName val="nt 02chua ntien cong ty lan 03 "/>
      <sheetName val="nt 04 ntien cong ty lan 03  "/>
      <sheetName val="nt 04chua ntien cong ty lan 03"/>
      <sheetName val="nt 05 ntien cong ty lan 03 "/>
      <sheetName val="nt 05  chuantien cong ty lan 03"/>
      <sheetName val="_x0012_2-9"/>
      <sheetName val="[PANEL.XLS_x001d_T5"/>
      <sheetName val="kh Òv-10"/>
      <sheetName val="[PANEL.XLSŝQT thue 2001"/>
      <sheetName val="tk131t1 (2)"/>
      <sheetName val="tk331 (3)"/>
      <sheetName val="tk336t1 (5)"/>
      <sheetName val="Ma KH 331 "/>
      <sheetName val="Danh sach (7)"/>
      <sheetName val="Danh sach (8)"/>
      <sheetName val="cong no TD (2)"/>
      <sheetName val="BKCN331-04 (2)"/>
      <sheetName val="BKCN131-04 (3)"/>
      <sheetName val="BKCN336-04 (4)"/>
      <sheetName val="Danh muc ho so luu tru 2002(12)"/>
      <sheetName val="Danh muc ho so luu tru 2002(13)"/>
      <sheetName val="ke SCL (6)"/>
      <sheetName val="ke DTXDCB (7)"/>
      <sheetName val="MTSan (8)"/>
      <sheetName val="Thue 0 ktru "/>
      <sheetName val="Thue 0 ktru  -05 "/>
      <sheetName val="CPhi 50 nam "/>
      <sheetName val="Tra goc vay MTruong "/>
      <sheetName val="ke DC Than (7)"/>
      <sheetName val="kectu  go "/>
      <sheetName val="Hon gai "/>
      <sheetName val="Huong bien "/>
      <sheetName val="NM Sua "/>
      <sheetName val="L Thuc "/>
      <sheetName val="San gat "/>
      <sheetName val="H Chat mo "/>
      <sheetName val="Xang dau "/>
      <sheetName val="Hai Yen"/>
      <sheetName val="cang le "/>
      <sheetName val="HTan"/>
      <sheetName val="phieuchi (5)"/>
      <sheetName val="phieuchi CD(6)"/>
      <sheetName val="phieuThuCD (7)"/>
      <sheetName val="Biat1 (8)"/>
      <sheetName val="Biat1 (10)"/>
      <sheetName val="Biat1 (9)"/>
      <sheetName val="keno (2)"/>
      <sheetName val="UOC CP 2004 "/>
      <sheetName val="00000001"/>
      <sheetName val="C.TIEU"/>
      <sheetName val="KQ (2)"/>
      <sheetName val="T.HAO"/>
      <sheetName val="T.HAO (2)"/>
      <sheetName val="KHbanhang"/>
      <sheetName val="CPSX"/>
      <sheetName val="QLDN"/>
      <sheetName val="T.Luong"/>
      <sheetName val="GTCX(Zx)"/>
      <sheetName val="W200x250"/>
      <sheetName val="DH200x250"/>
      <sheetName val="RT-G200x250"/>
      <sheetName val="T-250x400"/>
      <sheetName val="K-CT200x200"/>
      <sheetName val="TL-200x300"/>
      <sheetName val="400x400"/>
      <sheetName val="300x300"/>
      <sheetName val="T.Hao(1)"/>
      <sheetName val="TSCD"/>
      <sheetName val="CPNLTT"/>
      <sheetName val="NCTT"/>
      <sheetName val="LAI VAY"/>
      <sheetName val="641"/>
      <sheetName val="642"/>
      <sheetName val="CPSXKD"/>
      <sheetName val="GTmen"/>
      <sheetName val="K.luongSP"/>
      <sheetName val="BAI.MEN-Xuong"/>
      <sheetName val="KHDT"/>
      <sheetName val="KHGT"/>
      <sheetName val="KHDT(1)"/>
      <sheetName val="KHDT(2)"/>
      <sheetName val="SX-TT"/>
      <sheetName val="CL "/>
      <sheetName val="LDTL"/>
      <sheetName val="KHSCL"/>
      <sheetName val="BAO HO LD"/>
      <sheetName val="K-HAO"/>
      <sheetName val="CPC"/>
      <sheetName val="LNKD"/>
      <sheetName val="SK"/>
      <sheetName val="TRA NO"/>
      <sheetName val="CTTH"/>
      <sheetName val="VLD"/>
      <sheetName val="VLD_Phuong"/>
      <sheetName val="BCKQSXKD"/>
      <sheetName val="CANDOIKT"/>
      <sheetName val="BC LUU CHUYEN TTE"/>
      <sheetName val="BCKQHDSX -KD"/>
      <sheetName val="BANGCDKT"/>
      <sheetName val="BCDKT (CU)"/>
      <sheetName val="BCLCT.TE"/>
      <sheetName val="KH .BANHANG"/>
      <sheetName val="GIAVONHANGBAN"/>
      <sheetName val="C.PHISANXUAT"/>
      <sheetName val="CHIPHI HOATDONG"/>
      <sheetName val="KMTAICHINHBATTHUONG"/>
      <sheetName val="Tinhtoanchitiettaichinh"/>
      <sheetName val="kehoachdautu"/>
      <sheetName val="CP -141"/>
      <sheetName val="CPhi"/>
      <sheetName val="CP1"/>
      <sheetName val="GVXL5"/>
      <sheetName val="CPXL1"/>
      <sheetName val="THOP XL1"/>
      <sheetName val="CPXL5"/>
      <sheetName val="621XL1"/>
      <sheetName val="154XL1"/>
      <sheetName val="Khao PBXL1"/>
      <sheetName val="D154XL5"/>
      <sheetName val="KCCPXL5"/>
      <sheetName val="HTCPXL5"/>
      <sheetName val="TTCPXL5"/>
      <sheetName val="XL1-5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Ma 787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k`28-10"/>
      <sheetName val="Giantiep"/>
      <sheetName val="Phucvu"/>
      <sheetName val="PXBTso1_SLa"/>
      <sheetName val="PXBT TQuang"/>
      <sheetName val="Doicogioi"/>
      <sheetName val="PXnghien"/>
      <sheetName val="BTHLT01&amp;0205"/>
      <sheetName val="Dien+T U"/>
      <sheetName val="DS chi tet TQ"/>
      <sheetName val="Doan phi"/>
      <sheetName val="Shaet28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KHTV _x0003__x0000_-2003"/>
      <sheetName val="ctTBA"/>
      <sheetName val="Tuan B_x0000_ao"/>
      <sheetName val="T9"/>
      <sheetName val="T2"/>
      <sheetName val="Bao cao thong ke "/>
      <sheetName val="Phieu DTra Van Tai ( 01 TKe )"/>
      <sheetName val="SŨeet3"/>
      <sheetName val="Thg 2"/>
      <sheetName val="Thg 3"/>
      <sheetName val="Thg 4"/>
      <sheetName val="thg5"/>
      <sheetName val="Thg6"/>
      <sheetName val="Thg7"/>
      <sheetName val="thang1"/>
      <sheetName val="thang2"/>
      <sheetName val="TH FF140"/>
      <sheetName val="TH FF177"/>
      <sheetName val="Tien dat HD"/>
      <sheetName val="TH cong no"/>
      <sheetName val="12.03"/>
      <sheetName val="1.04"/>
      <sheetName val="2.04"/>
      <sheetName val="3.04"/>
      <sheetName val="4.04"/>
      <sheetName val="tuong"/>
      <sheetName val="Chi tiet"/>
      <sheetName val="T1"/>
      <sheetName val="Sheep75"/>
      <sheetName val="P.Thu"/>
      <sheetName val="P.Chi"/>
      <sheetName val="C.tu co NH"/>
      <sheetName val="C.tu no NH"/>
      <sheetName val="P.N.K"/>
      <sheetName val="PXKLD"/>
      <sheetName val="PNKTP"/>
      <sheetName val="HDMH"/>
      <sheetName val="HDBH"/>
      <sheetName val="PXKBH"/>
      <sheetName val="P.bo T.Luong"/>
      <sheetName val="C.Tu ghi so"/>
      <sheetName val="C.doi PS"/>
      <sheetName val="P.Bo C.Cu"/>
      <sheetName val="thang1-06"/>
      <sheetName val="thang2-06"/>
      <sheetName val="thang3-06"/>
      <sheetName val="thang4-06"/>
      <sheetName val="Tuan 1"/>
      <sheetName val="Bang lu哜ng CB"/>
      <sheetName val="Sheetး6"/>
      <sheetName val="NEW-PAN၅L"/>
      <sheetName val="[PANEL.XLSၝXL4Test5"/>
      <sheetName val="gia vt,nc,may"/>
      <sheetName val="Shuet39"/>
      <sheetName val="Tuan 2"/>
      <sheetName val="Tuan 3"/>
      <sheetName val="Tuan 4"/>
      <sheetName val="PANEL"/>
      <sheetName val="nuoc"/>
      <sheetName val="Dot - 2"/>
      <sheetName val="Dot 1"/>
      <sheetName val="PDV+XE"/>
      <sheetName val="ct6- 1"/>
      <sheetName val="ct6-2"/>
      <sheetName val="ct2 - 1"/>
      <sheetName val="ct2-2"/>
      <sheetName val=" ct16"/>
      <sheetName val="bc xe tth"/>
      <sheetName val="soke toan cno"/>
      <sheetName val="bccno"/>
      <sheetName val="bang thong ke"/>
      <sheetName val="bcdv"/>
      <sheetName val="bcchi tiet"/>
      <sheetName val="She%t35"/>
      <sheetName val="Bang PTKL/Luu"/>
      <sheetName val="gvl"/>
      <sheetName val="TN"/>
      <sheetName val="ND"/>
      <sheetName val="VL"/>
      <sheetName val="HS"/>
      <sheetName val="Hni"/>
      <sheetName val="ht 24,11"/>
      <sheetName val="nt 05  chuantien cong ty1lan 03"/>
      <sheetName val="14C-"/>
      <sheetName val="14C-SB2"/>
      <sheetName val="Ht1r8"/>
      <sheetName val="UH"/>
      <sheetName val="mau 1"/>
      <sheetName val="mau 10"/>
      <sheetName val="mau 2"/>
      <sheetName val="mau 3"/>
      <sheetName val="mau 4"/>
      <sheetName val="Sheeô30"/>
      <sheetName val="Tai san luu dong"/>
      <sheetName val="Boiduongkiemke"/>
      <sheetName val="Tonghopgiatri"/>
      <sheetName val="Kiemke30-6"/>
      <sheetName val="7000ð000"/>
      <sheetName val="h00000ð0"/>
      <sheetName val="i00ð0000"/>
      <sheetName val="HD thu mea cat soi "/>
      <sheetName val="Mau co 02C"/>
      <sheetName val="So quy 2007"/>
      <sheetName val="Tu PC 58"/>
      <sheetName val="Tu PC 33 - 57"/>
      <sheetName val="PC tu 01 - 32"/>
      <sheetName val="PT tu 01"/>
      <sheetName val="So quy NH"/>
      <sheetName val="Bia so quy"/>
      <sheetName val="bo"/>
      <sheetName val="O252 AC"/>
      <sheetName val="Ba⁮g luong CB"/>
      <sheetName val="GIAVONHA"/>
      <sheetName val="Labor+Equi"/>
      <sheetName val="Material (2)"/>
      <sheetName val="_x0000__x0004__x0000__x0000__x0000__x0010__x0000_Y"/>
      <sheetName val="CHITIET VL-NC"/>
      <sheetName val="DON GIA"/>
      <sheetName val="Sh%et36"/>
      <sheetName val="Bi2_x0000__x0000_"/>
      <sheetName val="Bang CC (2)"/>
      <sheetName val="Nhat trinh"/>
      <sheetName val="Tien An T11"/>
      <sheetName val="DNPD-QL"/>
      <sheetName val="Bang luong"/>
      <sheetName val="Bang CC"/>
      <sheetName val=" Luong nghien "/>
      <sheetName val="QT-LN"/>
      <sheetName val="Phuc vu"/>
      <sheetName val="May Phat"/>
      <sheetName val="1813"/>
      <sheetName val="dtxl"/>
      <sheetName val="DG"/>
      <sheetName val="THCP198"/>
      <sheetName val="OTH_TOT"/>
      <sheetName val="DONGIA"/>
      <sheetName val="TONGKE-HT"/>
      <sheetName val="01,04"/>
      <sheetName val="02.04"/>
      <sheetName val="03,04"/>
      <sheetName val="04,04"/>
      <sheetName val="05,04"/>
      <sheetName val="06,04"/>
      <sheetName val="7,04"/>
      <sheetName val="8,04"/>
      <sheetName val="TH2.04"/>
      <sheetName val="3331HONG"/>
      <sheetName val="3331HOA"/>
      <sheetName val="133HOA"/>
      <sheetName val="133HUY"/>
      <sheetName val="133HONG"/>
      <sheetName val="th1.04"/>
      <sheetName val="giathau"/>
      <sheetName val="bang soࠠsanh tong hop"/>
      <sheetName val="K253 K9_x0018_"/>
      <sheetName val="Sheet)8"/>
      <sheetName val="1&quot;"/>
      <sheetName val="CPLT"/>
      <sheetName val=" heet66"/>
      <sheetName val="KHOI"/>
      <sheetName val="BCJQHDSX -KD"/>
      <sheetName val="Gia_GC_Satthep"/>
      <sheetName val="GiaVL"/>
      <sheetName val="[PANEL.XLS][PANEL.XLS]Bang PTKL"/>
      <sheetName val="PANEL ?????"/>
      <sheetName val="dg-VTu"/>
      <sheetName val="TOFG HOP K L"/>
      <sheetName val="Bang PTKL)Luu"/>
      <sheetName val="GH ALL"/>
      <sheetName val="DigTotComp"/>
      <sheetName val="DO AM DT"/>
      <sheetName val="qhlk"/>
      <sheetName val="Database"/>
      <sheetName val="cn01"/>
      <sheetName val="cn02"/>
      <sheetName val="CL"/>
      <sheetName val="CK"/>
      <sheetName val="TCa"/>
      <sheetName val="CT"/>
      <sheetName val="TCu"/>
      <sheetName val="CNg"/>
      <sheetName val="DH"/>
      <sheetName val="THqchienKHTVQI-2003"/>
      <sheetName val="T.Tinh"/>
      <sheetName val="T.hop"/>
      <sheetName val="6MONTHS"/>
      <sheetName val="VT,NC,M"/>
      <sheetName val="Sheed89"/>
      <sheetName val="Data"/>
      <sheetName val="Group"/>
      <sheetName val="wk prgs"/>
      <sheetName val="K253 Subbaṃ㤗"/>
      <sheetName val="ht 30-±1"/>
      <sheetName val="Summary ( No use) "/>
      <sheetName val="B3_Electrial "/>
      <sheetName val="TTKD- TAM BAN 408"/>
      <sheetName val="Shaet42"/>
      <sheetName val="kh 30%11"/>
      <sheetName val="kh 17)11"/>
      <sheetName val="Kh 6%10"/>
      <sheetName val="22-8"/>
      <sheetName val="pbcpchufg"/>
      <sheetName val="Gia"/>
      <sheetName val="Level"/>
      <sheetName val="KHo152"/>
      <sheetName val="Kho153"/>
      <sheetName val="차액보증"/>
      <sheetName val="SEX"/>
      <sheetName val="DON GIA CAN THO"/>
      <sheetName val="DG Cong C1,C2,C3,C4,C5"/>
      <sheetName val="NKNVLIEUBSUN_x0003_"/>
      <sheetName val="f000000 "/>
      <sheetName val="g000 000"/>
      <sheetName val="Ban ra"/>
      <sheetName val="12-13"/>
      <sheetName val="12-13 (2)"/>
      <sheetName val="13-14"/>
      <sheetName val="14-15"/>
      <sheetName val="15-16"/>
      <sheetName val="15-16 (2)"/>
      <sheetName val="16-17"/>
      <sheetName val="17-18"/>
      <sheetName val="18-19"/>
      <sheetName val="tong"/>
      <sheetName val="tong."/>
      <sheetName val="LM"/>
      <sheetName val="_heet30"/>
      <sheetName val="chitiet"/>
      <sheetName val="KHTV _x0003_"/>
      <sheetName val="Tuan B"/>
      <sheetName val="_PANEL.XLS_x001d_T5"/>
      <sheetName val="_PANEL.XLSŝQT thue 2001"/>
      <sheetName val="Bi2"/>
      <sheetName val="cong40_x005f_x0016_-410"/>
      <sheetName val="_x005f_x0012_2-9"/>
      <sheetName val="_PANEL.XLS_x005f_x001d_T5"/>
      <sheetName val="KHTV _x005f_x0003__x005f_x0000_-2003"/>
      <sheetName val="Tuan B_x005f_x0000_ao"/>
      <sheetName val="[PANEL.XLS]Bang PTKL/Lu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han"/>
      <sheetName val="thkp"/>
      <sheetName val="TC "/>
      <sheetName val="TC  (2)"/>
      <sheetName val="thct"/>
      <sheetName val="list"/>
      <sheetName val="dg"/>
      <sheetName val="VLTD"/>
      <sheetName val="KL"/>
      <sheetName val="GVLDCCT"/>
      <sheetName val="PTVC"/>
      <sheetName val="Tke"/>
      <sheetName val="KSP"/>
      <sheetName val="PL KS"/>
      <sheetName val="thi sat"/>
      <sheetName val="GCMay"/>
      <sheetName val="nc-m"/>
      <sheetName val="den bu"/>
      <sheetName val="00000000"/>
      <sheetName val="10000000"/>
      <sheetName val="Thang04"/>
      <sheetName val="Thang06"/>
      <sheetName val="Thang0"/>
      <sheetName val="C47-456"/>
      <sheetName val="C46"/>
      <sheetName val="C47-PII"/>
      <sheetName val="Tminh-DT"/>
      <sheetName val="CONG-TDT"/>
      <sheetName val="Cphi-KHAC"/>
      <sheetName val="Du toan (2)"/>
      <sheetName val="Du toan"/>
      <sheetName val="Phan tich vat tu"/>
      <sheetName val="Tong hop vat tu"/>
      <sheetName val="Gia tri vat tu"/>
      <sheetName val="Chenh lech vat tu"/>
      <sheetName val="CLVT_TINH"/>
      <sheetName val="cuoc"/>
      <sheetName val="Du thau"/>
      <sheetName val="Don gia chi tiet"/>
      <sheetName val="THKP_CAU"/>
      <sheetName val="Tu van Thiet ke"/>
      <sheetName val="Tien do thi cong"/>
      <sheetName val="Bia du toan"/>
      <sheetName val="Tro giup"/>
      <sheetName val="CP-TV-CAU"/>
      <sheetName val="Config"/>
      <sheetName val="XL4Poppy"/>
      <sheetName val="GT TT (2)"/>
      <sheetName val="KLTC giai doan"/>
      <sheetName val="KL (2)"/>
      <sheetName val="KLtt lan3"/>
      <sheetName val="GTT2 lan3 tt"/>
      <sheetName val="GTT2 lan 4 dc "/>
      <sheetName val="chenh lech gia"/>
      <sheetName val="KL bao con lai"/>
      <sheetName val="GTT2 lan 4 tt"/>
      <sheetName val="XXXXXXXX"/>
      <sheetName val="CV1"/>
      <sheetName val="CV2"/>
      <sheetName val="CV3"/>
      <sheetName val="CV4"/>
      <sheetName val="CV5"/>
      <sheetName val="CV6"/>
      <sheetName val="CV7"/>
      <sheetName val="CV8"/>
      <sheetName val="CV9"/>
      <sheetName val="THDGCT"/>
      <sheetName val="THgiathau"/>
      <sheetName val="GVT"/>
      <sheetName val="Tai khoan"/>
      <sheetName val="THCP"/>
      <sheetName val="BQT"/>
      <sheetName val="RG"/>
      <sheetName val="BCVT"/>
      <sheetName val="BKHD"/>
      <sheetName val="TN"/>
      <sheetName val="ND"/>
      <sheetName val="VL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DTCT"/>
      <sheetName val="d䁧"/>
      <sheetName val="Chart1"/>
      <sheetName val="KL18Thang"/>
      <sheetName val="TH"/>
      <sheetName val="M200"/>
      <sheetName val="NEW-PANEL"/>
      <sheetName val=""/>
      <sheetName val="Shaet4"/>
      <sheetName val="TK NO 111"/>
      <sheetName val="TK NO 112"/>
      <sheetName val="TK 1418"/>
      <sheetName val="TK 331"/>
      <sheetName val="TK 1412"/>
      <sheetName val="BCAO SDCT"/>
      <sheetName val="TK 142"/>
      <sheetName val="TK 242"/>
      <sheetName val="TK CO 112"/>
      <sheetName val="TK 153"/>
      <sheetName val="334"/>
      <sheetName val="Sheet5"/>
      <sheetName val="642"/>
      <sheetName val="154"/>
      <sheetName val="CT 154"/>
      <sheetName val="1362"/>
      <sheetName val="TK CO 111"/>
      <sheetName val="XXXXXXX0"/>
      <sheetName val="ch DG"/>
      <sheetName val="Comb"/>
      <sheetName val="tra-vat-lieu"/>
      <sheetName val="Hướng dẫn"/>
      <sheetName val="Ví dụ hàm Vlookup"/>
      <sheetName val="CPVCBT"/>
      <sheetName val="CPVCBD"/>
      <sheetName val="GVLBT"/>
      <sheetName val="GVLBD"/>
      <sheetName val="vuabt"/>
      <sheetName val="vuabd"/>
      <sheetName val="SXDDMO"/>
      <sheetName val="SXDH"/>
      <sheetName val="SXBTN"/>
      <sheetName val="SXDDMOD"/>
      <sheetName val="SXDHD"/>
      <sheetName val="SXBTND"/>
      <sheetName val="gcm"/>
      <sheetName val="gcm06"/>
      <sheetName val="cphoi"/>
      <sheetName val="cphoi2"/>
      <sheetName val="duoith"/>
      <sheetName val="cpnc205"/>
      <sheetName val="cpnc205mtc"/>
      <sheetName val="cpnclx205"/>
      <sheetName val="cpncvts"/>
      <sheetName val="cpnctnvs"/>
      <sheetName val="cpnctlan"/>
      <sheetName val="KGA"/>
      <sheetName val="ctldtb"/>
      <sheetName val="tonghopldtb"/>
      <sheetName val="ctldtbd"/>
      <sheetName val="tonghopldtbd"/>
      <sheetName val="d?"/>
      <sheetName val="NEW_PANEL"/>
      <sheetName val="Inpu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 cong 07-&gt;12"/>
      <sheetName val="Cham cong TH 1-&gt;6"/>
      <sheetName val="T Hop luong"/>
      <sheetName val="dongia?????????? ?㢠ś?_x0004_??????㋄ś?"/>
      <sheetName val="dongia? 㢠ś?_x0004_?㋄ś?"/>
      <sheetName val="phan tich DG??㠨Ȣ?_x0004_??????杀Ȣ?????"/>
      <sheetName val="????????? ??s?_x0004_???????s????????"/>
      <sheetName val="dongia? ?s?_x0004_??s?"/>
      <sheetName val="dongia?????????? ??s?_x0004_???????s?"/>
      <sheetName val="ch DG?????_x0004_????????????????????"/>
      <sheetName val="?@?@?@?@?@?@?@?@?@?@?@?@?@?@?@?"/>
      <sheetName val="dongia? 㢠ś_x0004_?㋄ś"/>
      <sheetName val="dongia? ?s_x0004_??s"/>
      <sheetName val=" ?s?_x0004_??s?"/>
      <sheetName val="Page 3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phan tich DG?????_x0004_?????????????"/>
      <sheetName val="ch DG????_x0004_???????"/>
      <sheetName val="phan tich DG????_x0004_????"/>
      <sheetName val=" ?s"/>
      <sheetName val="tong ho`"/>
      <sheetName val="Hu?ng d?n"/>
      <sheetName val="Ví d? hàm Vlookup"/>
      <sheetName val="phaɮ tich DG??㠨Ȣ?_x0004_??????杀Ȣ?????"/>
      <sheetName val="dongia??????_x0002_??? ??s?_x0004_???????s?"/>
      <sheetName val="pha? tich DG?????_x0004_?????????????"/>
      <sheetName val="dongia?_x0002_? ?s?_x0004_??s?"/>
      <sheetName val="@"/>
      <sheetName val="ch DG???_x0004_???????"/>
      <sheetName val="d_"/>
      <sheetName val=" _s"/>
      <sheetName val="phan tich DG?㠨Ȣ?_x0004_?杀Ȣ?咄Ȣ?"/>
      <sheetName val="phan tich DG?㠨Ȣ?_x0004_?杀Ȣ?"/>
      <sheetName val="dongia 㢠ś?_x0004_?㋄ś?"/>
      <sheetName val="@?@?@?@?@?@?@?@?@?@?@?@?@?@?@?@"/>
      <sheetName val="dongia?̃̃̃̃̃̃̃̃̃̃̃̃̃̃̃̃̃̃̃̃̃̃̃̃"/>
      <sheetName val="ctTBA"/>
      <sheetName val="dongia__________ _㢠ś__x0004_______㋄ś_"/>
      <sheetName val="dongia_ 㢠ś__x0004__㋄ś_"/>
      <sheetName val="dongia_ 㢠ś_x0004__㋄ś"/>
      <sheetName val="phan tich DG__㠨Ȣ__x0004_______杀Ȣ_____"/>
      <sheetName val="_________ __s__x0004________s________"/>
      <sheetName val="dongia__________ __s__x0004________s_"/>
      <sheetName val="dongia_ _s__x0004___s_"/>
      <sheetName val="dongia_ _s_x0004___s"/>
      <sheetName val="ch DG______x0004_____________________"/>
      <sheetName val="phan tich DG______x0004______________"/>
      <sheetName val=" _s__x0004___s_"/>
      <sheetName val="ch DG_____x0004________"/>
      <sheetName val="phan tich DG_____x0004_____"/>
      <sheetName val="Hu_ng d_n"/>
      <sheetName val="Ví d_ hàm Vlookup"/>
      <sheetName val="phaɮ tich DG__㠨Ȣ__x0004_______杀Ȣ_____"/>
      <sheetName val="dongia_______x0002____ __s__x0004________s_"/>
      <sheetName val="dongia__x0002__ _s__x0004___s_"/>
      <sheetName val="pha_ tich DG______x0004______________"/>
      <sheetName val="ch DG__"/>
      <sheetName val="_@_@_@_@_@_@_@_@_@_@_@_@_@_@_@_"/>
      <sheetName val="ch DG____x0004________"/>
      <sheetName val="phan tich DG_㠨Ȣ__x0004__杀Ȣ_咄Ȣ_"/>
      <sheetName val="phan tich DG_㠨Ȣ__x0004__杀Ȣ_"/>
      <sheetName val="dongia 㢠ś__x0004__㋄ś_"/>
      <sheetName val="@_@_@_@_@_@_@_@_@_@_@_@_@_@_@_@"/>
      <sheetName val="dongia_̃̃̃̃̃̃̃̃̃̃̃̃̃̃̃̃̃̃̃̃̃̃̃̃"/>
      <sheetName val="dongia 㢠ś"/>
      <sheetName val="[DT-TN.xls_Cham cong TH 1-&gt;6"/>
      <sheetName val="@?@?@?@?@?@?@?@?@?@?@?@?@?@?@?"/>
      <sheetName val="_DT-TN.xls_Cham cong TH 1-&gt;6"/>
      <sheetName val="@_@_@_@_@_@_@_@_@_@_@_@_@_@_@_"/>
      <sheetName val="tuong"/>
      <sheetName val="????????? ????_x0004_????????????????"/>
      <sheetName val="dongia? ???_x0004_????"/>
      <sheetName val=" ??"/>
      <sheetName val="Ke toan thuk hien cong trinh"/>
      <sheetName val=" ???_x0004_????"/>
      <sheetName val="[DT-TN.xlsMCT"/>
      <sheetName val="Sheet9"/>
      <sheetName val="_________ _____x0004_________________"/>
      <sheetName val="dongia_ ____x0004_____"/>
      <sheetName val=" __"/>
      <sheetName val=" ____x0004_____"/>
      <sheetName val="_DT-TN.xlsMCT"/>
      <sheetName val="G_x0016_L"/>
      <sheetName val="dongia_x0000__x0000__x0000__x0000__x0000__x0000__x0000__x0000__x0000__x0000__x0009__x0000_㢠ś_x0000__x0004__x0000__x0000__x0000__x0000__x0000__x0000_㋄ś_x0000_"/>
      <sheetName val="dongia_x0000__x0000__x0000__x0000__x0000__x0000__x0000__x0000__x0000__x0000_ _x0000_㢠ś_x0000__x0004__x0000__x0000__x0000__x0000__x0000__x0000_㋄ś_x0000_"/>
      <sheetName val="phan tich DG_x0000__x0000_㠨Ȣ_x0000__x0004__x0000__x0000__x0000__x0000__x0000__x0000_杀Ȣ_x0000__x0000__x0000__x0000__x0000_"/>
      <sheetName val="_x0000__x0000__x0000__x0000__x0000__x0000__x0000__x0000__x0000__x0009__x0000_?s_x0000__x0004__x0000__x0000__x0000__x0000__x0000__x0000_?s_x0000__x0000__x0000__x0000__x0000__x0000__x0000__x0000_"/>
      <sheetName val="dongia_x0000__x0000__x0000__x0000__x0000__x0000__x0000__x0000__x0000__x0000__x0009__x0000_?s_x0000__x0004__x0000__x0000__x0000__x0000__x0000__x0000_?s_x0000_"/>
      <sheetName val="ch DG_x0000__x0000_??_x0000__x0004__x0000__x0000__x0000__x0000__x0000__x0000_??_x0000__x0000__x0000__x0000__x0000__x0000__x0000__x0000_??_x0000__x0000_"/>
      <sheetName val="_x0000_@_x0000_@_x0000_@_x0000_@_x0000_@_x0000_@_x0000_@_x0000_@_x0000_@_x0000_@_x0000_@_x0000_@_x0000_@_x0000_@_x0000_@_x0000_"/>
      <sheetName val="phan tich DG_x0000__x0000_??_x0000__x0004__x0000__x0000__x0000__x0000__x0000__x0000_??_x0000__x0000__x0000__x0000__x0000_"/>
      <sheetName val="dongia_x0000_ ?s_x0000__x0004__x0000_?s_x0000_"/>
      <sheetName val="dongia??????????_x0009_?㢠ś?_x0004_??????㋄ś?"/>
      <sheetName val="dongia?_x0009_㢠ś?_x0004_?㋄ś?"/>
      <sheetName val="?????????_x0009_??s?_x0004_???????s????????"/>
      <sheetName val="dongia?_x0009_?s?_x0004_??s?"/>
      <sheetName val="dongia??????????_x0009_??s?_x0004_???????s?"/>
      <sheetName val="dongia?_x0009_㢠ś_x0004_?㋄ś"/>
      <sheetName val="dongia?_x0009_?s_x0004_??s"/>
      <sheetName val="_x0009_?s?_x0004_??s?"/>
      <sheetName val="_x0009_?s"/>
      <sheetName val="_x0000__x0000__x0000__x0000__x0000__x0000__x0000__x0000__x0000_ _x0000_?s_x0000__x0004__x0000__x0000__x0000__x0000__x0000__x0000_?s_x0000__x0000__x0000__x0000__x0000__x0000__x0000__x0000_"/>
      <sheetName val="dongia_x0000_̃̃̃̃̃̃̃̃̃̃̃̃̃̃̃̃̃̃̃̃̃̃̃̃"/>
      <sheetName val="dongia_x0000__x0000__x0000__x0000__x0000__x0000__x0002__x0000__x0000__x0000__x0009__x0000_?s_x0000__x0004__x0000__x0000__x0000__x0000__x0000__x0000_?s_x0000_"/>
      <sheetName val="dongia??????_x0002_???_x0009_??s?_x0004_???????s?"/>
      <sheetName val="dongia?_x0002_?_x0009_?s?_x0004_??s?"/>
      <sheetName val="@_x0000_@_x0000_@_x0000_@_x0000_@_x0000_@_x0000_@_x0000_@_x0000_@_x0000_@_x0000_@_x0000_@_x0000_@_x0000_@_x0000_@_x0000_@"/>
      <sheetName val="_x0009__s"/>
      <sheetName val="_x0000__x0000__x0000__x0000__x0000__x0000__x0000__x0000__x0000__x0009__x0000_??_x0000__x0004__x0000__x0000__x0000__x0000__x0000__x0000_??_x0000__x0000__x0000__x0000__x0000__x0000__x0000__x0000_"/>
      <sheetName val="dongia_x0000_ ??_x0000__x0004__x0000_??_x0000_"/>
      <sheetName val="dongia___________x0009__㢠ś__x0004_______㋄ś_"/>
      <sheetName val="dongia__x0009_㢠ś__x0004__㋄ś_"/>
      <sheetName val="dongia__x0009_㢠ś_x0004__㋄ś"/>
      <sheetName val="__________x0009___s__x0004________s________"/>
      <sheetName val="dongia___________x0009___s__x0004________s_"/>
      <sheetName val="dongia__x0009__s__x0004___s_"/>
      <sheetName val="dongia__x0009__s_x0004___s"/>
      <sheetName val="_x0009__s__x0004___s_"/>
      <sheetName val="dongia_______x0002_____x0009___s__x0004________s_"/>
      <sheetName val="dongia__x0002___x0009__s__x0004___s_"/>
      <sheetName val="dongia_x0000__x0002__x0000_ ?s_x0000__x0004__x0000_?s_x0000_"/>
      <sheetName val="?????????_x0009_????_x0004_????????????????"/>
      <sheetName val=" ??_x0000__x0004__x0000_??_x0000_"/>
      <sheetName val="__________x0009______x0004_________________"/>
      <sheetName val="dongia_x005f_x0000__x005f_x0000__x005f_x0000__x00"/>
      <sheetName val="phan tich DG_x005f_x0000__x005f_x0000_㠨Ȣ_x0"/>
      <sheetName val="_x005f_x0000__x005f_x0000__x005f_x0000__x005f_x0000__x0"/>
      <sheetName val="ch DG_x005f_x0000__x005f_x0000_??_x005f_x0000__x0"/>
      <sheetName val="_x005f_x0000_@_x005f_x0000_@_x005f_x0000_@_x005f_x0000_"/>
      <sheetName val="phan tich DG_x005f_x0000__x005f_x0000_??_x0"/>
      <sheetName val="dongia_x005f_x0000_ ?s_x005f_x0000__x005f_x0004__"/>
      <sheetName val="dongia??????????_x005f_x0009_?㢠ś?_x00"/>
      <sheetName val="dongia?_x005f_x0009_㢠ś?_x005f_x0004_?㋄ś?"/>
      <sheetName val="phan tich DG??㠨Ȣ?_x005f_x0004_??????杀"/>
      <sheetName val="?????????_x005f_x0009_??s?_x005f_x0004_????"/>
      <sheetName val="dongia? 㢠ś?_x005f_x0004_?㋄ś?"/>
      <sheetName val="dongia?_x005f_x0009_?s?_x005f_x0004_??s?"/>
      <sheetName val="dongia??????????_x005f_x0009_??s?_x00"/>
      <sheetName val="ch DG?????_x005f_x0004_??????????????"/>
      <sheetName val="dongia?_x005f_x0009_㢠ś_x005f_x0004_?㋄ś"/>
      <sheetName val="dongia?_x005f_x0009_?s_x005f_x0004_??s"/>
      <sheetName val="_x005f_x0009_?s?_x005f_x0004_??s?"/>
      <sheetName val="phan tich DG?????_x005f_x0004_???????"/>
      <sheetName val="dongia? ?s?_x005f_x0004_??s?"/>
      <sheetName val="ch DG????_x005f_x0004_???????"/>
      <sheetName val="phan tich DG????_x005f_x0004_????"/>
      <sheetName val="_x005f_x0009_?s"/>
      <sheetName val="dongia?????????? ?㢠ś?_x005f_x0004_???"/>
      <sheetName val="????????? ??s?_x005f_x0004_???????s??"/>
      <sheetName val="dongia?????????? ??s?_x005f_x0004_???"/>
      <sheetName val="dongia? 㢠ś_x005f_x0004_?㋄ś"/>
      <sheetName val="dongia? ?s_x005f_x0004_??s"/>
      <sheetName val=" ?s?_x005f_x0004_??s?"/>
      <sheetName val="ch DG_x005f_x0000__x005f_x0000____x005f_x0000__x0"/>
      <sheetName val="phan tich DG_x005f_x0000__x005f_x0000____x0"/>
      <sheetName val="dongia_x005f_x0000_ _s_x005f_x0000__x005f_x0004__"/>
      <sheetName val="dongia___________x005f_x0009__㢠ś__x00"/>
      <sheetName val="dongia__x005f_x0009_㢠ś__x005f_x0004__㋄ś_"/>
      <sheetName val="phan tich DG__㠨Ȣ__x005f_x0004_______杀"/>
      <sheetName val="__________x005f_x0009___s__x005f_x0004_____"/>
      <sheetName val="dongia_ 㢠ś__x005f_x0004__㋄ś_"/>
      <sheetName val="dongia__x005f_x0009__s__x005f_x0004___s_"/>
      <sheetName val="dongia___________x005f_x0009___s__x00"/>
      <sheetName val="ch DG______x005f_x0004_______________"/>
      <sheetName val="dongia__x005f_x0009_㢠ś_x005f_x0004__㋄ś"/>
      <sheetName val="dongia__x005f_x0009__s_x005f_x0004___s"/>
      <sheetName val="_x005f_x0009__s__x005f_x0004___s_"/>
      <sheetName val="phan tich DG______x005f_x0004________"/>
      <sheetName val="dongia_ _s__x005f_x0004___s_"/>
      <sheetName val="ch DG_____x005f_x0004________"/>
      <sheetName val="phan tich DG_____x005f_x0004_____"/>
      <sheetName val="_x005f_x0009__s"/>
      <sheetName val="dongia__________ _㢠ś__x005f_x0004____"/>
      <sheetName val="_________ __s__x005f_x0004________s__"/>
      <sheetName val="dongia__________ __s__x005f_x0004____"/>
      <sheetName val="dongia_ 㢠ś_x005f_x0004__㋄ś"/>
      <sheetName val="dongia_ _s_x005f_x0004___s"/>
      <sheetName val=" _s__x005f_x0004___s_"/>
      <sheetName val="dongia_x005f_x0000_̃̃̃̃̃̃̃̃̃̃̃̃̃̃̃̃̃̃"/>
      <sheetName val="dongia_x0000__x0000__x0000__x00"/>
      <sheetName val="phan tich DG_x0000__x0000_㠨Ȣ_x0"/>
      <sheetName val="_x0000__x0000__x0000__x0000__x0"/>
      <sheetName val="ch DG_x0000__x0000____x0000__x0"/>
      <sheetName val="_x0000_@_x0000_@_x0000_@_x0000_"/>
      <sheetName val="phan tich DG_x0000__x0000____x0"/>
      <sheetName val="dongia_x0000_ _s_x0000__x0004__"/>
      <sheetName val="dongia___________x0009__㢠ś__x00"/>
      <sheetName val="phan tich DG__㠨Ȣ__x0004_______杀"/>
      <sheetName val="__________x0009___s__x0004_____"/>
      <sheetName val="dongia___________x0009___s__x00"/>
      <sheetName val="ch DG______x0004_______________"/>
      <sheetName val="phan tich DG______x0004________"/>
      <sheetName val="dongia__________ _㢠ś__x0004____"/>
      <sheetName val="_________ __s__x0004________s__"/>
      <sheetName val="dongia__________ __s__x0004____"/>
      <sheetName val="dongia_x0000__x0009_㢠ś_x0000__x"/>
      <sheetName val="dongia_x0000_ 㢠ś_x0000__x0004__"/>
      <sheetName val="dongia_x0000__x0009__s_x0000__x"/>
      <sheetName val=" _s_x0000__x0004__x0000__s_x000"/>
      <sheetName val="dongia_x0000_̃̃̃̃̃̃̃̃̃̃̃̃̃̃̃̃̃̃"/>
      <sheetName val="phaɮ tich DG__㠨Ȣ__x0004_______杀"/>
      <sheetName val="dongia_______x0002_____x0009___"/>
      <sheetName val="pha_ tich DG______x0004________"/>
      <sheetName val="dongia__x0002___x0009__s__x0004"/>
      <sheetName val="@_x0000_@_x0000_@_x0000_@_x0000"/>
      <sheetName val="dongia_x0000_ ___x0000__x0004__"/>
      <sheetName val="dongia_x0000__x0002__x0000_ _s_"/>
      <sheetName val="dongia_______x0002____ __s__x00"/>
      <sheetName val="__________x0009______x0004_____"/>
      <sheetName val=" ___x0000__x0004__x0000____x000"/>
      <sheetName val="_________ _____x0004___________"/>
      <sheetName val="dongia_x005f_x0000__x0000"/>
      <sheetName val="phan tich DG_x005f_x0000__x005f"/>
      <sheetName val="_x005f_x0000__x005f_x0000__x005"/>
      <sheetName val="ch DG_x005f_x0000__x005f_x0000_"/>
      <sheetName val="_x005f_x0000_@_x005f_x0000_@_x0"/>
      <sheetName val="dongia_x005f_x0000_ _s_x0"/>
      <sheetName val="dongia___________x005f_x0009__㢠"/>
      <sheetName val="dongia__x005f_x0009_㢠ś__x"/>
      <sheetName val="phan tich DG__㠨Ȣ__x005f_x0004__"/>
      <sheetName val="__________x005f_x0009___s__x005"/>
      <sheetName val="dongia__x005f_x0009__s__x"/>
      <sheetName val="dongia___________x005f_x0009___"/>
      <sheetName val="ch DG______x005f_x0004_________"/>
      <sheetName val="dongia__x005f_x0009_㢠ś_x0"/>
      <sheetName val="dongia__x005f_x0009__s_x0"/>
      <sheetName val="_x005f_x0009__s__x005f_x0004___"/>
      <sheetName val="phan tich DG______x005f_x0004__"/>
      <sheetName val="phan tich DG_____x005f_x0004___"/>
      <sheetName val="dongia__________ _㢠ś__x00"/>
      <sheetName val="_________ __s__x005f_x0004_____"/>
      <sheetName val="dongia__________ __s__x00"/>
      <sheetName val="dongia_x005f_x0000_̃̃̃̃̃̃̃̃̃̃̃̃"/>
      <sheetName val="tong_hop"/>
      <sheetName val="phan_tich_DG"/>
      <sheetName val="gia_vat_lieu"/>
      <sheetName val="gia_xe_may"/>
      <sheetName val="gia_nhan_cong"/>
      <sheetName val="dongia 㢠ś㋄ś"/>
      <sheetName val="TC_"/>
      <sheetName val="TC__(2)"/>
      <sheetName val="PL_KS"/>
      <sheetName val="thi_sat"/>
      <sheetName val="den_bu"/>
      <sheetName val="Du_toan_(2)"/>
      <sheetName val="Du_toan"/>
      <sheetName val="Phan_tich_vat_tu"/>
      <sheetName val="Tong_hop_vat_tu"/>
      <sheetName val="Gia_tri_vat_tu"/>
      <sheetName val="Chenh_lech_vat_tu"/>
      <sheetName val="Du_thau"/>
      <sheetName val="Don_gia_chi_tiet"/>
      <sheetName val="Tu_van_Thiet_ke"/>
      <sheetName val="Tien_do_thi_cong"/>
      <sheetName val="Bia_du_toan"/>
      <sheetName val="Tro_giup"/>
      <sheetName val="phan_tich_DG㠨Ȣ杀Ȣ咄Ȣ"/>
      <sheetName val="GT_TT_(2)"/>
      <sheetName val="KLTC_giai_doan"/>
      <sheetName val="KL_(2)"/>
      <sheetName val="KLtt_lan3"/>
      <sheetName val="GTT2_lan3_tt"/>
      <sheetName val="GTT2_lan_4_dc_"/>
      <sheetName val="chenh_lech_gia"/>
      <sheetName val="KL_bao_con_lai"/>
      <sheetName val="GTT2_lan_4_tt"/>
      <sheetName val="Tai_khoan"/>
      <sheetName val="dongia_㢠ś㋄ś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Page_3"/>
      <sheetName val=" ?s?s"/>
      <sheetName val="dongia ?s?s"/>
      <sheetName val="Book 1 Summary"/>
      <sheetName val="DIEN THOAI"/>
      <sheetName val="dg-VTu"/>
      <sheetName val="dongia_x005f_x0000__x005f_x0009_㢠ś_x005f_x0000__x"/>
      <sheetName val="dongia_x005f_x0000_ 㢠ś_x005f_x0000__x005f_x0004__"/>
      <sheetName val="dongia_x005f_x0000__x005f_x0009__s_x005f_x0000__x"/>
      <sheetName val=" _s_x005f_x0000__x005f_x0004__x005f_x0000__s_x000"/>
      <sheetName val="phaɮ tich DG__㠨Ȣ__x005f_x0004_______杀"/>
      <sheetName val="dongia_______x005f_x0002_____x005f_x0009___"/>
      <sheetName val="pha_ tich DG______x005f_x0004________"/>
      <sheetName val="dongia__x005f_x0002___x005f_x0009__s__x0004"/>
      <sheetName val="@_x005f_x0000_@_x005f_x0000_@_x005f_x0000_@_x0000"/>
      <sheetName val="ch DG____x005f_x0004________"/>
      <sheetName val="phan tich DG_㠨Ȣ__x005f_x0004__杀Ȣ_咄Ȣ_"/>
      <sheetName val="phan tich DG_㠨Ȣ__x005f_x0004__杀Ȣ_"/>
      <sheetName val="dongia 㢠ś__x005f_x0004__㋄ś_"/>
      <sheetName val="dongia_x005f_x0000_ ___x005f_x0000__x005f_x0004__"/>
      <sheetName val="dongia_x005f_x0000__x005f_x0002__x005f_x0000_ _s_"/>
      <sheetName val="dongia_______x005f_x0002____ __s__x00"/>
      <sheetName val="dongia__x005f_x0002__ _s__x005f_x0004___s_"/>
      <sheetName val="__________x005f_x0009______x005f_x0004_____"/>
      <sheetName val="dongia_ ____x005f_x0004_____"/>
      <sheetName val=" ___x005f_x0000__x005f_x0004__x005f_x0000____x000"/>
      <sheetName val="_________ _____x005f_x0004___________"/>
      <sheetName val=" ____x005f_x0004_____"/>
      <sheetName val="G_x005f_x0016_L"/>
      <sheetName val="dongia_x005f_x005f_x005f_x0000__x005f_x005f_x0000"/>
      <sheetName val="phan tich DG_x005f_x005f_x005f_x0000__x005f"/>
      <sheetName val="_x005f_x005f_x005f_x0000__x005f_x005f_x005f_x0000__x005"/>
      <sheetName val="ch DG_x005f_x005f_x005f_x0000__x005f_x005f_x005f_x0000_"/>
      <sheetName val="_x005f_x005f_x005f_x0000_@_x005f_x005f_x005f_x0000_@_x0"/>
      <sheetName val="dongia_x005f_x005f_x005f_x0000_ _s_x005f_x005f_x0"/>
      <sheetName val="dongia___________x005f_x005f_x005f_x0009__㢠"/>
      <sheetName val="dongia__x005f_x005f_x005f_x0009_㢠ś__x005f_x005f_x"/>
      <sheetName val="phan tich DG__㠨Ȣ__x005f_x005f_x005f_x0004__"/>
      <sheetName val="__________x005f_x005f_x005f_x0009___s__x005"/>
      <sheetName val="dongia_ 㢠ś__x005f_x005f_x005f_x0004__㋄ś_"/>
      <sheetName val="dongia__x005f_x005f_x005f_x0009__s__x005f_x005f_x"/>
      <sheetName val="dongia___________x005f_x005f_x005f_x0009___"/>
      <sheetName val="ch DG______x005f_x005f_x005f_x0004_________"/>
      <sheetName val="dongia__x005f_x005f_x005f_x0009_㢠ś_x005f_x005f_x0"/>
      <sheetName val="dongia__x005f_x005f_x005f_x0009__s_x005f_x005f_x0"/>
      <sheetName val="_x005f_x005f_x005f_x0009__s__x005f_x005f_x005f_x0004___"/>
      <sheetName val="phan tich DG______x005f_x005f_x005f_x0004__"/>
      <sheetName val="dongia_ _s__x005f_x005f_x005f_x0004___s_"/>
      <sheetName val="ch DG_____x005f_x005f_x005f_x0004________"/>
      <sheetName val="phan tich DG_____x005f_x005f_x005f_x0004___"/>
      <sheetName val="_x005f_x005f_x005f_x0009__s"/>
      <sheetName val="dongia__________ _㢠ś__x005f_x005f_x00"/>
      <sheetName val="_________ __s__x005f_x005f_x005f_x0004_____"/>
      <sheetName val="dongia__________ __s__x005f_x005f_x00"/>
      <sheetName val="dongia_ 㢠ś_x005f_x005f_x005f_x0004__㋄ś"/>
      <sheetName val="dongia_ _s_x005f_x005f_x005f_x0004___s"/>
      <sheetName val=" _s__x005f_x005f_x005f_x0004___s_"/>
      <sheetName val="dongia_x005f_x005f_x005f_x0000_̃̃̃̃̃̃̃̃̃̃̃̃"/>
      <sheetName val="~~~~~~~~~~~~~~~~~~~~~~~~~~~~~~~"/>
      <sheetName val="_________ __s__x0004_____"/>
      <sheetName val="dongia_______x0002____ __"/>
      <sheetName val="dongia__x0002__ _s__x0004"/>
      <sheetName val="_________ _____x0004_____"/>
      <sheetName val="ch DG??"/>
      <sheetName val="Calendar"/>
      <sheetName val="dongia_x0000__x0000__x0000__x0000__x0000__x0000__x0000__x0000__x0000__x0000_ _x0000_?s_x0000__x0004__x0000__x0000__x0000__x0000__x0000__x0000_?s_x0000_"/>
      <sheetName val="dongia_x0000__x0009_㢠ś_x0000__x0004__x0000_㋄ś_x0000_"/>
      <sheetName val="dongia_x0000_ 㢠ś_x0000__x0004__x0000_㋄ś_x0000_"/>
      <sheetName val="dongia_x0000__x0009_?s_x0000__x0004__x0000_?s_x0000_"/>
      <sheetName val=" ?s_x0000__x0004__x0000_?s_x0000_"/>
      <sheetName val="dongia_x0000__x0009_㢠ś_x0004__x0000_㋄ś"/>
      <sheetName val="dongia_x0000_ 㢠ś_x0004__x0000_㋄ś"/>
      <sheetName val="dongia_x0000__x0009_?s_x0004__x0000_?s"/>
      <sheetName val="_x0009_?s_x0000__x0004__x0000_?s_x0000_"/>
      <sheetName val="ch DG_x0000_??_x0000__x0004__x0000_??_x0000_??_x0000_"/>
      <sheetName val="phan tich DG_x0000_??_x0000__x0004__x0000_??_x0000_"/>
      <sheetName val="dongia_x0000__x0002__x0000__x0009_?s_x0000__x0004__x0000_?s_x0000_"/>
      <sheetName val="ch DG??_x0000__x0004__x0000_??_x0000_??_x0000_"/>
      <sheetName val="dongia_x0000_ ?s_x0004__x0000_?s"/>
      <sheetName val="@_x0000_@_x0000_@_x0000_@_x0000_@_x0000_@_x0000_@_x0000_@_x0000_@_x0000_@_x0000_@_x0000_@_x0000_@_x0000_@_x0000_@_x0000_"/>
    </sheetNames>
    <sheetDataSet>
      <sheetData sheetId="0" refreshError="1"/>
      <sheetData sheetId="1" refreshError="1">
        <row r="6">
          <cell r="A6">
            <v>2</v>
          </cell>
          <cell r="B6" t="str">
            <v>VËt liÖu</v>
          </cell>
          <cell r="C6" t="str">
            <v>c¸i</v>
          </cell>
          <cell r="D6">
            <v>15000</v>
          </cell>
        </row>
        <row r="7">
          <cell r="A7" t="str">
            <v>147</v>
          </cell>
          <cell r="B7" t="str">
            <v>DÇu mazót</v>
          </cell>
          <cell r="C7" t="str">
            <v>kg</v>
          </cell>
          <cell r="D7">
            <v>36.576000000000001</v>
          </cell>
          <cell r="E7">
            <v>4300</v>
          </cell>
          <cell r="F7">
            <v>157277</v>
          </cell>
        </row>
        <row r="8">
          <cell r="A8" t="str">
            <v>082</v>
          </cell>
          <cell r="B8" t="str">
            <v>CÊp phèi</v>
          </cell>
          <cell r="C8" t="str">
            <v>m3</v>
          </cell>
          <cell r="D8">
            <v>49.334400000000002</v>
          </cell>
          <cell r="E8">
            <v>52581.25</v>
          </cell>
          <cell r="F8">
            <v>986688</v>
          </cell>
        </row>
        <row r="9">
          <cell r="A9" t="str">
            <v>049</v>
          </cell>
          <cell r="B9" t="str">
            <v>Bª t«ng nhùa h¹t mÞn</v>
          </cell>
          <cell r="C9" t="str">
            <v>TÊn</v>
          </cell>
          <cell r="D9">
            <v>34.50564</v>
          </cell>
          <cell r="E9">
            <v>918577</v>
          </cell>
        </row>
        <row r="10">
          <cell r="A10" t="str">
            <v>050</v>
          </cell>
          <cell r="B10" t="str">
            <v>Bª t«ng nhùa h¹t th«</v>
          </cell>
          <cell r="C10" t="str">
            <v>TÊn</v>
          </cell>
          <cell r="D10">
            <v>104762</v>
          </cell>
          <cell r="E10">
            <v>887074</v>
          </cell>
        </row>
        <row r="11">
          <cell r="A11" t="str">
            <v>367</v>
          </cell>
          <cell r="B11" t="str">
            <v>TÊm bª t«ng 20x20</v>
          </cell>
          <cell r="C11" t="str">
            <v>m</v>
          </cell>
          <cell r="D11">
            <v>73.8</v>
          </cell>
          <cell r="E11">
            <v>23000</v>
          </cell>
          <cell r="F11">
            <v>1697400</v>
          </cell>
        </row>
        <row r="12">
          <cell r="A12" t="str">
            <v>337</v>
          </cell>
          <cell r="B12" t="str">
            <v>ThÐp trßn</v>
          </cell>
          <cell r="C12" t="str">
            <v>kg</v>
          </cell>
          <cell r="D12">
            <v>377.34899999999999</v>
          </cell>
          <cell r="E12">
            <v>4100</v>
          </cell>
          <cell r="F12">
            <v>1547131</v>
          </cell>
        </row>
        <row r="13">
          <cell r="A13" t="str">
            <v>331</v>
          </cell>
          <cell r="B13" t="str">
            <v>ThÐp h×nh</v>
          </cell>
          <cell r="C13" t="str">
            <v>kg</v>
          </cell>
          <cell r="D13">
            <v>560.2704</v>
          </cell>
          <cell r="E13">
            <v>4014</v>
          </cell>
          <cell r="F13">
            <v>2248925</v>
          </cell>
        </row>
        <row r="14">
          <cell r="A14" t="str">
            <v>442</v>
          </cell>
          <cell r="B14" t="str">
            <v>§Êt ®Ìn</v>
          </cell>
          <cell r="C14" t="str">
            <v>kg</v>
          </cell>
          <cell r="D14">
            <v>24.94858</v>
          </cell>
          <cell r="E14">
            <v>7500</v>
          </cell>
          <cell r="F14">
            <v>187114</v>
          </cell>
        </row>
        <row r="15">
          <cell r="A15" t="str">
            <v>400</v>
          </cell>
          <cell r="B15" t="str">
            <v>¤ xy</v>
          </cell>
          <cell r="C15" t="str">
            <v>chai</v>
          </cell>
          <cell r="D15">
            <v>6.2348800000000004</v>
          </cell>
          <cell r="E15">
            <v>25000</v>
          </cell>
          <cell r="F15">
            <v>155872</v>
          </cell>
        </row>
        <row r="16">
          <cell r="A16" t="str">
            <v>348</v>
          </cell>
          <cell r="B16" t="str">
            <v>ThÐp ®Öm</v>
          </cell>
          <cell r="C16" t="str">
            <v>kg</v>
          </cell>
          <cell r="D16">
            <v>75.400000000000006</v>
          </cell>
          <cell r="E16">
            <v>5000</v>
          </cell>
          <cell r="F16">
            <v>377000</v>
          </cell>
        </row>
        <row r="17">
          <cell r="A17" t="str">
            <v>026</v>
          </cell>
          <cell r="B17" t="str">
            <v>Bu l«ng M18x20</v>
          </cell>
          <cell r="C17" t="str">
            <v>c¸i</v>
          </cell>
          <cell r="D17">
            <v>174</v>
          </cell>
          <cell r="E17">
            <v>2897</v>
          </cell>
          <cell r="F17">
            <v>504078</v>
          </cell>
        </row>
        <row r="18">
          <cell r="A18" t="str">
            <v>341</v>
          </cell>
          <cell r="B18" t="str">
            <v>ThÐp trßn D &gt; 18mm</v>
          </cell>
          <cell r="C18" t="str">
            <v>kg</v>
          </cell>
          <cell r="D18">
            <v>2780.52</v>
          </cell>
          <cell r="E18">
            <v>3971.43</v>
          </cell>
          <cell r="F18">
            <v>10515927</v>
          </cell>
        </row>
        <row r="19">
          <cell r="A19" t="str">
            <v>388</v>
          </cell>
          <cell r="B19" t="str">
            <v>V÷a bª t«ng</v>
          </cell>
          <cell r="C19" t="str">
            <v>m3</v>
          </cell>
          <cell r="D19">
            <v>473.23360000000002</v>
          </cell>
        </row>
        <row r="20">
          <cell r="A20" t="str">
            <v>443</v>
          </cell>
          <cell r="B20" t="str">
            <v>§Êt ®á</v>
          </cell>
          <cell r="C20" t="str">
            <v>m3</v>
          </cell>
          <cell r="D20">
            <v>26.39744</v>
          </cell>
          <cell r="E20">
            <v>52581.25</v>
          </cell>
          <cell r="F20">
            <v>527949</v>
          </cell>
        </row>
        <row r="21">
          <cell r="A21" t="str">
            <v>427</v>
          </cell>
          <cell r="B21" t="str">
            <v>§¸ d¨m 0,5x1</v>
          </cell>
          <cell r="C21" t="str">
            <v>m3</v>
          </cell>
          <cell r="D21">
            <v>9.8604800000000008</v>
          </cell>
          <cell r="E21">
            <v>123207.61</v>
          </cell>
          <cell r="F21">
            <v>788838</v>
          </cell>
        </row>
        <row r="22">
          <cell r="A22" t="str">
            <v>430</v>
          </cell>
          <cell r="B22" t="str">
            <v>§¸ d¨m 4x6 t/c</v>
          </cell>
          <cell r="C22" t="str">
            <v>m3</v>
          </cell>
          <cell r="D22">
            <v>69.36</v>
          </cell>
          <cell r="E22">
            <v>94327.61</v>
          </cell>
          <cell r="F22">
            <v>4161600</v>
          </cell>
        </row>
        <row r="23">
          <cell r="A23" t="str">
            <v>426</v>
          </cell>
          <cell r="B23" t="str">
            <v>§¸ d¨m 4x6 t/h</v>
          </cell>
          <cell r="C23" t="str">
            <v>m3</v>
          </cell>
          <cell r="D23">
            <v>7.4755500000000001</v>
          </cell>
          <cell r="E23">
            <v>79089.509999999995</v>
          </cell>
          <cell r="F23">
            <v>448533</v>
          </cell>
        </row>
        <row r="24">
          <cell r="A24" t="str">
            <v>434</v>
          </cell>
          <cell r="B24" t="str">
            <v>§¸ héc</v>
          </cell>
          <cell r="C24" t="str">
            <v>m3</v>
          </cell>
          <cell r="D24">
            <v>178.11600000000001</v>
          </cell>
          <cell r="E24">
            <v>75923.8</v>
          </cell>
          <cell r="F24">
            <v>8096263</v>
          </cell>
        </row>
        <row r="25">
          <cell r="A25" t="str">
            <v>163</v>
          </cell>
          <cell r="B25" t="str">
            <v>GiÊy dÇu</v>
          </cell>
          <cell r="C25" t="str">
            <v>m2</v>
          </cell>
          <cell r="D25">
            <v>287.53919999999999</v>
          </cell>
          <cell r="E25">
            <v>15000</v>
          </cell>
          <cell r="F25">
            <v>4313088</v>
          </cell>
        </row>
        <row r="26">
          <cell r="A26" t="str">
            <v>002</v>
          </cell>
          <cell r="B26" t="str">
            <v>Bao t¶i</v>
          </cell>
          <cell r="C26" t="str">
            <v>m2</v>
          </cell>
          <cell r="D26">
            <v>157.7664</v>
          </cell>
          <cell r="E26">
            <v>3800</v>
          </cell>
          <cell r="F26">
            <v>599512</v>
          </cell>
        </row>
        <row r="27">
          <cell r="A27" t="str">
            <v>343</v>
          </cell>
          <cell r="B27" t="str">
            <v>ThÐp trßn D&lt;= 18mm</v>
          </cell>
          <cell r="C27" t="str">
            <v>kg</v>
          </cell>
          <cell r="D27">
            <v>32321.0052</v>
          </cell>
          <cell r="E27">
            <v>3971.43</v>
          </cell>
          <cell r="F27">
            <v>122981425</v>
          </cell>
        </row>
        <row r="28">
          <cell r="A28" t="str">
            <v>8002</v>
          </cell>
          <cell r="B28" t="str">
            <v>ThÐp trßn D= 10mm A2</v>
          </cell>
          <cell r="C28" t="str">
            <v>kg</v>
          </cell>
          <cell r="D28">
            <v>1900</v>
          </cell>
          <cell r="E28">
            <v>4447.62</v>
          </cell>
        </row>
        <row r="29">
          <cell r="A29" t="str">
            <v>8000</v>
          </cell>
          <cell r="B29" t="str">
            <v>ThÐp trßn D&lt;= 12mm A2</v>
          </cell>
          <cell r="C29" t="str">
            <v>kg</v>
          </cell>
          <cell r="D29">
            <v>109524</v>
          </cell>
          <cell r="E29">
            <v>4447.62</v>
          </cell>
        </row>
        <row r="30">
          <cell r="A30" t="str">
            <v>412</v>
          </cell>
          <cell r="B30" t="str">
            <v>§inh ®Øa</v>
          </cell>
          <cell r="C30" t="str">
            <v>C¸i</v>
          </cell>
          <cell r="D30">
            <v>1283.63219</v>
          </cell>
          <cell r="E30">
            <v>600</v>
          </cell>
          <cell r="F30">
            <v>770179</v>
          </cell>
        </row>
        <row r="31">
          <cell r="A31" t="str">
            <v>232</v>
          </cell>
          <cell r="B31" t="str">
            <v>Gç v¸n cÇu c«ng t¸c</v>
          </cell>
          <cell r="C31" t="str">
            <v>m3</v>
          </cell>
          <cell r="D31">
            <v>71.614959999999996</v>
          </cell>
          <cell r="E31">
            <v>1454545</v>
          </cell>
          <cell r="F31">
            <v>104167182</v>
          </cell>
        </row>
        <row r="32">
          <cell r="A32" t="str">
            <v>282</v>
          </cell>
          <cell r="B32" t="str">
            <v>Phô gia dÎo ho¸</v>
          </cell>
          <cell r="C32" t="str">
            <v>kg</v>
          </cell>
          <cell r="D32">
            <v>13083.99057</v>
          </cell>
          <cell r="E32">
            <v>673</v>
          </cell>
          <cell r="F32">
            <v>8805526</v>
          </cell>
        </row>
        <row r="33">
          <cell r="A33" t="str">
            <v>0414</v>
          </cell>
          <cell r="B33" t="str">
            <v>èng bª t«ng ly t©m D1200mm (èng dµi 2m)</v>
          </cell>
          <cell r="C33" t="str">
            <v>m</v>
          </cell>
          <cell r="D33">
            <v>6740.6149999999998</v>
          </cell>
          <cell r="E33">
            <v>647619.05000000005</v>
          </cell>
        </row>
        <row r="34">
          <cell r="A34" t="str">
            <v>0412</v>
          </cell>
          <cell r="B34" t="str">
            <v>èng bª t«ng ly t©m D1000mm (èng dµi 2m)</v>
          </cell>
          <cell r="C34" t="str">
            <v>m</v>
          </cell>
          <cell r="D34">
            <v>1555.9949999999999</v>
          </cell>
          <cell r="E34">
            <v>461904.76</v>
          </cell>
          <cell r="F34">
            <v>12557733</v>
          </cell>
        </row>
        <row r="35">
          <cell r="A35" t="str">
            <v>127</v>
          </cell>
          <cell r="B35" t="str">
            <v>D©y buéc</v>
          </cell>
          <cell r="C35" t="str">
            <v>kg</v>
          </cell>
          <cell r="D35">
            <v>50.790900000000001</v>
          </cell>
          <cell r="E35">
            <v>5500</v>
          </cell>
          <cell r="F35">
            <v>279350</v>
          </cell>
        </row>
        <row r="36">
          <cell r="A36" t="str">
            <v>214</v>
          </cell>
          <cell r="B36" t="str">
            <v>G¹ch x©y (6,5x10,5x22)</v>
          </cell>
          <cell r="C36" t="str">
            <v>viªn</v>
          </cell>
          <cell r="D36">
            <v>495.11</v>
          </cell>
          <cell r="E36">
            <v>485.71</v>
          </cell>
          <cell r="F36">
            <v>225275</v>
          </cell>
        </row>
        <row r="37">
          <cell r="A37" t="str">
            <v>0410</v>
          </cell>
          <cell r="B37" t="str">
            <v>èng bª t«ng ly t©m D800mm (èng dµi 2m)</v>
          </cell>
          <cell r="C37" t="str">
            <v>m</v>
          </cell>
          <cell r="D37">
            <v>458.78</v>
          </cell>
          <cell r="E37">
            <v>357142.86</v>
          </cell>
        </row>
        <row r="38">
          <cell r="A38" t="str">
            <v>078</v>
          </cell>
          <cell r="B38" t="str">
            <v>C¸t mÞn ML 1,5 - 2,0</v>
          </cell>
          <cell r="C38" t="str">
            <v>m3</v>
          </cell>
          <cell r="D38">
            <v>64.351879999999994</v>
          </cell>
          <cell r="E38">
            <v>79716.009999999995</v>
          </cell>
          <cell r="F38">
            <v>3159098</v>
          </cell>
        </row>
        <row r="39">
          <cell r="A39" t="str">
            <v>220</v>
          </cell>
          <cell r="B39" t="str">
            <v>Gç chÌn khi l¾p cÊu kiÖn</v>
          </cell>
          <cell r="C39" t="str">
            <v>m3</v>
          </cell>
          <cell r="D39">
            <v>29.02</v>
          </cell>
          <cell r="E39">
            <v>1454545</v>
          </cell>
          <cell r="F39">
            <v>42210896</v>
          </cell>
        </row>
        <row r="40">
          <cell r="A40" t="str">
            <v>286</v>
          </cell>
          <cell r="B40" t="str">
            <v>Que hµn</v>
          </cell>
          <cell r="C40" t="str">
            <v>kg</v>
          </cell>
          <cell r="D40">
            <v>4426.36114</v>
          </cell>
          <cell r="E40">
            <v>8500</v>
          </cell>
          <cell r="F40">
            <v>37624070</v>
          </cell>
        </row>
        <row r="41">
          <cell r="A41" t="str">
            <v>313</v>
          </cell>
          <cell r="B41" t="str">
            <v>S¾t ®Öm</v>
          </cell>
          <cell r="C41" t="str">
            <v>kg</v>
          </cell>
          <cell r="D41">
            <v>2902</v>
          </cell>
          <cell r="E41">
            <v>5000</v>
          </cell>
          <cell r="F41">
            <v>14510000</v>
          </cell>
        </row>
        <row r="42">
          <cell r="A42" t="str">
            <v>385</v>
          </cell>
          <cell r="B42" t="str">
            <v>V÷a</v>
          </cell>
          <cell r="C42" t="str">
            <v>m3</v>
          </cell>
          <cell r="D42">
            <v>0.51382000000000005</v>
          </cell>
        </row>
        <row r="43">
          <cell r="A43" t="str">
            <v>234</v>
          </cell>
          <cell r="B43" t="str">
            <v>Gç v¸n khu«n (c¶ nÑp)</v>
          </cell>
          <cell r="C43" t="str">
            <v>m3</v>
          </cell>
          <cell r="D43">
            <v>40.070059999999998</v>
          </cell>
          <cell r="E43">
            <v>1454545</v>
          </cell>
          <cell r="F43">
            <v>58283705</v>
          </cell>
        </row>
        <row r="44">
          <cell r="A44" t="str">
            <v>136</v>
          </cell>
          <cell r="B44" t="str">
            <v>D©y thÐp</v>
          </cell>
          <cell r="C44" t="str">
            <v>kg</v>
          </cell>
          <cell r="D44">
            <v>7438.5787399999999</v>
          </cell>
          <cell r="E44">
            <v>5455</v>
          </cell>
          <cell r="F44">
            <v>40577447</v>
          </cell>
        </row>
        <row r="45">
          <cell r="A45" t="str">
            <v>344</v>
          </cell>
          <cell r="B45" t="str">
            <v>ThÐp trßn D&lt;=10mm</v>
          </cell>
          <cell r="C45" t="str">
            <v>kg</v>
          </cell>
          <cell r="D45">
            <v>325952.06205000001</v>
          </cell>
          <cell r="E45">
            <v>4100</v>
          </cell>
          <cell r="F45">
            <v>1336403454</v>
          </cell>
        </row>
        <row r="46">
          <cell r="A46" t="str">
            <v>0408</v>
          </cell>
          <cell r="B46" t="str">
            <v>èng bª t«ng ly t©m D600mm (èng dµi 2m)</v>
          </cell>
          <cell r="C46" t="str">
            <v>m</v>
          </cell>
          <cell r="D46">
            <v>24.36</v>
          </cell>
          <cell r="E46">
            <v>180952.38</v>
          </cell>
        </row>
        <row r="47">
          <cell r="A47" t="str">
            <v>079</v>
          </cell>
          <cell r="B47" t="str">
            <v>C¸t nÒn</v>
          </cell>
          <cell r="C47" t="str">
            <v>m3</v>
          </cell>
          <cell r="D47">
            <v>435.57659999999998</v>
          </cell>
          <cell r="E47">
            <v>40668.39</v>
          </cell>
          <cell r="F47">
            <v>7523279</v>
          </cell>
        </row>
        <row r="48">
          <cell r="A48" t="str">
            <v>126</v>
          </cell>
          <cell r="B48" t="str">
            <v>D©y</v>
          </cell>
          <cell r="C48" t="str">
            <v>kg</v>
          </cell>
          <cell r="D48">
            <v>620.90231000000006</v>
          </cell>
          <cell r="E48">
            <v>5500</v>
          </cell>
          <cell r="F48">
            <v>3414963</v>
          </cell>
        </row>
        <row r="49">
          <cell r="A49" t="str">
            <v>231</v>
          </cell>
          <cell r="B49" t="str">
            <v>Gç v¸n</v>
          </cell>
          <cell r="C49" t="str">
            <v>m3</v>
          </cell>
          <cell r="D49">
            <v>14.951700000000001</v>
          </cell>
          <cell r="E49">
            <v>1454545</v>
          </cell>
          <cell r="F49">
            <v>21747920</v>
          </cell>
        </row>
        <row r="50">
          <cell r="A50" t="str">
            <v>071</v>
          </cell>
          <cell r="B50" t="str">
            <v>C©y chèng</v>
          </cell>
          <cell r="C50" t="str">
            <v>c©y</v>
          </cell>
          <cell r="D50">
            <v>2358.3970300000001</v>
          </cell>
          <cell r="E50">
            <v>17142.86</v>
          </cell>
          <cell r="F50">
            <v>23583970</v>
          </cell>
        </row>
        <row r="51">
          <cell r="A51" t="str">
            <v>100</v>
          </cell>
          <cell r="B51" t="str">
            <v>Cäc tre</v>
          </cell>
          <cell r="C51" t="str">
            <v>m</v>
          </cell>
          <cell r="D51">
            <v>138712.21875</v>
          </cell>
          <cell r="E51">
            <v>1136</v>
          </cell>
          <cell r="F51">
            <v>157577080</v>
          </cell>
        </row>
        <row r="52">
          <cell r="A52" t="str">
            <v>141</v>
          </cell>
          <cell r="B52" t="str">
            <v>D©y thõng</v>
          </cell>
          <cell r="C52" t="str">
            <v>m</v>
          </cell>
          <cell r="D52">
            <v>6562.5420000000004</v>
          </cell>
          <cell r="E52">
            <v>1121</v>
          </cell>
          <cell r="F52">
            <v>7356610</v>
          </cell>
        </row>
        <row r="53">
          <cell r="A53" t="str">
            <v>272</v>
          </cell>
          <cell r="B53" t="str">
            <v>Nhùa bitum sè 4</v>
          </cell>
          <cell r="C53" t="str">
            <v>kg</v>
          </cell>
          <cell r="D53">
            <v>5889.5495199999996</v>
          </cell>
          <cell r="E53">
            <v>2747</v>
          </cell>
          <cell r="F53">
            <v>13545964</v>
          </cell>
        </row>
        <row r="54">
          <cell r="A54" t="str">
            <v>428</v>
          </cell>
          <cell r="B54" t="str">
            <v>§¸ d¨m 1x2</v>
          </cell>
          <cell r="C54" t="str">
            <v>m3</v>
          </cell>
          <cell r="D54">
            <v>5234.9716600000002</v>
          </cell>
          <cell r="E54">
            <v>107017.13</v>
          </cell>
          <cell r="F54">
            <v>385482373</v>
          </cell>
        </row>
        <row r="55">
          <cell r="A55" t="str">
            <v>119</v>
          </cell>
          <cell r="B55" t="str">
            <v>Cñi</v>
          </cell>
          <cell r="C55" t="str">
            <v>kg</v>
          </cell>
          <cell r="D55">
            <v>97185.240720000002</v>
          </cell>
          <cell r="E55">
            <v>400</v>
          </cell>
          <cell r="F55">
            <v>38874096</v>
          </cell>
        </row>
        <row r="56">
          <cell r="A56" t="str">
            <v>067</v>
          </cell>
          <cell r="B56" t="str">
            <v>Bét ®¸</v>
          </cell>
          <cell r="C56" t="str">
            <v>kg</v>
          </cell>
          <cell r="D56">
            <v>46573.931519999998</v>
          </cell>
          <cell r="E56">
            <v>266.66666666666663</v>
          </cell>
          <cell r="F56">
            <v>8476456</v>
          </cell>
        </row>
        <row r="57">
          <cell r="A57" t="str">
            <v>271</v>
          </cell>
          <cell r="B57" t="str">
            <v>Nhùa bitum</v>
          </cell>
          <cell r="C57" t="str">
            <v>kg</v>
          </cell>
          <cell r="D57">
            <v>80860.92</v>
          </cell>
          <cell r="E57">
            <v>2747</v>
          </cell>
          <cell r="F57">
            <v>185980116</v>
          </cell>
        </row>
        <row r="58">
          <cell r="A58" t="str">
            <v>401</v>
          </cell>
          <cell r="B58" t="str">
            <v>§inh</v>
          </cell>
          <cell r="C58" t="str">
            <v>kg</v>
          </cell>
          <cell r="D58">
            <v>2302.0592499999998</v>
          </cell>
          <cell r="E58">
            <v>5455</v>
          </cell>
          <cell r="F58">
            <v>12557733</v>
          </cell>
        </row>
        <row r="59">
          <cell r="A59" t="str">
            <v>221</v>
          </cell>
          <cell r="B59" t="str">
            <v>Gç chèng</v>
          </cell>
          <cell r="C59" t="str">
            <v>m3</v>
          </cell>
          <cell r="D59">
            <v>62.123640000000002</v>
          </cell>
          <cell r="E59">
            <v>1454545</v>
          </cell>
          <cell r="F59">
            <v>90361630</v>
          </cell>
        </row>
        <row r="60">
          <cell r="A60" t="str">
            <v>239</v>
          </cell>
          <cell r="B60" t="str">
            <v>Gç ®µ nÑp</v>
          </cell>
          <cell r="C60" t="str">
            <v>m3</v>
          </cell>
          <cell r="D60">
            <v>16.925940000000001</v>
          </cell>
          <cell r="E60">
            <v>1454545</v>
          </cell>
          <cell r="F60">
            <v>24619541</v>
          </cell>
        </row>
        <row r="61">
          <cell r="A61" t="str">
            <v>233</v>
          </cell>
          <cell r="B61" t="str">
            <v>Gç v¸n khu«n</v>
          </cell>
          <cell r="C61" t="str">
            <v>m3</v>
          </cell>
          <cell r="D61">
            <v>114.6778</v>
          </cell>
          <cell r="E61">
            <v>1454545</v>
          </cell>
          <cell r="F61">
            <v>166804021</v>
          </cell>
        </row>
        <row r="62">
          <cell r="A62" t="str">
            <v>275</v>
          </cell>
          <cell r="B62" t="str">
            <v>N­íc</v>
          </cell>
          <cell r="C62" t="str">
            <v>LÝt</v>
          </cell>
          <cell r="D62">
            <v>1213213.2553900001</v>
          </cell>
          <cell r="E62">
            <v>6</v>
          </cell>
          <cell r="F62">
            <v>2426427</v>
          </cell>
        </row>
        <row r="63">
          <cell r="A63" t="str">
            <v>429</v>
          </cell>
          <cell r="B63" t="str">
            <v>§¸ d¨m 2x4</v>
          </cell>
          <cell r="C63" t="str">
            <v>m3</v>
          </cell>
          <cell r="D63">
            <v>397.76119</v>
          </cell>
          <cell r="E63">
            <v>102899.04</v>
          </cell>
          <cell r="F63">
            <v>27843283</v>
          </cell>
        </row>
        <row r="64">
          <cell r="A64" t="str">
            <v>081</v>
          </cell>
          <cell r="B64" t="str">
            <v>C¸t vµng</v>
          </cell>
          <cell r="C64" t="str">
            <v>m3</v>
          </cell>
          <cell r="D64">
            <v>3098.9452200000001</v>
          </cell>
          <cell r="E64">
            <v>79716.009999999995</v>
          </cell>
          <cell r="F64">
            <v>163398085</v>
          </cell>
        </row>
        <row r="65">
          <cell r="A65" t="str">
            <v>0002</v>
          </cell>
          <cell r="B65" t="str">
            <v>C¸t vµng</v>
          </cell>
          <cell r="C65" t="str">
            <v>m3</v>
          </cell>
          <cell r="D65">
            <v>203.15798000000001</v>
          </cell>
          <cell r="E65">
            <v>79716.009999999995</v>
          </cell>
          <cell r="F65">
            <v>10711911</v>
          </cell>
        </row>
        <row r="66">
          <cell r="A66" t="str">
            <v>390</v>
          </cell>
          <cell r="B66" t="str">
            <v>Xi m¨ng PC30</v>
          </cell>
          <cell r="C66" t="str">
            <v>kg</v>
          </cell>
          <cell r="D66">
            <v>2379864.18872</v>
          </cell>
          <cell r="E66">
            <v>714.29</v>
          </cell>
          <cell r="F66">
            <v>1601648599</v>
          </cell>
        </row>
        <row r="67">
          <cell r="A67" t="str">
            <v>0192</v>
          </cell>
          <cell r="B67" t="str">
            <v>Cñi ®un</v>
          </cell>
          <cell r="C67" t="str">
            <v>kg</v>
          </cell>
          <cell r="D67">
            <v>6936.9691999999995</v>
          </cell>
          <cell r="E67">
            <v>400</v>
          </cell>
          <cell r="F67">
            <v>2774788</v>
          </cell>
        </row>
        <row r="68">
          <cell r="A68" t="str">
            <v>0191</v>
          </cell>
          <cell r="B68" t="str">
            <v>Nhùa bi tum</v>
          </cell>
          <cell r="C68" t="str">
            <v>kg</v>
          </cell>
          <cell r="D68">
            <v>6936.9691999999995</v>
          </cell>
          <cell r="E68">
            <v>2747</v>
          </cell>
          <cell r="F68">
            <v>20810908</v>
          </cell>
        </row>
        <row r="69">
          <cell r="A69" t="str">
            <v>0372</v>
          </cell>
          <cell r="B69" t="str">
            <v>D©y ®ay</v>
          </cell>
          <cell r="C69" t="str">
            <v>kg</v>
          </cell>
          <cell r="D69">
            <v>22048.333999999999</v>
          </cell>
          <cell r="E69">
            <v>2500</v>
          </cell>
          <cell r="F69">
            <v>61760966</v>
          </cell>
        </row>
        <row r="70">
          <cell r="A70" t="str">
            <v>0406</v>
          </cell>
          <cell r="B70" t="str">
            <v>èng bª t«ng ly t©m D400mm (èng dµi 2m)</v>
          </cell>
          <cell r="C70" t="str">
            <v>m</v>
          </cell>
          <cell r="D70">
            <v>645.54</v>
          </cell>
          <cell r="E70">
            <v>104761.9</v>
          </cell>
        </row>
        <row r="71">
          <cell r="A71">
            <v>8001</v>
          </cell>
          <cell r="B71" t="str">
            <v>N¾p ga gang</v>
          </cell>
          <cell r="C71" t="str">
            <v>c¸i</v>
          </cell>
          <cell r="D71">
            <v>150</v>
          </cell>
          <cell r="E71">
            <v>1800000</v>
          </cell>
        </row>
        <row r="72">
          <cell r="A72" t="str">
            <v>6125</v>
          </cell>
          <cell r="B72" t="str">
            <v>Nh©n c«ng 2,5/7</v>
          </cell>
          <cell r="C72" t="str">
            <v>c«ng</v>
          </cell>
          <cell r="D72">
            <v>2.5272000000000001</v>
          </cell>
          <cell r="E72">
            <v>11889</v>
          </cell>
          <cell r="F72">
            <v>30046</v>
          </cell>
        </row>
        <row r="73">
          <cell r="A73" t="str">
            <v>6140</v>
          </cell>
          <cell r="B73" t="str">
            <v>Nh©n c«ng 4/7</v>
          </cell>
          <cell r="C73" t="str">
            <v>c«ng</v>
          </cell>
          <cell r="D73">
            <v>7110.9864900000002</v>
          </cell>
          <cell r="E73">
            <v>13529</v>
          </cell>
          <cell r="F73">
            <v>96204536</v>
          </cell>
        </row>
        <row r="74">
          <cell r="A74" t="str">
            <v>6137</v>
          </cell>
          <cell r="B74" t="str">
            <v>Nh©n c«ng 3,7/7</v>
          </cell>
          <cell r="C74" t="str">
            <v>c«ng</v>
          </cell>
          <cell r="D74">
            <v>1330.2401199999999</v>
          </cell>
          <cell r="E74">
            <v>13194</v>
          </cell>
          <cell r="F74">
            <v>17551188</v>
          </cell>
        </row>
        <row r="75">
          <cell r="A75" t="str">
            <v>6006</v>
          </cell>
          <cell r="B75" t="str">
            <v>Nh©n c«ng bËc 4/7</v>
          </cell>
          <cell r="C75" t="str">
            <v>C«ng</v>
          </cell>
          <cell r="D75">
            <v>41484.468999999997</v>
          </cell>
          <cell r="E75">
            <v>14506</v>
          </cell>
          <cell r="F75">
            <v>601773707</v>
          </cell>
        </row>
        <row r="76">
          <cell r="A76" t="str">
            <v>6135</v>
          </cell>
          <cell r="B76" t="str">
            <v>Nh©n c«ng 3,5/7</v>
          </cell>
          <cell r="C76" t="str">
            <v>c«ng</v>
          </cell>
          <cell r="D76">
            <v>21174.588159999999</v>
          </cell>
          <cell r="E76">
            <v>12971</v>
          </cell>
          <cell r="F76">
            <v>274655583</v>
          </cell>
        </row>
        <row r="77">
          <cell r="A77" t="str">
            <v>6005</v>
          </cell>
          <cell r="B77" t="str">
            <v>Nh©n c«ng bËc 3,5/7</v>
          </cell>
          <cell r="C77" t="str">
            <v>C«ng</v>
          </cell>
          <cell r="D77">
            <v>796.27200000000005</v>
          </cell>
          <cell r="E77">
            <v>13809</v>
          </cell>
          <cell r="F77">
            <v>10995720</v>
          </cell>
        </row>
        <row r="78">
          <cell r="A78" t="str">
            <v>6127</v>
          </cell>
          <cell r="B78" t="str">
            <v>Nh©n c«ng 2,7/7</v>
          </cell>
          <cell r="C78" t="str">
            <v>c«ng</v>
          </cell>
          <cell r="D78">
            <v>28854.020789999999</v>
          </cell>
          <cell r="E78">
            <v>12099</v>
          </cell>
          <cell r="F78">
            <v>349104798</v>
          </cell>
        </row>
        <row r="79">
          <cell r="A79" t="str">
            <v>6130</v>
          </cell>
          <cell r="B79" t="str">
            <v>Nh©n c«ng 3/7</v>
          </cell>
          <cell r="C79" t="str">
            <v>c«ng</v>
          </cell>
          <cell r="D79">
            <v>24441.44425</v>
          </cell>
          <cell r="E79">
            <v>12413</v>
          </cell>
          <cell r="F79">
            <v>303391647</v>
          </cell>
        </row>
        <row r="80">
          <cell r="A80">
            <v>76</v>
          </cell>
          <cell r="B80" t="str">
            <v>M¸y thi c«ng</v>
          </cell>
          <cell r="C80" t="str">
            <v>c¸i</v>
          </cell>
          <cell r="D80">
            <v>50000</v>
          </cell>
        </row>
        <row r="81">
          <cell r="A81" t="str">
            <v>7576</v>
          </cell>
          <cell r="B81" t="str">
            <v>M¸y ®Çm b¸nh lèp 16T</v>
          </cell>
          <cell r="C81" t="str">
            <v>ca</v>
          </cell>
          <cell r="D81">
            <v>4.6080000000000003E-2</v>
          </cell>
          <cell r="E81">
            <v>432053</v>
          </cell>
          <cell r="F81">
            <v>19909</v>
          </cell>
        </row>
        <row r="82">
          <cell r="A82" t="str">
            <v>7544</v>
          </cell>
          <cell r="B82" t="str">
            <v>M¸y lu 10T</v>
          </cell>
          <cell r="C82" t="str">
            <v>ca</v>
          </cell>
          <cell r="D82">
            <v>8.6400000000000005E-2</v>
          </cell>
          <cell r="E82">
            <v>288922</v>
          </cell>
          <cell r="F82">
            <v>24963</v>
          </cell>
        </row>
        <row r="83">
          <cell r="A83" t="str">
            <v>7555</v>
          </cell>
          <cell r="B83" t="str">
            <v>M¸y r¶i 20T/h</v>
          </cell>
          <cell r="C83" t="str">
            <v>ca</v>
          </cell>
          <cell r="D83">
            <v>7.1999999999999995E-2</v>
          </cell>
          <cell r="E83">
            <v>450000</v>
          </cell>
          <cell r="F83">
            <v>32400</v>
          </cell>
        </row>
        <row r="84">
          <cell r="A84" t="str">
            <v>7539</v>
          </cell>
          <cell r="B84" t="str">
            <v>M¸y khoan 4,5kw</v>
          </cell>
          <cell r="C84" t="str">
            <v>ca</v>
          </cell>
          <cell r="D84">
            <v>1.5854999999999999</v>
          </cell>
          <cell r="E84">
            <v>72334</v>
          </cell>
          <cell r="F84">
            <v>114686</v>
          </cell>
        </row>
        <row r="85">
          <cell r="A85" t="str">
            <v>7545</v>
          </cell>
          <cell r="B85" t="str">
            <v>M¸y lu 8,5T</v>
          </cell>
          <cell r="C85" t="str">
            <v>ca</v>
          </cell>
          <cell r="D85">
            <v>9.6975999999999996</v>
          </cell>
          <cell r="E85">
            <v>252823</v>
          </cell>
          <cell r="F85">
            <v>2451776</v>
          </cell>
        </row>
        <row r="86">
          <cell r="A86" t="str">
            <v>7561</v>
          </cell>
          <cell r="B86" t="str">
            <v>M¸y vËn th¨ng 0,8T</v>
          </cell>
          <cell r="C86" t="str">
            <v>ca</v>
          </cell>
          <cell r="D86">
            <v>64.078770000000006</v>
          </cell>
          <cell r="E86">
            <v>54495</v>
          </cell>
          <cell r="F86">
            <v>3491973</v>
          </cell>
        </row>
        <row r="87">
          <cell r="A87" t="str">
            <v>7538</v>
          </cell>
          <cell r="B87" t="str">
            <v>M¸y hµn 23kw</v>
          </cell>
          <cell r="C87" t="str">
            <v>ca</v>
          </cell>
          <cell r="D87">
            <v>634.41282999999999</v>
          </cell>
          <cell r="E87">
            <v>77338</v>
          </cell>
          <cell r="F87">
            <v>49064219</v>
          </cell>
        </row>
        <row r="88">
          <cell r="A88" t="str">
            <v>7506</v>
          </cell>
          <cell r="B88" t="str">
            <v>CÇn cÈu 10T</v>
          </cell>
          <cell r="C88" t="str">
            <v>ca</v>
          </cell>
          <cell r="D88">
            <v>105.922</v>
          </cell>
          <cell r="E88">
            <v>615511</v>
          </cell>
          <cell r="F88">
            <v>65196156</v>
          </cell>
        </row>
        <row r="89">
          <cell r="A89" t="str">
            <v>7559</v>
          </cell>
          <cell r="B89" t="str">
            <v>M¸y trén 80L</v>
          </cell>
          <cell r="C89" t="str">
            <v>ca</v>
          </cell>
          <cell r="D89">
            <v>0.78237000000000001</v>
          </cell>
          <cell r="E89">
            <v>45294</v>
          </cell>
          <cell r="F89">
            <v>35437</v>
          </cell>
        </row>
        <row r="90">
          <cell r="A90" t="str">
            <v>7536</v>
          </cell>
          <cell r="B90" t="str">
            <v>M¸y c¾t uèn</v>
          </cell>
          <cell r="C90" t="str">
            <v>ca</v>
          </cell>
          <cell r="D90">
            <v>140.30824000000001</v>
          </cell>
          <cell r="E90">
            <v>39789</v>
          </cell>
          <cell r="F90">
            <v>5582725</v>
          </cell>
        </row>
        <row r="91">
          <cell r="A91" t="str">
            <v>7573</v>
          </cell>
          <cell r="B91" t="str">
            <v>M¸y ®Çm 25T</v>
          </cell>
          <cell r="C91" t="str">
            <v>ca</v>
          </cell>
          <cell r="D91">
            <v>221.21337</v>
          </cell>
          <cell r="E91">
            <v>580000</v>
          </cell>
          <cell r="F91">
            <v>128303755</v>
          </cell>
        </row>
        <row r="92">
          <cell r="A92" t="str">
            <v>7579</v>
          </cell>
          <cell r="B92" t="str">
            <v>M¸y ®Çm dïi 1,5kw</v>
          </cell>
          <cell r="C92" t="str">
            <v>ca</v>
          </cell>
          <cell r="D92">
            <v>410.88961999999998</v>
          </cell>
          <cell r="E92">
            <v>37456</v>
          </cell>
          <cell r="F92">
            <v>15390282</v>
          </cell>
        </row>
        <row r="93">
          <cell r="A93" t="str">
            <v>7558</v>
          </cell>
          <cell r="B93" t="str">
            <v>M¸y trén 250L</v>
          </cell>
          <cell r="C93" t="str">
            <v>ca</v>
          </cell>
          <cell r="D93">
            <v>641.54966999999999</v>
          </cell>
          <cell r="E93">
            <v>96272</v>
          </cell>
          <cell r="F93">
            <v>61763270</v>
          </cell>
        </row>
        <row r="94">
          <cell r="A94" t="str">
            <v>6805</v>
          </cell>
          <cell r="B94" t="str">
            <v>CÈu b¸nh h¬i 6,0T</v>
          </cell>
          <cell r="C94" t="str">
            <v>ca</v>
          </cell>
          <cell r="D94">
            <v>250.79310000000001</v>
          </cell>
          <cell r="E94">
            <v>357174</v>
          </cell>
        </row>
        <row r="95">
          <cell r="A95" t="str">
            <v>7586</v>
          </cell>
          <cell r="B95" t="str">
            <v>M¸y ñi 110cv</v>
          </cell>
          <cell r="C95" t="str">
            <v>ca</v>
          </cell>
          <cell r="D95">
            <v>145.06644</v>
          </cell>
          <cell r="E95">
            <v>669348</v>
          </cell>
          <cell r="F95">
            <v>97099931</v>
          </cell>
        </row>
        <row r="96">
          <cell r="A96" t="str">
            <v>7616</v>
          </cell>
          <cell r="B96" t="str">
            <v>¤ t« &lt;=5T</v>
          </cell>
          <cell r="C96" t="str">
            <v>ca</v>
          </cell>
          <cell r="D96">
            <v>717.91236000000004</v>
          </cell>
          <cell r="E96">
            <v>309841</v>
          </cell>
          <cell r="F96">
            <v>222438684</v>
          </cell>
        </row>
        <row r="97">
          <cell r="A97" t="str">
            <v>7565</v>
          </cell>
          <cell r="B97" t="str">
            <v>M¸y ®µo &lt;= 0,4m3</v>
          </cell>
          <cell r="C97" t="str">
            <v>ca</v>
          </cell>
          <cell r="D97">
            <v>521.92228</v>
          </cell>
          <cell r="E97">
            <v>393549</v>
          </cell>
          <cell r="F97">
            <v>205401991</v>
          </cell>
        </row>
        <row r="98">
          <cell r="A98" t="str">
            <v>.</v>
          </cell>
          <cell r="B98" t="str">
            <v>VËt liÖu kh¸c</v>
          </cell>
          <cell r="C98" t="str">
            <v>m2</v>
          </cell>
          <cell r="D98">
            <v>3800</v>
          </cell>
          <cell r="F98">
            <v>50057508</v>
          </cell>
        </row>
        <row r="99">
          <cell r="A99" t="str">
            <v>.</v>
          </cell>
          <cell r="B99" t="str">
            <v>Nh©n c«ng kh¸c</v>
          </cell>
          <cell r="C99" t="str">
            <v>bÇu</v>
          </cell>
          <cell r="D99">
            <v>2000</v>
          </cell>
        </row>
        <row r="100">
          <cell r="A100" t="str">
            <v>.</v>
          </cell>
          <cell r="B100" t="str">
            <v>M¸y thi c«ng kh¸c</v>
          </cell>
          <cell r="C100" t="str">
            <v>bé</v>
          </cell>
          <cell r="D100">
            <v>170000</v>
          </cell>
          <cell r="F100">
            <v>84087</v>
          </cell>
        </row>
        <row r="101">
          <cell r="A101" t="str">
            <v>TT</v>
          </cell>
          <cell r="B101" t="str">
            <v>VËn chuyÓn èng cèng D=400</v>
          </cell>
          <cell r="C101" t="str">
            <v>m</v>
          </cell>
          <cell r="D101">
            <v>636</v>
          </cell>
        </row>
        <row r="102">
          <cell r="A102" t="str">
            <v>TT2</v>
          </cell>
          <cell r="B102" t="str">
            <v>VËn chuyÓn èng cèng D=600</v>
          </cell>
          <cell r="C102" t="str">
            <v>m</v>
          </cell>
          <cell r="D102">
            <v>24</v>
          </cell>
        </row>
        <row r="103">
          <cell r="A103" t="str">
            <v>TT3</v>
          </cell>
          <cell r="B103" t="str">
            <v>VËn chuyÓn vµ l¾p ®Æt tÊm ®an cèng D=600</v>
          </cell>
          <cell r="C103" t="str">
            <v>tÊm</v>
          </cell>
          <cell r="D103">
            <v>24</v>
          </cell>
        </row>
        <row r="104">
          <cell r="A104" t="str">
            <v>a</v>
          </cell>
          <cell r="B104" t="str">
            <v>ChÌn khe cèng</v>
          </cell>
          <cell r="C104" t="str">
            <v>kg</v>
          </cell>
          <cell r="D104">
            <v>381</v>
          </cell>
        </row>
        <row r="105">
          <cell r="A105" t="str">
            <v>b</v>
          </cell>
          <cell r="B105" t="str">
            <v>§óc tÊm ®an mèi nèi</v>
          </cell>
          <cell r="C105" t="str">
            <v>tÊm</v>
          </cell>
          <cell r="D105">
            <v>44</v>
          </cell>
        </row>
        <row r="106">
          <cell r="A106" t="str">
            <v>TT4</v>
          </cell>
          <cell r="B106" t="str">
            <v>VËn chuyÓn mèi nèi</v>
          </cell>
          <cell r="C106" t="str">
            <v>tÊm</v>
          </cell>
          <cell r="D106">
            <v>44</v>
          </cell>
        </row>
        <row r="107">
          <cell r="A107" t="str">
            <v>TT5</v>
          </cell>
          <cell r="B107" t="str">
            <v>VËn chuyÓn èng cèng D800</v>
          </cell>
          <cell r="C107" t="str">
            <v>m</v>
          </cell>
          <cell r="D107">
            <v>452</v>
          </cell>
        </row>
        <row r="108">
          <cell r="A108" t="str">
            <v>TT3</v>
          </cell>
          <cell r="B108" t="str">
            <v>VËn chuyÓn vµ l¾p ®Æt tÊm ®an cèng D=600</v>
          </cell>
          <cell r="C108" t="str">
            <v>tÊm</v>
          </cell>
          <cell r="D108">
            <v>452</v>
          </cell>
        </row>
        <row r="109">
          <cell r="A109" t="str">
            <v>a</v>
          </cell>
          <cell r="B109" t="str">
            <v>ChÌn khe cèng</v>
          </cell>
          <cell r="C109" t="str">
            <v>kg</v>
          </cell>
          <cell r="D109">
            <v>12727</v>
          </cell>
        </row>
        <row r="110">
          <cell r="A110" t="str">
            <v>b</v>
          </cell>
          <cell r="B110" t="str">
            <v>§óc tÊm ®an mèi nèi</v>
          </cell>
          <cell r="C110" t="str">
            <v>tÊm</v>
          </cell>
          <cell r="D110">
            <v>1281</v>
          </cell>
        </row>
        <row r="111">
          <cell r="A111" t="str">
            <v>TT4</v>
          </cell>
          <cell r="B111" t="str">
            <v>VËn chuyÓn mèi nèi</v>
          </cell>
          <cell r="C111" t="str">
            <v>tÊm</v>
          </cell>
          <cell r="D111">
            <v>1281</v>
          </cell>
        </row>
        <row r="112">
          <cell r="A112" t="str">
            <v>TT5</v>
          </cell>
          <cell r="B112" t="str">
            <v>VËn chuyÓn èng cèng D1000</v>
          </cell>
          <cell r="C112" t="str">
            <v>m</v>
          </cell>
          <cell r="D112">
            <v>1502</v>
          </cell>
        </row>
        <row r="113">
          <cell r="A113" t="str">
            <v>TT3</v>
          </cell>
          <cell r="B113" t="str">
            <v>VËn chuyÓn vµ l¾p ®Æt tÊm ®an cèng D=600</v>
          </cell>
          <cell r="C113" t="str">
            <v>tÊm</v>
          </cell>
          <cell r="D113">
            <v>1502</v>
          </cell>
        </row>
        <row r="114">
          <cell r="A114" t="str">
            <v>a</v>
          </cell>
          <cell r="B114" t="str">
            <v>chÌn khe cèng</v>
          </cell>
          <cell r="C114" t="str">
            <v>c¸i</v>
          </cell>
          <cell r="D114">
            <v>2300</v>
          </cell>
        </row>
        <row r="115">
          <cell r="A115" t="str">
            <v>b</v>
          </cell>
          <cell r="B115" t="str">
            <v>§óc tÊm ®an mèi nèi</v>
          </cell>
          <cell r="C115" t="str">
            <v>tÊm</v>
          </cell>
          <cell r="D115">
            <v>4389</v>
          </cell>
        </row>
        <row r="116">
          <cell r="A116" t="str">
            <v>TT4</v>
          </cell>
          <cell r="B116" t="str">
            <v>VËn chuyÓn mèi nèi</v>
          </cell>
          <cell r="C116" t="str">
            <v>tÊm</v>
          </cell>
          <cell r="D116">
            <v>4389</v>
          </cell>
        </row>
        <row r="117">
          <cell r="A117" t="str">
            <v>TT5</v>
          </cell>
          <cell r="B117" t="str">
            <v>VËn chuyÓn èng cèng D1000</v>
          </cell>
          <cell r="C117" t="str">
            <v>m</v>
          </cell>
          <cell r="D117">
            <v>31</v>
          </cell>
        </row>
        <row r="118">
          <cell r="A118" t="str">
            <v>TT3</v>
          </cell>
          <cell r="B118" t="str">
            <v>VËn chuyÓn vµ l¾p ®Æt tÊm ®an cèng D=600</v>
          </cell>
          <cell r="C118" t="str">
            <v>tÊm</v>
          </cell>
          <cell r="D118">
            <v>31</v>
          </cell>
        </row>
        <row r="119">
          <cell r="A119" t="str">
            <v>a</v>
          </cell>
          <cell r="B119" t="str">
            <v>chÌn khe cèng</v>
          </cell>
          <cell r="C119" t="str">
            <v>c¸i</v>
          </cell>
          <cell r="D119">
            <v>2200000</v>
          </cell>
        </row>
        <row r="120">
          <cell r="A120" t="str">
            <v>b</v>
          </cell>
          <cell r="B120" t="str">
            <v>§óc tÊm ®an mèi nèi</v>
          </cell>
          <cell r="C120" t="str">
            <v>tÊm</v>
          </cell>
          <cell r="D120">
            <v>90</v>
          </cell>
        </row>
        <row r="121">
          <cell r="A121" t="str">
            <v>TT4</v>
          </cell>
          <cell r="B121" t="str">
            <v>VËn chuyÓn mèi nèi</v>
          </cell>
          <cell r="C121" t="str">
            <v>tÊm</v>
          </cell>
          <cell r="D121">
            <v>90</v>
          </cell>
        </row>
        <row r="122">
          <cell r="A122" t="str">
            <v>TT5</v>
          </cell>
          <cell r="B122" t="str">
            <v>VËn chuyÓn èng cèng D1200</v>
          </cell>
          <cell r="C122" t="str">
            <v>m</v>
          </cell>
          <cell r="D122">
            <v>3334</v>
          </cell>
        </row>
        <row r="123">
          <cell r="A123" t="str">
            <v>TT3</v>
          </cell>
          <cell r="B123" t="str">
            <v>VËn chuyÓn vµ l¾p ®Æt tÊm ®an cèng D=600</v>
          </cell>
          <cell r="C123" t="str">
            <v>tÊm</v>
          </cell>
          <cell r="D123">
            <v>3334</v>
          </cell>
        </row>
        <row r="124">
          <cell r="A124" t="str">
            <v>a</v>
          </cell>
          <cell r="B124" t="str">
            <v>chÌn khe cèng</v>
          </cell>
          <cell r="C124" t="str">
            <v>c¸i</v>
          </cell>
          <cell r="D124">
            <v>1400</v>
          </cell>
        </row>
        <row r="125">
          <cell r="A125" t="str">
            <v>b</v>
          </cell>
          <cell r="B125" t="str">
            <v>§óc tÊm ®an mèi nèi</v>
          </cell>
          <cell r="C125" t="str">
            <v>bé</v>
          </cell>
          <cell r="D125">
            <v>9768</v>
          </cell>
        </row>
        <row r="126">
          <cell r="A126" t="str">
            <v>TT4</v>
          </cell>
          <cell r="B126" t="str">
            <v>VËn chuyÓn mèi nèi</v>
          </cell>
          <cell r="C126" t="str">
            <v>tÊm</v>
          </cell>
          <cell r="D126">
            <v>9768</v>
          </cell>
        </row>
        <row r="127">
          <cell r="A127" t="str">
            <v>TT5</v>
          </cell>
          <cell r="B127" t="str">
            <v>VËn chuyÓn èng cèng D1200</v>
          </cell>
          <cell r="C127" t="str">
            <v>m</v>
          </cell>
          <cell r="D127">
            <v>3307</v>
          </cell>
        </row>
        <row r="128">
          <cell r="A128" t="str">
            <v>TT3</v>
          </cell>
          <cell r="B128" t="str">
            <v>VËn chuyÓn vµ l¾p ®Æt tÊm ®an cèng D=600</v>
          </cell>
          <cell r="C128" t="str">
            <v>tÊm</v>
          </cell>
          <cell r="D128">
            <v>3307</v>
          </cell>
        </row>
        <row r="129">
          <cell r="A129" t="str">
            <v>a</v>
          </cell>
          <cell r="B129" t="str">
            <v>chÌn khe cèng</v>
          </cell>
          <cell r="C129" t="str">
            <v>c¸i</v>
          </cell>
          <cell r="D129">
            <v>1500</v>
          </cell>
        </row>
        <row r="130">
          <cell r="A130" t="str">
            <v>b</v>
          </cell>
          <cell r="B130" t="str">
            <v>§óc tÊm ®an mèi nèi</v>
          </cell>
          <cell r="C130" t="str">
            <v>c¸i</v>
          </cell>
          <cell r="D130">
            <v>9681</v>
          </cell>
        </row>
        <row r="131">
          <cell r="A131" t="str">
            <v>TT4</v>
          </cell>
          <cell r="B131" t="str">
            <v>VËn chuyÓn mèi nèi</v>
          </cell>
          <cell r="C131" t="str">
            <v>tÊm</v>
          </cell>
          <cell r="D131">
            <v>9681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 refreshError="1"/>
      <sheetData sheetId="192"/>
      <sheetData sheetId="193" refreshError="1"/>
      <sheetData sheetId="194" refreshError="1"/>
      <sheetData sheetId="195"/>
      <sheetData sheetId="196" refreshError="1"/>
      <sheetData sheetId="197" refreshError="1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/>
      <sheetData sheetId="290" refreshError="1"/>
      <sheetData sheetId="291"/>
      <sheetData sheetId="292" refreshError="1"/>
      <sheetData sheetId="293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QLNB"/>
      <sheetName val="KMCP"/>
      <sheetName val="MKT"/>
      <sheetName val="Baoca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B8" t="str">
            <v>BTGĐ</v>
          </cell>
        </row>
        <row r="9">
          <cell r="B9" t="str">
            <v>BGĐTQ</v>
          </cell>
        </row>
        <row r="10">
          <cell r="B10" t="str">
            <v>BTL</v>
          </cell>
        </row>
        <row r="11">
          <cell r="B11" t="str">
            <v>HC</v>
          </cell>
        </row>
        <row r="12">
          <cell r="B12" t="str">
            <v>NS</v>
          </cell>
        </row>
        <row r="13">
          <cell r="B13" t="str">
            <v>KT</v>
          </cell>
        </row>
        <row r="14">
          <cell r="B14" t="str">
            <v>TC</v>
          </cell>
        </row>
        <row r="15">
          <cell r="B15" t="str">
            <v>MKT</v>
          </cell>
        </row>
        <row r="16">
          <cell r="B16" t="str">
            <v>KHCC</v>
          </cell>
        </row>
        <row r="17">
          <cell r="B17" t="str">
            <v>KHCN</v>
          </cell>
        </row>
        <row r="18">
          <cell r="B18" t="str">
            <v>QLBH</v>
          </cell>
        </row>
        <row r="19">
          <cell r="B19" t="str">
            <v>BHĐL</v>
          </cell>
        </row>
        <row r="20">
          <cell r="B20" t="str">
            <v>KDDA</v>
          </cell>
        </row>
        <row r="21">
          <cell r="B21" t="str">
            <v>LĐTC</v>
          </cell>
        </row>
        <row r="22">
          <cell r="B22" t="str">
            <v>CSKH</v>
          </cell>
        </row>
        <row r="23">
          <cell r="B23" t="str">
            <v>SCBH</v>
          </cell>
        </row>
        <row r="24">
          <cell r="B24" t="str">
            <v>TKTG</v>
          </cell>
        </row>
        <row r="25">
          <cell r="B25" t="str">
            <v>SRXĐ</v>
          </cell>
        </row>
        <row r="26">
          <cell r="B26" t="str">
            <v>SRĐL</v>
          </cell>
        </row>
        <row r="27">
          <cell r="B27" t="str">
            <v>SRNVC</v>
          </cell>
        </row>
        <row r="28">
          <cell r="B28" t="str">
            <v>SRHP</v>
          </cell>
        </row>
        <row r="29">
          <cell r="B29" t="str">
            <v>BGĐNM</v>
          </cell>
        </row>
        <row r="30">
          <cell r="B30" t="str">
            <v>HCNM</v>
          </cell>
        </row>
        <row r="31">
          <cell r="B31" t="str">
            <v>NCPT</v>
          </cell>
        </row>
        <row r="32">
          <cell r="B32" t="str">
            <v>QC</v>
          </cell>
        </row>
        <row r="33">
          <cell r="B33" t="str">
            <v>KTNM</v>
          </cell>
        </row>
        <row r="34">
          <cell r="B34" t="str">
            <v>KHO</v>
          </cell>
        </row>
        <row r="35">
          <cell r="B35" t="str">
            <v>KHSX</v>
          </cell>
        </row>
        <row r="36">
          <cell r="B36" t="str">
            <v>BHA</v>
          </cell>
        </row>
        <row r="37">
          <cell r="B37" t="str">
            <v>BTR</v>
          </cell>
        </row>
        <row r="38">
          <cell r="B38" t="str">
            <v>CKH</v>
          </cell>
        </row>
        <row r="39">
          <cell r="B39" t="str">
            <v>XTL</v>
          </cell>
        </row>
        <row r="40">
          <cell r="B40" t="str">
            <v>XKT</v>
          </cell>
        </row>
        <row r="41">
          <cell r="B41" t="str">
            <v>XCN</v>
          </cell>
        </row>
      </sheetData>
      <sheetData sheetId="13">
        <row r="22">
          <cell r="B22" t="str">
            <v>A01</v>
          </cell>
        </row>
        <row r="23">
          <cell r="B23" t="str">
            <v>A02</v>
          </cell>
        </row>
        <row r="24">
          <cell r="B24" t="str">
            <v>A03</v>
          </cell>
        </row>
        <row r="25">
          <cell r="B25" t="str">
            <v>A04</v>
          </cell>
        </row>
        <row r="26">
          <cell r="B26" t="str">
            <v>A05</v>
          </cell>
        </row>
        <row r="27">
          <cell r="B27" t="str">
            <v>A06</v>
          </cell>
        </row>
        <row r="28">
          <cell r="B28" t="str">
            <v>A07</v>
          </cell>
        </row>
        <row r="29">
          <cell r="B29" t="str">
            <v>A08</v>
          </cell>
        </row>
        <row r="30">
          <cell r="B30" t="str">
            <v>A09</v>
          </cell>
        </row>
        <row r="31">
          <cell r="B31" t="str">
            <v>B01</v>
          </cell>
        </row>
        <row r="32">
          <cell r="B32" t="str">
            <v>B02</v>
          </cell>
        </row>
        <row r="33">
          <cell r="B33" t="str">
            <v>C01</v>
          </cell>
        </row>
        <row r="34">
          <cell r="B34" t="str">
            <v>C02</v>
          </cell>
        </row>
        <row r="35">
          <cell r="B35" t="str">
            <v>C03</v>
          </cell>
        </row>
        <row r="36">
          <cell r="B36" t="str">
            <v>C04</v>
          </cell>
        </row>
        <row r="37">
          <cell r="B37" t="str">
            <v>C05</v>
          </cell>
        </row>
        <row r="38">
          <cell r="B38" t="str">
            <v>C06</v>
          </cell>
        </row>
        <row r="39">
          <cell r="B39" t="str">
            <v>C07</v>
          </cell>
        </row>
        <row r="40">
          <cell r="B40" t="str">
            <v>E01</v>
          </cell>
        </row>
        <row r="41">
          <cell r="B41" t="str">
            <v>E02</v>
          </cell>
        </row>
        <row r="42">
          <cell r="B42" t="str">
            <v>E03</v>
          </cell>
        </row>
        <row r="43">
          <cell r="B43" t="str">
            <v>E04</v>
          </cell>
        </row>
        <row r="44">
          <cell r="B44" t="str">
            <v>E05</v>
          </cell>
        </row>
        <row r="45">
          <cell r="B45" t="str">
            <v>E06</v>
          </cell>
        </row>
        <row r="46">
          <cell r="B46" t="str">
            <v>E07</v>
          </cell>
        </row>
        <row r="47">
          <cell r="B47" t="str">
            <v>E08</v>
          </cell>
        </row>
        <row r="48">
          <cell r="B48" t="str">
            <v>E09</v>
          </cell>
        </row>
        <row r="49">
          <cell r="B49" t="str">
            <v>F01</v>
          </cell>
        </row>
        <row r="50">
          <cell r="B50" t="str">
            <v>F02</v>
          </cell>
        </row>
        <row r="51">
          <cell r="B51" t="str">
            <v>F03</v>
          </cell>
        </row>
        <row r="52">
          <cell r="B52" t="str">
            <v>F04</v>
          </cell>
        </row>
        <row r="53">
          <cell r="B53" t="str">
            <v>F05</v>
          </cell>
        </row>
        <row r="54">
          <cell r="B54" t="str">
            <v>F06</v>
          </cell>
        </row>
        <row r="55">
          <cell r="B55" t="str">
            <v>F07</v>
          </cell>
        </row>
        <row r="56">
          <cell r="B56" t="str">
            <v>G01</v>
          </cell>
        </row>
        <row r="57">
          <cell r="B57" t="str">
            <v>G02</v>
          </cell>
        </row>
        <row r="58">
          <cell r="B58" t="str">
            <v>G03</v>
          </cell>
        </row>
        <row r="59">
          <cell r="B59" t="str">
            <v>D01</v>
          </cell>
        </row>
        <row r="60">
          <cell r="B60" t="str">
            <v>D02</v>
          </cell>
        </row>
        <row r="61">
          <cell r="B61" t="str">
            <v>D03</v>
          </cell>
        </row>
        <row r="62">
          <cell r="B62" t="str">
            <v>D04</v>
          </cell>
        </row>
        <row r="63">
          <cell r="B63" t="str">
            <v>H01</v>
          </cell>
        </row>
        <row r="64">
          <cell r="B64" t="str">
            <v>H02</v>
          </cell>
        </row>
        <row r="65">
          <cell r="B65" t="str">
            <v>H03</v>
          </cell>
        </row>
        <row r="66">
          <cell r="B66" t="str">
            <v>H04</v>
          </cell>
        </row>
        <row r="67">
          <cell r="B67" t="str">
            <v>H05</v>
          </cell>
        </row>
        <row r="68">
          <cell r="B68" t="str">
            <v>H06</v>
          </cell>
        </row>
        <row r="69">
          <cell r="B69" t="str">
            <v>I01</v>
          </cell>
        </row>
        <row r="70">
          <cell r="B70" t="str">
            <v>I02</v>
          </cell>
        </row>
        <row r="71">
          <cell r="B71" t="str">
            <v>J01</v>
          </cell>
        </row>
        <row r="72">
          <cell r="B72" t="str">
            <v>J02</v>
          </cell>
        </row>
        <row r="73">
          <cell r="B73" t="str">
            <v>J03</v>
          </cell>
        </row>
        <row r="74">
          <cell r="B74" t="str">
            <v>J04</v>
          </cell>
        </row>
        <row r="75">
          <cell r="B75" t="str">
            <v>J05</v>
          </cell>
        </row>
        <row r="76">
          <cell r="B76" t="str">
            <v>J06</v>
          </cell>
        </row>
        <row r="77">
          <cell r="B77" t="str">
            <v>J07</v>
          </cell>
        </row>
        <row r="78">
          <cell r="B78" t="str">
            <v>J08</v>
          </cell>
        </row>
      </sheetData>
      <sheetData sheetId="14"/>
      <sheetData sheetId="1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00000000"/>
      <sheetName val="10000000"/>
      <sheetName val="00000001"/>
      <sheetName val="T3"/>
      <sheetName val="Sheet2"/>
      <sheetName val="Sheet1"/>
      <sheetName val="T4"/>
      <sheetName val="T5"/>
    </sheetNames>
    <sheetDataSet>
      <sheetData sheetId="0">
        <row r="8">
          <cell r="I8">
            <v>2016</v>
          </cell>
        </row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2</v>
          </cell>
          <cell r="L23">
            <v>0</v>
          </cell>
          <cell r="M23">
            <v>1</v>
          </cell>
          <cell r="N23">
            <v>2</v>
          </cell>
          <cell r="O23">
            <v>3</v>
          </cell>
          <cell r="P23">
            <v>4</v>
          </cell>
          <cell r="Q23">
            <v>5</v>
          </cell>
          <cell r="R23">
            <v>6</v>
          </cell>
          <cell r="U23">
            <v>0</v>
          </cell>
          <cell r="V23">
            <v>0</v>
          </cell>
          <cell r="W23">
            <v>1</v>
          </cell>
          <cell r="X23">
            <v>2</v>
          </cell>
          <cell r="Y23">
            <v>3</v>
          </cell>
          <cell r="Z23">
            <v>4</v>
          </cell>
          <cell r="AA23">
            <v>5</v>
          </cell>
        </row>
        <row r="24">
          <cell r="C24">
            <v>3</v>
          </cell>
          <cell r="D24">
            <v>4</v>
          </cell>
          <cell r="E24">
            <v>5</v>
          </cell>
          <cell r="F24">
            <v>6</v>
          </cell>
          <cell r="G24">
            <v>7</v>
          </cell>
          <cell r="H24">
            <v>8</v>
          </cell>
          <cell r="I24">
            <v>9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13</v>
          </cell>
          <cell r="U24">
            <v>6</v>
          </cell>
          <cell r="V24">
            <v>7</v>
          </cell>
          <cell r="W24">
            <v>8</v>
          </cell>
          <cell r="X24">
            <v>9</v>
          </cell>
          <cell r="Y24">
            <v>10</v>
          </cell>
          <cell r="Z24">
            <v>11</v>
          </cell>
          <cell r="AA24">
            <v>12</v>
          </cell>
        </row>
        <row r="25">
          <cell r="C25">
            <v>10</v>
          </cell>
          <cell r="D25">
            <v>11</v>
          </cell>
          <cell r="E25">
            <v>12</v>
          </cell>
          <cell r="F25">
            <v>13</v>
          </cell>
          <cell r="G25">
            <v>14</v>
          </cell>
          <cell r="H25">
            <v>15</v>
          </cell>
          <cell r="I25">
            <v>16</v>
          </cell>
          <cell r="L25">
            <v>14</v>
          </cell>
          <cell r="M25">
            <v>15</v>
          </cell>
          <cell r="N25">
            <v>16</v>
          </cell>
          <cell r="O25">
            <v>17</v>
          </cell>
          <cell r="P25">
            <v>18</v>
          </cell>
          <cell r="Q25">
            <v>19</v>
          </cell>
          <cell r="R25">
            <v>20</v>
          </cell>
          <cell r="U25">
            <v>13</v>
          </cell>
          <cell r="V25">
            <v>14</v>
          </cell>
          <cell r="W25">
            <v>15</v>
          </cell>
          <cell r="X25">
            <v>16</v>
          </cell>
          <cell r="Y25">
            <v>17</v>
          </cell>
          <cell r="Z25">
            <v>18</v>
          </cell>
          <cell r="AA25">
            <v>19</v>
          </cell>
        </row>
        <row r="26">
          <cell r="C26">
            <v>17</v>
          </cell>
          <cell r="D26">
            <v>18</v>
          </cell>
          <cell r="E26">
            <v>19</v>
          </cell>
          <cell r="F26">
            <v>20</v>
          </cell>
          <cell r="G26">
            <v>21</v>
          </cell>
          <cell r="H26">
            <v>22</v>
          </cell>
          <cell r="I26">
            <v>23</v>
          </cell>
          <cell r="L26">
            <v>21</v>
          </cell>
          <cell r="M26">
            <v>22</v>
          </cell>
          <cell r="N26">
            <v>23</v>
          </cell>
          <cell r="O26">
            <v>24</v>
          </cell>
          <cell r="P26">
            <v>25</v>
          </cell>
          <cell r="Q26">
            <v>26</v>
          </cell>
          <cell r="R26">
            <v>27</v>
          </cell>
          <cell r="U26">
            <v>20</v>
          </cell>
          <cell r="V26">
            <v>21</v>
          </cell>
          <cell r="W26">
            <v>22</v>
          </cell>
          <cell r="X26">
            <v>23</v>
          </cell>
          <cell r="Y26">
            <v>24</v>
          </cell>
          <cell r="Z26">
            <v>25</v>
          </cell>
          <cell r="AA26">
            <v>26</v>
          </cell>
        </row>
        <row r="27">
          <cell r="C27">
            <v>24</v>
          </cell>
          <cell r="D27">
            <v>25</v>
          </cell>
          <cell r="E27">
            <v>26</v>
          </cell>
          <cell r="F27">
            <v>27</v>
          </cell>
          <cell r="G27">
            <v>28</v>
          </cell>
          <cell r="H27">
            <v>29</v>
          </cell>
          <cell r="I27">
            <v>30</v>
          </cell>
          <cell r="L27">
            <v>28</v>
          </cell>
          <cell r="M27">
            <v>29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27</v>
          </cell>
          <cell r="V27">
            <v>28</v>
          </cell>
          <cell r="W27">
            <v>29</v>
          </cell>
          <cell r="X27">
            <v>30</v>
          </cell>
          <cell r="Y27">
            <v>31</v>
          </cell>
          <cell r="Z27">
            <v>0</v>
          </cell>
          <cell r="AA27">
            <v>0</v>
          </cell>
        </row>
        <row r="28">
          <cell r="C28">
            <v>31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2</v>
          </cell>
          <cell r="L37">
            <v>1</v>
          </cell>
          <cell r="M37">
            <v>2</v>
          </cell>
          <cell r="N37">
            <v>3</v>
          </cell>
          <cell r="O37">
            <v>4</v>
          </cell>
          <cell r="P37">
            <v>5</v>
          </cell>
          <cell r="Q37">
            <v>6</v>
          </cell>
          <cell r="R37">
            <v>7</v>
          </cell>
          <cell r="U37">
            <v>0</v>
          </cell>
          <cell r="V37">
            <v>0</v>
          </cell>
          <cell r="W37">
            <v>0</v>
          </cell>
          <cell r="X37">
            <v>1</v>
          </cell>
          <cell r="Y37">
            <v>2</v>
          </cell>
          <cell r="Z37">
            <v>3</v>
          </cell>
          <cell r="AA37">
            <v>4</v>
          </cell>
        </row>
        <row r="38">
          <cell r="C38">
            <v>3</v>
          </cell>
          <cell r="D38">
            <v>4</v>
          </cell>
          <cell r="E38">
            <v>5</v>
          </cell>
          <cell r="F38">
            <v>6</v>
          </cell>
          <cell r="G38">
            <v>7</v>
          </cell>
          <cell r="H38">
            <v>8</v>
          </cell>
          <cell r="I38">
            <v>9</v>
          </cell>
          <cell r="L38">
            <v>8</v>
          </cell>
          <cell r="M38">
            <v>9</v>
          </cell>
          <cell r="N38">
            <v>10</v>
          </cell>
          <cell r="O38">
            <v>11</v>
          </cell>
          <cell r="P38">
            <v>12</v>
          </cell>
          <cell r="Q38">
            <v>13</v>
          </cell>
          <cell r="R38">
            <v>14</v>
          </cell>
          <cell r="U38">
            <v>5</v>
          </cell>
          <cell r="V38">
            <v>6</v>
          </cell>
          <cell r="W38">
            <v>7</v>
          </cell>
          <cell r="X38">
            <v>8</v>
          </cell>
          <cell r="Y38">
            <v>9</v>
          </cell>
          <cell r="Z38">
            <v>10</v>
          </cell>
          <cell r="AA38">
            <v>11</v>
          </cell>
        </row>
        <row r="39">
          <cell r="C39">
            <v>10</v>
          </cell>
          <cell r="D39">
            <v>11</v>
          </cell>
          <cell r="E39">
            <v>12</v>
          </cell>
          <cell r="F39">
            <v>13</v>
          </cell>
          <cell r="G39">
            <v>14</v>
          </cell>
          <cell r="H39">
            <v>15</v>
          </cell>
          <cell r="I39">
            <v>16</v>
          </cell>
          <cell r="L39">
            <v>15</v>
          </cell>
          <cell r="M39">
            <v>16</v>
          </cell>
          <cell r="N39">
            <v>17</v>
          </cell>
          <cell r="O39">
            <v>18</v>
          </cell>
          <cell r="P39">
            <v>19</v>
          </cell>
          <cell r="Q39">
            <v>20</v>
          </cell>
          <cell r="R39">
            <v>21</v>
          </cell>
          <cell r="U39">
            <v>12</v>
          </cell>
          <cell r="V39">
            <v>13</v>
          </cell>
          <cell r="W39">
            <v>14</v>
          </cell>
          <cell r="X39">
            <v>15</v>
          </cell>
          <cell r="Y39">
            <v>16</v>
          </cell>
          <cell r="Z39">
            <v>17</v>
          </cell>
          <cell r="AA39">
            <v>18</v>
          </cell>
        </row>
        <row r="40">
          <cell r="C40">
            <v>17</v>
          </cell>
          <cell r="D40">
            <v>18</v>
          </cell>
          <cell r="E40">
            <v>19</v>
          </cell>
          <cell r="F40">
            <v>20</v>
          </cell>
          <cell r="G40">
            <v>21</v>
          </cell>
          <cell r="H40">
            <v>22</v>
          </cell>
          <cell r="I40">
            <v>23</v>
          </cell>
          <cell r="L40">
            <v>22</v>
          </cell>
          <cell r="M40">
            <v>23</v>
          </cell>
          <cell r="N40">
            <v>24</v>
          </cell>
          <cell r="O40">
            <v>25</v>
          </cell>
          <cell r="P40">
            <v>26</v>
          </cell>
          <cell r="Q40">
            <v>27</v>
          </cell>
          <cell r="R40">
            <v>28</v>
          </cell>
          <cell r="U40">
            <v>19</v>
          </cell>
          <cell r="V40">
            <v>20</v>
          </cell>
          <cell r="W40">
            <v>21</v>
          </cell>
          <cell r="X40">
            <v>22</v>
          </cell>
          <cell r="Y40">
            <v>23</v>
          </cell>
          <cell r="Z40">
            <v>24</v>
          </cell>
          <cell r="AA40">
            <v>25</v>
          </cell>
        </row>
        <row r="41">
          <cell r="C41">
            <v>24</v>
          </cell>
          <cell r="D41">
            <v>25</v>
          </cell>
          <cell r="E41">
            <v>26</v>
          </cell>
          <cell r="F41">
            <v>27</v>
          </cell>
          <cell r="G41">
            <v>28</v>
          </cell>
          <cell r="H41">
            <v>29</v>
          </cell>
          <cell r="I41">
            <v>30</v>
          </cell>
          <cell r="L41">
            <v>29</v>
          </cell>
          <cell r="M41">
            <v>30</v>
          </cell>
          <cell r="N41">
            <v>31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U41">
            <v>26</v>
          </cell>
          <cell r="V41">
            <v>27</v>
          </cell>
          <cell r="W41">
            <v>28</v>
          </cell>
          <cell r="X41">
            <v>29</v>
          </cell>
          <cell r="Y41">
            <v>30</v>
          </cell>
          <cell r="Z41">
            <v>0</v>
          </cell>
          <cell r="AA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2</v>
          </cell>
          <cell r="L51">
            <v>0</v>
          </cell>
          <cell r="M51">
            <v>1</v>
          </cell>
          <cell r="N51">
            <v>2</v>
          </cell>
          <cell r="O51">
            <v>3</v>
          </cell>
          <cell r="P51">
            <v>4</v>
          </cell>
          <cell r="Q51">
            <v>5</v>
          </cell>
          <cell r="R51">
            <v>6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2</v>
          </cell>
          <cell r="AA51">
            <v>3</v>
          </cell>
        </row>
        <row r="52">
          <cell r="C52">
            <v>3</v>
          </cell>
          <cell r="D52">
            <v>4</v>
          </cell>
          <cell r="E52">
            <v>5</v>
          </cell>
          <cell r="F52">
            <v>6</v>
          </cell>
          <cell r="G52">
            <v>7</v>
          </cell>
          <cell r="H52">
            <v>8</v>
          </cell>
          <cell r="I52">
            <v>9</v>
          </cell>
          <cell r="L52">
            <v>7</v>
          </cell>
          <cell r="M52">
            <v>8</v>
          </cell>
          <cell r="N52">
            <v>9</v>
          </cell>
          <cell r="O52">
            <v>10</v>
          </cell>
          <cell r="P52">
            <v>11</v>
          </cell>
          <cell r="Q52">
            <v>12</v>
          </cell>
          <cell r="R52">
            <v>13</v>
          </cell>
          <cell r="U52">
            <v>4</v>
          </cell>
          <cell r="V52">
            <v>5</v>
          </cell>
          <cell r="W52">
            <v>6</v>
          </cell>
          <cell r="X52">
            <v>7</v>
          </cell>
          <cell r="Y52">
            <v>8</v>
          </cell>
          <cell r="Z52">
            <v>9</v>
          </cell>
          <cell r="AA52">
            <v>10</v>
          </cell>
        </row>
        <row r="53">
          <cell r="C53">
            <v>10</v>
          </cell>
          <cell r="D53">
            <v>11</v>
          </cell>
          <cell r="E53">
            <v>12</v>
          </cell>
          <cell r="F53">
            <v>13</v>
          </cell>
          <cell r="G53">
            <v>14</v>
          </cell>
          <cell r="H53">
            <v>15</v>
          </cell>
          <cell r="I53">
            <v>16</v>
          </cell>
          <cell r="L53">
            <v>14</v>
          </cell>
          <cell r="M53">
            <v>15</v>
          </cell>
          <cell r="N53">
            <v>16</v>
          </cell>
          <cell r="O53">
            <v>17</v>
          </cell>
          <cell r="P53">
            <v>18</v>
          </cell>
          <cell r="Q53">
            <v>19</v>
          </cell>
          <cell r="R53">
            <v>20</v>
          </cell>
          <cell r="U53">
            <v>11</v>
          </cell>
          <cell r="V53">
            <v>12</v>
          </cell>
          <cell r="W53">
            <v>13</v>
          </cell>
          <cell r="X53">
            <v>14</v>
          </cell>
          <cell r="Y53">
            <v>15</v>
          </cell>
          <cell r="Z53">
            <v>16</v>
          </cell>
          <cell r="AA53">
            <v>17</v>
          </cell>
        </row>
        <row r="54">
          <cell r="C54">
            <v>17</v>
          </cell>
          <cell r="D54">
            <v>18</v>
          </cell>
          <cell r="E54">
            <v>19</v>
          </cell>
          <cell r="F54">
            <v>20</v>
          </cell>
          <cell r="G54">
            <v>21</v>
          </cell>
          <cell r="H54">
            <v>22</v>
          </cell>
          <cell r="I54">
            <v>23</v>
          </cell>
          <cell r="L54">
            <v>21</v>
          </cell>
          <cell r="M54">
            <v>22</v>
          </cell>
          <cell r="N54">
            <v>23</v>
          </cell>
          <cell r="O54">
            <v>24</v>
          </cell>
          <cell r="P54">
            <v>25</v>
          </cell>
          <cell r="Q54">
            <v>26</v>
          </cell>
          <cell r="R54">
            <v>27</v>
          </cell>
          <cell r="U54">
            <v>18</v>
          </cell>
          <cell r="V54">
            <v>19</v>
          </cell>
          <cell r="W54">
            <v>20</v>
          </cell>
          <cell r="X54">
            <v>21</v>
          </cell>
          <cell r="Y54">
            <v>22</v>
          </cell>
          <cell r="Z54">
            <v>23</v>
          </cell>
          <cell r="AA54">
            <v>24</v>
          </cell>
        </row>
        <row r="55">
          <cell r="C55">
            <v>24</v>
          </cell>
          <cell r="D55">
            <v>25</v>
          </cell>
          <cell r="E55">
            <v>26</v>
          </cell>
          <cell r="F55">
            <v>27</v>
          </cell>
          <cell r="G55">
            <v>28</v>
          </cell>
          <cell r="H55">
            <v>29</v>
          </cell>
          <cell r="I55">
            <v>30</v>
          </cell>
          <cell r="L55">
            <v>28</v>
          </cell>
          <cell r="M55">
            <v>29</v>
          </cell>
          <cell r="N55">
            <v>30</v>
          </cell>
          <cell r="O55">
            <v>31</v>
          </cell>
          <cell r="P55">
            <v>0</v>
          </cell>
          <cell r="Q55">
            <v>0</v>
          </cell>
          <cell r="R55">
            <v>0</v>
          </cell>
          <cell r="U55">
            <v>25</v>
          </cell>
          <cell r="V55">
            <v>26</v>
          </cell>
          <cell r="W55">
            <v>27</v>
          </cell>
          <cell r="X55">
            <v>28</v>
          </cell>
          <cell r="Y55">
            <v>29</v>
          </cell>
          <cell r="Z55">
            <v>30</v>
          </cell>
          <cell r="AA55">
            <v>0</v>
          </cell>
        </row>
        <row r="56">
          <cell r="C56">
            <v>31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L65">
            <v>0</v>
          </cell>
          <cell r="M65">
            <v>0</v>
          </cell>
          <cell r="N65">
            <v>1</v>
          </cell>
          <cell r="O65">
            <v>2</v>
          </cell>
          <cell r="P65">
            <v>3</v>
          </cell>
          <cell r="Q65">
            <v>4</v>
          </cell>
          <cell r="R65">
            <v>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2</v>
          </cell>
          <cell r="AA65">
            <v>3</v>
          </cell>
        </row>
        <row r="66">
          <cell r="C66">
            <v>2</v>
          </cell>
          <cell r="D66">
            <v>3</v>
          </cell>
          <cell r="E66">
            <v>4</v>
          </cell>
          <cell r="F66">
            <v>5</v>
          </cell>
          <cell r="G66">
            <v>6</v>
          </cell>
          <cell r="H66">
            <v>7</v>
          </cell>
          <cell r="I66">
            <v>8</v>
          </cell>
          <cell r="L66">
            <v>6</v>
          </cell>
          <cell r="M66">
            <v>7</v>
          </cell>
          <cell r="N66">
            <v>8</v>
          </cell>
          <cell r="O66">
            <v>9</v>
          </cell>
          <cell r="P66">
            <v>10</v>
          </cell>
          <cell r="Q66">
            <v>11</v>
          </cell>
          <cell r="R66">
            <v>12</v>
          </cell>
          <cell r="U66">
            <v>4</v>
          </cell>
          <cell r="V66">
            <v>5</v>
          </cell>
          <cell r="W66">
            <v>6</v>
          </cell>
          <cell r="X66">
            <v>7</v>
          </cell>
          <cell r="Y66">
            <v>8</v>
          </cell>
          <cell r="Z66">
            <v>9</v>
          </cell>
          <cell r="AA66">
            <v>10</v>
          </cell>
        </row>
        <row r="67">
          <cell r="C67">
            <v>9</v>
          </cell>
          <cell r="D67">
            <v>10</v>
          </cell>
          <cell r="E67">
            <v>11</v>
          </cell>
          <cell r="F67">
            <v>12</v>
          </cell>
          <cell r="G67">
            <v>13</v>
          </cell>
          <cell r="H67">
            <v>14</v>
          </cell>
          <cell r="I67">
            <v>15</v>
          </cell>
          <cell r="L67">
            <v>13</v>
          </cell>
          <cell r="M67">
            <v>14</v>
          </cell>
          <cell r="N67">
            <v>15</v>
          </cell>
          <cell r="O67">
            <v>16</v>
          </cell>
          <cell r="P67">
            <v>17</v>
          </cell>
          <cell r="Q67">
            <v>18</v>
          </cell>
          <cell r="R67">
            <v>19</v>
          </cell>
          <cell r="U67">
            <v>11</v>
          </cell>
          <cell r="V67">
            <v>12</v>
          </cell>
          <cell r="W67">
            <v>13</v>
          </cell>
          <cell r="X67">
            <v>14</v>
          </cell>
          <cell r="Y67">
            <v>15</v>
          </cell>
          <cell r="Z67">
            <v>16</v>
          </cell>
          <cell r="AA67">
            <v>17</v>
          </cell>
        </row>
        <row r="68">
          <cell r="C68">
            <v>16</v>
          </cell>
          <cell r="D68">
            <v>17</v>
          </cell>
          <cell r="E68">
            <v>18</v>
          </cell>
          <cell r="F68">
            <v>19</v>
          </cell>
          <cell r="G68">
            <v>20</v>
          </cell>
          <cell r="H68">
            <v>21</v>
          </cell>
          <cell r="I68">
            <v>22</v>
          </cell>
          <cell r="L68">
            <v>20</v>
          </cell>
          <cell r="M68">
            <v>21</v>
          </cell>
          <cell r="N68">
            <v>22</v>
          </cell>
          <cell r="O68">
            <v>23</v>
          </cell>
          <cell r="P68">
            <v>24</v>
          </cell>
          <cell r="Q68">
            <v>25</v>
          </cell>
          <cell r="R68">
            <v>26</v>
          </cell>
          <cell r="U68">
            <v>18</v>
          </cell>
          <cell r="V68">
            <v>19</v>
          </cell>
          <cell r="W68">
            <v>20</v>
          </cell>
          <cell r="X68">
            <v>21</v>
          </cell>
          <cell r="Y68">
            <v>22</v>
          </cell>
          <cell r="Z68">
            <v>23</v>
          </cell>
          <cell r="AA68">
            <v>24</v>
          </cell>
        </row>
        <row r="69">
          <cell r="C69">
            <v>23</v>
          </cell>
          <cell r="D69">
            <v>24</v>
          </cell>
          <cell r="E69">
            <v>25</v>
          </cell>
          <cell r="F69">
            <v>26</v>
          </cell>
          <cell r="G69">
            <v>27</v>
          </cell>
          <cell r="H69">
            <v>28</v>
          </cell>
          <cell r="I69">
            <v>29</v>
          </cell>
          <cell r="L69">
            <v>27</v>
          </cell>
          <cell r="M69">
            <v>28</v>
          </cell>
          <cell r="N69">
            <v>29</v>
          </cell>
          <cell r="O69">
            <v>30</v>
          </cell>
          <cell r="P69">
            <v>0</v>
          </cell>
          <cell r="Q69">
            <v>0</v>
          </cell>
          <cell r="R69">
            <v>0</v>
          </cell>
          <cell r="U69">
            <v>25</v>
          </cell>
          <cell r="V69">
            <v>26</v>
          </cell>
          <cell r="W69">
            <v>27</v>
          </cell>
          <cell r="X69">
            <v>28</v>
          </cell>
          <cell r="Y69">
            <v>29</v>
          </cell>
          <cell r="Z69">
            <v>30</v>
          </cell>
          <cell r="AA69">
            <v>31</v>
          </cell>
        </row>
        <row r="70">
          <cell r="C70">
            <v>30</v>
          </cell>
          <cell r="D70">
            <v>31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lette"/>
      <sheetName val="FOB Passat B6 2.0 A FSI"/>
      <sheetName val="FOB Passat B6 2.0 A Turbo FSI"/>
      <sheetName val="FOB Passat B6 3.2 V6"/>
      <sheetName val="FOB Passat B6 2.0 TDI Tip"/>
      <sheetName val="Index Passat 2.0 FSI Palette"/>
      <sheetName val="Index Passat 2.0 T Palette"/>
      <sheetName val="Index Passat 3.2 (4M) Palette"/>
      <sheetName val="Index Passat 2.0 TDI Palette"/>
      <sheetName val="Index Passat 2.0 FSI 100"/>
      <sheetName val="Index Passat 2.0 T 100"/>
      <sheetName val="Index Passat 3.2 (4M) 100"/>
      <sheetName val="Index Passat 2.0 TDI 100"/>
      <sheetName val="Index Passat 2.0 FSI Proposal"/>
      <sheetName val="Index Passat 2.0 T Proposal"/>
      <sheetName val="Index Passat 3.2 (4M) Proposal"/>
      <sheetName val="Index Passat 2.0 TDI Proposal"/>
      <sheetName val="Korea Passat 1.8 Index"/>
      <sheetName val="Danh_sach"/>
      <sheetName val="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1"/>
      <sheetName val="BONG 1"/>
      <sheetName val="B2"/>
      <sheetName val="BONG2"/>
      <sheetName val="B3"/>
      <sheetName val="BONG 3"/>
      <sheetName val="B4"/>
      <sheetName val="BONG4"/>
      <sheetName val="B5"/>
      <sheetName val="BONG5"/>
      <sheetName val="B6"/>
      <sheetName val="BONG6"/>
      <sheetName val="O1"/>
      <sheetName val="KO1"/>
      <sheetName val="O2"/>
      <sheetName val="KO2"/>
      <sheetName val="O3"/>
      <sheetName val="KO3"/>
      <sheetName val="CV"/>
      <sheetName val="CATVE"/>
      <sheetName val="CV 2"/>
      <sheetName val="CATVE2"/>
      <sheetName val="F1"/>
      <sheetName val="PHICH 1"/>
      <sheetName val="F2"/>
      <sheetName val="PHICH 2"/>
      <sheetName val="F3"/>
      <sheetName val="PHICH 3"/>
      <sheetName val="F4"/>
      <sheetName val="PHICH 4"/>
      <sheetName val="F5"/>
      <sheetName val="PHICH 5"/>
      <sheetName val="F6"/>
      <sheetName val="PHICH 6"/>
      <sheetName val="K.PVU"/>
      <sheetName val="Kho"/>
      <sheetName val="K"/>
      <sheetName val="Khuon"/>
      <sheetName val="KH"/>
      <sheetName val="Lo hung"/>
      <sheetName val="LH"/>
      <sheetName val="Lo Phich"/>
      <sheetName val="LP"/>
      <sheetName val="Bang hap"/>
      <sheetName val="BH"/>
      <sheetName val="FC Fich"/>
      <sheetName val="PCF"/>
      <sheetName val="FC Hung"/>
      <sheetName val="PCH"/>
      <sheetName val="Cokhi"/>
      <sheetName val="CK"/>
      <sheetName val="vp"/>
      <sheetName val="VPhong"/>
      <sheetName val="THop"/>
      <sheetName val="TONG"/>
      <sheetName val="TAM UNG"/>
      <sheetName val="BD"/>
      <sheetName val="UNG LUONG"/>
      <sheetName val="1"/>
      <sheetName val="Cho Viec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rodução"/>
      <sheetName val="Introduction"/>
      <sheetName val="Introducción"/>
      <sheetName val="ColumnMapping"/>
      <sheetName val="CareerLevelDescription"/>
      <sheetName val="Setup"/>
      <sheetName val="DataInfo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>
        <row r="7">
          <cell r="C7" t="str">
            <v>Español</v>
          </cell>
        </row>
        <row r="8">
          <cell r="C8" t="str">
            <v>English</v>
          </cell>
        </row>
        <row r="9">
          <cell r="C9" t="str">
            <v>Português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View"/>
      <sheetName val="Actual 2009"/>
      <sheetName val="Budget2009"/>
      <sheetName val="Plan 2009"/>
      <sheetName val="Plan Q1"/>
      <sheetName val="Danh mục CIP"/>
      <sheetName val="Actual 2008"/>
      <sheetName val="I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i tieu"/>
      <sheetName val="CĐKT"/>
      <sheetName val="Dong tien"/>
      <sheetName val="LCTT"/>
      <sheetName val="KQKD_tonghop"/>
      <sheetName val="KQKD_chi tiet"/>
      <sheetName val="Gia Thanh Thung"/>
      <sheetName val="Gia Thanh Son"/>
      <sheetName val="NS DU AN"/>
      <sheetName val=" KINH DOANH (CHINH)"/>
      <sheetName val="DOANH SO (KE HOACH)"/>
      <sheetName val="NHAN LUC (GIAN TIEP)"/>
      <sheetName val="CP QLDN (GIAN TIEP)"/>
      <sheetName val="CP Tai Chinh (GIAN TIEP)"/>
      <sheetName val="DAU TU"/>
      <sheetName val="Gia dinh1"/>
      <sheetName val="VON DAU TU"/>
      <sheetName val="Muc tieu"/>
      <sheetName val="So lieu"/>
      <sheetName val="ty le"/>
      <sheetName val="THU DAU 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Tong hop"/>
      <sheetName val="Danh sa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CTel"/>
      <sheetName val="PE Tel"/>
      <sheetName val="Huong dan phan loai"/>
      <sheetName val="JD chung"/>
      <sheetName val="Thong tin chung"/>
      <sheetName val="Huong dan Job Matching"/>
      <sheetName val="Job Catalogue"/>
      <sheetName val="Total"/>
    </sheetNames>
    <sheetDataSet>
      <sheetData sheetId="0">
        <row r="7">
          <cell r="AG7" t="str">
            <v>Lãnh đạo cao cấp</v>
          </cell>
        </row>
        <row r="8">
          <cell r="AG8" t="str">
            <v>Lãnh đạo</v>
          </cell>
        </row>
        <row r="9">
          <cell r="AG9" t="str">
            <v xml:space="preserve">Quản lí cao cấp </v>
          </cell>
        </row>
        <row r="10">
          <cell r="AG10" t="str">
            <v>Quản lý trung cấp</v>
          </cell>
        </row>
        <row r="11">
          <cell r="AG11" t="str">
            <v xml:space="preserve">Quản lý thứ cấp/ trực tiếp </v>
          </cell>
        </row>
        <row r="12">
          <cell r="AG12" t="str">
            <v xml:space="preserve">Chuyên gia </v>
          </cell>
        </row>
        <row r="13">
          <cell r="AG13" t="str">
            <v>Chuyên viên</v>
          </cell>
        </row>
        <row r="14">
          <cell r="AG14" t="str">
            <v>Nhân viên thừa hành nghiệp vụ</v>
          </cell>
        </row>
        <row r="15">
          <cell r="AG15" t="str">
            <v xml:space="preserve">Lao động giản đơn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CTel"/>
      <sheetName val="PE Tel"/>
      <sheetName val="Huong dan phan loai"/>
      <sheetName val="JD chung"/>
      <sheetName val="Thong tin chung"/>
      <sheetName val="Huong dan Job Matching"/>
      <sheetName val="Job Catalogue"/>
    </sheetNames>
    <sheetDataSet>
      <sheetData sheetId="0">
        <row r="7">
          <cell r="AG7" t="str">
            <v>Lãnh đạo cao cấp</v>
          </cell>
        </row>
        <row r="8">
          <cell r="AG8" t="str">
            <v>Lãnh đạo</v>
          </cell>
        </row>
        <row r="9">
          <cell r="AG9" t="str">
            <v xml:space="preserve">Quản lí cao cấp </v>
          </cell>
        </row>
        <row r="10">
          <cell r="AG10" t="str">
            <v>Quản lý trung cấp</v>
          </cell>
        </row>
        <row r="11">
          <cell r="AG11" t="str">
            <v xml:space="preserve">Quản lý thứ cấp/ trực tiếp </v>
          </cell>
        </row>
        <row r="12">
          <cell r="AG12" t="str">
            <v xml:space="preserve">Chuyên gia </v>
          </cell>
        </row>
        <row r="13">
          <cell r="AG13" t="str">
            <v>Chuyên viên</v>
          </cell>
        </row>
        <row r="14">
          <cell r="AG14" t="str">
            <v>Nhân viên thừa hành nghiệp vụ</v>
          </cell>
        </row>
        <row r="15">
          <cell r="AG15" t="str">
            <v xml:space="preserve">Lao động giản đơn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 mã"/>
      <sheetName val="du tru nga sach"/>
      <sheetName val="data ảnh"/>
      <sheetName val="Theo dõi"/>
      <sheetName val="bs ho so l2"/>
      <sheetName val="BS Ho so"/>
      <sheetName val="Thi tay nghề"/>
      <sheetName val="DM_He_Thong KHÁM CB"/>
      <sheetName val="check thong tin bhxh"/>
      <sheetName val="DS de nghi BHXH"/>
      <sheetName val="DATA BHXH"/>
      <sheetName val="thang luong bhxh"/>
      <sheetName val="Theo doi nghỉ việc"/>
      <sheetName val="Dc nha may"/>
      <sheetName val="data Luong"/>
      <sheetName val="DA TA HDLD"/>
      <sheetName val="bao cao"/>
      <sheetName val="Bao cao bien dong HR"/>
      <sheetName val="bao cao ns"/>
      <sheetName val="Sheet3"/>
      <sheetName val="BC BĐ NS"/>
      <sheetName val="data Tong"/>
      <sheetName val="data quyet dinh "/>
      <sheetName val="bc ns chi tiet"/>
      <sheetName val="tách địa chỉ"/>
      <sheetName val="BẬC LƯƠNG HIỆU QUẢ"/>
      <sheetName val="hđlđ mơi"/>
      <sheetName val="Sheet2"/>
      <sheetName val="đánh giá hết tv"/>
      <sheetName val="dự trù kinh phí"/>
      <sheetName val="Phep nam  2015"/>
      <sheetName val="Phep nam 2016 "/>
      <sheetName val="data up driver"/>
      <sheetName val="du lieu up "/>
      <sheetName val="TH DANH GIA CHI TIET"/>
      <sheetName val="phuon an thuong 2016"/>
      <sheetName val="che do tham hoi"/>
      <sheetName val="Sheet1"/>
      <sheetName val="2.Phụ cấp"/>
      <sheetName val="in code"/>
      <sheetName val="phân công cv"/>
      <sheetName val="BÁO CÁO BĐ"/>
      <sheetName val="SL NHÂN SỰ"/>
      <sheetName val="Phep nam .2"/>
      <sheetName val="Sheet10"/>
      <sheetName val="Phep nam"/>
      <sheetName val="NEW-PANEL"/>
      <sheetName val="tuong"/>
      <sheetName val="CMC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o doi nghỉ việc"/>
      <sheetName val="data Luong"/>
      <sheetName val="DA TA HDLD"/>
      <sheetName val="data Tong"/>
      <sheetName val="data quyet dinh "/>
      <sheetName val="BÁO CÁO BĐ"/>
      <sheetName val="SL NHÂN SỰ"/>
      <sheetName val="DM_He_Thong KHÁM CB"/>
      <sheetName val="Phep nam  2015"/>
      <sheetName val="In mã"/>
      <sheetName val="du tru nga sach"/>
      <sheetName val="data ảnh"/>
      <sheetName val="Theo dõi"/>
      <sheetName val="bs ho so l2"/>
      <sheetName val="BS Ho so"/>
      <sheetName val="Thi tay nghề"/>
      <sheetName val="check thong tin bhxh"/>
      <sheetName val="DS de nghi BHXH"/>
      <sheetName val="DATA BHXH"/>
      <sheetName val="thang luong bhxh"/>
      <sheetName val="Dc nha may"/>
      <sheetName val="bao cao"/>
      <sheetName val="Bao cao bien dong HR"/>
      <sheetName val="bao cao ns"/>
      <sheetName val="Sheet3"/>
      <sheetName val="BC BĐ NS"/>
      <sheetName val="bc ns chi tiet"/>
      <sheetName val="tách địa chỉ"/>
      <sheetName val="BẬC LƯƠNG HIỆU QUẢ"/>
      <sheetName val="hđlđ mơi"/>
      <sheetName val="Sheet2"/>
      <sheetName val="đánh giá hết tv"/>
      <sheetName val="dự trù kinh phí"/>
      <sheetName val="Phep nam 2016 "/>
      <sheetName val="data up driver"/>
      <sheetName val="du lieu up "/>
      <sheetName val="TH DANH GIA CHI TIET"/>
      <sheetName val="phuon an thuong 2016"/>
      <sheetName val="che do tham hoi"/>
      <sheetName val="Sheet1"/>
      <sheetName val="2.Phụ cấp"/>
      <sheetName val="in code"/>
      <sheetName val="phân công cv"/>
      <sheetName val="Phep nam .2"/>
      <sheetName val="Sheet10"/>
      <sheetName val="Phep nam"/>
      <sheetName val="NEW-PANEL"/>
      <sheetName val="tuong"/>
      <sheetName val="CMC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m"/>
      <sheetName val="Km0-1"/>
      <sheetName val="KM1-2"/>
      <sheetName val="Km2-3"/>
      <sheetName val="Km3-4"/>
      <sheetName val="Km4-5"/>
      <sheetName val="Km5-6"/>
      <sheetName val="Km6-7"/>
      <sheetName val="Km7-8"/>
      <sheetName val="Tonghop-bt"/>
      <sheetName val="Tonghop-cc"/>
      <sheetName val="Ny-Km1-4"/>
      <sheetName val="Ny-Km4-6"/>
      <sheetName val="Ny-Km6-8"/>
      <sheetName val="Temp"/>
      <sheetName val="KLM"/>
      <sheetName val="Coc tieu-rao chan"/>
      <sheetName val="Ny-Km1-4 (cc)"/>
      <sheetName val="Ny-Km4-6 (cc)"/>
      <sheetName val="Ny-Km6-8 (cc)"/>
      <sheetName val="CC"/>
      <sheetName val="Phdoan-bt"/>
      <sheetName val="Phdoan-cc"/>
      <sheetName val="Sheet1"/>
      <sheetName val="Km_x001a_-7"/>
      <sheetName val="EIRR&gt;1&lt;1"/>
      <sheetName val="EIRR&gt; 2"/>
      <sheetName val="EIRR&lt;2"/>
      <sheetName val="Cp&gt;10-Ln&lt;10"/>
      <sheetName val="Ln&lt;20"/>
      <sheetName val="XL4Poppy"/>
      <sheetName val="LoaiDay"/>
      <sheetName val="SL"/>
      <sheetName val="solieu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B3">
            <v>0.6</v>
          </cell>
        </row>
        <row r="4">
          <cell r="B4">
            <v>1</v>
          </cell>
        </row>
        <row r="6">
          <cell r="B6">
            <v>1.4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m"/>
      <sheetName val="Km0-1"/>
      <sheetName val="KM1-2"/>
      <sheetName val="Km2-3"/>
      <sheetName val="Km3-4"/>
      <sheetName val="Km4-5"/>
      <sheetName val="Km5-6"/>
      <sheetName val="Km6-7"/>
      <sheetName val="Km7-8"/>
      <sheetName val="Tonghop-bt"/>
      <sheetName val="Tonghop-cc"/>
      <sheetName val="Ny-Km1-4"/>
      <sheetName val="Ny-Km4-6"/>
      <sheetName val="Ny-Km6-8"/>
      <sheetName val="Temp"/>
      <sheetName val="KLM"/>
      <sheetName val="Coc tieu-rao chan"/>
      <sheetName val="Ny-Km1-4 (cc)"/>
      <sheetName val="Ny-Km4-6 (cc)"/>
      <sheetName val="Ny-Km6-8 (cc)"/>
      <sheetName val="CC"/>
      <sheetName val="Phdoan-bt"/>
      <sheetName val="Phdoan-cc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B3">
            <v>0.6</v>
          </cell>
        </row>
        <row r="4">
          <cell r="B4">
            <v>1</v>
          </cell>
        </row>
        <row r="6">
          <cell r="B6">
            <v>1.4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ngNhatKeToan"/>
      <sheetName val="HuongDan"/>
      <sheetName val="Lookup"/>
      <sheetName val="DienDuLieu"/>
      <sheetName val="Luong_CN"/>
      <sheetName val="Luong_DV"/>
      <sheetName val="Bao cao tong hop"/>
      <sheetName val="Bao_cao_tong_hop"/>
      <sheetName val="Bao_cao_tong_ho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uyên nhân lỗi"/>
      <sheetName val="Nhật ký công việc"/>
      <sheetName val="Tổng Hợp"/>
      <sheetName val="Pivot"/>
      <sheetName val="Tổng hợp báo cáo tháng 7"/>
      <sheetName val="Sheet3"/>
      <sheetName val="Số km, Vé xe, Doanh thu "/>
    </sheetNames>
    <sheetDataSet>
      <sheetData sheetId="0">
        <row r="1">
          <cell r="G1" t="str">
            <v>Không liên lạc được KH</v>
          </cell>
        </row>
        <row r="2">
          <cell r="G2" t="str">
            <v>KH hẹn lại lịch</v>
          </cell>
        </row>
        <row r="3">
          <cell r="G3" t="str">
            <v>KTV hẹn lại lịch KH</v>
          </cell>
        </row>
        <row r="4">
          <cell r="G4" t="str">
            <v>Chờ bảo hành do KTV TTDV</v>
          </cell>
        </row>
        <row r="5">
          <cell r="G5" t="str">
            <v>Chờ bảo hành từ PKT</v>
          </cell>
        </row>
        <row r="6">
          <cell r="G6" t="str">
            <v>Lý do khác</v>
          </cell>
        </row>
        <row r="7">
          <cell r="G7" t="str">
            <v>Bộ Phận Hẹn Lại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alysis"/>
      <sheetName val="Master"/>
      <sheetName val="RawData"/>
      <sheetName val="Sheet1"/>
      <sheetName val="Sheet2"/>
      <sheetName val="Lắp ráp_OQC"/>
      <sheetName val="O-D"/>
      <sheetName val="% NG"/>
      <sheetName val="Lắp ráp"/>
      <sheetName val="oqc-theo sl"/>
      <sheetName val="oqc-theo lot"/>
      <sheetName val="iqc-lot"/>
      <sheetName val="iqc-sl"/>
      <sheetName val="Sheet3"/>
      <sheetName val="Sheet4"/>
      <sheetName val="Sheet5"/>
      <sheetName val="Sheet8"/>
      <sheetName val="Sheet7"/>
      <sheetName val="Sheet9"/>
      <sheetName val="code NCC"/>
    </sheetNames>
    <sheetDataSet>
      <sheetData sheetId="0" refreshError="1"/>
      <sheetData sheetId="1" refreshError="1"/>
      <sheetData sheetId="2" refreshError="1">
        <row r="3">
          <cell r="B3" t="str">
            <v>All</v>
          </cell>
          <cell r="C3" t="str">
            <v>All</v>
          </cell>
          <cell r="D3" t="str">
            <v>All</v>
          </cell>
          <cell r="E3" t="str">
            <v>All</v>
          </cell>
          <cell r="F3" t="str">
            <v>All</v>
          </cell>
          <cell r="G3" t="str">
            <v>All</v>
          </cell>
        </row>
        <row r="4">
          <cell r="B4" t="str">
            <v>1001110144</v>
          </cell>
          <cell r="C4" t="str">
            <v>Máy lọc nước SILVER WPK-688-RO ghi</v>
          </cell>
          <cell r="D4" t="str">
            <v>L1</v>
          </cell>
          <cell r="E4" t="str">
            <v>Nhâm</v>
          </cell>
          <cell r="F4" t="str">
            <v>Nhựa</v>
          </cell>
          <cell r="G4" t="str">
            <v>PQC</v>
          </cell>
        </row>
        <row r="5">
          <cell r="B5" t="str">
            <v>4006010127</v>
          </cell>
          <cell r="C5" t="str">
            <v>Thùng carton IQ-PLUS</v>
          </cell>
          <cell r="D5" t="str">
            <v>L2</v>
          </cell>
          <cell r="E5" t="str">
            <v>Cường</v>
          </cell>
          <cell r="F5" t="str">
            <v>Cơ Khí</v>
          </cell>
          <cell r="G5" t="str">
            <v>OQC</v>
          </cell>
        </row>
        <row r="6">
          <cell r="B6" t="str">
            <v>3001020005</v>
          </cell>
          <cell r="C6" t="str">
            <v>Vỏ ren áp thấp ghi</v>
          </cell>
          <cell r="D6" t="str">
            <v>L3</v>
          </cell>
          <cell r="E6" t="str">
            <v>Định</v>
          </cell>
          <cell r="F6" t="str">
            <v>Lắp ráp</v>
          </cell>
          <cell r="G6" t="str">
            <v>IQC</v>
          </cell>
        </row>
        <row r="7">
          <cell r="B7" t="str">
            <v>4006060355</v>
          </cell>
          <cell r="C7" t="str">
            <v>Voucher KAROFI 70000</v>
          </cell>
          <cell r="D7" t="str">
            <v>L4</v>
          </cell>
          <cell r="E7" t="str">
            <v>Dương</v>
          </cell>
          <cell r="F7" t="str">
            <v>Lõi</v>
          </cell>
        </row>
        <row r="8">
          <cell r="B8" t="str">
            <v>4006030559</v>
          </cell>
          <cell r="C8" t="str">
            <v>Tem NY KAROFI K9IQ-2A</v>
          </cell>
          <cell r="D8" t="str">
            <v>L5</v>
          </cell>
          <cell r="E8" t="str">
            <v>Thủy</v>
          </cell>
          <cell r="F8" t="str">
            <v>Linh kiện</v>
          </cell>
        </row>
        <row r="9">
          <cell r="B9" t="str">
            <v>1001110120</v>
          </cell>
          <cell r="C9" t="str">
            <v>MÁY RO-01 KAROFI (6S)</v>
          </cell>
          <cell r="E9" t="str">
            <v>Tân</v>
          </cell>
        </row>
        <row r="10">
          <cell r="B10" t="str">
            <v>3002090031</v>
          </cell>
          <cell r="C10" t="str">
            <v>Chụp hồng ngoại-T trắng</v>
          </cell>
          <cell r="E10" t="str">
            <v>Tiến</v>
          </cell>
        </row>
        <row r="11">
          <cell r="B11" t="str">
            <v>3001020001</v>
          </cell>
          <cell r="C11" t="str">
            <v>Chặn gioăng áp thấp ghi</v>
          </cell>
          <cell r="E11" t="str">
            <v>Ngọc</v>
          </cell>
        </row>
        <row r="12">
          <cell r="B12" t="str">
            <v>3002090032</v>
          </cell>
          <cell r="C12" t="str">
            <v>Chụp hồng ngoại-02 trắng</v>
          </cell>
          <cell r="E12" t="str">
            <v>Hằng</v>
          </cell>
        </row>
        <row r="13">
          <cell r="B13" t="str">
            <v>4006060012</v>
          </cell>
          <cell r="C13" t="str">
            <v>HDSD KoriHome WPK-688-RO (Anh)</v>
          </cell>
        </row>
        <row r="14">
          <cell r="B14" t="str">
            <v>3001020003</v>
          </cell>
          <cell r="C14" t="str">
            <v>Hạt đóng mở công tắc áp thấp ghi</v>
          </cell>
        </row>
        <row r="15">
          <cell r="B15" t="str">
            <v>1001110122</v>
          </cell>
          <cell r="C15" t="str">
            <v>Máy nóng lạnh HCV-351 PURE H2O (5S)</v>
          </cell>
        </row>
        <row r="16">
          <cell r="B16" t="str">
            <v>3001020004</v>
          </cell>
          <cell r="C16" t="str">
            <v>Vỏ chứa công tắc áp thấp màu ghi DAUER</v>
          </cell>
        </row>
        <row r="17">
          <cell r="B17" t="str">
            <v>4002060004</v>
          </cell>
          <cell r="C17" t="str">
            <v>Hạt nhựa phối trộn màu cốm</v>
          </cell>
        </row>
        <row r="18">
          <cell r="B18" t="str">
            <v>3003090005</v>
          </cell>
          <cell r="C18" t="str">
            <v>Nẹp cánh tủ inox</v>
          </cell>
        </row>
        <row r="19">
          <cell r="B19" t="str">
            <v>4005010005</v>
          </cell>
          <cell r="C19" t="str">
            <v>Bột tẩy trắng (dùng để sản xuất cút + ốc )</v>
          </cell>
        </row>
        <row r="20">
          <cell r="B20" t="str">
            <v>4002070002</v>
          </cell>
          <cell r="C20" t="str">
            <v>Hạt màu ABS 2871-3P ghi</v>
          </cell>
        </row>
        <row r="21">
          <cell r="B21" t="str">
            <v>4002070011</v>
          </cell>
          <cell r="C21" t="str">
            <v>Hạt màu AS 8416</v>
          </cell>
        </row>
        <row r="22">
          <cell r="B22" t="str">
            <v>4002070017</v>
          </cell>
          <cell r="C22" t="str">
            <v>Hạt màu đen MB 3124</v>
          </cell>
        </row>
        <row r="23">
          <cell r="B23" t="str">
            <v>4002070005</v>
          </cell>
          <cell r="C23" t="str">
            <v>Hạt màu ghi PP 2877-3P</v>
          </cell>
        </row>
        <row r="24">
          <cell r="B24" t="str">
            <v>4002070006</v>
          </cell>
          <cell r="C24" t="str">
            <v>Hạt màu tím 5756 (loại mới)</v>
          </cell>
        </row>
        <row r="25">
          <cell r="B25" t="str">
            <v>4002070023</v>
          </cell>
          <cell r="C25" t="str">
            <v>Hạt màu trắng EMPE 1050</v>
          </cell>
        </row>
        <row r="26">
          <cell r="B26" t="str">
            <v>4002070030</v>
          </cell>
          <cell r="C26" t="str">
            <v>Hạt màu vàng cam 5256</v>
          </cell>
        </row>
        <row r="27">
          <cell r="B27" t="str">
            <v>4002070026</v>
          </cell>
          <cell r="C27" t="str">
            <v>Hạt màu vàng Gold PP 6713 - 2.5P</v>
          </cell>
        </row>
        <row r="28">
          <cell r="B28" t="str">
            <v>4002070032</v>
          </cell>
          <cell r="C28" t="str">
            <v>Hạt màu vàng VM 2003</v>
          </cell>
        </row>
        <row r="29">
          <cell r="B29" t="str">
            <v>4002070040</v>
          </cell>
          <cell r="C29" t="str">
            <v>Hạt màu xanh 7064</v>
          </cell>
        </row>
        <row r="30">
          <cell r="B30" t="str">
            <v>4002070041</v>
          </cell>
          <cell r="C30" t="str">
            <v>Hạt màu xanh 8317</v>
          </cell>
        </row>
        <row r="31">
          <cell r="B31" t="str">
            <v>4002070042</v>
          </cell>
          <cell r="C31" t="str">
            <v>Hạt màu xanh 8415</v>
          </cell>
        </row>
        <row r="32">
          <cell r="B32" t="str">
            <v>4002070008</v>
          </cell>
          <cell r="C32" t="str">
            <v>Hạt màu xanh blue 8668</v>
          </cell>
        </row>
        <row r="33">
          <cell r="B33" t="str">
            <v>4002070019</v>
          </cell>
          <cell r="C33" t="str">
            <v>Hạt màu xanh dương PP 80016-2P</v>
          </cell>
        </row>
        <row r="34">
          <cell r="B34" t="str">
            <v>4002070043</v>
          </cell>
          <cell r="C34" t="str">
            <v>Hạt màu xanh lá cây PP 9702 - 2.5P</v>
          </cell>
        </row>
        <row r="35">
          <cell r="B35" t="str">
            <v>4002070049</v>
          </cell>
          <cell r="C35" t="str">
            <v>Hạt màu xanh nõn chuối PP 9518 - 2.5P</v>
          </cell>
        </row>
        <row r="36">
          <cell r="B36" t="str">
            <v>4002010001</v>
          </cell>
          <cell r="C36" t="str">
            <v>Hạt nhựa 1102 K</v>
          </cell>
        </row>
        <row r="37">
          <cell r="B37" t="str">
            <v>4002020005</v>
          </cell>
          <cell r="C37" t="str">
            <v>Hạt nhựa ABS HI 121H</v>
          </cell>
        </row>
        <row r="38">
          <cell r="B38" t="str">
            <v>4002060007</v>
          </cell>
          <cell r="C38" t="str">
            <v>Hạt nhựa Compao trắng EFPP 1010</v>
          </cell>
        </row>
        <row r="39">
          <cell r="B39" t="str">
            <v>4002060009</v>
          </cell>
          <cell r="C39" t="str">
            <v>Hạt nhựa compound PE-2019 vàng</v>
          </cell>
        </row>
        <row r="40">
          <cell r="B40" t="str">
            <v>4002060010</v>
          </cell>
          <cell r="C40" t="str">
            <v>Hạt nhựa compound PE-7042 xanh</v>
          </cell>
        </row>
        <row r="41">
          <cell r="B41" t="str">
            <v>4002080001</v>
          </cell>
          <cell r="C41" t="str">
            <v>Hạt nhựa HIPS trong (8250)</v>
          </cell>
        </row>
        <row r="42">
          <cell r="B42" t="str">
            <v>4002040001</v>
          </cell>
          <cell r="C42" t="str">
            <v>Hạt nhựa LDPE dùng để sản xuất lõi CTO</v>
          </cell>
        </row>
        <row r="43">
          <cell r="B43" t="str">
            <v>4002030001</v>
          </cell>
          <cell r="C43" t="str">
            <v>Hạt nhựa PA6 BF160-N5</v>
          </cell>
        </row>
        <row r="44">
          <cell r="B44" t="str">
            <v>4002010030</v>
          </cell>
          <cell r="C44" t="str">
            <v>Hạt nhựa PP T3034</v>
          </cell>
        </row>
        <row r="45">
          <cell r="B45" t="str">
            <v>4002090001</v>
          </cell>
          <cell r="C45" t="str">
            <v>Hạt nhựa san 350</v>
          </cell>
        </row>
        <row r="46">
          <cell r="B46" t="str">
            <v>4002010031</v>
          </cell>
          <cell r="C46" t="str">
            <v>Hạt nhựa trộn Taican (EFPP 1001)</v>
          </cell>
        </row>
        <row r="47">
          <cell r="B47" t="str">
            <v>4002010027</v>
          </cell>
          <cell r="C47" t="str">
            <v>Hạt nhựa trong PP 560 S</v>
          </cell>
        </row>
        <row r="48">
          <cell r="B48" t="str">
            <v>4004050004</v>
          </cell>
          <cell r="C48" t="str">
            <v>Hạt ORP</v>
          </cell>
        </row>
        <row r="49">
          <cell r="B49" t="str">
            <v>4004090013</v>
          </cell>
          <cell r="C49" t="str">
            <v>Lưới bao CTO 10" đen</v>
          </cell>
        </row>
        <row r="50">
          <cell r="B50" t="str">
            <v>4004090014</v>
          </cell>
          <cell r="C50" t="str">
            <v>Lưới bao CTO 10" trắng</v>
          </cell>
        </row>
        <row r="51">
          <cell r="B51" t="str">
            <v>4004090015</v>
          </cell>
          <cell r="C51" t="str">
            <v>Lưới bao CTO 20"</v>
          </cell>
        </row>
        <row r="52">
          <cell r="B52" t="str">
            <v>4004090020</v>
          </cell>
          <cell r="C52" t="str">
            <v>Màng co PVC dùng sản xuất lõi PP</v>
          </cell>
        </row>
        <row r="53">
          <cell r="B53" t="str">
            <v>4004090017</v>
          </cell>
          <cell r="C53" t="str">
            <v>Màng POF 15umx200x1332</v>
          </cell>
        </row>
        <row r="54">
          <cell r="B54" t="str">
            <v>4004090023</v>
          </cell>
          <cell r="C54" t="str">
            <v>Nhựa keo nến làm lõi CTO</v>
          </cell>
        </row>
        <row r="55">
          <cell r="B55" t="str">
            <v>4004060007</v>
          </cell>
          <cell r="C55" t="str">
            <v>Than Anthracite 0.2-0.8mm</v>
          </cell>
        </row>
        <row r="56">
          <cell r="B56" t="str">
            <v>4004060008</v>
          </cell>
          <cell r="C56" t="str">
            <v>Than Anthracite 1.2-2.4mm</v>
          </cell>
        </row>
        <row r="57">
          <cell r="B57" t="str">
            <v>4004060004</v>
          </cell>
          <cell r="C57" t="str">
            <v>Than hoạt tính Trà Bắc TB2-0820</v>
          </cell>
        </row>
        <row r="58">
          <cell r="B58" t="str">
            <v>4003010002</v>
          </cell>
          <cell r="C58" t="str">
            <v>Thép cán nguội - đố ngang</v>
          </cell>
        </row>
        <row r="59">
          <cell r="B59" t="str">
            <v>4003010003</v>
          </cell>
          <cell r="C59" t="str">
            <v>Thép cán nguội - giá máy</v>
          </cell>
        </row>
        <row r="60">
          <cell r="B60" t="str">
            <v>4003010006</v>
          </cell>
          <cell r="C60" t="str">
            <v>Thép cán nguội - Thân tủ</v>
          </cell>
        </row>
        <row r="61">
          <cell r="B61" t="str">
            <v>3004020091</v>
          </cell>
          <cell r="C61" t="str">
            <v>Vách ốp sau dài HCV</v>
          </cell>
        </row>
        <row r="62">
          <cell r="B62" t="str">
            <v>3004020088</v>
          </cell>
          <cell r="C62" t="str">
            <v>Vách trái + Vách phải (Thép lá) mới I</v>
          </cell>
        </row>
        <row r="63">
          <cell r="B63" t="str">
            <v>4004090025</v>
          </cell>
          <cell r="C63" t="str">
            <v>Vải không dệt đen</v>
          </cell>
        </row>
        <row r="64">
          <cell r="B64" t="str">
            <v>4004090026</v>
          </cell>
          <cell r="C64" t="str">
            <v>Vải không dệt trắng</v>
          </cell>
        </row>
        <row r="65">
          <cell r="B65" t="str">
            <v>4005010003</v>
          </cell>
          <cell r="C65" t="str">
            <v>Bột Đá</v>
          </cell>
        </row>
        <row r="66">
          <cell r="B66" t="str">
            <v>9102010001</v>
          </cell>
          <cell r="C66" t="str">
            <v>Phế thép</v>
          </cell>
        </row>
        <row r="67">
          <cell r="B67" t="str">
            <v>4005010004</v>
          </cell>
          <cell r="C67" t="str">
            <v>Bột tan sứ</v>
          </cell>
        </row>
        <row r="68">
          <cell r="B68" t="str">
            <v>9102020001</v>
          </cell>
          <cell r="C68" t="str">
            <v>Phế Inox I</v>
          </cell>
        </row>
        <row r="69">
          <cell r="B69" t="str">
            <v>3003090006</v>
          </cell>
          <cell r="C69" t="str">
            <v>Khung Inox</v>
          </cell>
        </row>
        <row r="70">
          <cell r="B70" t="str">
            <v>4004050003</v>
          </cell>
          <cell r="C70" t="str">
            <v>Hạt Corosex</v>
          </cell>
        </row>
        <row r="71">
          <cell r="B71" t="str">
            <v>4004090010</v>
          </cell>
          <cell r="C71" t="str">
            <v>Keo dán Flow</v>
          </cell>
        </row>
        <row r="72">
          <cell r="B72" t="str">
            <v>3003090012</v>
          </cell>
          <cell r="C72" t="str">
            <v>Ke góc tủ IQ</v>
          </cell>
        </row>
        <row r="73">
          <cell r="B73" t="str">
            <v>4004020001</v>
          </cell>
          <cell r="C73" t="str">
            <v>Mỡ gioăng cốc</v>
          </cell>
        </row>
        <row r="74">
          <cell r="B74" t="str">
            <v>4004030022</v>
          </cell>
          <cell r="C74" t="str">
            <v>Mực gương HL001</v>
          </cell>
        </row>
        <row r="75">
          <cell r="B75" t="str">
            <v>4004060002</v>
          </cell>
          <cell r="C75" t="str">
            <v>Than CTO tái tạo</v>
          </cell>
        </row>
        <row r="76">
          <cell r="B76" t="str">
            <v>4004030007</v>
          </cell>
          <cell r="C76" t="str">
            <v>Dung môi rửa lưới</v>
          </cell>
        </row>
        <row r="77">
          <cell r="B77" t="str">
            <v>3003090004</v>
          </cell>
          <cell r="C77" t="str">
            <v>Inox đệm nam châm</v>
          </cell>
        </row>
        <row r="78">
          <cell r="B78" t="str">
            <v>4004030005</v>
          </cell>
          <cell r="C78" t="str">
            <v>Dung môi mực gương</v>
          </cell>
        </row>
        <row r="79">
          <cell r="B79" t="str">
            <v>4005090004</v>
          </cell>
          <cell r="C79" t="str">
            <v>Chất tăng bám GK #1</v>
          </cell>
        </row>
        <row r="80">
          <cell r="B80" t="str">
            <v>4005010002</v>
          </cell>
          <cell r="C80" t="str">
            <v>Chất tẩy nòng khuôn</v>
          </cell>
        </row>
        <row r="81">
          <cell r="B81" t="str">
            <v>4006040001</v>
          </cell>
          <cell r="C81" t="str">
            <v>Dây đóng gói dây RO</v>
          </cell>
        </row>
        <row r="82">
          <cell r="B82" t="str">
            <v>4005090005</v>
          </cell>
          <cell r="C82" t="str">
            <v>Hóa chất CC-72-900H</v>
          </cell>
        </row>
        <row r="83">
          <cell r="B83" t="str">
            <v>4002070018</v>
          </cell>
          <cell r="C83" t="str">
            <v>Hạt màu ghi xám 2758</v>
          </cell>
        </row>
        <row r="84">
          <cell r="B84" t="str">
            <v>7004020014</v>
          </cell>
          <cell r="C84" t="str">
            <v>Nước rửa lưới ít mùi</v>
          </cell>
        </row>
        <row r="85">
          <cell r="B85" t="str">
            <v>4004060003</v>
          </cell>
          <cell r="C85" t="str">
            <v>Than hoạt tính 2-5mm</v>
          </cell>
        </row>
        <row r="86">
          <cell r="B86" t="str">
            <v>4002010024</v>
          </cell>
          <cell r="C86" t="str">
            <v>Hạt nhựa LDPE PLA0221</v>
          </cell>
        </row>
        <row r="87">
          <cell r="B87" t="str">
            <v>4004030017</v>
          </cell>
          <cell r="C87" t="str">
            <v>Mực in 8190 - K01 đen</v>
          </cell>
        </row>
        <row r="88">
          <cell r="B88" t="str">
            <v>3004110043</v>
          </cell>
          <cell r="C88" t="str">
            <v>Hạt nhựa tái tạo SAN1</v>
          </cell>
        </row>
        <row r="89">
          <cell r="B89" t="str">
            <v>3004110044</v>
          </cell>
          <cell r="C89" t="str">
            <v>Hạt nhựa tái tạo SAN2</v>
          </cell>
        </row>
        <row r="90">
          <cell r="B90" t="str">
            <v>3004110045</v>
          </cell>
          <cell r="C90" t="str">
            <v>Hạt nhựa tái tạo SAN3</v>
          </cell>
        </row>
        <row r="91">
          <cell r="B91" t="str">
            <v>4005090007</v>
          </cell>
          <cell r="C91" t="str">
            <v>Chất tăng bám 33 - 900</v>
          </cell>
        </row>
        <row r="92">
          <cell r="B92" t="str">
            <v>4004030006</v>
          </cell>
          <cell r="C92" t="str">
            <v>Dung môi pha loãng 783</v>
          </cell>
        </row>
        <row r="93">
          <cell r="B93" t="str">
            <v>4004030027</v>
          </cell>
          <cell r="C93" t="str">
            <v>Mực in đen CC-8720-K01</v>
          </cell>
        </row>
        <row r="94">
          <cell r="B94" t="str">
            <v>4001020008</v>
          </cell>
          <cell r="C94" t="str">
            <v>Hạt hồng ngoại Nhật Bản</v>
          </cell>
        </row>
        <row r="95">
          <cell r="B95" t="str">
            <v>3004020089</v>
          </cell>
          <cell r="C95" t="str">
            <v>Thép tấm SPCC 346x345x1</v>
          </cell>
        </row>
        <row r="96">
          <cell r="B96" t="str">
            <v>3004110014</v>
          </cell>
          <cell r="C96" t="str">
            <v>Hạt nhựa tái tạo PP tạp</v>
          </cell>
        </row>
        <row r="97">
          <cell r="B97" t="str">
            <v>4002070009</v>
          </cell>
          <cell r="C97" t="str">
            <v>Hạt màu 9935 ( xanh KRH)</v>
          </cell>
        </row>
        <row r="98">
          <cell r="B98" t="str">
            <v>3004110001</v>
          </cell>
          <cell r="C98" t="str">
            <v>Hạt nhựa tái tạo PA1 đen</v>
          </cell>
        </row>
        <row r="99">
          <cell r="B99" t="str">
            <v>4004030028</v>
          </cell>
          <cell r="C99" t="str">
            <v>Mực in màu đen mã GK -501</v>
          </cell>
        </row>
        <row r="100">
          <cell r="B100" t="str">
            <v>4004030024</v>
          </cell>
          <cell r="C100" t="str">
            <v>Mực in màu tím 8720 - V01</v>
          </cell>
        </row>
        <row r="101">
          <cell r="B101" t="str">
            <v>4003010010</v>
          </cell>
          <cell r="C101" t="str">
            <v>Tấm ốp cánh IQ Inox 0.3mm</v>
          </cell>
        </row>
        <row r="102">
          <cell r="B102" t="str">
            <v>4003010011</v>
          </cell>
          <cell r="C102" t="str">
            <v>Tấm ốp cánh IQ Inox 0.4mm</v>
          </cell>
        </row>
        <row r="103">
          <cell r="B103" t="str">
            <v>4006010102</v>
          </cell>
          <cell r="C103" t="str">
            <v>Thép tấm SPCC 286x241x0.8</v>
          </cell>
        </row>
        <row r="104">
          <cell r="B104" t="str">
            <v>3004110021</v>
          </cell>
          <cell r="C104" t="str">
            <v>Hạt nhựa tái tạo PP đỏ BV</v>
          </cell>
        </row>
        <row r="105">
          <cell r="B105" t="str">
            <v>3004110046</v>
          </cell>
          <cell r="C105" t="str">
            <v>Hạt nhựa tái tạo PP trong</v>
          </cell>
        </row>
        <row r="106">
          <cell r="B106" t="str">
            <v>4002060005</v>
          </cell>
          <cell r="C106" t="str">
            <v>Hạt nhựa phối trộn màu tím</v>
          </cell>
        </row>
        <row r="107">
          <cell r="B107" t="str">
            <v>4003010009</v>
          </cell>
          <cell r="C107" t="str">
            <v>Inox không nhiễm Đề C Cuộn</v>
          </cell>
        </row>
        <row r="108">
          <cell r="B108" t="str">
            <v>4004030029</v>
          </cell>
          <cell r="C108" t="str">
            <v>Mực in màu trắng mã GK-102</v>
          </cell>
        </row>
        <row r="109">
          <cell r="B109" t="str">
            <v>3004110009</v>
          </cell>
          <cell r="C109" t="str">
            <v>Hạt nhựa tái tạo LDPE vàng</v>
          </cell>
        </row>
        <row r="110">
          <cell r="B110" t="str">
            <v>3004110010</v>
          </cell>
          <cell r="C110" t="str">
            <v>Hạt nhựa tái tạo LDPE xanh</v>
          </cell>
        </row>
        <row r="111">
          <cell r="B111" t="str">
            <v>3004110003</v>
          </cell>
          <cell r="C111" t="str">
            <v>Hạt nhựa tái tạo ABS trắng</v>
          </cell>
        </row>
        <row r="112">
          <cell r="B112" t="str">
            <v>3004110016</v>
          </cell>
          <cell r="C112" t="str">
            <v>Hạt nhựa tái tạo PA2 trắng</v>
          </cell>
        </row>
        <row r="113">
          <cell r="B113" t="str">
            <v>3004110025</v>
          </cell>
          <cell r="C113" t="str">
            <v>Hạt nhựa tái tạo PP1 trắng</v>
          </cell>
        </row>
        <row r="114">
          <cell r="B114" t="str">
            <v>4005090006</v>
          </cell>
          <cell r="C114" t="str">
            <v>Chất tăng bám CC - 72- 900H</v>
          </cell>
        </row>
        <row r="115">
          <cell r="B115" t="str">
            <v>4003010001</v>
          </cell>
          <cell r="C115" t="str">
            <v>Thép cán nguội đố ngang 0.5</v>
          </cell>
        </row>
        <row r="116">
          <cell r="B116" t="str">
            <v>3004110036</v>
          </cell>
          <cell r="C116" t="str">
            <v>Hạt nhựa tái tạo PP xanh SH</v>
          </cell>
        </row>
        <row r="117">
          <cell r="B117" t="str">
            <v>3004110008</v>
          </cell>
          <cell r="C117" t="str">
            <v>Hạt nhựa tái tạo LDPE trắng</v>
          </cell>
        </row>
        <row r="118">
          <cell r="B118" t="str">
            <v>3004110006</v>
          </cell>
          <cell r="C118" t="str">
            <v>Hạt tái tạo sản xuất dây nâu</v>
          </cell>
        </row>
        <row r="119">
          <cell r="B119" t="str">
            <v>4003010004</v>
          </cell>
          <cell r="C119" t="str">
            <v>Thép cán nguội tấm che 0.8mm</v>
          </cell>
        </row>
        <row r="120">
          <cell r="B120" t="str">
            <v>3004110026</v>
          </cell>
          <cell r="C120" t="str">
            <v>Hạt nhựa tái tạo PP T2 trắng</v>
          </cell>
        </row>
        <row r="121">
          <cell r="B121" t="str">
            <v>3004110024</v>
          </cell>
          <cell r="C121" t="str">
            <v>Hạt nhựa tái tạo PP1 xanh NC</v>
          </cell>
        </row>
        <row r="122">
          <cell r="B122" t="str">
            <v>3004110029</v>
          </cell>
          <cell r="C122" t="str">
            <v>Hạt nhựa tái tạo PP2 vàng D2</v>
          </cell>
        </row>
        <row r="123">
          <cell r="B123" t="str">
            <v>4004010002</v>
          </cell>
          <cell r="C123" t="str">
            <v>Cao su sản xuất gioăng áp cao</v>
          </cell>
        </row>
        <row r="124">
          <cell r="B124" t="str">
            <v>4004030016</v>
          </cell>
          <cell r="C124" t="str">
            <v>Mực in 8190 - AW01 siêu trắng</v>
          </cell>
        </row>
        <row r="125">
          <cell r="B125" t="str">
            <v>4004010001</v>
          </cell>
          <cell r="C125" t="str">
            <v>Cao su sản xuất gioăng áp thấp</v>
          </cell>
        </row>
        <row r="126">
          <cell r="B126" t="str">
            <v>4005010001</v>
          </cell>
          <cell r="C126" t="str">
            <v>Hóa chất tẩy nòng ASACLEAN GL2</v>
          </cell>
        </row>
        <row r="127">
          <cell r="B127" t="str">
            <v>4004030013</v>
          </cell>
          <cell r="C127" t="str">
            <v>Mực in đen Carpoly CC-8720-K01</v>
          </cell>
        </row>
        <row r="128">
          <cell r="B128" t="str">
            <v>4004030014</v>
          </cell>
          <cell r="C128" t="str">
            <v>Mực in đen Carpoly CC-8720-W01</v>
          </cell>
        </row>
        <row r="129">
          <cell r="B129" t="str">
            <v>4003010005</v>
          </cell>
          <cell r="C129" t="str">
            <v>Thép cán nguội - Thân tủ 0.5mm</v>
          </cell>
        </row>
        <row r="130">
          <cell r="B130" t="str">
            <v>4004030012</v>
          </cell>
          <cell r="C130" t="str">
            <v>Mực in bóng Carpoly CC-8720-100</v>
          </cell>
        </row>
        <row r="131">
          <cell r="B131" t="str">
            <v>4004030023</v>
          </cell>
          <cell r="C131" t="str">
            <v>Mực in màu vàng kim 8720 - GY01</v>
          </cell>
        </row>
        <row r="132">
          <cell r="B132" t="str">
            <v>4004030015</v>
          </cell>
          <cell r="C132" t="str">
            <v>Mực in xanh Carpoly CC-8720-B01</v>
          </cell>
        </row>
        <row r="133">
          <cell r="B133" t="str">
            <v>4004030021</v>
          </cell>
          <cell r="C133" t="str">
            <v>Mực in màu đỏ mã CC - 8720 - R01</v>
          </cell>
        </row>
        <row r="134">
          <cell r="B134" t="str">
            <v>4004030025</v>
          </cell>
          <cell r="C134" t="str">
            <v>Mực in mầu đỏ mã TC 67S/41 Magenta</v>
          </cell>
        </row>
        <row r="135">
          <cell r="B135" t="str">
            <v>9103010001</v>
          </cell>
          <cell r="C135" t="str">
            <v>Phế kính sau khi pha phôi Khổ kính to</v>
          </cell>
        </row>
        <row r="136">
          <cell r="B136" t="str">
            <v>4002070004</v>
          </cell>
          <cell r="C136" t="str">
            <v>Hạt màu ghi 2833 dùng cho hạt nhựa PA6</v>
          </cell>
        </row>
        <row r="137">
          <cell r="B137" t="str">
            <v>4002070003</v>
          </cell>
          <cell r="C137" t="str">
            <v>Hạt tăng trong CMC03 (dùng cho T33 hồng ngoại)</v>
          </cell>
        </row>
        <row r="138">
          <cell r="B138" t="str">
            <v>4005090008</v>
          </cell>
          <cell r="C138" t="str">
            <v>Hóa chất phủ kính</v>
          </cell>
        </row>
        <row r="139">
          <cell r="B139" t="str">
            <v>4004050001</v>
          </cell>
          <cell r="C139" t="str">
            <v>Hạt Cation Purolite C100</v>
          </cell>
        </row>
        <row r="140">
          <cell r="B140" t="str">
            <v>2013010027</v>
          </cell>
          <cell r="C140" t="str">
            <v>Dây RO 1/4 trắng</v>
          </cell>
        </row>
        <row r="141">
          <cell r="B141" t="str">
            <v>2013010021</v>
          </cell>
          <cell r="C141" t="str">
            <v>Dây RO 1/4 trắng KAROFI</v>
          </cell>
        </row>
        <row r="142">
          <cell r="B142" t="str">
            <v>2013010032</v>
          </cell>
          <cell r="C142" t="str">
            <v>Dây RO 1/4 trắng TAIWAN</v>
          </cell>
        </row>
        <row r="143">
          <cell r="B143" t="str">
            <v>2013010002</v>
          </cell>
          <cell r="C143" t="str">
            <v>Dây RO 1/4 trắng TECOMEN-MADE IN VIETNAM</v>
          </cell>
        </row>
        <row r="144">
          <cell r="B144" t="str">
            <v>2013010028</v>
          </cell>
          <cell r="C144" t="str">
            <v>Dây RO 1/4 vàng</v>
          </cell>
        </row>
        <row r="145">
          <cell r="B145" t="str">
            <v>2013010022</v>
          </cell>
          <cell r="C145" t="str">
            <v>Dây RO 1/4 vàng KAROFI</v>
          </cell>
        </row>
        <row r="146">
          <cell r="B146" t="str">
            <v>2013010003</v>
          </cell>
          <cell r="C146" t="str">
            <v>Dây RO 1/4 vàng TECOMEN-MADE IN VIETNAM</v>
          </cell>
        </row>
        <row r="147">
          <cell r="B147" t="str">
            <v>2013010029</v>
          </cell>
          <cell r="C147" t="str">
            <v>Dây RO 1/4 xanh</v>
          </cell>
        </row>
        <row r="148">
          <cell r="B148" t="str">
            <v>2013010023</v>
          </cell>
          <cell r="C148" t="str">
            <v>Dây RO 1/4 xanh KAROFI</v>
          </cell>
        </row>
        <row r="149">
          <cell r="B149" t="str">
            <v>2013010004</v>
          </cell>
          <cell r="C149" t="str">
            <v>Dây RO 1/4 xanh TECOMEN-MADE IN VIETNAM</v>
          </cell>
        </row>
        <row r="150">
          <cell r="B150" t="str">
            <v>2013010030</v>
          </cell>
          <cell r="C150" t="str">
            <v>Dây RO 3/8 trắng</v>
          </cell>
        </row>
        <row r="151">
          <cell r="B151" t="str">
            <v>2013010025</v>
          </cell>
          <cell r="C151" t="str">
            <v>Dây RO 3/8 trắng KAROFI</v>
          </cell>
        </row>
        <row r="152">
          <cell r="B152" t="str">
            <v>2013010033</v>
          </cell>
          <cell r="C152" t="str">
            <v>Dây RO 3/8 trắng TAIWAN</v>
          </cell>
        </row>
        <row r="153">
          <cell r="B153" t="str">
            <v>2013010026</v>
          </cell>
          <cell r="C153" t="str">
            <v>Dây RO 3/8 trắng TECOMEN</v>
          </cell>
        </row>
        <row r="154">
          <cell r="B154" t="str">
            <v>2013010031</v>
          </cell>
          <cell r="C154" t="str">
            <v>Dây RO 3/8 vàng</v>
          </cell>
        </row>
        <row r="155">
          <cell r="B155" t="str">
            <v>2013010024</v>
          </cell>
          <cell r="C155" t="str">
            <v>Dây RO 3/8 xanh KAROFI</v>
          </cell>
        </row>
        <row r="156">
          <cell r="B156" t="str">
            <v>4006040010</v>
          </cell>
          <cell r="C156" t="str">
            <v>Băng dính bạc 48mmx25m</v>
          </cell>
        </row>
        <row r="157">
          <cell r="B157" t="str">
            <v>4006040009</v>
          </cell>
          <cell r="C157" t="str">
            <v>Băng dính xốp 2mmx20mmx4.4m</v>
          </cell>
        </row>
        <row r="158">
          <cell r="B158" t="str">
            <v>2013040015</v>
          </cell>
          <cell r="C158" t="str">
            <v>Đèn LED dây 12V xanh</v>
          </cell>
        </row>
        <row r="159">
          <cell r="B159" t="str">
            <v>4004090019</v>
          </cell>
          <cell r="C159" t="str">
            <v>Màng PE 70x15um</v>
          </cell>
        </row>
        <row r="160">
          <cell r="B160" t="str">
            <v>4004090008</v>
          </cell>
          <cell r="C160" t="str">
            <v>Gen co 4mm</v>
          </cell>
        </row>
        <row r="161">
          <cell r="B161" t="str">
            <v>4004090002</v>
          </cell>
          <cell r="C161" t="str">
            <v>Gen co 6mm</v>
          </cell>
        </row>
        <row r="162">
          <cell r="B162" t="str">
            <v>7003020001</v>
          </cell>
          <cell r="C162" t="str">
            <v>Gạt in lưới</v>
          </cell>
        </row>
        <row r="163">
          <cell r="B163" t="str">
            <v>4004090007</v>
          </cell>
          <cell r="C163" t="str">
            <v>Gen co loại nhỏ</v>
          </cell>
        </row>
        <row r="164">
          <cell r="B164" t="str">
            <v>4006020013</v>
          </cell>
          <cell r="C164" t="str">
            <v>Túi giảm chấn 1.2m*100m</v>
          </cell>
        </row>
        <row r="165">
          <cell r="B165" t="str">
            <v>4006040016</v>
          </cell>
          <cell r="C165" t="str">
            <v>Băng dính 3M 8934 12mmx55m</v>
          </cell>
        </row>
        <row r="166">
          <cell r="B166" t="str">
            <v>4004090003</v>
          </cell>
          <cell r="C166" t="str">
            <v>Ống gen bọc dây nguồn RO LEAF</v>
          </cell>
        </row>
        <row r="167">
          <cell r="B167" t="str">
            <v>4006040008</v>
          </cell>
          <cell r="C167" t="str">
            <v>Băng dính trong vàng 50mmx120m</v>
          </cell>
        </row>
        <row r="168">
          <cell r="B168" t="str">
            <v>3004090055</v>
          </cell>
          <cell r="C168" t="str">
            <v>Cuộn bảo ôn cách nhiệt (1m*8m)</v>
          </cell>
        </row>
        <row r="169">
          <cell r="B169" t="str">
            <v>4004090001</v>
          </cell>
          <cell r="C169" t="str">
            <v>Cuộn đề can trà 3508T (70 mét)</v>
          </cell>
        </row>
        <row r="170">
          <cell r="B170" t="str">
            <v>4006040012</v>
          </cell>
          <cell r="C170" t="str">
            <v>Băng dính xanh KAROFI 50mmx200Y</v>
          </cell>
        </row>
        <row r="171">
          <cell r="B171" t="str">
            <v>4006040018</v>
          </cell>
          <cell r="C171" t="str">
            <v>Băng dính xốp xanh/đen 46mm /D1mm</v>
          </cell>
        </row>
        <row r="172">
          <cell r="B172" t="str">
            <v>4004090011</v>
          </cell>
          <cell r="C172" t="str">
            <v>Keo Silicon HJ-5626 đen 250ml</v>
          </cell>
        </row>
        <row r="173">
          <cell r="B173" t="str">
            <v>1001020003</v>
          </cell>
          <cell r="C173" t="str">
            <v>Bộ lọc thô 1 cấp</v>
          </cell>
        </row>
        <row r="174">
          <cell r="B174" t="str">
            <v>1001020002</v>
          </cell>
          <cell r="C174" t="str">
            <v>Bộ lọc thô 2 cấp</v>
          </cell>
        </row>
        <row r="175">
          <cell r="B175" t="str">
            <v>3004090024</v>
          </cell>
          <cell r="C175" t="str">
            <v>Chân bơm đen</v>
          </cell>
        </row>
        <row r="176">
          <cell r="B176" t="str">
            <v>3004090061</v>
          </cell>
          <cell r="C176" t="str">
            <v>Chân vi mạch IRO</v>
          </cell>
        </row>
        <row r="177">
          <cell r="B177" t="str">
            <v>3004090036</v>
          </cell>
          <cell r="C177" t="str">
            <v>Chấu kẹp Nano S</v>
          </cell>
        </row>
        <row r="178">
          <cell r="B178" t="str">
            <v>3002010014</v>
          </cell>
          <cell r="C178" t="str">
            <v>Chụp CTO trắng [NANOSI]</v>
          </cell>
        </row>
        <row r="179">
          <cell r="B179" t="str">
            <v>3002010019</v>
          </cell>
          <cell r="C179" t="str">
            <v>Chụp CTO trắng [VIETPURE]</v>
          </cell>
        </row>
        <row r="180">
          <cell r="B180" t="str">
            <v>3002090005</v>
          </cell>
          <cell r="C180" t="str">
            <v>Chụp hồng ngoại-02 xanh</v>
          </cell>
        </row>
        <row r="181">
          <cell r="B181" t="str">
            <v>3002010029</v>
          </cell>
          <cell r="C181" t="str">
            <v>Chụp lõi PP vàng - khuôn 02</v>
          </cell>
        </row>
        <row r="182">
          <cell r="B182" t="str">
            <v>3002010041</v>
          </cell>
          <cell r="C182" t="str">
            <v>Chụp PP gold [AN PHÚ]</v>
          </cell>
        </row>
        <row r="183">
          <cell r="B183" t="str">
            <v>3002010025</v>
          </cell>
          <cell r="C183" t="str">
            <v>Chụp PP trắng</v>
          </cell>
        </row>
        <row r="184">
          <cell r="B184" t="str">
            <v>3002010028</v>
          </cell>
          <cell r="C184" t="str">
            <v>Chụp PP vàng</v>
          </cell>
        </row>
        <row r="185">
          <cell r="B185" t="str">
            <v>3002010023</v>
          </cell>
          <cell r="C185" t="str">
            <v>Chụp PP xanh C</v>
          </cell>
        </row>
        <row r="186">
          <cell r="B186" t="str">
            <v>3002010032</v>
          </cell>
          <cell r="C186" t="str">
            <v>Chụp PP xanh C [NANOSI]</v>
          </cell>
        </row>
        <row r="187">
          <cell r="B187" t="str">
            <v>3002010034</v>
          </cell>
          <cell r="C187" t="str">
            <v>Chụp PP xanh C [PRETECH]</v>
          </cell>
        </row>
        <row r="188">
          <cell r="B188" t="str">
            <v>3002010036</v>
          </cell>
          <cell r="C188" t="str">
            <v>Chụp PP xanh C SUNHOUSE</v>
          </cell>
        </row>
        <row r="189">
          <cell r="B189" t="str">
            <v>3002010045</v>
          </cell>
          <cell r="C189" t="str">
            <v>Chụp PP xanh K [KoriHome]</v>
          </cell>
        </row>
        <row r="190">
          <cell r="B190" t="str">
            <v>2001210029</v>
          </cell>
          <cell r="C190" t="str">
            <v>Cốc 10" Đài Loan trơn xanh</v>
          </cell>
        </row>
        <row r="191">
          <cell r="B191" t="str">
            <v>2001210012</v>
          </cell>
          <cell r="C191" t="str">
            <v>Cốc 10" Đài Loan trong</v>
          </cell>
        </row>
        <row r="192">
          <cell r="B192" t="str">
            <v>2001210003</v>
          </cell>
          <cell r="C192" t="str">
            <v>Cốc 10" Đài Loan trong [SƠN HÀ]</v>
          </cell>
        </row>
        <row r="193">
          <cell r="B193" t="str">
            <v>2001210020</v>
          </cell>
          <cell r="C193" t="str">
            <v>Cốc 10" Đài Loan xanh</v>
          </cell>
        </row>
        <row r="194">
          <cell r="B194" t="str">
            <v>2001210023</v>
          </cell>
          <cell r="C194" t="str">
            <v>Cốc 10" Mã Lai trắng</v>
          </cell>
        </row>
        <row r="195">
          <cell r="B195" t="str">
            <v>2001210024</v>
          </cell>
          <cell r="C195" t="str">
            <v>Cốc 10" Mã Lai trong</v>
          </cell>
        </row>
        <row r="196">
          <cell r="B196" t="str">
            <v>2001210025</v>
          </cell>
          <cell r="C196" t="str">
            <v>Cốc 10" Mã Lai vàng D2</v>
          </cell>
        </row>
        <row r="197">
          <cell r="B197" t="str">
            <v>2001210028</v>
          </cell>
          <cell r="C197" t="str">
            <v>Cốc 10" Mã Lai xanh</v>
          </cell>
        </row>
        <row r="198">
          <cell r="B198" t="str">
            <v>2010010002</v>
          </cell>
          <cell r="C198" t="str">
            <v>Cút 1044</v>
          </cell>
        </row>
        <row r="199">
          <cell r="B199" t="str">
            <v>2010010007</v>
          </cell>
          <cell r="C199" t="str">
            <v>Cút 4042</v>
          </cell>
        </row>
        <row r="200">
          <cell r="B200" t="str">
            <v>2010010010</v>
          </cell>
          <cell r="C200" t="str">
            <v>Cút 4044</v>
          </cell>
        </row>
        <row r="201">
          <cell r="B201" t="str">
            <v>2010010014</v>
          </cell>
          <cell r="C201" t="str">
            <v>Cút 4064</v>
          </cell>
        </row>
        <row r="202">
          <cell r="B202" t="str">
            <v>2010010019</v>
          </cell>
          <cell r="C202" t="str">
            <v>Cút 6044</v>
          </cell>
        </row>
        <row r="203">
          <cell r="B203" t="str">
            <v>2010010026</v>
          </cell>
          <cell r="C203" t="str">
            <v>Cút 7544</v>
          </cell>
        </row>
        <row r="204">
          <cell r="B204" t="str">
            <v>2011090001</v>
          </cell>
          <cell r="C204" t="str">
            <v>Đai ốc dẫn nước HCV</v>
          </cell>
        </row>
        <row r="205">
          <cell r="B205" t="str">
            <v>3004010002</v>
          </cell>
          <cell r="C205" t="str">
            <v>Dây dẫn IRO 2.0 (không trở)</v>
          </cell>
        </row>
        <row r="206">
          <cell r="B206" t="str">
            <v>3004090043</v>
          </cell>
          <cell r="C206" t="str">
            <v>Đế hộp khử mùi trắng KAROFI</v>
          </cell>
        </row>
        <row r="207">
          <cell r="B207" t="str">
            <v>3003090003</v>
          </cell>
          <cell r="C207" t="str">
            <v>Đế tủ IQ đen</v>
          </cell>
        </row>
        <row r="208">
          <cell r="B208" t="str">
            <v>3004040010</v>
          </cell>
          <cell r="C208" t="str">
            <v>Giá nhựa bắt vòi</v>
          </cell>
        </row>
        <row r="209">
          <cell r="B209" t="str">
            <v>3004040007</v>
          </cell>
          <cell r="C209" t="str">
            <v>Giá nhựa RO trắng</v>
          </cell>
        </row>
        <row r="210">
          <cell r="B210" t="str">
            <v>3001010004</v>
          </cell>
          <cell r="C210" t="str">
            <v>Hạt chỉnh áp van áp cao đen</v>
          </cell>
        </row>
        <row r="211">
          <cell r="B211" t="str">
            <v>3001010002</v>
          </cell>
          <cell r="C211" t="str">
            <v>Hạt công tắc van áp cao đen</v>
          </cell>
        </row>
        <row r="212">
          <cell r="B212" t="str">
            <v>2013090021</v>
          </cell>
          <cell r="C212" t="str">
            <v>Kẹp M2020 K02</v>
          </cell>
        </row>
        <row r="213">
          <cell r="B213" t="str">
            <v>2013090020</v>
          </cell>
          <cell r="C213" t="str">
            <v>Kẹp màng đơn</v>
          </cell>
        </row>
        <row r="214">
          <cell r="B214" t="str">
            <v>2013090004</v>
          </cell>
          <cell r="C214" t="str">
            <v>Kẹp S20 Fi3-30mm</v>
          </cell>
        </row>
        <row r="215">
          <cell r="B215" t="str">
            <v>2013090005</v>
          </cell>
          <cell r="C215" t="str">
            <v>Kẹp S20 Fi4-30mm</v>
          </cell>
        </row>
        <row r="216">
          <cell r="B216" t="str">
            <v>3004020110</v>
          </cell>
          <cell r="C216" t="str">
            <v>Khay đáy HCV</v>
          </cell>
        </row>
        <row r="217">
          <cell r="B217" t="str">
            <v>3004020114</v>
          </cell>
          <cell r="C217" t="str">
            <v>Khay gá lõi TOPBOX trắng</v>
          </cell>
        </row>
        <row r="218">
          <cell r="B218" t="str">
            <v>3004020031</v>
          </cell>
          <cell r="C218" t="str">
            <v>Khay nước HCV đen</v>
          </cell>
        </row>
        <row r="219">
          <cell r="B219" t="str">
            <v>3004040013</v>
          </cell>
          <cell r="C219" t="str">
            <v>Khung nắp dưới HCV đen</v>
          </cell>
        </row>
        <row r="220">
          <cell r="B220" t="str">
            <v>3004040014</v>
          </cell>
          <cell r="C220" t="str">
            <v>Khung nắp trên HCV đen</v>
          </cell>
        </row>
        <row r="221">
          <cell r="B221" t="str">
            <v>3004040011</v>
          </cell>
          <cell r="C221" t="str">
            <v>Khung ốp dưới WATER FALL</v>
          </cell>
        </row>
        <row r="222">
          <cell r="B222" t="str">
            <v>3004090045</v>
          </cell>
          <cell r="C222" t="str">
            <v>Kim Flow 300 vàng</v>
          </cell>
        </row>
        <row r="223">
          <cell r="B223" t="str">
            <v>3003020008</v>
          </cell>
          <cell r="C223" t="str">
            <v>Kính tôi đình IQ đen</v>
          </cell>
        </row>
        <row r="224">
          <cell r="B224" t="str">
            <v>3003020009</v>
          </cell>
          <cell r="C224" t="str">
            <v>Kính tôi đình IQ đen (loại B)</v>
          </cell>
        </row>
        <row r="225">
          <cell r="B225" t="str">
            <v>3003020010</v>
          </cell>
          <cell r="C225" t="str">
            <v>Kính tôi đình IQ đen IRO 2.0</v>
          </cell>
        </row>
        <row r="226">
          <cell r="B226" t="str">
            <v>2003020005</v>
          </cell>
          <cell r="C226" t="str">
            <v>Lõi Alkaline K xanh KAROFI (DM)</v>
          </cell>
        </row>
        <row r="227">
          <cell r="B227" t="str">
            <v>2005090001</v>
          </cell>
          <cell r="C227" t="str">
            <v>Lõi Cation 10" vàng</v>
          </cell>
        </row>
        <row r="228">
          <cell r="B228" t="str">
            <v>2005020003</v>
          </cell>
          <cell r="C228" t="str">
            <v>Lõi CTO 10" trắng</v>
          </cell>
        </row>
        <row r="229">
          <cell r="B229" t="str">
            <v>2005020007</v>
          </cell>
          <cell r="C229" t="str">
            <v>Lõi CTO 20" trắng</v>
          </cell>
        </row>
        <row r="230">
          <cell r="B230" t="str">
            <v>2003050007</v>
          </cell>
          <cell r="C230" t="str">
            <v>Lõi khoáng 102 cam (DM)</v>
          </cell>
        </row>
        <row r="231">
          <cell r="B231" t="str">
            <v>2003050011</v>
          </cell>
          <cell r="C231" t="str">
            <v>Lõi khoáng 102 vàng (DM)</v>
          </cell>
        </row>
        <row r="232">
          <cell r="B232" t="str">
            <v>2003050013</v>
          </cell>
          <cell r="C232" t="str">
            <v>Lõi khoáng 102 xanh (DM)</v>
          </cell>
        </row>
        <row r="233">
          <cell r="B233" t="str">
            <v>2003050001</v>
          </cell>
          <cell r="C233" t="str">
            <v>Lõi khoáng 102 xanh NC (DM)</v>
          </cell>
        </row>
        <row r="234">
          <cell r="B234" t="str">
            <v>2005010010</v>
          </cell>
          <cell r="C234" t="str">
            <v>Lõi OCB 10" trắng</v>
          </cell>
        </row>
        <row r="235">
          <cell r="B235" t="str">
            <v>2005010016</v>
          </cell>
          <cell r="C235" t="str">
            <v>Lõi OCB 10" trắng (XK 100% Trà Bắc)</v>
          </cell>
        </row>
        <row r="236">
          <cell r="B236" t="str">
            <v>2005010022</v>
          </cell>
          <cell r="C236" t="str">
            <v>Lõi OCB 10" trắng [EUROMADE]</v>
          </cell>
        </row>
        <row r="237">
          <cell r="B237" t="str">
            <v>2005010019</v>
          </cell>
          <cell r="C237" t="str">
            <v>Lõi OCB 10" trắng [KALYFAT]</v>
          </cell>
        </row>
        <row r="238">
          <cell r="B238" t="str">
            <v>2005010024</v>
          </cell>
          <cell r="C238" t="str">
            <v>Lõi OCB 10" trắng [KEANGNAM]</v>
          </cell>
        </row>
        <row r="239">
          <cell r="B239" t="str">
            <v>2005010028</v>
          </cell>
          <cell r="C239" t="str">
            <v>Lõi OCB 10" trắng [PRETECH]</v>
          </cell>
        </row>
        <row r="240">
          <cell r="B240" t="str">
            <v>2005010015</v>
          </cell>
          <cell r="C240" t="str">
            <v>Lõi OCB 10" trắng [SƠN HÀ]</v>
          </cell>
        </row>
        <row r="241">
          <cell r="B241" t="str">
            <v>2005010021</v>
          </cell>
          <cell r="C241" t="str">
            <v>Lõi OCB 10" trắng [VIETPURE]</v>
          </cell>
        </row>
        <row r="242">
          <cell r="B242" t="str">
            <v>2003010001</v>
          </cell>
          <cell r="C242" t="str">
            <v>Lõi ORP xanh L/xanh L-cam ORP (DM)</v>
          </cell>
        </row>
        <row r="243">
          <cell r="B243" t="str">
            <v>2004010018</v>
          </cell>
          <cell r="C243" t="str">
            <v>Lõi PP 10"</v>
          </cell>
        </row>
        <row r="244">
          <cell r="B244" t="str">
            <v>2004010030</v>
          </cell>
          <cell r="C244" t="str">
            <v>Lõi PP 10" G105 NESCA</v>
          </cell>
        </row>
        <row r="245">
          <cell r="B245" t="str">
            <v>2004010021</v>
          </cell>
          <cell r="C245" t="str">
            <v>Lõi PP 10" vằn</v>
          </cell>
        </row>
        <row r="246">
          <cell r="B246" t="str">
            <v>2004010025</v>
          </cell>
          <cell r="C246" t="str">
            <v>Lõi PP 20" G240</v>
          </cell>
        </row>
        <row r="247">
          <cell r="B247" t="str">
            <v>2004010026</v>
          </cell>
          <cell r="C247" t="str">
            <v>Lõi PP 20" vằn</v>
          </cell>
        </row>
        <row r="248">
          <cell r="B248" t="str">
            <v>2004020027</v>
          </cell>
          <cell r="C248" t="str">
            <v>Lõi PPD 10" trắng vằn KAROFI</v>
          </cell>
        </row>
        <row r="249">
          <cell r="B249" t="str">
            <v>2004020038</v>
          </cell>
          <cell r="C249" t="str">
            <v>Lõi PPD 10" xanh KAROFI</v>
          </cell>
        </row>
        <row r="250">
          <cell r="B250" t="str">
            <v>2004040004</v>
          </cell>
          <cell r="C250" t="str">
            <v>Lõi PPL2 10" đen/W vằn</v>
          </cell>
        </row>
        <row r="251">
          <cell r="B251" t="str">
            <v>2003030021</v>
          </cell>
          <cell r="C251" t="str">
            <v>Lõi T33 102 trắng (DM)</v>
          </cell>
        </row>
        <row r="252">
          <cell r="B252" t="str">
            <v>2003030023</v>
          </cell>
          <cell r="C252" t="str">
            <v>Lõi T33 102 vàng (DM)</v>
          </cell>
        </row>
        <row r="253">
          <cell r="B253" t="str">
            <v>2003030020</v>
          </cell>
          <cell r="C253" t="str">
            <v>Lõi T33 102 xanh NC GREENLINE (DM)</v>
          </cell>
        </row>
        <row r="254">
          <cell r="B254" t="str">
            <v>2003030125</v>
          </cell>
          <cell r="C254" t="str">
            <v>Lõi T33 K xanh D T33-KAROFI (DM)</v>
          </cell>
        </row>
        <row r="255">
          <cell r="B255" t="str">
            <v>2003030117</v>
          </cell>
          <cell r="C255" t="str">
            <v>Lõi T33 V vàng (DM)</v>
          </cell>
        </row>
        <row r="256">
          <cell r="B256" t="str">
            <v>2003030043</v>
          </cell>
          <cell r="C256" t="str">
            <v>Lõi T33 V vàng KEANGNAM (DM)</v>
          </cell>
        </row>
        <row r="257">
          <cell r="B257" t="str">
            <v>2003030006</v>
          </cell>
          <cell r="C257" t="str">
            <v>Lõi T33 V xanh C VIETNAM (DM)</v>
          </cell>
        </row>
        <row r="258">
          <cell r="B258" t="str">
            <v>2003030059</v>
          </cell>
          <cell r="C258" t="str">
            <v>Lõi T33 V xanh L VESTA (DM)</v>
          </cell>
        </row>
        <row r="259">
          <cell r="B259" t="str">
            <v>3004090063</v>
          </cell>
          <cell r="C259" t="str">
            <v>Mặt che KAROFI</v>
          </cell>
        </row>
        <row r="260">
          <cell r="B260" t="str">
            <v>1001030066</v>
          </cell>
          <cell r="C260" t="str">
            <v>Máy lọc nước KoriHome WPK-913</v>
          </cell>
        </row>
        <row r="261">
          <cell r="B261" t="str">
            <v>1001030068</v>
          </cell>
          <cell r="C261" t="str">
            <v>Máy lọc nước KoriHome WPK-918</v>
          </cell>
        </row>
        <row r="262">
          <cell r="B262" t="str">
            <v>1001010179</v>
          </cell>
          <cell r="C262" t="str">
            <v>Máy lọc nước LIVOTEC LRC110-T</v>
          </cell>
        </row>
        <row r="263">
          <cell r="B263" t="str">
            <v>1001030024</v>
          </cell>
          <cell r="C263" t="str">
            <v>Máy nóng lạnh KAROFI HCV-151</v>
          </cell>
        </row>
        <row r="264">
          <cell r="B264" t="str">
            <v>1001030025</v>
          </cell>
          <cell r="C264" t="str">
            <v>Máy nóng lạnh RO KAROFI HCV-351</v>
          </cell>
        </row>
        <row r="265">
          <cell r="B265" t="str">
            <v>1001110138</v>
          </cell>
          <cell r="C265" t="str">
            <v>Máy RO AQUALIFE HALF COVER (6S)</v>
          </cell>
        </row>
        <row r="266">
          <cell r="B266" t="str">
            <v>1002020004</v>
          </cell>
          <cell r="C266" t="str">
            <v>Máy RO BCN-30</v>
          </cell>
        </row>
        <row r="267">
          <cell r="B267" t="str">
            <v>1001110090</v>
          </cell>
          <cell r="C267" t="str">
            <v>Máy RO BCN-300 TECOMEN</v>
          </cell>
        </row>
        <row r="268">
          <cell r="B268" t="str">
            <v>1002020005</v>
          </cell>
          <cell r="C268" t="str">
            <v>Máy RO BCN-50</v>
          </cell>
        </row>
        <row r="269">
          <cell r="B269" t="str">
            <v>1002020007</v>
          </cell>
          <cell r="C269" t="str">
            <v>Máy RO BCN-75</v>
          </cell>
        </row>
        <row r="270">
          <cell r="B270" t="str">
            <v>1001010001</v>
          </cell>
          <cell r="C270" t="str">
            <v>Máy RO HALF COVER</v>
          </cell>
        </row>
        <row r="271">
          <cell r="B271" t="str">
            <v>1001010014</v>
          </cell>
          <cell r="C271" t="str">
            <v>Máy RO-10/012</v>
          </cell>
        </row>
        <row r="272">
          <cell r="B272" t="str">
            <v>3004090183</v>
          </cell>
          <cell r="C272" t="str">
            <v>Mica đỉnh K-BOOK K92 (chưa in)</v>
          </cell>
        </row>
        <row r="273">
          <cell r="B273" t="str">
            <v>3004090181</v>
          </cell>
          <cell r="C273" t="str">
            <v>Mica đỉnh K-BOOK K93</v>
          </cell>
        </row>
        <row r="274">
          <cell r="B274" t="str">
            <v>3004090052</v>
          </cell>
          <cell r="C274" t="str">
            <v>Mica Nano S KAROFI</v>
          </cell>
        </row>
        <row r="275">
          <cell r="B275" t="str">
            <v>3004090053</v>
          </cell>
          <cell r="C275" t="str">
            <v>Mica TOPBOX T-s</v>
          </cell>
        </row>
        <row r="276">
          <cell r="B276" t="str">
            <v>3004090182</v>
          </cell>
          <cell r="C276" t="str">
            <v>Mica trước K-BOOK K92 (chưa in)</v>
          </cell>
        </row>
        <row r="277">
          <cell r="B277" t="str">
            <v>3004090180</v>
          </cell>
          <cell r="C277" t="str">
            <v>Mica trước K-BOOK K93</v>
          </cell>
        </row>
        <row r="278">
          <cell r="B278" t="str">
            <v>2001310003</v>
          </cell>
          <cell r="C278" t="str">
            <v>Nắp cốc K 1/4 trắng</v>
          </cell>
        </row>
        <row r="279">
          <cell r="B279" t="str">
            <v>2001390001</v>
          </cell>
          <cell r="C279" t="str">
            <v>Nắp cốc lồi 1/2 đen</v>
          </cell>
        </row>
        <row r="280">
          <cell r="B280" t="str">
            <v>2001310007</v>
          </cell>
          <cell r="C280" t="str">
            <v>Nắp cốc lồi 1/4 trắng</v>
          </cell>
        </row>
        <row r="281">
          <cell r="B281" t="str">
            <v>2001310011</v>
          </cell>
          <cell r="C281" t="str">
            <v>Nắp cốc lõm 1/4 đen</v>
          </cell>
        </row>
        <row r="282">
          <cell r="B282" t="str">
            <v>2001310013</v>
          </cell>
          <cell r="C282" t="str">
            <v>Nắp cốc lõm 1/4 trắng</v>
          </cell>
        </row>
        <row r="283">
          <cell r="B283" t="str">
            <v>2001310015</v>
          </cell>
          <cell r="C283" t="str">
            <v>Nắp cốc lõm 1/4 xanh</v>
          </cell>
        </row>
        <row r="284">
          <cell r="B284" t="str">
            <v>2001310017</v>
          </cell>
          <cell r="C284" t="str">
            <v>Nắp cốc trơn 1/4 trắng</v>
          </cell>
        </row>
        <row r="285">
          <cell r="B285" t="str">
            <v>3004090049</v>
          </cell>
          <cell r="C285" t="str">
            <v>Nắp cụm điện phân NANO S</v>
          </cell>
        </row>
        <row r="286">
          <cell r="B286" t="str">
            <v>3004090046</v>
          </cell>
          <cell r="C286" t="str">
            <v>Nắp Flow RN 1/4" trắng</v>
          </cell>
        </row>
        <row r="287">
          <cell r="B287" t="str">
            <v>3004090047</v>
          </cell>
          <cell r="C287" t="str">
            <v>Nắp Flow RT 1/4" trắng</v>
          </cell>
        </row>
        <row r="288">
          <cell r="B288" t="str">
            <v>4006010024</v>
          </cell>
          <cell r="C288" t="str">
            <v>Nắp hộp khử mùi trắng KAROFI</v>
          </cell>
        </row>
        <row r="289">
          <cell r="B289" t="str">
            <v>3004020050</v>
          </cell>
          <cell r="C289" t="str">
            <v>Nắp khay nước HCV đen</v>
          </cell>
        </row>
        <row r="290">
          <cell r="B290" t="str">
            <v>3004020051</v>
          </cell>
          <cell r="C290" t="str">
            <v>Nắp khay nước HCV trắng</v>
          </cell>
        </row>
        <row r="291">
          <cell r="B291" t="str">
            <v>3002010047</v>
          </cell>
          <cell r="C291" t="str">
            <v>Nắp OCB trắng</v>
          </cell>
        </row>
        <row r="292">
          <cell r="B292" t="str">
            <v>3002030014</v>
          </cell>
          <cell r="C292" t="str">
            <v>Nắp T33 1125 trắng</v>
          </cell>
        </row>
        <row r="293">
          <cell r="B293" t="str">
            <v>3002030027</v>
          </cell>
          <cell r="C293" t="str">
            <v>Nắp T33 K xanh D</v>
          </cell>
        </row>
        <row r="294">
          <cell r="B294" t="str">
            <v>3002030015</v>
          </cell>
          <cell r="C294" t="str">
            <v>Nắp T33 trắng</v>
          </cell>
        </row>
        <row r="295">
          <cell r="B295" t="str">
            <v>3002030009</v>
          </cell>
          <cell r="C295" t="str">
            <v>Nắp T33 trong</v>
          </cell>
        </row>
        <row r="296">
          <cell r="B296" t="str">
            <v>3002030012</v>
          </cell>
          <cell r="C296" t="str">
            <v>Nắp T33 V xanh L</v>
          </cell>
        </row>
        <row r="297">
          <cell r="B297" t="str">
            <v>3002030017</v>
          </cell>
          <cell r="C297" t="str">
            <v>Nắp T33 vàng</v>
          </cell>
        </row>
        <row r="298">
          <cell r="B298" t="str">
            <v>3004020028</v>
          </cell>
          <cell r="C298" t="str">
            <v>Nắp trên HCV-351 trắng</v>
          </cell>
        </row>
        <row r="299">
          <cell r="B299" t="str">
            <v>3004090064</v>
          </cell>
          <cell r="C299" t="str">
            <v>Nắp vi mạch LEAF</v>
          </cell>
        </row>
        <row r="300">
          <cell r="B300" t="str">
            <v>2002010006</v>
          </cell>
          <cell r="C300" t="str">
            <v>Nắp vỏ màng 1812 trắng</v>
          </cell>
        </row>
        <row r="301">
          <cell r="B301" t="str">
            <v>3002090020</v>
          </cell>
          <cell r="C301" t="str">
            <v>Nút bịt dây 1/4" trắng</v>
          </cell>
        </row>
        <row r="302">
          <cell r="B302" t="str">
            <v>3002090021</v>
          </cell>
          <cell r="C302" t="str">
            <v>Nút bịt dây 3/8" trắng</v>
          </cell>
        </row>
        <row r="303">
          <cell r="B303" t="str">
            <v>3002090008</v>
          </cell>
          <cell r="C303" t="str">
            <v>Nút bịt T33 trắng</v>
          </cell>
        </row>
        <row r="304">
          <cell r="B304" t="str">
            <v>3002090009</v>
          </cell>
          <cell r="C304" t="str">
            <v>Nút bịt T33 trong</v>
          </cell>
        </row>
        <row r="305">
          <cell r="B305" t="str">
            <v>3004020017</v>
          </cell>
          <cell r="C305" t="str">
            <v>Ốp bụng WATER FALL xanh</v>
          </cell>
        </row>
        <row r="306">
          <cell r="B306" t="str">
            <v>3004020064</v>
          </cell>
          <cell r="C306" t="str">
            <v>Ốp dưới LEAF</v>
          </cell>
        </row>
        <row r="307">
          <cell r="B307" t="str">
            <v>3004020045</v>
          </cell>
          <cell r="C307" t="str">
            <v>Ốp khay nước HCV trắng</v>
          </cell>
        </row>
        <row r="308">
          <cell r="B308" t="str">
            <v>3004020018</v>
          </cell>
          <cell r="C308" t="str">
            <v>Ốp nắp dưới HCV trắng</v>
          </cell>
        </row>
        <row r="309">
          <cell r="B309" t="str">
            <v>3004020019</v>
          </cell>
          <cell r="C309" t="str">
            <v>Ốp nắp trên HCV</v>
          </cell>
        </row>
        <row r="310">
          <cell r="B310" t="str">
            <v>3004020056</v>
          </cell>
          <cell r="C310" t="str">
            <v>Ốp phải LEAF đen</v>
          </cell>
        </row>
        <row r="311">
          <cell r="B311" t="str">
            <v>3004020057</v>
          </cell>
          <cell r="C311" t="str">
            <v>Ốp trái LEAF đen</v>
          </cell>
        </row>
        <row r="312">
          <cell r="B312" t="str">
            <v>3004020055</v>
          </cell>
          <cell r="C312" t="str">
            <v>Ốp trái LEAF ghi</v>
          </cell>
        </row>
        <row r="313">
          <cell r="B313" t="str">
            <v>3004020065</v>
          </cell>
          <cell r="C313" t="str">
            <v>Ốp trên LEAF trắng (KoriHome)</v>
          </cell>
        </row>
        <row r="314">
          <cell r="B314" t="str">
            <v>3004040012</v>
          </cell>
          <cell r="C314" t="str">
            <v>Ốp trên trắng WATER FALL</v>
          </cell>
        </row>
        <row r="315">
          <cell r="B315" t="str">
            <v>3004020046</v>
          </cell>
          <cell r="C315" t="str">
            <v>Phễu dẫn nước HCV</v>
          </cell>
        </row>
        <row r="316">
          <cell r="B316" t="str">
            <v>3002090010</v>
          </cell>
          <cell r="C316" t="str">
            <v>Tấm chắn OCB</v>
          </cell>
        </row>
        <row r="317">
          <cell r="B317" t="str">
            <v>3002090011</v>
          </cell>
          <cell r="C317" t="str">
            <v>Tấm chắn T33</v>
          </cell>
        </row>
        <row r="318">
          <cell r="B318" t="str">
            <v>2013090010</v>
          </cell>
          <cell r="C318" t="str">
            <v>Tay vặn cốc 10 inch</v>
          </cell>
        </row>
        <row r="319">
          <cell r="B319" t="str">
            <v>3004090050</v>
          </cell>
          <cell r="C319" t="str">
            <v>Thân cụm điện phân NANO S</v>
          </cell>
        </row>
        <row r="320">
          <cell r="B320" t="str">
            <v>3004090042</v>
          </cell>
          <cell r="C320" t="str">
            <v>Thân Flow màu trắng</v>
          </cell>
        </row>
        <row r="321">
          <cell r="B321" t="str">
            <v>3002090012</v>
          </cell>
          <cell r="C321" t="str">
            <v>Thân OCB đen</v>
          </cell>
        </row>
        <row r="322">
          <cell r="B322" t="str">
            <v>3002090013</v>
          </cell>
          <cell r="C322" t="str">
            <v>Thân OCB trắng</v>
          </cell>
        </row>
        <row r="323">
          <cell r="B323" t="str">
            <v>3002090014</v>
          </cell>
          <cell r="C323" t="str">
            <v>Thân OCB vàng</v>
          </cell>
        </row>
        <row r="324">
          <cell r="B324" t="str">
            <v>3002090015</v>
          </cell>
          <cell r="C324" t="str">
            <v>Thân OCB Xanh</v>
          </cell>
        </row>
        <row r="325">
          <cell r="B325" t="str">
            <v>3002020036</v>
          </cell>
          <cell r="C325" t="str">
            <v>Thân T33 2D cam [KAROFI]</v>
          </cell>
        </row>
        <row r="326">
          <cell r="B326" t="str">
            <v>3002020042</v>
          </cell>
          <cell r="C326" t="str">
            <v>Thân T33 2D cam [NANOH2O]</v>
          </cell>
        </row>
        <row r="327">
          <cell r="B327" t="str">
            <v>3002020033</v>
          </cell>
          <cell r="C327" t="str">
            <v>Thân T33 2D ghi trắng [KAROFI]</v>
          </cell>
        </row>
        <row r="328">
          <cell r="B328" t="str">
            <v>3002020060</v>
          </cell>
          <cell r="C328" t="str">
            <v>Thân T33 2D tím [LIOMY]</v>
          </cell>
        </row>
        <row r="329">
          <cell r="B329" t="str">
            <v>3002020082</v>
          </cell>
          <cell r="C329" t="str">
            <v>Thân T33 2D trắng</v>
          </cell>
        </row>
        <row r="330">
          <cell r="B330" t="str">
            <v>3002020195</v>
          </cell>
          <cell r="C330" t="str">
            <v>Thân T33 2D trắng [HYDROGEN-KALYFAT]</v>
          </cell>
        </row>
        <row r="331">
          <cell r="B331" t="str">
            <v>3002020088</v>
          </cell>
          <cell r="C331" t="str">
            <v>Thân T33 2D trắng [KALYFAT]</v>
          </cell>
        </row>
        <row r="332">
          <cell r="B332" t="str">
            <v>3002020113</v>
          </cell>
          <cell r="C332" t="str">
            <v>Thân T33 2D vàng [KALYFAT]</v>
          </cell>
        </row>
        <row r="333">
          <cell r="B333" t="str">
            <v>3002020035</v>
          </cell>
          <cell r="C333" t="str">
            <v>Thân T33 2D xanh B</v>
          </cell>
        </row>
        <row r="334">
          <cell r="B334" t="str">
            <v>3002020142</v>
          </cell>
          <cell r="C334" t="str">
            <v>Thân T33 2D xanh B [KALYFAT]</v>
          </cell>
        </row>
        <row r="335">
          <cell r="B335" t="str">
            <v>3002020054</v>
          </cell>
          <cell r="C335" t="str">
            <v>Thân T33 2D xanh L [KALYFAT]</v>
          </cell>
        </row>
        <row r="336">
          <cell r="B336" t="str">
            <v>3002020158</v>
          </cell>
          <cell r="C336" t="str">
            <v>Thân T33 2D xanh L [ORP]</v>
          </cell>
        </row>
        <row r="337">
          <cell r="B337" t="str">
            <v>3002020075</v>
          </cell>
          <cell r="C337" t="str">
            <v>Thân T33 2D xanh NC [KALYFAT]</v>
          </cell>
        </row>
        <row r="338">
          <cell r="B338" t="str">
            <v>3002020049</v>
          </cell>
          <cell r="C338" t="str">
            <v>Thân T33 cam [GREENLINE]</v>
          </cell>
        </row>
        <row r="339">
          <cell r="B339" t="str">
            <v>3002020081</v>
          </cell>
          <cell r="C339" t="str">
            <v>Thân T33 trắng</v>
          </cell>
        </row>
        <row r="340">
          <cell r="B340" t="str">
            <v>2002010010</v>
          </cell>
          <cell r="C340" t="str">
            <v>Thân vỏ màng 1812 ghi [AN PHÚ]</v>
          </cell>
        </row>
        <row r="341">
          <cell r="B341" t="str">
            <v>2002010014</v>
          </cell>
          <cell r="C341" t="str">
            <v>Thân vỏ màng 1812 tím</v>
          </cell>
        </row>
        <row r="342">
          <cell r="B342" t="str">
            <v>2002010001</v>
          </cell>
          <cell r="C342" t="str">
            <v>Thân vỏ màng 1812 trắng</v>
          </cell>
        </row>
        <row r="343">
          <cell r="B343" t="str">
            <v>2002010012</v>
          </cell>
          <cell r="C343" t="str">
            <v>Thân vỏ màng 1812 trắng [MADE IN VIETNAM]</v>
          </cell>
        </row>
        <row r="344">
          <cell r="B344" t="str">
            <v>2002010013</v>
          </cell>
          <cell r="C344" t="str">
            <v>Thân vỏ màng 1812 trắng [SƠN HÀ]</v>
          </cell>
        </row>
        <row r="345">
          <cell r="B345" t="str">
            <v>2002010002</v>
          </cell>
          <cell r="C345" t="str">
            <v>Thân vỏ màng 1812 vàng</v>
          </cell>
        </row>
        <row r="346">
          <cell r="B346" t="str">
            <v>2002010003</v>
          </cell>
          <cell r="C346" t="str">
            <v>Thân vỏ màng 1812 xanh [KAROFI]</v>
          </cell>
        </row>
        <row r="347">
          <cell r="B347" t="str">
            <v>2002010011</v>
          </cell>
          <cell r="C347" t="str">
            <v>Thân vỏ màng 1812 xanh [KoriHome]</v>
          </cell>
        </row>
        <row r="348">
          <cell r="B348" t="str">
            <v>2003090015</v>
          </cell>
          <cell r="C348" t="str">
            <v>Thiết bị diệt khuẩn NanoSilvor KAROFI</v>
          </cell>
        </row>
        <row r="349">
          <cell r="B349" t="str">
            <v>2006010008</v>
          </cell>
          <cell r="C349" t="str">
            <v>Tủ IQ đen (B)</v>
          </cell>
        </row>
        <row r="350">
          <cell r="B350" t="str">
            <v>2006010001</v>
          </cell>
          <cell r="C350" t="str">
            <v>Tủ IQ đen APUWA</v>
          </cell>
        </row>
        <row r="351">
          <cell r="B351" t="str">
            <v>2006010002</v>
          </cell>
          <cell r="C351" t="str">
            <v>Tủ IQ đen IROKA 1</v>
          </cell>
        </row>
        <row r="352">
          <cell r="B352" t="str">
            <v>3004020047</v>
          </cell>
          <cell r="C352" t="str">
            <v>Vách ngăn nước HCV</v>
          </cell>
        </row>
        <row r="353">
          <cell r="B353" t="str">
            <v>3004020090</v>
          </cell>
          <cell r="C353" t="str">
            <v>Vách ốp sau HCV trắng</v>
          </cell>
        </row>
        <row r="354">
          <cell r="B354" t="str">
            <v>2011010004</v>
          </cell>
          <cell r="C354" t="str">
            <v>Van 1C 14 trắng</v>
          </cell>
        </row>
        <row r="355">
          <cell r="B355" t="str">
            <v>2007010003</v>
          </cell>
          <cell r="C355" t="str">
            <v>Van áp cao đen 1/4" JEAK</v>
          </cell>
        </row>
        <row r="356">
          <cell r="B356" t="str">
            <v>3001010008</v>
          </cell>
          <cell r="C356" t="str">
            <v>Vỏ giữa van áp cao đen</v>
          </cell>
        </row>
        <row r="357">
          <cell r="B357" t="str">
            <v>3004090054</v>
          </cell>
          <cell r="C357" t="str">
            <v>Vỏ hộp vi mạch IRO</v>
          </cell>
        </row>
        <row r="358">
          <cell r="B358" t="str">
            <v>3004090065</v>
          </cell>
          <cell r="C358" t="str">
            <v>Vỏ hộp vi mạch SRO</v>
          </cell>
        </row>
        <row r="359">
          <cell r="B359" t="str">
            <v>3004090029</v>
          </cell>
          <cell r="C359" t="str">
            <v>Vỏ nguồn 24V đen</v>
          </cell>
        </row>
        <row r="360">
          <cell r="B360" t="str">
            <v>3001010009</v>
          </cell>
          <cell r="C360" t="str">
            <v>Vỏ ren áp cao đen</v>
          </cell>
        </row>
        <row r="361">
          <cell r="B361" t="str">
            <v>4004090029</v>
          </cell>
          <cell r="C361" t="str">
            <v>Băng tan (NEW STAR)</v>
          </cell>
        </row>
        <row r="362">
          <cell r="B362" t="str">
            <v>2013100001</v>
          </cell>
          <cell r="C362" t="str">
            <v>Bình áp 11G xanh</v>
          </cell>
        </row>
        <row r="363">
          <cell r="B363" t="str">
            <v>2013100014</v>
          </cell>
          <cell r="C363" t="str">
            <v>Bình áp thép 3.2G Trắng chữ TW</v>
          </cell>
        </row>
        <row r="364">
          <cell r="B364" t="str">
            <v>2013100011</v>
          </cell>
          <cell r="C364" t="str">
            <v>Bình nóng 2L</v>
          </cell>
        </row>
        <row r="365">
          <cell r="B365" t="str">
            <v>2013070002</v>
          </cell>
          <cell r="C365" t="str">
            <v>Block Danfu PW2.0VK</v>
          </cell>
        </row>
        <row r="366">
          <cell r="B366" t="str">
            <v>2013070003</v>
          </cell>
          <cell r="C366" t="str">
            <v>Block LG</v>
          </cell>
        </row>
        <row r="367">
          <cell r="B367" t="str">
            <v>2016010005</v>
          </cell>
          <cell r="C367" t="str">
            <v>Bộ Bu lông đầu dù Inox M4x20</v>
          </cell>
        </row>
        <row r="368">
          <cell r="B368" t="str">
            <v>2016010004</v>
          </cell>
          <cell r="C368" t="str">
            <v>Bộ bu lông đầu dù M4x10 và Ecu M4</v>
          </cell>
        </row>
        <row r="369">
          <cell r="B369" t="str">
            <v>2016010007</v>
          </cell>
          <cell r="C369" t="str">
            <v>Bộ Bu lông đầu dù M5x5</v>
          </cell>
        </row>
        <row r="370">
          <cell r="B370" t="str">
            <v>3004010008</v>
          </cell>
          <cell r="C370" t="str">
            <v>Bộ dây điện ASIA-TCM-WFRO-V1</v>
          </cell>
        </row>
        <row r="371">
          <cell r="B371" t="str">
            <v>3004010035</v>
          </cell>
          <cell r="C371" t="str">
            <v>Bộ dây điện wiring hardness (LEAF) v2</v>
          </cell>
        </row>
        <row r="372">
          <cell r="B372" t="str">
            <v>3004010012</v>
          </cell>
          <cell r="C372" t="str">
            <v>Bộ dây lọc nhiễu + công tắc 24v</v>
          </cell>
        </row>
        <row r="373">
          <cell r="B373" t="str">
            <v>4006010098</v>
          </cell>
          <cell r="C373" t="str">
            <v>Bộ vách carton cốc 10"</v>
          </cell>
        </row>
        <row r="374">
          <cell r="B374" t="str">
            <v>4006010099</v>
          </cell>
          <cell r="C374" t="str">
            <v>Bộ vách carton nắp OCB</v>
          </cell>
        </row>
        <row r="375">
          <cell r="B375" t="str">
            <v>2008010001</v>
          </cell>
          <cell r="C375" t="str">
            <v>Bơm 24V Headon HF-8367</v>
          </cell>
        </row>
        <row r="376">
          <cell r="B376" t="str">
            <v>2008010002</v>
          </cell>
          <cell r="C376" t="str">
            <v>Bơm 24V Headon HF-8367 MIT</v>
          </cell>
        </row>
        <row r="377">
          <cell r="B377" t="str">
            <v>2008010005</v>
          </cell>
          <cell r="C377" t="str">
            <v>Bơm 24V Headon HF-8369</v>
          </cell>
        </row>
        <row r="378">
          <cell r="B378" t="str">
            <v>2008010006</v>
          </cell>
          <cell r="C378" t="str">
            <v>Bơm 24V Headon HF-8369 MIT</v>
          </cell>
        </row>
        <row r="379">
          <cell r="B379" t="str">
            <v>2008010008</v>
          </cell>
          <cell r="C379" t="str">
            <v>Bơm 24V Headon HF-8389 MIT</v>
          </cell>
        </row>
        <row r="380">
          <cell r="B380" t="str">
            <v>2008010004</v>
          </cell>
          <cell r="C380" t="str">
            <v>Bơm 24V KAROFI 8369</v>
          </cell>
        </row>
        <row r="381">
          <cell r="B381" t="str">
            <v>2008030001</v>
          </cell>
          <cell r="C381" t="str">
            <v>Bơm 36V Headon 9200 MIT</v>
          </cell>
        </row>
        <row r="382">
          <cell r="B382" t="str">
            <v>2016010003</v>
          </cell>
          <cell r="C382" t="str">
            <v>Bu lông đầu dù Inox M4x12</v>
          </cell>
        </row>
        <row r="383">
          <cell r="B383" t="str">
            <v>2016010006</v>
          </cell>
          <cell r="C383" t="str">
            <v>Bu lông đầu dù inox M5x10</v>
          </cell>
        </row>
        <row r="384">
          <cell r="B384" t="str">
            <v>2016040017</v>
          </cell>
          <cell r="C384" t="str">
            <v>Bu lông đầu dù Inox M5x35</v>
          </cell>
        </row>
        <row r="385">
          <cell r="B385" t="str">
            <v>3004040218</v>
          </cell>
          <cell r="C385" t="str">
            <v>Cài đáy phải K-BOOK K92</v>
          </cell>
        </row>
        <row r="386">
          <cell r="B386" t="str">
            <v>3004040216</v>
          </cell>
          <cell r="C386" t="str">
            <v>Cài thân K-BOOK K92</v>
          </cell>
        </row>
        <row r="387">
          <cell r="B387" t="str">
            <v>3004040110</v>
          </cell>
          <cell r="C387" t="str">
            <v>Cài thân phải K-BOOK</v>
          </cell>
        </row>
        <row r="388">
          <cell r="B388" t="str">
            <v>2015040004</v>
          </cell>
          <cell r="C388" t="str">
            <v>Cảm biến lưu lượng YF-402</v>
          </cell>
        </row>
        <row r="389">
          <cell r="B389" t="str">
            <v>3004090039</v>
          </cell>
          <cell r="C389" t="str">
            <v>Chân đế cao su RO LEAF (dài)</v>
          </cell>
        </row>
        <row r="390">
          <cell r="B390" t="str">
            <v>3004090040</v>
          </cell>
          <cell r="C390" t="str">
            <v>Chân đế M6 (under- sink)</v>
          </cell>
        </row>
        <row r="391">
          <cell r="B391" t="str">
            <v>3004090069</v>
          </cell>
          <cell r="C391" t="str">
            <v>Chân tủ điều chỉnh</v>
          </cell>
        </row>
        <row r="392">
          <cell r="B392" t="str">
            <v>3004090030</v>
          </cell>
          <cell r="C392" t="str">
            <v>Chân tủ HCV</v>
          </cell>
        </row>
        <row r="393">
          <cell r="B393" t="str">
            <v>2016030003</v>
          </cell>
          <cell r="C393" t="str">
            <v>Chốt bản lề Topbox</v>
          </cell>
        </row>
        <row r="394">
          <cell r="B394" t="str">
            <v>2016030008</v>
          </cell>
          <cell r="C394" t="str">
            <v>Chốt cánh phi 4 I</v>
          </cell>
        </row>
        <row r="395">
          <cell r="B395" t="str">
            <v>2016030001</v>
          </cell>
          <cell r="C395" t="str">
            <v>Chốt định vị</v>
          </cell>
        </row>
        <row r="396">
          <cell r="B396" t="str">
            <v>2001030001</v>
          </cell>
          <cell r="C396" t="str">
            <v>Cốc 20" vuông trong NK</v>
          </cell>
        </row>
        <row r="397">
          <cell r="B397" t="str">
            <v>2001030002</v>
          </cell>
          <cell r="C397" t="str">
            <v>Cốc 20" vuông xanh NK</v>
          </cell>
        </row>
        <row r="398">
          <cell r="B398" t="str">
            <v>2013040010</v>
          </cell>
          <cell r="C398" t="str">
            <v>Công tắc từ (dự án HCP)</v>
          </cell>
        </row>
        <row r="399">
          <cell r="B399" t="str">
            <v>3002090019</v>
          </cell>
          <cell r="C399" t="str">
            <v>Cụm van 1 chiều</v>
          </cell>
        </row>
        <row r="400">
          <cell r="B400" t="str">
            <v>2010010011</v>
          </cell>
          <cell r="C400" t="str">
            <v>Cút 4046N 18G</v>
          </cell>
        </row>
        <row r="401">
          <cell r="B401" t="str">
            <v>2010010016</v>
          </cell>
          <cell r="C401" t="str">
            <v>Cút 4066</v>
          </cell>
        </row>
        <row r="402">
          <cell r="B402" t="str">
            <v>2010010017</v>
          </cell>
          <cell r="C402" t="str">
            <v>Cút 4068</v>
          </cell>
        </row>
        <row r="403">
          <cell r="B403" t="str">
            <v>2011090003</v>
          </cell>
          <cell r="C403" t="str">
            <v>Cút góc nối nhanh ( một đầu cắm 1/4 )</v>
          </cell>
        </row>
        <row r="404">
          <cell r="B404" t="str">
            <v>2011090006</v>
          </cell>
          <cell r="C404" t="str">
            <v>Cút Inox đầu vào</v>
          </cell>
        </row>
        <row r="405">
          <cell r="B405" t="str">
            <v>2011090007</v>
          </cell>
          <cell r="C405" t="str">
            <v>Cút kép 21 nhựa</v>
          </cell>
        </row>
        <row r="406">
          <cell r="B406" t="str">
            <v>2010020010</v>
          </cell>
          <cell r="C406" t="str">
            <v>Cút nối nhanh 1/4 x 1/4 trắng SHITONG</v>
          </cell>
        </row>
        <row r="407">
          <cell r="B407" t="str">
            <v>2010020011</v>
          </cell>
          <cell r="C407" t="str">
            <v>Cút nối nhanh* 1/4 x 3/8</v>
          </cell>
        </row>
        <row r="408">
          <cell r="B408" t="str">
            <v>2010020012</v>
          </cell>
          <cell r="C408" t="str">
            <v>Cút nối nhanh* 3/8 x 3/8 trắng</v>
          </cell>
        </row>
        <row r="409">
          <cell r="B409" t="str">
            <v>2010020014</v>
          </cell>
          <cell r="C409" t="str">
            <v>Cút nối T</v>
          </cell>
        </row>
        <row r="410">
          <cell r="B410" t="str">
            <v>2010020015</v>
          </cell>
          <cell r="C410" t="str">
            <v>Cút nối vuông 1/4</v>
          </cell>
        </row>
        <row r="411">
          <cell r="B411" t="str">
            <v>2013070001</v>
          </cell>
          <cell r="C411" t="str">
            <v>Dàn nóng HCV</v>
          </cell>
        </row>
        <row r="412">
          <cell r="B412" t="str">
            <v>2014020002</v>
          </cell>
          <cell r="C412" t="str">
            <v>Đầu bịt điện</v>
          </cell>
        </row>
        <row r="413">
          <cell r="B413" t="str">
            <v>2008050005</v>
          </cell>
          <cell r="C413" t="str">
            <v>Đầu bơm 24V Headon 8369</v>
          </cell>
        </row>
        <row r="414">
          <cell r="B414" t="str">
            <v>2008050003</v>
          </cell>
          <cell r="C414" t="str">
            <v>Đầu bơm 24V Headon 8377</v>
          </cell>
        </row>
        <row r="415">
          <cell r="B415" t="str">
            <v>2008050007</v>
          </cell>
          <cell r="C415" t="str">
            <v>Đầu bơm 24V Headon 8389</v>
          </cell>
        </row>
        <row r="416">
          <cell r="B416" t="str">
            <v>2008050006</v>
          </cell>
          <cell r="C416" t="str">
            <v>Đầu bơm 24V KAROFI 8369</v>
          </cell>
        </row>
        <row r="417">
          <cell r="B417" t="str">
            <v>2008050004</v>
          </cell>
          <cell r="C417" t="str">
            <v>Đầu bơm 36V Headon 9200</v>
          </cell>
        </row>
        <row r="418">
          <cell r="B418" t="str">
            <v>3004010019</v>
          </cell>
          <cell r="C418" t="str">
            <v>Dây Cáp nối với mạch hiển thị</v>
          </cell>
        </row>
        <row r="419">
          <cell r="B419" t="str">
            <v>3004010017</v>
          </cell>
          <cell r="C419" t="str">
            <v>Dây điện AT1 (20cm)</v>
          </cell>
        </row>
        <row r="420">
          <cell r="B420" t="str">
            <v>3004010022</v>
          </cell>
          <cell r="C420" t="str">
            <v>Dây điện AT2</v>
          </cell>
        </row>
        <row r="421">
          <cell r="B421" t="str">
            <v>3004010023</v>
          </cell>
          <cell r="C421" t="str">
            <v>Dây điện AT3 (n)</v>
          </cell>
        </row>
        <row r="422">
          <cell r="B422" t="str">
            <v>3004010038</v>
          </cell>
          <cell r="C422" t="str">
            <v>Dây điện AT3 (t)</v>
          </cell>
        </row>
        <row r="423">
          <cell r="B423" t="str">
            <v>3004010009</v>
          </cell>
          <cell r="C423" t="str">
            <v>Dây điện AT4</v>
          </cell>
        </row>
        <row r="424">
          <cell r="B424" t="str">
            <v>3004010024</v>
          </cell>
          <cell r="C424" t="str">
            <v>Dây điện AT48</v>
          </cell>
        </row>
        <row r="425">
          <cell r="B425" t="str">
            <v>3004010028</v>
          </cell>
          <cell r="C425" t="str">
            <v>Dây đo TDS 1.3</v>
          </cell>
        </row>
        <row r="426">
          <cell r="B426" t="str">
            <v>3004010037</v>
          </cell>
          <cell r="C426" t="str">
            <v>Dây IRO -6P</v>
          </cell>
        </row>
        <row r="427">
          <cell r="B427" t="str">
            <v>4006040003</v>
          </cell>
          <cell r="C427" t="str">
            <v>Dây thít 300x5mm</v>
          </cell>
        </row>
        <row r="428">
          <cell r="B428" t="str">
            <v>3003090017</v>
          </cell>
          <cell r="C428" t="str">
            <v>Đề can dán Alu I</v>
          </cell>
        </row>
        <row r="429">
          <cell r="B429" t="str">
            <v>3003090016</v>
          </cell>
          <cell r="C429" t="str">
            <v>Đề can dán kính I</v>
          </cell>
        </row>
        <row r="430">
          <cell r="B430" t="str">
            <v>3004090070</v>
          </cell>
          <cell r="C430" t="str">
            <v>Đế hộp Nano S</v>
          </cell>
        </row>
        <row r="431">
          <cell r="B431" t="str">
            <v>2003090012</v>
          </cell>
          <cell r="C431" t="str">
            <v>Đèn UV 6W (NK)</v>
          </cell>
        </row>
        <row r="432">
          <cell r="B432" t="str">
            <v>2013090025</v>
          </cell>
          <cell r="C432" t="str">
            <v>Điện cực bên NANO S</v>
          </cell>
        </row>
        <row r="433">
          <cell r="B433" t="str">
            <v>2013090026</v>
          </cell>
          <cell r="C433" t="str">
            <v>Điện cực giữa NANO S</v>
          </cell>
        </row>
        <row r="434">
          <cell r="B434" t="str">
            <v>2016050001</v>
          </cell>
          <cell r="C434" t="str">
            <v>Đinh rút (Đai ốc tán M4)</v>
          </cell>
        </row>
        <row r="435">
          <cell r="B435" t="str">
            <v>2015030002</v>
          </cell>
          <cell r="C435" t="str">
            <v>Diot 1N4007</v>
          </cell>
        </row>
        <row r="436">
          <cell r="B436" t="str">
            <v>2013060005</v>
          </cell>
          <cell r="C436" t="str">
            <v>Đồng hồ dầu F63 15bar</v>
          </cell>
        </row>
        <row r="437">
          <cell r="B437" t="str">
            <v>2013060006</v>
          </cell>
          <cell r="C437" t="str">
            <v>Đồng hồ hơi F63 15bar</v>
          </cell>
        </row>
        <row r="438">
          <cell r="B438" t="str">
            <v>2013050008</v>
          </cell>
          <cell r="C438" t="str">
            <v>Flow 400 RT NK</v>
          </cell>
        </row>
        <row r="439">
          <cell r="B439" t="str">
            <v>2013050010</v>
          </cell>
          <cell r="C439" t="str">
            <v>Flow 550 RT NK</v>
          </cell>
        </row>
        <row r="440">
          <cell r="B440" t="str">
            <v>2013050011</v>
          </cell>
          <cell r="C440" t="str">
            <v>Flow 800 RT NK</v>
          </cell>
        </row>
        <row r="441">
          <cell r="B441" t="str">
            <v>3004020295</v>
          </cell>
          <cell r="C441" t="str">
            <v>Gá điện K-BOOK (CS)</v>
          </cell>
        </row>
        <row r="442">
          <cell r="B442" t="str">
            <v>3004040024</v>
          </cell>
          <cell r="C442" t="str">
            <v>Gá L Nano S</v>
          </cell>
        </row>
        <row r="443">
          <cell r="B443" t="str">
            <v>3004040212</v>
          </cell>
          <cell r="C443" t="str">
            <v>Gá lõi K-BOOK (CS)</v>
          </cell>
        </row>
        <row r="444">
          <cell r="B444" t="str">
            <v>3004040215</v>
          </cell>
          <cell r="C444" t="str">
            <v>Gá mạch K-BOOK (CS)</v>
          </cell>
        </row>
        <row r="445">
          <cell r="B445" t="str">
            <v>3004040025</v>
          </cell>
          <cell r="C445" t="str">
            <v>Gá U Nano S</v>
          </cell>
        </row>
        <row r="446">
          <cell r="B446" t="str">
            <v>2013020013</v>
          </cell>
          <cell r="C446" t="str">
            <v>Giá sắt BCN</v>
          </cell>
        </row>
        <row r="447">
          <cell r="B447" t="str">
            <v>2013020016</v>
          </cell>
          <cell r="C447" t="str">
            <v>Giá sắt CQ L2</v>
          </cell>
        </row>
        <row r="448">
          <cell r="B448" t="str">
            <v>2013020003</v>
          </cell>
          <cell r="C448" t="str">
            <v>Giá sắt L0</v>
          </cell>
        </row>
        <row r="449">
          <cell r="B449" t="str">
            <v>2013020004</v>
          </cell>
          <cell r="C449" t="str">
            <v>Giá sắt L1</v>
          </cell>
        </row>
        <row r="450">
          <cell r="B450" t="str">
            <v>2013020005</v>
          </cell>
          <cell r="C450" t="str">
            <v>Giá sắt L2</v>
          </cell>
        </row>
        <row r="451">
          <cell r="B451" t="str">
            <v>2013020006</v>
          </cell>
          <cell r="C451" t="str">
            <v>Giá sắt L3</v>
          </cell>
        </row>
        <row r="452">
          <cell r="B452" t="str">
            <v>2013020008</v>
          </cell>
          <cell r="C452" t="str">
            <v>Giá sắt L5</v>
          </cell>
        </row>
        <row r="453">
          <cell r="B453" t="str">
            <v>2013020019</v>
          </cell>
          <cell r="C453" t="str">
            <v>Giá sắt T1</v>
          </cell>
        </row>
        <row r="454">
          <cell r="B454" t="str">
            <v>2013020001</v>
          </cell>
          <cell r="C454" t="str">
            <v>Giá sắt T2</v>
          </cell>
        </row>
        <row r="455">
          <cell r="B455" t="str">
            <v>2013020014</v>
          </cell>
          <cell r="C455" t="str">
            <v>Giá sắt T3</v>
          </cell>
        </row>
        <row r="456">
          <cell r="B456" t="str">
            <v>2013090027</v>
          </cell>
          <cell r="C456" t="str">
            <v>Giắc sấp (dây cái)</v>
          </cell>
        </row>
        <row r="457">
          <cell r="B457" t="str">
            <v>2013090028</v>
          </cell>
          <cell r="C457" t="str">
            <v>Giắc sấp (dây đực)</v>
          </cell>
        </row>
        <row r="458">
          <cell r="B458" t="str">
            <v>2017030017</v>
          </cell>
          <cell r="C458" t="str">
            <v>Gioăng chỉ 16x1.5 (Nano S)</v>
          </cell>
        </row>
        <row r="459">
          <cell r="B459" t="str">
            <v>2017030021</v>
          </cell>
          <cell r="C459" t="str">
            <v>Gioăng chỉ D1.5x1.2</v>
          </cell>
        </row>
        <row r="460">
          <cell r="B460" t="str">
            <v>2017030004</v>
          </cell>
          <cell r="C460" t="str">
            <v>Gioăng chỉ D91.5x3.5</v>
          </cell>
        </row>
        <row r="461">
          <cell r="B461" t="str">
            <v>2017030005</v>
          </cell>
          <cell r="C461" t="str">
            <v>Gioăng cốc 2 gioăng (86*3.1)mm</v>
          </cell>
        </row>
        <row r="462">
          <cell r="B462" t="str">
            <v>2017030011</v>
          </cell>
          <cell r="C462" t="str">
            <v>Gioăng CTO trắng 3mm</v>
          </cell>
        </row>
        <row r="463">
          <cell r="B463" t="str">
            <v>2017030008</v>
          </cell>
          <cell r="C463" t="str">
            <v>Gioăng CTO trong 3mm</v>
          </cell>
        </row>
        <row r="464">
          <cell r="B464" t="str">
            <v>2017030012</v>
          </cell>
          <cell r="C464" t="str">
            <v>Gioăng CTO xanh 3mm</v>
          </cell>
        </row>
        <row r="465">
          <cell r="B465" t="str">
            <v>2017030010</v>
          </cell>
          <cell r="C465" t="str">
            <v>Gioăng cút nối HCP (dùng để luồn dây)</v>
          </cell>
        </row>
        <row r="466">
          <cell r="B466" t="str">
            <v>2017030015</v>
          </cell>
          <cell r="C466" t="str">
            <v>Gioăng OCB trắng</v>
          </cell>
        </row>
        <row r="467">
          <cell r="B467" t="str">
            <v>2017030013</v>
          </cell>
          <cell r="C467" t="str">
            <v>Gioăng OCB trong</v>
          </cell>
        </row>
        <row r="468">
          <cell r="B468" t="str">
            <v>2017030016</v>
          </cell>
          <cell r="C468" t="str">
            <v>Gioăng OCB xanh</v>
          </cell>
        </row>
        <row r="469">
          <cell r="B469" t="str">
            <v>2017030001</v>
          </cell>
          <cell r="C469" t="str">
            <v>Gioăng van áp cao</v>
          </cell>
        </row>
        <row r="470">
          <cell r="B470" t="str">
            <v>3001020002</v>
          </cell>
          <cell r="C470" t="str">
            <v>Gioăng van áp thấp</v>
          </cell>
        </row>
        <row r="471">
          <cell r="B471" t="str">
            <v>2017030020</v>
          </cell>
          <cell r="C471" t="str">
            <v>Gioăng vỏ màng RO</v>
          </cell>
        </row>
        <row r="472">
          <cell r="B472" t="str">
            <v>2017030019</v>
          </cell>
          <cell r="C472" t="str">
            <v>Gioăng vòi Silicon</v>
          </cell>
        </row>
        <row r="473">
          <cell r="B473" t="str">
            <v>4002060023</v>
          </cell>
          <cell r="C473" t="str">
            <v>Hạt nhựa compao màu xanh EFPP 7062</v>
          </cell>
        </row>
        <row r="474">
          <cell r="B474" t="str">
            <v>4006010003</v>
          </cell>
          <cell r="C474" t="str">
            <v>Hộp carton LT1x 12</v>
          </cell>
        </row>
        <row r="475">
          <cell r="B475" t="str">
            <v>4006010108</v>
          </cell>
          <cell r="C475" t="str">
            <v>Hộp đóng gói hộp khử mùi (bìa) KAROFI</v>
          </cell>
        </row>
        <row r="476">
          <cell r="B476" t="str">
            <v>4004090012</v>
          </cell>
          <cell r="C476" t="str">
            <v>Keo nến cây 300x11mm</v>
          </cell>
        </row>
        <row r="477">
          <cell r="B477" t="str">
            <v>2013090018</v>
          </cell>
          <cell r="C477" t="str">
            <v>Kẹp đai sắt</v>
          </cell>
        </row>
        <row r="478">
          <cell r="B478" t="str">
            <v>2014040003</v>
          </cell>
          <cell r="C478" t="str">
            <v>Kẹp dây nguồn</v>
          </cell>
        </row>
        <row r="479">
          <cell r="B479" t="str">
            <v>2013090024</v>
          </cell>
          <cell r="C479" t="str">
            <v>Kẹp T33 to ( Máy 30 - 50 L/H)</v>
          </cell>
        </row>
        <row r="480">
          <cell r="B480" t="str">
            <v>3004020296</v>
          </cell>
          <cell r="C480" t="str">
            <v>Khay đáy K-BOOK (CS)</v>
          </cell>
        </row>
        <row r="481">
          <cell r="B481" t="str">
            <v>3004040213</v>
          </cell>
          <cell r="C481" t="str">
            <v>Khung K-BOOK (CS)</v>
          </cell>
        </row>
        <row r="482">
          <cell r="B482" t="str">
            <v>2005020024</v>
          </cell>
          <cell r="C482" t="str">
            <v>Lõi lọc Pre carbon- Water Fall</v>
          </cell>
        </row>
        <row r="483">
          <cell r="B483" t="str">
            <v>2004050003</v>
          </cell>
          <cell r="C483" t="str">
            <v>Lõi Sidement 10"- Water Fall</v>
          </cell>
        </row>
        <row r="484">
          <cell r="B484" t="str">
            <v>2005010032</v>
          </cell>
          <cell r="C484" t="str">
            <v>Lõi UDF 20"</v>
          </cell>
        </row>
        <row r="485">
          <cell r="B485" t="str">
            <v>2016030007</v>
          </cell>
          <cell r="C485" t="str">
            <v>Long đen phẳng Inox M4</v>
          </cell>
        </row>
        <row r="486">
          <cell r="B486" t="str">
            <v>2016030005</v>
          </cell>
          <cell r="C486" t="str">
            <v>Long đen phẳng M14 (dùng cho đồng hồ hơi nhỏ 52)</v>
          </cell>
        </row>
        <row r="487">
          <cell r="B487" t="str">
            <v>2016030006</v>
          </cell>
          <cell r="C487" t="str">
            <v>Long đen vênh Inox M4</v>
          </cell>
        </row>
        <row r="488">
          <cell r="B488" t="str">
            <v>4004090016</v>
          </cell>
          <cell r="C488" t="str">
            <v>Lưới lọc FLow</v>
          </cell>
        </row>
        <row r="489">
          <cell r="B489" t="str">
            <v>3004030004</v>
          </cell>
          <cell r="C489" t="str">
            <v>Mạch điều khiển HC300RO</v>
          </cell>
        </row>
        <row r="490">
          <cell r="B490" t="str">
            <v>3004030009</v>
          </cell>
          <cell r="C490" t="str">
            <v>Mạch nút ấn kéo dài (Dự án NanoS)</v>
          </cell>
        </row>
        <row r="491">
          <cell r="B491" t="str">
            <v>2012010007</v>
          </cell>
          <cell r="C491" t="str">
            <v>Màng RO BW60 1812-75 FILMTEC</v>
          </cell>
        </row>
        <row r="492">
          <cell r="B492" t="str">
            <v>2012010004</v>
          </cell>
          <cell r="C492" t="str">
            <v>Màng RO TW30 1812-100 FILMTEC</v>
          </cell>
        </row>
        <row r="493">
          <cell r="B493" t="str">
            <v>3004090009</v>
          </cell>
          <cell r="C493" t="str">
            <v>Mica KORIO</v>
          </cell>
        </row>
        <row r="494">
          <cell r="B494" t="str">
            <v>2013040013</v>
          </cell>
          <cell r="C494" t="str">
            <v>Micro Switch đơn NC 16A</v>
          </cell>
        </row>
        <row r="495">
          <cell r="B495" t="str">
            <v>2013040014</v>
          </cell>
          <cell r="C495" t="str">
            <v>Micro Switch đơn NO 16A</v>
          </cell>
        </row>
        <row r="496">
          <cell r="B496" t="str">
            <v>2001390003</v>
          </cell>
          <cell r="C496" t="str">
            <v>Nắp cốc 20" 3/8 trong</v>
          </cell>
        </row>
        <row r="497">
          <cell r="B497" t="str">
            <v>2001390004</v>
          </cell>
          <cell r="C497" t="str">
            <v>Nắp cốc 20" 3/8 xanh</v>
          </cell>
        </row>
        <row r="498">
          <cell r="B498" t="str">
            <v>3004020015</v>
          </cell>
          <cell r="C498" t="str">
            <v>Nắp đỉnh ( nhựa sơn phủ) Topbox</v>
          </cell>
        </row>
        <row r="499">
          <cell r="B499" t="str">
            <v>3001030002</v>
          </cell>
          <cell r="C499" t="str">
            <v>Nhãn van điện từ DAUER</v>
          </cell>
        </row>
        <row r="500">
          <cell r="B500" t="str">
            <v>3001030003</v>
          </cell>
          <cell r="C500" t="str">
            <v>Nhãn van điện từ KAROFI</v>
          </cell>
        </row>
        <row r="501">
          <cell r="B501" t="str">
            <v>2011030001</v>
          </cell>
          <cell r="C501" t="str">
            <v>Nút bịt cút nối nhanh phi 6</v>
          </cell>
        </row>
        <row r="502">
          <cell r="B502" t="str">
            <v>3002090007</v>
          </cell>
          <cell r="C502" t="str">
            <v>Nút bịt T33 hồng ngoại (Loại mới)</v>
          </cell>
        </row>
        <row r="503">
          <cell r="B503" t="str">
            <v>2011030009</v>
          </cell>
          <cell r="C503" t="str">
            <v>Ốc 1/4" trắng NK</v>
          </cell>
        </row>
        <row r="504">
          <cell r="B504" t="str">
            <v>2011030011</v>
          </cell>
          <cell r="C504" t="str">
            <v>Ốc 3/8" trắng NK</v>
          </cell>
        </row>
        <row r="505">
          <cell r="B505" t="str">
            <v>4004090004</v>
          </cell>
          <cell r="C505" t="str">
            <v>Ống ruột gà</v>
          </cell>
        </row>
        <row r="506">
          <cell r="B506" t="str">
            <v>3002090018</v>
          </cell>
          <cell r="C506" t="str">
            <v>Ống thủy tinh lõi hồng ngoại</v>
          </cell>
        </row>
        <row r="507">
          <cell r="B507" t="str">
            <v>3004020299</v>
          </cell>
          <cell r="C507" t="str">
            <v>Ốp che K-BOOK (CS)</v>
          </cell>
        </row>
        <row r="508">
          <cell r="B508" t="str">
            <v>2015040002</v>
          </cell>
          <cell r="C508" t="str">
            <v>Sensor nhiệt N105</v>
          </cell>
        </row>
        <row r="509">
          <cell r="B509" t="str">
            <v>2011030003</v>
          </cell>
          <cell r="C509" t="str">
            <v>Stopper 1/4 HCV</v>
          </cell>
        </row>
        <row r="510">
          <cell r="B510" t="str">
            <v>2011030004</v>
          </cell>
          <cell r="C510" t="str">
            <v>Stopper 3/8 HCV</v>
          </cell>
        </row>
        <row r="511">
          <cell r="B511" t="str">
            <v>2011020001</v>
          </cell>
          <cell r="C511" t="str">
            <v>T nối nhanh (dự án RO LEAF)</v>
          </cell>
        </row>
        <row r="512">
          <cell r="B512" t="str">
            <v>4004090034</v>
          </cell>
          <cell r="C512" t="str">
            <v>Tấm nhôm Alu Boss 2 ly 0.05 màu trắng</v>
          </cell>
        </row>
        <row r="513">
          <cell r="B513" t="str">
            <v>3003090013</v>
          </cell>
          <cell r="C513" t="str">
            <v>Tay nhựa dùng cho tủ sơn tĩnh điện I</v>
          </cell>
        </row>
        <row r="514">
          <cell r="B514" t="str">
            <v>2013090012</v>
          </cell>
          <cell r="C514" t="str">
            <v>Tay vặn cốc ABS</v>
          </cell>
        </row>
        <row r="515">
          <cell r="B515" t="str">
            <v>2013090011</v>
          </cell>
          <cell r="C515" t="str">
            <v>Tay vặn cốc máy 30 - 50L/H</v>
          </cell>
        </row>
        <row r="516">
          <cell r="B516" t="str">
            <v>4006030066</v>
          </cell>
          <cell r="C516" t="str">
            <v>Tem công tắc nước nóng</v>
          </cell>
        </row>
        <row r="517">
          <cell r="B517" t="str">
            <v>3004020297</v>
          </cell>
          <cell r="C517" t="str">
            <v>Thân nhôm K-BOOK K92</v>
          </cell>
        </row>
        <row r="518">
          <cell r="B518" t="str">
            <v>4006010008</v>
          </cell>
          <cell r="C518" t="str">
            <v>Thùng carton LT2 x6</v>
          </cell>
        </row>
        <row r="519">
          <cell r="B519" t="str">
            <v>4006010022</v>
          </cell>
          <cell r="C519" t="str">
            <v>Thùng carton LT2 x6 ALSSALAM</v>
          </cell>
        </row>
        <row r="520">
          <cell r="B520" t="str">
            <v>4006010007</v>
          </cell>
          <cell r="C520" t="str">
            <v>Thùng carton LT3 x3</v>
          </cell>
        </row>
        <row r="521">
          <cell r="B521" t="str">
            <v>4006010021</v>
          </cell>
          <cell r="C521" t="str">
            <v>Thùng carton LT3 x3 ALSSALAM</v>
          </cell>
        </row>
        <row r="522">
          <cell r="B522" t="str">
            <v>4006010032</v>
          </cell>
          <cell r="C522" t="str">
            <v>Thùng carton máy bán công nghiệp</v>
          </cell>
        </row>
        <row r="523">
          <cell r="B523" t="str">
            <v>4006010073</v>
          </cell>
          <cell r="C523" t="str">
            <v>Thùng carton máy RO OEM (7S)</v>
          </cell>
        </row>
        <row r="524">
          <cell r="B524" t="str">
            <v>4006010084</v>
          </cell>
          <cell r="C524" t="str">
            <v>Thùng carton UDF 20"</v>
          </cell>
        </row>
        <row r="525">
          <cell r="B525" t="str">
            <v>4006020004</v>
          </cell>
          <cell r="C525" t="str">
            <v>Túi PE 21x44</v>
          </cell>
        </row>
        <row r="526">
          <cell r="B526" t="str">
            <v>4006020014</v>
          </cell>
          <cell r="C526" t="str">
            <v>Túi zipper 11x18.5 (phụ kiện)</v>
          </cell>
        </row>
        <row r="527">
          <cell r="B527" t="str">
            <v>3004040214</v>
          </cell>
          <cell r="C527" t="str">
            <v>Vách ngăn K-BOOK (CS)</v>
          </cell>
        </row>
        <row r="528">
          <cell r="B528" t="str">
            <v>3004020081</v>
          </cell>
          <cell r="C528" t="str">
            <v>Vách ốp sau HCV (CS)</v>
          </cell>
        </row>
        <row r="529">
          <cell r="B529" t="str">
            <v>2011020006</v>
          </cell>
          <cell r="C529" t="str">
            <v>Van 1 chiều dùng cho dự án RO LEAF</v>
          </cell>
        </row>
        <row r="530">
          <cell r="B530" t="str">
            <v>2011020005</v>
          </cell>
          <cell r="C530" t="str">
            <v>Van 1C-EZ 14 trắng ORGANIC</v>
          </cell>
        </row>
        <row r="531">
          <cell r="B531" t="str">
            <v>2013050026</v>
          </cell>
          <cell r="C531" t="str">
            <v>Van 4 Cửa</v>
          </cell>
        </row>
        <row r="532">
          <cell r="B532" t="str">
            <v>2007020003</v>
          </cell>
          <cell r="C532" t="str">
            <v>Van áp thấp đen NK 1/4" JEAK</v>
          </cell>
        </row>
        <row r="533">
          <cell r="B533" t="str">
            <v>2007020002</v>
          </cell>
          <cell r="C533" t="str">
            <v>Van áp thấp HCP</v>
          </cell>
        </row>
        <row r="534">
          <cell r="B534" t="str">
            <v>2013050028</v>
          </cell>
          <cell r="C534" t="str">
            <v>Van bình áp 3.2G</v>
          </cell>
        </row>
        <row r="535">
          <cell r="B535" t="str">
            <v>2013050014</v>
          </cell>
          <cell r="C535" t="str">
            <v>Van đầu vào 1/4"</v>
          </cell>
        </row>
        <row r="536">
          <cell r="B536" t="str">
            <v>2013050016</v>
          </cell>
          <cell r="C536" t="str">
            <v>Van đầu vào 3/8"</v>
          </cell>
        </row>
        <row r="537">
          <cell r="B537" t="str">
            <v>2007030022</v>
          </cell>
          <cell r="C537" t="str">
            <v>Van điện từ 24V 1/4" KSD NK</v>
          </cell>
        </row>
        <row r="538">
          <cell r="B538" t="str">
            <v>2007030017</v>
          </cell>
          <cell r="C538" t="str">
            <v>Van điện từ 24V-1/4 xanh KAROFI (C25)</v>
          </cell>
        </row>
        <row r="539">
          <cell r="B539" t="str">
            <v>2007030018</v>
          </cell>
          <cell r="C539" t="str">
            <v>Van điện từ 24V-1/4 xanh KoriHome (C25)</v>
          </cell>
        </row>
        <row r="540">
          <cell r="B540" t="str">
            <v>2007030013</v>
          </cell>
          <cell r="C540" t="str">
            <v>Van điện từ 36V 3/8" đen</v>
          </cell>
        </row>
        <row r="541">
          <cell r="B541" t="str">
            <v>2007030019</v>
          </cell>
          <cell r="C541" t="str">
            <v>Van điện từ DAUER</v>
          </cell>
        </row>
        <row r="542">
          <cell r="B542" t="str">
            <v>2013050013</v>
          </cell>
          <cell r="C542" t="str">
            <v>Van xả cặn</v>
          </cell>
        </row>
        <row r="543">
          <cell r="B543" t="str">
            <v>2013050017</v>
          </cell>
          <cell r="C543" t="str">
            <v>Van xả tay 1/4"</v>
          </cell>
        </row>
        <row r="544">
          <cell r="B544" t="str">
            <v>3004090022</v>
          </cell>
          <cell r="C544" t="str">
            <v>Vi mạch điện cực Nano S</v>
          </cell>
        </row>
        <row r="545">
          <cell r="B545" t="str">
            <v>3004030007</v>
          </cell>
          <cell r="C545" t="str">
            <v>Vi mạch hiển thị IRO 2.0</v>
          </cell>
        </row>
        <row r="546">
          <cell r="B546" t="str">
            <v>3004030015</v>
          </cell>
          <cell r="C546" t="str">
            <v>Vi mạch IRO 1.1</v>
          </cell>
        </row>
        <row r="547">
          <cell r="B547" t="str">
            <v>3004030010</v>
          </cell>
          <cell r="C547" t="str">
            <v>Vi mạch NANO S</v>
          </cell>
        </row>
        <row r="548">
          <cell r="B548" t="str">
            <v>3004030019</v>
          </cell>
          <cell r="C548" t="str">
            <v>Vi mạch SRO</v>
          </cell>
        </row>
        <row r="549">
          <cell r="B549" t="str">
            <v>3004030003</v>
          </cell>
          <cell r="C549" t="str">
            <v>Vi mạch TCM-TL-HCPHB-M1</v>
          </cell>
        </row>
        <row r="550">
          <cell r="B550" t="str">
            <v>3004030006</v>
          </cell>
          <cell r="C550" t="str">
            <v>Vi mạch TCM-TL-HCP-UB</v>
          </cell>
        </row>
        <row r="551">
          <cell r="B551" t="str">
            <v>3004030012</v>
          </cell>
          <cell r="C551" t="str">
            <v>Vi mạch TCM-TL-WFHB-M1-V1</v>
          </cell>
        </row>
        <row r="552">
          <cell r="B552" t="str">
            <v>3004030008</v>
          </cell>
          <cell r="C552" t="str">
            <v>Vi mạch TCM-TL-WFHB-M2-V1</v>
          </cell>
        </row>
        <row r="553">
          <cell r="B553" t="str">
            <v>3004030013</v>
          </cell>
          <cell r="C553" t="str">
            <v>Vi mạch TCM-TL-WFRO-M1-V1</v>
          </cell>
        </row>
        <row r="554">
          <cell r="B554" t="str">
            <v>2016040024</v>
          </cell>
          <cell r="C554" t="str">
            <v>Vít chí Inox M4x10</v>
          </cell>
        </row>
        <row r="555">
          <cell r="B555" t="str">
            <v>2016040018</v>
          </cell>
          <cell r="C555" t="str">
            <v>Vít cốc 20" (Máy bán công nghiệp)</v>
          </cell>
        </row>
        <row r="556">
          <cell r="B556" t="str">
            <v>2016040005</v>
          </cell>
          <cell r="C556" t="str">
            <v>Vít đầu bằng 3x15</v>
          </cell>
        </row>
        <row r="557">
          <cell r="B557" t="str">
            <v>2016040030</v>
          </cell>
          <cell r="C557" t="str">
            <v>Vít đầu dù Inox 201 M4x12</v>
          </cell>
        </row>
        <row r="558">
          <cell r="B558" t="str">
            <v>2016040009</v>
          </cell>
          <cell r="C558" t="str">
            <v>Vít đầu dù Inox 4x15</v>
          </cell>
        </row>
        <row r="559">
          <cell r="B559" t="str">
            <v>2016040010</v>
          </cell>
          <cell r="C559" t="str">
            <v>Vít đầu dù Inox 4x16</v>
          </cell>
        </row>
        <row r="560">
          <cell r="B560" t="str">
            <v>2016040011</v>
          </cell>
          <cell r="C560" t="str">
            <v>Vít đầu dù Inox 4x20</v>
          </cell>
        </row>
        <row r="561">
          <cell r="B561" t="str">
            <v>2016040015</v>
          </cell>
          <cell r="C561" t="str">
            <v>Vít đầu dù Inox 5x12</v>
          </cell>
        </row>
        <row r="562">
          <cell r="B562" t="str">
            <v>2016040021</v>
          </cell>
          <cell r="C562" t="str">
            <v>Vít đầu dù Inox 5x20</v>
          </cell>
        </row>
        <row r="563">
          <cell r="B563" t="str">
            <v>2016040026</v>
          </cell>
          <cell r="C563" t="str">
            <v>Vít đầu dù Inox M3x8</v>
          </cell>
        </row>
        <row r="564">
          <cell r="B564" t="str">
            <v>2016040020</v>
          </cell>
          <cell r="C564" t="str">
            <v>Vít đầu dù Inox M4x25</v>
          </cell>
        </row>
        <row r="565">
          <cell r="B565" t="str">
            <v>2016040001</v>
          </cell>
          <cell r="C565" t="str">
            <v>Vít đầu tròn DIN7981-C 2x20</v>
          </cell>
        </row>
        <row r="566">
          <cell r="B566" t="str">
            <v>2016040003</v>
          </cell>
          <cell r="C566" t="str">
            <v>Vít đầu tròn DIN7981-C 3x10</v>
          </cell>
        </row>
        <row r="567">
          <cell r="B567" t="str">
            <v>2016040006</v>
          </cell>
          <cell r="C567" t="str">
            <v>Vít đầu tròn DIN7981-C 3x30</v>
          </cell>
        </row>
        <row r="568">
          <cell r="B568" t="str">
            <v>2013040004</v>
          </cell>
          <cell r="C568" t="str">
            <v>Vỏ cầu chì FH603</v>
          </cell>
        </row>
        <row r="569">
          <cell r="B569" t="str">
            <v>2013080002</v>
          </cell>
          <cell r="C569" t="str">
            <v>Vòi cây nóng lạnh( nóng- màu hồng)</v>
          </cell>
        </row>
        <row r="570">
          <cell r="B570" t="str">
            <v>2013080004</v>
          </cell>
          <cell r="C570" t="str">
            <v>Vòi K54</v>
          </cell>
        </row>
        <row r="571">
          <cell r="B571" t="str">
            <v>2013080003</v>
          </cell>
          <cell r="C571" t="str">
            <v>Vòi lạnh HCV</v>
          </cell>
        </row>
        <row r="572">
          <cell r="B572" t="str">
            <v>2013080006</v>
          </cell>
          <cell r="C572" t="str">
            <v>Vòi nóng HCV</v>
          </cell>
        </row>
        <row r="573">
          <cell r="B573" t="str">
            <v>2013080010</v>
          </cell>
          <cell r="C573" t="str">
            <v>Vòi RO vặn mạ vàng cong</v>
          </cell>
        </row>
        <row r="574">
          <cell r="B574" t="str">
            <v>2013080011</v>
          </cell>
          <cell r="C574" t="str">
            <v>Vòi RO vặn mạ vàng gấp khúc</v>
          </cell>
        </row>
        <row r="575">
          <cell r="B575" t="str">
            <v>2013090014</v>
          </cell>
          <cell r="C575" t="str">
            <v>Vòng chặn dây nguồn cho HCV, WF</v>
          </cell>
        </row>
        <row r="576">
          <cell r="B576" t="str">
            <v>4006050013</v>
          </cell>
          <cell r="C576" t="str">
            <v>Xốp EPS đỉnh-đáy HCV</v>
          </cell>
        </row>
        <row r="577">
          <cell r="B577" t="str">
            <v>4006050014</v>
          </cell>
          <cell r="C577" t="str">
            <v>Xốp EPS đóng gói KORIO</v>
          </cell>
        </row>
        <row r="578">
          <cell r="B578" t="str">
            <v>4006050015</v>
          </cell>
          <cell r="C578" t="str">
            <v>Xốp EPS LEAF</v>
          </cell>
        </row>
        <row r="579">
          <cell r="B579" t="str">
            <v>2011020002</v>
          </cell>
          <cell r="C579" t="str">
            <v>Y nối nhanh</v>
          </cell>
        </row>
        <row r="580">
          <cell r="B580" t="str">
            <v>7003030001</v>
          </cell>
          <cell r="C580" t="str">
            <v>Bút dạ</v>
          </cell>
        </row>
        <row r="581">
          <cell r="B581" t="str">
            <v>4004090032</v>
          </cell>
          <cell r="C581" t="str">
            <v>Mút F2</v>
          </cell>
        </row>
        <row r="582">
          <cell r="B582" t="str">
            <v>2013060003</v>
          </cell>
          <cell r="C582" t="str">
            <v>Bút TDS</v>
          </cell>
        </row>
        <row r="583">
          <cell r="B583" t="str">
            <v>7004010005</v>
          </cell>
          <cell r="C583" t="str">
            <v>Kim hàn</v>
          </cell>
        </row>
        <row r="584">
          <cell r="B584" t="str">
            <v>7004010001</v>
          </cell>
          <cell r="C584" t="str">
            <v>Sứ hàn I</v>
          </cell>
        </row>
        <row r="585">
          <cell r="B585" t="str">
            <v>2016040002</v>
          </cell>
          <cell r="C585" t="str">
            <v>Vít 2*25</v>
          </cell>
        </row>
        <row r="586">
          <cell r="B586" t="str">
            <v>2010010022</v>
          </cell>
          <cell r="C586" t="str">
            <v>Cút 7044</v>
          </cell>
        </row>
        <row r="587">
          <cell r="B587" t="str">
            <v>7004020002</v>
          </cell>
          <cell r="C587" t="str">
            <v>Phớt khác</v>
          </cell>
        </row>
        <row r="588">
          <cell r="B588" t="str">
            <v>4006030065</v>
          </cell>
          <cell r="C588" t="str">
            <v>Tem chú ý</v>
          </cell>
        </row>
        <row r="589">
          <cell r="B589" t="str">
            <v>2016040027</v>
          </cell>
          <cell r="C589" t="str">
            <v>Vít 4x8 I</v>
          </cell>
        </row>
        <row r="590">
          <cell r="B590" t="str">
            <v>2010010015</v>
          </cell>
          <cell r="C590" t="str">
            <v>Cút 4066 *</v>
          </cell>
        </row>
        <row r="591">
          <cell r="B591" t="str">
            <v>2014020003</v>
          </cell>
          <cell r="C591" t="str">
            <v>Đầu cos đỏ</v>
          </cell>
        </row>
        <row r="592">
          <cell r="B592" t="str">
            <v>2017030002</v>
          </cell>
          <cell r="C592" t="str">
            <v>Gioăng Bơm</v>
          </cell>
        </row>
        <row r="593">
          <cell r="B593" t="str">
            <v>4004030008</v>
          </cell>
          <cell r="C593" t="str">
            <v>Mực in dây</v>
          </cell>
        </row>
        <row r="594">
          <cell r="B594" t="str">
            <v>4006030281</v>
          </cell>
          <cell r="C594" t="str">
            <v>Tem xả cặn</v>
          </cell>
        </row>
        <row r="595">
          <cell r="B595" t="str">
            <v>2014030002</v>
          </cell>
          <cell r="C595" t="str">
            <v>Vỏ cầu chì</v>
          </cell>
        </row>
        <row r="596">
          <cell r="B596" t="str">
            <v>2011030007</v>
          </cell>
          <cell r="C596" t="str">
            <v>Ốc 1/4 đen</v>
          </cell>
        </row>
        <row r="597">
          <cell r="B597" t="str">
            <v>2011030008</v>
          </cell>
          <cell r="C597" t="str">
            <v>Ốc 1/4 ghi</v>
          </cell>
        </row>
        <row r="598">
          <cell r="B598" t="str">
            <v>2013100003</v>
          </cell>
          <cell r="C598" t="str">
            <v>Bình áp 19P</v>
          </cell>
        </row>
        <row r="599">
          <cell r="B599" t="str">
            <v>2010010003</v>
          </cell>
          <cell r="C599" t="str">
            <v>Cút 1044 to</v>
          </cell>
        </row>
        <row r="600">
          <cell r="B600" t="str">
            <v>2010010020</v>
          </cell>
          <cell r="C600" t="str">
            <v>Cút 6066 NK</v>
          </cell>
        </row>
        <row r="601">
          <cell r="B601" t="str">
            <v>2010010023</v>
          </cell>
          <cell r="C601" t="str">
            <v>Cút 7066 NK</v>
          </cell>
        </row>
        <row r="602">
          <cell r="B602" t="str">
            <v>7004020011</v>
          </cell>
          <cell r="C602" t="str">
            <v>Đá cắt M350</v>
          </cell>
        </row>
        <row r="603">
          <cell r="B603" t="str">
            <v>2013090002</v>
          </cell>
          <cell r="C603" t="str">
            <v>Đai bình áp</v>
          </cell>
        </row>
        <row r="604">
          <cell r="B604" t="str">
            <v>2016020003</v>
          </cell>
          <cell r="C604" t="str">
            <v>Ecu Inox M8</v>
          </cell>
        </row>
        <row r="605">
          <cell r="B605" t="str">
            <v>2013090017</v>
          </cell>
          <cell r="C605" t="str">
            <v>Kẹp đơn nhỏ</v>
          </cell>
        </row>
        <row r="606">
          <cell r="B606" t="str">
            <v>3004090021</v>
          </cell>
          <cell r="C606" t="str">
            <v>Lò xo 10x33</v>
          </cell>
        </row>
        <row r="607">
          <cell r="B607" t="str">
            <v>7005030002</v>
          </cell>
          <cell r="C607" t="str">
            <v>Lưới lọc PP</v>
          </cell>
        </row>
        <row r="608">
          <cell r="B608" t="str">
            <v>4006030095</v>
          </cell>
          <cell r="C608" t="str">
            <v>Tem HOT S/W</v>
          </cell>
        </row>
        <row r="609">
          <cell r="B609" t="str">
            <v>2013050005</v>
          </cell>
          <cell r="C609" t="str">
            <v>Flow 300 RN</v>
          </cell>
        </row>
        <row r="610">
          <cell r="B610" t="str">
            <v>2013050007</v>
          </cell>
          <cell r="C610" t="str">
            <v>Flow 300 RT</v>
          </cell>
        </row>
        <row r="611">
          <cell r="B611" t="str">
            <v>2003070003</v>
          </cell>
          <cell r="C611" t="str">
            <v>Lõi Nano NK</v>
          </cell>
        </row>
        <row r="612">
          <cell r="B612" t="str">
            <v>3002010054</v>
          </cell>
          <cell r="C612" t="str">
            <v>Nắp OCB đen</v>
          </cell>
        </row>
        <row r="613">
          <cell r="B613" t="str">
            <v>2013090023</v>
          </cell>
          <cell r="C613" t="str">
            <v>Kẹp T33 kép</v>
          </cell>
        </row>
        <row r="614">
          <cell r="B614" t="str">
            <v>3002030019</v>
          </cell>
          <cell r="C614" t="str">
            <v>Nắp T33 cam</v>
          </cell>
        </row>
        <row r="615">
          <cell r="B615" t="str">
            <v>3004090031</v>
          </cell>
          <cell r="C615" t="str">
            <v>Chân tủ INOX</v>
          </cell>
        </row>
        <row r="616">
          <cell r="B616" t="str">
            <v>7001030002</v>
          </cell>
          <cell r="C616" t="str">
            <v>Dao cắt kính</v>
          </cell>
        </row>
        <row r="617">
          <cell r="B617" t="str">
            <v>2014020004</v>
          </cell>
          <cell r="C617" t="str">
            <v>Đầu cos xanh</v>
          </cell>
        </row>
        <row r="618">
          <cell r="B618" t="str">
            <v>3004010025</v>
          </cell>
          <cell r="C618" t="str">
            <v>Dây điện AT6</v>
          </cell>
        </row>
        <row r="619">
          <cell r="B619" t="str">
            <v>2015010003</v>
          </cell>
          <cell r="C619" t="str">
            <v>Điện trở 470</v>
          </cell>
        </row>
        <row r="620">
          <cell r="B620" t="str">
            <v>2013090003</v>
          </cell>
          <cell r="C620" t="str">
            <v>Hộp đấu điện</v>
          </cell>
        </row>
        <row r="621">
          <cell r="B621" t="str">
            <v>4006030071</v>
          </cell>
          <cell r="C621" t="str">
            <v>Tem COLD S/W</v>
          </cell>
        </row>
        <row r="622">
          <cell r="B622" t="str">
            <v>4006020005</v>
          </cell>
          <cell r="C622" t="str">
            <v>Túi PE 30x38</v>
          </cell>
        </row>
        <row r="623">
          <cell r="B623" t="str">
            <v>4006020006</v>
          </cell>
          <cell r="C623" t="str">
            <v>Túi PE 32x90</v>
          </cell>
        </row>
        <row r="624">
          <cell r="B624" t="str">
            <v>4006020008</v>
          </cell>
          <cell r="C624" t="str">
            <v>Túi PE 35x55</v>
          </cell>
        </row>
        <row r="625">
          <cell r="B625" t="str">
            <v>4006020009</v>
          </cell>
          <cell r="C625" t="str">
            <v>Túi PE 42x49</v>
          </cell>
        </row>
        <row r="626">
          <cell r="B626" t="str">
            <v>3003020001</v>
          </cell>
          <cell r="C626" t="str">
            <v>Kính đình IQ</v>
          </cell>
        </row>
        <row r="627">
          <cell r="B627" t="str">
            <v>2010010005</v>
          </cell>
          <cell r="C627" t="str">
            <v>Cút 4042 ghi</v>
          </cell>
        </row>
        <row r="628">
          <cell r="B628" t="str">
            <v>3003010003</v>
          </cell>
          <cell r="C628" t="str">
            <v>Kính cánh IQ</v>
          </cell>
        </row>
        <row r="629">
          <cell r="B629" t="str">
            <v>3002030022</v>
          </cell>
          <cell r="C629" t="str">
            <v>Nắp T33 xanh</v>
          </cell>
        </row>
        <row r="630">
          <cell r="B630" t="str">
            <v>3002010049</v>
          </cell>
          <cell r="C630" t="str">
            <v>Nắp OCB vàng</v>
          </cell>
        </row>
        <row r="631">
          <cell r="B631" t="str">
            <v>3002020117</v>
          </cell>
          <cell r="C631" t="str">
            <v>Thân T33 cam</v>
          </cell>
        </row>
        <row r="632">
          <cell r="B632" t="str">
            <v>3002010009</v>
          </cell>
          <cell r="C632" t="str">
            <v>Chụp CTO đen</v>
          </cell>
        </row>
        <row r="633">
          <cell r="B633" t="str">
            <v>2013060001</v>
          </cell>
          <cell r="C633" t="str">
            <v>Bút điện phân</v>
          </cell>
        </row>
        <row r="634">
          <cell r="B634" t="str">
            <v>2013060002</v>
          </cell>
          <cell r="C634" t="str">
            <v>Bút PH HQ-001</v>
          </cell>
        </row>
        <row r="635">
          <cell r="B635" t="str">
            <v>2013020015</v>
          </cell>
          <cell r="C635" t="str">
            <v>Giá sắt CQ L1</v>
          </cell>
        </row>
        <row r="636">
          <cell r="B636" t="str">
            <v>2013020017</v>
          </cell>
          <cell r="C636" t="str">
            <v>Giá sắt CQ L4</v>
          </cell>
        </row>
        <row r="637">
          <cell r="B637" t="str">
            <v>2013020018</v>
          </cell>
          <cell r="C637" t="str">
            <v>Giá sắt CQ L5</v>
          </cell>
        </row>
        <row r="638">
          <cell r="B638" t="str">
            <v>7004010004</v>
          </cell>
          <cell r="C638" t="str">
            <v>Kẹp kim hàn I</v>
          </cell>
        </row>
        <row r="639">
          <cell r="B639" t="str">
            <v>4006010033</v>
          </cell>
          <cell r="C639" t="str">
            <v>Thùng nhựa C2</v>
          </cell>
        </row>
        <row r="640">
          <cell r="B640" t="str">
            <v>4006020002</v>
          </cell>
          <cell r="C640" t="str">
            <v>Túi PE 75x141</v>
          </cell>
        </row>
        <row r="641">
          <cell r="B641" t="str">
            <v>4006020012</v>
          </cell>
          <cell r="C641" t="str">
            <v>Túi PE 90x120</v>
          </cell>
        </row>
        <row r="642">
          <cell r="B642" t="str">
            <v>2011010001</v>
          </cell>
          <cell r="C642" t="str">
            <v>Van 1 chiều *</v>
          </cell>
        </row>
        <row r="643">
          <cell r="B643" t="str">
            <v>1001010015</v>
          </cell>
          <cell r="C643" t="str">
            <v>Máy RO-01/016</v>
          </cell>
        </row>
        <row r="644">
          <cell r="B644" t="str">
            <v>1001010031</v>
          </cell>
          <cell r="C644" t="str">
            <v>Máy RO-02/005</v>
          </cell>
        </row>
        <row r="645">
          <cell r="B645" t="str">
            <v>1001010012</v>
          </cell>
          <cell r="C645" t="str">
            <v>Máy RO-02/009</v>
          </cell>
        </row>
        <row r="646">
          <cell r="B646" t="str">
            <v>1001010013</v>
          </cell>
          <cell r="C646" t="str">
            <v>Máy RO-02/010</v>
          </cell>
        </row>
        <row r="647">
          <cell r="B647" t="str">
            <v>1001010030</v>
          </cell>
          <cell r="C647" t="str">
            <v>Máy RO-03/004</v>
          </cell>
        </row>
        <row r="648">
          <cell r="B648" t="str">
            <v>1001010016</v>
          </cell>
          <cell r="C648" t="str">
            <v>Máy RO-05/028</v>
          </cell>
        </row>
        <row r="649">
          <cell r="B649" t="str">
            <v>2011010002</v>
          </cell>
          <cell r="C649" t="str">
            <v>Van 1C 14 ghi</v>
          </cell>
        </row>
        <row r="650">
          <cell r="B650" t="str">
            <v>3002030001</v>
          </cell>
          <cell r="C650" t="str">
            <v>Nắp T33 V ghi</v>
          </cell>
        </row>
        <row r="651">
          <cell r="B651" t="str">
            <v>1002020006</v>
          </cell>
          <cell r="C651" t="str">
            <v>Máy RO BCN-65</v>
          </cell>
        </row>
        <row r="652">
          <cell r="B652" t="str">
            <v>1001010026</v>
          </cell>
          <cell r="C652" t="str">
            <v>Máy RO-15/015</v>
          </cell>
        </row>
        <row r="653">
          <cell r="B653" t="str">
            <v>2011030010</v>
          </cell>
          <cell r="C653" t="str">
            <v>Ốc 1/4" trắng</v>
          </cell>
        </row>
        <row r="654">
          <cell r="B654" t="str">
            <v>2011030012</v>
          </cell>
          <cell r="C654" t="str">
            <v>Ốc 3/8" trắng</v>
          </cell>
        </row>
        <row r="655">
          <cell r="B655" t="str">
            <v>2010010008</v>
          </cell>
          <cell r="C655" t="str">
            <v>Cút 4042 xanh</v>
          </cell>
        </row>
        <row r="656">
          <cell r="B656" t="str">
            <v>3002030006</v>
          </cell>
          <cell r="C656" t="str">
            <v>Nắp T33 ghi X</v>
          </cell>
        </row>
        <row r="657">
          <cell r="B657" t="str">
            <v>3002030004</v>
          </cell>
          <cell r="C657" t="str">
            <v>Nắp T33 V cam</v>
          </cell>
        </row>
        <row r="658">
          <cell r="B658" t="str">
            <v>3002020106</v>
          </cell>
          <cell r="C658" t="str">
            <v>Thân T33 vàng</v>
          </cell>
        </row>
        <row r="659">
          <cell r="B659" t="str">
            <v>3002020127</v>
          </cell>
          <cell r="C659" t="str">
            <v>Thân T33 xanh</v>
          </cell>
        </row>
        <row r="660">
          <cell r="B660" t="str">
            <v>3002010015</v>
          </cell>
          <cell r="C660" t="str">
            <v>Chụp CTO vàng</v>
          </cell>
        </row>
        <row r="661">
          <cell r="B661" t="str">
            <v>2013100012</v>
          </cell>
          <cell r="C661" t="str">
            <v>Bình áp 2G MIT</v>
          </cell>
        </row>
        <row r="662">
          <cell r="B662" t="str">
            <v>4005030001</v>
          </cell>
          <cell r="C662" t="str">
            <v>Bình khí Argon</v>
          </cell>
        </row>
        <row r="663">
          <cell r="B663" t="str">
            <v>2008040001</v>
          </cell>
          <cell r="C663" t="str">
            <v>Bơm 12V HC300W</v>
          </cell>
        </row>
        <row r="664">
          <cell r="B664" t="str">
            <v>3004090023</v>
          </cell>
          <cell r="C664" t="str">
            <v>Chân bơm trắng</v>
          </cell>
        </row>
        <row r="665">
          <cell r="B665" t="str">
            <v>2001090004</v>
          </cell>
          <cell r="C665" t="str">
            <v>Cốc 5" xanh NK</v>
          </cell>
        </row>
        <row r="666">
          <cell r="B666" t="str">
            <v>3004010030</v>
          </cell>
          <cell r="C666" t="str">
            <v>Dây Mạch NanoS</v>
          </cell>
        </row>
        <row r="667">
          <cell r="B667" t="str">
            <v>7005030086</v>
          </cell>
          <cell r="C667" t="str">
            <v>Film lưới cánh</v>
          </cell>
        </row>
        <row r="668">
          <cell r="B668" t="str">
            <v>7001030001</v>
          </cell>
          <cell r="C668" t="str">
            <v>Kéo cắt dây RO</v>
          </cell>
        </row>
        <row r="669">
          <cell r="B669" t="str">
            <v>3004030001</v>
          </cell>
          <cell r="C669" t="str">
            <v>Mạch chỉnh lưu</v>
          </cell>
        </row>
        <row r="670">
          <cell r="B670" t="str">
            <v>2011070003</v>
          </cell>
          <cell r="C670" t="str">
            <v>Măng xông Inox</v>
          </cell>
        </row>
        <row r="671">
          <cell r="B671" t="str">
            <v>1001010009</v>
          </cell>
          <cell r="C671" t="str">
            <v>Máy RO-09/DB04</v>
          </cell>
        </row>
        <row r="672">
          <cell r="B672" t="str">
            <v>2011010003</v>
          </cell>
          <cell r="C672" t="str">
            <v>Van 1C 14 xanh</v>
          </cell>
        </row>
        <row r="673">
          <cell r="B673" t="str">
            <v>3004090060</v>
          </cell>
          <cell r="C673" t="str">
            <v>Bộ vi mạch SRO</v>
          </cell>
        </row>
        <row r="674">
          <cell r="B674" t="str">
            <v>3002030011</v>
          </cell>
          <cell r="C674" t="str">
            <v>Nắp T33 xanh L</v>
          </cell>
        </row>
        <row r="675">
          <cell r="B675" t="str">
            <v>2004010024</v>
          </cell>
          <cell r="C675" t="str">
            <v>Lõi PP 20" 1um</v>
          </cell>
        </row>
        <row r="676">
          <cell r="B676" t="str">
            <v>3002010017</v>
          </cell>
          <cell r="C676" t="str">
            <v>Chụp CTO trắng</v>
          </cell>
        </row>
        <row r="677">
          <cell r="B677" t="str">
            <v>3002030021</v>
          </cell>
          <cell r="C677" t="str">
            <v>Nắp T33 V vàng</v>
          </cell>
        </row>
        <row r="678">
          <cell r="B678" t="str">
            <v>3002030029</v>
          </cell>
          <cell r="C678" t="str">
            <v>Nắp T33 xanh K</v>
          </cell>
        </row>
        <row r="679">
          <cell r="B679" t="str">
            <v>3002020061</v>
          </cell>
          <cell r="C679" t="str">
            <v>Thân T33 trong</v>
          </cell>
        </row>
        <row r="680">
          <cell r="B680" t="str">
            <v>2001090003</v>
          </cell>
          <cell r="C680" t="str">
            <v>Cốc 5" trong NK</v>
          </cell>
        </row>
        <row r="681">
          <cell r="B681" t="str">
            <v>2013040008</v>
          </cell>
          <cell r="C681" t="str">
            <v>Công tắc 3 chân</v>
          </cell>
        </row>
        <row r="682">
          <cell r="B682" t="str">
            <v>7004020001</v>
          </cell>
          <cell r="C682" t="str">
            <v>Đế nhôm FZM8325</v>
          </cell>
        </row>
        <row r="683">
          <cell r="B683" t="str">
            <v>2015010002</v>
          </cell>
          <cell r="C683" t="str">
            <v>Điện trở 10K 1W</v>
          </cell>
        </row>
        <row r="684">
          <cell r="B684" t="str">
            <v>7005030001</v>
          </cell>
          <cell r="C684" t="str">
            <v>Lưới lọc mực in</v>
          </cell>
        </row>
        <row r="685">
          <cell r="B685" t="str">
            <v>2011090008</v>
          </cell>
          <cell r="C685" t="str">
            <v>Ốc đồng bắt vòi</v>
          </cell>
        </row>
        <row r="686">
          <cell r="B686" t="str">
            <v>4006030040</v>
          </cell>
          <cell r="C686" t="str">
            <v>Tem bơm HF-8389</v>
          </cell>
        </row>
        <row r="687">
          <cell r="B687" t="str">
            <v>4006030154</v>
          </cell>
          <cell r="C687" t="str">
            <v>Tem màng RO DOW</v>
          </cell>
        </row>
        <row r="688">
          <cell r="B688" t="str">
            <v>4006030276</v>
          </cell>
          <cell r="C688" t="str">
            <v>Tem vỡ KoriHome</v>
          </cell>
        </row>
        <row r="689">
          <cell r="B689" t="str">
            <v>2015020001</v>
          </cell>
          <cell r="C689" t="str">
            <v>Tụ hóa 10uF 50V</v>
          </cell>
        </row>
        <row r="690">
          <cell r="B690" t="str">
            <v>2013050027</v>
          </cell>
          <cell r="C690" t="str">
            <v>Van bình áp 11G</v>
          </cell>
        </row>
        <row r="691">
          <cell r="B691" t="str">
            <v>3004030016</v>
          </cell>
          <cell r="C691" t="str">
            <v>Vi mạch IRO 1.0</v>
          </cell>
        </row>
        <row r="692">
          <cell r="B692" t="str">
            <v>2013050012</v>
          </cell>
          <cell r="C692" t="str">
            <v>Van ngắt áp ghi</v>
          </cell>
        </row>
        <row r="693">
          <cell r="B693" t="str">
            <v>2005020011</v>
          </cell>
          <cell r="C693" t="str">
            <v>Lõi CTO 10" đen</v>
          </cell>
        </row>
        <row r="694">
          <cell r="B694" t="str">
            <v>2005020009</v>
          </cell>
          <cell r="C694" t="str">
            <v>Lõi CTO 20" đen</v>
          </cell>
        </row>
        <row r="695">
          <cell r="B695" t="str">
            <v>3002030030</v>
          </cell>
          <cell r="C695" t="str">
            <v>Nắp T33 xanh NC</v>
          </cell>
        </row>
        <row r="696">
          <cell r="B696" t="str">
            <v>3002030010</v>
          </cell>
          <cell r="C696" t="str">
            <v>Nắp T33 V trong</v>
          </cell>
        </row>
        <row r="697">
          <cell r="B697" t="str">
            <v>3002030016</v>
          </cell>
          <cell r="C697" t="str">
            <v>Nắp T33 V trắng</v>
          </cell>
        </row>
        <row r="698">
          <cell r="B698" t="str">
            <v>3002030024</v>
          </cell>
          <cell r="C698" t="str">
            <v>Nắp T33 xanh Al</v>
          </cell>
        </row>
        <row r="699">
          <cell r="B699" t="str">
            <v>3002010006</v>
          </cell>
          <cell r="C699" t="str">
            <v>Chụp CTO xanh C</v>
          </cell>
        </row>
        <row r="700">
          <cell r="B700" t="str">
            <v>2013100017</v>
          </cell>
          <cell r="C700" t="str">
            <v>Bình lạnh HTC011</v>
          </cell>
        </row>
        <row r="701">
          <cell r="B701" t="str">
            <v>7004020010</v>
          </cell>
          <cell r="C701" t="str">
            <v>Đá mài phi 125 I</v>
          </cell>
        </row>
        <row r="702">
          <cell r="B702" t="str">
            <v>4006040005</v>
          </cell>
          <cell r="C702" t="str">
            <v>Dây thít 400x6mm</v>
          </cell>
        </row>
        <row r="703">
          <cell r="B703" t="str">
            <v>2007030001</v>
          </cell>
          <cell r="C703" t="str">
            <v>Flow điện tử 1/4</v>
          </cell>
        </row>
        <row r="704">
          <cell r="B704" t="str">
            <v>3004020117</v>
          </cell>
          <cell r="C704" t="str">
            <v>Khay block KORIO</v>
          </cell>
        </row>
        <row r="705">
          <cell r="B705" t="str">
            <v>3004090019</v>
          </cell>
          <cell r="C705" t="str">
            <v>Lò xo van áp cao</v>
          </cell>
        </row>
        <row r="706">
          <cell r="B706" t="str">
            <v>3004090008</v>
          </cell>
          <cell r="C706" t="str">
            <v>Mica nâu RO LEAF</v>
          </cell>
        </row>
        <row r="707">
          <cell r="B707" t="str">
            <v>2013100020</v>
          </cell>
          <cell r="C707" t="str">
            <v>Tank nóng HTC011</v>
          </cell>
        </row>
        <row r="708">
          <cell r="B708" t="str">
            <v>4006030156</v>
          </cell>
          <cell r="C708" t="str">
            <v>Tem ốp trên LEAF</v>
          </cell>
        </row>
        <row r="709">
          <cell r="B709" t="str">
            <v>4006060032</v>
          </cell>
          <cell r="C709" t="str">
            <v>Tờ rơi A4 KAROFI</v>
          </cell>
        </row>
        <row r="710">
          <cell r="B710" t="str">
            <v>2015020002</v>
          </cell>
          <cell r="C710" t="str">
            <v>Tụ hóa 470uF 50V</v>
          </cell>
        </row>
        <row r="711">
          <cell r="B711" t="str">
            <v>4006020015</v>
          </cell>
          <cell r="C711" t="str">
            <v>Túi zipper 15x15</v>
          </cell>
        </row>
        <row r="712">
          <cell r="B712" t="str">
            <v>4006020016</v>
          </cell>
          <cell r="C712" t="str">
            <v>Túi zipper 30x30</v>
          </cell>
        </row>
        <row r="713">
          <cell r="B713" t="str">
            <v>2002010016</v>
          </cell>
          <cell r="C713" t="str">
            <v>Vỏ màng 1812 tím</v>
          </cell>
        </row>
        <row r="714">
          <cell r="B714" t="str">
            <v>3004090058</v>
          </cell>
          <cell r="C714" t="str">
            <v>Bộ vi mạch IRO 2</v>
          </cell>
        </row>
        <row r="715">
          <cell r="B715" t="str">
            <v>1001020001</v>
          </cell>
          <cell r="C715" t="str">
            <v>Bộ lọc thô 3 cấp</v>
          </cell>
        </row>
        <row r="716">
          <cell r="B716" t="str">
            <v>3002030026</v>
          </cell>
          <cell r="C716" t="str">
            <v>Nắp T33 V xanh B</v>
          </cell>
        </row>
        <row r="717">
          <cell r="B717" t="str">
            <v>3003090015</v>
          </cell>
          <cell r="C717" t="str">
            <v>Đèn led Karofi I</v>
          </cell>
        </row>
        <row r="718">
          <cell r="B718" t="str">
            <v>3003010002</v>
          </cell>
          <cell r="C718" t="str">
            <v>Kính tôi cánh IQ</v>
          </cell>
        </row>
        <row r="719">
          <cell r="B719" t="str">
            <v>3003020002</v>
          </cell>
          <cell r="C719" t="str">
            <v>Kính tôi đình IQ</v>
          </cell>
        </row>
        <row r="720">
          <cell r="B720" t="str">
            <v>3004090017</v>
          </cell>
          <cell r="C720" t="str">
            <v>Phôi lõi CTO 10"</v>
          </cell>
        </row>
        <row r="721">
          <cell r="B721" t="str">
            <v>3004090018</v>
          </cell>
          <cell r="C721" t="str">
            <v>Phôi lõi CTO 20"</v>
          </cell>
        </row>
        <row r="722">
          <cell r="B722" t="str">
            <v>2004010010</v>
          </cell>
          <cell r="C722" t="str">
            <v>Lõi PP 10" PIKOM</v>
          </cell>
        </row>
        <row r="723">
          <cell r="B723" t="str">
            <v>2004010027</v>
          </cell>
          <cell r="C723" t="str">
            <v>Lõi PP 20" PIKOM</v>
          </cell>
        </row>
        <row r="724">
          <cell r="B724" t="str">
            <v>2004020030</v>
          </cell>
          <cell r="C724" t="str">
            <v>Lõi PPD 10" vàng</v>
          </cell>
        </row>
        <row r="725">
          <cell r="B725" t="str">
            <v>2004020032</v>
          </cell>
          <cell r="C725" t="str">
            <v>Lõi PPD 10" xanh</v>
          </cell>
        </row>
        <row r="726">
          <cell r="B726" t="str">
            <v>2005020021</v>
          </cell>
          <cell r="C726" t="str">
            <v>Lõi CTO 10" vàng</v>
          </cell>
        </row>
        <row r="727">
          <cell r="B727" t="str">
            <v>3004090062</v>
          </cell>
          <cell r="C727" t="str">
            <v>Chân vi mạch SRO</v>
          </cell>
        </row>
        <row r="728">
          <cell r="B728" t="str">
            <v>3004020054</v>
          </cell>
          <cell r="C728" t="str">
            <v>Ốp phải LEAF ghi</v>
          </cell>
        </row>
        <row r="729">
          <cell r="B729" t="str">
            <v>3002030023</v>
          </cell>
          <cell r="C729" t="str">
            <v>Nắp T33 V xanh K</v>
          </cell>
        </row>
        <row r="730">
          <cell r="B730" t="str">
            <v>3002020161</v>
          </cell>
          <cell r="C730" t="str">
            <v>Thân T33 xanh NC</v>
          </cell>
        </row>
        <row r="731">
          <cell r="B731" t="str">
            <v>3004020048</v>
          </cell>
          <cell r="C731" t="str">
            <v>Nắp trên HCV-051</v>
          </cell>
        </row>
        <row r="732">
          <cell r="B732" t="str">
            <v>3002020130</v>
          </cell>
          <cell r="C732" t="str">
            <v>Thân T33 xanh Al</v>
          </cell>
        </row>
        <row r="733">
          <cell r="B733" t="str">
            <v>3002020123</v>
          </cell>
          <cell r="C733" t="str">
            <v>Thân T33 2D vàng</v>
          </cell>
        </row>
        <row r="734">
          <cell r="B734" t="str">
            <v>2008050008</v>
          </cell>
          <cell r="C734" t="str">
            <v>Đầu bơm RC 11.11C</v>
          </cell>
        </row>
        <row r="735">
          <cell r="B735" t="str">
            <v>2008050009</v>
          </cell>
          <cell r="C735" t="str">
            <v>Đầu bơm RC 14.16N</v>
          </cell>
        </row>
        <row r="736">
          <cell r="B736" t="str">
            <v>3004010039</v>
          </cell>
          <cell r="C736" t="str">
            <v>Dây điện AT7 vàng</v>
          </cell>
        </row>
        <row r="737">
          <cell r="B737" t="str">
            <v>3004010032</v>
          </cell>
          <cell r="C737" t="str">
            <v>Dây nguồn HCV-351</v>
          </cell>
        </row>
        <row r="738">
          <cell r="B738" t="str">
            <v>2015010001</v>
          </cell>
          <cell r="C738" t="str">
            <v>Điện trở 10K 1/2W</v>
          </cell>
        </row>
        <row r="739">
          <cell r="B739" t="str">
            <v>4004090037</v>
          </cell>
          <cell r="C739" t="str">
            <v>Keo Silicone A500</v>
          </cell>
        </row>
        <row r="740">
          <cell r="B740" t="str">
            <v>3004090067</v>
          </cell>
          <cell r="C740" t="str">
            <v>Mica Nano S trong</v>
          </cell>
        </row>
        <row r="741">
          <cell r="B741" t="str">
            <v>4004030009</v>
          </cell>
          <cell r="C741" t="str">
            <v>Mực in mã vạch đỏ</v>
          </cell>
        </row>
        <row r="742">
          <cell r="B742" t="str">
            <v>2016040028</v>
          </cell>
          <cell r="C742" t="str">
            <v>Vít đầu bằng 4x10</v>
          </cell>
        </row>
        <row r="743">
          <cell r="B743" t="str">
            <v>2002010018</v>
          </cell>
          <cell r="C743" t="str">
            <v>Vỏ màng 1812 vàng</v>
          </cell>
        </row>
        <row r="744">
          <cell r="B744" t="str">
            <v>2004010019</v>
          </cell>
          <cell r="C744" t="str">
            <v>Lõi PP 10" G107.5</v>
          </cell>
        </row>
        <row r="745">
          <cell r="B745" t="str">
            <v>2004010020</v>
          </cell>
          <cell r="C745" t="str">
            <v>Lõi PP 10" G137.5</v>
          </cell>
        </row>
        <row r="746">
          <cell r="B746" t="str">
            <v>2004010004</v>
          </cell>
          <cell r="C746" t="str">
            <v>Lõi PP 10" KIMONO</v>
          </cell>
        </row>
        <row r="747">
          <cell r="B747" t="str">
            <v>2004020024</v>
          </cell>
          <cell r="C747" t="str">
            <v>Lõi PPD 10" trắng</v>
          </cell>
        </row>
        <row r="748">
          <cell r="B748" t="str">
            <v>3003030004</v>
          </cell>
          <cell r="C748" t="str">
            <v>Cánh tủ PP IQ đen</v>
          </cell>
        </row>
        <row r="749">
          <cell r="B749" t="str">
            <v>3002030032</v>
          </cell>
          <cell r="C749" t="str">
            <v>Nắp T33 V xanh NC</v>
          </cell>
        </row>
        <row r="750">
          <cell r="B750" t="str">
            <v>3002030003</v>
          </cell>
          <cell r="C750" t="str">
            <v>Nắp T33 V xanh Al</v>
          </cell>
        </row>
        <row r="751">
          <cell r="B751" t="str">
            <v>3004010013</v>
          </cell>
          <cell r="C751" t="str">
            <v>Bộ dây điện Nano S</v>
          </cell>
        </row>
        <row r="752">
          <cell r="B752" t="str">
            <v>3004010003</v>
          </cell>
          <cell r="C752" t="str">
            <v>Bộ giắc cắm Topbox</v>
          </cell>
        </row>
        <row r="753">
          <cell r="B753" t="str">
            <v>4006010001</v>
          </cell>
          <cell r="C753" t="str">
            <v>Carton 435x340x100</v>
          </cell>
        </row>
        <row r="754">
          <cell r="B754" t="str">
            <v>4006060017</v>
          </cell>
          <cell r="C754" t="str">
            <v>HDSD WPK-688 UB/HB</v>
          </cell>
        </row>
        <row r="755">
          <cell r="B755" t="str">
            <v>2011070004</v>
          </cell>
          <cell r="C755" t="str">
            <v>Lơ đồng đồng hồ áp</v>
          </cell>
        </row>
        <row r="756">
          <cell r="B756" t="str">
            <v>2012010010</v>
          </cell>
          <cell r="C756" t="str">
            <v>Màng RO Trung Quốc</v>
          </cell>
        </row>
        <row r="757">
          <cell r="B757" t="str">
            <v>3004090005</v>
          </cell>
          <cell r="C757" t="str">
            <v>Nam châm tròn to I</v>
          </cell>
        </row>
        <row r="758">
          <cell r="B758" t="str">
            <v>4006030094</v>
          </cell>
          <cell r="C758" t="str">
            <v>Tem lõi hồng ngoại</v>
          </cell>
        </row>
        <row r="759">
          <cell r="B759" t="str">
            <v>4006010082</v>
          </cell>
          <cell r="C759" t="str">
            <v>Thùng carton T33 V</v>
          </cell>
        </row>
        <row r="760">
          <cell r="B760" t="str">
            <v>2002010017</v>
          </cell>
          <cell r="C760" t="str">
            <v>Vỏ màng 1812 trắng</v>
          </cell>
        </row>
        <row r="761">
          <cell r="B761" t="str">
            <v>2013080007</v>
          </cell>
          <cell r="C761" t="str">
            <v>Vòi mạ vàng Karofi</v>
          </cell>
        </row>
        <row r="762">
          <cell r="B762" t="str">
            <v>3004090020</v>
          </cell>
          <cell r="C762" t="str">
            <v>Vòng xoay công tắc</v>
          </cell>
        </row>
        <row r="763">
          <cell r="B763" t="str">
            <v>3004090059</v>
          </cell>
          <cell r="C763" t="str">
            <v>Bộ vi mạch IRO 1.1</v>
          </cell>
        </row>
        <row r="764">
          <cell r="B764" t="str">
            <v>3004090057</v>
          </cell>
          <cell r="C764" t="str">
            <v>Bộ vi mạch IRO 1.0</v>
          </cell>
        </row>
        <row r="765">
          <cell r="B765" t="str">
            <v>2004010011</v>
          </cell>
          <cell r="C765" t="str">
            <v>Lõi PP 10" CANDINO</v>
          </cell>
        </row>
        <row r="766">
          <cell r="B766" t="str">
            <v>2004010022</v>
          </cell>
          <cell r="C766" t="str">
            <v>Lõi PP 10" G106-62</v>
          </cell>
        </row>
        <row r="767">
          <cell r="B767" t="str">
            <v>2004020003</v>
          </cell>
          <cell r="C767" t="str">
            <v>Lõi PPD 10" xanh C</v>
          </cell>
        </row>
        <row r="768">
          <cell r="B768" t="str">
            <v>3004020066</v>
          </cell>
          <cell r="C768" t="str">
            <v>Ốp trên LEAF trắng</v>
          </cell>
        </row>
        <row r="769">
          <cell r="B769" t="str">
            <v>3003030001</v>
          </cell>
          <cell r="C769" t="str">
            <v>Cánh tủ ABS IQ đen</v>
          </cell>
        </row>
        <row r="770">
          <cell r="B770" t="str">
            <v>3004020038</v>
          </cell>
          <cell r="C770" t="str">
            <v>Ốp trên KORIO (CS)</v>
          </cell>
        </row>
        <row r="771">
          <cell r="B771" t="str">
            <v>3003040001</v>
          </cell>
          <cell r="C771" t="str">
            <v>Đình tủ ABS IQ đen</v>
          </cell>
        </row>
        <row r="772">
          <cell r="B772" t="str">
            <v>3002020064</v>
          </cell>
          <cell r="C772" t="str">
            <v>Thân T33 2D xanh L</v>
          </cell>
        </row>
        <row r="773">
          <cell r="B773" t="str">
            <v>3004010011</v>
          </cell>
          <cell r="C773" t="str">
            <v>Bộ dây Asia- Iro 02</v>
          </cell>
        </row>
        <row r="774">
          <cell r="B774" t="str">
            <v>3004010004</v>
          </cell>
          <cell r="C774" t="str">
            <v>Bộ dây giác 8 A2501</v>
          </cell>
        </row>
        <row r="775">
          <cell r="B775" t="str">
            <v>4006030083</v>
          </cell>
          <cell r="C775" t="str">
            <v>Bộ tem máy RO FUJIE</v>
          </cell>
        </row>
        <row r="776">
          <cell r="B776" t="str">
            <v>2016010001</v>
          </cell>
          <cell r="C776" t="str">
            <v>Bu lông đầu dù M3x6</v>
          </cell>
        </row>
        <row r="777">
          <cell r="B777" t="str">
            <v>3004010021</v>
          </cell>
          <cell r="C777" t="str">
            <v>Dây điện AT1 (29cm)</v>
          </cell>
        </row>
        <row r="778">
          <cell r="B778" t="str">
            <v>3004040005</v>
          </cell>
          <cell r="C778" t="str">
            <v>Giá sắt HC300 trắng</v>
          </cell>
        </row>
        <row r="779">
          <cell r="B779" t="str">
            <v>4006060010</v>
          </cell>
          <cell r="C779" t="str">
            <v>HDSD KAROFI HCV-151</v>
          </cell>
        </row>
        <row r="780">
          <cell r="B780" t="str">
            <v>4006060162</v>
          </cell>
          <cell r="C780" t="str">
            <v>HDSD K-BOOK WPK-K92</v>
          </cell>
        </row>
        <row r="781">
          <cell r="B781" t="str">
            <v>4006010052</v>
          </cell>
          <cell r="C781" t="str">
            <v>Hộp carton 3 cốc XK</v>
          </cell>
        </row>
        <row r="782">
          <cell r="B782" t="str">
            <v>3004020121</v>
          </cell>
          <cell r="C782" t="str">
            <v>Khay lõi (WPK- 888)</v>
          </cell>
        </row>
        <row r="783">
          <cell r="B783" t="str">
            <v>3003090014</v>
          </cell>
          <cell r="C783" t="str">
            <v>Lỗ luồn dây tủ IQ</v>
          </cell>
        </row>
        <row r="784">
          <cell r="B784" t="str">
            <v>2012010002</v>
          </cell>
          <cell r="C784" t="str">
            <v>Màng RO 11" (Q2-M9)</v>
          </cell>
        </row>
        <row r="785">
          <cell r="B785" t="str">
            <v>2012010003</v>
          </cell>
          <cell r="C785" t="str">
            <v>Màng RO 13" (Q2-M9)</v>
          </cell>
        </row>
        <row r="786">
          <cell r="B786" t="str">
            <v>3002090017</v>
          </cell>
          <cell r="C786" t="str">
            <v>Ống thủy tinh 2 đầu</v>
          </cell>
        </row>
        <row r="787">
          <cell r="B787" t="str">
            <v>4006030046</v>
          </cell>
          <cell r="C787" t="str">
            <v>Tem bơm HF-8369 MIT</v>
          </cell>
        </row>
        <row r="788">
          <cell r="B788" t="str">
            <v>4006030074</v>
          </cell>
          <cell r="C788" t="str">
            <v>Tem chú ý nước nóng</v>
          </cell>
        </row>
        <row r="789">
          <cell r="B789" t="str">
            <v>4006030152</v>
          </cell>
          <cell r="C789" t="str">
            <v>Tem lõi T33 TECOMEN</v>
          </cell>
        </row>
        <row r="790">
          <cell r="B790" t="str">
            <v>4006030185</v>
          </cell>
          <cell r="C790" t="str">
            <v>Tem phụ under-sink</v>
          </cell>
        </row>
        <row r="791">
          <cell r="B791" t="str">
            <v>3004090037</v>
          </cell>
          <cell r="C791" t="str">
            <v>Thân hộp Nano S xám</v>
          </cell>
        </row>
        <row r="792">
          <cell r="B792" t="str">
            <v>7004010002</v>
          </cell>
          <cell r="C792" t="str">
            <v>Thiếc hàn 0.45kg/RL</v>
          </cell>
        </row>
        <row r="793">
          <cell r="B793" t="str">
            <v>4006010070</v>
          </cell>
          <cell r="C793" t="str">
            <v>Thùng carton PP 20"</v>
          </cell>
        </row>
        <row r="794">
          <cell r="B794" t="str">
            <v>4006010071</v>
          </cell>
          <cell r="C794" t="str">
            <v>Thùng carton PP 30"</v>
          </cell>
        </row>
        <row r="795">
          <cell r="B795" t="str">
            <v>4006010072</v>
          </cell>
          <cell r="C795" t="str">
            <v>Thùng carton PP 40"</v>
          </cell>
        </row>
        <row r="796">
          <cell r="B796" t="str">
            <v>2013050015</v>
          </cell>
          <cell r="C796" t="str">
            <v>Van đầu vào 3/8" NK</v>
          </cell>
        </row>
        <row r="797">
          <cell r="B797" t="str">
            <v>2004010002</v>
          </cell>
          <cell r="C797" t="str">
            <v>Lõi PP 10" EUROMADE</v>
          </cell>
        </row>
        <row r="798">
          <cell r="B798" t="str">
            <v>2004040008</v>
          </cell>
          <cell r="C798" t="str">
            <v>Lõi PPL 10" trắng/W</v>
          </cell>
        </row>
        <row r="799">
          <cell r="B799" t="str">
            <v>3004020003</v>
          </cell>
          <cell r="C799" t="str">
            <v>Chụp máy HALF COVER</v>
          </cell>
        </row>
        <row r="800">
          <cell r="B800" t="str">
            <v>2001310004</v>
          </cell>
          <cell r="C800" t="str">
            <v>Nắp cốc lồi 1/4 tím</v>
          </cell>
        </row>
        <row r="801">
          <cell r="B801" t="str">
            <v>3004020008</v>
          </cell>
          <cell r="C801" t="str">
            <v>Chụp vòi KORIO (CS)</v>
          </cell>
        </row>
        <row r="802">
          <cell r="B802" t="str">
            <v>3002020067</v>
          </cell>
          <cell r="C802" t="str">
            <v>Thân T33 2D xanh NC</v>
          </cell>
        </row>
        <row r="803">
          <cell r="B803" t="str">
            <v>3003030005</v>
          </cell>
          <cell r="C803" t="str">
            <v>Cánh tủ PP IQ trắng</v>
          </cell>
        </row>
        <row r="804">
          <cell r="B804" t="str">
            <v>2001310001</v>
          </cell>
          <cell r="C804" t="str">
            <v>Nắp cốc lồi 1/4 đen</v>
          </cell>
        </row>
        <row r="805">
          <cell r="B805" t="str">
            <v>2001310002</v>
          </cell>
          <cell r="C805" t="str">
            <v>Nắp cốc lồi 1/4 ghi</v>
          </cell>
        </row>
        <row r="806">
          <cell r="B806" t="str">
            <v>2001390002</v>
          </cell>
          <cell r="C806" t="str">
            <v>Nắp cốc lõm 1/2 đen</v>
          </cell>
        </row>
        <row r="807">
          <cell r="B807" t="str">
            <v>3002030005</v>
          </cell>
          <cell r="C807" t="str">
            <v>Nắp T33 V ghi trắng</v>
          </cell>
        </row>
        <row r="808">
          <cell r="B808" t="str">
            <v>3002020132</v>
          </cell>
          <cell r="C808" t="str">
            <v>Thân T33 2D xanh Al</v>
          </cell>
        </row>
        <row r="809">
          <cell r="B809" t="str">
            <v>4006020011</v>
          </cell>
          <cell r="C809" t="str">
            <v>Bao tải dứa 80x120cm</v>
          </cell>
        </row>
        <row r="810">
          <cell r="B810" t="str">
            <v>3004010067</v>
          </cell>
          <cell r="C810" t="str">
            <v>Bộ dây điện IRO3 SRO</v>
          </cell>
        </row>
        <row r="811">
          <cell r="B811" t="str">
            <v>2016040025</v>
          </cell>
          <cell r="C811" t="str">
            <v>Bu lông đầu dù M5x15</v>
          </cell>
        </row>
        <row r="812">
          <cell r="B812" t="str">
            <v>2001220004</v>
          </cell>
          <cell r="C812" t="str">
            <v>Cốc 10" C10 trắng NK</v>
          </cell>
        </row>
        <row r="813">
          <cell r="B813" t="str">
            <v>2001220007</v>
          </cell>
          <cell r="C813" t="str">
            <v>Cốc 10" C10 trong NK</v>
          </cell>
        </row>
        <row r="814">
          <cell r="B814" t="str">
            <v>2001220006</v>
          </cell>
          <cell r="C814" t="str">
            <v>Cốc 10" K90 trắng NK</v>
          </cell>
        </row>
        <row r="815">
          <cell r="B815" t="str">
            <v>2001220009</v>
          </cell>
          <cell r="C815" t="str">
            <v>Cốc 10" K90 trong NK</v>
          </cell>
        </row>
        <row r="816">
          <cell r="B816" t="str">
            <v>2013040006</v>
          </cell>
          <cell r="C816" t="str">
            <v>Công tắc áp thấp 24V</v>
          </cell>
        </row>
        <row r="817">
          <cell r="B817" t="str">
            <v>4006030140</v>
          </cell>
          <cell r="C817" t="str">
            <v>Decal thùng AQUAPURE</v>
          </cell>
        </row>
        <row r="818">
          <cell r="B818" t="str">
            <v>2005020008</v>
          </cell>
          <cell r="C818" t="str">
            <v>Lõi CTO 20" trắng NK</v>
          </cell>
        </row>
        <row r="819">
          <cell r="B819" t="str">
            <v>3001030004</v>
          </cell>
          <cell r="C819" t="str">
            <v>Nhãn van điện từ KSD</v>
          </cell>
        </row>
        <row r="820">
          <cell r="B820" t="str">
            <v>4006030041</v>
          </cell>
          <cell r="C820" t="str">
            <v>Tem bơm 24V KoriHome</v>
          </cell>
        </row>
        <row r="821">
          <cell r="B821" t="str">
            <v>4006030096</v>
          </cell>
          <cell r="C821" t="str">
            <v>Tem IN HCV351,WPK688</v>
          </cell>
        </row>
        <row r="822">
          <cell r="B822" t="str">
            <v>4006030200</v>
          </cell>
          <cell r="C822" t="str">
            <v>Tem Quatest 1 KAROFI</v>
          </cell>
        </row>
        <row r="823">
          <cell r="B823" t="str">
            <v>4006010035</v>
          </cell>
          <cell r="C823" t="str">
            <v>Thùng carton CTO 10"</v>
          </cell>
        </row>
        <row r="824">
          <cell r="B824" t="str">
            <v>4006010056</v>
          </cell>
          <cell r="C824" t="str">
            <v>Thùng carton CTO 20"</v>
          </cell>
        </row>
        <row r="825">
          <cell r="B825" t="str">
            <v>4006010057</v>
          </cell>
          <cell r="C825" t="str">
            <v>Thùng carton đầu máy</v>
          </cell>
        </row>
        <row r="826">
          <cell r="B826" t="str">
            <v>4006010039</v>
          </cell>
          <cell r="C826" t="str">
            <v>Thùng carton PPD 10"</v>
          </cell>
        </row>
        <row r="827">
          <cell r="B827" t="str">
            <v>4006010081</v>
          </cell>
          <cell r="C827" t="str">
            <v>Thùng carton T33 102</v>
          </cell>
        </row>
        <row r="828">
          <cell r="B828" t="str">
            <v>2006010061</v>
          </cell>
          <cell r="C828" t="str">
            <v>Tủ inox (Khách hàng)</v>
          </cell>
        </row>
        <row r="829">
          <cell r="B829" t="str">
            <v>2016040012</v>
          </cell>
          <cell r="C829" t="str">
            <v>Vít đầu dù Inox 4x32</v>
          </cell>
        </row>
        <row r="830">
          <cell r="B830" t="str">
            <v>2016040013</v>
          </cell>
          <cell r="C830" t="str">
            <v>Vít đầu dù Inox 4x38</v>
          </cell>
        </row>
        <row r="831">
          <cell r="B831" t="str">
            <v>2016040014</v>
          </cell>
          <cell r="C831" t="str">
            <v>Vít đầu dù Inox 5x10</v>
          </cell>
        </row>
        <row r="832">
          <cell r="B832" t="str">
            <v>3004090027</v>
          </cell>
          <cell r="C832" t="str">
            <v>Vỏ nguồn 24V MIT (t)</v>
          </cell>
        </row>
        <row r="833">
          <cell r="B833" t="str">
            <v>2013080009</v>
          </cell>
          <cell r="C833" t="str">
            <v>Vòi mạ vàng KoriHome</v>
          </cell>
        </row>
        <row r="834">
          <cell r="B834" t="str">
            <v>2003030024</v>
          </cell>
          <cell r="C834" t="str">
            <v>Lõi T33 102 cam (DM)</v>
          </cell>
        </row>
        <row r="835">
          <cell r="B835" t="str">
            <v>2003030102</v>
          </cell>
          <cell r="C835" t="str">
            <v>Lõi T33 V trắng (DM)</v>
          </cell>
        </row>
        <row r="836">
          <cell r="B836" t="str">
            <v>3004090014</v>
          </cell>
          <cell r="C836" t="str">
            <v>Phôi lõi PP 242 trơn</v>
          </cell>
        </row>
        <row r="837">
          <cell r="B837" t="str">
            <v>3003010014</v>
          </cell>
          <cell r="C837" t="str">
            <v>Kính tôi cánh IQ đen</v>
          </cell>
        </row>
        <row r="838">
          <cell r="B838" t="str">
            <v>2002010009</v>
          </cell>
          <cell r="C838" t="str">
            <v>Nắp vỏ màng 1812 ghi</v>
          </cell>
        </row>
        <row r="839">
          <cell r="B839" t="str">
            <v>2004010003</v>
          </cell>
          <cell r="C839" t="str">
            <v>Lõi PP 10" GREENLINE</v>
          </cell>
        </row>
        <row r="840">
          <cell r="B840" t="str">
            <v>2004020033</v>
          </cell>
          <cell r="C840" t="str">
            <v>Lõi PPD 10" xanh vằn</v>
          </cell>
        </row>
        <row r="841">
          <cell r="B841" t="str">
            <v>2004040009</v>
          </cell>
          <cell r="C841" t="str">
            <v>Lõi PPL2 10" trắng/W</v>
          </cell>
        </row>
        <row r="842">
          <cell r="B842" t="str">
            <v>3003030003</v>
          </cell>
          <cell r="C842" t="str">
            <v>Cánh tủ ABS IQ trắng</v>
          </cell>
        </row>
        <row r="843">
          <cell r="B843" t="str">
            <v>3002010065</v>
          </cell>
          <cell r="C843" t="str">
            <v>Nắp OCB trắng NANOSI</v>
          </cell>
        </row>
        <row r="844">
          <cell r="B844" t="str">
            <v>3003040002</v>
          </cell>
          <cell r="C844" t="str">
            <v>Đình tủ ABS IQ trắng</v>
          </cell>
        </row>
        <row r="845">
          <cell r="B845" t="str">
            <v>2002010005</v>
          </cell>
          <cell r="C845" t="str">
            <v>Nắp vỏ màng 1812 tím</v>
          </cell>
        </row>
        <row r="846">
          <cell r="B846" t="str">
            <v>3004090038</v>
          </cell>
          <cell r="C846" t="str">
            <v>Thân hộp Nano S (CS)</v>
          </cell>
        </row>
        <row r="847">
          <cell r="B847" t="str">
            <v>3002030031</v>
          </cell>
          <cell r="C847" t="str">
            <v>Nắp T33 V xanh NC D2</v>
          </cell>
        </row>
        <row r="848">
          <cell r="B848" t="str">
            <v>3004010010</v>
          </cell>
          <cell r="C848" t="str">
            <v>Bộ dây điện UNDERSINK</v>
          </cell>
        </row>
        <row r="849">
          <cell r="B849" t="str">
            <v>3004010014</v>
          </cell>
          <cell r="C849" t="str">
            <v>Bộ dây điện VH02 0.6m</v>
          </cell>
        </row>
        <row r="850">
          <cell r="B850" t="str">
            <v>4006030082</v>
          </cell>
          <cell r="C850" t="str">
            <v>Bộ tem máy RO EUROUNO</v>
          </cell>
        </row>
        <row r="851">
          <cell r="B851" t="str">
            <v>4006060011</v>
          </cell>
          <cell r="C851" t="str">
            <v>HDSD KoriHome WDK-606</v>
          </cell>
        </row>
        <row r="852">
          <cell r="B852" t="str">
            <v>4006010110</v>
          </cell>
          <cell r="C852" t="str">
            <v>Hộp carton vòi KAROFI</v>
          </cell>
        </row>
        <row r="853">
          <cell r="B853" t="str">
            <v>3004020109</v>
          </cell>
          <cell r="C853" t="str">
            <v>Khay đáy TOPBOX trắng</v>
          </cell>
        </row>
        <row r="854">
          <cell r="B854" t="str">
            <v>2003060001</v>
          </cell>
          <cell r="C854" t="str">
            <v>Lõi hydrogen Alkaline</v>
          </cell>
        </row>
        <row r="855">
          <cell r="B855" t="str">
            <v>2009010013</v>
          </cell>
          <cell r="C855" t="str">
            <v>Nguồn 24V 1.2A No MIT</v>
          </cell>
        </row>
        <row r="856">
          <cell r="B856" t="str">
            <v>7001090001</v>
          </cell>
          <cell r="C856" t="str">
            <v>Súng bắn keo Silicone</v>
          </cell>
        </row>
        <row r="857">
          <cell r="B857" t="str">
            <v>4006030092</v>
          </cell>
          <cell r="C857" t="str">
            <v>Tem HCV 151WHKRF (HB)</v>
          </cell>
        </row>
        <row r="858">
          <cell r="B858" t="str">
            <v>4006030093</v>
          </cell>
          <cell r="C858" t="str">
            <v>Tem HCV351 WHKRF (UB)</v>
          </cell>
        </row>
        <row r="859">
          <cell r="B859" t="str">
            <v>4006030208</v>
          </cell>
          <cell r="C859" t="str">
            <v>Tem mạch điện HCV-051</v>
          </cell>
        </row>
        <row r="860">
          <cell r="B860" t="str">
            <v>4006030269</v>
          </cell>
          <cell r="C860" t="str">
            <v>Tem mạch điện WPK-888</v>
          </cell>
        </row>
        <row r="861">
          <cell r="B861" t="str">
            <v>4006030177</v>
          </cell>
          <cell r="C861" t="str">
            <v>Tem phụ thùng bình áp</v>
          </cell>
        </row>
        <row r="862">
          <cell r="B862" t="str">
            <v>4006010037</v>
          </cell>
          <cell r="C862" t="str">
            <v>Thùng carton đế tủ IQ</v>
          </cell>
        </row>
        <row r="863">
          <cell r="B863" t="str">
            <v>4006010075</v>
          </cell>
          <cell r="C863" t="str">
            <v>Thùng dây RO (2 cuộn)</v>
          </cell>
        </row>
        <row r="864">
          <cell r="B864" t="str">
            <v>4006010076</v>
          </cell>
          <cell r="C864" t="str">
            <v>Thùng dây RO (3 cuộn)</v>
          </cell>
        </row>
        <row r="865">
          <cell r="B865" t="str">
            <v>2007030004</v>
          </cell>
          <cell r="C865" t="str">
            <v>Van điện từ 220V 3/8"</v>
          </cell>
        </row>
        <row r="866">
          <cell r="B866" t="str">
            <v>2016040019</v>
          </cell>
          <cell r="C866" t="str">
            <v>Vít đầu dù Inox M4x10</v>
          </cell>
        </row>
        <row r="867">
          <cell r="B867" t="str">
            <v>2007030023</v>
          </cell>
          <cell r="C867" t="str">
            <v>Van điện từ DAUER (S)</v>
          </cell>
        </row>
        <row r="868">
          <cell r="B868" t="str">
            <v>2005090004</v>
          </cell>
          <cell r="C868" t="str">
            <v>Lõi Corosex 10" trắng</v>
          </cell>
        </row>
        <row r="869">
          <cell r="B869" t="str">
            <v>2003030026</v>
          </cell>
          <cell r="C869" t="str">
            <v>Lõi T33 102 xanh (DM)</v>
          </cell>
        </row>
        <row r="870">
          <cell r="B870" t="str">
            <v>2003030067</v>
          </cell>
          <cell r="C870" t="str">
            <v>Lõi T33 1125 trắng NK</v>
          </cell>
        </row>
        <row r="871">
          <cell r="B871" t="str">
            <v>2003030078</v>
          </cell>
          <cell r="C871" t="str">
            <v>Lõi T33 V xanh B (DM)</v>
          </cell>
        </row>
        <row r="872">
          <cell r="B872" t="str">
            <v>2003030065</v>
          </cell>
          <cell r="C872" t="str">
            <v>Lõi T33 V xanh L (DM)</v>
          </cell>
        </row>
        <row r="873">
          <cell r="B873" t="str">
            <v>2001220003</v>
          </cell>
          <cell r="C873" t="str">
            <v>Cốc 10" 2 gioăng xanh</v>
          </cell>
        </row>
        <row r="874">
          <cell r="B874" t="str">
            <v>3004020025</v>
          </cell>
          <cell r="C874" t="str">
            <v>Vỏ trên UNDERSINK đen</v>
          </cell>
        </row>
        <row r="875">
          <cell r="B875" t="str">
            <v>2006010011</v>
          </cell>
          <cell r="C875" t="str">
            <v>Tủ IQ đen KAROFI (BQ)</v>
          </cell>
        </row>
        <row r="876">
          <cell r="B876" t="str">
            <v>2004010006</v>
          </cell>
          <cell r="C876" t="str">
            <v>Lõi PP 10" G115 NESCA</v>
          </cell>
        </row>
        <row r="877">
          <cell r="B877" t="str">
            <v>2004020025</v>
          </cell>
          <cell r="C877" t="str">
            <v>Lõi PPD 10" trắng vằn</v>
          </cell>
        </row>
        <row r="878">
          <cell r="B878" t="str">
            <v>1001010032</v>
          </cell>
          <cell r="C878" t="str">
            <v>Máy RO-01/023 TECOMEN</v>
          </cell>
        </row>
        <row r="879">
          <cell r="B879" t="str">
            <v>3004020001</v>
          </cell>
          <cell r="C879" t="str">
            <v>Base trên KORIO trắng</v>
          </cell>
        </row>
        <row r="880">
          <cell r="B880" t="str">
            <v>2002010007</v>
          </cell>
          <cell r="C880" t="str">
            <v>Nắp vỏ màng 1812 vàng</v>
          </cell>
        </row>
        <row r="881">
          <cell r="B881" t="str">
            <v>3002010012</v>
          </cell>
          <cell r="C881" t="str">
            <v>Chụp CTO ghi [AN PHÚ]</v>
          </cell>
        </row>
        <row r="882">
          <cell r="B882" t="str">
            <v>3002010069</v>
          </cell>
          <cell r="C882" t="str">
            <v>Nắp OCB trắng [VESTA]</v>
          </cell>
        </row>
        <row r="883">
          <cell r="B883" t="str">
            <v>3004010015</v>
          </cell>
          <cell r="C883" t="str">
            <v>Bộ dây điện HALF COVER</v>
          </cell>
        </row>
        <row r="884">
          <cell r="B884" t="str">
            <v>4006010094</v>
          </cell>
          <cell r="C884" t="str">
            <v>Bộ vách carton CTO 10"</v>
          </cell>
        </row>
        <row r="885">
          <cell r="B885" t="str">
            <v>4006010095</v>
          </cell>
          <cell r="C885" t="str">
            <v>Bộ vách carton CTO 20"</v>
          </cell>
        </row>
        <row r="886">
          <cell r="B886" t="str">
            <v>3004010040</v>
          </cell>
          <cell r="C886" t="str">
            <v>Dây zắc điện AT- M4204</v>
          </cell>
        </row>
        <row r="887">
          <cell r="B887" t="str">
            <v>4006060009</v>
          </cell>
          <cell r="C887" t="str">
            <v>HDSD KAROFI HCV-051-WH</v>
          </cell>
        </row>
        <row r="888">
          <cell r="B888" t="str">
            <v>2014040001</v>
          </cell>
          <cell r="C888" t="str">
            <v>Kẹp dây điện (TS 0910)</v>
          </cell>
        </row>
        <row r="889">
          <cell r="B889" t="str">
            <v>3004020111</v>
          </cell>
          <cell r="C889" t="str">
            <v>Khay đáy (under- sink)</v>
          </cell>
        </row>
        <row r="890">
          <cell r="B890" t="str">
            <v>2009010003</v>
          </cell>
          <cell r="C890" t="str">
            <v>Nguồn 24V 1.2A MIT (n)</v>
          </cell>
        </row>
        <row r="891">
          <cell r="B891" t="str">
            <v>2009010009</v>
          </cell>
          <cell r="C891" t="str">
            <v>Nguồn 24V 1.5A HUYNDAI</v>
          </cell>
        </row>
        <row r="892">
          <cell r="B892" t="str">
            <v>3002090016</v>
          </cell>
          <cell r="C892" t="str">
            <v>Ống thủy tinh bo 1 đầu</v>
          </cell>
        </row>
        <row r="893">
          <cell r="B893" t="str">
            <v>4006060026</v>
          </cell>
          <cell r="C893" t="str">
            <v>Phiếu bảo hành eurouno</v>
          </cell>
        </row>
        <row r="894">
          <cell r="B894" t="str">
            <v>2011030006</v>
          </cell>
          <cell r="C894" t="str">
            <v>Stopper 3/8 WATER FALL</v>
          </cell>
        </row>
        <row r="895">
          <cell r="B895" t="str">
            <v>3004020036</v>
          </cell>
          <cell r="C895" t="str">
            <v>Tấm ốp trên trắng (CS)</v>
          </cell>
        </row>
        <row r="896">
          <cell r="B896" t="str">
            <v>4006030031</v>
          </cell>
          <cell r="C896" t="str">
            <v>Tem bơm HF-8367 NO MIT</v>
          </cell>
        </row>
        <row r="897">
          <cell r="B897" t="str">
            <v>4006030047</v>
          </cell>
          <cell r="C897" t="str">
            <v>Tem dán bơm Water Fall</v>
          </cell>
        </row>
        <row r="898">
          <cell r="B898" t="str">
            <v>4006030100</v>
          </cell>
          <cell r="C898" t="str">
            <v>Tem kiểm soát màu hồng</v>
          </cell>
        </row>
        <row r="899">
          <cell r="B899" t="str">
            <v>4006030101</v>
          </cell>
          <cell r="C899" t="str">
            <v>Tem kiểm soát màu vàng</v>
          </cell>
        </row>
        <row r="900">
          <cell r="B900" t="str">
            <v>4006030102</v>
          </cell>
          <cell r="C900" t="str">
            <v>Tem kiểm soát màu xanh</v>
          </cell>
        </row>
        <row r="901">
          <cell r="B901" t="str">
            <v>4006030155</v>
          </cell>
          <cell r="C901" t="str">
            <v>Tem màng RO DOW KAROFI</v>
          </cell>
        </row>
        <row r="902">
          <cell r="B902" t="str">
            <v>4006030219</v>
          </cell>
          <cell r="C902" t="str">
            <v>Tem mặt che IRO KAROFI</v>
          </cell>
        </row>
        <row r="903">
          <cell r="B903" t="str">
            <v>4006030103</v>
          </cell>
          <cell r="C903" t="str">
            <v>Tem phụ KAROFI HCV-151</v>
          </cell>
        </row>
        <row r="904">
          <cell r="B904" t="str">
            <v>4006030104</v>
          </cell>
          <cell r="C904" t="str">
            <v>Tem phụ KAROFI HCV-351</v>
          </cell>
        </row>
        <row r="905">
          <cell r="B905" t="str">
            <v>4006030112</v>
          </cell>
          <cell r="C905" t="str">
            <v>Tem phụ KAROFI KT-KB80</v>
          </cell>
        </row>
        <row r="906">
          <cell r="B906" t="str">
            <v>4006030135</v>
          </cell>
          <cell r="C906" t="str">
            <v>Tem phụ máy RO Tecomen</v>
          </cell>
        </row>
        <row r="907">
          <cell r="B907" t="str">
            <v>4006010065</v>
          </cell>
          <cell r="C907" t="str">
            <v>Thùng carton 4 cốc 320</v>
          </cell>
        </row>
        <row r="908">
          <cell r="B908" t="str">
            <v>4006010048</v>
          </cell>
          <cell r="C908" t="str">
            <v>Thùng carton HCV-051-W</v>
          </cell>
        </row>
        <row r="909">
          <cell r="B909" t="str">
            <v>4006060228</v>
          </cell>
          <cell r="C909" t="str">
            <v>Tờ kẹp HDSD K-BOOK K93</v>
          </cell>
        </row>
        <row r="910">
          <cell r="B910" t="str">
            <v>1001070058</v>
          </cell>
          <cell r="C910" t="str">
            <v>Máy RO-01 CHHAIDANG.01</v>
          </cell>
        </row>
        <row r="911">
          <cell r="B911" t="str">
            <v>2003050012</v>
          </cell>
          <cell r="C911" t="str">
            <v>Lõi khoáng V vàng (DM)</v>
          </cell>
        </row>
        <row r="912">
          <cell r="B912" t="str">
            <v>2003030114</v>
          </cell>
          <cell r="C912" t="str">
            <v>Lõi T33 V trắng SƠN HÀ</v>
          </cell>
        </row>
        <row r="913">
          <cell r="B913" t="str">
            <v>2003030095</v>
          </cell>
          <cell r="C913" t="str">
            <v>Lõi T33 V xanh NC (DM)</v>
          </cell>
        </row>
        <row r="914">
          <cell r="B914" t="str">
            <v>3003010026</v>
          </cell>
          <cell r="C914" t="str">
            <v>Kính tôi cánh IQ trắng</v>
          </cell>
        </row>
        <row r="915">
          <cell r="B915" t="str">
            <v>3003020020</v>
          </cell>
          <cell r="C915" t="str">
            <v>Kính tôi đình IQ trắng</v>
          </cell>
        </row>
        <row r="916">
          <cell r="B916" t="str">
            <v>2004020034</v>
          </cell>
          <cell r="C916" t="str">
            <v>Lõi PPD 10" xanh C vằn</v>
          </cell>
        </row>
        <row r="917">
          <cell r="B917" t="str">
            <v>2001220001</v>
          </cell>
          <cell r="C917" t="str">
            <v>Cốc 10" 2 gioăng trắng</v>
          </cell>
        </row>
        <row r="918">
          <cell r="B918" t="str">
            <v>2001220002</v>
          </cell>
          <cell r="C918" t="str">
            <v>Cốc 10" 2 gioăng trong</v>
          </cell>
        </row>
        <row r="919">
          <cell r="B919" t="str">
            <v>2001210010</v>
          </cell>
          <cell r="C919" t="str">
            <v>Cốc 10" Đài Loan trắng</v>
          </cell>
        </row>
        <row r="920">
          <cell r="B920" t="str">
            <v>3002090003</v>
          </cell>
          <cell r="C920" t="str">
            <v>Chụp hồng ngoại-T xanh</v>
          </cell>
        </row>
        <row r="921">
          <cell r="B921" t="str">
            <v>3002090002</v>
          </cell>
          <cell r="C921" t="str">
            <v>Chụp hồng ngoại-02 cam</v>
          </cell>
        </row>
        <row r="922">
          <cell r="B922" t="str">
            <v>3002010048</v>
          </cell>
          <cell r="C922" t="str">
            <v>Nắp OCB trắng [KAROFI]</v>
          </cell>
        </row>
        <row r="923">
          <cell r="B923" t="str">
            <v>3002020063</v>
          </cell>
          <cell r="C923" t="str">
            <v>Thân T33 trong [TECOM]</v>
          </cell>
        </row>
        <row r="924">
          <cell r="B924" t="str">
            <v>3002010016</v>
          </cell>
          <cell r="C924" t="str">
            <v>Chụp CTO gold [AN PHÚ]</v>
          </cell>
        </row>
        <row r="925">
          <cell r="B925" t="str">
            <v>2013040002</v>
          </cell>
          <cell r="C925" t="str">
            <v>Bộ đèn LED 24V F16 xanh</v>
          </cell>
        </row>
        <row r="926">
          <cell r="B926" t="str">
            <v>2013040009</v>
          </cell>
          <cell r="C926" t="str">
            <v>Công tắc áp suất 65 Bar</v>
          </cell>
        </row>
        <row r="927">
          <cell r="B927" t="str">
            <v>3004010031</v>
          </cell>
          <cell r="C927" t="str">
            <v>Dây nguồn (Máy RO leaf)</v>
          </cell>
        </row>
        <row r="928">
          <cell r="B928" t="str">
            <v>4006060020</v>
          </cell>
          <cell r="C928" t="str">
            <v>HDSD WPK-808 (Anh-Việt)</v>
          </cell>
        </row>
        <row r="929">
          <cell r="B929" t="str">
            <v>4006010018</v>
          </cell>
          <cell r="C929" t="str">
            <v>Hộp carton LT1 ALSSALAM</v>
          </cell>
        </row>
        <row r="930">
          <cell r="B930" t="str">
            <v>4006010004</v>
          </cell>
          <cell r="C930" t="str">
            <v>Hộp carton LT1 AQUALIFE</v>
          </cell>
        </row>
        <row r="931">
          <cell r="B931" t="str">
            <v>4006010019</v>
          </cell>
          <cell r="C931" t="str">
            <v>Hộp carton LT2 ALSSALAM</v>
          </cell>
        </row>
        <row r="932">
          <cell r="B932" t="str">
            <v>4006010005</v>
          </cell>
          <cell r="C932" t="str">
            <v>Hộp carton LT2 AQUALIFE</v>
          </cell>
        </row>
        <row r="933">
          <cell r="B933" t="str">
            <v>4006010020</v>
          </cell>
          <cell r="C933" t="str">
            <v>Hộp carton LT3 ALSSALAM</v>
          </cell>
        </row>
        <row r="934">
          <cell r="B934" t="str">
            <v>4006010006</v>
          </cell>
          <cell r="C934" t="str">
            <v>Hộp carton LT3 AQUALIFE</v>
          </cell>
        </row>
        <row r="935">
          <cell r="B935" t="str">
            <v>4006010016</v>
          </cell>
          <cell r="C935" t="str">
            <v>Hộp carton vòi KoriHome</v>
          </cell>
        </row>
        <row r="936">
          <cell r="B936" t="str">
            <v>4006010487</v>
          </cell>
          <cell r="C936" t="str">
            <v>Hộp lõi ALKALINE-KAROFI</v>
          </cell>
        </row>
        <row r="937">
          <cell r="B937" t="str">
            <v>1001030036</v>
          </cell>
          <cell r="C937" t="str">
            <v>Máy nóng lạnh HCT551-WH</v>
          </cell>
        </row>
        <row r="938">
          <cell r="B938" t="str">
            <v>1001030037</v>
          </cell>
          <cell r="C938" t="str">
            <v>Máy nóng lạnh HCT651-WH</v>
          </cell>
        </row>
        <row r="939">
          <cell r="B939" t="str">
            <v>3004090001</v>
          </cell>
          <cell r="C939" t="str">
            <v>Tấm long đen HALF COVER</v>
          </cell>
        </row>
        <row r="940">
          <cell r="B940" t="str">
            <v>4006030057</v>
          </cell>
          <cell r="C940" t="str">
            <v>Tem cảnh báo BECAREFULL</v>
          </cell>
        </row>
        <row r="941">
          <cell r="B941" t="str">
            <v>4006030223</v>
          </cell>
          <cell r="C941" t="str">
            <v>Tem cốc CTO-GAC TECOMEN</v>
          </cell>
        </row>
        <row r="942">
          <cell r="B942" t="str">
            <v>4006030222</v>
          </cell>
          <cell r="C942" t="str">
            <v>Tem cốc OCB-GAC TECOMEN</v>
          </cell>
        </row>
        <row r="943">
          <cell r="B943" t="str">
            <v>4006030036</v>
          </cell>
          <cell r="C943" t="str">
            <v>Tem lõi Alkaline Filter</v>
          </cell>
        </row>
        <row r="944">
          <cell r="B944" t="str">
            <v>4006030131</v>
          </cell>
          <cell r="C944" t="str">
            <v>Tem lõi MINERAL TECOMEN</v>
          </cell>
        </row>
        <row r="945">
          <cell r="B945" t="str">
            <v>4006030167</v>
          </cell>
          <cell r="C945" t="str">
            <v>Tem OUT (model WPK-888)</v>
          </cell>
        </row>
        <row r="946">
          <cell r="B946" t="str">
            <v>4006030175</v>
          </cell>
          <cell r="C946" t="str">
            <v>Tem phụ thùng nguồn 24V</v>
          </cell>
        </row>
        <row r="947">
          <cell r="B947" t="str">
            <v>4006030176</v>
          </cell>
          <cell r="C947" t="str">
            <v>Tem phụ thùng nguồn 36V</v>
          </cell>
        </row>
        <row r="948">
          <cell r="B948" t="str">
            <v>3004040003</v>
          </cell>
          <cell r="C948" t="str">
            <v>Thanh gá lõi (WPK- 888)</v>
          </cell>
        </row>
        <row r="949">
          <cell r="B949" t="str">
            <v>4006010058</v>
          </cell>
          <cell r="C949" t="str">
            <v>Thùng carton HALF COVER</v>
          </cell>
        </row>
        <row r="950">
          <cell r="B950" t="str">
            <v>4006010040</v>
          </cell>
          <cell r="C950" t="str">
            <v>Thùng carton OCB 10" NĐ</v>
          </cell>
        </row>
        <row r="951">
          <cell r="B951" t="str">
            <v>4006050007</v>
          </cell>
          <cell r="C951" t="str">
            <v>Xốp chèn hàng (6*6*5cm)</v>
          </cell>
        </row>
        <row r="952">
          <cell r="B952" t="str">
            <v>4006050003</v>
          </cell>
          <cell r="C952" t="str">
            <v>Xốp PE phẳng 430x340x20</v>
          </cell>
        </row>
        <row r="953">
          <cell r="B953" t="str">
            <v>2003050010</v>
          </cell>
          <cell r="C953" t="str">
            <v>Lõi khoáng V trắng (DM)</v>
          </cell>
        </row>
        <row r="954">
          <cell r="B954" t="str">
            <v>2003070007</v>
          </cell>
          <cell r="C954" t="str">
            <v>Lõi Nano V trắng SƠN HÀ</v>
          </cell>
        </row>
        <row r="955">
          <cell r="B955" t="str">
            <v>3003010027</v>
          </cell>
          <cell r="C955" t="str">
            <v>Kính tôi cánh IQ xanh D</v>
          </cell>
        </row>
        <row r="956">
          <cell r="B956" t="str">
            <v>2004010023</v>
          </cell>
          <cell r="C956" t="str">
            <v>Lõi PP 10" G120 TECOMEN</v>
          </cell>
        </row>
        <row r="957">
          <cell r="B957" t="str">
            <v>2004040011</v>
          </cell>
          <cell r="C957" t="str">
            <v>Lõi PPL 10" trắng/W vằn</v>
          </cell>
        </row>
        <row r="958">
          <cell r="B958" t="str">
            <v>3004020022</v>
          </cell>
          <cell r="C958" t="str">
            <v>Vỏ dưới UNDERSINK trắng</v>
          </cell>
        </row>
        <row r="959">
          <cell r="B959" t="str">
            <v>2001210016</v>
          </cell>
          <cell r="C959" t="str">
            <v>Cốc 10" Đài Loan vàng N</v>
          </cell>
        </row>
        <row r="960">
          <cell r="B960" t="str">
            <v>3002010020</v>
          </cell>
          <cell r="C960" t="str">
            <v>Chụp CTO trắng SUNHOUSE</v>
          </cell>
        </row>
        <row r="961">
          <cell r="B961" t="str">
            <v>3004020029</v>
          </cell>
          <cell r="C961" t="str">
            <v>Khay nước trắng (KORIO)</v>
          </cell>
        </row>
        <row r="962">
          <cell r="B962" t="str">
            <v>3002010067</v>
          </cell>
          <cell r="C962" t="str">
            <v>Nắp OCB trắng [PRETECH]</v>
          </cell>
        </row>
        <row r="963">
          <cell r="B963" t="str">
            <v>3002090004</v>
          </cell>
          <cell r="C963" t="str">
            <v>Chụp hồng ngoại-KT xanh</v>
          </cell>
        </row>
        <row r="964">
          <cell r="B964" t="str">
            <v>3004020016</v>
          </cell>
          <cell r="C964" t="str">
            <v>Ốp bụng WATER FALL (CS)</v>
          </cell>
        </row>
        <row r="965">
          <cell r="B965" t="str">
            <v>3002020056</v>
          </cell>
          <cell r="C965" t="str">
            <v>Thân T33 ghi [KoriHome]</v>
          </cell>
        </row>
        <row r="966">
          <cell r="B966" t="str">
            <v>3002020062</v>
          </cell>
          <cell r="C966" t="str">
            <v>Thân T33 trong [KAROFI]</v>
          </cell>
        </row>
        <row r="967">
          <cell r="B967" t="str">
            <v>3002020119</v>
          </cell>
          <cell r="C967" t="str">
            <v>Thân T33 vàng [PRETECH]</v>
          </cell>
        </row>
        <row r="968">
          <cell r="B968" t="str">
            <v>3002020032</v>
          </cell>
          <cell r="C968" t="str">
            <v>Thân T33 2D ghi [TECOM]</v>
          </cell>
        </row>
        <row r="969">
          <cell r="B969" t="str">
            <v>3002010061</v>
          </cell>
          <cell r="C969" t="str">
            <v>Nắp OCB trắng [KALYFAT]</v>
          </cell>
        </row>
        <row r="970">
          <cell r="B970" t="str">
            <v>2016030002</v>
          </cell>
          <cell r="C970" t="str">
            <v>chốt định vị 2 - cây 888</v>
          </cell>
        </row>
        <row r="971">
          <cell r="B971" t="str">
            <v>2014040004</v>
          </cell>
          <cell r="C971" t="str">
            <v>Kẹp dây nguồn dẹt Topbox</v>
          </cell>
        </row>
        <row r="972">
          <cell r="B972" t="str">
            <v>2004050001</v>
          </cell>
          <cell r="C972" t="str">
            <v>Lõi SEDIMENT 11" (Q2-M9)</v>
          </cell>
        </row>
        <row r="973">
          <cell r="B973" t="str">
            <v>2004050002</v>
          </cell>
          <cell r="C973" t="str">
            <v>Lõi SEDIMENT 13" (Q2-M9)</v>
          </cell>
        </row>
        <row r="974">
          <cell r="B974" t="str">
            <v>2012010008</v>
          </cell>
          <cell r="C974" t="str">
            <v>Màng RO 1812-50 LIFOTECH</v>
          </cell>
        </row>
        <row r="975">
          <cell r="B975" t="str">
            <v>7004040006</v>
          </cell>
          <cell r="C975" t="str">
            <v>Mũi khoan kính phi 12 mm</v>
          </cell>
        </row>
        <row r="976">
          <cell r="B976" t="str">
            <v>2009010015</v>
          </cell>
          <cell r="C976" t="str">
            <v>Nguồn 24V 1.2A No MIT NK</v>
          </cell>
        </row>
        <row r="977">
          <cell r="B977" t="str">
            <v>4006030049</v>
          </cell>
          <cell r="C977" t="str">
            <v>Tem bơm HF-8369 AQUALIFE</v>
          </cell>
        </row>
        <row r="978">
          <cell r="B978" t="str">
            <v>4006030001</v>
          </cell>
          <cell r="C978" t="str">
            <v>Tem decal HALF COVER DOW</v>
          </cell>
        </row>
        <row r="979">
          <cell r="B979" t="str">
            <v>4006030075</v>
          </cell>
          <cell r="C979" t="str">
            <v>Tem lõi 5 MINERAL KAROFI</v>
          </cell>
        </row>
        <row r="980">
          <cell r="B980" t="str">
            <v>4006030037</v>
          </cell>
          <cell r="C980" t="str">
            <v>Tem lõi Alkaline TECOMEN</v>
          </cell>
        </row>
        <row r="981">
          <cell r="B981" t="str">
            <v>4006030250</v>
          </cell>
          <cell r="C981" t="str">
            <v>Tem lõi INFRARED TECOMEN</v>
          </cell>
        </row>
        <row r="982">
          <cell r="B982" t="str">
            <v>4006030206</v>
          </cell>
          <cell r="C982" t="str">
            <v>Tem mạch điện WPK-688-RO</v>
          </cell>
        </row>
        <row r="983">
          <cell r="B983" t="str">
            <v>4006030211</v>
          </cell>
          <cell r="C983" t="str">
            <v>Tem sơ đồ mạch điện Saco</v>
          </cell>
        </row>
        <row r="984">
          <cell r="B984" t="str">
            <v>4006010062</v>
          </cell>
          <cell r="C984" t="str">
            <v>Thùng carton HCV-151/351</v>
          </cell>
        </row>
        <row r="985">
          <cell r="B985" t="str">
            <v>2011020004</v>
          </cell>
          <cell r="C985" t="str">
            <v>Van 1C-EZ-I 14 trắng NRT</v>
          </cell>
        </row>
        <row r="986">
          <cell r="B986" t="str">
            <v>2003050014</v>
          </cell>
          <cell r="C986" t="str">
            <v>Lõi khoáng V xanh B (DM)</v>
          </cell>
        </row>
        <row r="987">
          <cell r="B987" t="str">
            <v>2003050019</v>
          </cell>
          <cell r="C987" t="str">
            <v>Lõi khoáng V xanh L (DM)</v>
          </cell>
        </row>
        <row r="988">
          <cell r="B988" t="str">
            <v>2003030052</v>
          </cell>
          <cell r="C988" t="str">
            <v>Lõi T33 102 xanh Al (DM)</v>
          </cell>
        </row>
        <row r="989">
          <cell r="B989" t="str">
            <v>2003030027</v>
          </cell>
          <cell r="C989" t="str">
            <v>Lõi T33 102 xanh NC (DM)</v>
          </cell>
        </row>
        <row r="990">
          <cell r="B990" t="str">
            <v>2003030033</v>
          </cell>
          <cell r="C990" t="str">
            <v>Lõi T33 V tím PIKKY (DM)</v>
          </cell>
        </row>
        <row r="991">
          <cell r="B991" t="str">
            <v>2003030194</v>
          </cell>
          <cell r="C991" t="str">
            <v>Lõi T33 V trắng/cam (DM)</v>
          </cell>
        </row>
        <row r="992">
          <cell r="B992" t="str">
            <v>2004020026</v>
          </cell>
          <cell r="C992" t="str">
            <v>Lõi PPD 10" trắng SƠN HÀ</v>
          </cell>
        </row>
        <row r="993">
          <cell r="B993" t="str">
            <v>2004040012</v>
          </cell>
          <cell r="C993" t="str">
            <v>Lõi PPL2 vàng G/W AN PHÚ</v>
          </cell>
        </row>
        <row r="994">
          <cell r="B994" t="str">
            <v>2001210014</v>
          </cell>
          <cell r="C994" t="str">
            <v>Cốc 10" Đài Loan vàng D2</v>
          </cell>
        </row>
        <row r="995">
          <cell r="B995" t="str">
            <v>3004020035</v>
          </cell>
          <cell r="C995" t="str">
            <v>Ốp dưới KORIO trắng (CS)</v>
          </cell>
        </row>
        <row r="996">
          <cell r="B996" t="str">
            <v>3002010071</v>
          </cell>
          <cell r="C996" t="str">
            <v>Nắp OCB trắng [EUROMADE]</v>
          </cell>
        </row>
        <row r="997">
          <cell r="B997" t="str">
            <v>3002020121</v>
          </cell>
          <cell r="C997" t="str">
            <v>Thân T33 vàng [EUROMADE]</v>
          </cell>
        </row>
        <row r="998">
          <cell r="B998" t="str">
            <v>3002020040</v>
          </cell>
          <cell r="C998" t="str">
            <v>Thân T33 2D cam [AN PHÚ]</v>
          </cell>
        </row>
        <row r="999">
          <cell r="B999" t="str">
            <v>3002020037</v>
          </cell>
          <cell r="C999" t="str">
            <v>Thân T33 2D cam [KAKARO]</v>
          </cell>
        </row>
        <row r="1000">
          <cell r="B1000" t="str">
            <v>3002020030</v>
          </cell>
          <cell r="C1000" t="str">
            <v>Thân T33 2D ghi [AN PHÚ]</v>
          </cell>
        </row>
        <row r="1001">
          <cell r="B1001" t="str">
            <v>3002021090</v>
          </cell>
          <cell r="C1001" t="str">
            <v>Thân T33 2D vàng PRETECH</v>
          </cell>
        </row>
        <row r="1002">
          <cell r="B1002" t="str">
            <v>3002010070</v>
          </cell>
          <cell r="C1002" t="str">
            <v>Nắp OCB trắng [VIETPURE]</v>
          </cell>
        </row>
        <row r="1003">
          <cell r="B1003" t="str">
            <v>3004010006</v>
          </cell>
          <cell r="C1003" t="str">
            <v>Bộ dây điện ASIA-TCM-WFHB</v>
          </cell>
        </row>
        <row r="1004">
          <cell r="B1004" t="str">
            <v>3004010007</v>
          </cell>
          <cell r="C1004" t="str">
            <v>Bộ dây điện ASIA-TCM-WFUB</v>
          </cell>
        </row>
        <row r="1005">
          <cell r="B1005" t="str">
            <v>7007010002</v>
          </cell>
          <cell r="C1005" t="str">
            <v>Con lăn bông thấm 955/800</v>
          </cell>
        </row>
        <row r="1006">
          <cell r="B1006" t="str">
            <v>3004010026</v>
          </cell>
          <cell r="C1006" t="str">
            <v>Cụm dây điện cây nước HCP</v>
          </cell>
        </row>
        <row r="1007">
          <cell r="B1007" t="str">
            <v>2013020002</v>
          </cell>
          <cell r="C1007" t="str">
            <v>Giá sắt 10L/H khay khuyết</v>
          </cell>
        </row>
        <row r="1008">
          <cell r="B1008" t="str">
            <v>4006010010</v>
          </cell>
          <cell r="C1008" t="str">
            <v>Hộp đựng linh kiện WPK888</v>
          </cell>
        </row>
        <row r="1009">
          <cell r="B1009" t="str">
            <v>3004020026</v>
          </cell>
          <cell r="C1009" t="str">
            <v>Khay nước WATER FALL xanh</v>
          </cell>
        </row>
        <row r="1010">
          <cell r="B1010" t="str">
            <v>4006030045</v>
          </cell>
          <cell r="C1010" t="str">
            <v>Tem bảo hành THỜI ĐẠI MỚI</v>
          </cell>
        </row>
        <row r="1011">
          <cell r="B1011" t="str">
            <v>4006030097</v>
          </cell>
          <cell r="C1011" t="str">
            <v>Tem chỉ dẫn IN (nước vào)</v>
          </cell>
        </row>
        <row r="1012">
          <cell r="B1012" t="str">
            <v>4006030002</v>
          </cell>
          <cell r="C1012" t="str">
            <v>Tem decal HALF COVER (VM)</v>
          </cell>
        </row>
        <row r="1013">
          <cell r="B1013" t="str">
            <v>4006030233</v>
          </cell>
          <cell r="C1013" t="str">
            <v>Tem lõi CTO-GAC PURE LIFE</v>
          </cell>
        </row>
        <row r="1014">
          <cell r="B1014" t="str">
            <v>4006030234</v>
          </cell>
          <cell r="C1014" t="str">
            <v>Tem lõi OCB-GAC PURE LIFE</v>
          </cell>
        </row>
        <row r="1015">
          <cell r="B1015" t="str">
            <v>4006030178</v>
          </cell>
          <cell r="C1015" t="str">
            <v>Tem phụ thùng bơm HF-8367</v>
          </cell>
        </row>
        <row r="1016">
          <cell r="B1016" t="str">
            <v>4006030179</v>
          </cell>
          <cell r="C1016" t="str">
            <v>Tem phụ thùng bơm HF-8369</v>
          </cell>
        </row>
        <row r="1017">
          <cell r="B1017" t="str">
            <v>4006030180</v>
          </cell>
          <cell r="C1017" t="str">
            <v>Tem phụ thùng bơm HF-8377</v>
          </cell>
        </row>
        <row r="1018">
          <cell r="B1018" t="str">
            <v>4006030181</v>
          </cell>
          <cell r="C1018" t="str">
            <v>Tem phụ thùng bơm HF-8389</v>
          </cell>
        </row>
        <row r="1019">
          <cell r="B1019" t="str">
            <v>4006030182</v>
          </cell>
          <cell r="C1019" t="str">
            <v>Tem phụ thùng bơm HF-9200</v>
          </cell>
        </row>
        <row r="1020">
          <cell r="B1020" t="str">
            <v>4006030190</v>
          </cell>
          <cell r="C1020" t="str">
            <v>Tem phụ thùng van điện từ</v>
          </cell>
        </row>
        <row r="1021">
          <cell r="B1021" t="str">
            <v>4006030279</v>
          </cell>
          <cell r="C1021" t="str">
            <v>Tem waste (model WPK-888)</v>
          </cell>
        </row>
        <row r="1022">
          <cell r="B1022" t="str">
            <v>3002020103</v>
          </cell>
          <cell r="C1022" t="str">
            <v>Thân T33 trắng [EUROMADE]</v>
          </cell>
        </row>
        <row r="1023">
          <cell r="B1023" t="str">
            <v>4006010041</v>
          </cell>
          <cell r="C1023" t="str">
            <v>Thùng carton PP 10" Nesca</v>
          </cell>
        </row>
        <row r="1024">
          <cell r="B1024" t="str">
            <v>4006010089</v>
          </cell>
          <cell r="C1024" t="str">
            <v>Thùng đựng máy Water Fall</v>
          </cell>
        </row>
        <row r="1025">
          <cell r="B1025" t="str">
            <v>2003050020</v>
          </cell>
          <cell r="C1025" t="str">
            <v>Lõi khoáng V xanh NC (DM)</v>
          </cell>
        </row>
        <row r="1026">
          <cell r="B1026" t="str">
            <v>2003030068</v>
          </cell>
          <cell r="C1026" t="str">
            <v>Lõi T33 1125 xanh NK (DM)</v>
          </cell>
        </row>
        <row r="1027">
          <cell r="B1027" t="str">
            <v>2003030179</v>
          </cell>
          <cell r="C1027" t="str">
            <v>Lõi T33 V trắng/vàng (DM)</v>
          </cell>
        </row>
        <row r="1028">
          <cell r="B1028" t="str">
            <v>2004010028</v>
          </cell>
          <cell r="C1028" t="str">
            <v>Lõi PP 20" G230-62.5 trơn</v>
          </cell>
        </row>
        <row r="1029">
          <cell r="B1029" t="str">
            <v>2004020012</v>
          </cell>
          <cell r="C1029" t="str">
            <v>Lõi PPD 10" xanh C NANOSI</v>
          </cell>
        </row>
        <row r="1030">
          <cell r="B1030" t="str">
            <v>3002020102</v>
          </cell>
          <cell r="C1030" t="str">
            <v>Thân T33 trắng [VIETPURE]</v>
          </cell>
        </row>
        <row r="1031">
          <cell r="B1031" t="str">
            <v>3002020120</v>
          </cell>
          <cell r="C1031" t="str">
            <v>Thân T33 vàng [VIET PURE]</v>
          </cell>
        </row>
        <row r="1032">
          <cell r="B1032" t="str">
            <v>3002020092</v>
          </cell>
          <cell r="C1032" t="str">
            <v>Thân T33 2D trắng [KETOS]</v>
          </cell>
        </row>
        <row r="1033">
          <cell r="B1033" t="str">
            <v>3004090034</v>
          </cell>
          <cell r="C1033" t="str">
            <v>Vỏ nguồn 24V đen [SƠN HÀ]</v>
          </cell>
        </row>
        <row r="1034">
          <cell r="B1034" t="str">
            <v>3002020099</v>
          </cell>
          <cell r="C1034" t="str">
            <v>Thân T33 2D trắng [VESTA]</v>
          </cell>
        </row>
        <row r="1035">
          <cell r="B1035" t="str">
            <v>3002020107</v>
          </cell>
          <cell r="C1035" t="str">
            <v>Thân T33 2D vàng [KAROFI]</v>
          </cell>
        </row>
        <row r="1036">
          <cell r="B1036" t="str">
            <v>3002020129</v>
          </cell>
          <cell r="C1036" t="str">
            <v>Thân T33 2D xanh KoriHome</v>
          </cell>
        </row>
        <row r="1037">
          <cell r="B1037" t="str">
            <v>3004010005</v>
          </cell>
          <cell r="C1037" t="str">
            <v>Bộ dây điện ASIA-TCM-HCVHB</v>
          </cell>
        </row>
        <row r="1038">
          <cell r="B1038" t="str">
            <v>2008010007</v>
          </cell>
          <cell r="C1038" t="str">
            <v>Bơm 24V Headon HF-8377 MIT</v>
          </cell>
        </row>
        <row r="1039">
          <cell r="B1039" t="str">
            <v>3004090004</v>
          </cell>
          <cell r="C1039" t="str">
            <v>Cần hút cây hút bình HC300</v>
          </cell>
        </row>
        <row r="1040">
          <cell r="B1040" t="str">
            <v>3004010016</v>
          </cell>
          <cell r="C1040" t="str">
            <v>Dây 4 màu dùng cho vi mạch</v>
          </cell>
        </row>
        <row r="1041">
          <cell r="B1041" t="str">
            <v>2013060008</v>
          </cell>
          <cell r="C1041" t="str">
            <v>Đồng hồ chân sau (150 psi)</v>
          </cell>
        </row>
        <row r="1042">
          <cell r="B1042" t="str">
            <v>2013020011</v>
          </cell>
          <cell r="C1042" t="str">
            <v>Giá sắt bắt 4 cốc lọc (L5)</v>
          </cell>
        </row>
        <row r="1043">
          <cell r="B1043" t="str">
            <v>3004020020</v>
          </cell>
          <cell r="C1043" t="str">
            <v>Ốp nắp trên HCV 151 KAROFI</v>
          </cell>
        </row>
        <row r="1044">
          <cell r="B1044" t="str">
            <v>4006030056</v>
          </cell>
          <cell r="C1044" t="str">
            <v>Tem cảnh báo DO NOT SWITCH</v>
          </cell>
        </row>
        <row r="1045">
          <cell r="B1045" t="str">
            <v>9200000304</v>
          </cell>
          <cell r="C1045" t="str">
            <v>Tem chống hàng giả GOLDSUN</v>
          </cell>
        </row>
        <row r="1046">
          <cell r="B1046" t="str">
            <v>4006031096</v>
          </cell>
          <cell r="C1046" t="str">
            <v>Tem mã vạch K-BOOK WPK-K93</v>
          </cell>
        </row>
        <row r="1047">
          <cell r="B1047" t="str">
            <v>4006030081</v>
          </cell>
          <cell r="C1047" t="str">
            <v>Tem nhận dạng sản phẩm (W)</v>
          </cell>
        </row>
        <row r="1048">
          <cell r="B1048" t="str">
            <v>4006030214</v>
          </cell>
          <cell r="C1048" t="str">
            <v>Tem Temperature controller</v>
          </cell>
        </row>
        <row r="1049">
          <cell r="B1049" t="str">
            <v>4006010086</v>
          </cell>
          <cell r="C1049" t="str">
            <v>Thùng carton đầu máy v2 XK</v>
          </cell>
        </row>
        <row r="1050">
          <cell r="B1050" t="str">
            <v>4006010096</v>
          </cell>
          <cell r="C1050" t="str">
            <v>Vách carton màng RO KAROFI</v>
          </cell>
        </row>
        <row r="1051">
          <cell r="B1051" t="str">
            <v>4006010092</v>
          </cell>
          <cell r="C1051" t="str">
            <v>Vách đựng cốc (3 cốc) - XK</v>
          </cell>
        </row>
        <row r="1052">
          <cell r="B1052" t="str">
            <v>2002010019</v>
          </cell>
          <cell r="C1052" t="str">
            <v>Vỏ màng 1812 xanh [KAROFI]</v>
          </cell>
        </row>
        <row r="1053">
          <cell r="B1053" t="str">
            <v>3003010010</v>
          </cell>
          <cell r="C1053" t="str">
            <v>Kính tôi cánh IQ đen APUWA</v>
          </cell>
        </row>
        <row r="1054">
          <cell r="B1054" t="str">
            <v>2003030111</v>
          </cell>
          <cell r="C1054" t="str">
            <v>Lõi T33 V trắng KETOS (DM)</v>
          </cell>
        </row>
        <row r="1055">
          <cell r="B1055" t="str">
            <v>2003030104</v>
          </cell>
          <cell r="C1055" t="str">
            <v>Lõi T33 V trắng VESTA (DM)</v>
          </cell>
        </row>
        <row r="1056">
          <cell r="B1056" t="str">
            <v>3003020022</v>
          </cell>
          <cell r="C1056" t="str">
            <v>Kính tôi đình IQ xanh D- A</v>
          </cell>
        </row>
        <row r="1057">
          <cell r="B1057" t="str">
            <v>2004020014</v>
          </cell>
          <cell r="C1057" t="str">
            <v>Lõi PPD 10" xanh C PRETECH</v>
          </cell>
        </row>
        <row r="1058">
          <cell r="B1058" t="str">
            <v>3004020030</v>
          </cell>
          <cell r="C1058" t="str">
            <v>Khay nước WATER FALL trắng</v>
          </cell>
        </row>
        <row r="1059">
          <cell r="B1059" t="str">
            <v>2005020018</v>
          </cell>
          <cell r="C1059" t="str">
            <v>Lõi CTO 10" trắng [NANOSI]</v>
          </cell>
        </row>
        <row r="1060">
          <cell r="B1060" t="str">
            <v>2005010020</v>
          </cell>
          <cell r="C1060" t="str">
            <v>Lõi OCB 10" trắng [NANOSI]</v>
          </cell>
        </row>
        <row r="1061">
          <cell r="B1061" t="str">
            <v>2001310016</v>
          </cell>
          <cell r="C1061" t="str">
            <v>Nắp cốc 2 gioăng 1/4 trắng</v>
          </cell>
        </row>
        <row r="1062">
          <cell r="B1062" t="str">
            <v>3003020007</v>
          </cell>
          <cell r="C1062" t="str">
            <v>Kính tôi đình IQ đen APUWA</v>
          </cell>
        </row>
        <row r="1063">
          <cell r="B1063" t="str">
            <v>3003020014</v>
          </cell>
          <cell r="C1063" t="str">
            <v>Kính tôi đình IQ đen IROKA</v>
          </cell>
        </row>
        <row r="1064">
          <cell r="B1064" t="str">
            <v>3004090032</v>
          </cell>
          <cell r="C1064" t="str">
            <v>Vỏ nguồn 24V đen [HUYNDAI]</v>
          </cell>
        </row>
        <row r="1065">
          <cell r="B1065" t="str">
            <v>3002020041</v>
          </cell>
          <cell r="C1065" t="str">
            <v>Thân T33 2D cam [KEANGNAM]</v>
          </cell>
        </row>
        <row r="1066">
          <cell r="B1066" t="str">
            <v>3002020083</v>
          </cell>
          <cell r="C1066" t="str">
            <v>Thân T33 2D trắng [AN PHÚ]</v>
          </cell>
        </row>
        <row r="1067">
          <cell r="B1067" t="str">
            <v>3002020146</v>
          </cell>
          <cell r="C1067" t="str">
            <v>Thân T33 2D xanh B [VESTA]</v>
          </cell>
        </row>
        <row r="1068">
          <cell r="B1068" t="str">
            <v>3002020066</v>
          </cell>
          <cell r="C1068" t="str">
            <v>Thân T33 2D xanh L [VESTA]</v>
          </cell>
        </row>
        <row r="1069">
          <cell r="B1069" t="str">
            <v>4004030010</v>
          </cell>
          <cell r="C1069" t="str">
            <v>Băng mực WAX RESIN 110x300m</v>
          </cell>
        </row>
        <row r="1070">
          <cell r="B1070" t="str">
            <v>2014030001</v>
          </cell>
          <cell r="C1070" t="str">
            <v>Bộ rơ le trung gian 12V 14P</v>
          </cell>
        </row>
        <row r="1071">
          <cell r="B1071" t="str">
            <v>2001220005</v>
          </cell>
          <cell r="C1071" t="str">
            <v>Cốc 10" C10 trắng (HUYNDAI)</v>
          </cell>
        </row>
        <row r="1072">
          <cell r="B1072" t="str">
            <v>2001220008</v>
          </cell>
          <cell r="C1072" t="str">
            <v>Cốc 10" C10 trong (HUYNDAI)</v>
          </cell>
        </row>
        <row r="1073">
          <cell r="B1073" t="str">
            <v>3004010033</v>
          </cell>
          <cell r="C1073" t="str">
            <v>Dây nguồn HCP (loại 3 chân)</v>
          </cell>
        </row>
        <row r="1074">
          <cell r="B1074" t="str">
            <v>2013060007</v>
          </cell>
          <cell r="C1074" t="str">
            <v>Đồng hồ chân sau (1500 psi)</v>
          </cell>
        </row>
        <row r="1075">
          <cell r="B1075" t="str">
            <v>4006010111</v>
          </cell>
          <cell r="C1075" t="str">
            <v>Hộp carton vòi mạ vàng cong</v>
          </cell>
        </row>
        <row r="1076">
          <cell r="B1076" t="str">
            <v>2005020004</v>
          </cell>
          <cell r="C1076" t="str">
            <v>Lõi CTO 10" trắng NHẬP KHẨU</v>
          </cell>
        </row>
        <row r="1077">
          <cell r="B1077" t="str">
            <v>2003030003</v>
          </cell>
          <cell r="C1077" t="str">
            <v>Lõi POST CARBON 11" (Q2-M9)</v>
          </cell>
        </row>
        <row r="1078">
          <cell r="B1078" t="str">
            <v>1001030028</v>
          </cell>
          <cell r="C1078" t="str">
            <v>Máy nóng lạnh 203-HA-AVATAR</v>
          </cell>
        </row>
        <row r="1079">
          <cell r="B1079" t="str">
            <v>3004020041</v>
          </cell>
          <cell r="C1079" t="str">
            <v>Ốp đèn dưới WATER FALL xanh</v>
          </cell>
        </row>
        <row r="1080">
          <cell r="B1080" t="str">
            <v>3004020043</v>
          </cell>
          <cell r="C1080" t="str">
            <v>Ốp đèn trên WATER FALL xanh</v>
          </cell>
        </row>
        <row r="1081">
          <cell r="B1081" t="str">
            <v>4006030028</v>
          </cell>
          <cell r="C1081" t="str">
            <v>Tem bình áp (model WPK-888)</v>
          </cell>
        </row>
        <row r="1082">
          <cell r="B1082" t="str">
            <v>4006030230</v>
          </cell>
          <cell r="C1082" t="str">
            <v>Tem lõi PP SEDIMENT TECOMEN</v>
          </cell>
        </row>
        <row r="1083">
          <cell r="B1083" t="str">
            <v>2016040023</v>
          </cell>
          <cell r="C1083" t="str">
            <v>Vít đầu tròn DIN7981-C 6x20</v>
          </cell>
        </row>
        <row r="1084">
          <cell r="B1084" t="str">
            <v>2002010015</v>
          </cell>
          <cell r="C1084" t="str">
            <v>Vỏ màng 1812 trắng [SƠN HÀ]</v>
          </cell>
        </row>
        <row r="1085">
          <cell r="B1085" t="str">
            <v>3003020016</v>
          </cell>
          <cell r="C1085" t="str">
            <v>Kính tôi đình IQ đen JENPEC</v>
          </cell>
        </row>
        <row r="1086">
          <cell r="B1086" t="str">
            <v>2003020012</v>
          </cell>
          <cell r="C1086" t="str">
            <v>Lõi Alkaline V trắng SƠN HÀ</v>
          </cell>
        </row>
        <row r="1087">
          <cell r="B1087" t="str">
            <v>2003020011</v>
          </cell>
          <cell r="C1087" t="str">
            <v>Lõi Alkaline V xanh D2 (DM)</v>
          </cell>
        </row>
        <row r="1088">
          <cell r="B1088" t="str">
            <v>2003050021</v>
          </cell>
          <cell r="C1088" t="str">
            <v>Lõi khoáng V trắng/cam (DM)</v>
          </cell>
        </row>
        <row r="1089">
          <cell r="B1089" t="str">
            <v>2003050018</v>
          </cell>
          <cell r="C1089" t="str">
            <v>Lõi khoáng V xanh B TECOMEN</v>
          </cell>
        </row>
        <row r="1090">
          <cell r="B1090" t="str">
            <v>2003030109</v>
          </cell>
          <cell r="C1090" t="str">
            <v>Lõi T33 V trắng AN PHÚ (DM)</v>
          </cell>
        </row>
        <row r="1091">
          <cell r="B1091" t="str">
            <v>2003030105</v>
          </cell>
          <cell r="C1091" t="str">
            <v>Lõi T33 V trắng TEKCOM (DM)</v>
          </cell>
        </row>
        <row r="1092">
          <cell r="B1092" t="str">
            <v>2003030188</v>
          </cell>
          <cell r="C1092" t="str">
            <v>Lõi T33 V trắng/xanh B (DM)</v>
          </cell>
        </row>
        <row r="1093">
          <cell r="B1093" t="str">
            <v>2003030183</v>
          </cell>
          <cell r="C1093" t="str">
            <v>Lõi T33 V trắng/xanh L (DM)</v>
          </cell>
        </row>
        <row r="1094">
          <cell r="B1094" t="str">
            <v>2003030124</v>
          </cell>
          <cell r="C1094" t="str">
            <v>Lõi T33 V vàng PRETECH (DM)</v>
          </cell>
        </row>
        <row r="1095">
          <cell r="B1095" t="str">
            <v>2003030084</v>
          </cell>
          <cell r="C1095" t="str">
            <v>Lõi T33 V xanh B KETOS (DM)</v>
          </cell>
        </row>
        <row r="1096">
          <cell r="B1096" t="str">
            <v>2003030075</v>
          </cell>
          <cell r="C1096" t="str">
            <v>Lõi T33 V xanh B VESTA (DM)</v>
          </cell>
        </row>
        <row r="1097">
          <cell r="B1097" t="str">
            <v>2004020010</v>
          </cell>
          <cell r="C1097" t="str">
            <v>Lõi PPD 10" xanh C SUNHOUSE</v>
          </cell>
        </row>
        <row r="1098">
          <cell r="B1098" t="str">
            <v>3003010021</v>
          </cell>
          <cell r="C1098" t="str">
            <v>Kính tôi cánh IQ đen KAROFI</v>
          </cell>
        </row>
        <row r="1099">
          <cell r="B1099" t="str">
            <v>3003020012</v>
          </cell>
          <cell r="C1099" t="str">
            <v>Kính tôi đình IQ đen KAROFI</v>
          </cell>
        </row>
        <row r="1100">
          <cell r="B1100" t="str">
            <v>3004020042</v>
          </cell>
          <cell r="C1100" t="str">
            <v>Ốp đèn dưới WATER FALL (CS)</v>
          </cell>
        </row>
        <row r="1101">
          <cell r="B1101" t="str">
            <v>3001010006</v>
          </cell>
          <cell r="C1101" t="str">
            <v>Vỏ chứa công tắc áp cao đen</v>
          </cell>
        </row>
        <row r="1102">
          <cell r="B1102" t="str">
            <v>3004020044</v>
          </cell>
          <cell r="C1102" t="str">
            <v>Ốp đèn trên WATER FALL (CS)</v>
          </cell>
        </row>
        <row r="1103">
          <cell r="B1103" t="str">
            <v>3004090033</v>
          </cell>
          <cell r="C1103" t="str">
            <v>Vỏ nguồn 24V đen [KoriHome]</v>
          </cell>
        </row>
        <row r="1104">
          <cell r="B1104" t="str">
            <v>3002020111</v>
          </cell>
          <cell r="C1104" t="str">
            <v>Thân T33 2D vàng [AQUAROOM]</v>
          </cell>
        </row>
        <row r="1105">
          <cell r="B1105" t="str">
            <v>3002020114</v>
          </cell>
          <cell r="C1105" t="str">
            <v>Thân T33 2D vàng [KEANGNAM]</v>
          </cell>
        </row>
        <row r="1106">
          <cell r="B1106" t="str">
            <v>3002020069</v>
          </cell>
          <cell r="C1106" t="str">
            <v>Thân T33 2D xanh NC [VESTA]</v>
          </cell>
        </row>
        <row r="1107">
          <cell r="B1107" t="str">
            <v>2016010002</v>
          </cell>
          <cell r="C1107" t="str">
            <v>Bộ Bu lông đầu dù Inox M4x25</v>
          </cell>
        </row>
        <row r="1108">
          <cell r="B1108" t="str">
            <v>2003090013</v>
          </cell>
          <cell r="C1108" t="str">
            <v>Máy ozon lắp ráp máy 750 lít</v>
          </cell>
        </row>
        <row r="1109">
          <cell r="B1109" t="str">
            <v>4006030059</v>
          </cell>
          <cell r="C1109" t="str">
            <v>Tem cảnh báo Chú ý nước nóng</v>
          </cell>
        </row>
        <row r="1110">
          <cell r="B1110" t="str">
            <v>4006030058</v>
          </cell>
          <cell r="C1110" t="str">
            <v>Tem cảnh báo nước nóng (Anh)</v>
          </cell>
        </row>
        <row r="1111">
          <cell r="B1111" t="str">
            <v>4006030163</v>
          </cell>
          <cell r="C1111" t="str">
            <v>Tem lõi 9 NANO SILVER KAROFI</v>
          </cell>
        </row>
        <row r="1112">
          <cell r="B1112" t="str">
            <v>4006030166</v>
          </cell>
          <cell r="C1112" t="str">
            <v>Tem lõi OCB U.S.A TECHNOLOGY</v>
          </cell>
        </row>
        <row r="1113">
          <cell r="B1113" t="str">
            <v>4006010074</v>
          </cell>
          <cell r="C1113" t="str">
            <v>Thùng carton đóng ốp RO leaf</v>
          </cell>
        </row>
        <row r="1114">
          <cell r="B1114" t="str">
            <v>4006010403</v>
          </cell>
          <cell r="C1114" t="str">
            <v>Thùng carton K-BOOK KoriHome</v>
          </cell>
        </row>
        <row r="1115">
          <cell r="B1115" t="str">
            <v>4006010080</v>
          </cell>
          <cell r="C1115" t="str">
            <v>Thùng carton máy RO ALSSALAM</v>
          </cell>
        </row>
        <row r="1116">
          <cell r="B1116" t="str">
            <v>4006010034</v>
          </cell>
          <cell r="C1116" t="str">
            <v>Thùng carton máy RO OEM (5S)</v>
          </cell>
        </row>
        <row r="1117">
          <cell r="B1117" t="str">
            <v>2003050004</v>
          </cell>
          <cell r="C1117" t="str">
            <v>Lõi khoáng V cam KAKARO (DM)</v>
          </cell>
        </row>
        <row r="1118">
          <cell r="B1118" t="str">
            <v>2003050030</v>
          </cell>
          <cell r="C1118" t="str">
            <v>Lõi khoáng V trắng/vàng (DM)</v>
          </cell>
        </row>
        <row r="1119">
          <cell r="B1119" t="str">
            <v>2003010002</v>
          </cell>
          <cell r="C1119" t="str">
            <v>Lõi ORP K xanh D KAROFI (DM)</v>
          </cell>
        </row>
        <row r="1120">
          <cell r="B1120" t="str">
            <v>2003030172</v>
          </cell>
          <cell r="C1120" t="str">
            <v>Lõi T33 V trắng/xanh NC (DM)</v>
          </cell>
        </row>
        <row r="1121">
          <cell r="B1121" t="str">
            <v>2003030069</v>
          </cell>
          <cell r="C1121" t="str">
            <v>Lõi T33 V xanh B AN PHÚ (DM)</v>
          </cell>
        </row>
        <row r="1122">
          <cell r="B1122" t="str">
            <v>2003030070</v>
          </cell>
          <cell r="C1122" t="str">
            <v>Lõi T33 V xanh B KAKARO (DM)</v>
          </cell>
        </row>
        <row r="1123">
          <cell r="B1123" t="str">
            <v>2003030060</v>
          </cell>
          <cell r="C1123" t="str">
            <v>Lõi T33 V xanh L KAKARO (DM)</v>
          </cell>
        </row>
        <row r="1124">
          <cell r="B1124" t="str">
            <v>2003030100</v>
          </cell>
          <cell r="C1124" t="str">
            <v>Lõi T33 V xanh NC VESTA (DM)</v>
          </cell>
        </row>
        <row r="1125">
          <cell r="B1125" t="str">
            <v>1001040125</v>
          </cell>
          <cell r="C1125" t="str">
            <v>Máy lọc nước KAROFI KSI80 MT</v>
          </cell>
        </row>
        <row r="1126">
          <cell r="B1126" t="str">
            <v>3003010023</v>
          </cell>
          <cell r="C1126" t="str">
            <v>Kính tôi cánh IQ đen IROKA 1</v>
          </cell>
        </row>
        <row r="1127">
          <cell r="B1127" t="str">
            <v>3003010018</v>
          </cell>
          <cell r="C1127" t="str">
            <v>Kính tôi cánh IQ đen PRETECH</v>
          </cell>
        </row>
        <row r="1128">
          <cell r="B1128" t="str">
            <v>1001040126</v>
          </cell>
          <cell r="C1128" t="str">
            <v>Máy lọc nước KAROFI KSI90 MT</v>
          </cell>
        </row>
        <row r="1129">
          <cell r="B1129" t="str">
            <v>3003010015</v>
          </cell>
          <cell r="C1129" t="str">
            <v>Kính tôi cánh IQ đen IRO 2.0</v>
          </cell>
        </row>
        <row r="1130">
          <cell r="B1130" t="str">
            <v>3003020017</v>
          </cell>
          <cell r="C1130" t="str">
            <v>Kính tôi đình IQ đen PRETECH</v>
          </cell>
        </row>
        <row r="1131">
          <cell r="B1131" t="str">
            <v>2005090003</v>
          </cell>
          <cell r="C1131" t="str">
            <v>Lõi Cation 10" xanh [SƠN HÀ]</v>
          </cell>
        </row>
        <row r="1132">
          <cell r="B1132" t="str">
            <v>2004020029</v>
          </cell>
          <cell r="C1132" t="str">
            <v>Lõi PPD 10" trắng vằn SƠN HÀ</v>
          </cell>
        </row>
        <row r="1133">
          <cell r="B1133" t="str">
            <v>2005020015</v>
          </cell>
          <cell r="C1133" t="str">
            <v>Lõi CTO 10" trắng [SUNHOUSE]</v>
          </cell>
        </row>
        <row r="1134">
          <cell r="B1134" t="str">
            <v>2005020020</v>
          </cell>
          <cell r="C1134" t="str">
            <v>Lõi CTO 10" trắng [VIETPURE]</v>
          </cell>
        </row>
        <row r="1135">
          <cell r="B1135" t="str">
            <v>3002020089</v>
          </cell>
          <cell r="C1135" t="str">
            <v>Thân T33 2D trắng [KASILVER]</v>
          </cell>
        </row>
        <row r="1136">
          <cell r="B1136" t="str">
            <v>3002020192</v>
          </cell>
          <cell r="C1136" t="str">
            <v>Thân T33 2D trong [HYDROGEN]</v>
          </cell>
        </row>
        <row r="1137">
          <cell r="B1137" t="str">
            <v>3002020084</v>
          </cell>
          <cell r="C1137" t="str">
            <v>Thân T33 2D trắng [AQUAROOM]</v>
          </cell>
        </row>
        <row r="1138">
          <cell r="B1138" t="str">
            <v>3002020139</v>
          </cell>
          <cell r="C1138" t="str">
            <v>Thân T33 2D xanh B [PRETECH]</v>
          </cell>
        </row>
        <row r="1139">
          <cell r="B1139" t="str">
            <v>2013100015</v>
          </cell>
          <cell r="C1139" t="str">
            <v>Bình áp thép 3.2G Xanh chữ TW</v>
          </cell>
        </row>
        <row r="1140">
          <cell r="B1140" t="str">
            <v>4006010101</v>
          </cell>
          <cell r="C1140" t="str">
            <v>Bộ vách carton lõi hồng ngoại</v>
          </cell>
        </row>
        <row r="1141">
          <cell r="B1141" t="str">
            <v>3004020027</v>
          </cell>
          <cell r="C1141" t="str">
            <v>Nắp khay nước WATER FALL xanh</v>
          </cell>
        </row>
        <row r="1142">
          <cell r="B1142" t="str">
            <v>4006060227</v>
          </cell>
          <cell r="C1142" t="str">
            <v>Phiếu bảo hành K-BOOK WPK-K93</v>
          </cell>
        </row>
        <row r="1143">
          <cell r="B1143" t="str">
            <v>4006010027</v>
          </cell>
          <cell r="C1143" t="str">
            <v>Tấm nhựa màu xanh 730x450x4mm</v>
          </cell>
        </row>
        <row r="1144">
          <cell r="B1144" t="str">
            <v>4006030204</v>
          </cell>
          <cell r="C1144" t="str">
            <v>Tem kỹ thuật KoriHome WPK-606</v>
          </cell>
        </row>
        <row r="1145">
          <cell r="B1145" t="str">
            <v>4006030130</v>
          </cell>
          <cell r="C1145" t="str">
            <v>Tem lõi khoáng đá (Pure Life)</v>
          </cell>
        </row>
        <row r="1146">
          <cell r="B1146" t="str">
            <v>4006030267</v>
          </cell>
          <cell r="C1146" t="str">
            <v>Tem mạch điện KAROFI HCV200RO</v>
          </cell>
        </row>
        <row r="1147">
          <cell r="B1147" t="str">
            <v>4006030170</v>
          </cell>
          <cell r="C1147" t="str">
            <v>Tem phụ Power (model WPK-888)</v>
          </cell>
        </row>
        <row r="1148">
          <cell r="B1148" t="str">
            <v>4006030275</v>
          </cell>
          <cell r="C1148" t="str">
            <v>Tem vi mạch SRO (tem mặt sau)</v>
          </cell>
        </row>
        <row r="1149">
          <cell r="B1149" t="str">
            <v>4006010017</v>
          </cell>
          <cell r="C1149" t="str">
            <v>Thùng carton LT1 x12 ALSSALAM</v>
          </cell>
        </row>
        <row r="1150">
          <cell r="B1150" t="str">
            <v>4006010078</v>
          </cell>
          <cell r="C1150" t="str">
            <v>Thùng carton máy RO PURE LIFE</v>
          </cell>
        </row>
        <row r="1151">
          <cell r="B1151" t="str">
            <v>4006010085</v>
          </cell>
          <cell r="C1151" t="str">
            <v>Thùng carton UNDERSINK KAROFI</v>
          </cell>
        </row>
        <row r="1152">
          <cell r="B1152" t="str">
            <v>1001110091</v>
          </cell>
          <cell r="C1152" t="str">
            <v>Máy RO-01/023 TECOMEN v2 (5S)</v>
          </cell>
        </row>
        <row r="1153">
          <cell r="B1153" t="str">
            <v>1001010040</v>
          </cell>
          <cell r="C1153" t="str">
            <v>Máy lọc nước KoriHome WPK-606</v>
          </cell>
        </row>
        <row r="1154">
          <cell r="B1154" t="str">
            <v>3003010016</v>
          </cell>
          <cell r="C1154" t="str">
            <v>Kính tôi cánh IQ đen JENPEC 1</v>
          </cell>
        </row>
        <row r="1155">
          <cell r="B1155" t="str">
            <v>2003020003</v>
          </cell>
          <cell r="C1155" t="str">
            <v>Lõi Alkaline 102 xanh Al (DM)</v>
          </cell>
        </row>
        <row r="1156">
          <cell r="B1156" t="str">
            <v>2003030025</v>
          </cell>
          <cell r="C1156" t="str">
            <v>Lõi T33 102 vàng PRETECH (DM)</v>
          </cell>
        </row>
        <row r="1157">
          <cell r="B1157" t="str">
            <v>2003030042</v>
          </cell>
          <cell r="C1157" t="str">
            <v>Lõi T33 102 xanh D AVITA (DM)</v>
          </cell>
        </row>
        <row r="1158">
          <cell r="B1158" t="str">
            <v>2003030071</v>
          </cell>
          <cell r="C1158" t="str">
            <v>Lõi T33 V xanh B KALYFAT (DM)</v>
          </cell>
        </row>
        <row r="1159">
          <cell r="B1159" t="str">
            <v>2003030085</v>
          </cell>
          <cell r="C1159" t="str">
            <v>Lõi T33 V xanh B PRETECH (DM)</v>
          </cell>
        </row>
        <row r="1160">
          <cell r="B1160" t="str">
            <v>2003030087</v>
          </cell>
          <cell r="C1160" t="str">
            <v>Lõi T33 V xanh NC KAKARO (DM)</v>
          </cell>
        </row>
        <row r="1161">
          <cell r="B1161" t="str">
            <v>1001030067</v>
          </cell>
          <cell r="C1161" t="str">
            <v>Máy lọc nước KoriHome WPK-916</v>
          </cell>
        </row>
        <row r="1162">
          <cell r="B1162" t="str">
            <v>3003010028</v>
          </cell>
          <cell r="C1162" t="str">
            <v>Kính tôi cánh IQ xanh PRETECH</v>
          </cell>
        </row>
        <row r="1163">
          <cell r="B1163" t="str">
            <v>3003020024</v>
          </cell>
          <cell r="C1163" t="str">
            <v>Kính tôi đình IQ xanh PRETECH</v>
          </cell>
        </row>
        <row r="1164">
          <cell r="B1164" t="str">
            <v>2003040005</v>
          </cell>
          <cell r="C1164" t="str">
            <v>Lõi Hồng ngoại 102 trong (DM)</v>
          </cell>
        </row>
        <row r="1165">
          <cell r="B1165" t="str">
            <v>2004020035</v>
          </cell>
          <cell r="C1165" t="str">
            <v>Lõi PPD 10" xanh C vằn ROANTO</v>
          </cell>
        </row>
        <row r="1166">
          <cell r="B1166" t="str">
            <v>2004020046</v>
          </cell>
          <cell r="C1166" t="str">
            <v>Lõi PPD 10" xanh vằn KoriHome</v>
          </cell>
        </row>
        <row r="1167">
          <cell r="B1167" t="str">
            <v>3002020137</v>
          </cell>
          <cell r="C1167" t="str">
            <v>Thân T33 2D xanh B [AQUAROOM]</v>
          </cell>
        </row>
        <row r="1168">
          <cell r="B1168" t="str">
            <v>3002020141</v>
          </cell>
          <cell r="C1168" t="str">
            <v>Thân T33 2D xanh B [VIETPURE]</v>
          </cell>
        </row>
        <row r="1169">
          <cell r="B1169" t="str">
            <v>3002020156</v>
          </cell>
          <cell r="C1169" t="str">
            <v>Thân T33 2D xanh D [- KAROFI]</v>
          </cell>
        </row>
        <row r="1170">
          <cell r="B1170" t="str">
            <v>2001310008</v>
          </cell>
          <cell r="C1170" t="str">
            <v>Nắp cốc lồi 1/4 trắng [TECOM]</v>
          </cell>
        </row>
        <row r="1171">
          <cell r="B1171" t="str">
            <v>3003010011</v>
          </cell>
          <cell r="C1171" t="str">
            <v>Kính tôi cánh IQ đen (loại B)</v>
          </cell>
        </row>
        <row r="1172">
          <cell r="B1172" t="str">
            <v>3003040006</v>
          </cell>
          <cell r="C1172" t="str">
            <v>Bộ đình tủ IQ đen KAROFI (BQ)</v>
          </cell>
        </row>
        <row r="1173">
          <cell r="B1173" t="str">
            <v>3003090002</v>
          </cell>
          <cell r="C1173" t="str">
            <v>Tay xách tủ sơn tĩnh điện xám</v>
          </cell>
        </row>
        <row r="1174">
          <cell r="B1174" t="str">
            <v>3002010058</v>
          </cell>
          <cell r="C1174" t="str">
            <v>Nắp OCB trắng MADE IN VIETNAM</v>
          </cell>
        </row>
        <row r="1175">
          <cell r="B1175" t="str">
            <v>3002020052</v>
          </cell>
          <cell r="C1175" t="str">
            <v>Thân T33 2D xanh L [AQUAROOM]</v>
          </cell>
        </row>
        <row r="1176">
          <cell r="B1176" t="str">
            <v>3002020133</v>
          </cell>
          <cell r="C1176" t="str">
            <v>Thân T33 2D xanh Al [PRETECH]</v>
          </cell>
        </row>
        <row r="1177">
          <cell r="B1177" t="str">
            <v>2013100008</v>
          </cell>
          <cell r="C1177" t="str">
            <v>Bình áp 3.2G nhựa trắng KAROFI</v>
          </cell>
        </row>
        <row r="1178">
          <cell r="B1178" t="str">
            <v>2013040001</v>
          </cell>
          <cell r="C1178" t="str">
            <v>Bóng đèn Lít 24V - Phi 16 xanh</v>
          </cell>
        </row>
        <row r="1179">
          <cell r="B1179" t="str">
            <v>7007010001</v>
          </cell>
          <cell r="C1179" t="str">
            <v>Con lăn Silicon 955/800 x 48mm</v>
          </cell>
        </row>
        <row r="1180">
          <cell r="B1180" t="str">
            <v>3004090007</v>
          </cell>
          <cell r="C1180" t="str">
            <v>Hạt mica to lắp đèn Water Fall</v>
          </cell>
        </row>
        <row r="1181">
          <cell r="B1181" t="str">
            <v>4006010015</v>
          </cell>
          <cell r="C1181" t="str">
            <v>Hộp carton LT3 MADE IN VIETNAM</v>
          </cell>
        </row>
        <row r="1182">
          <cell r="B1182" t="str">
            <v>3004090002</v>
          </cell>
          <cell r="C1182" t="str">
            <v>Logo KRF (Nhựa mạ Crom) Topbox</v>
          </cell>
        </row>
        <row r="1183">
          <cell r="B1183" t="str">
            <v>3004020021</v>
          </cell>
          <cell r="C1183" t="str">
            <v>Ốp nắp trên HCV 051-351 KAROFI</v>
          </cell>
        </row>
        <row r="1184">
          <cell r="B1184" t="str">
            <v>4006060002</v>
          </cell>
          <cell r="C1184" t="str">
            <v>Phiếu bảo hành RO Leaf mở rộng</v>
          </cell>
        </row>
        <row r="1185">
          <cell r="B1185" t="str">
            <v>4006031094</v>
          </cell>
          <cell r="C1185" t="str">
            <v>Tem kĩ thuật máy RO K-BOOK K93</v>
          </cell>
        </row>
        <row r="1186">
          <cell r="B1186" t="str">
            <v>3002020134</v>
          </cell>
          <cell r="C1186" t="str">
            <v>Thân T33 2D xanh Al [EUROMADE]</v>
          </cell>
        </row>
        <row r="1187">
          <cell r="B1187" t="str">
            <v>4006010088</v>
          </cell>
          <cell r="C1187" t="str">
            <v>Thùng đựng vách trái +phải HCV</v>
          </cell>
        </row>
        <row r="1188">
          <cell r="B1188" t="str">
            <v>2007030016</v>
          </cell>
          <cell r="C1188" t="str">
            <v>Van điện từ dùng cho bảng Test</v>
          </cell>
        </row>
        <row r="1189">
          <cell r="B1189" t="str">
            <v>2003050005</v>
          </cell>
          <cell r="C1189" t="str">
            <v>Lõi khoáng V cam KEANGNAM (DM)</v>
          </cell>
        </row>
        <row r="1190">
          <cell r="B1190" t="str">
            <v>2003050032</v>
          </cell>
          <cell r="C1190" t="str">
            <v>Lõi khoáng V trắng/xanh B (DM)</v>
          </cell>
        </row>
        <row r="1191">
          <cell r="B1191" t="str">
            <v>2003050022</v>
          </cell>
          <cell r="C1191" t="str">
            <v>Lõi khoáng V trắng/xanh L (DM)</v>
          </cell>
        </row>
        <row r="1192">
          <cell r="B1192" t="str">
            <v>2003050037</v>
          </cell>
          <cell r="C1192" t="str">
            <v>Lõi khoáng V vàng KALYFAT (DM)</v>
          </cell>
        </row>
        <row r="1193">
          <cell r="B1193" t="str">
            <v>2003050002</v>
          </cell>
          <cell r="C1193" t="str">
            <v>Lõi khoáng V vàng VIETNAM (DM)</v>
          </cell>
        </row>
        <row r="1194">
          <cell r="B1194" t="str">
            <v>2003030047</v>
          </cell>
          <cell r="C1194" t="str">
            <v>Lõi T33 102 vàng VIETPURE (DM)</v>
          </cell>
        </row>
        <row r="1195">
          <cell r="B1195" t="str">
            <v>2003030054</v>
          </cell>
          <cell r="C1195" t="str">
            <v>Lõi T33 102 xanh EUROMADE (DM)</v>
          </cell>
        </row>
        <row r="1196">
          <cell r="B1196" t="str">
            <v>2003030080</v>
          </cell>
          <cell r="C1196" t="str">
            <v>Lõi T33 V xanh B AQUAROOM (DM)</v>
          </cell>
        </row>
        <row r="1197">
          <cell r="B1197" t="str">
            <v>2003030076</v>
          </cell>
          <cell r="C1197" t="str">
            <v>Lõi T33 V xanh B VIETPURE (DM)</v>
          </cell>
        </row>
        <row r="1198">
          <cell r="B1198" t="str">
            <v>2003030062</v>
          </cell>
          <cell r="C1198" t="str">
            <v>Lõi T33 V xanh L AQUAROOM (DM)</v>
          </cell>
        </row>
        <row r="1199">
          <cell r="B1199" t="str">
            <v>2003030088</v>
          </cell>
          <cell r="C1199" t="str">
            <v>Lõi T33 V xanh NC KALYFAT (DM)</v>
          </cell>
        </row>
        <row r="1200">
          <cell r="B1200" t="str">
            <v>3003010020</v>
          </cell>
          <cell r="C1200" t="str">
            <v>Kính tôi cánh IQ đen HYUNDAI 1</v>
          </cell>
        </row>
        <row r="1201">
          <cell r="B1201" t="str">
            <v>3003010009</v>
          </cell>
          <cell r="C1201" t="str">
            <v>Kính tôi cánh IQ đen HYUNDAI 2</v>
          </cell>
        </row>
        <row r="1202">
          <cell r="B1202" t="str">
            <v>2005090002</v>
          </cell>
          <cell r="C1202" t="str">
            <v>Lõi Cation 10" vàng [VIETPURE]</v>
          </cell>
        </row>
        <row r="1203">
          <cell r="B1203" t="str">
            <v>3002020073</v>
          </cell>
          <cell r="C1203" t="str">
            <v>Thân T33 2D xanh NC [AQUAROOM]</v>
          </cell>
        </row>
        <row r="1204">
          <cell r="B1204" t="str">
            <v>3002020078</v>
          </cell>
          <cell r="C1204" t="str">
            <v>Thân T33 2D xanh NC [VIETPURE]</v>
          </cell>
        </row>
        <row r="1205">
          <cell r="B1205" t="str">
            <v>3004090051</v>
          </cell>
          <cell r="C1205" t="str">
            <v>Vòng chặn cụm điện phân NANO S</v>
          </cell>
        </row>
        <row r="1206">
          <cell r="B1206" t="str">
            <v>2002010008</v>
          </cell>
          <cell r="C1206" t="str">
            <v>Nắp vỏ màng 1812 xanh [KAROFI]</v>
          </cell>
        </row>
        <row r="1207">
          <cell r="B1207" t="str">
            <v>2001210018</v>
          </cell>
          <cell r="C1207" t="str">
            <v>Cốc 10" Đài Loan xanh D KAROFI</v>
          </cell>
        </row>
        <row r="1208">
          <cell r="B1208" t="str">
            <v>3004020034</v>
          </cell>
          <cell r="C1208" t="str">
            <v>Nắp khay nước WATER FALL trắng</v>
          </cell>
        </row>
        <row r="1209">
          <cell r="B1209" t="str">
            <v>3002020150</v>
          </cell>
          <cell r="C1209" t="str">
            <v>Thân T33 xanh dập chữ EUROMADE</v>
          </cell>
        </row>
        <row r="1210">
          <cell r="B1210" t="str">
            <v>2013090029</v>
          </cell>
          <cell r="C1210" t="str">
            <v>Giắc cắm điện cực (dự án NANOS)</v>
          </cell>
        </row>
        <row r="1211">
          <cell r="B1211" t="str">
            <v>3004090006</v>
          </cell>
          <cell r="C1211" t="str">
            <v>Hạt mica nhỏ lắp đèn Water Fall</v>
          </cell>
        </row>
        <row r="1212">
          <cell r="B1212" t="str">
            <v>2014040002</v>
          </cell>
          <cell r="C1212" t="str">
            <v>Kẹp dây điện HALCOVER (TS 0708)</v>
          </cell>
        </row>
        <row r="1213">
          <cell r="B1213" t="str">
            <v>3003010005</v>
          </cell>
          <cell r="C1213" t="str">
            <v>Kính tôi cánh IQ trắng (loại B)</v>
          </cell>
        </row>
        <row r="1214">
          <cell r="B1214" t="str">
            <v>3003020025</v>
          </cell>
          <cell r="C1214" t="str">
            <v>Kính tôi đình IQ trắng (loại B)</v>
          </cell>
        </row>
        <row r="1215">
          <cell r="B1215" t="str">
            <v>2003030005</v>
          </cell>
          <cell r="C1215" t="str">
            <v>Lõi post carbon 10"- Water Fall</v>
          </cell>
        </row>
        <row r="1216">
          <cell r="B1216" t="str">
            <v>2003030169</v>
          </cell>
          <cell r="C1216" t="str">
            <v>Lõi T33 V trắng/cam TEKCOM (DM)</v>
          </cell>
        </row>
        <row r="1217">
          <cell r="B1217" t="str">
            <v>4006060001</v>
          </cell>
          <cell r="C1217" t="str">
            <v>Phiếu bảo hành cty Thời đại mới</v>
          </cell>
        </row>
        <row r="1218">
          <cell r="B1218" t="str">
            <v>4006060003</v>
          </cell>
          <cell r="C1218" t="str">
            <v>Quyển hướng dẫn sử dụng eurouno</v>
          </cell>
        </row>
        <row r="1219">
          <cell r="B1219" t="str">
            <v>2003030187</v>
          </cell>
          <cell r="C1219" t="str">
            <v>T33 V trắng/vàng [FLOW- TEKCOM]</v>
          </cell>
        </row>
        <row r="1220">
          <cell r="B1220" t="str">
            <v>4006030134</v>
          </cell>
          <cell r="C1220" t="str">
            <v>Tem lõi Nano (Cty Thời đại mới)</v>
          </cell>
        </row>
        <row r="1221">
          <cell r="B1221" t="str">
            <v>4006030038</v>
          </cell>
          <cell r="C1221" t="str">
            <v>Tem T33 Alkaline KoriHome (mới)</v>
          </cell>
        </row>
        <row r="1222">
          <cell r="B1222" t="str">
            <v>2013080008</v>
          </cell>
          <cell r="C1222" t="str">
            <v>Vòi mạ vàng Karofi (Không Logo)</v>
          </cell>
        </row>
        <row r="1223">
          <cell r="B1223" t="str">
            <v>2003050042</v>
          </cell>
          <cell r="C1223" t="str">
            <v>Lõi khoáng V cam GREENLINE (DM)</v>
          </cell>
        </row>
        <row r="1224">
          <cell r="B1224" t="str">
            <v>2003050025</v>
          </cell>
          <cell r="C1224" t="str">
            <v>Lõi khoáng V trắng/xanh NC (DM)</v>
          </cell>
        </row>
        <row r="1225">
          <cell r="B1225" t="str">
            <v>2003050038</v>
          </cell>
          <cell r="C1225" t="str">
            <v>Lõi khoáng V vàng AQUAROOM (DM)</v>
          </cell>
        </row>
        <row r="1226">
          <cell r="B1226" t="str">
            <v>2003050035</v>
          </cell>
          <cell r="C1226" t="str">
            <v>Lõi khoáng V vàng KEANGNAM (DM)</v>
          </cell>
        </row>
        <row r="1227">
          <cell r="B1227" t="str">
            <v>2003030039</v>
          </cell>
          <cell r="C1227" t="str">
            <v>Lõi T33 102 trắng VIETPURE (DM)</v>
          </cell>
        </row>
        <row r="1228">
          <cell r="B1228" t="str">
            <v>2003030097</v>
          </cell>
          <cell r="C1228" t="str">
            <v>Lõi T33 V xanh NC AQUAROOM (DM)</v>
          </cell>
        </row>
        <row r="1229">
          <cell r="B1229" t="str">
            <v>2003030089</v>
          </cell>
          <cell r="C1229" t="str">
            <v>Lõi T33 V xanh NC KEANGNAM (DM)</v>
          </cell>
        </row>
        <row r="1230">
          <cell r="B1230" t="str">
            <v>2003030093</v>
          </cell>
          <cell r="C1230" t="str">
            <v>Lõi T33 V xanh NC VIETPURE (DM)</v>
          </cell>
        </row>
        <row r="1231">
          <cell r="B1231" t="str">
            <v>2004020017</v>
          </cell>
          <cell r="C1231" t="str">
            <v>Lõi PPD 10" xanh C vằn SUNHOUSE</v>
          </cell>
        </row>
        <row r="1232">
          <cell r="B1232" t="str">
            <v>2001210007</v>
          </cell>
          <cell r="C1232" t="str">
            <v>Cốc 10" Đài Loan trong [KAROFI]</v>
          </cell>
        </row>
        <row r="1233">
          <cell r="B1233" t="str">
            <v>3002020135</v>
          </cell>
          <cell r="C1233" t="str">
            <v>Thân T33 2D xanh Al [GREENLINE]</v>
          </cell>
        </row>
        <row r="1234">
          <cell r="B1234" t="str">
            <v>3002020059</v>
          </cell>
          <cell r="C1234" t="str">
            <v>Thân T33 2D xanh NC [GREENLINE]</v>
          </cell>
        </row>
        <row r="1235">
          <cell r="B1235" t="str">
            <v>3002010008</v>
          </cell>
          <cell r="C1235" t="str">
            <v>Chụp CTO xanh C [VIET TOAN CAU]</v>
          </cell>
        </row>
        <row r="1236">
          <cell r="B1236" t="str">
            <v>2013100016</v>
          </cell>
          <cell r="C1236" t="str">
            <v>Bình áp thép 3.2G Xanh không chữ</v>
          </cell>
        </row>
        <row r="1237">
          <cell r="B1237" t="str">
            <v>3004010018</v>
          </cell>
          <cell r="C1237" t="str">
            <v>Dây điện hàn chân công tắc AT48A</v>
          </cell>
        </row>
        <row r="1238">
          <cell r="B1238" t="str">
            <v>4006030009</v>
          </cell>
          <cell r="C1238" t="str">
            <v>Giấy in tem to ( giấy Void Open)</v>
          </cell>
        </row>
        <row r="1239">
          <cell r="B1239" t="str">
            <v>2012010009</v>
          </cell>
          <cell r="C1239" t="str">
            <v>Màng RO TW30 1812-100 HR FILMTEC</v>
          </cell>
        </row>
        <row r="1240">
          <cell r="B1240" t="str">
            <v>3004090048</v>
          </cell>
          <cell r="C1240" t="str">
            <v>Tấm bắt cút nối nhanh HALF COVER</v>
          </cell>
        </row>
        <row r="1241">
          <cell r="B1241" t="str">
            <v>4006030282</v>
          </cell>
          <cell r="C1241" t="str">
            <v>Tem cốc PP SEDIMENT 5(u) TECOMEN</v>
          </cell>
        </row>
        <row r="1242">
          <cell r="B1242" t="str">
            <v>4006030202</v>
          </cell>
          <cell r="C1242" t="str">
            <v>Tem kỹ thuật KoriHome WPK-688-RO</v>
          </cell>
        </row>
        <row r="1243">
          <cell r="B1243" t="str">
            <v>4006030073</v>
          </cell>
          <cell r="C1243" t="str">
            <v>Tem lõi CTO Carbon Block MAXTECH</v>
          </cell>
        </row>
        <row r="1244">
          <cell r="B1244" t="str">
            <v>2003090002</v>
          </cell>
          <cell r="C1244" t="str">
            <v>Lõi hydrogen V trắng KAKARO (DM)</v>
          </cell>
        </row>
        <row r="1245">
          <cell r="B1245" t="str">
            <v>3003040007</v>
          </cell>
          <cell r="C1245" t="str">
            <v>Bộ đình tủ IQ đen KAROFI IRO 2.0</v>
          </cell>
        </row>
        <row r="1246">
          <cell r="B1246" t="str">
            <v>3002010022</v>
          </cell>
          <cell r="C1246" t="str">
            <v>Chụp CTO trắng [MADE IN VIETNAM]</v>
          </cell>
        </row>
        <row r="1247">
          <cell r="B1247" t="str">
            <v>2002010004</v>
          </cell>
          <cell r="C1247" t="str">
            <v>Nắp vỏ màng 1812 xanh [KoriHome]</v>
          </cell>
        </row>
        <row r="1248">
          <cell r="B1248" t="str">
            <v>3002010030</v>
          </cell>
          <cell r="C1248" t="str">
            <v>Chụp lõi PP xanh đậm ( Khuôn 01)</v>
          </cell>
        </row>
        <row r="1249">
          <cell r="B1249" t="str">
            <v>3003010057</v>
          </cell>
          <cell r="C1249" t="str">
            <v>Kính tôi cánh tủ IROKA 1 in lần 2</v>
          </cell>
        </row>
        <row r="1250">
          <cell r="B1250" t="str">
            <v>3003010069</v>
          </cell>
          <cell r="C1250" t="str">
            <v>Kính tôi cánh tủ trắng in lần 1 I</v>
          </cell>
        </row>
        <row r="1251">
          <cell r="B1251" t="str">
            <v>3003020058</v>
          </cell>
          <cell r="C1251" t="str">
            <v>Kính tôi đình tủ trắng in lần 1 I</v>
          </cell>
        </row>
        <row r="1252">
          <cell r="B1252" t="str">
            <v>3004020011</v>
          </cell>
          <cell r="C1252" t="str">
            <v>Nắp khay máy KORIO đi gia công mạ</v>
          </cell>
        </row>
        <row r="1253">
          <cell r="B1253" t="str">
            <v>4006030187</v>
          </cell>
          <cell r="C1253" t="str">
            <v>Tem thùng màng RO 1812-50 FILMTEC</v>
          </cell>
        </row>
        <row r="1254">
          <cell r="B1254" t="str">
            <v>4006030188</v>
          </cell>
          <cell r="C1254" t="str">
            <v>Tem thùng màng RO 1812-75 FILMTEC</v>
          </cell>
        </row>
        <row r="1255">
          <cell r="B1255" t="str">
            <v>4006030277</v>
          </cell>
          <cell r="C1255" t="str">
            <v>Tem vách sau Water fall- hút bình</v>
          </cell>
        </row>
        <row r="1256">
          <cell r="B1256" t="str">
            <v>3003010022</v>
          </cell>
          <cell r="C1256" t="str">
            <v>Kính tôi cánh IQ đen KAROFI IQ/ B</v>
          </cell>
        </row>
        <row r="1257">
          <cell r="B1257" t="str">
            <v>2003020006</v>
          </cell>
          <cell r="C1257" t="str">
            <v>Lõi Alkaline V xanh KoriHome (DM)</v>
          </cell>
        </row>
        <row r="1258">
          <cell r="B1258" t="str">
            <v>2003090003</v>
          </cell>
          <cell r="C1258" t="str">
            <v>Lõi hydrogen V trắng KALYFAT (DM)</v>
          </cell>
        </row>
        <row r="1259">
          <cell r="B1259" t="str">
            <v>2003030191</v>
          </cell>
          <cell r="C1259" t="str">
            <v>Lõi T33 V trắng/xanh B KETOS (DM)</v>
          </cell>
        </row>
        <row r="1260">
          <cell r="B1260" t="str">
            <v>3002020154</v>
          </cell>
          <cell r="C1260" t="str">
            <v>Thân T33 2D xanh D [ORP - KAROFI]</v>
          </cell>
        </row>
        <row r="1261">
          <cell r="B1261" t="str">
            <v>3002020155</v>
          </cell>
          <cell r="C1261" t="str">
            <v>Thân T33 2D xanh D [T33 - KAROFI]</v>
          </cell>
        </row>
        <row r="1262">
          <cell r="B1262" t="str">
            <v>3003040005</v>
          </cell>
          <cell r="C1262" t="str">
            <v>Bộ đình tủ IQ đen KAROFI (loại 1)</v>
          </cell>
        </row>
        <row r="1263">
          <cell r="B1263" t="str">
            <v>2001210004</v>
          </cell>
          <cell r="C1263" t="str">
            <v>Cốc 10" Đài Loan xanh SH [SƠN HÀ]</v>
          </cell>
        </row>
        <row r="1264">
          <cell r="B1264" t="str">
            <v>2013090006</v>
          </cell>
          <cell r="C1264" t="str">
            <v>Kẹp đơn lõi thay nhanh trắng Fi 3</v>
          </cell>
        </row>
        <row r="1265">
          <cell r="B1265" t="str">
            <v>2001210001</v>
          </cell>
          <cell r="C1265" t="str">
            <v>Cốc 10" Đài Loan đỏ BV [SUNHOUSE]</v>
          </cell>
        </row>
        <row r="1266">
          <cell r="B1266" t="str">
            <v>2013090007</v>
          </cell>
          <cell r="C1266" t="str">
            <v>Kẹp đơn lõi thay nhanh trắng Fi 4</v>
          </cell>
        </row>
        <row r="1267">
          <cell r="B1267" t="str">
            <v>3002020098</v>
          </cell>
          <cell r="C1267" t="str">
            <v>Thân T33 2D trắng [FLOW- TECKCOM]</v>
          </cell>
        </row>
        <row r="1268">
          <cell r="B1268" t="str">
            <v>3004040022</v>
          </cell>
          <cell r="C1268" t="str">
            <v>Giá linh kiện (sắt mạ crom) Topbox</v>
          </cell>
        </row>
        <row r="1269">
          <cell r="B1269" t="str">
            <v>4006030008</v>
          </cell>
          <cell r="C1269" t="str">
            <v>Giấy in tem nhỏ ( Giấy Void Open )</v>
          </cell>
        </row>
        <row r="1270">
          <cell r="B1270" t="str">
            <v>2017030022</v>
          </cell>
          <cell r="C1270" t="str">
            <v>Gioăng 3.7*1.5 (dự án Van điện từ)</v>
          </cell>
        </row>
        <row r="1271">
          <cell r="B1271" t="str">
            <v>2017030014</v>
          </cell>
          <cell r="C1271" t="str">
            <v>Gioăng lõi 13" RO Leaf (30*26.5mm)</v>
          </cell>
        </row>
        <row r="1272">
          <cell r="B1272" t="str">
            <v>3003020085</v>
          </cell>
          <cell r="C1272" t="str">
            <v>Kính tôi đình tủ đen IRO3 in lần 3</v>
          </cell>
        </row>
        <row r="1273">
          <cell r="B1273" t="str">
            <v>2003030193</v>
          </cell>
          <cell r="C1273" t="str">
            <v>Lõi T33 V trắng/xanh B TEKCOM (DM)</v>
          </cell>
        </row>
        <row r="1274">
          <cell r="B1274" t="str">
            <v>4006030064</v>
          </cell>
          <cell r="C1274" t="str">
            <v>Tem chỉ dẫn tháo nắp trước WPK-888</v>
          </cell>
        </row>
        <row r="1275">
          <cell r="B1275" t="str">
            <v>4006030029</v>
          </cell>
          <cell r="C1275" t="str">
            <v>Tem lõi PP 1 Micro P.P. Spun Fiber</v>
          </cell>
        </row>
        <row r="1276">
          <cell r="B1276" t="str">
            <v>4006030030</v>
          </cell>
          <cell r="C1276" t="str">
            <v>Tem lõi PP 5 Micro P.P. Spun Fiber</v>
          </cell>
        </row>
        <row r="1277">
          <cell r="B1277" t="str">
            <v>4006030989</v>
          </cell>
          <cell r="C1277" t="str">
            <v>Tem nhãn sản phẩm KoriHome WPK-K91</v>
          </cell>
        </row>
        <row r="1278">
          <cell r="B1278" t="str">
            <v>4006030186</v>
          </cell>
          <cell r="C1278" t="str">
            <v>Tem thùng màng RO 1812-100 FILMTEC</v>
          </cell>
        </row>
        <row r="1279">
          <cell r="B1279" t="str">
            <v>4006010031</v>
          </cell>
          <cell r="C1279" t="str">
            <v>Thùng carton bình áp (tái sử dụng)</v>
          </cell>
        </row>
        <row r="1280">
          <cell r="B1280" t="str">
            <v>4006010097</v>
          </cell>
          <cell r="C1280" t="str">
            <v>Vách carton khung LEAF (440x405mm)</v>
          </cell>
        </row>
        <row r="1281">
          <cell r="B1281" t="str">
            <v>2007030015</v>
          </cell>
          <cell r="C1281" t="str">
            <v>Van điện từ 24V-1/4 xanh KSD (AT2)</v>
          </cell>
        </row>
        <row r="1282">
          <cell r="B1282" t="str">
            <v>2013080001</v>
          </cell>
          <cell r="C1282" t="str">
            <v>Vòi cây nóng lạnh( lạnh- màu xanh)</v>
          </cell>
        </row>
        <row r="1283">
          <cell r="B1283" t="str">
            <v>1001030044</v>
          </cell>
          <cell r="C1283" t="str">
            <v>Cây nước WPK 688- RO Lõi thay chậm</v>
          </cell>
        </row>
        <row r="1284">
          <cell r="B1284" t="str">
            <v>2003090001</v>
          </cell>
          <cell r="C1284" t="str">
            <v>Lõi hydrogen V trắng AQUAROOM (DM)</v>
          </cell>
        </row>
        <row r="1285">
          <cell r="B1285" t="str">
            <v>2003030181</v>
          </cell>
          <cell r="C1285" t="str">
            <v>Lõi T33 V trắng/vàng KASILVER (DM)</v>
          </cell>
        </row>
        <row r="1286">
          <cell r="B1286" t="str">
            <v>2003030176</v>
          </cell>
          <cell r="C1286" t="str">
            <v>Lõi T33 V trắng/xanh NC KETOS (DM)</v>
          </cell>
        </row>
        <row r="1287">
          <cell r="B1287" t="str">
            <v>2003040003</v>
          </cell>
          <cell r="C1287" t="str">
            <v>Lõi hồng ngoại V trong SƠN HÀ (DM)</v>
          </cell>
        </row>
        <row r="1288">
          <cell r="B1288" t="str">
            <v>2004040002</v>
          </cell>
          <cell r="C1288" t="str">
            <v>Lõi PPL 10" xanh C/W VIET TOAN CAU</v>
          </cell>
        </row>
        <row r="1289">
          <cell r="B1289" t="str">
            <v>3004090003</v>
          </cell>
          <cell r="C1289" t="str">
            <v>Logo màu trắng Topbox ( chưa sơn )</v>
          </cell>
        </row>
        <row r="1290">
          <cell r="B1290" t="str">
            <v>3004010036</v>
          </cell>
          <cell r="C1290" t="str">
            <v>Bộ dây điện wiring hardness (KORIO)</v>
          </cell>
        </row>
        <row r="1291">
          <cell r="B1291" t="str">
            <v>2003030178</v>
          </cell>
          <cell r="C1291" t="str">
            <v>Lõi T33 V trắng/xanh NC TEKCOM (DM)</v>
          </cell>
        </row>
        <row r="1292">
          <cell r="B1292" t="str">
            <v>1001030029</v>
          </cell>
          <cell r="C1292" t="str">
            <v>Máy nóng lạnh 203HA Avatar tích hợp</v>
          </cell>
        </row>
        <row r="1293">
          <cell r="B1293" t="str">
            <v>4006030232</v>
          </cell>
          <cell r="C1293" t="str">
            <v>Tem lõi CTO TECOMEN MADE IN VIETNAM</v>
          </cell>
        </row>
        <row r="1294">
          <cell r="B1294" t="str">
            <v>4006030231</v>
          </cell>
          <cell r="C1294" t="str">
            <v>Tem lõi OCB TECOMEN MADE IN VIETNAM</v>
          </cell>
        </row>
        <row r="1295">
          <cell r="B1295" t="str">
            <v>2007010004</v>
          </cell>
          <cell r="C1295" t="str">
            <v>Van áp cao đen 1/4" MADE IN VIETNAM</v>
          </cell>
        </row>
        <row r="1296">
          <cell r="B1296" t="str">
            <v>2003050033</v>
          </cell>
          <cell r="C1296" t="str">
            <v>Lõi khoáng V trắng [MAIFAN- SƠN HÀ]</v>
          </cell>
        </row>
        <row r="1297">
          <cell r="B1297" t="str">
            <v>3002020152</v>
          </cell>
          <cell r="C1297" t="str">
            <v>Thân T33 2D xanh D [MINERAL-KAROFI]</v>
          </cell>
        </row>
        <row r="1298">
          <cell r="B1298" t="str">
            <v>3003010007</v>
          </cell>
          <cell r="C1298" t="str">
            <v>Kính tôi cánh IQ đen KAROFI IRO 2.0</v>
          </cell>
        </row>
        <row r="1299">
          <cell r="B1299" t="str">
            <v>2003040009</v>
          </cell>
          <cell r="C1299" t="str">
            <v>Lõi hồng ngoại K xanh D KAROFI (DM)</v>
          </cell>
        </row>
        <row r="1300">
          <cell r="B1300" t="str">
            <v>2001210017</v>
          </cell>
          <cell r="C1300" t="str">
            <v>Cốc 10" Đài Loan xanh BV [SUNHOUSE]</v>
          </cell>
        </row>
        <row r="1301">
          <cell r="B1301" t="str">
            <v>3002020193</v>
          </cell>
          <cell r="C1301" t="str">
            <v>Thân T33 2D trắng [AQUAROOM-KAKARO]</v>
          </cell>
        </row>
        <row r="1302">
          <cell r="B1302" t="str">
            <v>3002020194</v>
          </cell>
          <cell r="C1302" t="str">
            <v>Thân T33 2D trắng [HYDROGEN-KAKARO]</v>
          </cell>
        </row>
        <row r="1303">
          <cell r="B1303" t="str">
            <v>3002020157</v>
          </cell>
          <cell r="C1303" t="str">
            <v>Thân T33 xanh KoriHome chữ KoriHome</v>
          </cell>
        </row>
        <row r="1304">
          <cell r="B1304" t="str">
            <v>2013100010</v>
          </cell>
          <cell r="C1304" t="str">
            <v>Bình áp 3.2G nhựa trắng (Trung Quốc)</v>
          </cell>
        </row>
        <row r="1305">
          <cell r="B1305" t="str">
            <v>2010020013</v>
          </cell>
          <cell r="C1305" t="str">
            <v>Cút nối nhanh 1/4" x 3/8" + ốc ST803</v>
          </cell>
        </row>
        <row r="1306">
          <cell r="B1306" t="str">
            <v>3003010102</v>
          </cell>
          <cell r="C1306" t="str">
            <v>Kính tôi cánh IQ đen HYUNDAI- 2/IN03</v>
          </cell>
        </row>
        <row r="1307">
          <cell r="B1307" t="str">
            <v>3003010146</v>
          </cell>
          <cell r="C1307" t="str">
            <v>Kính tôi cánh IRO3 đen OPTIMUS/ IN03</v>
          </cell>
        </row>
        <row r="1308">
          <cell r="B1308" t="str">
            <v>3003010076</v>
          </cell>
          <cell r="C1308" t="str">
            <v>Kính tôi cánh tủ xanh dương in lần 1</v>
          </cell>
        </row>
        <row r="1309">
          <cell r="B1309" t="str">
            <v>2012010001</v>
          </cell>
          <cell r="C1309" t="str">
            <v>Lõi RO 10'' (màng ro máy Water fall)</v>
          </cell>
        </row>
        <row r="1310">
          <cell r="B1310" t="str">
            <v>4006030129</v>
          </cell>
          <cell r="C1310" t="str">
            <v>Tem lõi khoáng đá (Cty Thời đại mới)</v>
          </cell>
        </row>
        <row r="1311">
          <cell r="B1311" t="str">
            <v>4006030164</v>
          </cell>
          <cell r="C1311" t="str">
            <v>Tem lõi Nano Silver CTO Carbon Block</v>
          </cell>
        </row>
        <row r="1312">
          <cell r="B1312" t="str">
            <v>4006030169</v>
          </cell>
          <cell r="C1312" t="str">
            <v>Tem phụ Low pressere (model WPK-888)</v>
          </cell>
        </row>
        <row r="1313">
          <cell r="B1313" t="str">
            <v>4006010053</v>
          </cell>
          <cell r="C1313" t="str">
            <v>Thùng carton máy RO TECOMEN (CQ.19P)</v>
          </cell>
        </row>
        <row r="1314">
          <cell r="B1314" t="str">
            <v>2007020004</v>
          </cell>
          <cell r="C1314" t="str">
            <v>Van áp thấp đen 1/4" MADE IN VIETNAM</v>
          </cell>
        </row>
        <row r="1315">
          <cell r="B1315" t="str">
            <v>2003050031</v>
          </cell>
          <cell r="C1315" t="str">
            <v>Lõi khoáng V trắng/xanh B VESTA (DM)</v>
          </cell>
        </row>
        <row r="1316">
          <cell r="B1316" t="str">
            <v>2003050023</v>
          </cell>
          <cell r="C1316" t="str">
            <v>Lõi khoáng V trắng/xanh L KETOS (DM)</v>
          </cell>
        </row>
        <row r="1317">
          <cell r="B1317" t="str">
            <v>3002020151</v>
          </cell>
          <cell r="C1317" t="str">
            <v>Thân T33 2D xanh D [INFRARED-KAROFI]</v>
          </cell>
        </row>
        <row r="1318">
          <cell r="B1318" t="str">
            <v>2001210005</v>
          </cell>
          <cell r="C1318" t="str">
            <v>Cốc 10" Đài Loan trong BV [SUNHOUSE]</v>
          </cell>
        </row>
        <row r="1319">
          <cell r="B1319" t="str">
            <v>3002020105</v>
          </cell>
          <cell r="C1319" t="str">
            <v>Thân T33 2D trong [INFRARED- SƠN HÀ]</v>
          </cell>
        </row>
        <row r="1320">
          <cell r="B1320" t="str">
            <v>3002020149</v>
          </cell>
          <cell r="C1320" t="str">
            <v>Thân T33 2D xanh C [MADE IN VIETNAM]</v>
          </cell>
        </row>
        <row r="1321">
          <cell r="B1321" t="str">
            <v>2013020012</v>
          </cell>
          <cell r="C1321" t="str">
            <v>Giá sắt máy bán công nghiệp (mẫu mới)</v>
          </cell>
        </row>
        <row r="1322">
          <cell r="B1322" t="str">
            <v>4006030048</v>
          </cell>
          <cell r="C1322" t="str">
            <v>Tem biểu tượng nối đất HCV351, WPK688</v>
          </cell>
        </row>
        <row r="1323">
          <cell r="B1323" t="str">
            <v>4006030055</v>
          </cell>
          <cell r="C1323" t="str">
            <v>Tem lõi Cation Resin U.S.A Technology</v>
          </cell>
        </row>
        <row r="1324">
          <cell r="B1324" t="str">
            <v>4006030128</v>
          </cell>
          <cell r="C1324" t="str">
            <v>Tem lõi hồng ngoại (Cty Thời đại mới)</v>
          </cell>
        </row>
        <row r="1325">
          <cell r="B1325" t="str">
            <v>2003050024</v>
          </cell>
          <cell r="C1325" t="str">
            <v>Lõi khoáng V trắng/xanh L TEKCOM (DM)</v>
          </cell>
        </row>
        <row r="1326">
          <cell r="B1326" t="str">
            <v>3002020196</v>
          </cell>
          <cell r="C1326" t="str">
            <v>Thân T33 2D xanh L [HYDROGEN-PERFECT]</v>
          </cell>
        </row>
        <row r="1327">
          <cell r="B1327" t="str">
            <v>2001310009</v>
          </cell>
          <cell r="C1327" t="str">
            <v>Nắp cốc K 1/4 trắng [MADE IN VIETNAM]</v>
          </cell>
        </row>
        <row r="1328">
          <cell r="B1328" t="str">
            <v>4006030210</v>
          </cell>
          <cell r="C1328" t="str">
            <v>Tem starnp on body 7 màu (máy ro Leaf)</v>
          </cell>
        </row>
        <row r="1329">
          <cell r="B1329" t="str">
            <v>2003090004</v>
          </cell>
          <cell r="C1329" t="str">
            <v>Lõi Hydrogen V xanh L/cam PERFECT (DM)</v>
          </cell>
        </row>
        <row r="1330">
          <cell r="B1330" t="str">
            <v>2003050028</v>
          </cell>
          <cell r="C1330" t="str">
            <v>Lõi khoáng V trắng/xanh NC TEKCOM (DM)</v>
          </cell>
        </row>
        <row r="1331">
          <cell r="B1331" t="str">
            <v>3002020153</v>
          </cell>
          <cell r="C1331" t="str">
            <v>Thân T33 2D xanh D [NANOSILVER-KAROFI]</v>
          </cell>
        </row>
        <row r="1332">
          <cell r="B1332" t="str">
            <v>3004010034</v>
          </cell>
          <cell r="C1332" t="str">
            <v>Dây nguồn (không bao gồm hệ thống điện)</v>
          </cell>
        </row>
        <row r="1333">
          <cell r="B1333" t="str">
            <v>4006030165</v>
          </cell>
          <cell r="C1333" t="str">
            <v>Tem lõi PP 5 micro WATER FILTER (Nesca)</v>
          </cell>
        </row>
        <row r="1334">
          <cell r="B1334" t="str">
            <v>3003020013</v>
          </cell>
          <cell r="C1334" t="str">
            <v>Kính tôi đình IQ đen KAROFI IQ (loại B)</v>
          </cell>
        </row>
        <row r="1335">
          <cell r="B1335" t="str">
            <v>2003050026</v>
          </cell>
          <cell r="C1335" t="str">
            <v>Lõi khoáng V trắng/xanh L AQUAROOM (DM)</v>
          </cell>
        </row>
        <row r="1336">
          <cell r="B1336" t="str">
            <v>2003050027</v>
          </cell>
          <cell r="C1336" t="str">
            <v>Lõi khoáng V trắng/xanh NC KALYFAT (DM)</v>
          </cell>
        </row>
        <row r="1337">
          <cell r="B1337" t="str">
            <v>2013020009</v>
          </cell>
          <cell r="C1337" t="str">
            <v>Giá sắt bắt 4 cốc lọc, (L2) mặt công tắc</v>
          </cell>
        </row>
        <row r="1338">
          <cell r="B1338" t="str">
            <v>3004040015</v>
          </cell>
          <cell r="C1338" t="str">
            <v>Ốp trên trắng WATER FALL (MADE IN KOREA)</v>
          </cell>
        </row>
        <row r="1339">
          <cell r="B1339" t="str">
            <v>2013090001</v>
          </cell>
          <cell r="C1339" t="str">
            <v>Tay văn cốc trơn 10 inch (model WPK-888)</v>
          </cell>
        </row>
        <row r="1340">
          <cell r="B1340" t="str">
            <v>3004040016</v>
          </cell>
          <cell r="C1340" t="str">
            <v>Ốp trên trắng WATER FALL (MADE IN VIETNAM)</v>
          </cell>
        </row>
        <row r="1341">
          <cell r="B1341" t="str">
            <v>3002020028</v>
          </cell>
          <cell r="C1341" t="str">
            <v>Thân T33 2D vàng [MINERAL-MADE IN VIETNAM]</v>
          </cell>
        </row>
        <row r="1342">
          <cell r="B1342" t="str">
            <v>4006010051</v>
          </cell>
          <cell r="C1342" t="str">
            <v>Thùng đựng cốc cao có nắp (tăng định lượng)</v>
          </cell>
        </row>
        <row r="1343">
          <cell r="B1343" t="str">
            <v>2012010014</v>
          </cell>
          <cell r="C1343" t="str">
            <v>Màng thay nhanh RO MEMBRANE 80 GPD I-TYPE 11</v>
          </cell>
        </row>
        <row r="1344">
          <cell r="B1344" t="str">
            <v>2006010029</v>
          </cell>
          <cell r="C1344" t="str">
            <v>Tủ sơn tĩnh điện màu trắng đế nhựa loại 2 I</v>
          </cell>
        </row>
        <row r="1345">
          <cell r="B1345" t="str">
            <v>3004040001</v>
          </cell>
          <cell r="C1345" t="str">
            <v>Giá lõi nhanh màu trắng (Hàng dự án Waterfall)</v>
          </cell>
        </row>
        <row r="1346">
          <cell r="B1346" t="str">
            <v>4006010063</v>
          </cell>
          <cell r="C1346" t="str">
            <v>Thùng đựng máy không tủ xuất khẩu (43*34.5*56.5)</v>
          </cell>
        </row>
        <row r="1347">
          <cell r="B1347" t="str">
            <v>4006030098</v>
          </cell>
          <cell r="C1347" t="str">
            <v>Tem chỉ dẫn In Out Waste cho RO 606 mở rộng (ROL)</v>
          </cell>
        </row>
        <row r="1348">
          <cell r="B1348" t="str">
            <v>4006010091</v>
          </cell>
          <cell r="C1348" t="str">
            <v>Thùng carton đựng máy 5 lớp sóng AB (model WPK-888)</v>
          </cell>
        </row>
        <row r="1349">
          <cell r="B1349" t="str">
            <v>4004090031</v>
          </cell>
          <cell r="C1349" t="str">
            <v>Bông 2</v>
          </cell>
        </row>
        <row r="1350">
          <cell r="B1350" t="str">
            <v>7003020003</v>
          </cell>
          <cell r="C1350" t="str">
            <v>giấy vệ sinh</v>
          </cell>
        </row>
        <row r="1351">
          <cell r="B1351" t="str">
            <v>9200000241</v>
          </cell>
          <cell r="C1351" t="str">
            <v>Bộ tem Dr.CLEAN</v>
          </cell>
        </row>
        <row r="1352">
          <cell r="B1352" t="str">
            <v>4006040004</v>
          </cell>
          <cell r="C1352" t="str">
            <v>Dây thít 500x8mm</v>
          </cell>
        </row>
        <row r="1353">
          <cell r="B1353" t="str">
            <v>2005090007</v>
          </cell>
          <cell r="C1353" t="str">
            <v>Lõi lọc Smax Duo 2 Ion Exchange</v>
          </cell>
        </row>
        <row r="1354">
          <cell r="B1354" t="str">
            <v>4006030506</v>
          </cell>
          <cell r="C1354" t="str">
            <v>Bộ tem tủ IQ KAROFI (BQ)</v>
          </cell>
        </row>
        <row r="1355">
          <cell r="B1355" t="str">
            <v>4006030500</v>
          </cell>
          <cell r="C1355" t="str">
            <v>Bộ tem tủ máy bán công nghiệp KAROFI</v>
          </cell>
        </row>
        <row r="1356">
          <cell r="B1356" t="str">
            <v>4006030295</v>
          </cell>
          <cell r="C1356" t="str">
            <v>Sticker KAROFI IRO 1.1 9 cấp</v>
          </cell>
        </row>
        <row r="1357">
          <cell r="B1357" t="str">
            <v>2006020005</v>
          </cell>
          <cell r="C1357" t="str">
            <v>Tủ inox BCN</v>
          </cell>
        </row>
        <row r="1358">
          <cell r="B1358" t="str">
            <v>4006010118</v>
          </cell>
          <cell r="C1358" t="str">
            <v>Miếng lót hộp</v>
          </cell>
        </row>
        <row r="1359">
          <cell r="B1359" t="str">
            <v>4006030504</v>
          </cell>
          <cell r="C1359" t="str">
            <v>Tem KAROFI QCVN</v>
          </cell>
        </row>
        <row r="1360">
          <cell r="B1360" t="str">
            <v>2013090030</v>
          </cell>
          <cell r="C1360" t="str">
            <v>Bộ cánh cửa HC300</v>
          </cell>
        </row>
        <row r="1361">
          <cell r="B1361" t="str">
            <v>4006030320</v>
          </cell>
          <cell r="C1361" t="str">
            <v>Tem đèn UV KAROFI</v>
          </cell>
        </row>
        <row r="1362">
          <cell r="B1362" t="str">
            <v>3004020098</v>
          </cell>
          <cell r="C1362" t="str">
            <v>Nắp lưng sau HC300</v>
          </cell>
        </row>
        <row r="1363">
          <cell r="B1363" t="str">
            <v>4006030299</v>
          </cell>
          <cell r="C1363" t="str">
            <v>Sticker KAROFI SRO</v>
          </cell>
        </row>
        <row r="1364">
          <cell r="B1364" t="str">
            <v>4006030302</v>
          </cell>
          <cell r="C1364" t="str">
            <v>Tem bình áp KAROFI</v>
          </cell>
        </row>
        <row r="1365">
          <cell r="B1365" t="str">
            <v>4006030300</v>
          </cell>
          <cell r="C1365" t="str">
            <v>Tem lõi ORP KAROFI</v>
          </cell>
        </row>
        <row r="1366">
          <cell r="B1366" t="str">
            <v>4006030512</v>
          </cell>
          <cell r="C1366" t="str">
            <v>Tem vỏ màng KAROFI</v>
          </cell>
        </row>
        <row r="1367">
          <cell r="B1367" t="str">
            <v>4006030301</v>
          </cell>
          <cell r="C1367" t="str">
            <v>Tem bảo hành KAROFI</v>
          </cell>
        </row>
        <row r="1368">
          <cell r="B1368" t="str">
            <v>4006030272</v>
          </cell>
          <cell r="C1368" t="str">
            <v>Tem NY KAROFI ERO80</v>
          </cell>
        </row>
        <row r="1369">
          <cell r="B1369" t="str">
            <v>4006030374</v>
          </cell>
          <cell r="C1369" t="str">
            <v>Tem NY KAROFI K8I-1</v>
          </cell>
        </row>
        <row r="1370">
          <cell r="B1370" t="str">
            <v>4006030380</v>
          </cell>
          <cell r="C1370" t="str">
            <v>Tem NY KAROFI K9I-1</v>
          </cell>
        </row>
        <row r="1371">
          <cell r="B1371" t="str">
            <v>4006030395</v>
          </cell>
          <cell r="C1371" t="str">
            <v>Tem NY KAROFI KSI80</v>
          </cell>
        </row>
        <row r="1372">
          <cell r="B1372" t="str">
            <v>4006030453</v>
          </cell>
          <cell r="C1372" t="str">
            <v>Tem phụ KAROFI KB30</v>
          </cell>
        </row>
        <row r="1373">
          <cell r="B1373" t="str">
            <v>4006030454</v>
          </cell>
          <cell r="C1373" t="str">
            <v>Tem phụ KAROFI KB50</v>
          </cell>
        </row>
        <row r="1374">
          <cell r="B1374" t="str">
            <v>4006030318</v>
          </cell>
          <cell r="C1374" t="str">
            <v>Tem lõi 3 CTO KAROFI</v>
          </cell>
        </row>
        <row r="1375">
          <cell r="B1375" t="str">
            <v>4006030378</v>
          </cell>
          <cell r="C1375" t="str">
            <v>Tem NY KAROFI K8IQ-2</v>
          </cell>
        </row>
        <row r="1376">
          <cell r="B1376" t="str">
            <v>4006030381</v>
          </cell>
          <cell r="C1376" t="str">
            <v>Tem NY KAROFI K9I-1A</v>
          </cell>
        </row>
        <row r="1377">
          <cell r="B1377" t="str">
            <v>4006030428</v>
          </cell>
          <cell r="C1377" t="str">
            <v>Tem phụ KAROFI K7I-1</v>
          </cell>
        </row>
        <row r="1378">
          <cell r="B1378" t="str">
            <v>4006030434</v>
          </cell>
          <cell r="C1378" t="str">
            <v>Tem phụ KAROFI K8I-1</v>
          </cell>
        </row>
        <row r="1379">
          <cell r="B1379" t="str">
            <v>4006030440</v>
          </cell>
          <cell r="C1379" t="str">
            <v>Tem phụ KAROFI K9I-1</v>
          </cell>
        </row>
        <row r="1380">
          <cell r="B1380" t="str">
            <v>4006030457</v>
          </cell>
          <cell r="C1380" t="str">
            <v>Tem phụ KAROFI KSB80</v>
          </cell>
        </row>
        <row r="1381">
          <cell r="B1381" t="str">
            <v>4006030464</v>
          </cell>
          <cell r="C1381" t="str">
            <v>Tem phụ KAROFI KSI90</v>
          </cell>
        </row>
        <row r="1382">
          <cell r="B1382" t="str">
            <v>4006030438</v>
          </cell>
          <cell r="C1382" t="str">
            <v>Tem phụ KAROFI K8IQ-2</v>
          </cell>
        </row>
        <row r="1383">
          <cell r="B1383" t="str">
            <v>4006030494</v>
          </cell>
          <cell r="C1383" t="str">
            <v>Tem phụ KAROFI K9I-1A</v>
          </cell>
        </row>
        <row r="1384">
          <cell r="B1384" t="str">
            <v>4006030444</v>
          </cell>
          <cell r="C1384" t="str">
            <v>Tem phụ KAROFI K9IB-1</v>
          </cell>
        </row>
        <row r="1385">
          <cell r="B1385" t="str">
            <v>4006030513</v>
          </cell>
          <cell r="C1385" t="str">
            <v>Tem phụ KAROFI KT90IQ</v>
          </cell>
        </row>
        <row r="1386">
          <cell r="B1386" t="str">
            <v>4006060048</v>
          </cell>
          <cell r="C1386" t="str">
            <v>HDSD máy NANO S KAROFI</v>
          </cell>
        </row>
        <row r="1387">
          <cell r="B1387" t="str">
            <v>4006010113</v>
          </cell>
          <cell r="C1387" t="str">
            <v>Hộp lõi MINERAL-KAROFI</v>
          </cell>
        </row>
        <row r="1388">
          <cell r="B1388" t="str">
            <v>4006010117</v>
          </cell>
          <cell r="C1388" t="str">
            <v>Hộp lõi ORP ORP-KAROFI</v>
          </cell>
        </row>
        <row r="1389">
          <cell r="B1389" t="str">
            <v>4006010116</v>
          </cell>
          <cell r="C1389" t="str">
            <v>Hộp lõi T33 T33-KAROFI</v>
          </cell>
        </row>
        <row r="1390">
          <cell r="B1390" t="str">
            <v>4006030296</v>
          </cell>
          <cell r="C1390" t="str">
            <v>Sticker KAROFI IRO 1.1</v>
          </cell>
        </row>
        <row r="1391">
          <cell r="B1391" t="str">
            <v>4006030297</v>
          </cell>
          <cell r="C1391" t="str">
            <v>Sticker KAROFI IRO 2.0</v>
          </cell>
        </row>
        <row r="1392">
          <cell r="B1392" t="str">
            <v>4006030303</v>
          </cell>
          <cell r="C1392" t="str">
            <v>Tem bơm HF-9200 KAROFI</v>
          </cell>
        </row>
        <row r="1393">
          <cell r="B1393" t="str">
            <v>4006030425</v>
          </cell>
          <cell r="C1393" t="str">
            <v>Tem phụ KAROFI HCV-051</v>
          </cell>
        </row>
        <row r="1394">
          <cell r="B1394" t="str">
            <v>4006030427</v>
          </cell>
          <cell r="C1394" t="str">
            <v>Tem phụ KAROFI K10IQ-2</v>
          </cell>
        </row>
        <row r="1395">
          <cell r="B1395" t="str">
            <v>4006030449</v>
          </cell>
          <cell r="C1395" t="str">
            <v>Tem phụ KAROFI K9IQ-2A</v>
          </cell>
        </row>
        <row r="1396">
          <cell r="B1396" t="str">
            <v>4006030486</v>
          </cell>
          <cell r="C1396" t="str">
            <v>Tem phụ KAROFI KT-KB30</v>
          </cell>
        </row>
        <row r="1397">
          <cell r="B1397" t="str">
            <v>4006030487</v>
          </cell>
          <cell r="C1397" t="str">
            <v>Tem phụ KAROFI KT-KB50</v>
          </cell>
        </row>
        <row r="1398">
          <cell r="B1398" t="str">
            <v>2003010003</v>
          </cell>
          <cell r="C1398" t="str">
            <v>Lõi ORP K KAROFI (hộp)</v>
          </cell>
        </row>
        <row r="1399">
          <cell r="B1399" t="str">
            <v>2003030126</v>
          </cell>
          <cell r="C1399" t="str">
            <v>Lõi T33 K KAROFI (hộp)</v>
          </cell>
        </row>
        <row r="1400">
          <cell r="B1400" t="str">
            <v>4006030309</v>
          </cell>
          <cell r="C1400" t="str">
            <v>Tem lõi 2 CATION KAROFI</v>
          </cell>
        </row>
        <row r="1401">
          <cell r="B1401" t="str">
            <v>4006030451</v>
          </cell>
          <cell r="C1401" t="str">
            <v>Tem phụ KAROFI K9IQ-2AU</v>
          </cell>
        </row>
        <row r="1402">
          <cell r="B1402" t="str">
            <v>4006030462</v>
          </cell>
          <cell r="C1402" t="str">
            <v>Tem phụ KAROFI KSI80 v2</v>
          </cell>
        </row>
        <row r="1403">
          <cell r="B1403" t="str">
            <v>4006030483</v>
          </cell>
          <cell r="C1403" t="str">
            <v>Tem phụ KAROFI KT-K8I-1</v>
          </cell>
        </row>
        <row r="1404">
          <cell r="B1404" t="str">
            <v>4006030484</v>
          </cell>
          <cell r="C1404" t="str">
            <v>Tem phụ KAROFI KT-K9I-1</v>
          </cell>
        </row>
        <row r="1405">
          <cell r="B1405" t="str">
            <v>4006030511</v>
          </cell>
          <cell r="C1405" t="str">
            <v>Tem vi mạch SRO (trước)</v>
          </cell>
        </row>
        <row r="1406">
          <cell r="B1406" t="str">
            <v>4006030298</v>
          </cell>
          <cell r="C1406" t="str">
            <v>Sticker KAROFI SRO 7 cấp</v>
          </cell>
        </row>
        <row r="1407">
          <cell r="B1407" t="str">
            <v>4006030514</v>
          </cell>
          <cell r="C1407" t="str">
            <v>Sticker KAROFI SRO 8 cấp</v>
          </cell>
        </row>
        <row r="1408">
          <cell r="B1408" t="str">
            <v>4006030518</v>
          </cell>
          <cell r="C1408" t="str">
            <v>Sticker KAROFI SRO 9 cấp</v>
          </cell>
        </row>
        <row r="1409">
          <cell r="B1409" t="str">
            <v>4006030354</v>
          </cell>
          <cell r="C1409" t="str">
            <v>Tem lõi 6 GAC-T33 KAROFI</v>
          </cell>
        </row>
        <row r="1410">
          <cell r="B1410" t="str">
            <v>4006030366</v>
          </cell>
          <cell r="C1410" t="str">
            <v>Tem Máy lọc nước HCRO300</v>
          </cell>
        </row>
        <row r="1411">
          <cell r="B1411" t="str">
            <v>4006030448</v>
          </cell>
          <cell r="C1411" t="str">
            <v>Tem phụ KAROFI K9IQ-2 v2</v>
          </cell>
        </row>
        <row r="1412">
          <cell r="B1412" t="str">
            <v>4006050022</v>
          </cell>
          <cell r="C1412" t="str">
            <v>Xốp chèn máy 36x45x1.5cm</v>
          </cell>
        </row>
        <row r="1413">
          <cell r="B1413" t="str">
            <v>4006010138</v>
          </cell>
          <cell r="C1413" t="str">
            <v>Hộp carton vòi USA KAROFI</v>
          </cell>
        </row>
        <row r="1414">
          <cell r="B1414" t="str">
            <v>4006030588</v>
          </cell>
          <cell r="C1414" t="str">
            <v>Sticker KAROFI SRO 10 cấp</v>
          </cell>
        </row>
        <row r="1415">
          <cell r="B1415" t="str">
            <v>4006030306</v>
          </cell>
          <cell r="C1415" t="str">
            <v>Tem kính KAROFI 7 cấp lọc</v>
          </cell>
        </row>
        <row r="1416">
          <cell r="B1416" t="str">
            <v>4006030307</v>
          </cell>
          <cell r="C1416" t="str">
            <v>Tem kính KAROFI 8 cấp lọc</v>
          </cell>
        </row>
        <row r="1417">
          <cell r="B1417" t="str">
            <v>4006030308</v>
          </cell>
          <cell r="C1417" t="str">
            <v>Tem kính KAROFI 9 cấp lọc</v>
          </cell>
        </row>
        <row r="1418">
          <cell r="B1418" t="str">
            <v>4006030502</v>
          </cell>
          <cell r="C1418" t="str">
            <v>Tem phiếu xuất kho nội bộ</v>
          </cell>
        </row>
        <row r="1419">
          <cell r="B1419" t="str">
            <v>4006030485</v>
          </cell>
          <cell r="C1419" t="str">
            <v>Tem phụ KAROFI KT-K9I-1 A</v>
          </cell>
        </row>
        <row r="1420">
          <cell r="B1420" t="str">
            <v>4006010122</v>
          </cell>
          <cell r="C1420" t="str">
            <v>Thùng carton KAROFI HC300</v>
          </cell>
        </row>
        <row r="1421">
          <cell r="B1421" t="str">
            <v>2003050050</v>
          </cell>
          <cell r="C1421" t="str">
            <v>Lõi khoáng K KAROFI (hộp)</v>
          </cell>
        </row>
        <row r="1422">
          <cell r="B1422" t="str">
            <v>1001040032</v>
          </cell>
          <cell r="C1422" t="str">
            <v>Máy lọc nước KAROFI K8I-1</v>
          </cell>
        </row>
        <row r="1423">
          <cell r="B1423" t="str">
            <v>1001040021</v>
          </cell>
          <cell r="C1423" t="str">
            <v>Máy lọc nước KAROFI KSI80</v>
          </cell>
        </row>
        <row r="1424">
          <cell r="B1424" t="str">
            <v>4006010139</v>
          </cell>
          <cell r="C1424" t="str">
            <v>Hộp carton vòi EURO KAROFI</v>
          </cell>
        </row>
        <row r="1425">
          <cell r="B1425" t="str">
            <v>4006010115</v>
          </cell>
          <cell r="C1425" t="str">
            <v>Hộp lõi NANO SILVER-KAROFI</v>
          </cell>
        </row>
        <row r="1426">
          <cell r="B1426" t="str">
            <v>4006030304</v>
          </cell>
          <cell r="C1426" t="str">
            <v>Tem kính KAROFI 10 cấp lọc</v>
          </cell>
        </row>
        <row r="1427">
          <cell r="B1427" t="str">
            <v>4006010130</v>
          </cell>
          <cell r="C1427" t="str">
            <v>Thùng carton máy RO KAROFI</v>
          </cell>
        </row>
        <row r="1428">
          <cell r="B1428" t="str">
            <v>1001040047</v>
          </cell>
          <cell r="C1428" t="str">
            <v>Máy lọc nước KAROFI K8IQ-2</v>
          </cell>
        </row>
        <row r="1429">
          <cell r="B1429" t="str">
            <v>1001040036</v>
          </cell>
          <cell r="C1429" t="str">
            <v>Máy lọc nước KAROFI K9I-1A</v>
          </cell>
        </row>
        <row r="1430">
          <cell r="B1430" t="str">
            <v>1001040049</v>
          </cell>
          <cell r="C1430" t="str">
            <v>Máy lọc nước KAROFI K9IQ-2</v>
          </cell>
        </row>
        <row r="1431">
          <cell r="B1431" t="str">
            <v>1001040050</v>
          </cell>
          <cell r="C1431" t="str">
            <v>Máy lọc nước KAROFI K9IQ-2A</v>
          </cell>
        </row>
        <row r="1432">
          <cell r="B1432" t="str">
            <v>4006030291</v>
          </cell>
          <cell r="C1432" t="str">
            <v>Sticker KAROFI IRO 1.1 7 cấp</v>
          </cell>
        </row>
        <row r="1433">
          <cell r="B1433" t="str">
            <v>4006030293</v>
          </cell>
          <cell r="C1433" t="str">
            <v>Sticker KAROFI IRO 1.1 8 cấp</v>
          </cell>
        </row>
        <row r="1434">
          <cell r="B1434" t="str">
            <v>4006030292</v>
          </cell>
          <cell r="C1434" t="str">
            <v>Sticker KAROFI IRO 2.0 7 cấp</v>
          </cell>
        </row>
        <row r="1435">
          <cell r="B1435" t="str">
            <v>4006030294</v>
          </cell>
          <cell r="C1435" t="str">
            <v>Sticker KAROFI IRO 2.0 8 cấp</v>
          </cell>
        </row>
        <row r="1436">
          <cell r="B1436" t="str">
            <v>4006030515</v>
          </cell>
          <cell r="C1436" t="str">
            <v>Sticker KAROFI IRO 2.0 9 cấp</v>
          </cell>
        </row>
        <row r="1437">
          <cell r="B1437" t="str">
            <v>4006030315</v>
          </cell>
          <cell r="C1437" t="str">
            <v>Tem cốc 3 POST CARBON KAROFI</v>
          </cell>
        </row>
        <row r="1438">
          <cell r="B1438" t="str">
            <v>4006030325</v>
          </cell>
          <cell r="C1438" t="str">
            <v>Tem lõi 1 PP SEDIMENT KAROFI</v>
          </cell>
        </row>
        <row r="1439">
          <cell r="B1439" t="str">
            <v>4006030383</v>
          </cell>
          <cell r="C1439" t="str">
            <v>Tem NY KAROFI IRO 1.1 K9IB-1</v>
          </cell>
        </row>
        <row r="1440">
          <cell r="B1440" t="str">
            <v>4006030385</v>
          </cell>
          <cell r="C1440" t="str">
            <v>Tem NY KAROFI IRO 2.0 K9IQ-2</v>
          </cell>
        </row>
        <row r="1441">
          <cell r="B1441" t="str">
            <v>4006030317</v>
          </cell>
          <cell r="C1441" t="str">
            <v>Tem QUACERT KAROFI (1625-16)</v>
          </cell>
        </row>
        <row r="1442">
          <cell r="B1442" t="str">
            <v>2003070009</v>
          </cell>
          <cell r="C1442" t="str">
            <v>Lõi Nano K KAROFI (hộp)</v>
          </cell>
        </row>
        <row r="1443">
          <cell r="B1443" t="str">
            <v>1001040039</v>
          </cell>
          <cell r="C1443" t="str">
            <v>Máy lọc nước KAROFI KT-K8I-1</v>
          </cell>
        </row>
        <row r="1444">
          <cell r="B1444" t="str">
            <v>4006030586</v>
          </cell>
          <cell r="C1444" t="str">
            <v>Sticker KAROFI IRO 1.1 10 cấp</v>
          </cell>
        </row>
        <row r="1445">
          <cell r="B1445" t="str">
            <v>4006030587</v>
          </cell>
          <cell r="C1445" t="str">
            <v>Sticker KAROFI IRO 2.0 10 cấp</v>
          </cell>
        </row>
        <row r="1446">
          <cell r="B1446" t="str">
            <v>4006030313</v>
          </cell>
          <cell r="C1446" t="str">
            <v>Tem cốc 2 ION EXCHANGE KAROFI</v>
          </cell>
        </row>
        <row r="1447">
          <cell r="B1447" t="str">
            <v>4006030351</v>
          </cell>
          <cell r="C1447" t="str">
            <v>Tem lõi 2 LOOSE CARBON KAROFI</v>
          </cell>
        </row>
        <row r="1448">
          <cell r="B1448" t="str">
            <v>4006030322</v>
          </cell>
          <cell r="C1448" t="str">
            <v>Tem lõi 8 FAR INFRARED KAROFI</v>
          </cell>
        </row>
        <row r="1449">
          <cell r="B1449" t="str">
            <v>2003040010</v>
          </cell>
          <cell r="C1449" t="str">
            <v>Lõi Hồng ngoại K KAROFI (hộp)</v>
          </cell>
        </row>
        <row r="1450">
          <cell r="B1450" t="str">
            <v>4006030353</v>
          </cell>
          <cell r="C1450" t="str">
            <v>Tem lõi 3 PP ULTRA FINE KAROFI</v>
          </cell>
        </row>
        <row r="1451">
          <cell r="B1451" t="str">
            <v>3004020103</v>
          </cell>
          <cell r="C1451" t="str">
            <v>ốp trang trí Máy lọc nước HC300</v>
          </cell>
        </row>
        <row r="1452">
          <cell r="B1452" t="str">
            <v>4006060063</v>
          </cell>
          <cell r="C1452" t="str">
            <v>Phiếu bảo hành KRF ERO 12 tháng</v>
          </cell>
        </row>
        <row r="1453">
          <cell r="B1453" t="str">
            <v>4006030314</v>
          </cell>
          <cell r="C1453" t="str">
            <v>Tem cốc 3 Vi lọc đa điểm KAROFI</v>
          </cell>
        </row>
        <row r="1454">
          <cell r="B1454" t="str">
            <v>4006030311</v>
          </cell>
          <cell r="C1454" t="str">
            <v>Tem cốc 1 Vi lọc 5 micron KAROFI</v>
          </cell>
        </row>
        <row r="1455">
          <cell r="B1455" t="str">
            <v>4006030312</v>
          </cell>
          <cell r="C1455" t="str">
            <v>Tem cốc 2 ACTIVATED CARBON KAROFI</v>
          </cell>
        </row>
        <row r="1456">
          <cell r="B1456" t="str">
            <v>4006030321</v>
          </cell>
          <cell r="C1456" t="str">
            <v>Tem giá sắt Máy lọc nước không ĐH</v>
          </cell>
        </row>
        <row r="1457">
          <cell r="B1457" t="str">
            <v>1001040059</v>
          </cell>
          <cell r="C1457" t="str">
            <v>Máy lọc nước KAROFI BCN KT-KB30 +BA</v>
          </cell>
        </row>
        <row r="1458">
          <cell r="B1458" t="str">
            <v>1001040060</v>
          </cell>
          <cell r="C1458" t="str">
            <v>Máy lọc nước KAROFI BCN KT-KB50 +BA</v>
          </cell>
        </row>
        <row r="1459">
          <cell r="B1459" t="str">
            <v>4006060060</v>
          </cell>
          <cell r="C1459" t="str">
            <v>Tờ giải mã máy lọc nước KAROFI IRO 1.1</v>
          </cell>
        </row>
        <row r="1460">
          <cell r="B1460" t="str">
            <v>4006060037</v>
          </cell>
          <cell r="C1460" t="str">
            <v>Tờ giải mã máy lọc nước KAROFI IRO 2.0</v>
          </cell>
        </row>
        <row r="1461">
          <cell r="B1461" t="str">
            <v>4004050006</v>
          </cell>
          <cell r="C1461" t="str">
            <v>Sỏi lọc nước</v>
          </cell>
        </row>
        <row r="1462">
          <cell r="B1462" t="str">
            <v>4002060020</v>
          </cell>
          <cell r="C1462" t="str">
            <v>Hạt nhựa phối trộn màu ghi</v>
          </cell>
        </row>
        <row r="1463">
          <cell r="B1463" t="str">
            <v>3003050008</v>
          </cell>
          <cell r="C1463" t="str">
            <v>Thép cán nguội - Thân tủ đã sơn (TCM)</v>
          </cell>
        </row>
        <row r="1464">
          <cell r="B1464" t="str">
            <v>4005090009</v>
          </cell>
          <cell r="C1464" t="str">
            <v>Đóng rắn dùng cho mực TC 67S/41 Magenta</v>
          </cell>
        </row>
        <row r="1465">
          <cell r="B1465" t="str">
            <v>4006040019</v>
          </cell>
          <cell r="C1465" t="str">
            <v>Dây đai 15x1mm</v>
          </cell>
        </row>
        <row r="1466">
          <cell r="B1466" t="str">
            <v>4004090042</v>
          </cell>
          <cell r="C1466" t="str">
            <v>Màng PE 500x0.017mm</v>
          </cell>
        </row>
        <row r="1467">
          <cell r="B1467" t="str">
            <v>4004090018</v>
          </cell>
          <cell r="C1467" t="str">
            <v>Keo silicone BOSSIL 300ml</v>
          </cell>
        </row>
        <row r="1468">
          <cell r="B1468" t="str">
            <v>3002010074</v>
          </cell>
          <cell r="C1468" t="str">
            <v>Chụp PP ghi AN PHÚ</v>
          </cell>
        </row>
        <row r="1469">
          <cell r="B1469" t="str">
            <v>2001210032</v>
          </cell>
          <cell r="C1469" t="str">
            <v>Cốc 10" Mã Lai trắng [MADE IN VIETNAM]</v>
          </cell>
        </row>
        <row r="1470">
          <cell r="B1470" t="str">
            <v>3004020125</v>
          </cell>
          <cell r="C1470" t="str">
            <v>Khay nước WATER FALL ghi</v>
          </cell>
        </row>
        <row r="1471">
          <cell r="B1471" t="str">
            <v>1001010021</v>
          </cell>
          <cell r="C1471" t="str">
            <v>Máy lọc nước KoriHome WPK-608</v>
          </cell>
        </row>
        <row r="1472">
          <cell r="B1472" t="str">
            <v>1001030011</v>
          </cell>
          <cell r="C1472" t="str">
            <v>Máy lọc nước KoriHome WPK-889</v>
          </cell>
        </row>
        <row r="1473">
          <cell r="B1473" t="str">
            <v>3004020136</v>
          </cell>
          <cell r="C1473" t="str">
            <v>Nắp khay nước WATER FALL ghi</v>
          </cell>
        </row>
        <row r="1474">
          <cell r="B1474" t="str">
            <v>3004020139</v>
          </cell>
          <cell r="C1474" t="str">
            <v>Ốp bụng WATER FALL ghi</v>
          </cell>
        </row>
        <row r="1475">
          <cell r="B1475" t="str">
            <v>3004020140</v>
          </cell>
          <cell r="C1475" t="str">
            <v>Ốp đèn dưới WATER FALL ghi</v>
          </cell>
        </row>
        <row r="1476">
          <cell r="B1476" t="str">
            <v>3004020142</v>
          </cell>
          <cell r="C1476" t="str">
            <v>Ốp đèn trên WATER FALL ghi</v>
          </cell>
        </row>
        <row r="1477">
          <cell r="B1477" t="str">
            <v>3004020137</v>
          </cell>
          <cell r="C1477" t="str">
            <v>Ốp trái LEAF bạc</v>
          </cell>
        </row>
        <row r="1478">
          <cell r="B1478" t="str">
            <v>3003050001</v>
          </cell>
          <cell r="C1478" t="str">
            <v>Thân tủ IQ (0.5mm/CS)</v>
          </cell>
        </row>
        <row r="1479">
          <cell r="B1479" t="str">
            <v>3003050002</v>
          </cell>
          <cell r="C1479" t="str">
            <v>Thân tủ IQ (0.6mm/CS)</v>
          </cell>
        </row>
        <row r="1480">
          <cell r="B1480" t="str">
            <v>2006010043</v>
          </cell>
          <cell r="C1480" t="str">
            <v>Tủ IQ đen ASWEET</v>
          </cell>
        </row>
        <row r="1481">
          <cell r="B1481" t="str">
            <v>2016010009</v>
          </cell>
          <cell r="C1481" t="str">
            <v>Bu lông đầu dù M3x10</v>
          </cell>
        </row>
        <row r="1482">
          <cell r="B1482" t="str">
            <v>2010070002</v>
          </cell>
          <cell r="C1482" t="str">
            <v>Công tắc đen HCP ( loại mới)</v>
          </cell>
        </row>
        <row r="1483">
          <cell r="B1483" t="str">
            <v>2010070003</v>
          </cell>
          <cell r="C1483" t="str">
            <v>Công tắc đỏ HCP ( loại mới)</v>
          </cell>
        </row>
        <row r="1484">
          <cell r="B1484" t="str">
            <v>2011030014</v>
          </cell>
          <cell r="C1484" t="str">
            <v>Đai ốc có gờ M3</v>
          </cell>
        </row>
        <row r="1485">
          <cell r="B1485" t="str">
            <v>2013050019</v>
          </cell>
          <cell r="C1485" t="str">
            <v>Flow 150 nối nhanh *</v>
          </cell>
        </row>
        <row r="1486">
          <cell r="B1486" t="str">
            <v>3003010053</v>
          </cell>
          <cell r="C1486" t="str">
            <v>Kính tôi cánh tủ xanh BLUEGER I</v>
          </cell>
        </row>
        <row r="1487">
          <cell r="B1487" t="str">
            <v>3004090074</v>
          </cell>
          <cell r="C1487" t="str">
            <v>Mica TOPBOX T-i</v>
          </cell>
        </row>
        <row r="1488">
          <cell r="B1488" t="str">
            <v>2011030015</v>
          </cell>
          <cell r="C1488" t="str">
            <v>Nút bịt cút nối nhanh phi 8</v>
          </cell>
        </row>
        <row r="1489">
          <cell r="B1489" t="str">
            <v>2015040005</v>
          </cell>
          <cell r="C1489" t="str">
            <v>Sensor nhiệt N85</v>
          </cell>
        </row>
        <row r="1490">
          <cell r="B1490" t="str">
            <v>3003050003</v>
          </cell>
          <cell r="C1490" t="str">
            <v>Thân tủ IQ trắng (0.5mm)</v>
          </cell>
        </row>
        <row r="1491">
          <cell r="B1491" t="str">
            <v>3003050005</v>
          </cell>
          <cell r="C1491" t="str">
            <v>Thân tủ IQ vàng (0.5mm)</v>
          </cell>
        </row>
        <row r="1492">
          <cell r="B1492" t="str">
            <v>2016020004</v>
          </cell>
          <cell r="C1492" t="str">
            <v>Ecu M4</v>
          </cell>
        </row>
        <row r="1493">
          <cell r="B1493" t="str">
            <v>3003090018</v>
          </cell>
          <cell r="C1493" t="str">
            <v>Bộ đế tủ</v>
          </cell>
        </row>
        <row r="1494">
          <cell r="B1494" t="str">
            <v>2011030016</v>
          </cell>
          <cell r="C1494" t="str">
            <v>Ốc 1/4 xanh</v>
          </cell>
        </row>
        <row r="1495">
          <cell r="B1495" t="str">
            <v>4006020021</v>
          </cell>
          <cell r="C1495" t="str">
            <v>Túi PE 30x50</v>
          </cell>
        </row>
        <row r="1496">
          <cell r="B1496" t="str">
            <v>4006020023</v>
          </cell>
          <cell r="C1496" t="str">
            <v>Túi PE 35x70</v>
          </cell>
        </row>
        <row r="1497">
          <cell r="B1497" t="str">
            <v>4006020020</v>
          </cell>
          <cell r="C1497" t="str">
            <v>Túi PE 40x60</v>
          </cell>
        </row>
        <row r="1498">
          <cell r="B1498" t="str">
            <v>4006020024</v>
          </cell>
          <cell r="C1498" t="str">
            <v>Túi PE 55x60</v>
          </cell>
        </row>
        <row r="1499">
          <cell r="B1499" t="str">
            <v>4006020022</v>
          </cell>
          <cell r="C1499" t="str">
            <v>Túi PE 70x80</v>
          </cell>
        </row>
        <row r="1500">
          <cell r="B1500" t="str">
            <v>2016040032</v>
          </cell>
          <cell r="C1500" t="str">
            <v>Tắc kê đạn M8</v>
          </cell>
        </row>
        <row r="1501">
          <cell r="B1501" t="str">
            <v>4006050035</v>
          </cell>
          <cell r="C1501" t="str">
            <v>Xốp mặt TOPBOX</v>
          </cell>
        </row>
        <row r="1502">
          <cell r="B1502" t="str">
            <v>3004010047</v>
          </cell>
          <cell r="C1502" t="str">
            <v>Dây tiếp đất 01</v>
          </cell>
        </row>
        <row r="1503">
          <cell r="B1503" t="str">
            <v>3004010048</v>
          </cell>
          <cell r="C1503" t="str">
            <v>Dây tiếp đất 02</v>
          </cell>
        </row>
        <row r="1504">
          <cell r="B1504" t="str">
            <v>3004010049</v>
          </cell>
          <cell r="C1504" t="str">
            <v>Dây tiếp đất 03</v>
          </cell>
        </row>
        <row r="1505">
          <cell r="B1505" t="str">
            <v>2016030012</v>
          </cell>
          <cell r="C1505" t="str">
            <v>Long đen sao M4</v>
          </cell>
        </row>
        <row r="1506">
          <cell r="B1506" t="str">
            <v>2009010024</v>
          </cell>
          <cell r="C1506" t="str">
            <v>Nguồn 24V NanoS</v>
          </cell>
        </row>
        <row r="1507">
          <cell r="B1507" t="str">
            <v>4006050030</v>
          </cell>
          <cell r="C1507" t="str">
            <v>Xốp cạnh TOPBOX</v>
          </cell>
        </row>
        <row r="1508">
          <cell r="B1508" t="str">
            <v>2006010045</v>
          </cell>
          <cell r="C1508" t="str">
            <v>Tủ IQ đen AVITA</v>
          </cell>
        </row>
        <row r="1509">
          <cell r="B1509" t="str">
            <v>2013040016</v>
          </cell>
          <cell r="C1509" t="str">
            <v>Phao điện có nắp</v>
          </cell>
        </row>
        <row r="1510">
          <cell r="B1510" t="str">
            <v>2006010051</v>
          </cell>
          <cell r="C1510" t="str">
            <v>Tủ IQ đen JENPEC</v>
          </cell>
        </row>
        <row r="1511">
          <cell r="B1511" t="str">
            <v>3002030025</v>
          </cell>
          <cell r="C1511" t="str">
            <v>Nắp T33 V xanh D</v>
          </cell>
        </row>
        <row r="1512">
          <cell r="B1512" t="str">
            <v>3004020134</v>
          </cell>
          <cell r="C1512" t="str">
            <v>Ốp trên KORIO ghi</v>
          </cell>
        </row>
        <row r="1513">
          <cell r="B1513" t="str">
            <v>2016040031</v>
          </cell>
          <cell r="C1513" t="str">
            <v>Vít đầu bằng 5x30</v>
          </cell>
        </row>
        <row r="1514">
          <cell r="B1514" t="str">
            <v>3004020147</v>
          </cell>
          <cell r="C1514" t="str">
            <v>Ốp dưới KORIO ghi</v>
          </cell>
        </row>
        <row r="1515">
          <cell r="B1515" t="str">
            <v>3002030018</v>
          </cell>
          <cell r="C1515" t="str">
            <v>Nắp T33 ghi trắng</v>
          </cell>
        </row>
        <row r="1516">
          <cell r="B1516" t="str">
            <v>3004020150</v>
          </cell>
          <cell r="C1516" t="str">
            <v>Chụp vòi KORIO ghi</v>
          </cell>
        </row>
        <row r="1517">
          <cell r="B1517" t="str">
            <v>2011020007</v>
          </cell>
          <cell r="C1517" t="str">
            <v>Cút 1064 nối nhanh</v>
          </cell>
        </row>
        <row r="1518">
          <cell r="B1518" t="str">
            <v>2013090038</v>
          </cell>
          <cell r="C1518" t="str">
            <v>Tay tháo cút trắng</v>
          </cell>
        </row>
        <row r="1519">
          <cell r="B1519" t="str">
            <v>2006010056</v>
          </cell>
          <cell r="C1519" t="str">
            <v>Tủ IQ vàng BLUEGER</v>
          </cell>
        </row>
        <row r="1520">
          <cell r="B1520" t="str">
            <v>2006010059</v>
          </cell>
          <cell r="C1520" t="str">
            <v>Tủ IQ xanh BLUEGER</v>
          </cell>
        </row>
        <row r="1521">
          <cell r="B1521" t="str">
            <v>2005020032</v>
          </cell>
          <cell r="C1521" t="str">
            <v>Lõi CTO 20" KAROFI</v>
          </cell>
        </row>
        <row r="1522">
          <cell r="B1522" t="str">
            <v>2013100022</v>
          </cell>
          <cell r="C1522" t="str">
            <v>Bình nhựa thực phẩm</v>
          </cell>
        </row>
        <row r="1523">
          <cell r="B1523" t="str">
            <v>7008010003</v>
          </cell>
          <cell r="C1523" t="str">
            <v>Găng tay sợi ngón I</v>
          </cell>
        </row>
        <row r="1524">
          <cell r="B1524" t="str">
            <v>3004020122</v>
          </cell>
          <cell r="C1524" t="str">
            <v>Khay nước KORIO ghi</v>
          </cell>
        </row>
        <row r="1525">
          <cell r="B1525" t="str">
            <v>4006060064</v>
          </cell>
          <cell r="C1525" t="str">
            <v>Tờ kẹp HDSD WPK-608</v>
          </cell>
        </row>
        <row r="1526">
          <cell r="B1526" t="str">
            <v>4006060065</v>
          </cell>
          <cell r="C1526" t="str">
            <v>Tờ kẹp HDSD WPK-889</v>
          </cell>
        </row>
        <row r="1527">
          <cell r="B1527" t="str">
            <v>2006010057</v>
          </cell>
          <cell r="C1527" t="str">
            <v>Tủ IQ xanh DR.CLEAN</v>
          </cell>
        </row>
        <row r="1528">
          <cell r="B1528" t="str">
            <v>3004090077</v>
          </cell>
          <cell r="C1528" t="str">
            <v>Lõi PP ngắn loại 90g</v>
          </cell>
        </row>
        <row r="1529">
          <cell r="B1529" t="str">
            <v>4006030538</v>
          </cell>
          <cell r="C1529" t="str">
            <v>Tem kỹ thuật WPK 889</v>
          </cell>
        </row>
        <row r="1530">
          <cell r="B1530" t="str">
            <v>4006030543</v>
          </cell>
          <cell r="C1530" t="str">
            <v>Tem lõi ORP Hydrogen</v>
          </cell>
        </row>
        <row r="1531">
          <cell r="B1531" t="str">
            <v>4006010172</v>
          </cell>
          <cell r="C1531" t="str">
            <v>Vách ngăn carton OCB</v>
          </cell>
        </row>
        <row r="1532">
          <cell r="B1532" t="str">
            <v>3003030019</v>
          </cell>
          <cell r="C1532" t="str">
            <v>Bộ cánh tủ IQ đen- A</v>
          </cell>
        </row>
        <row r="1533">
          <cell r="B1533" t="str">
            <v>3003030020</v>
          </cell>
          <cell r="C1533" t="str">
            <v>Bộ cánh tủ IQ đen- B</v>
          </cell>
        </row>
        <row r="1534">
          <cell r="B1534" t="str">
            <v>2016010010</v>
          </cell>
          <cell r="C1534" t="str">
            <v>Bu lông M8x40 (A2-70)</v>
          </cell>
        </row>
        <row r="1535">
          <cell r="B1535" t="str">
            <v>4006060058</v>
          </cell>
          <cell r="C1535" t="str">
            <v>HDSD KoriHome WPK-608</v>
          </cell>
        </row>
        <row r="1536">
          <cell r="B1536" t="str">
            <v>2012010012</v>
          </cell>
          <cell r="C1536" t="str">
            <v>Màng RO 80 thay nhanh</v>
          </cell>
        </row>
        <row r="1537">
          <cell r="B1537" t="str">
            <v>3004090076</v>
          </cell>
          <cell r="C1537" t="str">
            <v>Mica TOPBOX (Chưa in)</v>
          </cell>
        </row>
        <row r="1538">
          <cell r="B1538" t="str">
            <v>4006030564</v>
          </cell>
          <cell r="C1538" t="str">
            <v>Tem quảng cáo WPK-608</v>
          </cell>
        </row>
        <row r="1539">
          <cell r="B1539" t="str">
            <v>4006030565</v>
          </cell>
          <cell r="C1539" t="str">
            <v>Tem quảng cáo WPK-889</v>
          </cell>
        </row>
        <row r="1540">
          <cell r="B1540" t="str">
            <v>3004090085</v>
          </cell>
          <cell r="C1540" t="str">
            <v>Ke V cố định tank chứa</v>
          </cell>
        </row>
        <row r="1541">
          <cell r="B1541" t="str">
            <v>4006090003</v>
          </cell>
          <cell r="C1541" t="str">
            <v>Khoá dây đai bằng nhựa</v>
          </cell>
        </row>
        <row r="1542">
          <cell r="B1542" t="str">
            <v>4006030542</v>
          </cell>
          <cell r="C1542" t="str">
            <v>Tem lõi Natural Taste.</v>
          </cell>
        </row>
        <row r="1543">
          <cell r="B1543" t="str">
            <v>4006010154</v>
          </cell>
          <cell r="C1543" t="str">
            <v>Thùng cốc Blue Housing</v>
          </cell>
        </row>
        <row r="1544">
          <cell r="B1544" t="str">
            <v>3003030026</v>
          </cell>
          <cell r="C1544" t="str">
            <v>Bộ cánh tủ IQ trắng- A</v>
          </cell>
        </row>
        <row r="1545">
          <cell r="B1545" t="str">
            <v>3003040017</v>
          </cell>
          <cell r="C1545" t="str">
            <v>Bộ đình tủ IQ trắng- 1</v>
          </cell>
        </row>
        <row r="1546">
          <cell r="B1546" t="str">
            <v>3003040018</v>
          </cell>
          <cell r="C1546" t="str">
            <v>Bộ đình tủ IQ trắng- 2</v>
          </cell>
        </row>
        <row r="1547">
          <cell r="B1547" t="str">
            <v>2005010030</v>
          </cell>
          <cell r="C1547" t="str">
            <v>Lõi OCB 10" ghi AN PHÚ</v>
          </cell>
        </row>
        <row r="1548">
          <cell r="B1548" t="str">
            <v>3003030027</v>
          </cell>
          <cell r="C1548" t="str">
            <v>Bộ cánh tủ IQ trắng- B</v>
          </cell>
        </row>
        <row r="1549">
          <cell r="B1549" t="str">
            <v>2013100024</v>
          </cell>
          <cell r="C1549" t="str">
            <v>bình áp tankpad 8.5 lít</v>
          </cell>
        </row>
        <row r="1550">
          <cell r="B1550" t="str">
            <v>4006060055</v>
          </cell>
          <cell r="C1550" t="str">
            <v>HDSD máy RO-400 TECOMEN</v>
          </cell>
        </row>
        <row r="1551">
          <cell r="B1551" t="str">
            <v>3004020138</v>
          </cell>
          <cell r="C1551" t="str">
            <v>Ốp bụng WATER FALL đỏ M</v>
          </cell>
        </row>
        <row r="1552">
          <cell r="B1552" t="str">
            <v>3003050007</v>
          </cell>
          <cell r="C1552" t="str">
            <v>Thân tủ IQO ghi (0.6mm)</v>
          </cell>
        </row>
        <row r="1553">
          <cell r="B1553" t="str">
            <v>4006010160</v>
          </cell>
          <cell r="C1553" t="str">
            <v>Thùng carton HCV-351 XK</v>
          </cell>
        </row>
        <row r="1554">
          <cell r="B1554" t="str">
            <v>4006050036</v>
          </cell>
          <cell r="C1554" t="str">
            <v>Xốp phẳng PE 920x390x20</v>
          </cell>
        </row>
        <row r="1555">
          <cell r="B1555" t="str">
            <v>3003040010</v>
          </cell>
          <cell r="C1555" t="str">
            <v>Bộ đình tủ IQ đen IROKA</v>
          </cell>
        </row>
        <row r="1556">
          <cell r="B1556" t="str">
            <v>3003030025</v>
          </cell>
          <cell r="C1556" t="str">
            <v>Bộ cánh tủ IQ đen IROKA</v>
          </cell>
        </row>
        <row r="1557">
          <cell r="B1557" t="str">
            <v>2013020023</v>
          </cell>
          <cell r="C1557" t="str">
            <v>Giá sắt CQ2 L2 [TECOMEN]</v>
          </cell>
        </row>
        <row r="1558">
          <cell r="B1558" t="str">
            <v>4006030523</v>
          </cell>
          <cell r="C1558" t="str">
            <v>Sticker KoriHome WPK-606</v>
          </cell>
        </row>
        <row r="1559">
          <cell r="B1559" t="str">
            <v>4006030577</v>
          </cell>
          <cell r="C1559" t="str">
            <v>Tem xả E bằng van xả cặn</v>
          </cell>
        </row>
        <row r="1560">
          <cell r="B1560" t="str">
            <v>3003050004</v>
          </cell>
          <cell r="C1560" t="str">
            <v>Thân tủ IQ trắng (0.6mm)</v>
          </cell>
        </row>
        <row r="1561">
          <cell r="B1561" t="str">
            <v>2002010023</v>
          </cell>
          <cell r="C1561" t="str">
            <v>Vỏ màng màu trắng TAIWAN</v>
          </cell>
        </row>
        <row r="1562">
          <cell r="B1562" t="str">
            <v>2003030136</v>
          </cell>
          <cell r="C1562" t="str">
            <v>T33 V White chữ AQUAROOM</v>
          </cell>
        </row>
        <row r="1563">
          <cell r="B1563" t="str">
            <v>2006010048</v>
          </cell>
          <cell r="C1563" t="str">
            <v>Tủ IQ đen DR.CLEAN (TCM)</v>
          </cell>
        </row>
        <row r="1564">
          <cell r="B1564" t="str">
            <v>2005020027</v>
          </cell>
          <cell r="C1564" t="str">
            <v>Lõi CTO 10" ghi [AN PHÚ]</v>
          </cell>
        </row>
        <row r="1565">
          <cell r="B1565" t="str">
            <v>3003030011</v>
          </cell>
          <cell r="C1565" t="str">
            <v>Bộ cánh tủ IQ đen ASWEET</v>
          </cell>
        </row>
        <row r="1566">
          <cell r="B1566" t="str">
            <v>3002020166</v>
          </cell>
          <cell r="C1566" t="str">
            <v>Thân T33 xanh NC PRETECH</v>
          </cell>
        </row>
        <row r="1567">
          <cell r="B1567" t="str">
            <v>2009010022</v>
          </cell>
          <cell r="C1567" t="str">
            <v>Bộ Adaptor 24V chuẩn SASO</v>
          </cell>
        </row>
        <row r="1568">
          <cell r="B1568" t="str">
            <v>4006010173</v>
          </cell>
          <cell r="C1568" t="str">
            <v>Bộ vách carton lõi T33 2D</v>
          </cell>
        </row>
        <row r="1569">
          <cell r="B1569" t="str">
            <v>3004020119</v>
          </cell>
          <cell r="C1569" t="str">
            <v>Khay giá máy nóng lạnh V4</v>
          </cell>
        </row>
        <row r="1570">
          <cell r="B1570" t="str">
            <v>3004020123</v>
          </cell>
          <cell r="C1570" t="str">
            <v>Khay nước WATER FALL đỏ M</v>
          </cell>
        </row>
        <row r="1571">
          <cell r="B1571" t="str">
            <v>4006060053</v>
          </cell>
          <cell r="C1571" t="str">
            <v>Phiếu bảo hành WPK 889</v>
          </cell>
        </row>
        <row r="1572">
          <cell r="B1572" t="str">
            <v>4006010164</v>
          </cell>
          <cell r="C1572" t="str">
            <v>Thùng carton (CTO FILTER)</v>
          </cell>
        </row>
        <row r="1573">
          <cell r="B1573" t="str">
            <v>4006010166</v>
          </cell>
          <cell r="C1573" t="str">
            <v>Thùng carton (OCB FILTER)</v>
          </cell>
        </row>
        <row r="1574">
          <cell r="B1574" t="str">
            <v>4006010152</v>
          </cell>
          <cell r="C1574" t="str">
            <v>Thùng carton tủ IQ ASWEET</v>
          </cell>
        </row>
        <row r="1575">
          <cell r="B1575" t="str">
            <v>2013050022</v>
          </cell>
          <cell r="C1575" t="str">
            <v>Van đầu vào tích hợp 1/4"</v>
          </cell>
        </row>
        <row r="1576">
          <cell r="B1576" t="str">
            <v>2013050023</v>
          </cell>
          <cell r="C1576" t="str">
            <v>Van đầu vào tích hợp 3/8"</v>
          </cell>
        </row>
        <row r="1577">
          <cell r="B1577" t="str">
            <v>2002010022</v>
          </cell>
          <cell r="C1577" t="str">
            <v>Vỏ màng 1812 ghi [AN PHÚ]</v>
          </cell>
        </row>
        <row r="1578">
          <cell r="B1578" t="str">
            <v>2003030128</v>
          </cell>
          <cell r="C1578" t="str">
            <v>T33 nhỏ màu xanh KoriHome</v>
          </cell>
        </row>
        <row r="1579">
          <cell r="B1579" t="str">
            <v>3003040009</v>
          </cell>
          <cell r="C1579" t="str">
            <v>Bộ đình tủ IQ đen LIVOTEC</v>
          </cell>
        </row>
        <row r="1580">
          <cell r="B1580" t="str">
            <v>2004040014</v>
          </cell>
          <cell r="C1580" t="str">
            <v>Lõi PPL2 10" ghi/W AN PHÚ</v>
          </cell>
        </row>
        <row r="1581">
          <cell r="B1581" t="str">
            <v>3003030021</v>
          </cell>
          <cell r="C1581" t="str">
            <v>Bộ cánh tủ IQ đen PRETECH</v>
          </cell>
        </row>
        <row r="1582">
          <cell r="B1582" t="str">
            <v>3004020148</v>
          </cell>
          <cell r="C1582" t="str">
            <v>Ốp trên KORIO ghi KoriHome</v>
          </cell>
        </row>
        <row r="1583">
          <cell r="B1583" t="str">
            <v>3003010033</v>
          </cell>
          <cell r="C1583" t="str">
            <v>Kính tôi cánh tủ đen AVITA</v>
          </cell>
        </row>
        <row r="1584">
          <cell r="B1584" t="str">
            <v>3003020031</v>
          </cell>
          <cell r="C1584" t="str">
            <v>Kính tôi đình tủ đen AVITA</v>
          </cell>
        </row>
        <row r="1585">
          <cell r="B1585" t="str">
            <v>3003030016</v>
          </cell>
          <cell r="C1585" t="str">
            <v>Bộ cánh tủ IQ đen JENPEC 1</v>
          </cell>
        </row>
        <row r="1586">
          <cell r="B1586" t="str">
            <v>3003030023</v>
          </cell>
          <cell r="C1586" t="str">
            <v>Bộ cánh tủ IQ đỏ DR. CLEAN</v>
          </cell>
        </row>
        <row r="1587">
          <cell r="B1587" t="str">
            <v>4006030574</v>
          </cell>
          <cell r="C1587" t="str">
            <v>Bộ tem tủ KAROFI thông minh</v>
          </cell>
        </row>
        <row r="1588">
          <cell r="B1588" t="str">
            <v>3004020141</v>
          </cell>
          <cell r="C1588" t="str">
            <v>Ốp đèn dưới WATER FALL đỏ M</v>
          </cell>
        </row>
        <row r="1589">
          <cell r="B1589" t="str">
            <v>3004020143</v>
          </cell>
          <cell r="C1589" t="str">
            <v>Ốp đèn trên WATER FALL đỏ M</v>
          </cell>
        </row>
        <row r="1590">
          <cell r="B1590" t="str">
            <v>4006020025</v>
          </cell>
          <cell r="C1590" t="str">
            <v>Tải đựng van AT, AC 50*80cm</v>
          </cell>
        </row>
        <row r="1591">
          <cell r="B1591" t="str">
            <v>4006030570</v>
          </cell>
          <cell r="C1591" t="str">
            <v>Tem mạch điện HCV-351 (Anh)</v>
          </cell>
        </row>
        <row r="1592">
          <cell r="B1592" t="str">
            <v>3003010032</v>
          </cell>
          <cell r="C1592" t="str">
            <v>Kính tôi cánh tủ đen ASWEET</v>
          </cell>
        </row>
        <row r="1593">
          <cell r="B1593" t="str">
            <v>3003030013</v>
          </cell>
          <cell r="C1593" t="str">
            <v>Bộ cánh tủ IQ đen DR. CLEAN</v>
          </cell>
        </row>
        <row r="1594">
          <cell r="B1594" t="str">
            <v>4006010142</v>
          </cell>
          <cell r="C1594" t="str">
            <v>Hộp carton NanoSilvor KAROFI</v>
          </cell>
        </row>
        <row r="1595">
          <cell r="B1595" t="str">
            <v>2013040018</v>
          </cell>
          <cell r="C1595" t="str">
            <v>Phao điện không nắp loại đôi</v>
          </cell>
        </row>
        <row r="1596">
          <cell r="B1596" t="str">
            <v>4006090001</v>
          </cell>
          <cell r="C1596" t="str">
            <v>Thanh carton nẹp 700x50x50x5</v>
          </cell>
        </row>
        <row r="1597">
          <cell r="B1597" t="str">
            <v>2002010021</v>
          </cell>
          <cell r="C1597" t="str">
            <v>Vỏ màng 1812 xanh [KoriHome]</v>
          </cell>
        </row>
        <row r="1598">
          <cell r="B1598" t="str">
            <v>3004020149</v>
          </cell>
          <cell r="C1598" t="str">
            <v>Vỏ trên UNDERSINK đen KAROFI</v>
          </cell>
        </row>
        <row r="1599">
          <cell r="B1599" t="str">
            <v>3003020045</v>
          </cell>
          <cell r="C1599" t="str">
            <v>Kính tôi đình IQ đỏ DR.CLEAN</v>
          </cell>
        </row>
        <row r="1600">
          <cell r="B1600" t="str">
            <v>1001040103</v>
          </cell>
          <cell r="C1600" t="str">
            <v>Máy lọc nước KAROFI BCN KB30</v>
          </cell>
        </row>
        <row r="1601">
          <cell r="B1601" t="str">
            <v>3003010049</v>
          </cell>
          <cell r="C1601" t="str">
            <v>Kính tôi cánh IQ đỏ DR.CLEAN</v>
          </cell>
        </row>
        <row r="1602">
          <cell r="B1602" t="str">
            <v>1001040104</v>
          </cell>
          <cell r="C1602" t="str">
            <v>Máy lọc nước KAROFI BCN KB50</v>
          </cell>
        </row>
        <row r="1603">
          <cell r="B1603" t="str">
            <v>3003030028</v>
          </cell>
          <cell r="C1603" t="str">
            <v>Bộ cánh tủ IQ xanh DR. CLEAN</v>
          </cell>
        </row>
        <row r="1604">
          <cell r="B1604" t="str">
            <v>3001010016</v>
          </cell>
          <cell r="C1604" t="str">
            <v>Vỏ ren áp cao đen [VIET NAM]</v>
          </cell>
        </row>
        <row r="1605">
          <cell r="B1605" t="str">
            <v>2011020010</v>
          </cell>
          <cell r="C1605" t="str">
            <v>Cút nối nhanh đồng dây RO 3/8</v>
          </cell>
        </row>
        <row r="1606">
          <cell r="B1606" t="str">
            <v>2012010011</v>
          </cell>
          <cell r="C1606" t="str">
            <v>Màng RO 1812 AQUALAST FILMTEC</v>
          </cell>
        </row>
        <row r="1607">
          <cell r="B1607" t="str">
            <v>3004020135</v>
          </cell>
          <cell r="C1607" t="str">
            <v>Nắp khay nước WATER FALL đỏ M</v>
          </cell>
        </row>
        <row r="1608">
          <cell r="B1608" t="str">
            <v>4006030536</v>
          </cell>
          <cell r="C1608" t="str">
            <v>Tem kỹ thuật HCV-351-XK (Anh)</v>
          </cell>
        </row>
        <row r="1609">
          <cell r="B1609" t="str">
            <v>4006090002</v>
          </cell>
          <cell r="C1609" t="str">
            <v>Thanh carton nẹp 1100x50x50x5</v>
          </cell>
        </row>
        <row r="1610">
          <cell r="B1610" t="str">
            <v>4006010151</v>
          </cell>
          <cell r="C1610" t="str">
            <v>Thùng carton KoriHome WPK-608</v>
          </cell>
        </row>
        <row r="1611">
          <cell r="B1611" t="str">
            <v>4006010150</v>
          </cell>
          <cell r="C1611" t="str">
            <v>Thùng carton KoriHome WPK-889</v>
          </cell>
        </row>
        <row r="1612">
          <cell r="B1612" t="str">
            <v>3003020034</v>
          </cell>
          <cell r="C1612" t="str">
            <v>Kính tôi đình IQ đen DR.CLEAN</v>
          </cell>
        </row>
        <row r="1613">
          <cell r="B1613" t="str">
            <v>2003090018</v>
          </cell>
          <cell r="C1613" t="str">
            <v>Lõi hydrogen V trong HYDROGEN</v>
          </cell>
        </row>
        <row r="1614">
          <cell r="B1614" t="str">
            <v>2003030129</v>
          </cell>
          <cell r="C1614" t="str">
            <v>T33 nhỏ nõn chuối chữ PRETECH</v>
          </cell>
        </row>
        <row r="1615">
          <cell r="B1615" t="str">
            <v>3003010036</v>
          </cell>
          <cell r="C1615" t="str">
            <v>Kính tôi cánh IQ đen DR.CLEAN</v>
          </cell>
        </row>
        <row r="1616">
          <cell r="B1616" t="str">
            <v>3003030018</v>
          </cell>
          <cell r="C1616" t="str">
            <v>Bộ cánh tủ IQ đen KAROFI (BQ)</v>
          </cell>
        </row>
        <row r="1617">
          <cell r="B1617" t="str">
            <v>4006010143</v>
          </cell>
          <cell r="C1617" t="str">
            <v>Hộp giấy đựng vòi mạ vàng cong</v>
          </cell>
        </row>
        <row r="1618">
          <cell r="B1618" t="str">
            <v>2013090033</v>
          </cell>
          <cell r="C1618" t="str">
            <v>Kẹp 3 cút máy RO leaf ( mica )</v>
          </cell>
        </row>
        <row r="1619">
          <cell r="B1619" t="str">
            <v>2009010021</v>
          </cell>
          <cell r="C1619" t="str">
            <v>Nguồn 24V 1.2A MADE IN VIETNAM</v>
          </cell>
        </row>
        <row r="1620">
          <cell r="B1620" t="str">
            <v>3004020144</v>
          </cell>
          <cell r="C1620" t="str">
            <v>Ốp nắp trên HCV-351 WATER LIFE</v>
          </cell>
        </row>
        <row r="1621">
          <cell r="B1621" t="str">
            <v>4006050045</v>
          </cell>
          <cell r="C1621" t="str">
            <v>Tấm xốp lót đáy 370*210*270 mm</v>
          </cell>
        </row>
        <row r="1622">
          <cell r="B1622" t="str">
            <v>4006030572</v>
          </cell>
          <cell r="C1622" t="str">
            <v>Tem mạch điện WPK-688-RO (Anh)</v>
          </cell>
        </row>
        <row r="1623">
          <cell r="B1623" t="str">
            <v>3003020049</v>
          </cell>
          <cell r="C1623" t="str">
            <v>Kính tôi đình IQ xanh DR.CLEAN</v>
          </cell>
        </row>
        <row r="1624">
          <cell r="B1624" t="str">
            <v>3003010054</v>
          </cell>
          <cell r="C1624" t="str">
            <v>Kính tôi cánh IQ xanh DR.CLEAN</v>
          </cell>
        </row>
        <row r="1625">
          <cell r="B1625" t="str">
            <v>3003030017</v>
          </cell>
          <cell r="C1625" t="str">
            <v>Bộ cánh tủ IQ đen KAROFI IQ- A</v>
          </cell>
        </row>
        <row r="1626">
          <cell r="B1626" t="str">
            <v>2013060009</v>
          </cell>
          <cell r="C1626" t="str">
            <v>Đồng hồ dầu F41 MADE IN VIETNAM</v>
          </cell>
        </row>
        <row r="1627">
          <cell r="B1627" t="str">
            <v>3003010052</v>
          </cell>
          <cell r="C1627" t="str">
            <v>Kính tôi cánh tủ vàng BLUEGER I</v>
          </cell>
        </row>
        <row r="1628">
          <cell r="B1628" t="str">
            <v>2003030086</v>
          </cell>
          <cell r="C1628" t="str">
            <v>Lõi khoáng V trắng VIETNAM (DM)</v>
          </cell>
        </row>
        <row r="1629">
          <cell r="B1629" t="str">
            <v>2002010025</v>
          </cell>
          <cell r="C1629" t="str">
            <v>Thân vỏ màng trắng chữ KoriHome</v>
          </cell>
        </row>
        <row r="1630">
          <cell r="B1630" t="str">
            <v>3001030005</v>
          </cell>
          <cell r="C1630" t="str">
            <v>Nhãn van điện từ MADE IN VIETNAM</v>
          </cell>
        </row>
        <row r="1631">
          <cell r="B1631" t="str">
            <v>3004040017</v>
          </cell>
          <cell r="C1631" t="str">
            <v>Ốp trên trắng WATER FALL TECOMEN</v>
          </cell>
        </row>
        <row r="1632">
          <cell r="B1632" t="str">
            <v>4006060054</v>
          </cell>
          <cell r="C1632" t="str">
            <v>Sách HDSD bổ sung cho máy WPK889</v>
          </cell>
        </row>
        <row r="1633">
          <cell r="B1633" t="str">
            <v>4006060066</v>
          </cell>
          <cell r="C1633" t="str">
            <v>Tờ kẹp hướng dẫn lõi lọc WPK-608</v>
          </cell>
        </row>
        <row r="1634">
          <cell r="B1634" t="str">
            <v>2003020017</v>
          </cell>
          <cell r="C1634" t="str">
            <v>Lõi Alkaline V trắng KAKARO (DM)</v>
          </cell>
        </row>
        <row r="1635">
          <cell r="B1635" t="str">
            <v>2003030137</v>
          </cell>
          <cell r="C1635" t="str">
            <v>T33 V White chữ made in Viet Nam</v>
          </cell>
        </row>
        <row r="1636">
          <cell r="B1636" t="str">
            <v>3003030024</v>
          </cell>
          <cell r="C1636" t="str">
            <v>Bộ cánh tủ IQ đen KAROFI IRO 2.0</v>
          </cell>
        </row>
        <row r="1637">
          <cell r="B1637" t="str">
            <v>3004090078</v>
          </cell>
          <cell r="C1637" t="str">
            <v>Vỏ nguồn 24V đen MADE IN VIETNAM</v>
          </cell>
        </row>
        <row r="1638">
          <cell r="B1638" t="str">
            <v>3002020172</v>
          </cell>
          <cell r="C1638" t="str">
            <v>Thân T33 2D trắng FLOW-NANOSIVEL</v>
          </cell>
        </row>
        <row r="1639">
          <cell r="B1639" t="str">
            <v>4006060056</v>
          </cell>
          <cell r="C1639" t="str">
            <v>HDSD WATER FRISH HCV-351-XK (Anh)</v>
          </cell>
        </row>
        <row r="1640">
          <cell r="B1640" t="str">
            <v>4006010145</v>
          </cell>
          <cell r="C1640" t="str">
            <v>Tấm phụ kiện thùng đóng máy RO400</v>
          </cell>
        </row>
        <row r="1641">
          <cell r="B1641" t="str">
            <v>4006030575</v>
          </cell>
          <cell r="C1641" t="str">
            <v>Tem tủ IQ thường 7 MÀU ( KAROFI )</v>
          </cell>
        </row>
        <row r="1642">
          <cell r="B1642" t="str">
            <v>2003020014</v>
          </cell>
          <cell r="C1642" t="str">
            <v>Lõi Alkaline V trắng VIETNAM (DM)</v>
          </cell>
        </row>
        <row r="1643">
          <cell r="B1643" t="str">
            <v>2003030133</v>
          </cell>
          <cell r="C1643" t="str">
            <v>Lõi T33 V trắng/xanh B VESTA (DM)</v>
          </cell>
        </row>
        <row r="1644">
          <cell r="B1644" t="str">
            <v>3003020044</v>
          </cell>
          <cell r="C1644" t="str">
            <v>Kính tôi đình IQ đen PRETECH (3D)</v>
          </cell>
        </row>
        <row r="1645">
          <cell r="B1645" t="str">
            <v>2003020016</v>
          </cell>
          <cell r="C1645" t="str">
            <v>Lõi Alkaline V trắng AQUAROOM (DM)</v>
          </cell>
        </row>
        <row r="1646">
          <cell r="B1646" t="str">
            <v>2003020018</v>
          </cell>
          <cell r="C1646" t="str">
            <v>Lõi Alkaline V xanh D VIETNAM (DM)</v>
          </cell>
        </row>
        <row r="1647">
          <cell r="B1647" t="str">
            <v>3003010048</v>
          </cell>
          <cell r="C1647" t="str">
            <v>Kính tôi cánh tủ đen PRETECH in 3D</v>
          </cell>
        </row>
        <row r="1648">
          <cell r="B1648" t="str">
            <v>3001020007</v>
          </cell>
          <cell r="C1648" t="str">
            <v>Vỏ trên van áp thấp đen [VIET NAM]</v>
          </cell>
        </row>
        <row r="1649">
          <cell r="B1649" t="str">
            <v>2016030015</v>
          </cell>
          <cell r="C1649" t="str">
            <v>Đệm to Ø30 lỗ Ø10 ( dạng long đen )</v>
          </cell>
        </row>
        <row r="1650">
          <cell r="B1650" t="str">
            <v>3003020047</v>
          </cell>
          <cell r="C1650" t="str">
            <v>Kính tôi đình tủ màu vàng BLUEGER I</v>
          </cell>
        </row>
        <row r="1651">
          <cell r="B1651" t="str">
            <v>3003020048</v>
          </cell>
          <cell r="C1651" t="str">
            <v>Kính tôi đình tủ màu xanh BLUEGER I</v>
          </cell>
        </row>
        <row r="1652">
          <cell r="B1652" t="str">
            <v>3003010037</v>
          </cell>
          <cell r="C1652" t="str">
            <v>Kính tôi cánh IQ đen KAROFI IRO 1.5</v>
          </cell>
        </row>
        <row r="1653">
          <cell r="B1653" t="str">
            <v>3002020170</v>
          </cell>
          <cell r="C1653" t="str">
            <v>Thân T33 2D trắng [ALKALINE-KAKARO]</v>
          </cell>
        </row>
        <row r="1654">
          <cell r="B1654" t="str">
            <v>4006060067</v>
          </cell>
          <cell r="C1654" t="str">
            <v>Tờ kẹp HDSD lõi lọc KoriHome WDK-606</v>
          </cell>
        </row>
        <row r="1655">
          <cell r="B1655" t="str">
            <v>2002010020</v>
          </cell>
          <cell r="C1655" t="str">
            <v>Vỏ màng 1812 trắng [MADE IN VIETNAM]</v>
          </cell>
        </row>
        <row r="1656">
          <cell r="B1656" t="str">
            <v>3002020175</v>
          </cell>
          <cell r="C1656" t="str">
            <v>Thân T33 xanh lá cây 2 đầu chữ KETOS</v>
          </cell>
        </row>
        <row r="1657">
          <cell r="B1657" t="str">
            <v>4006010161</v>
          </cell>
          <cell r="C1657" t="str">
            <v>Thùng carton WATER FALL WPK-688-RO XK</v>
          </cell>
        </row>
        <row r="1658">
          <cell r="B1658" t="str">
            <v>2003070010</v>
          </cell>
          <cell r="C1658" t="str">
            <v>Lõi Nano V trắng FLOW-NANOSILVER (DM)</v>
          </cell>
        </row>
        <row r="1659">
          <cell r="B1659" t="str">
            <v>2003030132</v>
          </cell>
          <cell r="C1659" t="str">
            <v>Lõi T33 V xanh NC MADE IN VIETNAM (T)</v>
          </cell>
        </row>
        <row r="1660">
          <cell r="B1660" t="str">
            <v>2003030139</v>
          </cell>
          <cell r="C1660" t="str">
            <v>T33 màu ghi chữ An Phú ( hàng 2 đầu )</v>
          </cell>
        </row>
        <row r="1661">
          <cell r="B1661" t="str">
            <v>3002020169</v>
          </cell>
          <cell r="C1661" t="str">
            <v>Thân T33 2D trắng [ALKALINE-AQUAROOM]</v>
          </cell>
        </row>
        <row r="1662">
          <cell r="B1662" t="str">
            <v>4006030533</v>
          </cell>
          <cell r="C1662" t="str">
            <v>Tem giá sắt L2 TECOMEN MADE IN VIETNAM</v>
          </cell>
        </row>
        <row r="1663">
          <cell r="B1663" t="str">
            <v>2003020015</v>
          </cell>
          <cell r="C1663" t="str">
            <v>Lõi Alkaline V cam MADE IN VIETNAM (T)</v>
          </cell>
        </row>
        <row r="1664">
          <cell r="B1664" t="str">
            <v>2001210030</v>
          </cell>
          <cell r="C1664" t="str">
            <v>Cốc 10" Mã Lai trong [MADE IN VIETNAM]</v>
          </cell>
        </row>
        <row r="1665">
          <cell r="B1665" t="str">
            <v>3004010044</v>
          </cell>
          <cell r="C1665" t="str">
            <v>Cụm dây điện trong máy HCV351 xuất khẩu</v>
          </cell>
        </row>
        <row r="1666">
          <cell r="B1666" t="str">
            <v>4006030537</v>
          </cell>
          <cell r="C1666" t="str">
            <v>Tem kỹ thuật WPK 688 RO-XK ( Tiếng Anh)</v>
          </cell>
        </row>
        <row r="1667">
          <cell r="B1667" t="str">
            <v>4006030541</v>
          </cell>
          <cell r="C1667" t="str">
            <v>Tem lõi cấp 5- T33 WATER FRISH (mẫu cũ)</v>
          </cell>
        </row>
        <row r="1668">
          <cell r="B1668" t="str">
            <v>4006030546</v>
          </cell>
          <cell r="C1668" t="str">
            <v>Tem lõi Sediment karofi - made in Korea</v>
          </cell>
        </row>
        <row r="1669">
          <cell r="B1669" t="str">
            <v>2003030131</v>
          </cell>
          <cell r="C1669" t="str">
            <v>T33 nhỏ xanh lá cây chữ KETOS hàn 2 đầu</v>
          </cell>
        </row>
        <row r="1670">
          <cell r="B1670" t="str">
            <v>3002020173</v>
          </cell>
          <cell r="C1670" t="str">
            <v>Thân T33 2D trắng [T33-MADE IN VIETNAM]</v>
          </cell>
        </row>
        <row r="1671">
          <cell r="B1671" t="str">
            <v>2001220010</v>
          </cell>
          <cell r="C1671" t="str">
            <v>Cốc 10" 2 gioăng trắng [MADE IN VIETNAM]</v>
          </cell>
        </row>
        <row r="1672">
          <cell r="B1672" t="str">
            <v>2001210031</v>
          </cell>
          <cell r="C1672" t="str">
            <v>Cốc 10" Đài Loan trong [MADE IN VIETNAM]</v>
          </cell>
        </row>
        <row r="1673">
          <cell r="B1673" t="str">
            <v>2001220011</v>
          </cell>
          <cell r="C1673" t="str">
            <v>Cốc 10" 2 gioăng trong [MADE IN VIETNAM]</v>
          </cell>
        </row>
        <row r="1674">
          <cell r="B1674" t="str">
            <v>3004010042</v>
          </cell>
          <cell r="C1674" t="str">
            <v>Bộ dây điện công tắc Power cây nước KORIO</v>
          </cell>
        </row>
        <row r="1675">
          <cell r="B1675" t="str">
            <v>4006010141</v>
          </cell>
          <cell r="C1675" t="str">
            <v>Hộp đựng lõi hồng ngoại INFRARED - KAROFI</v>
          </cell>
        </row>
        <row r="1676">
          <cell r="B1676" t="str">
            <v>4006030545</v>
          </cell>
          <cell r="C1676" t="str">
            <v>Tem lõi Pre - carbon Karofi made in Korea</v>
          </cell>
        </row>
        <row r="1677">
          <cell r="B1677" t="str">
            <v>4006030550</v>
          </cell>
          <cell r="C1677" t="str">
            <v>Tem màng RO Membrane Karofi made in Korea</v>
          </cell>
        </row>
        <row r="1678">
          <cell r="B1678" t="str">
            <v>4006030567</v>
          </cell>
          <cell r="C1678" t="str">
            <v>Tem rating label WPK-608 ( đề can thiếc )</v>
          </cell>
        </row>
        <row r="1679">
          <cell r="B1679" t="str">
            <v>3002020167</v>
          </cell>
          <cell r="C1679" t="str">
            <v>Thân T33 2D xanh NC [T33-MADE IN VIETNAM]</v>
          </cell>
        </row>
        <row r="1680">
          <cell r="B1680" t="str">
            <v>4006030544</v>
          </cell>
          <cell r="C1680" t="str">
            <v>Tem lõi Post - carbon Karofi made in Korea</v>
          </cell>
        </row>
        <row r="1681">
          <cell r="B1681" t="str">
            <v>3002020165</v>
          </cell>
          <cell r="C1681" t="str">
            <v>Thân T33 2D cam [ALKALINE-MADE IN VIETNAM]</v>
          </cell>
        </row>
        <row r="1682">
          <cell r="B1682" t="str">
            <v>2007030026</v>
          </cell>
          <cell r="C1682" t="str">
            <v>Van điện từ in chữ made in VIETNAM trên tem</v>
          </cell>
        </row>
        <row r="1683">
          <cell r="B1683" t="str">
            <v>3002020171</v>
          </cell>
          <cell r="C1683" t="str">
            <v>Thân T33 2D trắng [MINERAL-MADE IN VIETNAM]</v>
          </cell>
        </row>
        <row r="1684">
          <cell r="B1684" t="str">
            <v>3002020174</v>
          </cell>
          <cell r="C1684" t="str">
            <v>Thân T33 2D vàng [MINERAL- MADE IN VIETNAM]</v>
          </cell>
        </row>
        <row r="1685">
          <cell r="B1685" t="str">
            <v>3002020168</v>
          </cell>
          <cell r="C1685" t="str">
            <v>Thân T33 2D trắng [ALKALINE-MADE IN VIETNAM]</v>
          </cell>
        </row>
        <row r="1686">
          <cell r="B1686" t="str">
            <v>2001310018</v>
          </cell>
          <cell r="C1686" t="str">
            <v>Nắp cốc 2 gioăng 1/4 trắng [MADE IN VIETNAM]</v>
          </cell>
        </row>
        <row r="1687">
          <cell r="B1687" t="str">
            <v>4006010146</v>
          </cell>
          <cell r="C1687" t="str">
            <v>Thùng carton đóng nắp RO - leaf (430*200*405)</v>
          </cell>
        </row>
        <row r="1688">
          <cell r="B1688" t="str">
            <v>3002020164</v>
          </cell>
          <cell r="C1688" t="str">
            <v>Thân T33 2D xanh D [ALKALINE-MADE IN VIETNAM]</v>
          </cell>
        </row>
        <row r="1689">
          <cell r="B1689" t="str">
            <v>4006060062</v>
          </cell>
          <cell r="C1689" t="str">
            <v>Sách hướng dẫn sử dụng WPK 688 RO-XK (Tiếng Anh)</v>
          </cell>
        </row>
        <row r="1690">
          <cell r="B1690" t="str">
            <v>1001010019</v>
          </cell>
          <cell r="C1690" t="str">
            <v>Máy lọc nước KoriHome WPK-606-MN</v>
          </cell>
        </row>
        <row r="1691">
          <cell r="B1691" t="str">
            <v>4002020008</v>
          </cell>
          <cell r="C1691" t="str">
            <v>Hạt nhựa ABS GP22</v>
          </cell>
        </row>
        <row r="1692">
          <cell r="B1692" t="str">
            <v>4002060021</v>
          </cell>
          <cell r="C1692" t="str">
            <v>Hạt nhựa compound ECPABS 0056A đen</v>
          </cell>
        </row>
        <row r="1693">
          <cell r="B1693" t="str">
            <v>2001210038</v>
          </cell>
          <cell r="C1693" t="str">
            <v>Cốc 10" Mã Lai xanh D [MADE IN VIETNAM]</v>
          </cell>
        </row>
        <row r="1694">
          <cell r="B1694" t="str">
            <v>2005010034</v>
          </cell>
          <cell r="C1694" t="str">
            <v>Lõi OCB 10" trắng</v>
          </cell>
        </row>
        <row r="1695">
          <cell r="B1695" t="str">
            <v>2006010020</v>
          </cell>
          <cell r="C1695" t="str">
            <v>Tủ IQ đen KAROFI</v>
          </cell>
        </row>
        <row r="1696">
          <cell r="B1696" t="str">
            <v>3004010052</v>
          </cell>
          <cell r="C1696" t="str">
            <v>Bộ dây điện UNDERSINK 500</v>
          </cell>
        </row>
        <row r="1697">
          <cell r="B1697" t="str">
            <v>2008030002</v>
          </cell>
          <cell r="C1697" t="str">
            <v>Bơm 24V Headon HF-9500</v>
          </cell>
        </row>
        <row r="1698">
          <cell r="B1698" t="str">
            <v>2011020008</v>
          </cell>
          <cell r="C1698" t="str">
            <v>Cút 4066 nối nhanh</v>
          </cell>
        </row>
        <row r="1699">
          <cell r="B1699" t="str">
            <v>2013090034</v>
          </cell>
          <cell r="C1699" t="str">
            <v>Kẹp màng đơn 500</v>
          </cell>
        </row>
        <row r="1700">
          <cell r="B1700" t="str">
            <v>2003030140</v>
          </cell>
          <cell r="C1700" t="str">
            <v>Lõi lọc Post carbon 10" made in korea</v>
          </cell>
        </row>
        <row r="1701">
          <cell r="B1701" t="str">
            <v>2005020033</v>
          </cell>
          <cell r="C1701" t="str">
            <v>Lõi PRE CARBON 10" (U-TYPE -Q1 -APS) KoriHome</v>
          </cell>
        </row>
        <row r="1702">
          <cell r="B1702" t="str">
            <v>2004050005</v>
          </cell>
          <cell r="C1702" t="str">
            <v>Lõi SEDIMENT KoriHome (EZ-U-10")</v>
          </cell>
        </row>
        <row r="1703">
          <cell r="B1703" t="str">
            <v>2012010013</v>
          </cell>
          <cell r="C1703" t="str">
            <v>Màng RO TW30 3012-500 FILMTEC</v>
          </cell>
        </row>
        <row r="1704">
          <cell r="B1704" t="str">
            <v>2014030003</v>
          </cell>
          <cell r="C1704" t="str">
            <v>Cầu chì 61N</v>
          </cell>
        </row>
        <row r="1705">
          <cell r="B1705" t="str">
            <v>2013050030</v>
          </cell>
          <cell r="C1705" t="str">
            <v>Van TDS nhựa</v>
          </cell>
        </row>
        <row r="1706">
          <cell r="B1706" t="str">
            <v>2005010035</v>
          </cell>
          <cell r="C1706" t="str">
            <v>Lõi OCB 10" đen</v>
          </cell>
        </row>
        <row r="1707">
          <cell r="B1707" t="str">
            <v>7004040007</v>
          </cell>
          <cell r="C1707" t="str">
            <v>Đầu tô vít ngắn I</v>
          </cell>
        </row>
        <row r="1708">
          <cell r="B1708" t="str">
            <v>2009010025</v>
          </cell>
          <cell r="C1708" t="str">
            <v>Nguồn xung 24V 5A</v>
          </cell>
        </row>
        <row r="1709">
          <cell r="B1709" t="str">
            <v>4006030602</v>
          </cell>
          <cell r="C1709" t="str">
            <v>Tem lõi CTO AXTRON</v>
          </cell>
        </row>
        <row r="1710">
          <cell r="B1710" t="str">
            <v>4006030601</v>
          </cell>
          <cell r="C1710" t="str">
            <v>Tem lõi OCB AXTRON</v>
          </cell>
        </row>
        <row r="1711">
          <cell r="B1711" t="str">
            <v>4006030606</v>
          </cell>
          <cell r="C1711" t="str">
            <v>Tem lõi T33 AXTRON</v>
          </cell>
        </row>
        <row r="1712">
          <cell r="B1712" t="str">
            <v>2002030001</v>
          </cell>
          <cell r="C1712" t="str">
            <v>Vỏ màng 3012 trắng</v>
          </cell>
        </row>
        <row r="1713">
          <cell r="B1713" t="str">
            <v>7005030028</v>
          </cell>
          <cell r="C1713" t="str">
            <v>Lưới khung dài Iroka</v>
          </cell>
        </row>
        <row r="1714">
          <cell r="B1714" t="str">
            <v>2005020030</v>
          </cell>
          <cell r="C1714" t="str">
            <v>Lõi CTO 10" /35T đen</v>
          </cell>
        </row>
        <row r="1715">
          <cell r="B1715" t="str">
            <v>2015040006</v>
          </cell>
          <cell r="C1715" t="str">
            <v>cảm biến bình áp lạnh</v>
          </cell>
        </row>
        <row r="1716">
          <cell r="B1716" t="str">
            <v>3004010051</v>
          </cell>
          <cell r="C1716" t="str">
            <v>Dây nối công tắc phao</v>
          </cell>
        </row>
        <row r="1717">
          <cell r="B1717" t="str">
            <v>2017030024</v>
          </cell>
          <cell r="C1717" t="str">
            <v>Gioăng vỏ màng RO 500</v>
          </cell>
        </row>
        <row r="1718">
          <cell r="B1718" t="str">
            <v>2009010026</v>
          </cell>
          <cell r="C1718" t="str">
            <v>Nguồn 24V (110V SASO)</v>
          </cell>
        </row>
        <row r="1719">
          <cell r="B1719" t="str">
            <v>4006030591</v>
          </cell>
          <cell r="C1719" t="str">
            <v>Tem bơm HF-9500 KAROFI</v>
          </cell>
        </row>
        <row r="1720">
          <cell r="B1720" t="str">
            <v>4006030603</v>
          </cell>
          <cell r="C1720" t="str">
            <v>Tem lõi MINERAL AXTRON</v>
          </cell>
        </row>
        <row r="1721">
          <cell r="B1721" t="str">
            <v>2003030056</v>
          </cell>
          <cell r="C1721" t="str">
            <v>Lõi T33 V trắng AXTRON</v>
          </cell>
        </row>
        <row r="1722">
          <cell r="B1722" t="str">
            <v>2005020029</v>
          </cell>
          <cell r="C1722" t="str">
            <v>Lõi CTO 10" /35T trắng</v>
          </cell>
        </row>
        <row r="1723">
          <cell r="B1723" t="str">
            <v>4006060074</v>
          </cell>
          <cell r="C1723" t="str">
            <v>HDSD AQUALIFE UNDERSINK</v>
          </cell>
        </row>
        <row r="1724">
          <cell r="B1724" t="str">
            <v>4004060009</v>
          </cell>
          <cell r="C1724" t="str">
            <v>Than hoạt tính TĐH 0802</v>
          </cell>
        </row>
        <row r="1725">
          <cell r="B1725" t="str">
            <v>4006050044</v>
          </cell>
          <cell r="C1725" t="str">
            <v>Xốp PE phẳng 920x290x20</v>
          </cell>
        </row>
        <row r="1726">
          <cell r="B1726" t="str">
            <v>4006010191</v>
          </cell>
          <cell r="C1726" t="str">
            <v>Carton đáy IQ 440x345x30</v>
          </cell>
        </row>
        <row r="1727">
          <cell r="B1727" t="str">
            <v>4006030627</v>
          </cell>
          <cell r="C1727" t="str">
            <v>Tem lõi MINERAL AQUALIFE</v>
          </cell>
        </row>
        <row r="1728">
          <cell r="B1728" t="str">
            <v>4006010177</v>
          </cell>
          <cell r="C1728" t="str">
            <v>Thùng carton máy RO (IQ)</v>
          </cell>
        </row>
        <row r="1729">
          <cell r="B1729" t="str">
            <v>2005020028</v>
          </cell>
          <cell r="C1729" t="str">
            <v>Lõi CTO 10" trắng AXTRON</v>
          </cell>
        </row>
        <row r="1730">
          <cell r="B1730" t="str">
            <v>3004020157</v>
          </cell>
          <cell r="C1730" t="str">
            <v>Nắp kết nối UNDERSINK v1</v>
          </cell>
        </row>
        <row r="1731">
          <cell r="B1731" t="str">
            <v>4006030589</v>
          </cell>
          <cell r="C1731" t="str">
            <v>Sticker KAROFI KSI80-A MT</v>
          </cell>
        </row>
        <row r="1732">
          <cell r="B1732" t="str">
            <v>4006030594</v>
          </cell>
          <cell r="C1732" t="str">
            <v>Tem phụ NanoSilvor KAROFI</v>
          </cell>
        </row>
        <row r="1733">
          <cell r="B1733" t="str">
            <v>4006010188</v>
          </cell>
          <cell r="C1733" t="str">
            <v>Thùng carton UNDERSINK XK</v>
          </cell>
        </row>
        <row r="1734">
          <cell r="B1734" t="str">
            <v>2004020057</v>
          </cell>
          <cell r="C1734" t="str">
            <v>Lõi PPD 10" xanh C AXTRON</v>
          </cell>
        </row>
        <row r="1735">
          <cell r="B1735" t="str">
            <v>4006030604</v>
          </cell>
          <cell r="C1735" t="str">
            <v>Tem lõi NANO SILVER AXTRON</v>
          </cell>
        </row>
        <row r="1736">
          <cell r="B1736" t="str">
            <v>4006030623</v>
          </cell>
          <cell r="C1736" t="str">
            <v>Tem lõi T33 AQUALIFE (ISO)</v>
          </cell>
        </row>
        <row r="1737">
          <cell r="B1737" t="str">
            <v>3003030007</v>
          </cell>
          <cell r="C1737" t="str">
            <v>Bộ cánh tủ IQ xanh PRETECH</v>
          </cell>
        </row>
        <row r="1738">
          <cell r="B1738" t="str">
            <v>2013070006</v>
          </cell>
          <cell r="C1738" t="str">
            <v>Block Panasonic SBA30C45GPE</v>
          </cell>
        </row>
        <row r="1739">
          <cell r="B1739" t="str">
            <v>4006030599</v>
          </cell>
          <cell r="C1739" t="str">
            <v>Tem cốc CARBON BLOCK AXTRON</v>
          </cell>
        </row>
        <row r="1740">
          <cell r="B1740" t="str">
            <v>4006030598</v>
          </cell>
          <cell r="C1740" t="str">
            <v>Tem cốc LOOSE CARBON AXTRON</v>
          </cell>
        </row>
        <row r="1741">
          <cell r="B1741" t="str">
            <v>2002010024</v>
          </cell>
          <cell r="C1741" t="str">
            <v>Vỏ màng 1812 trắng [AXTRON]</v>
          </cell>
        </row>
        <row r="1742">
          <cell r="B1742" t="str">
            <v>4006010187</v>
          </cell>
          <cell r="C1742" t="str">
            <v>Thùng carton ALKALINE FILTER</v>
          </cell>
        </row>
        <row r="1743">
          <cell r="B1743" t="str">
            <v>2001310020</v>
          </cell>
          <cell r="C1743" t="str">
            <v>Nắp cốc K 1/4 trắng [AXTRON]</v>
          </cell>
        </row>
        <row r="1744">
          <cell r="B1744" t="str">
            <v>4006060076</v>
          </cell>
          <cell r="C1744" t="str">
            <v>HDSD AQUALIFE UNDERSINK (Anh)</v>
          </cell>
        </row>
        <row r="1745">
          <cell r="B1745" t="str">
            <v>4006030619</v>
          </cell>
          <cell r="C1745" t="str">
            <v>Tem giá sắt T3 AQUALIFE (ISO)</v>
          </cell>
        </row>
        <row r="1746">
          <cell r="B1746" t="str">
            <v>2003050051</v>
          </cell>
          <cell r="C1746" t="str">
            <v>Lõi khoáng V xanh AXTRON (DM)</v>
          </cell>
        </row>
        <row r="1747">
          <cell r="B1747" t="str">
            <v>1001040115</v>
          </cell>
          <cell r="C1747" t="str">
            <v>Máy lọc nước KAROFI K9IQ-2 MT</v>
          </cell>
        </row>
        <row r="1748">
          <cell r="B1748" t="str">
            <v>2016030014</v>
          </cell>
          <cell r="C1748" t="str">
            <v>Long đen mica phi 35, dày 3mm.</v>
          </cell>
        </row>
        <row r="1749">
          <cell r="B1749" t="str">
            <v>3004030025</v>
          </cell>
          <cell r="C1749" t="str">
            <v>Mạch điều khiển under sink 500</v>
          </cell>
        </row>
        <row r="1750">
          <cell r="B1750" t="str">
            <v>4006030622</v>
          </cell>
          <cell r="C1750" t="str">
            <v>Tem lõi CTO-GAC AQUALIFE (ISO)</v>
          </cell>
        </row>
        <row r="1751">
          <cell r="B1751" t="str">
            <v>4006030624</v>
          </cell>
          <cell r="C1751" t="str">
            <v>Tem lõi MINERAL AQUALIFE (ISO)</v>
          </cell>
        </row>
        <row r="1752">
          <cell r="B1752" t="str">
            <v>4006030621</v>
          </cell>
          <cell r="C1752" t="str">
            <v>Tem lõi OCB-GAC AQUALIFE (ISO)</v>
          </cell>
        </row>
        <row r="1753">
          <cell r="B1753" t="str">
            <v>4006010182</v>
          </cell>
          <cell r="C1753" t="str">
            <v>Thùng carton T33 V FILTER (XK)</v>
          </cell>
        </row>
        <row r="1754">
          <cell r="B1754" t="str">
            <v>3004020127</v>
          </cell>
          <cell r="C1754" t="str">
            <v>Vỏ trên UNDERSINK đen AQUALIFE</v>
          </cell>
        </row>
        <row r="1755">
          <cell r="B1755" t="str">
            <v>1001040113</v>
          </cell>
          <cell r="C1755" t="str">
            <v>Máy lọc nước KAROFI KSI80-A MT</v>
          </cell>
        </row>
        <row r="1756">
          <cell r="B1756" t="str">
            <v>2001210036</v>
          </cell>
          <cell r="C1756" t="str">
            <v>Cốc 10" Đài Loan xanh [AXTRON]</v>
          </cell>
        </row>
        <row r="1757">
          <cell r="B1757" t="str">
            <v>2005010033</v>
          </cell>
          <cell r="C1757" t="str">
            <v>Lõi OCB 10" trắng 100% COCONUT</v>
          </cell>
        </row>
        <row r="1758">
          <cell r="B1758" t="str">
            <v>2001210035</v>
          </cell>
          <cell r="C1758" t="str">
            <v>Cốc 10" Đài Loan trong [AXTRON]</v>
          </cell>
        </row>
        <row r="1759">
          <cell r="B1759" t="str">
            <v>3004020126</v>
          </cell>
          <cell r="C1759" t="str">
            <v>Mặt trước - dưới đã sơn màu xanh</v>
          </cell>
        </row>
        <row r="1760">
          <cell r="B1760" t="str">
            <v>4006030600</v>
          </cell>
          <cell r="C1760" t="str">
            <v>Tem lõi PP SEDIMENT 5(um) AXTRON</v>
          </cell>
        </row>
        <row r="1761">
          <cell r="B1761" t="str">
            <v>2003070011</v>
          </cell>
          <cell r="C1761" t="str">
            <v>Lõi Nano V trong AXTRON (DM)(DM)</v>
          </cell>
        </row>
        <row r="1762">
          <cell r="B1762" t="str">
            <v>2013100021</v>
          </cell>
          <cell r="C1762" t="str">
            <v>Bình áp nóng chạy điện 110 VAC</v>
          </cell>
        </row>
        <row r="1763">
          <cell r="B1763" t="str">
            <v>2011020009</v>
          </cell>
          <cell r="C1763" t="str">
            <v>Cút nối nhanh 3/8 – 1/4 under sink</v>
          </cell>
        </row>
        <row r="1764">
          <cell r="B1764" t="str">
            <v>4006030616</v>
          </cell>
          <cell r="C1764" t="str">
            <v>Tem cốc PP SEDIMENT AQUALIFE (ISO)</v>
          </cell>
        </row>
        <row r="1765">
          <cell r="B1765" t="str">
            <v>4006010178</v>
          </cell>
          <cell r="C1765" t="str">
            <v>Thùng carton 510x380x550 RO AXTRON</v>
          </cell>
        </row>
        <row r="1766">
          <cell r="B1766" t="str">
            <v>4006030618</v>
          </cell>
          <cell r="C1766" t="str">
            <v>Tem cốc BLOCK CARBON AQUALIFE (ISO)</v>
          </cell>
        </row>
        <row r="1767">
          <cell r="B1767" t="str">
            <v>4006030617</v>
          </cell>
          <cell r="C1767" t="str">
            <v>Tem cốc LOOSE CARBON AQUALIFE (ISO)</v>
          </cell>
        </row>
        <row r="1768">
          <cell r="B1768" t="str">
            <v>3003010062</v>
          </cell>
          <cell r="C1768" t="str">
            <v>Kính tôi cánh tủ xanh PRETECH in 3D</v>
          </cell>
        </row>
        <row r="1769">
          <cell r="B1769" t="str">
            <v>2005020031</v>
          </cell>
          <cell r="C1769" t="str">
            <v>Lõi CTO 10" trắng [MADE IN VIETNAM]</v>
          </cell>
        </row>
        <row r="1770">
          <cell r="B1770" t="str">
            <v>2007030028</v>
          </cell>
          <cell r="C1770" t="str">
            <v>Van điện từ 24VDC rắc AT2 chuẩn SASO</v>
          </cell>
        </row>
        <row r="1771">
          <cell r="B1771" t="str">
            <v>3004090082</v>
          </cell>
          <cell r="C1771" t="str">
            <v>Lõi PP đầu bịt cốm vằn ( phôi 120g )</v>
          </cell>
        </row>
        <row r="1772">
          <cell r="B1772" t="str">
            <v>4006060075</v>
          </cell>
          <cell r="C1772" t="str">
            <v>HDSD máy RO HALF COVER AQUALIFE (Anh)</v>
          </cell>
        </row>
        <row r="1773">
          <cell r="B1773" t="str">
            <v>4006010179</v>
          </cell>
          <cell r="C1773" t="str">
            <v>Thùng carton FILTER HOUSING (no Logo)</v>
          </cell>
        </row>
        <row r="1774">
          <cell r="B1774" t="str">
            <v>4006030620</v>
          </cell>
          <cell r="C1774" t="str">
            <v>Tem lõi PP SEDIMENT 5(um) AQUALIFE (ISO)</v>
          </cell>
        </row>
        <row r="1775">
          <cell r="B1775" t="str">
            <v>4006010181</v>
          </cell>
          <cell r="C1775" t="str">
            <v>Thùng carton PP FILTER (PPD 10"/No Logo)</v>
          </cell>
        </row>
        <row r="1776">
          <cell r="B1776" t="str">
            <v>2003070013</v>
          </cell>
          <cell r="C1776" t="str">
            <v>Lõi NANO SILVER 10" (U-TYPE -Q1 -APS) KoriHome</v>
          </cell>
        </row>
        <row r="1777">
          <cell r="B1777" t="str">
            <v>2013090040</v>
          </cell>
          <cell r="C1777" t="str">
            <v>Vỏ bọc silicol công tắc đơn cây nước nóng lạnh</v>
          </cell>
        </row>
        <row r="1778">
          <cell r="B1778" t="str">
            <v>2005010037</v>
          </cell>
          <cell r="C1778" t="str">
            <v>Lõi OCB 10" trắng KAROFI</v>
          </cell>
        </row>
        <row r="1779">
          <cell r="B1779" t="str">
            <v>2002010026</v>
          </cell>
          <cell r="C1779" t="str">
            <v>Thân vỏ màng 1812 trắng [AXTRON]</v>
          </cell>
        </row>
        <row r="1780">
          <cell r="B1780" t="str">
            <v>2013020024</v>
          </cell>
          <cell r="C1780" t="str">
            <v>Giá sắt CQ2 L2</v>
          </cell>
        </row>
        <row r="1781">
          <cell r="B1781" t="str">
            <v>3003010071</v>
          </cell>
          <cell r="C1781" t="str">
            <v>Kính cánh IRO3</v>
          </cell>
        </row>
        <row r="1782">
          <cell r="B1782" t="str">
            <v>3002030033</v>
          </cell>
          <cell r="C1782" t="str">
            <v>Nắp T33 V xanh</v>
          </cell>
        </row>
        <row r="1783">
          <cell r="B1783" t="str">
            <v>7008010005</v>
          </cell>
          <cell r="C1783" t="str">
            <v>Gang tay nilon I</v>
          </cell>
        </row>
        <row r="1784">
          <cell r="B1784" t="str">
            <v>2013050032</v>
          </cell>
          <cell r="C1784" t="str">
            <v>Van TDS đồng to *</v>
          </cell>
        </row>
        <row r="1785">
          <cell r="B1785" t="str">
            <v>3004030031</v>
          </cell>
          <cell r="C1785" t="str">
            <v>Vi mạch IRO 1.5 BCN</v>
          </cell>
        </row>
        <row r="1786">
          <cell r="B1786" t="str">
            <v>7008010004</v>
          </cell>
          <cell r="C1786" t="str">
            <v>Khẩu trang hoạt tính</v>
          </cell>
        </row>
        <row r="1787">
          <cell r="B1787" t="str">
            <v>4006030274</v>
          </cell>
          <cell r="C1787" t="str">
            <v>Tem phụ KAROFI ERO80</v>
          </cell>
        </row>
        <row r="1788">
          <cell r="B1788" t="str">
            <v>3004030030</v>
          </cell>
          <cell r="C1788" t="str">
            <v>Bộ mạch HCV351 ver 01</v>
          </cell>
        </row>
        <row r="1789">
          <cell r="B1789" t="str">
            <v>4006030019</v>
          </cell>
          <cell r="C1789" t="str">
            <v>Tem giá sắt L4 AXTRON</v>
          </cell>
        </row>
        <row r="1790">
          <cell r="B1790" t="str">
            <v>4006060081</v>
          </cell>
          <cell r="C1790" t="str">
            <v>HDSD NanoSilvor KAROFI</v>
          </cell>
        </row>
        <row r="1791">
          <cell r="B1791" t="str">
            <v>4006030284</v>
          </cell>
          <cell r="C1791" t="str">
            <v>Tem phụ KAROFI KSI80-A</v>
          </cell>
        </row>
        <row r="1792">
          <cell r="B1792" t="str">
            <v>4006010194</v>
          </cell>
          <cell r="C1792" t="str">
            <v>Thùng carton PP 20" XK</v>
          </cell>
        </row>
        <row r="1793">
          <cell r="B1793" t="str">
            <v>4006010195</v>
          </cell>
          <cell r="C1793" t="str">
            <v>Thùng carton PP 30" XK</v>
          </cell>
        </row>
        <row r="1794">
          <cell r="B1794" t="str">
            <v>4006010196</v>
          </cell>
          <cell r="C1794" t="str">
            <v>Thùng carton PP 40" XK</v>
          </cell>
        </row>
        <row r="1795">
          <cell r="B1795" t="str">
            <v>4006050046</v>
          </cell>
          <cell r="C1795" t="str">
            <v>Xốp EPS phẳng 340x435x10</v>
          </cell>
        </row>
        <row r="1796">
          <cell r="B1796" t="str">
            <v>4006050047</v>
          </cell>
          <cell r="C1796" t="str">
            <v>Xốp EPS phẳng 365x885x10</v>
          </cell>
        </row>
        <row r="1797">
          <cell r="B1797" t="str">
            <v>4006050048</v>
          </cell>
          <cell r="C1797" t="str">
            <v>Xốp EPS phẳng 425x885x10</v>
          </cell>
        </row>
        <row r="1798">
          <cell r="B1798" t="str">
            <v>3003030031</v>
          </cell>
          <cell r="C1798" t="str">
            <v>Bộ kính cánh trắng loại 1</v>
          </cell>
        </row>
        <row r="1799">
          <cell r="B1799" t="str">
            <v>3003040032</v>
          </cell>
          <cell r="C1799" t="str">
            <v>Bộ kính đình trắng loại 1</v>
          </cell>
        </row>
        <row r="1800">
          <cell r="B1800" t="str">
            <v>4006010193</v>
          </cell>
          <cell r="C1800" t="str">
            <v>Thùng carton CTO 20" (XK)</v>
          </cell>
        </row>
        <row r="1801">
          <cell r="B1801" t="str">
            <v>2004010031</v>
          </cell>
          <cell r="C1801" t="str">
            <v>Lõi PP 10" G180-70 AXTRON</v>
          </cell>
        </row>
        <row r="1802">
          <cell r="B1802" t="str">
            <v>3003020062</v>
          </cell>
          <cell r="C1802" t="str">
            <v>Kính tôi đình tủ đen IRO3</v>
          </cell>
        </row>
        <row r="1803">
          <cell r="B1803" t="str">
            <v>3003040030</v>
          </cell>
          <cell r="C1803" t="str">
            <v>Bộ kính đình tủ đen IRO2.0</v>
          </cell>
        </row>
        <row r="1804">
          <cell r="B1804" t="str">
            <v>2012010015</v>
          </cell>
          <cell r="C1804" t="str">
            <v>Màng RO HY-1812-75 HY-PURE</v>
          </cell>
        </row>
        <row r="1805">
          <cell r="B1805" t="str">
            <v>4006030327</v>
          </cell>
          <cell r="C1805" t="str">
            <v>Sticker KAROFI K9IQ-2AU MT</v>
          </cell>
        </row>
        <row r="1806">
          <cell r="B1806" t="str">
            <v>3002010076</v>
          </cell>
          <cell r="C1806" t="str">
            <v>Nắp OCB trắng 100% COCONUT</v>
          </cell>
        </row>
        <row r="1807">
          <cell r="B1807" t="str">
            <v>3002010075</v>
          </cell>
          <cell r="C1807" t="str">
            <v>Chụp CTO trắng 100% COCONUT</v>
          </cell>
        </row>
        <row r="1808">
          <cell r="B1808" t="str">
            <v>1001040117</v>
          </cell>
          <cell r="C1808" t="str">
            <v>Máy lọc nước KAROFI K8I-1 MT</v>
          </cell>
        </row>
        <row r="1809">
          <cell r="B1809" t="str">
            <v>1001040122</v>
          </cell>
          <cell r="C1809" t="str">
            <v>Máy lọc nước KAROFI K9I-1 MT</v>
          </cell>
        </row>
        <row r="1810">
          <cell r="B1810" t="str">
            <v>3002020176</v>
          </cell>
          <cell r="C1810" t="str">
            <v>Thân T33 2D trắng T33-AXTRON</v>
          </cell>
        </row>
        <row r="1811">
          <cell r="B1811" t="str">
            <v>3002020178</v>
          </cell>
          <cell r="C1811" t="str">
            <v>Thân T33 2D xanh T33-MINERAL</v>
          </cell>
        </row>
        <row r="1812">
          <cell r="B1812" t="str">
            <v>4006050049</v>
          </cell>
          <cell r="C1812" t="str">
            <v>Xốp PE đệm cốc, Kt 380x200x25</v>
          </cell>
        </row>
        <row r="1813">
          <cell r="B1813" t="str">
            <v>1001040121</v>
          </cell>
          <cell r="C1813" t="str">
            <v>Máy lọc nước KAROFI K8IQ-2 MT</v>
          </cell>
        </row>
        <row r="1814">
          <cell r="B1814" t="str">
            <v>2001390005</v>
          </cell>
          <cell r="C1814" t="str">
            <v>Nắp cốc lõm 3/4 xanh [AXTRON]</v>
          </cell>
        </row>
        <row r="1815">
          <cell r="B1815" t="str">
            <v>4006030013</v>
          </cell>
          <cell r="C1815" t="str">
            <v>Tem cốc PP 5um SEDIMENT AXTRON</v>
          </cell>
        </row>
        <row r="1816">
          <cell r="B1816" t="str">
            <v>1001040118</v>
          </cell>
          <cell r="C1816" t="str">
            <v>Máy lọc nước KAROFI K10IQ-2 MT</v>
          </cell>
        </row>
        <row r="1817">
          <cell r="B1817" t="str">
            <v>4006030305</v>
          </cell>
          <cell r="C1817" t="str">
            <v>Tem vi mạch bán công nghiệp 1.5</v>
          </cell>
        </row>
        <row r="1818">
          <cell r="B1818" t="str">
            <v>1001040123</v>
          </cell>
          <cell r="C1818" t="str">
            <v>Máy lọc nước KAROFI K9IQ-2AU MT</v>
          </cell>
        </row>
        <row r="1819">
          <cell r="B1819" t="str">
            <v>2013020026</v>
          </cell>
          <cell r="C1819" t="str">
            <v>Giá sắt CQ2 L4 [MADE IN VIETNAM]</v>
          </cell>
        </row>
        <row r="1820">
          <cell r="B1820" t="str">
            <v>3004040043</v>
          </cell>
          <cell r="C1820" t="str">
            <v>Thanh kẻ ngang RO Leaf (sơn đen)</v>
          </cell>
        </row>
        <row r="1821">
          <cell r="B1821" t="str">
            <v>3002020177</v>
          </cell>
          <cell r="C1821" t="str">
            <v>Thân T33 2D trong NANOSILVER-AXTRON</v>
          </cell>
        </row>
        <row r="1822">
          <cell r="B1822" t="str">
            <v>2013020025</v>
          </cell>
          <cell r="C1822" t="str">
            <v>Giá sắt CQ2 khuyết [MADE IN VIETNAM]</v>
          </cell>
        </row>
        <row r="1823">
          <cell r="B1823" t="str">
            <v>3004040037</v>
          </cell>
          <cell r="C1823" t="str">
            <v>Gá Plus máy RO Leaf V3 ( đã sơn đen )</v>
          </cell>
        </row>
        <row r="1824">
          <cell r="B1824" t="str">
            <v>3003030029</v>
          </cell>
          <cell r="C1824" t="str">
            <v>Bộ kính cánh trắng IRO 2.0( Có đèn LED)</v>
          </cell>
        </row>
        <row r="1825">
          <cell r="B1825" t="str">
            <v>2001310019</v>
          </cell>
          <cell r="C1825" t="str">
            <v>Nắp cốc lõm 1/4 trắng [MADE IN VIETNAM]</v>
          </cell>
        </row>
        <row r="1826">
          <cell r="B1826" t="str">
            <v>2001210037</v>
          </cell>
          <cell r="C1826" t="str">
            <v>Cốc 10" Đài Loan trắng [MADE IN VIETNAM]</v>
          </cell>
        </row>
        <row r="1827">
          <cell r="B1827" t="str">
            <v>3004090089</v>
          </cell>
          <cell r="C1827" t="str">
            <v>Vỏ hộp vi mạch dùng máy IRO cải tiến ( vuông)</v>
          </cell>
        </row>
        <row r="1828">
          <cell r="B1828" t="str">
            <v>3003010096</v>
          </cell>
          <cell r="C1828" t="str">
            <v>Kính tôi cánh tủ đen HYUNDAI 1 in lần 3</v>
          </cell>
        </row>
        <row r="1829">
          <cell r="B1829" t="str">
            <v>3003010105</v>
          </cell>
          <cell r="C1829" t="str">
            <v>Kính tôi cánh tủ đen HYUNDAI- 3 in lần 2</v>
          </cell>
        </row>
        <row r="1830">
          <cell r="B1830" t="str">
            <v>4004090046</v>
          </cell>
          <cell r="C1830" t="str">
            <v>Keo tản nhiệt 5g</v>
          </cell>
        </row>
        <row r="1831">
          <cell r="B1831" t="str">
            <v>4002070053</v>
          </cell>
          <cell r="C1831" t="str">
            <v>Hạt màu 1608</v>
          </cell>
        </row>
        <row r="1832">
          <cell r="B1832" t="str">
            <v>3002030034</v>
          </cell>
          <cell r="C1832" t="str">
            <v>Nắp T33 K trắng</v>
          </cell>
        </row>
        <row r="1833">
          <cell r="B1833" t="str">
            <v>3004040048</v>
          </cell>
          <cell r="C1833" t="str">
            <v>Thanh chữ I (khung máy RO LEAF)</v>
          </cell>
        </row>
        <row r="1834">
          <cell r="B1834" t="str">
            <v>2007020008</v>
          </cell>
          <cell r="C1834" t="str">
            <v>Van áp thấp đen 1/4" JEAK</v>
          </cell>
        </row>
        <row r="1835">
          <cell r="B1835" t="str">
            <v>3004040049</v>
          </cell>
          <cell r="C1835" t="str">
            <v>Thanh kẻ đứng định vị bình áp (khung máy RO LEAF)</v>
          </cell>
        </row>
        <row r="1836">
          <cell r="B1836" t="str">
            <v>2014030005</v>
          </cell>
          <cell r="C1836" t="str">
            <v>Cầu chì</v>
          </cell>
        </row>
        <row r="1837">
          <cell r="B1837" t="str">
            <v>1001010037</v>
          </cell>
          <cell r="C1837" t="str">
            <v>Máy RO-202</v>
          </cell>
        </row>
        <row r="1838">
          <cell r="B1838" t="str">
            <v>4006020018</v>
          </cell>
          <cell r="C1838" t="str">
            <v>Túi PE 90x105</v>
          </cell>
        </row>
        <row r="1839">
          <cell r="B1839" t="str">
            <v>4006020027</v>
          </cell>
          <cell r="C1839" t="str">
            <v>Túi zipper 15x37</v>
          </cell>
        </row>
        <row r="1840">
          <cell r="B1840" t="str">
            <v>3004040050</v>
          </cell>
          <cell r="C1840" t="str">
            <v>Giá bắt cốc máy RO Leaf</v>
          </cell>
        </row>
        <row r="1841">
          <cell r="B1841" t="str">
            <v>2002010027</v>
          </cell>
          <cell r="C1841" t="str">
            <v>Vỏ màng 1812 trắng KoriHome</v>
          </cell>
        </row>
        <row r="1842">
          <cell r="B1842" t="str">
            <v>4006010201</v>
          </cell>
          <cell r="C1842" t="str">
            <v>Thùng carton FILTER CATRIDGE</v>
          </cell>
        </row>
        <row r="1843">
          <cell r="B1843" t="str">
            <v>4006010200</v>
          </cell>
          <cell r="C1843" t="str">
            <v>Thùng carton FILTER CATRIDGE (no Logo)</v>
          </cell>
        </row>
        <row r="1844">
          <cell r="B1844" t="str">
            <v>4002060026</v>
          </cell>
          <cell r="C1844" t="str">
            <v>Hạt nhựa compound PP EFPP 4061 đỏ BV</v>
          </cell>
        </row>
        <row r="1845">
          <cell r="B1845" t="str">
            <v>4004050007</v>
          </cell>
          <cell r="C1845" t="str">
            <v>Hạt Alkaline</v>
          </cell>
        </row>
        <row r="1846">
          <cell r="B1846" t="str">
            <v>7004010008</v>
          </cell>
          <cell r="C1846" t="str">
            <v>Thiếc hàn 0.1kg/RL</v>
          </cell>
        </row>
        <row r="1847">
          <cell r="B1847" t="str">
            <v>4004060010</v>
          </cell>
          <cell r="C1847" t="str">
            <v>Than Anthracite 0.8-1.2mm</v>
          </cell>
        </row>
        <row r="1848">
          <cell r="B1848" t="str">
            <v>4002070038</v>
          </cell>
          <cell r="C1848" t="str">
            <v>Hạt nhựa xanh PA NY 80217-3P</v>
          </cell>
        </row>
        <row r="1849">
          <cell r="B1849" t="str">
            <v>4002060029</v>
          </cell>
          <cell r="C1849" t="str">
            <v>Hạt nhựa compound ABS đen LAB-CAB-160617</v>
          </cell>
        </row>
        <row r="1850">
          <cell r="B1850" t="str">
            <v>3001020011</v>
          </cell>
          <cell r="C1850" t="str">
            <v>Chặn gioăng áp thấp</v>
          </cell>
        </row>
        <row r="1851">
          <cell r="B1851" t="str">
            <v>3001020012</v>
          </cell>
          <cell r="C1851" t="str">
            <v>Hạt đóng mở công tắc áp thấp</v>
          </cell>
        </row>
        <row r="1852">
          <cell r="B1852" t="str">
            <v>2004010032</v>
          </cell>
          <cell r="C1852" t="str">
            <v>Lõi PP 40"</v>
          </cell>
        </row>
        <row r="1853">
          <cell r="B1853" t="str">
            <v>3004020163</v>
          </cell>
          <cell r="C1853" t="str">
            <v>Nắp đỉnh TOPBOX trắng (CS)</v>
          </cell>
        </row>
        <row r="1854">
          <cell r="B1854" t="str">
            <v>3004020161</v>
          </cell>
          <cell r="C1854" t="str">
            <v>Thân máy màu trắng Topbox</v>
          </cell>
        </row>
        <row r="1855">
          <cell r="B1855" t="str">
            <v>3001020010</v>
          </cell>
          <cell r="C1855" t="str">
            <v>Vỏ ren áp thấp</v>
          </cell>
        </row>
        <row r="1856">
          <cell r="B1856" t="str">
            <v>4006010208</v>
          </cell>
          <cell r="C1856" t="str">
            <v>Bộ vách carton thân T33 2D</v>
          </cell>
        </row>
        <row r="1857">
          <cell r="B1857" t="str">
            <v>3002090023</v>
          </cell>
          <cell r="C1857" t="str">
            <v>Nút bịt T33 hồng ngoại ( nút đầu ống thủy tinh )</v>
          </cell>
        </row>
        <row r="1858">
          <cell r="B1858" t="str">
            <v>3004030033</v>
          </cell>
          <cell r="C1858" t="str">
            <v>Vi mạch IRO 1.5 HALF COVER</v>
          </cell>
        </row>
        <row r="1859">
          <cell r="B1859" t="str">
            <v>1001010047</v>
          </cell>
          <cell r="C1859" t="str">
            <v>Máy RO-23</v>
          </cell>
        </row>
        <row r="1860">
          <cell r="B1860" t="str">
            <v>2016020013</v>
          </cell>
          <cell r="C1860" t="str">
            <v>Ecu cài M4</v>
          </cell>
        </row>
        <row r="1861">
          <cell r="B1861" t="str">
            <v>3002010087</v>
          </cell>
          <cell r="C1861" t="str">
            <v>Nắp OCB xanh</v>
          </cell>
        </row>
        <row r="1862">
          <cell r="B1862" t="str">
            <v>4006040021</v>
          </cell>
          <cell r="C1862" t="str">
            <v>Túi PE 100x60</v>
          </cell>
        </row>
        <row r="1863">
          <cell r="B1863" t="str">
            <v>1001010045</v>
          </cell>
          <cell r="C1863" t="str">
            <v>Máy RO-01/001</v>
          </cell>
        </row>
        <row r="1864">
          <cell r="B1864" t="str">
            <v>1001010050</v>
          </cell>
          <cell r="C1864" t="str">
            <v>Máy RO-04/013</v>
          </cell>
        </row>
        <row r="1865">
          <cell r="B1865" t="str">
            <v>1001010051</v>
          </cell>
          <cell r="C1865" t="str">
            <v>Máy RO-04/014</v>
          </cell>
        </row>
        <row r="1866">
          <cell r="B1866" t="str">
            <v>1001010063</v>
          </cell>
          <cell r="C1866" t="str">
            <v>Máy RO-07/029</v>
          </cell>
        </row>
        <row r="1867">
          <cell r="B1867" t="str">
            <v>1001010049</v>
          </cell>
          <cell r="C1867" t="str">
            <v>Máy RO-08/006</v>
          </cell>
        </row>
        <row r="1868">
          <cell r="B1868" t="str">
            <v>1001010065</v>
          </cell>
          <cell r="C1868" t="str">
            <v>Máy RO-11/032</v>
          </cell>
        </row>
        <row r="1869">
          <cell r="B1869" t="str">
            <v>1001010054</v>
          </cell>
          <cell r="C1869" t="str">
            <v>Máy RO-12/019</v>
          </cell>
        </row>
        <row r="1870">
          <cell r="B1870" t="str">
            <v>1001010064</v>
          </cell>
          <cell r="C1870" t="str">
            <v>Máy RO-13/030</v>
          </cell>
        </row>
        <row r="1871">
          <cell r="B1871" t="str">
            <v>1001010060</v>
          </cell>
          <cell r="C1871" t="str">
            <v>Máy RO-14/025</v>
          </cell>
        </row>
        <row r="1872">
          <cell r="B1872" t="str">
            <v>3002030035</v>
          </cell>
          <cell r="C1872" t="str">
            <v>Nắp T33 V tím</v>
          </cell>
        </row>
        <row r="1873">
          <cell r="B1873" t="str">
            <v>1001010048</v>
          </cell>
          <cell r="C1873" t="str">
            <v>Máy RO-10/DB10</v>
          </cell>
        </row>
        <row r="1874">
          <cell r="B1874" t="str">
            <v>3002090022</v>
          </cell>
          <cell r="C1874" t="str">
            <v>Thân OCB xanh L</v>
          </cell>
        </row>
        <row r="1875">
          <cell r="B1875" t="str">
            <v>7004010024</v>
          </cell>
          <cell r="C1875" t="str">
            <v>Dây bồi inox 1.5</v>
          </cell>
        </row>
        <row r="1876">
          <cell r="B1876" t="str">
            <v>2016020005</v>
          </cell>
          <cell r="C1876" t="str">
            <v>Ê cu vít đệm thân</v>
          </cell>
        </row>
        <row r="1877">
          <cell r="B1877" t="str">
            <v>3002020185</v>
          </cell>
          <cell r="C1877" t="str">
            <v>Thân T33 2D xanh B</v>
          </cell>
        </row>
        <row r="1878">
          <cell r="B1878" t="str">
            <v>3002010077</v>
          </cell>
          <cell r="C1878" t="str">
            <v>Chụp PP trắng SƠN HÀ</v>
          </cell>
        </row>
        <row r="1879">
          <cell r="B1879" t="str">
            <v>3002010085</v>
          </cell>
          <cell r="C1879" t="str">
            <v>Nắp OCB ghi [AN PHÚ]</v>
          </cell>
        </row>
        <row r="1880">
          <cell r="B1880" t="str">
            <v>4004090022</v>
          </cell>
          <cell r="C1880" t="str">
            <v>Keo Loctite 262 250ml</v>
          </cell>
        </row>
        <row r="1881">
          <cell r="B1881" t="str">
            <v>3002010083</v>
          </cell>
          <cell r="C1881" t="str">
            <v>Nắp OCB trắng [SƠN HÀ]</v>
          </cell>
        </row>
        <row r="1882">
          <cell r="B1882" t="str">
            <v>3002010081</v>
          </cell>
          <cell r="C1882" t="str">
            <v>Chụp PP xanh D2 SAFURE</v>
          </cell>
        </row>
        <row r="1883">
          <cell r="B1883" t="str">
            <v>4006010207</v>
          </cell>
          <cell r="C1883" t="str">
            <v>Bộ vách carton thân OCB</v>
          </cell>
        </row>
        <row r="1884">
          <cell r="B1884" t="str">
            <v>2005010040</v>
          </cell>
          <cell r="C1884" t="str">
            <v>Lõi OCB 10" trắng VESTA</v>
          </cell>
        </row>
        <row r="1885">
          <cell r="B1885" t="str">
            <v>1001010046</v>
          </cell>
          <cell r="C1885" t="str">
            <v>Máy lọc nước đặc biệt 06</v>
          </cell>
        </row>
        <row r="1886">
          <cell r="B1886" t="str">
            <v>3004020162</v>
          </cell>
          <cell r="C1886" t="str">
            <v>Ốp nắp đỉnh TOPBOX trắng</v>
          </cell>
        </row>
        <row r="1887">
          <cell r="B1887" t="str">
            <v>3001020009</v>
          </cell>
          <cell r="C1887" t="str">
            <v>Vỏ chứa công tắc áp thấp</v>
          </cell>
        </row>
        <row r="1888">
          <cell r="B1888" t="str">
            <v>3002010084</v>
          </cell>
          <cell r="C1888" t="str">
            <v>Nắp OCB trắng [KEANGNAM]</v>
          </cell>
        </row>
        <row r="1889">
          <cell r="B1889" t="str">
            <v>3002010079</v>
          </cell>
          <cell r="C1889" t="str">
            <v>Chụp PP xanh D2 KEANGNAM</v>
          </cell>
        </row>
        <row r="1890">
          <cell r="B1890" t="str">
            <v>1001010052</v>
          </cell>
          <cell r="C1890" t="str">
            <v>Máy lọc nước 017 (Ma Lai)</v>
          </cell>
        </row>
        <row r="1891">
          <cell r="B1891" t="str">
            <v>2004020051</v>
          </cell>
          <cell r="C1891" t="str">
            <v>Lõi PPD 10" xanh KEANGNAM</v>
          </cell>
        </row>
        <row r="1892">
          <cell r="B1892" t="str">
            <v>4006010202</v>
          </cell>
          <cell r="C1892" t="str">
            <v>Thùng carton máy RO NANOSI</v>
          </cell>
        </row>
        <row r="1893">
          <cell r="B1893" t="str">
            <v>4006010206</v>
          </cell>
          <cell r="C1893" t="str">
            <v>Thùng carton OCB FILTER XK</v>
          </cell>
        </row>
        <row r="1894">
          <cell r="B1894" t="str">
            <v>3004020164</v>
          </cell>
          <cell r="C1894" t="str">
            <v>Khay đáy TOPBOX trắng (CS)</v>
          </cell>
        </row>
        <row r="1895">
          <cell r="B1895" t="str">
            <v>1001010062</v>
          </cell>
          <cell r="C1895" t="str">
            <v>Máy lọc nước 027 (Đài Loan)</v>
          </cell>
        </row>
        <row r="1896">
          <cell r="B1896" t="str">
            <v>1001010066</v>
          </cell>
          <cell r="C1896" t="str">
            <v>Máy lọc nước 033 (Đài Loan)</v>
          </cell>
        </row>
        <row r="1897">
          <cell r="B1897" t="str">
            <v>2004020056</v>
          </cell>
          <cell r="C1897" t="str">
            <v>Lõi PPD 10" xanh vằn SAFURE</v>
          </cell>
        </row>
        <row r="1898">
          <cell r="B1898" t="str">
            <v>4006010205</v>
          </cell>
          <cell r="C1898" t="str">
            <v>Thùng carton CTO FILTER (XK)</v>
          </cell>
        </row>
        <row r="1899">
          <cell r="B1899" t="str">
            <v>4006030336</v>
          </cell>
          <cell r="C1899" t="str">
            <v>Tem chỉ dẫn đường nước TOPBOX</v>
          </cell>
        </row>
        <row r="1900">
          <cell r="B1900" t="str">
            <v>4006010204</v>
          </cell>
          <cell r="C1900" t="str">
            <v>Thùng đựng cốc thấp không nắp</v>
          </cell>
        </row>
        <row r="1901">
          <cell r="B1901" t="str">
            <v>3004040052</v>
          </cell>
          <cell r="C1901" t="str">
            <v>Thanh keo cài màng (khung máy RO LEAF)</v>
          </cell>
        </row>
        <row r="1902">
          <cell r="B1902" t="str">
            <v>4004060011</v>
          </cell>
          <cell r="C1902" t="str">
            <v>Than Anthracite 0.3-0.8mm</v>
          </cell>
        </row>
        <row r="1903">
          <cell r="B1903" t="str">
            <v>2001210040</v>
          </cell>
          <cell r="C1903" t="str">
            <v>Cốc 10" Mã Lai xanh D</v>
          </cell>
        </row>
        <row r="1904">
          <cell r="B1904" t="str">
            <v>2003090007</v>
          </cell>
          <cell r="C1904" t="str">
            <v>Đèn UV 1G</v>
          </cell>
        </row>
        <row r="1905">
          <cell r="B1905" t="str">
            <v>2015010005</v>
          </cell>
          <cell r="C1905" t="str">
            <v>Trở 47K-1W</v>
          </cell>
        </row>
        <row r="1906">
          <cell r="B1906" t="str">
            <v>1001010070</v>
          </cell>
          <cell r="C1906" t="str">
            <v>Máy RO-200</v>
          </cell>
        </row>
        <row r="1907">
          <cell r="B1907" t="str">
            <v>3004010054</v>
          </cell>
          <cell r="C1907" t="str">
            <v>Dây nối AB1</v>
          </cell>
        </row>
        <row r="1908">
          <cell r="B1908" t="str">
            <v>2015010004</v>
          </cell>
          <cell r="C1908" t="str">
            <v>Trở 47K-1/2W</v>
          </cell>
        </row>
        <row r="1909">
          <cell r="B1909" t="str">
            <v>3004030034</v>
          </cell>
          <cell r="C1909" t="str">
            <v>Mạch YL 8A Box</v>
          </cell>
        </row>
        <row r="1910">
          <cell r="B1910" t="str">
            <v>2013060010</v>
          </cell>
          <cell r="C1910" t="str">
            <v>Đồng hồ hơi phi 52</v>
          </cell>
        </row>
        <row r="1911">
          <cell r="B1911" t="str">
            <v>3002020187</v>
          </cell>
          <cell r="C1911" t="str">
            <v>Thân T33 2D xanh Al</v>
          </cell>
        </row>
        <row r="1912">
          <cell r="B1912" t="str">
            <v>3002020191</v>
          </cell>
          <cell r="C1912" t="str">
            <v>Thân T33 2D tím PIKKY</v>
          </cell>
        </row>
        <row r="1913">
          <cell r="B1913" t="str">
            <v>2001390006</v>
          </cell>
          <cell r="C1913" t="str">
            <v>Nắp cốc lồi 1/2 đen NK</v>
          </cell>
        </row>
        <row r="1914">
          <cell r="B1914" t="str">
            <v>3004090092</v>
          </cell>
          <cell r="C1914" t="str">
            <v>Vỏ nguồn 24V đen KAROFI</v>
          </cell>
        </row>
        <row r="1915">
          <cell r="B1915" t="str">
            <v>2012010016</v>
          </cell>
          <cell r="C1915" t="str">
            <v>Màng RO SW30-2540 FILMTEC</v>
          </cell>
        </row>
        <row r="1916">
          <cell r="B1916" t="str">
            <v>2003030142</v>
          </cell>
          <cell r="C1916" t="str">
            <v>Lõi T33 102 vàng EUROMADE (DM)</v>
          </cell>
        </row>
        <row r="1917">
          <cell r="B1917" t="str">
            <v>4006060084</v>
          </cell>
          <cell r="C1917" t="str">
            <v>HDSD máy lọc nước TOPBOX KAROFI</v>
          </cell>
        </row>
        <row r="1918">
          <cell r="B1918" t="str">
            <v>3004050010</v>
          </cell>
          <cell r="C1918" t="str">
            <v>Máy RO 01 KRF (máy thông minh SRO)</v>
          </cell>
        </row>
        <row r="1919">
          <cell r="B1919" t="str">
            <v>2003050054</v>
          </cell>
          <cell r="C1919" t="str">
            <v>Lõi khoáng đá Hàn Quốc 10"</v>
          </cell>
        </row>
        <row r="1920">
          <cell r="B1920" t="str">
            <v>1001010072</v>
          </cell>
          <cell r="C1920" t="str">
            <v>Máy IRO2</v>
          </cell>
        </row>
        <row r="1921">
          <cell r="B1921" t="str">
            <v>2012010017</v>
          </cell>
          <cell r="C1921" t="str">
            <v>Màng RO thay nhanh 9"</v>
          </cell>
        </row>
        <row r="1922">
          <cell r="B1922" t="str">
            <v>7005030032</v>
          </cell>
          <cell r="C1922" t="str">
            <v>Lưới in cánh IRO3 55x65</v>
          </cell>
        </row>
        <row r="1923">
          <cell r="B1923" t="str">
            <v>7005030029</v>
          </cell>
          <cell r="C1923" t="str">
            <v>Lưới in đình IRO3 35x50</v>
          </cell>
        </row>
        <row r="1924">
          <cell r="B1924" t="str">
            <v>7005030030</v>
          </cell>
          <cell r="C1924" t="str">
            <v>Lưới in đình IRO3 40x60</v>
          </cell>
        </row>
        <row r="1925">
          <cell r="B1925" t="str">
            <v>7005030031</v>
          </cell>
          <cell r="C1925" t="str">
            <v>Lưới in cánh IRO3 45x110</v>
          </cell>
        </row>
        <row r="1926">
          <cell r="B1926" t="str">
            <v>4006060089</v>
          </cell>
          <cell r="C1926" t="str">
            <v>Phiếu bảo hành WPK888-IF</v>
          </cell>
        </row>
        <row r="1927">
          <cell r="B1927" t="str">
            <v>4006010209</v>
          </cell>
          <cell r="C1927" t="str">
            <v>Carton 680x90 255/155/255</v>
          </cell>
        </row>
        <row r="1928">
          <cell r="B1928" t="str">
            <v>4006010300</v>
          </cell>
          <cell r="C1928" t="str">
            <v>Carton 680x508 100/100/280/100/100</v>
          </cell>
        </row>
        <row r="1929">
          <cell r="B1929" t="str">
            <v>2004010037</v>
          </cell>
          <cell r="C1929" t="str">
            <v>Lõi PP 30"</v>
          </cell>
        </row>
        <row r="1930">
          <cell r="B1930" t="str">
            <v>1001040133</v>
          </cell>
          <cell r="C1930" t="str">
            <v>Máy lọc nước KAROFI ERO80</v>
          </cell>
        </row>
        <row r="1931">
          <cell r="B1931" t="str">
            <v>2004020065</v>
          </cell>
          <cell r="C1931" t="str">
            <v>Lõi PPD 10" xanh KAKARO</v>
          </cell>
        </row>
        <row r="1932">
          <cell r="B1932" t="str">
            <v>2005010046</v>
          </cell>
          <cell r="C1932" t="str">
            <v>Lõi OCB 10" trắng KAKARO</v>
          </cell>
        </row>
        <row r="1933">
          <cell r="B1933" t="str">
            <v>2004020069</v>
          </cell>
          <cell r="C1933" t="str">
            <v>Lõi PPD 10" xanh AQUAROOM</v>
          </cell>
        </row>
        <row r="1934">
          <cell r="B1934" t="str">
            <v>2005010045</v>
          </cell>
          <cell r="C1934" t="str">
            <v>Lõi OCB 10" trắng AQUAROOM</v>
          </cell>
        </row>
        <row r="1935">
          <cell r="B1935" t="str">
            <v>2004020066</v>
          </cell>
          <cell r="C1935" t="str">
            <v>Lõi PPD 10" xanh vằn KAKARO</v>
          </cell>
        </row>
        <row r="1936">
          <cell r="B1936" t="str">
            <v>2003030144</v>
          </cell>
          <cell r="C1936" t="str">
            <v>Lõi T33 V trắng KASILVER (DM)</v>
          </cell>
        </row>
        <row r="1937">
          <cell r="B1937" t="str">
            <v>2003030159</v>
          </cell>
          <cell r="C1937" t="str">
            <v>T33 nhỏ cam 2 đầu chữ NANOH2O</v>
          </cell>
        </row>
        <row r="1938">
          <cell r="B1938" t="str">
            <v>2003030143</v>
          </cell>
          <cell r="C1938" t="str">
            <v>Lõi T33 V trắng/cam VESTA (DM)</v>
          </cell>
        </row>
        <row r="1939">
          <cell r="B1939" t="str">
            <v>2003030155</v>
          </cell>
          <cell r="C1939" t="str">
            <v>Lõi T33 V trắng/cam VIBCO (DM)</v>
          </cell>
        </row>
        <row r="1940">
          <cell r="B1940" t="str">
            <v>2004020064</v>
          </cell>
          <cell r="C1940" t="str">
            <v>Lõi PPD 10" xanh C vằn PRETECH</v>
          </cell>
        </row>
        <row r="1941">
          <cell r="B1941" t="str">
            <v>2003030153</v>
          </cell>
          <cell r="C1941" t="str">
            <v>Lõi T33 V trắng/cam AN PHÚ (DM)</v>
          </cell>
        </row>
        <row r="1942">
          <cell r="B1942" t="str">
            <v>2003030157</v>
          </cell>
          <cell r="C1942" t="str">
            <v>Lõi T33 V trắng/vàng VIBCO (DM)</v>
          </cell>
        </row>
        <row r="1943">
          <cell r="B1943" t="str">
            <v>2003030152</v>
          </cell>
          <cell r="C1943" t="str">
            <v>Lõi T33 V trắng/vàng AN PHÚ (DM)</v>
          </cell>
        </row>
        <row r="1944">
          <cell r="B1944" t="str">
            <v>2003030145</v>
          </cell>
          <cell r="C1944" t="str">
            <v>Lõi T33 V trắng/cam KASILVER (DM)</v>
          </cell>
        </row>
        <row r="1945">
          <cell r="B1945" t="str">
            <v>2003030158</v>
          </cell>
          <cell r="C1945" t="str">
            <v>Lõi T33 V trắng/xanh B VIBCO (DM)</v>
          </cell>
        </row>
        <row r="1946">
          <cell r="B1946" t="str">
            <v>2003030154</v>
          </cell>
          <cell r="C1946" t="str">
            <v>Lõi T33 V trắng/xanh L VIBCO (DM)</v>
          </cell>
        </row>
        <row r="1947">
          <cell r="B1947" t="str">
            <v>2003030149</v>
          </cell>
          <cell r="C1947" t="str">
            <v>Lõi T33 V trắng/xanh B AN PHÚ (DM)</v>
          </cell>
        </row>
        <row r="1948">
          <cell r="B1948" t="str">
            <v>2003030150</v>
          </cell>
          <cell r="C1948" t="str">
            <v>Lõi T33 V trắng/xanh L AN PHÚ (DM)</v>
          </cell>
        </row>
        <row r="1949">
          <cell r="B1949" t="str">
            <v>2003030156</v>
          </cell>
          <cell r="C1949" t="str">
            <v>Lõi T33 V trắng/xanh NC VIBCO (DM)</v>
          </cell>
        </row>
        <row r="1950">
          <cell r="B1950" t="str">
            <v>2003030160</v>
          </cell>
          <cell r="C1950" t="str">
            <v>Lõi T33 V trắng/cam TOKYO GOLD (DM)</v>
          </cell>
        </row>
        <row r="1951">
          <cell r="B1951" t="str">
            <v>2003030151</v>
          </cell>
          <cell r="C1951" t="str">
            <v>Lõi T33 V trắng/xanh NC AN PHÚ (DM)</v>
          </cell>
        </row>
        <row r="1952">
          <cell r="B1952" t="str">
            <v>2005010041</v>
          </cell>
          <cell r="C1952" t="str">
            <v>Lõi OCB 10" trắng [MADE IN VIETNAM]</v>
          </cell>
        </row>
        <row r="1953">
          <cell r="B1953" t="str">
            <v>2003030163</v>
          </cell>
          <cell r="C1953" t="str">
            <v>Lõi T33 V trắng/vàng TOKYO GOLD (DM)</v>
          </cell>
        </row>
        <row r="1954">
          <cell r="B1954" t="str">
            <v>2003030147</v>
          </cell>
          <cell r="C1954" t="str">
            <v>Lõi T33 V trắng/xanh B KASILVER (DM)</v>
          </cell>
        </row>
        <row r="1955">
          <cell r="B1955" t="str">
            <v>2003030148</v>
          </cell>
          <cell r="C1955" t="str">
            <v>Lõi T33 V trắng/xanh L KASILVER (DM)</v>
          </cell>
        </row>
        <row r="1956">
          <cell r="B1956" t="str">
            <v>2003030146</v>
          </cell>
          <cell r="C1956" t="str">
            <v>Lõi T33 V trắng/xanh NC KASILVER (DM)</v>
          </cell>
        </row>
        <row r="1957">
          <cell r="B1957" t="str">
            <v>2003030164</v>
          </cell>
          <cell r="C1957" t="str">
            <v>Lõi T33 V trắng/xanh B TOKYO GOLD (DM)</v>
          </cell>
        </row>
        <row r="1958">
          <cell r="B1958" t="str">
            <v>2003030161</v>
          </cell>
          <cell r="C1958" t="str">
            <v>Lõi T33 V trắng/xanh L TOKYO GOLD (DM)</v>
          </cell>
        </row>
        <row r="1959">
          <cell r="B1959" t="str">
            <v>2003030162</v>
          </cell>
          <cell r="C1959" t="str">
            <v>Lõi T33 V trắng/xanh NC TOKYO GOLD (DM)</v>
          </cell>
        </row>
        <row r="1960">
          <cell r="B1960" t="str">
            <v>2005020036</v>
          </cell>
          <cell r="C1960" t="str">
            <v>Lõi CTO vàng gold An Phú ( Máy 10 L/H )</v>
          </cell>
        </row>
        <row r="1961">
          <cell r="B1961" t="str">
            <v>3004090097</v>
          </cell>
          <cell r="C1961" t="str">
            <v>Lõi PP 10 inch ngắn châm kim ( Máy 10L/H )</v>
          </cell>
        </row>
        <row r="1962">
          <cell r="B1962" t="str">
            <v>2004010042</v>
          </cell>
          <cell r="C1962" t="str">
            <v>Lõi PP 30" G360 AXTRON</v>
          </cell>
        </row>
        <row r="1963">
          <cell r="B1963" t="str">
            <v>2009010027</v>
          </cell>
          <cell r="C1963" t="str">
            <v>Nguồn 24V (SASO)</v>
          </cell>
        </row>
        <row r="1964">
          <cell r="B1964" t="str">
            <v>2004010044</v>
          </cell>
          <cell r="C1964" t="str">
            <v>Lõi PP 10" DEVOLKER</v>
          </cell>
        </row>
        <row r="1965">
          <cell r="B1965" t="str">
            <v>7005030060</v>
          </cell>
          <cell r="C1965" t="str">
            <v>Lưới in TOPBOX 40x60</v>
          </cell>
        </row>
        <row r="1966">
          <cell r="B1966" t="str">
            <v>4006030640</v>
          </cell>
          <cell r="C1966" t="str">
            <v>Tem cốc CTO DEVOLKER</v>
          </cell>
        </row>
        <row r="1967">
          <cell r="B1967" t="str">
            <v>4006030638</v>
          </cell>
          <cell r="C1967" t="str">
            <v>Tem cốc OCB DEVOLKER</v>
          </cell>
        </row>
        <row r="1968">
          <cell r="B1968" t="str">
            <v>4006030643</v>
          </cell>
          <cell r="C1968" t="str">
            <v>Tem lõi CTO DEVOLKER</v>
          </cell>
        </row>
        <row r="1969">
          <cell r="B1969" t="str">
            <v>4006030642</v>
          </cell>
          <cell r="C1969" t="str">
            <v>Tem lõi OCB DEVOLKER</v>
          </cell>
        </row>
        <row r="1970">
          <cell r="B1970" t="str">
            <v>7005030040</v>
          </cell>
          <cell r="C1970" t="str">
            <v>Lưới in đình IQ 55x65</v>
          </cell>
        </row>
        <row r="1971">
          <cell r="B1971" t="str">
            <v>7005030039</v>
          </cell>
          <cell r="C1971" t="str">
            <v>Lưới in cánh IQ 45x110</v>
          </cell>
        </row>
        <row r="1972">
          <cell r="B1972" t="str">
            <v>2004010041</v>
          </cell>
          <cell r="C1972" t="str">
            <v>Lõi PP 20" G240 AXTRON</v>
          </cell>
        </row>
        <row r="1973">
          <cell r="B1973" t="str">
            <v>2004010043</v>
          </cell>
          <cell r="C1973" t="str">
            <v>Lõi PP 40" G480 AXTRON</v>
          </cell>
        </row>
        <row r="1974">
          <cell r="B1974" t="str">
            <v>3002010093</v>
          </cell>
          <cell r="C1974" t="str">
            <v>Chụp PP xanh C DEVOLKER</v>
          </cell>
        </row>
        <row r="1975">
          <cell r="B1975" t="str">
            <v>4006030646</v>
          </cell>
          <cell r="C1975" t="str">
            <v>Tem giá sắt L4 DEVOLKER</v>
          </cell>
        </row>
        <row r="1976">
          <cell r="B1976" t="str">
            <v>7005030050</v>
          </cell>
          <cell r="C1976" t="str">
            <v>Lưới in đình AVITA 55x65</v>
          </cell>
        </row>
        <row r="1977">
          <cell r="B1977" t="str">
            <v>7005030048</v>
          </cell>
          <cell r="C1977" t="str">
            <v>Lưới in đình IROKA 55x65</v>
          </cell>
        </row>
        <row r="1978">
          <cell r="B1978" t="str">
            <v>2005020038</v>
          </cell>
          <cell r="C1978" t="str">
            <v>Lõi CTO 10" đen DEVOLKER</v>
          </cell>
        </row>
        <row r="1979">
          <cell r="B1979" t="str">
            <v>7005030049</v>
          </cell>
          <cell r="C1979" t="str">
            <v>Lưới in cánh AVITA 45x110</v>
          </cell>
        </row>
        <row r="1980">
          <cell r="B1980" t="str">
            <v>7005030047</v>
          </cell>
          <cell r="C1980" t="str">
            <v>Lưới in cánh IROKA 45x110</v>
          </cell>
        </row>
        <row r="1981">
          <cell r="B1981" t="str">
            <v>7005030038</v>
          </cell>
          <cell r="C1981" t="str">
            <v>Lưới in đình IRO2.0 55x65</v>
          </cell>
        </row>
        <row r="1982">
          <cell r="B1982" t="str">
            <v>7005030046</v>
          </cell>
          <cell r="C1982" t="str">
            <v>Lưới in đình JENPEC 55x65</v>
          </cell>
        </row>
        <row r="1983">
          <cell r="B1983" t="str">
            <v>7005030042</v>
          </cell>
          <cell r="C1983" t="str">
            <v>Lưới in đình KAROFI 55x65</v>
          </cell>
        </row>
        <row r="1984">
          <cell r="B1984" t="str">
            <v>7005030059</v>
          </cell>
          <cell r="C1984" t="str">
            <v>Lưới in đình SAFURE 55x65</v>
          </cell>
        </row>
        <row r="1985">
          <cell r="B1985" t="str">
            <v>7005030057</v>
          </cell>
          <cell r="C1985" t="str">
            <v>Lưới in cánh ASWEET 45x110</v>
          </cell>
        </row>
        <row r="1986">
          <cell r="B1986" t="str">
            <v>7005030034</v>
          </cell>
          <cell r="C1986" t="str">
            <v>Lưới in cánh IRO1.5 45x110</v>
          </cell>
        </row>
        <row r="1987">
          <cell r="B1987" t="str">
            <v>7005030037</v>
          </cell>
          <cell r="C1987" t="str">
            <v>Lưới in cánh IRO2.0 45x110</v>
          </cell>
        </row>
        <row r="1988">
          <cell r="B1988" t="str">
            <v>7005030045</v>
          </cell>
          <cell r="C1988" t="str">
            <v>Lưới in cánh JENPEC 45x110</v>
          </cell>
        </row>
        <row r="1989">
          <cell r="B1989" t="str">
            <v>7005030041</v>
          </cell>
          <cell r="C1989" t="str">
            <v>Lưới in cánh KAROFI 45x110</v>
          </cell>
        </row>
        <row r="1990">
          <cell r="B1990" t="str">
            <v>7005030058</v>
          </cell>
          <cell r="C1990" t="str">
            <v>Lưới in cánh PRETEC 45x110</v>
          </cell>
        </row>
        <row r="1991">
          <cell r="B1991" t="str">
            <v>7005030054</v>
          </cell>
          <cell r="C1991" t="str">
            <v>Lưới in đình BLUEGER 55x65</v>
          </cell>
        </row>
        <row r="1992">
          <cell r="B1992" t="str">
            <v>4006030645</v>
          </cell>
          <cell r="C1992" t="str">
            <v>Tem lõi T33 - GAC DEVOLKER</v>
          </cell>
        </row>
        <row r="1993">
          <cell r="B1993" t="str">
            <v>2005010047</v>
          </cell>
          <cell r="C1993" t="str">
            <v>Lõi OCB 10" trắng DEVOLKER</v>
          </cell>
        </row>
        <row r="1994">
          <cell r="B1994" t="str">
            <v>7005030053</v>
          </cell>
          <cell r="C1994" t="str">
            <v>Lưới in cánh BLUEGER 45x110</v>
          </cell>
        </row>
        <row r="1995">
          <cell r="B1995" t="str">
            <v>7005030052</v>
          </cell>
          <cell r="C1995" t="str">
            <v>Lưới in đình DR.CLEAN 55x65</v>
          </cell>
        </row>
        <row r="1996">
          <cell r="B1996" t="str">
            <v>7005030051</v>
          </cell>
          <cell r="C1996" t="str">
            <v>Lưới in cánh DR.CLEAN 45x110</v>
          </cell>
        </row>
        <row r="1997">
          <cell r="B1997" t="str">
            <v>7005030044</v>
          </cell>
          <cell r="C1997" t="str">
            <v>Lưới in đình HYUNDAI-1 55x65</v>
          </cell>
        </row>
        <row r="1998">
          <cell r="B1998" t="str">
            <v>4006030637</v>
          </cell>
          <cell r="C1998" t="str">
            <v>Tem cốc PP SEDIMENT DEVOLKER</v>
          </cell>
        </row>
        <row r="1999">
          <cell r="B1999" t="str">
            <v>4006030641</v>
          </cell>
          <cell r="C1999" t="str">
            <v>Tem lõi PP SEDIMENT DEVOLKER</v>
          </cell>
        </row>
        <row r="2000">
          <cell r="B2000" t="str">
            <v>3004010055</v>
          </cell>
          <cell r="C2000" t="str">
            <v>Bộ dây điện máy RO chuẩn SASO</v>
          </cell>
        </row>
        <row r="2001">
          <cell r="B2001" t="str">
            <v>7005030043</v>
          </cell>
          <cell r="C2001" t="str">
            <v>Lưới in cánh HYUNDAI-1 45x110</v>
          </cell>
        </row>
        <row r="2002">
          <cell r="B2002" t="str">
            <v>4006010304</v>
          </cell>
          <cell r="C2002" t="str">
            <v>Thùng carton HALF COVER (19P)</v>
          </cell>
        </row>
        <row r="2003">
          <cell r="B2003" t="str">
            <v>2003030165</v>
          </cell>
          <cell r="C2003" t="str">
            <v>Lõi T33 102 xanh DEVOLKER (DM)</v>
          </cell>
        </row>
        <row r="2004">
          <cell r="B2004" t="str">
            <v>4006030639</v>
          </cell>
          <cell r="C2004" t="str">
            <v>Tem cốc PP ULTRA FINE DEVOLKER</v>
          </cell>
        </row>
        <row r="2005">
          <cell r="B2005" t="str">
            <v>2003030166</v>
          </cell>
          <cell r="C2005" t="str">
            <v>Lõi T33 102 trắng DEVOLKER (DM)</v>
          </cell>
        </row>
        <row r="2006">
          <cell r="B2006" t="str">
            <v>2001310021</v>
          </cell>
          <cell r="C2006" t="str">
            <v>Nắp cốc lồi 1/4 trắng [DEVOLKER]</v>
          </cell>
        </row>
        <row r="2007">
          <cell r="B2007" t="str">
            <v>4006030644</v>
          </cell>
          <cell r="C2007" t="str">
            <v>Tem lõi PP PP ULTRA FINE DEVOLKER</v>
          </cell>
        </row>
        <row r="2008">
          <cell r="B2008" t="str">
            <v>4006010302</v>
          </cell>
          <cell r="C2008" t="str">
            <v>Tấm carton ke thùng UNDERSINK 670x90</v>
          </cell>
        </row>
        <row r="2009">
          <cell r="B2009" t="str">
            <v>3004010056</v>
          </cell>
          <cell r="C2009" t="str">
            <v>Bộ dây điện máy HALF COVER chuẩn saso</v>
          </cell>
        </row>
        <row r="2010">
          <cell r="B2010" t="str">
            <v>2013020028</v>
          </cell>
          <cell r="C2010" t="str">
            <v>Giá sắt chân quỳ L1, lắp bơm phía sau</v>
          </cell>
        </row>
        <row r="2011">
          <cell r="B2011" t="str">
            <v>4006010301</v>
          </cell>
          <cell r="C2011" t="str">
            <v>Tấm carton ke thùng UNDERSINK 680x505</v>
          </cell>
        </row>
        <row r="2012">
          <cell r="B2012" t="str">
            <v>3004010057</v>
          </cell>
          <cell r="C2012" t="str">
            <v>Bộ dây điện máy RO chân quỳ chuẩn saso</v>
          </cell>
        </row>
        <row r="2013">
          <cell r="B2013" t="str">
            <v>4006060092</v>
          </cell>
          <cell r="C2013" t="str">
            <v>Sách hướng dẫn sử dụng AXTRON</v>
          </cell>
        </row>
        <row r="2014">
          <cell r="B2014" t="str">
            <v>2001210045</v>
          </cell>
          <cell r="C2014" t="str">
            <v>Cốc 10" Đài Loan trong v2 [AXTRON]</v>
          </cell>
        </row>
        <row r="2015">
          <cell r="B2015" t="str">
            <v>4005090015</v>
          </cell>
          <cell r="C2015" t="str">
            <v>Ga R22</v>
          </cell>
        </row>
        <row r="2016">
          <cell r="B2016" t="str">
            <v>2011020013</v>
          </cell>
          <cell r="C2016" t="str">
            <v>Cút góc nối nhanh 4066</v>
          </cell>
        </row>
        <row r="2017">
          <cell r="B2017" t="str">
            <v>2013050033</v>
          </cell>
          <cell r="C2017" t="str">
            <v>Van xả tay nối nhanh 1544</v>
          </cell>
        </row>
        <row r="2018">
          <cell r="B2018" t="str">
            <v>2013050034</v>
          </cell>
          <cell r="C2018" t="str">
            <v>Van xả tay nối nhanh 1566</v>
          </cell>
        </row>
        <row r="2019">
          <cell r="B2019" t="str">
            <v>2014070001</v>
          </cell>
          <cell r="C2019" t="str">
            <v>Mạch điều khiển WS-800C</v>
          </cell>
        </row>
        <row r="2020">
          <cell r="B2020" t="str">
            <v>2011060019</v>
          </cell>
          <cell r="C2020" t="str">
            <v>Van một chiều ren trong DN32</v>
          </cell>
        </row>
        <row r="2021">
          <cell r="B2021" t="str">
            <v>2001390007</v>
          </cell>
          <cell r="C2021" t="str">
            <v>Nắp cốc lõm 3/4 đen [AXTRON]</v>
          </cell>
        </row>
        <row r="2022">
          <cell r="B2022" t="str">
            <v>3003010077</v>
          </cell>
          <cell r="C2022" t="str">
            <v>Kính tôi cánh tủ IQO đen TECOMEN</v>
          </cell>
        </row>
        <row r="2023">
          <cell r="B2023" t="str">
            <v>3003020071</v>
          </cell>
          <cell r="C2023" t="str">
            <v>Kính tôi đình tủ IQO đen TECOMEN</v>
          </cell>
        </row>
        <row r="2024">
          <cell r="B2024" t="str">
            <v>3004010058</v>
          </cell>
          <cell r="C2024" t="str">
            <v>Dây nguồn 3C 2x0.75mm</v>
          </cell>
        </row>
        <row r="2025">
          <cell r="B2025" t="str">
            <v>3002010097</v>
          </cell>
          <cell r="C2025" t="str">
            <v>Chụp PP xanh D AQUAROOM</v>
          </cell>
        </row>
        <row r="2026">
          <cell r="B2026" t="str">
            <v>4006060094</v>
          </cell>
          <cell r="C2026" t="str">
            <v>HDSD máy RO DEVOLKER (Anh)</v>
          </cell>
        </row>
        <row r="2027">
          <cell r="B2027" t="str">
            <v>1001010073</v>
          </cell>
          <cell r="C2027" t="str">
            <v>Máy RO-102</v>
          </cell>
        </row>
        <row r="2028">
          <cell r="B2028" t="str">
            <v>3004090098</v>
          </cell>
          <cell r="C2028" t="str">
            <v>Bộ phụ kiện (OEM 10LPH)</v>
          </cell>
        </row>
        <row r="2029">
          <cell r="B2029" t="str">
            <v>7003030002</v>
          </cell>
          <cell r="C2029" t="str">
            <v>Decal A4 AMAZON chấm xanh</v>
          </cell>
        </row>
        <row r="2030">
          <cell r="B2030" t="str">
            <v>4006030654</v>
          </cell>
          <cell r="C2030" t="str">
            <v>Tem lõi PP 1um MADE IN VIETNAM</v>
          </cell>
        </row>
        <row r="2031">
          <cell r="B2031" t="str">
            <v>7008010010</v>
          </cell>
          <cell r="C2031" t="str">
            <v>Kính hàn</v>
          </cell>
        </row>
        <row r="2032">
          <cell r="B2032" t="str">
            <v>7008010012</v>
          </cell>
          <cell r="C2032" t="str">
            <v>Mặt nạ cắt</v>
          </cell>
        </row>
        <row r="2033">
          <cell r="B2033" t="str">
            <v>7008010011</v>
          </cell>
          <cell r="C2033" t="str">
            <v>Mặt nạ hàn</v>
          </cell>
        </row>
        <row r="2034">
          <cell r="B2034" t="str">
            <v>7008010017</v>
          </cell>
          <cell r="C2034" t="str">
            <v>Găng tay sợi</v>
          </cell>
        </row>
        <row r="2035">
          <cell r="B2035" t="str">
            <v>7008010019</v>
          </cell>
          <cell r="C2035" t="str">
            <v>Găng tay sơn</v>
          </cell>
        </row>
        <row r="2036">
          <cell r="B2036" t="str">
            <v>7008010009</v>
          </cell>
          <cell r="C2036" t="str">
            <v>Nút tai chống ồn</v>
          </cell>
        </row>
        <row r="2037">
          <cell r="B2037" t="str">
            <v>7008010008</v>
          </cell>
          <cell r="C2037" t="str">
            <v>Kính bảo hộ trắng</v>
          </cell>
        </row>
        <row r="2038">
          <cell r="B2038" t="str">
            <v>7008010018</v>
          </cell>
          <cell r="C2038" t="str">
            <v>Găng tay cao su dài</v>
          </cell>
        </row>
        <row r="2039">
          <cell r="B2039" t="str">
            <v>7008010007</v>
          </cell>
          <cell r="C2039" t="str">
            <v>Mặt nạ phòng chống bụi</v>
          </cell>
        </row>
        <row r="2040">
          <cell r="B2040" t="str">
            <v>7008010006</v>
          </cell>
          <cell r="C2040" t="str">
            <v>Mặt nạ phòng độc 2 phin</v>
          </cell>
        </row>
        <row r="2041">
          <cell r="B2041" t="str">
            <v>7008010020</v>
          </cell>
          <cell r="C2041" t="str">
            <v>Găng tay cao su y tế</v>
          </cell>
        </row>
        <row r="2042">
          <cell r="B2042" t="str">
            <v>2001210046</v>
          </cell>
          <cell r="C2042" t="str">
            <v>Cốc 10" Đài Loan trắng [AXTRON]</v>
          </cell>
        </row>
        <row r="2043">
          <cell r="B2043" t="str">
            <v>4004060012</v>
          </cell>
          <cell r="C2043" t="str">
            <v>Than hoạt tính TDH 2060 (chưa rửa)</v>
          </cell>
        </row>
        <row r="2044">
          <cell r="B2044" t="str">
            <v>2010020018</v>
          </cell>
          <cell r="C2044" t="str">
            <v>Cút 7066 nối nhanh</v>
          </cell>
        </row>
        <row r="2045">
          <cell r="B2045" t="str">
            <v>3004090100</v>
          </cell>
          <cell r="C2045" t="str">
            <v>Tay gông tháo cút lõi thay nhanh(Chưa sơn)</v>
          </cell>
        </row>
        <row r="2046">
          <cell r="B2046" t="str">
            <v>2014080002</v>
          </cell>
          <cell r="C2046" t="str">
            <v>Dây đồng 0.2/17</v>
          </cell>
        </row>
        <row r="2047">
          <cell r="B2047" t="str">
            <v>3002010099</v>
          </cell>
          <cell r="C2047" t="str">
            <v>Nắp OCB xanh L</v>
          </cell>
        </row>
        <row r="2048">
          <cell r="B2048" t="str">
            <v>2006010062</v>
          </cell>
          <cell r="C2048" t="str">
            <v>Tủ HPC đen KAROFI</v>
          </cell>
        </row>
        <row r="2049">
          <cell r="B2049" t="str">
            <v>3003010081</v>
          </cell>
          <cell r="C2049" t="str">
            <v>Kính tôi đình tủ đen IQ- HOT</v>
          </cell>
        </row>
        <row r="2050">
          <cell r="B2050" t="str">
            <v>3003010080</v>
          </cell>
          <cell r="C2050" t="str">
            <v>Kính tôi đình tủ đen IQ- HOT in lần 1</v>
          </cell>
        </row>
        <row r="2051">
          <cell r="B2051" t="str">
            <v>7007020004</v>
          </cell>
          <cell r="C2051" t="str">
            <v>Vòng bi SKF 6202-2Z/3C</v>
          </cell>
        </row>
        <row r="2052">
          <cell r="B2052" t="str">
            <v>2011070013</v>
          </cell>
          <cell r="C2052" t="str">
            <v>Cút PV6</v>
          </cell>
        </row>
        <row r="2053">
          <cell r="B2053" t="str">
            <v>2011070014</v>
          </cell>
          <cell r="C2053" t="str">
            <v>Cút PV10</v>
          </cell>
        </row>
        <row r="2054">
          <cell r="B2054" t="str">
            <v>7002020001</v>
          </cell>
          <cell r="C2054" t="str">
            <v>Thước cuộn 5m</v>
          </cell>
        </row>
        <row r="2055">
          <cell r="B2055" t="str">
            <v>2011070011</v>
          </cell>
          <cell r="C2055" t="str">
            <v>Nối góc 90 PPR 20</v>
          </cell>
        </row>
        <row r="2056">
          <cell r="B2056" t="str">
            <v>2011070012</v>
          </cell>
          <cell r="C2056" t="str">
            <v>Nối góc 90 PPR 25</v>
          </cell>
        </row>
        <row r="2057">
          <cell r="B2057" t="str">
            <v>2011070008</v>
          </cell>
          <cell r="C2057" t="str">
            <v>Nối góc 90 PVC 60</v>
          </cell>
        </row>
        <row r="2058">
          <cell r="B2058" t="str">
            <v>2011070009</v>
          </cell>
          <cell r="C2058" t="str">
            <v>Nối góc 90 PVC 75</v>
          </cell>
        </row>
        <row r="2059">
          <cell r="B2059" t="str">
            <v>2011070010</v>
          </cell>
          <cell r="C2059" t="str">
            <v>Nối góc 90 PVC 90</v>
          </cell>
        </row>
        <row r="2060">
          <cell r="B2060" t="str">
            <v>7007020003</v>
          </cell>
          <cell r="C2060" t="str">
            <v>Vòng bi SKF 6002-2RS1</v>
          </cell>
        </row>
        <row r="2061">
          <cell r="B2061" t="str">
            <v>7007020006</v>
          </cell>
          <cell r="C2061" t="str">
            <v>Vòng bi SKF 6206-2RS1</v>
          </cell>
        </row>
        <row r="2062">
          <cell r="B2062" t="str">
            <v>7007020002</v>
          </cell>
          <cell r="C2062" t="str">
            <v>Vòng bi SKF 6004-2Z/C3</v>
          </cell>
        </row>
        <row r="2063">
          <cell r="B2063" t="str">
            <v>7007020005</v>
          </cell>
          <cell r="C2063" t="str">
            <v>Vòng bi SKF 6204-2Z/C3</v>
          </cell>
        </row>
        <row r="2064">
          <cell r="B2064" t="str">
            <v>7007020009</v>
          </cell>
          <cell r="C2064" t="str">
            <v>Vòng bi SKF 6309-2Z/3C</v>
          </cell>
        </row>
        <row r="2065">
          <cell r="B2065" t="str">
            <v>2004010045</v>
          </cell>
          <cell r="C2065" t="str">
            <v>Phôi lõi PP 40" G560 trơn</v>
          </cell>
        </row>
        <row r="2066">
          <cell r="B2066" t="str">
            <v>7008010021</v>
          </cell>
          <cell r="C2066" t="str">
            <v>Găng tay vải thun trắng(PU)</v>
          </cell>
        </row>
        <row r="2067">
          <cell r="B2067" t="str">
            <v>2001390009</v>
          </cell>
          <cell r="C2067" t="str">
            <v>Nắp cốc lõm 1/2 đen [AXTRON]</v>
          </cell>
        </row>
        <row r="2068">
          <cell r="B2068" t="str">
            <v>2013090043</v>
          </cell>
          <cell r="C2068" t="str">
            <v>Tay vặn vỏ màng 500</v>
          </cell>
        </row>
        <row r="2069">
          <cell r="B2069" t="str">
            <v>4004030031</v>
          </cell>
          <cell r="C2069" t="str">
            <v>Sơn chống gỉ</v>
          </cell>
        </row>
        <row r="2070">
          <cell r="B2070" t="str">
            <v>4004020004</v>
          </cell>
          <cell r="C2070" t="str">
            <v>Mỡ chịu nhiệt 500</v>
          </cell>
        </row>
        <row r="2071">
          <cell r="B2071" t="str">
            <v>4004020006</v>
          </cell>
          <cell r="C2071" t="str">
            <v>Mỡ CALIX L0</v>
          </cell>
        </row>
        <row r="2072">
          <cell r="B2072" t="str">
            <v>4004020005</v>
          </cell>
          <cell r="C2072" t="str">
            <v>Mỡ Mobilgrease XHP 222</v>
          </cell>
        </row>
        <row r="2073">
          <cell r="B2073" t="str">
            <v>4006040022</v>
          </cell>
          <cell r="C2073" t="str">
            <v>Băng dính điện 18mm x 9m</v>
          </cell>
        </row>
        <row r="2074">
          <cell r="B2074" t="str">
            <v>4006040024</v>
          </cell>
          <cell r="C2074" t="str">
            <v>Băng dính xốp xanhh bản 3f</v>
          </cell>
        </row>
        <row r="2075">
          <cell r="B2075" t="str">
            <v>2016010011</v>
          </cell>
          <cell r="C2075" t="str">
            <v>Bu lông lục giác ngoài M3x4</v>
          </cell>
        </row>
        <row r="2076">
          <cell r="B2076" t="str">
            <v>2016020008</v>
          </cell>
          <cell r="C2076" t="str">
            <v>Ecu M8</v>
          </cell>
        </row>
        <row r="2077">
          <cell r="B2077" t="str">
            <v>7001030019</v>
          </cell>
          <cell r="C2077" t="str">
            <v>Kéo</v>
          </cell>
        </row>
        <row r="2078">
          <cell r="B2078" t="str">
            <v>7001030020</v>
          </cell>
          <cell r="C2078" t="str">
            <v>Kìm cắt</v>
          </cell>
        </row>
        <row r="2079">
          <cell r="B2079" t="str">
            <v>4004030032</v>
          </cell>
          <cell r="C2079" t="str">
            <v>Sơn đen</v>
          </cell>
        </row>
        <row r="2080">
          <cell r="B2080" t="str">
            <v>4004030033</v>
          </cell>
          <cell r="C2080" t="str">
            <v>Sơn ghi</v>
          </cell>
        </row>
        <row r="2081">
          <cell r="B2081" t="str">
            <v>2015010006</v>
          </cell>
          <cell r="C2081" t="str">
            <v>Biến trở</v>
          </cell>
        </row>
        <row r="2082">
          <cell r="B2082" t="str">
            <v>7001020005</v>
          </cell>
          <cell r="C2082" t="str">
            <v>Kìm điện</v>
          </cell>
        </row>
        <row r="2083">
          <cell r="B2083" t="str">
            <v>4004030034</v>
          </cell>
          <cell r="C2083" t="str">
            <v>Sơn xanh</v>
          </cell>
        </row>
        <row r="2084">
          <cell r="B2084" t="str">
            <v>2013040031</v>
          </cell>
          <cell r="C2084" t="str">
            <v>Bàn đạp ga</v>
          </cell>
        </row>
        <row r="2085">
          <cell r="B2085" t="str">
            <v>2014030015</v>
          </cell>
          <cell r="C2085" t="str">
            <v>Cầu chì 5A</v>
          </cell>
        </row>
        <row r="2086">
          <cell r="B2086" t="str">
            <v>7007090007</v>
          </cell>
          <cell r="C2086" t="str">
            <v>Móc cẩu 12</v>
          </cell>
        </row>
        <row r="2087">
          <cell r="B2087" t="str">
            <v>7007090006</v>
          </cell>
          <cell r="C2087" t="str">
            <v>Móc cẩu 14</v>
          </cell>
        </row>
        <row r="2088">
          <cell r="B2088" t="str">
            <v>7007090008</v>
          </cell>
          <cell r="C2088" t="str">
            <v>Móc cẩu 20</v>
          </cell>
        </row>
        <row r="2089">
          <cell r="B2089" t="str">
            <v>7007090009</v>
          </cell>
          <cell r="C2089" t="str">
            <v>Móc cẩu 24</v>
          </cell>
        </row>
        <row r="2090">
          <cell r="B2090" t="str">
            <v>2011070030</v>
          </cell>
          <cell r="C2090" t="str">
            <v>Rắc phi 25</v>
          </cell>
        </row>
        <row r="2091">
          <cell r="B2091" t="str">
            <v>2013040030</v>
          </cell>
          <cell r="C2091" t="str">
            <v>Bàn đạp FS2</v>
          </cell>
        </row>
        <row r="2092">
          <cell r="B2092" t="str">
            <v>2011070057</v>
          </cell>
          <cell r="C2092" t="str">
            <v>Cút khí PE4</v>
          </cell>
        </row>
        <row r="2093">
          <cell r="B2093" t="str">
            <v>7004020016</v>
          </cell>
          <cell r="C2093" t="str">
            <v>Đá cắt M100</v>
          </cell>
        </row>
        <row r="2094">
          <cell r="B2094" t="str">
            <v>7004020017</v>
          </cell>
          <cell r="C2094" t="str">
            <v>Đá cắt M300</v>
          </cell>
        </row>
        <row r="2095">
          <cell r="B2095" t="str">
            <v>2016020007</v>
          </cell>
          <cell r="C2095" t="str">
            <v>Ecu M16*2.0</v>
          </cell>
        </row>
        <row r="2096">
          <cell r="B2096" t="str">
            <v>3004090101</v>
          </cell>
          <cell r="C2096" t="str">
            <v>Lò xo 10x28</v>
          </cell>
        </row>
        <row r="2097">
          <cell r="B2097" t="str">
            <v>3004090111</v>
          </cell>
          <cell r="C2097" t="str">
            <v>Lò xo 25x55</v>
          </cell>
        </row>
        <row r="2098">
          <cell r="B2098" t="str">
            <v>3004090110</v>
          </cell>
          <cell r="C2098" t="str">
            <v>Lò xo 25x65</v>
          </cell>
        </row>
        <row r="2099">
          <cell r="B2099" t="str">
            <v>7004040029</v>
          </cell>
          <cell r="C2099" t="str">
            <v>Mũi taro M6</v>
          </cell>
        </row>
        <row r="2100">
          <cell r="B2100" t="str">
            <v>7004040030</v>
          </cell>
          <cell r="C2100" t="str">
            <v>Mũi taro M8</v>
          </cell>
        </row>
        <row r="2101">
          <cell r="B2101" t="str">
            <v>2011070058</v>
          </cell>
          <cell r="C2101" t="str">
            <v>T ren 20*15</v>
          </cell>
        </row>
        <row r="2102">
          <cell r="B2102" t="str">
            <v>2015020004</v>
          </cell>
          <cell r="C2102" t="str">
            <v>Tụ điện 35F</v>
          </cell>
        </row>
        <row r="2103">
          <cell r="B2103" t="str">
            <v>2014030006</v>
          </cell>
          <cell r="C2103" t="str">
            <v>Aptomat 125A</v>
          </cell>
        </row>
        <row r="2104">
          <cell r="B2104" t="str">
            <v>2014030007</v>
          </cell>
          <cell r="C2104" t="str">
            <v>Aptomat 300A</v>
          </cell>
        </row>
        <row r="2105">
          <cell r="B2105" t="str">
            <v>2011070055</v>
          </cell>
          <cell r="C2105" t="str">
            <v>Cút khí PE10</v>
          </cell>
        </row>
        <row r="2106">
          <cell r="B2106" t="str">
            <v>2011070056</v>
          </cell>
          <cell r="C2106" t="str">
            <v>Cút khí PE12</v>
          </cell>
        </row>
        <row r="2107">
          <cell r="B2107" t="str">
            <v>2011070050</v>
          </cell>
          <cell r="C2107" t="str">
            <v>Cút khí PU10</v>
          </cell>
        </row>
        <row r="2108">
          <cell r="B2108" t="str">
            <v>2013040020</v>
          </cell>
          <cell r="C2108" t="str">
            <v>Đèn báo xanh</v>
          </cell>
        </row>
        <row r="2109">
          <cell r="B2109" t="str">
            <v>7004020040</v>
          </cell>
          <cell r="C2109" t="str">
            <v>Giấy ráp A80</v>
          </cell>
        </row>
        <row r="2110">
          <cell r="B2110" t="str">
            <v>7003020002</v>
          </cell>
          <cell r="C2110" t="str">
            <v>Pin vuông 9V</v>
          </cell>
        </row>
        <row r="2111">
          <cell r="B2111" t="str">
            <v>2011060004</v>
          </cell>
          <cell r="C2111" t="str">
            <v>T đều kẽm 20</v>
          </cell>
        </row>
        <row r="2112">
          <cell r="B2112" t="str">
            <v>2011060003</v>
          </cell>
          <cell r="C2112" t="str">
            <v>T đều kẽm 26</v>
          </cell>
        </row>
        <row r="2113">
          <cell r="B2113" t="str">
            <v>2011070021</v>
          </cell>
          <cell r="C2113" t="str">
            <v>T đều PPR 20</v>
          </cell>
        </row>
        <row r="2114">
          <cell r="B2114" t="str">
            <v>2011070025</v>
          </cell>
          <cell r="C2114" t="str">
            <v>T đều PPR 25</v>
          </cell>
        </row>
        <row r="2115">
          <cell r="B2115" t="str">
            <v>2011070023</v>
          </cell>
          <cell r="C2115" t="str">
            <v>T đều PPR 32</v>
          </cell>
        </row>
        <row r="2116">
          <cell r="B2116" t="str">
            <v>2011070026</v>
          </cell>
          <cell r="C2116" t="str">
            <v>T đều PVC 21</v>
          </cell>
        </row>
        <row r="2117">
          <cell r="B2117" t="str">
            <v>2007030030</v>
          </cell>
          <cell r="C2117" t="str">
            <v>Van điện 24V</v>
          </cell>
        </row>
        <row r="2118">
          <cell r="B2118" t="str">
            <v>2014040005</v>
          </cell>
          <cell r="C2118" t="str">
            <v>Gen hộp 30x20</v>
          </cell>
        </row>
        <row r="2119">
          <cell r="B2119" t="str">
            <v>7004020024</v>
          </cell>
          <cell r="C2119" t="str">
            <v>Giấy ráp A120</v>
          </cell>
        </row>
        <row r="2120">
          <cell r="B2120" t="str">
            <v>7004020039</v>
          </cell>
          <cell r="C2120" t="str">
            <v>Giấy ráp A180</v>
          </cell>
        </row>
        <row r="2121">
          <cell r="B2121" t="str">
            <v>7004020042</v>
          </cell>
          <cell r="C2121" t="str">
            <v>Giấy ráp P240</v>
          </cell>
        </row>
        <row r="2122">
          <cell r="B2122" t="str">
            <v>7004020044</v>
          </cell>
          <cell r="C2122" t="str">
            <v>Giấy ráp P400</v>
          </cell>
        </row>
        <row r="2123">
          <cell r="B2123" t="str">
            <v>7004020041</v>
          </cell>
          <cell r="C2123" t="str">
            <v>Giấy ráp P600</v>
          </cell>
        </row>
        <row r="2124">
          <cell r="B2124" t="str">
            <v>7004020025</v>
          </cell>
          <cell r="C2124" t="str">
            <v>Giấy ráp P800</v>
          </cell>
        </row>
        <row r="2125">
          <cell r="B2125" t="str">
            <v>4005040001</v>
          </cell>
          <cell r="C2125" t="str">
            <v>Nước lau kính</v>
          </cell>
        </row>
        <row r="2126">
          <cell r="B2126" t="str">
            <v>2013040026</v>
          </cell>
          <cell r="C2126" t="str">
            <v>Nút ấn nhả đỏ</v>
          </cell>
        </row>
        <row r="2127">
          <cell r="B2127" t="str">
            <v>4004030035</v>
          </cell>
          <cell r="C2127" t="str">
            <v>Sơn xịt trắng</v>
          </cell>
        </row>
        <row r="2128">
          <cell r="B2128" t="str">
            <v>2011060002</v>
          </cell>
          <cell r="C2128" t="str">
            <v>Thu kẽm 26-20</v>
          </cell>
        </row>
        <row r="2129">
          <cell r="B2129" t="str">
            <v>2011060001</v>
          </cell>
          <cell r="C2129" t="str">
            <v>Thu kẽm 33-26</v>
          </cell>
        </row>
        <row r="2130">
          <cell r="B2130" t="str">
            <v>2011070034</v>
          </cell>
          <cell r="C2130" t="str">
            <v>Thu PPR 40-32</v>
          </cell>
        </row>
        <row r="2131">
          <cell r="B2131" t="str">
            <v>2015020003</v>
          </cell>
          <cell r="C2131" t="str">
            <v>Tụ điện 5F CĐ</v>
          </cell>
        </row>
        <row r="2132">
          <cell r="B2132" t="str">
            <v>2007030029</v>
          </cell>
          <cell r="C2132" t="str">
            <v>Van điện 220V</v>
          </cell>
        </row>
        <row r="2133">
          <cell r="B2133" t="str">
            <v>2014080003</v>
          </cell>
          <cell r="C2133" t="str">
            <v>Dây điện 2x1.5</v>
          </cell>
        </row>
        <row r="2134">
          <cell r="B2134" t="str">
            <v>2011070032</v>
          </cell>
          <cell r="C2134" t="str">
            <v>Giắc co PPR 20</v>
          </cell>
        </row>
        <row r="2135">
          <cell r="B2135" t="str">
            <v>7004020037</v>
          </cell>
          <cell r="C2135" t="str">
            <v>Giấy ráp P1000</v>
          </cell>
        </row>
        <row r="2136">
          <cell r="B2136" t="str">
            <v>7005040012</v>
          </cell>
          <cell r="C2136" t="str">
            <v>Pin đẩy D4x200</v>
          </cell>
        </row>
        <row r="2137">
          <cell r="B2137" t="str">
            <v>2014020005</v>
          </cell>
          <cell r="C2137" t="str">
            <v>Cầu đấu 200A/4P</v>
          </cell>
        </row>
        <row r="2138">
          <cell r="B2138" t="str">
            <v>2011070038</v>
          </cell>
          <cell r="C2138" t="str">
            <v>Cút khí PL10-01</v>
          </cell>
        </row>
        <row r="2139">
          <cell r="B2139" t="str">
            <v>2014080004</v>
          </cell>
          <cell r="C2139" t="str">
            <v>Dây điên 2x0.75</v>
          </cell>
        </row>
        <row r="2140">
          <cell r="B2140" t="str">
            <v>3004090103</v>
          </cell>
          <cell r="C2140" t="str">
            <v>Lò xo 16x100 đỏ</v>
          </cell>
        </row>
        <row r="2141">
          <cell r="B2141" t="str">
            <v>1001010076</v>
          </cell>
          <cell r="C2141" t="str">
            <v>Máy lọc nước-29</v>
          </cell>
        </row>
        <row r="2142">
          <cell r="B2142" t="str">
            <v>2013040027</v>
          </cell>
          <cell r="C2142" t="str">
            <v>Nút ấn nhả xanh</v>
          </cell>
        </row>
        <row r="2143">
          <cell r="B2143" t="str">
            <v>2013040028</v>
          </cell>
          <cell r="C2143" t="str">
            <v>Nút ấn ON - OFF</v>
          </cell>
        </row>
        <row r="2144">
          <cell r="B2144" t="str">
            <v>7004010012</v>
          </cell>
          <cell r="C2144" t="str">
            <v>Que hàn phi 2.5</v>
          </cell>
        </row>
        <row r="2145">
          <cell r="B2145" t="str">
            <v>2015020006</v>
          </cell>
          <cell r="C2145" t="str">
            <v>Tủ điện 300x400</v>
          </cell>
        </row>
        <row r="2146">
          <cell r="B2146" t="str">
            <v>7007010004</v>
          </cell>
          <cell r="C2146" t="str">
            <v>Con lăn 85*80*50</v>
          </cell>
        </row>
        <row r="2147">
          <cell r="B2147" t="str">
            <v>2011060007</v>
          </cell>
          <cell r="C2147" t="str">
            <v>Măng xông kẽm 20</v>
          </cell>
        </row>
        <row r="2148">
          <cell r="B2148" t="str">
            <v>2014030017</v>
          </cell>
          <cell r="C2148" t="str">
            <v>Rơ le nhiệt MT32</v>
          </cell>
        </row>
        <row r="2149">
          <cell r="B2149" t="str">
            <v>2011060005</v>
          </cell>
          <cell r="C2149" t="str">
            <v>Nối góc 90 kẽm 20</v>
          </cell>
        </row>
        <row r="2150">
          <cell r="B2150" t="str">
            <v>2011060006</v>
          </cell>
          <cell r="C2150" t="str">
            <v>Nối góc 90 kẽm 26</v>
          </cell>
        </row>
        <row r="2151">
          <cell r="B2151" t="str">
            <v>2011070035</v>
          </cell>
          <cell r="C2151" t="str">
            <v>Nối góc 90 PVC 21</v>
          </cell>
        </row>
        <row r="2152">
          <cell r="B2152" t="str">
            <v>2011070018</v>
          </cell>
          <cell r="C2152" t="str">
            <v>Van nhựa PVC 22mm</v>
          </cell>
        </row>
        <row r="2153">
          <cell r="B2153" t="str">
            <v>2011070017</v>
          </cell>
          <cell r="C2153" t="str">
            <v>Van nhựa PVC 27mm</v>
          </cell>
        </row>
        <row r="2154">
          <cell r="B2154" t="str">
            <v>2011070015</v>
          </cell>
          <cell r="C2154" t="str">
            <v>Van nhựa PVC 34mm</v>
          </cell>
        </row>
        <row r="2155">
          <cell r="B2155" t="str">
            <v>2011070016</v>
          </cell>
          <cell r="C2155" t="str">
            <v>Van nhựa PVC 42mm</v>
          </cell>
        </row>
        <row r="2156">
          <cell r="B2156" t="str">
            <v>2016010070</v>
          </cell>
          <cell r="C2156" t="str">
            <v>Bu lông M6*50 - CĐ</v>
          </cell>
        </row>
        <row r="2157">
          <cell r="B2157" t="str">
            <v>2011070042</v>
          </cell>
          <cell r="C2157" t="str">
            <v>Cút thủy lực 19/19</v>
          </cell>
        </row>
        <row r="2158">
          <cell r="B2158" t="str">
            <v>7001020007</v>
          </cell>
          <cell r="C2158" t="str">
            <v>Tô vít dẹp 5x300mm</v>
          </cell>
        </row>
        <row r="2159">
          <cell r="B2159" t="str">
            <v>2011070019</v>
          </cell>
          <cell r="C2159" t="str">
            <v>Van nhựa PVC 1 1/4</v>
          </cell>
        </row>
        <row r="2160">
          <cell r="B2160" t="str">
            <v>7001020001</v>
          </cell>
          <cell r="C2160" t="str">
            <v>Cờ lê vòng miệng 21</v>
          </cell>
        </row>
        <row r="2161">
          <cell r="B2161" t="str">
            <v>7001020002</v>
          </cell>
          <cell r="C2161" t="str">
            <v>Cờ lê vòng miệng 22</v>
          </cell>
        </row>
        <row r="2162">
          <cell r="B2162" t="str">
            <v>7001020003</v>
          </cell>
          <cell r="C2162" t="str">
            <v>Cờ lê vòng miệng 24</v>
          </cell>
        </row>
        <row r="2163">
          <cell r="B2163" t="str">
            <v>7001020004</v>
          </cell>
          <cell r="C2163" t="str">
            <v>Cờ lê vòng miệng 27</v>
          </cell>
        </row>
        <row r="2164">
          <cell r="B2164" t="str">
            <v>7004020021</v>
          </cell>
          <cell r="C2164" t="str">
            <v>Đá mài 3x6x150 #800</v>
          </cell>
        </row>
        <row r="2165">
          <cell r="B2165" t="str">
            <v>7007030005</v>
          </cell>
          <cell r="C2165" t="str">
            <v>Dây curoa răng 255L</v>
          </cell>
        </row>
        <row r="2166">
          <cell r="B2166" t="str">
            <v>7001020006</v>
          </cell>
          <cell r="C2166" t="str">
            <v>Tô vít chữ thập 4mm</v>
          </cell>
        </row>
        <row r="2167">
          <cell r="B2167" t="str">
            <v>2014030008</v>
          </cell>
          <cell r="C2167" t="str">
            <v>Aptomat 75A/3 pha LS</v>
          </cell>
        </row>
        <row r="2168">
          <cell r="B2168" t="str">
            <v>2014010005</v>
          </cell>
          <cell r="C2168" t="str">
            <v>Bóng đèn Phillip 36W</v>
          </cell>
        </row>
        <row r="2169">
          <cell r="B2169" t="str">
            <v>2016010068</v>
          </cell>
          <cell r="C2169" t="str">
            <v>Bu lông đầu dù M12x4</v>
          </cell>
        </row>
        <row r="2170">
          <cell r="B2170" t="str">
            <v>2016010053</v>
          </cell>
          <cell r="C2170" t="str">
            <v>Bu lông đầu dù M6x60</v>
          </cell>
        </row>
        <row r="2171">
          <cell r="B2171" t="str">
            <v>2014010010</v>
          </cell>
          <cell r="C2171" t="str">
            <v xml:space="preserve">Chao đèn phản quang	</v>
          </cell>
        </row>
        <row r="2172">
          <cell r="B2172" t="str">
            <v>2011070040</v>
          </cell>
          <cell r="C2172" t="str">
            <v>Cút nối nhanh M12*10</v>
          </cell>
        </row>
        <row r="2173">
          <cell r="B2173" t="str">
            <v>7004020019</v>
          </cell>
          <cell r="C2173" t="str">
            <v>Đá mài 3x6x150 #1000</v>
          </cell>
        </row>
        <row r="2174">
          <cell r="B2174" t="str">
            <v>7004020020</v>
          </cell>
          <cell r="C2174" t="str">
            <v>Đá mài 3x6x150 #1200</v>
          </cell>
        </row>
        <row r="2175">
          <cell r="B2175" t="str">
            <v>4006040026</v>
          </cell>
          <cell r="C2175" t="str">
            <v>Dây thít đen 250x5mm</v>
          </cell>
        </row>
        <row r="2176">
          <cell r="B2176" t="str">
            <v>4006040027</v>
          </cell>
          <cell r="C2176" t="str">
            <v>Dây thít đen 250x7mm</v>
          </cell>
        </row>
        <row r="2177">
          <cell r="B2177" t="str">
            <v>7004040022</v>
          </cell>
          <cell r="C2177" t="str">
            <v>Mũi mài kim cương M3</v>
          </cell>
        </row>
        <row r="2178">
          <cell r="B2178" t="str">
            <v>7004040023</v>
          </cell>
          <cell r="C2178" t="str">
            <v>Mũi mài kim cương M4</v>
          </cell>
        </row>
        <row r="2179">
          <cell r="B2179" t="str">
            <v>7004040024</v>
          </cell>
          <cell r="C2179" t="str">
            <v>Mũi mài kim cương M5</v>
          </cell>
        </row>
        <row r="2180">
          <cell r="B2180" t="str">
            <v>2011070052</v>
          </cell>
          <cell r="C2180" t="str">
            <v>Nối thẳng 1/4 phi 10</v>
          </cell>
        </row>
        <row r="2181">
          <cell r="B2181" t="str">
            <v>2014030016</v>
          </cell>
          <cell r="C2181" t="str">
            <v>Rơ le áp suất 7.5bar</v>
          </cell>
        </row>
        <row r="2182">
          <cell r="B2182" t="str">
            <v>2016010065</v>
          </cell>
          <cell r="C2182" t="str">
            <v>Bu lông đầu dù M12x25</v>
          </cell>
        </row>
        <row r="2183">
          <cell r="B2183" t="str">
            <v>2016010066</v>
          </cell>
          <cell r="C2183" t="str">
            <v>Bu lông đầu dù M12x30</v>
          </cell>
        </row>
        <row r="2184">
          <cell r="B2184" t="str">
            <v>2016010069</v>
          </cell>
          <cell r="C2184" t="str">
            <v>Bu lông đầu dù M12x45</v>
          </cell>
        </row>
        <row r="2185">
          <cell r="B2185" t="str">
            <v>2016010067</v>
          </cell>
          <cell r="C2185" t="str">
            <v>Bu lông đầu dù M12x70</v>
          </cell>
        </row>
        <row r="2186">
          <cell r="B2186" t="str">
            <v>2015040007</v>
          </cell>
          <cell r="C2186" t="str">
            <v>Cảm biến PR12 -2DN CĐ</v>
          </cell>
        </row>
        <row r="2187">
          <cell r="B2187" t="str">
            <v>2015040008</v>
          </cell>
          <cell r="C2187" t="str">
            <v>Cảm biến PR12 -4DP CĐ</v>
          </cell>
        </row>
        <row r="2188">
          <cell r="B2188" t="str">
            <v>2017090003</v>
          </cell>
          <cell r="C2188" t="str">
            <v>đai xiết 2 dây phi 34</v>
          </cell>
        </row>
        <row r="2189">
          <cell r="B2189" t="str">
            <v>7004040017</v>
          </cell>
          <cell r="C2189" t="str">
            <v>Đầu khẩu lục giác 8mm</v>
          </cell>
        </row>
        <row r="2190">
          <cell r="B2190" t="str">
            <v>2014010006</v>
          </cell>
          <cell r="C2190" t="str">
            <v>Bóng đèn Rạng Đông 20W</v>
          </cell>
        </row>
        <row r="2191">
          <cell r="B2191" t="str">
            <v>2014010008</v>
          </cell>
          <cell r="C2191" t="str">
            <v>Bóng đèn Rạng Đông 80W</v>
          </cell>
        </row>
        <row r="2192">
          <cell r="B2192" t="str">
            <v>2014010009</v>
          </cell>
          <cell r="C2192" t="str">
            <v>Bóng đèn Rạng Đông 85W</v>
          </cell>
        </row>
        <row r="2193">
          <cell r="B2193" t="str">
            <v>2016010063</v>
          </cell>
          <cell r="C2193" t="str">
            <v>Bu lông đầu dù M12x120</v>
          </cell>
        </row>
        <row r="2194">
          <cell r="B2194" t="str">
            <v>2016010064</v>
          </cell>
          <cell r="C2194" t="str">
            <v>Bu lông đầu dù M12x220</v>
          </cell>
        </row>
        <row r="2195">
          <cell r="B2195" t="str">
            <v>7004040011</v>
          </cell>
          <cell r="C2195" t="str">
            <v>Đầu khẩu lục giác 14mm</v>
          </cell>
        </row>
        <row r="2196">
          <cell r="B2196" t="str">
            <v>4006040006</v>
          </cell>
          <cell r="C2196" t="str">
            <v>Dây thít trắng 150x3mm</v>
          </cell>
        </row>
        <row r="2197">
          <cell r="B2197" t="str">
            <v>2014030014</v>
          </cell>
          <cell r="C2197" t="str">
            <v>Đế rơ le trung gian 8P</v>
          </cell>
        </row>
        <row r="2198">
          <cell r="B2198" t="str">
            <v>7004010013</v>
          </cell>
          <cell r="C2198" t="str">
            <v>Que hàn TIG M1.6x150mm</v>
          </cell>
        </row>
        <row r="2199">
          <cell r="B2199" t="str">
            <v>2014060025</v>
          </cell>
          <cell r="C2199" t="str">
            <v>Thanh nhiệt 380V-4000W</v>
          </cell>
        </row>
        <row r="2200">
          <cell r="B2200" t="str">
            <v>2014010003</v>
          </cell>
          <cell r="C2200" t="str">
            <v>Bóng đèn Điện Quang 55W</v>
          </cell>
        </row>
        <row r="2201">
          <cell r="B2201" t="str">
            <v>2015040009</v>
          </cell>
          <cell r="C2201" t="str">
            <v>Cảm biến PRW12 - 4DP CĐ</v>
          </cell>
        </row>
        <row r="2202">
          <cell r="B2202" t="str">
            <v>2014030012</v>
          </cell>
          <cell r="C2202" t="str">
            <v>Đế rơ le trung gian 11P</v>
          </cell>
        </row>
        <row r="2203">
          <cell r="B2203" t="str">
            <v>2014030013</v>
          </cell>
          <cell r="C2203" t="str">
            <v>Đế rơ le trung gian 14P</v>
          </cell>
        </row>
        <row r="2204">
          <cell r="B2204" t="str">
            <v>2011070022</v>
          </cell>
          <cell r="C2204" t="str">
            <v>T ren trong PPR 20-1/2"</v>
          </cell>
        </row>
        <row r="2205">
          <cell r="B2205" t="str">
            <v>2011070044</v>
          </cell>
          <cell r="C2205" t="str">
            <v>Van tiết lưu khí SL6-01</v>
          </cell>
        </row>
        <row r="2206">
          <cell r="B2206" t="str">
            <v>2011070046</v>
          </cell>
          <cell r="C2206" t="str">
            <v>Van tiết lưu khí SL6-M5</v>
          </cell>
        </row>
        <row r="2207">
          <cell r="B2207" t="str">
            <v>2011070045</v>
          </cell>
          <cell r="C2207" t="str">
            <v>Van tiết lưu khí SL8-01</v>
          </cell>
        </row>
        <row r="2208">
          <cell r="B2208" t="str">
            <v>2011070047</v>
          </cell>
          <cell r="C2208" t="str">
            <v>Van tiết lưu khí SL8-M5</v>
          </cell>
        </row>
        <row r="2209">
          <cell r="B2209" t="str">
            <v>2014010004</v>
          </cell>
          <cell r="C2209" t="str">
            <v>Bóng đèn huỳnh quang 40W</v>
          </cell>
        </row>
        <row r="2210">
          <cell r="B2210" t="str">
            <v>7005040030</v>
          </cell>
          <cell r="C2210" t="str">
            <v>Insert Date Code năm M12</v>
          </cell>
        </row>
        <row r="2211">
          <cell r="B2211" t="str">
            <v>7004020048</v>
          </cell>
          <cell r="C2211" t="str">
            <v>Mũi cắt gọt kim loại 3-6</v>
          </cell>
        </row>
        <row r="2212">
          <cell r="B2212" t="str">
            <v>7004020056</v>
          </cell>
          <cell r="C2212" t="str">
            <v>Bánh ráp xếp A60 (100*16)</v>
          </cell>
        </row>
        <row r="2213">
          <cell r="B2213" t="str">
            <v>2014010007</v>
          </cell>
          <cell r="C2213" t="str">
            <v>Bóng đèn Rạng Đông 36W-T8</v>
          </cell>
        </row>
        <row r="2214">
          <cell r="B2214" t="str">
            <v>2015040013</v>
          </cell>
          <cell r="C2214" t="str">
            <v>Can nhiệt phi 6-3 can vặn</v>
          </cell>
        </row>
        <row r="2215">
          <cell r="B2215" t="str">
            <v>2013040025</v>
          </cell>
          <cell r="C2215" t="str">
            <v>Công tắc hành trình OMRON</v>
          </cell>
        </row>
        <row r="2216">
          <cell r="B2216" t="str">
            <v>2014030018</v>
          </cell>
          <cell r="C2216" t="str">
            <v>Rơ le thứ tự pha (380VAC)</v>
          </cell>
        </row>
        <row r="2217">
          <cell r="B2217" t="str">
            <v>6003060017</v>
          </cell>
          <cell r="C2217" t="str">
            <v>Xy lanh khí nén SDA 25x50</v>
          </cell>
        </row>
        <row r="2218">
          <cell r="B2218" t="str">
            <v>2014030019</v>
          </cell>
          <cell r="C2218" t="str">
            <v>Bộ rơ le trung gian 24V 8P</v>
          </cell>
        </row>
        <row r="2219">
          <cell r="B2219" t="str">
            <v>7005040031</v>
          </cell>
          <cell r="C2219" t="str">
            <v>Insert Date Code tháng M10</v>
          </cell>
        </row>
        <row r="2220">
          <cell r="B2220" t="str">
            <v>4006040023</v>
          </cell>
          <cell r="C2220" t="str">
            <v>Băng dính vải vàng 50mmx10m</v>
          </cell>
        </row>
        <row r="2221">
          <cell r="B2221" t="str">
            <v>2013040024</v>
          </cell>
          <cell r="C2221" t="str">
            <v>Công tắc hành trình ME-8108</v>
          </cell>
        </row>
        <row r="2222">
          <cell r="B2222" t="str">
            <v>4004090049</v>
          </cell>
          <cell r="C2222" t="str">
            <v>Keo Silicone Titebond 300ml</v>
          </cell>
        </row>
        <row r="2223">
          <cell r="B2223" t="str">
            <v>2016010040</v>
          </cell>
          <cell r="C2223" t="str">
            <v>Bu lông lục giác ngoài M6x40</v>
          </cell>
        </row>
        <row r="2224">
          <cell r="B2224" t="str">
            <v>2013040023</v>
          </cell>
          <cell r="C2224" t="str">
            <v>Công tắc hành trình D4M-2000</v>
          </cell>
        </row>
        <row r="2225">
          <cell r="B2225" t="str">
            <v>2014030011</v>
          </cell>
          <cell r="C2225" t="str">
            <v>Khởi động từ 1 pha/ 220V/ 9A</v>
          </cell>
        </row>
        <row r="2226">
          <cell r="B2226" t="str">
            <v>2016010061</v>
          </cell>
          <cell r="C2226" t="str">
            <v>Bu lông lục giác ngoài M16x43</v>
          </cell>
        </row>
        <row r="2227">
          <cell r="B2227" t="str">
            <v>2016010062</v>
          </cell>
          <cell r="C2227" t="str">
            <v>Bu lông lục giác ngoài M16x50</v>
          </cell>
        </row>
        <row r="2228">
          <cell r="B2228" t="str">
            <v>2011070029</v>
          </cell>
          <cell r="C2228" t="str">
            <v>Đầu nối ren ngoài PPR 20-1/2"</v>
          </cell>
        </row>
        <row r="2229">
          <cell r="B2229" t="str">
            <v>2011070020</v>
          </cell>
          <cell r="C2229" t="str">
            <v>Đầu nối ren trong PPR 25-1/2"</v>
          </cell>
        </row>
        <row r="2230">
          <cell r="B2230" t="str">
            <v>2014030009</v>
          </cell>
          <cell r="C2230" t="str">
            <v>Khởi động từ 1 pha/ 220V/ 22A</v>
          </cell>
        </row>
        <row r="2231">
          <cell r="B2231" t="str">
            <v>2014030010</v>
          </cell>
          <cell r="C2231" t="str">
            <v>Khởi động từ 1 pha/ 220V/ 25A</v>
          </cell>
        </row>
        <row r="2232">
          <cell r="B2232" t="str">
            <v>2014060028</v>
          </cell>
          <cell r="C2232" t="str">
            <v>Thanh nhiệt 220V-400W D10x150</v>
          </cell>
        </row>
        <row r="2233">
          <cell r="B2233" t="str">
            <v>6003060003</v>
          </cell>
          <cell r="C2233" t="str">
            <v>Xy lanh khí nén kép TN 20x100</v>
          </cell>
        </row>
        <row r="2234">
          <cell r="B2234" t="str">
            <v>2016010060</v>
          </cell>
          <cell r="C2234" t="str">
            <v>Bu lông lục giác ngoài M16x220</v>
          </cell>
        </row>
        <row r="2235">
          <cell r="B2235" t="str">
            <v>2014010002</v>
          </cell>
          <cell r="C2235" t="str">
            <v>Bóng đèn LED Duhal HBS-100T 100W</v>
          </cell>
        </row>
        <row r="2236">
          <cell r="B2236" t="str">
            <v>7004020018</v>
          </cell>
          <cell r="C2236" t="str">
            <v>Đá mài máy mài hai đá (D &lt; 100mm)</v>
          </cell>
        </row>
        <row r="2237">
          <cell r="B2237" t="str">
            <v>4006050050</v>
          </cell>
          <cell r="C2237" t="str">
            <v>Tấm Xốp PE đệm cốc, Kt 380x200x15</v>
          </cell>
        </row>
        <row r="2238">
          <cell r="B2238" t="str">
            <v>4006010306</v>
          </cell>
          <cell r="C2238" t="str">
            <v>Thùng carton UNDERSINK 500x260x530</v>
          </cell>
        </row>
        <row r="2239">
          <cell r="B2239" t="str">
            <v>2014060020</v>
          </cell>
          <cell r="C2239" t="str">
            <v>Điện trở vòng nhiệt 380V-1000W-F102x90</v>
          </cell>
        </row>
        <row r="2240">
          <cell r="B2240" t="str">
            <v>2014010001</v>
          </cell>
          <cell r="C2240" t="str">
            <v>Bóng đèn huỳnh quang/ Compact (P &gt; 60W)</v>
          </cell>
        </row>
        <row r="2241">
          <cell r="B2241" t="str">
            <v>2013040022</v>
          </cell>
          <cell r="C2241" t="str">
            <v>Công tắc điện tự động 3 pha 32A(MC-32A)</v>
          </cell>
        </row>
        <row r="2242">
          <cell r="B2242" t="str">
            <v>2014060022</v>
          </cell>
          <cell r="C2242" t="str">
            <v>Điện trở vòng nhiệt 220V-2400W-F185x115</v>
          </cell>
        </row>
        <row r="2243">
          <cell r="B2243" t="str">
            <v>2016010022</v>
          </cell>
          <cell r="C2243" t="str">
            <v>Bu lông DIN 933 M12x200</v>
          </cell>
        </row>
        <row r="2244">
          <cell r="B2244" t="str">
            <v>1001010078</v>
          </cell>
          <cell r="C2244" t="str">
            <v>Máy lọc nước KoriHome WPK-606-Lite</v>
          </cell>
        </row>
        <row r="2245">
          <cell r="B2245" t="str">
            <v>2016040033</v>
          </cell>
          <cell r="C2245" t="str">
            <v>Nở 8 CĐ</v>
          </cell>
        </row>
        <row r="2246">
          <cell r="B2246" t="str">
            <v>2014050001</v>
          </cell>
          <cell r="C2246" t="str">
            <v>Biến tần</v>
          </cell>
        </row>
        <row r="2247">
          <cell r="B2247" t="str">
            <v>7001020008</v>
          </cell>
          <cell r="C2247" t="str">
            <v>Kìm nước</v>
          </cell>
        </row>
        <row r="2248">
          <cell r="B2248" t="str">
            <v>2014090002</v>
          </cell>
          <cell r="C2248" t="str">
            <v>Timer H3Y4</v>
          </cell>
        </row>
        <row r="2249">
          <cell r="B2249" t="str">
            <v>4004020007</v>
          </cell>
          <cell r="C2249" t="str">
            <v>Dầu RP7 420ml</v>
          </cell>
        </row>
        <row r="2250">
          <cell r="B2250" t="str">
            <v>2011060008</v>
          </cell>
          <cell r="C2250" t="str">
            <v>Ren kẽm phi 20</v>
          </cell>
        </row>
        <row r="2251">
          <cell r="B2251" t="str">
            <v>2011060009</v>
          </cell>
          <cell r="C2251" t="str">
            <v>Ren kẽm phi 25</v>
          </cell>
        </row>
        <row r="2252">
          <cell r="B2252" t="str">
            <v>4005030002</v>
          </cell>
          <cell r="C2252" t="str">
            <v>Cồn 90 độ 500ml</v>
          </cell>
        </row>
        <row r="2253">
          <cell r="B2253" t="str">
            <v>2014020006</v>
          </cell>
          <cell r="C2253" t="str">
            <v>Mặt ổ điện 2 lỗ</v>
          </cell>
        </row>
        <row r="2254">
          <cell r="B2254" t="str">
            <v>7002020003</v>
          </cell>
          <cell r="C2254" t="str">
            <v>Thước đo góc cơ</v>
          </cell>
        </row>
        <row r="2255">
          <cell r="B2255" t="str">
            <v>2014020007</v>
          </cell>
          <cell r="C2255" t="str">
            <v>Ổ cắm đôi 2 chấu</v>
          </cell>
        </row>
        <row r="2256">
          <cell r="B2256" t="str">
            <v>2016040034</v>
          </cell>
          <cell r="C2256" t="str">
            <v>Vít tự khoan 1/3 CĐ</v>
          </cell>
        </row>
        <row r="2257">
          <cell r="B2257" t="str">
            <v>2016040035</v>
          </cell>
          <cell r="C2257" t="str">
            <v>Vít tự khoan 5 phân CĐ</v>
          </cell>
        </row>
        <row r="2258">
          <cell r="B2258" t="str">
            <v>3004020169</v>
          </cell>
          <cell r="C2258" t="str">
            <v>Vách phải KORIO (0.8mm)</v>
          </cell>
        </row>
        <row r="2259">
          <cell r="B2259" t="str">
            <v>7002010003</v>
          </cell>
          <cell r="C2259" t="str">
            <v>Lưu lượng kế 10GPM-35LPM</v>
          </cell>
        </row>
        <row r="2260">
          <cell r="B2260" t="str">
            <v>7001020010</v>
          </cell>
          <cell r="C2260" t="str">
            <v>Máy tô vít điện dạng thẳng</v>
          </cell>
        </row>
        <row r="2261">
          <cell r="B2261" t="str">
            <v>3004020173</v>
          </cell>
          <cell r="C2261" t="str">
            <v>Vách trái KORIO (tôn 0.8mm)</v>
          </cell>
        </row>
        <row r="2262">
          <cell r="B2262" t="str">
            <v>3004020172</v>
          </cell>
          <cell r="C2262" t="str">
            <v>Vách sau dài (model WPK-888)</v>
          </cell>
        </row>
        <row r="2263">
          <cell r="B2263" t="str">
            <v>7001020009</v>
          </cell>
          <cell r="C2263" t="str">
            <v>Bộ lục giác 9 cây 1.5mm - 10mm</v>
          </cell>
        </row>
        <row r="2264">
          <cell r="B2264" t="str">
            <v>2014090001</v>
          </cell>
          <cell r="C2264" t="str">
            <v>Couter 220V - 11 chân DH48J -8A</v>
          </cell>
        </row>
        <row r="2265">
          <cell r="B2265" t="str">
            <v>4004030036</v>
          </cell>
          <cell r="C2265" t="str">
            <v>Sơn đỏ</v>
          </cell>
        </row>
        <row r="2266">
          <cell r="B2266" t="str">
            <v>7003020013</v>
          </cell>
          <cell r="C2266" t="str">
            <v>Giấy xưởng kính</v>
          </cell>
        </row>
        <row r="2267">
          <cell r="B2267" t="str">
            <v>4005030004</v>
          </cell>
          <cell r="C2267" t="str">
            <v>Muối viên NaCl (Ấn Độ)</v>
          </cell>
        </row>
        <row r="2268">
          <cell r="B2268" t="str">
            <v>4005030003</v>
          </cell>
          <cell r="C2268" t="str">
            <v>Axeton</v>
          </cell>
        </row>
        <row r="2269">
          <cell r="B2269" t="str">
            <v>2013070007</v>
          </cell>
          <cell r="C2269" t="str">
            <v>Ống đồng D6</v>
          </cell>
        </row>
        <row r="2270">
          <cell r="B2270" t="str">
            <v>2013070008</v>
          </cell>
          <cell r="C2270" t="str">
            <v>Ống đồng D4</v>
          </cell>
        </row>
        <row r="2271">
          <cell r="B2271" t="str">
            <v>4003010012</v>
          </cell>
          <cell r="C2271" t="str">
            <v>Inox tấm 0.4x1220</v>
          </cell>
        </row>
        <row r="2272">
          <cell r="B2272" t="str">
            <v>2017020007</v>
          </cell>
          <cell r="C2272" t="str">
            <v>Dây TPU xanh 100*6.5</v>
          </cell>
        </row>
        <row r="2273">
          <cell r="B2273" t="str">
            <v>4004090050</v>
          </cell>
          <cell r="C2273" t="str">
            <v>Cây nhựa phíp D70*100</v>
          </cell>
        </row>
        <row r="2274">
          <cell r="B2274" t="str">
            <v>2017020006</v>
          </cell>
          <cell r="C2274" t="str">
            <v>Dây TPU trong 100*6.5</v>
          </cell>
        </row>
        <row r="2275">
          <cell r="B2275" t="str">
            <v>4001010002</v>
          </cell>
          <cell r="C2275" t="str">
            <v>Lưới sắt B40 khổ 1.8m/ 3.5mm</v>
          </cell>
        </row>
        <row r="2276">
          <cell r="B2276" t="str">
            <v>2016040037</v>
          </cell>
          <cell r="C2276" t="str">
            <v>Ty ren</v>
          </cell>
        </row>
        <row r="2277">
          <cell r="B2277" t="str">
            <v>7009010002</v>
          </cell>
          <cell r="C2277" t="str">
            <v>Lọc gió</v>
          </cell>
        </row>
        <row r="2278">
          <cell r="B2278" t="str">
            <v>7003020008</v>
          </cell>
          <cell r="C2278" t="str">
            <v>Khăn lau</v>
          </cell>
        </row>
        <row r="2279">
          <cell r="B2279" t="str">
            <v>2011060011</v>
          </cell>
          <cell r="C2279" t="str">
            <v>suốt 1/4</v>
          </cell>
        </row>
        <row r="2280">
          <cell r="B2280" t="str">
            <v>2011060012</v>
          </cell>
          <cell r="C2280" t="str">
            <v>suốt 1/8</v>
          </cell>
        </row>
        <row r="2281">
          <cell r="B2281" t="str">
            <v>2015030003</v>
          </cell>
          <cell r="C2281" t="str">
            <v>Cầu đi ốt</v>
          </cell>
        </row>
        <row r="2282">
          <cell r="B2282" t="str">
            <v>2017020005</v>
          </cell>
          <cell r="C2282" t="str">
            <v>Dây nạp ga</v>
          </cell>
        </row>
        <row r="2283">
          <cell r="B2283" t="str">
            <v>2017030027</v>
          </cell>
          <cell r="C2283" t="str">
            <v>Gioăng chỉ</v>
          </cell>
        </row>
        <row r="2284">
          <cell r="B2284" t="str">
            <v>7003020006</v>
          </cell>
          <cell r="C2284" t="str">
            <v>Chổi sơn 3"</v>
          </cell>
        </row>
        <row r="2285">
          <cell r="B2285" t="str">
            <v>4005090010</v>
          </cell>
          <cell r="C2285" t="str">
            <v>Bình ga 134A</v>
          </cell>
        </row>
        <row r="2286">
          <cell r="B2286" t="str">
            <v>7003020015</v>
          </cell>
          <cell r="C2286" t="str">
            <v>Cắt băng keo</v>
          </cell>
        </row>
        <row r="2287">
          <cell r="B2287" t="str">
            <v>7003020007</v>
          </cell>
          <cell r="C2287" t="str">
            <v>Dao dọc giấy</v>
          </cell>
        </row>
        <row r="2288">
          <cell r="B2288" t="str">
            <v>7009010003</v>
          </cell>
          <cell r="C2288" t="str">
            <v>Lọc kép 2000</v>
          </cell>
        </row>
        <row r="2289">
          <cell r="B2289" t="str">
            <v>4005090011</v>
          </cell>
          <cell r="C2289" t="str">
            <v>Xi Cana 100g</v>
          </cell>
        </row>
        <row r="2290">
          <cell r="B2290" t="str">
            <v>7001020016</v>
          </cell>
          <cell r="C2290" t="str">
            <v>Tay quay Taro</v>
          </cell>
        </row>
        <row r="2291">
          <cell r="B2291" t="str">
            <v>2011060010</v>
          </cell>
          <cell r="C2291" t="str">
            <v>Chạc khí 3 ngả</v>
          </cell>
        </row>
        <row r="2292">
          <cell r="B2292" t="str">
            <v>7005040043</v>
          </cell>
          <cell r="C2292" t="str">
            <v>Chốt giật 12x6</v>
          </cell>
        </row>
        <row r="2293">
          <cell r="B2293" t="str">
            <v>2013040032</v>
          </cell>
          <cell r="C2293" t="str">
            <v>Còi đèn phi 22</v>
          </cell>
        </row>
        <row r="2294">
          <cell r="B2294" t="str">
            <v>4006010307</v>
          </cell>
          <cell r="C2294" t="str">
            <v>Hộp carton LT1</v>
          </cell>
        </row>
        <row r="2295">
          <cell r="B2295" t="str">
            <v>7003020005</v>
          </cell>
          <cell r="C2295" t="str">
            <v>Chổi sơn 1 1/2"</v>
          </cell>
        </row>
        <row r="2296">
          <cell r="B2296" t="str">
            <v>7005040044</v>
          </cell>
          <cell r="C2296" t="str">
            <v>Chốt giật 20x10</v>
          </cell>
        </row>
        <row r="2297">
          <cell r="B2297" t="str">
            <v>2016040036</v>
          </cell>
          <cell r="C2297" t="str">
            <v>Ôc chí bi phi 6</v>
          </cell>
        </row>
        <row r="2298">
          <cell r="B2298" t="str">
            <v>4006030659</v>
          </cell>
          <cell r="C2298" t="str">
            <v>Tem cốc CTO AQLI</v>
          </cell>
        </row>
        <row r="2299">
          <cell r="B2299" t="str">
            <v>4006030658</v>
          </cell>
          <cell r="C2299" t="str">
            <v>Tem cốc OCB AQLI</v>
          </cell>
        </row>
        <row r="2300">
          <cell r="B2300" t="str">
            <v>4006030662</v>
          </cell>
          <cell r="C2300" t="str">
            <v>Tem lõi CTO AQLI</v>
          </cell>
        </row>
        <row r="2301">
          <cell r="B2301" t="str">
            <v>4006030661</v>
          </cell>
          <cell r="C2301" t="str">
            <v>Tem lõi OCB AQLI</v>
          </cell>
        </row>
        <row r="2302">
          <cell r="B2302" t="str">
            <v>4006030664</v>
          </cell>
          <cell r="C2302" t="str">
            <v>Tem lõi T33 AQLI</v>
          </cell>
        </row>
        <row r="2303">
          <cell r="B2303" t="str">
            <v>6003050001</v>
          </cell>
          <cell r="C2303" t="str">
            <v>Ro to máy mài tay</v>
          </cell>
        </row>
        <row r="2304">
          <cell r="B2304" t="str">
            <v>4001010001</v>
          </cell>
          <cell r="C2304" t="str">
            <v>Sắt hộp 30x60x1.4</v>
          </cell>
        </row>
        <row r="2305">
          <cell r="B2305" t="str">
            <v>2013060011</v>
          </cell>
          <cell r="C2305" t="str">
            <v>Đồng hồ oxy TAKANA</v>
          </cell>
        </row>
        <row r="2306">
          <cell r="B2306" t="str">
            <v>3002020201</v>
          </cell>
          <cell r="C2306" t="str">
            <v>Thân T33 cam IROKA</v>
          </cell>
        </row>
        <row r="2307">
          <cell r="B2307" t="str">
            <v>7004010014</v>
          </cell>
          <cell r="C2307" t="str">
            <v>Đầu mỏ vịt hàn tích</v>
          </cell>
        </row>
        <row r="2308">
          <cell r="B2308" t="str">
            <v>4006030655</v>
          </cell>
          <cell r="C2308" t="str">
            <v>Tem giá sắt L4 AQLI</v>
          </cell>
        </row>
        <row r="2309">
          <cell r="B2309" t="str">
            <v>4006030656</v>
          </cell>
          <cell r="C2309" t="str">
            <v>Tem giá sắt T1 AQLI</v>
          </cell>
        </row>
        <row r="2310">
          <cell r="B2310" t="str">
            <v>2017090008</v>
          </cell>
          <cell r="C2310" t="str">
            <v>Van an toàn ST-S10L</v>
          </cell>
        </row>
        <row r="2311">
          <cell r="B2311" t="str">
            <v>3002020200</v>
          </cell>
          <cell r="C2311" t="str">
            <v>Thân T33 vàng IROKA</v>
          </cell>
        </row>
        <row r="2312">
          <cell r="B2312" t="str">
            <v>3002010100</v>
          </cell>
          <cell r="C2312" t="str">
            <v>Nắp OCB trắng IROKA</v>
          </cell>
        </row>
        <row r="2313">
          <cell r="B2313" t="str">
            <v>3002020199</v>
          </cell>
          <cell r="C2313" t="str">
            <v>Thân T33 xanh IROKA</v>
          </cell>
        </row>
        <row r="2314">
          <cell r="B2314" t="str">
            <v>7009090001</v>
          </cell>
          <cell r="C2314" t="str">
            <v>Chổi than Makita 325</v>
          </cell>
        </row>
        <row r="2315">
          <cell r="B2315" t="str">
            <v>7009090002</v>
          </cell>
          <cell r="C2315" t="str">
            <v>Chổi than Makita 459</v>
          </cell>
        </row>
        <row r="2316">
          <cell r="B2316" t="str">
            <v>4006030665</v>
          </cell>
          <cell r="C2316" t="str">
            <v>Tem lõi MINERAL AQLI</v>
          </cell>
        </row>
        <row r="2317">
          <cell r="B2317" t="str">
            <v>3002010102</v>
          </cell>
          <cell r="C2317" t="str">
            <v>Chụp CTO trắng IROKA</v>
          </cell>
        </row>
        <row r="2318">
          <cell r="B2318" t="str">
            <v>3002020202</v>
          </cell>
          <cell r="C2318" t="str">
            <v>Thân T33 trắng IROKA</v>
          </cell>
        </row>
        <row r="2319">
          <cell r="B2319" t="str">
            <v>7009010004</v>
          </cell>
          <cell r="C2319" t="str">
            <v>Tách dầu và khí 2501L</v>
          </cell>
        </row>
        <row r="2320">
          <cell r="B2320" t="str">
            <v>7003020004</v>
          </cell>
          <cell r="C2320" t="str">
            <v>Chổi rửa kính 85*80*50</v>
          </cell>
        </row>
        <row r="2321">
          <cell r="B2321" t="str">
            <v>3002010101</v>
          </cell>
          <cell r="C2321" t="str">
            <v>Nắp OCB trắng VIROLIKE</v>
          </cell>
        </row>
        <row r="2322">
          <cell r="B2322" t="str">
            <v>4006030667</v>
          </cell>
          <cell r="C2322" t="str">
            <v>Tem lõi NANOSILVER AQLI</v>
          </cell>
        </row>
        <row r="2323">
          <cell r="B2323" t="str">
            <v>3002010103</v>
          </cell>
          <cell r="C2323" t="str">
            <v>Chụp CTO trắng VIROLIKE</v>
          </cell>
        </row>
        <row r="2324">
          <cell r="B2324" t="str">
            <v>2009010028</v>
          </cell>
          <cell r="C2324" t="str">
            <v>Nguồn tổ ong 220/24V 10A</v>
          </cell>
        </row>
        <row r="2325">
          <cell r="B2325" t="str">
            <v>4006030657</v>
          </cell>
          <cell r="C2325" t="str">
            <v>Tem cốc PP 5 Micron AQLI</v>
          </cell>
        </row>
        <row r="2326">
          <cell r="B2326" t="str">
            <v>4006030660</v>
          </cell>
          <cell r="C2326" t="str">
            <v>Tem lõi PP SEDIMENT AQLI</v>
          </cell>
        </row>
        <row r="2327">
          <cell r="B2327" t="str">
            <v>4006030666</v>
          </cell>
          <cell r="C2327" t="str">
            <v>Tem lõi ORP ALKALINE AQLI</v>
          </cell>
        </row>
        <row r="2328">
          <cell r="B2328" t="str">
            <v>7009010001</v>
          </cell>
          <cell r="C2328" t="str">
            <v>Lọc dầu DS - 3701L (30 HP)</v>
          </cell>
        </row>
        <row r="2329">
          <cell r="B2329" t="str">
            <v>4006030663</v>
          </cell>
          <cell r="C2329" t="str">
            <v>Tem lõi PP ULTRA FINE AQLI</v>
          </cell>
        </row>
        <row r="2330">
          <cell r="B2330" t="str">
            <v>2017090004</v>
          </cell>
          <cell r="C2330" t="str">
            <v>Cút thủy lực ren 112 phi 19</v>
          </cell>
        </row>
        <row r="2331">
          <cell r="B2331" t="str">
            <v>2017090005</v>
          </cell>
          <cell r="C2331" t="str">
            <v>Cút thủy lực ren 112 phi 21</v>
          </cell>
        </row>
        <row r="2332">
          <cell r="B2332" t="str">
            <v>7009090003</v>
          </cell>
          <cell r="C2332" t="str">
            <v>Giảm dật máy PP phi 20-8 cánh</v>
          </cell>
        </row>
        <row r="2333">
          <cell r="B2333" t="str">
            <v>7009090004</v>
          </cell>
          <cell r="C2333" t="str">
            <v>Giảm dật máy PP phi 50-8 cánh</v>
          </cell>
        </row>
        <row r="2334">
          <cell r="B2334" t="str">
            <v>3002020203</v>
          </cell>
          <cell r="C2334" t="str">
            <v>Thân T33 2D xanh NC T33-IROKA</v>
          </cell>
        </row>
        <row r="2335">
          <cell r="B2335" t="str">
            <v>4006010308</v>
          </cell>
          <cell r="C2335" t="str">
            <v>Thùng carton máy RO 500x395x488</v>
          </cell>
        </row>
        <row r="2336">
          <cell r="B2336" t="str">
            <v>2017090009</v>
          </cell>
          <cell r="C2336" t="str">
            <v>Van điều chỉnh áp xuất khí NHỰA</v>
          </cell>
        </row>
        <row r="2337">
          <cell r="B2337" t="str">
            <v>2017030028</v>
          </cell>
          <cell r="C2337" t="str">
            <v>Gioăng đầu trục xy lanh 45x3.5 Nhựa</v>
          </cell>
        </row>
        <row r="2338">
          <cell r="B2338" t="str">
            <v>4004090051</v>
          </cell>
          <cell r="C2338" t="str">
            <v>Keo PVC 500g</v>
          </cell>
        </row>
        <row r="2339">
          <cell r="B2339" t="str">
            <v>4003010013</v>
          </cell>
          <cell r="C2339" t="str">
            <v>Inox cuộn 0.4mm/ 120mm</v>
          </cell>
        </row>
        <row r="2340">
          <cell r="B2340" t="str">
            <v>7005020004</v>
          </cell>
          <cell r="C2340" t="str">
            <v>Bạt nhựa</v>
          </cell>
        </row>
        <row r="2341">
          <cell r="B2341" t="str">
            <v>2014040006</v>
          </cell>
          <cell r="C2341" t="str">
            <v>Gen hộp bán nguyệt 800x350</v>
          </cell>
        </row>
        <row r="2342">
          <cell r="B2342" t="str">
            <v>7006080001</v>
          </cell>
          <cell r="C2342" t="str">
            <v>Bản lề</v>
          </cell>
        </row>
        <row r="2343">
          <cell r="B2343" t="str">
            <v>2014020008</v>
          </cell>
          <cell r="C2343" t="str">
            <v>Phích cắm</v>
          </cell>
        </row>
        <row r="2344">
          <cell r="B2344" t="str">
            <v>7001040001</v>
          </cell>
          <cell r="C2344" t="str">
            <v>Búa cao su</v>
          </cell>
        </row>
        <row r="2345">
          <cell r="B2345" t="str">
            <v>7008010022</v>
          </cell>
          <cell r="C2345" t="str">
            <v>Khẩu trang</v>
          </cell>
        </row>
        <row r="2346">
          <cell r="B2346" t="str">
            <v>7004050004</v>
          </cell>
          <cell r="C2346" t="str">
            <v>Cước 7 phân</v>
          </cell>
        </row>
        <row r="2347">
          <cell r="B2347" t="str">
            <v>7003020016</v>
          </cell>
          <cell r="C2347" t="str">
            <v>Cần gạt nước</v>
          </cell>
        </row>
        <row r="2348">
          <cell r="B2348" t="str">
            <v>2017090013</v>
          </cell>
          <cell r="C2348" t="str">
            <v>Súng xịt khí</v>
          </cell>
        </row>
        <row r="2349">
          <cell r="B2349" t="str">
            <v>4005090012</v>
          </cell>
          <cell r="C2349" t="str">
            <v>Bình gas mini</v>
          </cell>
        </row>
        <row r="2350">
          <cell r="B2350" t="str">
            <v>7007030030</v>
          </cell>
          <cell r="C2350" t="str">
            <v>Dây curoa A78</v>
          </cell>
        </row>
        <row r="2351">
          <cell r="B2351" t="str">
            <v>2013040036</v>
          </cell>
          <cell r="C2351" t="str">
            <v>Nút ấn giữ F32</v>
          </cell>
        </row>
        <row r="2352">
          <cell r="B2352" t="str">
            <v>2017090010</v>
          </cell>
          <cell r="C2352" t="str">
            <v>Bộ điều áp 1/4"</v>
          </cell>
        </row>
        <row r="2353">
          <cell r="B2353" t="str">
            <v>7009010006</v>
          </cell>
          <cell r="C2353" t="str">
            <v>Phin lọc DMN163</v>
          </cell>
        </row>
        <row r="2354">
          <cell r="B2354" t="str">
            <v>7004050005</v>
          </cell>
          <cell r="C2354" t="str">
            <v>Cây vắt 85*80*50</v>
          </cell>
        </row>
        <row r="2355">
          <cell r="B2355" t="str">
            <v>6002090001</v>
          </cell>
          <cell r="C2355" t="str">
            <v>Trục trơn máy PP</v>
          </cell>
        </row>
        <row r="2356">
          <cell r="B2356" t="str">
            <v>2011060013</v>
          </cell>
          <cell r="C2356" t="str">
            <v>Chuột ren F25- 20</v>
          </cell>
        </row>
        <row r="2357">
          <cell r="B2357" t="str">
            <v>2011060014</v>
          </cell>
          <cell r="C2357" t="str">
            <v>Chuột ren F25- 25</v>
          </cell>
        </row>
        <row r="2358">
          <cell r="B2358" t="str">
            <v>7009090007</v>
          </cell>
          <cell r="C2358" t="str">
            <v>Phớt cổ trục khác</v>
          </cell>
        </row>
        <row r="2359">
          <cell r="B2359" t="str">
            <v>2013040035</v>
          </cell>
          <cell r="C2359" t="str">
            <v>Nút ấn nhả nấm F22</v>
          </cell>
        </row>
        <row r="2360">
          <cell r="B2360" t="str">
            <v>2013040034</v>
          </cell>
          <cell r="C2360" t="str">
            <v>Nút ấn nhả nấm F32</v>
          </cell>
        </row>
        <row r="2361">
          <cell r="B2361" t="str">
            <v>7009090009</v>
          </cell>
          <cell r="C2361" t="str">
            <v>Bộ nẹp máy cắt màng</v>
          </cell>
        </row>
        <row r="2362">
          <cell r="B2362" t="str">
            <v>2015030004</v>
          </cell>
          <cell r="C2362" t="str">
            <v>Mosfet IRFB7537 PbF</v>
          </cell>
        </row>
        <row r="2363">
          <cell r="B2363" t="str">
            <v>7007020021</v>
          </cell>
          <cell r="C2363" t="str">
            <v>Vòng bi SKF 6308-2Z</v>
          </cell>
        </row>
        <row r="2364">
          <cell r="B2364" t="str">
            <v>2017090011</v>
          </cell>
          <cell r="C2364" t="str">
            <v>Bộ điều áp 1/4- 8bar</v>
          </cell>
        </row>
        <row r="2365">
          <cell r="B2365" t="str">
            <v>7009010005</v>
          </cell>
          <cell r="C2365" t="str">
            <v>Màng lọc khí DS-3203</v>
          </cell>
        </row>
        <row r="2366">
          <cell r="B2366" t="str">
            <v>2017030033</v>
          </cell>
          <cell r="C2366" t="str">
            <v>Phớt cổ trục 15x32x7</v>
          </cell>
        </row>
        <row r="2367">
          <cell r="B2367" t="str">
            <v>2017030032</v>
          </cell>
          <cell r="C2367" t="str">
            <v>Phớt cổ trục 25x40x8</v>
          </cell>
        </row>
        <row r="2368">
          <cell r="B2368" t="str">
            <v>2017030031</v>
          </cell>
          <cell r="C2368" t="str">
            <v>Phớt cổ trục 45x62x9</v>
          </cell>
        </row>
        <row r="2369">
          <cell r="B2369" t="str">
            <v>2017090012</v>
          </cell>
          <cell r="C2369" t="str">
            <v>Bộ điều áp 1/4- 16bar</v>
          </cell>
        </row>
        <row r="2370">
          <cell r="B2370" t="str">
            <v>7009090008</v>
          </cell>
          <cell r="C2370" t="str">
            <v>Phanh chặn trục phi 15</v>
          </cell>
        </row>
        <row r="2371">
          <cell r="B2371" t="str">
            <v>7009090006</v>
          </cell>
          <cell r="C2371" t="str">
            <v>Phanh chặn trục phi 17</v>
          </cell>
        </row>
        <row r="2372">
          <cell r="B2372" t="str">
            <v>7007020019</v>
          </cell>
          <cell r="C2372" t="str">
            <v>Vòng bi SKF 6205-2Z/3C</v>
          </cell>
        </row>
        <row r="2373">
          <cell r="B2373" t="str">
            <v>2011070060</v>
          </cell>
          <cell r="C2373" t="str">
            <v>Ren trong PPR 25 ống 32</v>
          </cell>
        </row>
        <row r="2374">
          <cell r="B2374" t="str">
            <v>2011070059</v>
          </cell>
          <cell r="C2374" t="str">
            <v>T ren trong PPR 25-1/2"</v>
          </cell>
        </row>
        <row r="2375">
          <cell r="B2375" t="str">
            <v>7009010007</v>
          </cell>
          <cell r="C2375" t="str">
            <v>Lọc dầu Haitian F150x112</v>
          </cell>
        </row>
        <row r="2376">
          <cell r="B2376" t="str">
            <v>2017090015</v>
          </cell>
          <cell r="C2376" t="str">
            <v>Khớp nối mềm cao su 3"- 80</v>
          </cell>
        </row>
        <row r="2377">
          <cell r="B2377" t="str">
            <v>7005050005</v>
          </cell>
          <cell r="C2377" t="str">
            <v>Quạt thông gió Sunon DP200A</v>
          </cell>
        </row>
        <row r="2378">
          <cell r="B2378" t="str">
            <v>4006060099</v>
          </cell>
          <cell r="C2378" t="str">
            <v>HDSD máy RO DEVOLKER (Ả Rập)</v>
          </cell>
        </row>
        <row r="2379">
          <cell r="B2379" t="str">
            <v>4006060100</v>
          </cell>
          <cell r="C2379" t="str">
            <v>HDSD DEVOLKER HCV-351 (Ả Rập)</v>
          </cell>
        </row>
        <row r="2380">
          <cell r="B2380" t="str">
            <v>4006060097</v>
          </cell>
          <cell r="C2380" t="str">
            <v>HDSD máy RO CQ DEVOLKER (Anh)</v>
          </cell>
        </row>
        <row r="2381">
          <cell r="B2381" t="str">
            <v>2017090014</v>
          </cell>
          <cell r="C2381" t="str">
            <v>Khớp nối mềm cao su 2 1/2"- 65</v>
          </cell>
        </row>
        <row r="2382">
          <cell r="B2382" t="str">
            <v>4006060098</v>
          </cell>
          <cell r="C2382" t="str">
            <v>HDSD máy RO CQ DEVOLKER (Ả Rập)</v>
          </cell>
        </row>
        <row r="2383">
          <cell r="B2383" t="str">
            <v>4006060096</v>
          </cell>
          <cell r="C2383" t="str">
            <v>HDSD máy RO DEVOLKER LEAF (Anh)</v>
          </cell>
        </row>
        <row r="2384">
          <cell r="B2384" t="str">
            <v>4006060101</v>
          </cell>
          <cell r="C2384" t="str">
            <v>HDSD DEVOLKER HALF COVER (Ả Rập)</v>
          </cell>
        </row>
        <row r="2385">
          <cell r="B2385" t="str">
            <v>6003020001</v>
          </cell>
          <cell r="C2385" t="str">
            <v>Xe đẩy hàng SUMO Thái Lan HL-111</v>
          </cell>
        </row>
        <row r="2386">
          <cell r="B2386" t="str">
            <v>4006060095</v>
          </cell>
          <cell r="C2386" t="str">
            <v>HDSD máy RO DEVOLKER LEAF (Ả Rập)</v>
          </cell>
        </row>
        <row r="2387">
          <cell r="B2387" t="str">
            <v>4006030669</v>
          </cell>
          <cell r="C2387" t="str">
            <v>Tem cảnh báo nước nóng (Ả Rập) v2</v>
          </cell>
        </row>
        <row r="2388">
          <cell r="B2388" t="str">
            <v>4006010309</v>
          </cell>
          <cell r="C2388" t="str">
            <v>Thùng carton máy RO DEVOLKER (19P)</v>
          </cell>
        </row>
        <row r="2389">
          <cell r="B2389" t="str">
            <v>2013040033</v>
          </cell>
          <cell r="C2389" t="str">
            <v>Công tắc máy khoan 18V 15A TG573FSB</v>
          </cell>
        </row>
        <row r="2390">
          <cell r="B2390" t="str">
            <v>2014090003</v>
          </cell>
          <cell r="C2390" t="str">
            <v>DH48S Nguồn 220VAC timer loại 8 chân</v>
          </cell>
        </row>
        <row r="2391">
          <cell r="B2391" t="str">
            <v>2017030034</v>
          </cell>
          <cell r="C2391" t="str">
            <v>Gioăng hộp máy công trình F0.6- 42mm</v>
          </cell>
        </row>
        <row r="2392">
          <cell r="B2392" t="str">
            <v>2015050001</v>
          </cell>
          <cell r="C2392" t="str">
            <v>Bộ điều khiển nhiệt độ OMRON E5C4-K0-399</v>
          </cell>
        </row>
        <row r="2393">
          <cell r="B2393" t="str">
            <v>4006040032</v>
          </cell>
          <cell r="C2393" t="str">
            <v>Băng dính giấy</v>
          </cell>
        </row>
        <row r="2394">
          <cell r="B2394" t="str">
            <v>2004010046</v>
          </cell>
          <cell r="C2394" t="str">
            <v>Lõi PP 10" IROKA</v>
          </cell>
        </row>
        <row r="2395">
          <cell r="B2395" t="str">
            <v>2004020071</v>
          </cell>
          <cell r="C2395" t="str">
            <v>Lõi PPD xanh C IROKA</v>
          </cell>
        </row>
        <row r="2396">
          <cell r="B2396" t="str">
            <v>2004020072</v>
          </cell>
          <cell r="C2396" t="str">
            <v>Lõi PPD xanh C VIROLIKE</v>
          </cell>
        </row>
        <row r="2397">
          <cell r="B2397" t="str">
            <v>2003030195</v>
          </cell>
          <cell r="C2397" t="str">
            <v>Lõi T33 V trắng HEADON (DM)</v>
          </cell>
        </row>
        <row r="2398">
          <cell r="B2398" t="str">
            <v>6003020002</v>
          </cell>
          <cell r="C2398" t="str">
            <v>Xe kệ để đình tủ sau dán kính</v>
          </cell>
        </row>
        <row r="2399">
          <cell r="B2399" t="str">
            <v>2003050055</v>
          </cell>
          <cell r="C2399" t="str">
            <v>Lõi khoáng V trắng/cam HEADON (DM)</v>
          </cell>
        </row>
        <row r="2400">
          <cell r="B2400" t="str">
            <v>2003030196</v>
          </cell>
          <cell r="C2400" t="str">
            <v>Lõi T33 V trắng/xanh B HEADON (DM)</v>
          </cell>
        </row>
        <row r="2401">
          <cell r="B2401" t="str">
            <v>2003050056</v>
          </cell>
          <cell r="C2401" t="str">
            <v>Lõi khoáng V trắng/vàng HEADON (DM)</v>
          </cell>
        </row>
        <row r="2402">
          <cell r="B2402" t="str">
            <v>3004040069</v>
          </cell>
          <cell r="C2402" t="str">
            <v>Giá đỡ bản lề dưới IRO3</v>
          </cell>
        </row>
        <row r="2403">
          <cell r="B2403" t="str">
            <v>3004040070</v>
          </cell>
          <cell r="C2403" t="str">
            <v>Giá đỡ bản lề trên IRO3</v>
          </cell>
        </row>
        <row r="2404">
          <cell r="B2404" t="str">
            <v>3004040067</v>
          </cell>
          <cell r="C2404" t="str">
            <v>NẸP CỬA DƯỚI IRO3</v>
          </cell>
        </row>
        <row r="2405">
          <cell r="B2405" t="str">
            <v>3004040064</v>
          </cell>
          <cell r="C2405" t="str">
            <v>NẸP CỬA PHẢI IRO3</v>
          </cell>
        </row>
        <row r="2406">
          <cell r="B2406" t="str">
            <v>3004040065</v>
          </cell>
          <cell r="C2406" t="str">
            <v>NẸP CỬA TRÁI IRO3</v>
          </cell>
        </row>
        <row r="2407">
          <cell r="B2407" t="str">
            <v>3004040066</v>
          </cell>
          <cell r="C2407" t="str">
            <v>NẸP CỬA TRÊN IRO3</v>
          </cell>
        </row>
        <row r="2408">
          <cell r="B2408" t="str">
            <v>3004040068</v>
          </cell>
          <cell r="C2408" t="str">
            <v>NẸP GIỮ VAN IRO3</v>
          </cell>
        </row>
        <row r="2409">
          <cell r="B2409" t="str">
            <v>3004020174</v>
          </cell>
          <cell r="C2409" t="str">
            <v>KHAY LỌC THÔ IRO3</v>
          </cell>
        </row>
        <row r="2410">
          <cell r="B2410" t="str">
            <v>3004020176</v>
          </cell>
          <cell r="C2410" t="str">
            <v>KHAY LÕI CHỨC NĂNG IRO3</v>
          </cell>
        </row>
        <row r="2411">
          <cell r="B2411" t="str">
            <v>3004020175</v>
          </cell>
          <cell r="C2411" t="str">
            <v>KHAY THIẾT BỊ ĐIỆN VÀ RO IRO3</v>
          </cell>
        </row>
        <row r="2412">
          <cell r="B2412" t="str">
            <v>3004020179</v>
          </cell>
          <cell r="C2412" t="str">
            <v>NẮP HỘP ĐÈN LED IRO3</v>
          </cell>
        </row>
        <row r="2413">
          <cell r="B2413" t="str">
            <v>3004020178</v>
          </cell>
          <cell r="C2413" t="str">
            <v>TẤM NẮP PHÍA SAU PHÍA DƯỚI IRO3</v>
          </cell>
        </row>
        <row r="2414">
          <cell r="B2414" t="str">
            <v>3004020177</v>
          </cell>
          <cell r="C2414" t="str">
            <v>TẤM NẮP SAU PHÍA TRÊN IRO3</v>
          </cell>
        </row>
        <row r="2415">
          <cell r="B2415" t="str">
            <v>4006050052</v>
          </cell>
          <cell r="C2415" t="str">
            <v>XỐP MẶT IRO3</v>
          </cell>
        </row>
        <row r="2416">
          <cell r="B2416" t="str">
            <v>4006050051</v>
          </cell>
          <cell r="C2416" t="str">
            <v>XỐP ĐỈNH IRO3</v>
          </cell>
        </row>
        <row r="2417">
          <cell r="B2417" t="str">
            <v>4006050053</v>
          </cell>
          <cell r="C2417" t="str">
            <v>XỐP HÔNG IRO3</v>
          </cell>
        </row>
        <row r="2418">
          <cell r="B2418" t="str">
            <v>4006010310</v>
          </cell>
          <cell r="C2418" t="str">
            <v>THÙNG CARTON IRO3</v>
          </cell>
        </row>
        <row r="2419">
          <cell r="B2419" t="str">
            <v>1001010080</v>
          </cell>
          <cell r="C2419" t="str">
            <v>Máy lọc nước RO RO-26</v>
          </cell>
        </row>
        <row r="2420">
          <cell r="B2420" t="str">
            <v>6001080004</v>
          </cell>
          <cell r="C2420" t="str">
            <v>Máy bọc màng co SM-5030</v>
          </cell>
        </row>
        <row r="2421">
          <cell r="B2421" t="str">
            <v>1004020006</v>
          </cell>
          <cell r="C2421" t="str">
            <v>Máy sưởi KoriHome EHK-103-BK</v>
          </cell>
        </row>
        <row r="2422">
          <cell r="B2422" t="str">
            <v>6001080005</v>
          </cell>
          <cell r="C2422" t="str">
            <v>Máy bọc màng co tự động SM 4525</v>
          </cell>
        </row>
        <row r="2423">
          <cell r="B2423" t="str">
            <v>7002030001</v>
          </cell>
          <cell r="C2423" t="str">
            <v>Máy kiểm tra hoạt động máy nhựa</v>
          </cell>
        </row>
        <row r="2424">
          <cell r="B2424" t="str">
            <v>7002020019</v>
          </cell>
          <cell r="C2424" t="str">
            <v>Thước đo độ sâu điện tử 300mm/ 0.01</v>
          </cell>
        </row>
        <row r="2425">
          <cell r="B2425" t="str">
            <v>7002020023</v>
          </cell>
          <cell r="C2425" t="str">
            <v>Thước đo độ sâu điện từ 0-600mm/0.01</v>
          </cell>
        </row>
        <row r="2426">
          <cell r="B2426" t="str">
            <v>7002020009</v>
          </cell>
          <cell r="C2426" t="str">
            <v>Thước cặp điện tử Mituyuno 200mm/ 0.01</v>
          </cell>
        </row>
        <row r="2427">
          <cell r="B2427" t="str">
            <v>7002020005</v>
          </cell>
          <cell r="C2427" t="str">
            <v>Thước cặp điện tử Mituyuno 300mm/ 0.01</v>
          </cell>
        </row>
        <row r="2428">
          <cell r="B2428" t="str">
            <v>7002020004</v>
          </cell>
          <cell r="C2428" t="str">
            <v>Thước cặp điện tử Mituyuno 1000mm/ 0.01</v>
          </cell>
        </row>
        <row r="2429">
          <cell r="B2429" t="str">
            <v>7002020007</v>
          </cell>
          <cell r="C2429" t="str">
            <v>Thước cặp điện tử Mituyuno 0-150mm/ 0.01</v>
          </cell>
        </row>
        <row r="2430">
          <cell r="B2430" t="str">
            <v>7004010015</v>
          </cell>
          <cell r="C2430" t="str">
            <v>Dây hàn chống cháy</v>
          </cell>
        </row>
        <row r="2431">
          <cell r="B2431" t="str">
            <v>1004010001</v>
          </cell>
          <cell r="C2431" t="str">
            <v>Quạt cây công nghiệp</v>
          </cell>
        </row>
        <row r="2432">
          <cell r="B2432" t="str">
            <v>4006010311</v>
          </cell>
          <cell r="C2432" t="str">
            <v>Hộp carton LT1 KADWILL</v>
          </cell>
        </row>
        <row r="2433">
          <cell r="B2433" t="str">
            <v>4006010312</v>
          </cell>
          <cell r="C2433" t="str">
            <v>Hộp carton LT2 KADWILL</v>
          </cell>
        </row>
        <row r="2434">
          <cell r="B2434" t="str">
            <v>4006010313</v>
          </cell>
          <cell r="C2434" t="str">
            <v>Hộp carton LT3 KADWILL</v>
          </cell>
        </row>
        <row r="2435">
          <cell r="B2435" t="str">
            <v>4006030676</v>
          </cell>
          <cell r="C2435" t="str">
            <v>Tem giá sắt T1 KADWILL</v>
          </cell>
        </row>
        <row r="2436">
          <cell r="B2436" t="str">
            <v>4006030677</v>
          </cell>
          <cell r="C2436" t="str">
            <v>Tem giá sắt T2 KADWILL</v>
          </cell>
        </row>
        <row r="2437">
          <cell r="B2437" t="str">
            <v>4006030678</v>
          </cell>
          <cell r="C2437" t="str">
            <v>Tem giá sắt T3 KADWILL</v>
          </cell>
        </row>
        <row r="2438">
          <cell r="B2438" t="str">
            <v>4006030704</v>
          </cell>
          <cell r="C2438" t="str">
            <v>Tem cốc CTO WATER FRISH</v>
          </cell>
        </row>
        <row r="2439">
          <cell r="B2439" t="str">
            <v>4006030702</v>
          </cell>
          <cell r="C2439" t="str">
            <v>Tem cốc OCB WATER FRISH</v>
          </cell>
        </row>
        <row r="2440">
          <cell r="B2440" t="str">
            <v>4006030684</v>
          </cell>
          <cell r="C2440" t="str">
            <v>Tem lõi CTO-GAC KADWILL</v>
          </cell>
        </row>
        <row r="2441">
          <cell r="B2441" t="str">
            <v>4006030683</v>
          </cell>
          <cell r="C2441" t="str">
            <v>Tem lõi OCB-GAC KADWILL</v>
          </cell>
        </row>
        <row r="2442">
          <cell r="B2442" t="str">
            <v>4006030706</v>
          </cell>
          <cell r="C2442" t="str">
            <v>Tem lõi T33 WATER FRISH</v>
          </cell>
        </row>
        <row r="2443">
          <cell r="B2443" t="str">
            <v>2002010028</v>
          </cell>
          <cell r="C2443" t="str">
            <v>Thân vỏ màn 1812 xanh D</v>
          </cell>
        </row>
        <row r="2444">
          <cell r="B2444" t="str">
            <v>4006030703</v>
          </cell>
          <cell r="C2444" t="str">
            <v>Tem lõi 2 OCB WATER FRISH</v>
          </cell>
        </row>
        <row r="2445">
          <cell r="B2445" t="str">
            <v>4006030699</v>
          </cell>
          <cell r="C2445" t="str">
            <v>Tem giá sắt L1 WATER FRISH</v>
          </cell>
        </row>
        <row r="2446">
          <cell r="B2446" t="str">
            <v>4006060103</v>
          </cell>
          <cell r="C2446" t="str">
            <v>HDSD máy RO-103 WATER FRISH</v>
          </cell>
        </row>
        <row r="2447">
          <cell r="B2447" t="str">
            <v>4006030707</v>
          </cell>
          <cell r="C2447" t="str">
            <v>Tem lõi MINERAL WATER FRISH</v>
          </cell>
        </row>
        <row r="2448">
          <cell r="B2448" t="str">
            <v>4006030700</v>
          </cell>
          <cell r="C2448" t="str">
            <v>Tem cốc SEDIMENT WATER FRISH</v>
          </cell>
        </row>
        <row r="2449">
          <cell r="B2449" t="str">
            <v>4006030708</v>
          </cell>
          <cell r="C2449" t="str">
            <v>Tem lõi ALKALINE WATER FRISH</v>
          </cell>
        </row>
        <row r="2450">
          <cell r="B2450" t="str">
            <v>4006030681</v>
          </cell>
          <cell r="C2450" t="str">
            <v>Tem cốc CTO-GAC FILTER KADWILL</v>
          </cell>
        </row>
        <row r="2451">
          <cell r="B2451" t="str">
            <v>4006030680</v>
          </cell>
          <cell r="C2451" t="str">
            <v>Tem cốc OCB-GAC FILTER KADWILL</v>
          </cell>
        </row>
        <row r="2452">
          <cell r="B2452" t="str">
            <v>4006030709</v>
          </cell>
          <cell r="C2452" t="str">
            <v>Tem lõi NANO SILVER WATER FRISH</v>
          </cell>
        </row>
        <row r="2453">
          <cell r="B2453" t="str">
            <v>4006030682</v>
          </cell>
          <cell r="C2453" t="str">
            <v>Tem lõi PP SEDIMENT 5(um) KADWILL</v>
          </cell>
        </row>
        <row r="2454">
          <cell r="B2454" t="str">
            <v>4006030679</v>
          </cell>
          <cell r="C2454" t="str">
            <v>Tem cốc PP SEDIMENT FILTER 5u KADWILL</v>
          </cell>
        </row>
        <row r="2455">
          <cell r="B2455" t="str">
            <v>4006030705</v>
          </cell>
          <cell r="C2455" t="str">
            <v>Tem lõi CTO WATER FRISH (không DECAL)</v>
          </cell>
        </row>
        <row r="2456">
          <cell r="B2456" t="str">
            <v>4006030701</v>
          </cell>
          <cell r="C2456" t="str">
            <v>Tem lõi PP SEDIMENT 5 MICRON WATER FRISH</v>
          </cell>
        </row>
        <row r="2457">
          <cell r="B2457" t="str">
            <v>7002010005</v>
          </cell>
          <cell r="C2457" t="str">
            <v>Cân đếm JSC</v>
          </cell>
        </row>
        <row r="2458">
          <cell r="B2458" t="str">
            <v>7004010016</v>
          </cell>
          <cell r="C2458" t="str">
            <v>Đầu chụp đồng</v>
          </cell>
        </row>
        <row r="2459">
          <cell r="B2459" t="str">
            <v>7002010004</v>
          </cell>
          <cell r="C2459" t="str">
            <v>Cân đếm điện tử</v>
          </cell>
        </row>
        <row r="2460">
          <cell r="B2460" t="str">
            <v>4006060104</v>
          </cell>
          <cell r="C2460" t="str">
            <v>HDSD máy RO AQUALIFE</v>
          </cell>
        </row>
        <row r="2461">
          <cell r="B2461" t="str">
            <v>7002010006</v>
          </cell>
          <cell r="C2461" t="str">
            <v>Cân điện tử CAS SW-1S</v>
          </cell>
        </row>
        <row r="2462">
          <cell r="B2462" t="str">
            <v>4006010316</v>
          </cell>
          <cell r="C2462" t="str">
            <v>ĐÁY THÙNG CARTON IRO3</v>
          </cell>
        </row>
        <row r="2463">
          <cell r="B2463" t="str">
            <v>3004060011</v>
          </cell>
          <cell r="C2463" t="str">
            <v>SƠ ĐỒ ĐƯỜNG NƯỚC IRO3</v>
          </cell>
        </row>
        <row r="2464">
          <cell r="B2464" t="str">
            <v>2015040016</v>
          </cell>
          <cell r="C2464" t="str">
            <v>Cảm biến áp suất SENSYS M5256</v>
          </cell>
        </row>
        <row r="2465">
          <cell r="B2465" t="str">
            <v>2013080016</v>
          </cell>
          <cell r="C2465" t="str">
            <v>Vòi van mạ vàng cong T2 (Karofi)</v>
          </cell>
        </row>
        <row r="2466">
          <cell r="B2466" t="str">
            <v>7005040066</v>
          </cell>
          <cell r="C2466" t="str">
            <v>Phôi chũ Euromade trên nắp chụp PP</v>
          </cell>
        </row>
        <row r="2467">
          <cell r="B2467" t="str">
            <v>4002070054</v>
          </cell>
          <cell r="C2467" t="str">
            <v>Hạt màu trắng sứ 1608 v2</v>
          </cell>
        </row>
        <row r="2468">
          <cell r="B2468" t="str">
            <v>3003040033</v>
          </cell>
          <cell r="C2468" t="str">
            <v>Đình tủ IRO3 trắng</v>
          </cell>
        </row>
        <row r="2469">
          <cell r="B2469" t="str">
            <v>2004010048</v>
          </cell>
          <cell r="C2469" t="str">
            <v>Lõi PP 10" VIROLIKE</v>
          </cell>
        </row>
        <row r="2470">
          <cell r="B2470" t="str">
            <v>3002020206</v>
          </cell>
          <cell r="C2470" t="str">
            <v>Thân T33 cam VIROLIKE</v>
          </cell>
        </row>
        <row r="2471">
          <cell r="B2471" t="str">
            <v>3002020205</v>
          </cell>
          <cell r="C2471" t="str">
            <v>Thân T33 vàng VIROLIKE</v>
          </cell>
        </row>
        <row r="2472">
          <cell r="B2472" t="str">
            <v>3002020204</v>
          </cell>
          <cell r="C2472" t="str">
            <v>Thân T33 xanh VIROLIKE</v>
          </cell>
        </row>
        <row r="2473">
          <cell r="B2473" t="str">
            <v>3002020207</v>
          </cell>
          <cell r="C2473" t="str">
            <v>Thân T33 trắng VIROLIKE</v>
          </cell>
        </row>
        <row r="2474">
          <cell r="B2474" t="str">
            <v>2005020039</v>
          </cell>
          <cell r="C2474" t="str">
            <v>Lõi CTO 10" trắng IROKA</v>
          </cell>
        </row>
        <row r="2475">
          <cell r="B2475" t="str">
            <v>2005010049</v>
          </cell>
          <cell r="C2475" t="str">
            <v>Lõi OCB 10" trắng IROKA</v>
          </cell>
        </row>
        <row r="2476">
          <cell r="B2476" t="str">
            <v>2003030200</v>
          </cell>
          <cell r="C2476" t="str">
            <v>Lõi T33 102 cam IROKA (DM)</v>
          </cell>
        </row>
        <row r="2477">
          <cell r="B2477" t="str">
            <v>2005020040</v>
          </cell>
          <cell r="C2477" t="str">
            <v>Lõi CTO 10" trắng VIROLIKE</v>
          </cell>
        </row>
        <row r="2478">
          <cell r="B2478" t="str">
            <v>2005010050</v>
          </cell>
          <cell r="C2478" t="str">
            <v>Lõi OCB 10" trắng VIROLIKE</v>
          </cell>
        </row>
        <row r="2479">
          <cell r="B2479" t="str">
            <v>2003030199</v>
          </cell>
          <cell r="C2479" t="str">
            <v>Lõi T33 102 vàng IROKA (DM)</v>
          </cell>
        </row>
        <row r="2480">
          <cell r="B2480" t="str">
            <v>2003030198</v>
          </cell>
          <cell r="C2480" t="str">
            <v>Lõi T33 102 xanh IROKA (DM)</v>
          </cell>
        </row>
        <row r="2481">
          <cell r="B2481" t="str">
            <v>2004020073</v>
          </cell>
          <cell r="C2481" t="str">
            <v>Lõi PPD 10" trắng vằn IROKA</v>
          </cell>
        </row>
        <row r="2482">
          <cell r="B2482" t="str">
            <v>2003030197</v>
          </cell>
          <cell r="C2482" t="str">
            <v>Lõi T33 102 trắng IROKA (DM)</v>
          </cell>
        </row>
        <row r="2483">
          <cell r="B2483" t="str">
            <v>2003030201</v>
          </cell>
          <cell r="C2483" t="str">
            <v>Lõi T33 102 xanh NC IROKA (DM)</v>
          </cell>
        </row>
        <row r="2484">
          <cell r="B2484" t="str">
            <v>2004020075</v>
          </cell>
          <cell r="C2484" t="str">
            <v>Lõi PPD 10" trắng vằn VIROLIKE</v>
          </cell>
        </row>
        <row r="2485">
          <cell r="B2485" t="str">
            <v>3002020208</v>
          </cell>
          <cell r="C2485" t="str">
            <v>Thân T33 2D xanh NC [T33-VIROLIKE]</v>
          </cell>
        </row>
        <row r="2486">
          <cell r="B2486" t="str">
            <v>2017020010</v>
          </cell>
          <cell r="C2486" t="str">
            <v>Ống PPR 20</v>
          </cell>
        </row>
        <row r="2487">
          <cell r="B2487" t="str">
            <v>2017020009</v>
          </cell>
          <cell r="C2487" t="str">
            <v>Ống PPR 25</v>
          </cell>
        </row>
        <row r="2488">
          <cell r="B2488" t="str">
            <v>2017020008</v>
          </cell>
          <cell r="C2488" t="str">
            <v>Ống PPR 32</v>
          </cell>
        </row>
        <row r="2489">
          <cell r="B2489" t="str">
            <v>2011070071</v>
          </cell>
          <cell r="C2489" t="str">
            <v>Thu PPR 25-20</v>
          </cell>
        </row>
        <row r="2490">
          <cell r="B2490" t="str">
            <v>2011070070</v>
          </cell>
          <cell r="C2490" t="str">
            <v>Thu PPR 32-25</v>
          </cell>
        </row>
        <row r="2491">
          <cell r="B2491" t="str">
            <v>2011070069</v>
          </cell>
          <cell r="C2491" t="str">
            <v>Giắc co PPR 32</v>
          </cell>
        </row>
        <row r="2492">
          <cell r="B2492" t="str">
            <v>2011070067</v>
          </cell>
          <cell r="C2492" t="str">
            <v>Măng xông PPR 20</v>
          </cell>
        </row>
        <row r="2493">
          <cell r="B2493" t="str">
            <v>2011070065</v>
          </cell>
          <cell r="C2493" t="str">
            <v>Măng xông PPR 25</v>
          </cell>
        </row>
        <row r="2494">
          <cell r="B2494" t="str">
            <v>2011070063</v>
          </cell>
          <cell r="C2494" t="str">
            <v>Măng xông PPR 32</v>
          </cell>
        </row>
        <row r="2495">
          <cell r="B2495" t="str">
            <v>2011070068</v>
          </cell>
          <cell r="C2495" t="str">
            <v>Nối góc 45 PPR 20</v>
          </cell>
        </row>
        <row r="2496">
          <cell r="B2496" t="str">
            <v>2011070066</v>
          </cell>
          <cell r="C2496" t="str">
            <v>Nối góc 45 PPR 25</v>
          </cell>
        </row>
        <row r="2497">
          <cell r="B2497" t="str">
            <v>2011070064</v>
          </cell>
          <cell r="C2497" t="str">
            <v>Nối góc 45 PPR 32</v>
          </cell>
        </row>
        <row r="2498">
          <cell r="B2498" t="str">
            <v>2011070062</v>
          </cell>
          <cell r="C2498" t="str">
            <v>Nối góc 90 PPR 32</v>
          </cell>
        </row>
        <row r="2499">
          <cell r="B2499" t="str">
            <v>2008020004</v>
          </cell>
          <cell r="C2499" t="str">
            <v>Bơm Ebara 2CDX 70/10</v>
          </cell>
        </row>
        <row r="2500">
          <cell r="B2500" t="str">
            <v>3002010104</v>
          </cell>
          <cell r="C2500" t="str">
            <v>Chụp PP xanh D KAKARO</v>
          </cell>
        </row>
        <row r="2501">
          <cell r="B2501" t="str">
            <v>7001050001</v>
          </cell>
          <cell r="C2501" t="str">
            <v>SÚNG HÀN TIG QQ-150A 5M</v>
          </cell>
        </row>
        <row r="2502">
          <cell r="B2502" t="str">
            <v>2013110001</v>
          </cell>
          <cell r="C2502" t="str">
            <v>Vòi đồng tay gạt MIHA DN21</v>
          </cell>
        </row>
        <row r="2503">
          <cell r="B2503" t="str">
            <v>2011070061</v>
          </cell>
          <cell r="C2503" t="str">
            <v>Đầu nối ren ngoài PPR 20-1.1/2"</v>
          </cell>
        </row>
        <row r="2504">
          <cell r="B2504" t="str">
            <v>7005020005</v>
          </cell>
          <cell r="C2504" t="str">
            <v>Bình điều áp AQUAFIL 300L - 10bar - Ý</v>
          </cell>
        </row>
        <row r="2505">
          <cell r="B2505" t="str">
            <v>2016050003</v>
          </cell>
          <cell r="C2505" t="str">
            <v>Đinh rút</v>
          </cell>
        </row>
        <row r="2506">
          <cell r="B2506" t="str">
            <v>2014020009</v>
          </cell>
          <cell r="C2506" t="str">
            <v>Đế âm SINO</v>
          </cell>
        </row>
        <row r="2507">
          <cell r="B2507" t="str">
            <v>2015020009</v>
          </cell>
          <cell r="C2507" t="str">
            <v>Tụ hóa 70uF</v>
          </cell>
        </row>
        <row r="2508">
          <cell r="B2508" t="str">
            <v>6001130054</v>
          </cell>
          <cell r="C2508" t="str">
            <v>Hòm sấy lưới</v>
          </cell>
        </row>
        <row r="2509">
          <cell r="B2509" t="str">
            <v>6001080015</v>
          </cell>
          <cell r="C2509" t="str">
            <v>Máy chụp bản</v>
          </cell>
        </row>
        <row r="2510">
          <cell r="B2510" t="str">
            <v>7004040038</v>
          </cell>
          <cell r="C2510" t="str">
            <v>Mũi khoan F3</v>
          </cell>
        </row>
        <row r="2511">
          <cell r="B2511" t="str">
            <v>7004040047</v>
          </cell>
          <cell r="C2511" t="str">
            <v>Mũi khoan F4</v>
          </cell>
        </row>
        <row r="2512">
          <cell r="B2512" t="str">
            <v>7004040048</v>
          </cell>
          <cell r="C2512" t="str">
            <v>Mũi khoan F5</v>
          </cell>
        </row>
        <row r="2513">
          <cell r="B2513" t="str">
            <v>7004040049</v>
          </cell>
          <cell r="C2513" t="str">
            <v>Mũi khoan F6</v>
          </cell>
        </row>
        <row r="2514">
          <cell r="B2514" t="str">
            <v>7004040045</v>
          </cell>
          <cell r="C2514" t="str">
            <v>Mũi khoan F8</v>
          </cell>
        </row>
        <row r="2515">
          <cell r="B2515" t="str">
            <v>2015030005</v>
          </cell>
          <cell r="C2515" t="str">
            <v>Triac 7805CT</v>
          </cell>
        </row>
        <row r="2516">
          <cell r="B2516" t="str">
            <v>6001080014</v>
          </cell>
          <cell r="C2516" t="str">
            <v>Máy căng lưới</v>
          </cell>
        </row>
        <row r="2517">
          <cell r="B2517" t="str">
            <v>7001090002</v>
          </cell>
          <cell r="C2517" t="str">
            <v>Máy khò nhiệt</v>
          </cell>
        </row>
        <row r="2518">
          <cell r="B2518" t="str">
            <v>7004040033</v>
          </cell>
          <cell r="C2518" t="str">
            <v>Mũi khoan F10</v>
          </cell>
        </row>
        <row r="2519">
          <cell r="B2519" t="str">
            <v>7004040032</v>
          </cell>
          <cell r="C2519" t="str">
            <v>Đầu tô vít dài</v>
          </cell>
        </row>
        <row r="2520">
          <cell r="B2520" t="str">
            <v>7001020017</v>
          </cell>
          <cell r="C2520" t="str">
            <v>Kìm rút đinh rút</v>
          </cell>
        </row>
        <row r="2521">
          <cell r="B2521" t="str">
            <v>7007020023</v>
          </cell>
          <cell r="C2521" t="str">
            <v>Vòng bi SKF 6304</v>
          </cell>
        </row>
        <row r="2522">
          <cell r="B2522" t="str">
            <v>7004040051</v>
          </cell>
          <cell r="C2522" t="str">
            <v>Măng ranh 1.5-13mm</v>
          </cell>
        </row>
        <row r="2523">
          <cell r="B2523" t="str">
            <v>7004040041</v>
          </cell>
          <cell r="C2523" t="str">
            <v>Mũi khoan tháp F24</v>
          </cell>
        </row>
        <row r="2524">
          <cell r="B2524" t="str">
            <v>2014020010</v>
          </cell>
          <cell r="C2524" t="str">
            <v>Mặt ổ cắm 2 lỗ Sino</v>
          </cell>
        </row>
        <row r="2525">
          <cell r="B2525" t="str">
            <v>7007010007</v>
          </cell>
          <cell r="C2525" t="str">
            <v>Con lăn chổi 955/800</v>
          </cell>
        </row>
        <row r="2526">
          <cell r="B2526" t="str">
            <v>7004010017</v>
          </cell>
          <cell r="C2526" t="str">
            <v>Đầu chụp kim hàn TIG</v>
          </cell>
        </row>
        <row r="2527">
          <cell r="B2527" t="str">
            <v>7009090012</v>
          </cell>
          <cell r="C2527" t="str">
            <v>Phớt cổ trục 30x42x7</v>
          </cell>
        </row>
        <row r="2528">
          <cell r="B2528" t="str">
            <v>7009090011</v>
          </cell>
          <cell r="C2528" t="str">
            <v>Phớt cổ trục 40x65x10</v>
          </cell>
        </row>
        <row r="2529">
          <cell r="B2529" t="str">
            <v>2017030035</v>
          </cell>
          <cell r="C2529" t="str">
            <v>Phớt cổ trục 55x80x10</v>
          </cell>
        </row>
        <row r="2530">
          <cell r="B2530" t="str">
            <v>2014030021</v>
          </cell>
          <cell r="C2530" t="str">
            <v>Rơ le HUIKE HK3FF 12V</v>
          </cell>
        </row>
        <row r="2531">
          <cell r="B2531" t="str">
            <v>2014030020</v>
          </cell>
          <cell r="C2531" t="str">
            <v>Rơ le QINMEI JQC-3F (T73)</v>
          </cell>
        </row>
        <row r="2532">
          <cell r="B2532" t="str">
            <v>2008020005</v>
          </cell>
          <cell r="C2532" t="str">
            <v>Máy bơm nước PENTAX DH100G</v>
          </cell>
        </row>
        <row r="2533">
          <cell r="B2533" t="str">
            <v>7007020024</v>
          </cell>
          <cell r="C2533" t="str">
            <v>Vòng bi lệch tâm FAG RN309M</v>
          </cell>
        </row>
        <row r="2534">
          <cell r="B2534" t="str">
            <v>7009090013</v>
          </cell>
          <cell r="C2534" t="str">
            <v>Cốc xả nước tự động AD402-03</v>
          </cell>
        </row>
        <row r="2535">
          <cell r="B2535" t="str">
            <v>7007030031</v>
          </cell>
          <cell r="C2535" t="str">
            <v>Dây curoa đai thang HTD5M-440</v>
          </cell>
        </row>
        <row r="2536">
          <cell r="B2536" t="str">
            <v>7007030032</v>
          </cell>
          <cell r="C2536" t="str">
            <v>Dây curoa đai thang HTD5M-940</v>
          </cell>
        </row>
        <row r="2537">
          <cell r="B2537" t="str">
            <v>3003090020</v>
          </cell>
          <cell r="C2537" t="str">
            <v>Tay xách tủ sơn tĩnh điện v2 ghi</v>
          </cell>
        </row>
        <row r="2538">
          <cell r="B2538" t="str">
            <v>2017030036</v>
          </cell>
          <cell r="C2538" t="str">
            <v>Gioăng CTO trong 4mm</v>
          </cell>
        </row>
        <row r="2539">
          <cell r="B2539" t="str">
            <v>2016020009</v>
          </cell>
          <cell r="C2539" t="str">
            <v>Ecu M5</v>
          </cell>
        </row>
        <row r="2540">
          <cell r="B2540" t="str">
            <v>7004020067</v>
          </cell>
          <cell r="C2540" t="str">
            <v>Giấy ráp P1500</v>
          </cell>
        </row>
        <row r="2541">
          <cell r="B2541" t="str">
            <v>4001010003</v>
          </cell>
          <cell r="C2541" t="str">
            <v>Tôn xốp hai mặt</v>
          </cell>
        </row>
        <row r="2542">
          <cell r="B2542" t="str">
            <v>2017030037</v>
          </cell>
          <cell r="C2542" t="str">
            <v>Mặt bích PVC D200</v>
          </cell>
        </row>
        <row r="2543">
          <cell r="B2543" t="str">
            <v>2011060016</v>
          </cell>
          <cell r="C2543" t="str">
            <v>Cút 90 độ thép F76</v>
          </cell>
        </row>
        <row r="2544">
          <cell r="B2544" t="str">
            <v>7007010008</v>
          </cell>
          <cell r="C2544" t="str">
            <v>Nhông máy rửa kính</v>
          </cell>
        </row>
        <row r="2545">
          <cell r="B2545" t="str">
            <v>7005050014</v>
          </cell>
          <cell r="C2545" t="str">
            <v>Quạt tản nhiệt 24V</v>
          </cell>
        </row>
        <row r="2546">
          <cell r="B2546" t="str">
            <v>2001390010</v>
          </cell>
          <cell r="C2546" t="str">
            <v>Nắp cốc 20" 1/2 đen</v>
          </cell>
        </row>
        <row r="2547">
          <cell r="B2547" t="str">
            <v>6003050003</v>
          </cell>
          <cell r="C2547" t="str">
            <v>Motor FB-50B 220V 155W</v>
          </cell>
        </row>
        <row r="2548">
          <cell r="B2548" t="str">
            <v>4006050054</v>
          </cell>
          <cell r="C2548" t="str">
            <v>Xốp PE phẳng 885x365x10</v>
          </cell>
        </row>
        <row r="2549">
          <cell r="B2549" t="str">
            <v>4006050055</v>
          </cell>
          <cell r="C2549" t="str">
            <v>Xốp PE phẳng 885x420x10</v>
          </cell>
        </row>
        <row r="2550">
          <cell r="B2550" t="str">
            <v>6003050002</v>
          </cell>
          <cell r="C2550" t="str">
            <v>Roro máy cắt cầm tay dài</v>
          </cell>
        </row>
        <row r="2551">
          <cell r="B2551" t="str">
            <v>6003060018</v>
          </cell>
          <cell r="C2551" t="str">
            <v>Xy lanh khí nén STMS 20x75</v>
          </cell>
        </row>
        <row r="2552">
          <cell r="B2552" t="str">
            <v>6003060020</v>
          </cell>
          <cell r="C2552" t="str">
            <v>Xy lanh khí nén MKP 32x50-L</v>
          </cell>
        </row>
        <row r="2553">
          <cell r="B2553" t="str">
            <v>2010020020</v>
          </cell>
          <cell r="C2553" t="str">
            <v>Cút góc nối nhanh 1/4 ren trong</v>
          </cell>
        </row>
        <row r="2554">
          <cell r="B2554" t="str">
            <v>7006080003</v>
          </cell>
          <cell r="C2554" t="str">
            <v>U treo</v>
          </cell>
        </row>
        <row r="2555">
          <cell r="B2555" t="str">
            <v>7006080002</v>
          </cell>
          <cell r="C2555" t="str">
            <v>Phào chỉ</v>
          </cell>
        </row>
        <row r="2556">
          <cell r="B2556" t="str">
            <v>2016040038</v>
          </cell>
          <cell r="C2556" t="str">
            <v>Vít bắn tôn 5x30</v>
          </cell>
        </row>
        <row r="2557">
          <cell r="B2557" t="str">
            <v>7005030061</v>
          </cell>
          <cell r="C2557" t="str">
            <v>Lưới in cánh SAFURE 45x110</v>
          </cell>
        </row>
        <row r="2558">
          <cell r="B2558" t="str">
            <v>2010020019</v>
          </cell>
          <cell r="C2558" t="str">
            <v>Cút nối thẳng 1/4 ren trong</v>
          </cell>
        </row>
        <row r="2559">
          <cell r="B2559" t="str">
            <v>4006010319</v>
          </cell>
          <cell r="C2559" t="str">
            <v>Thùng carton máy RO VIỆT NHẬT</v>
          </cell>
        </row>
        <row r="2560">
          <cell r="B2560" t="str">
            <v>4006010318</v>
          </cell>
          <cell r="C2560" t="str">
            <v>Lót hộp máy lọc nước RO VIỆT NHẬT</v>
          </cell>
        </row>
        <row r="2561">
          <cell r="B2561" t="str">
            <v>4006010320</v>
          </cell>
          <cell r="C2561" t="str">
            <v>Hộp quà tặng lõi lọc 1+2+3 VIỆT NHẬT</v>
          </cell>
        </row>
        <row r="2562">
          <cell r="B2562" t="str">
            <v>2010020021</v>
          </cell>
          <cell r="C2562" t="str">
            <v>Cút 1044 nối nhanh (Ren 19G)</v>
          </cell>
        </row>
        <row r="2563">
          <cell r="B2563" t="str">
            <v>2006010065</v>
          </cell>
          <cell r="C2563" t="str">
            <v>Tủ sơn tĩnh điện màu đen BCN 2 vòi</v>
          </cell>
        </row>
        <row r="2564">
          <cell r="B2564" t="str">
            <v>3004010060</v>
          </cell>
          <cell r="C2564" t="str">
            <v>Dây nối nguồn chuẩn SASO</v>
          </cell>
        </row>
        <row r="2565">
          <cell r="B2565" t="str">
            <v>3003010092</v>
          </cell>
          <cell r="C2565" t="str">
            <v>Kính tôi đình tủ BCN 2 vòi màu đen</v>
          </cell>
        </row>
        <row r="2566">
          <cell r="B2566" t="str">
            <v>3004010061</v>
          </cell>
          <cell r="C2566" t="str">
            <v>Bộ dây điện máy bán công nghiệp (VĐT 36V)</v>
          </cell>
        </row>
        <row r="2567">
          <cell r="B2567" t="str">
            <v>2001210047</v>
          </cell>
          <cell r="C2567" t="str">
            <v>Cốc 10" Đài Loan xanh D [MADE IN VIETNAM]</v>
          </cell>
        </row>
        <row r="2568">
          <cell r="B2568" t="str">
            <v>2001210048</v>
          </cell>
          <cell r="C2568" t="str">
            <v>Cốc 10" Đài Loan trong K [MADE IN VIETNAM]</v>
          </cell>
        </row>
        <row r="2569">
          <cell r="B2569" t="str">
            <v>2011070078</v>
          </cell>
          <cell r="C2569" t="str">
            <v>Khóa PPR 25</v>
          </cell>
        </row>
        <row r="2570">
          <cell r="B2570" t="str">
            <v>2011070077</v>
          </cell>
          <cell r="C2570" t="str">
            <v>Khóa PPR 32</v>
          </cell>
        </row>
        <row r="2571">
          <cell r="B2571" t="str">
            <v>2011070072</v>
          </cell>
          <cell r="C2571" t="str">
            <v>Giắc co PPR 25</v>
          </cell>
        </row>
        <row r="2572">
          <cell r="B2572" t="str">
            <v>2011070079</v>
          </cell>
          <cell r="C2572" t="str">
            <v>Bịt nhựa  1 1/2"</v>
          </cell>
        </row>
        <row r="2573">
          <cell r="B2573" t="str">
            <v>3003010093</v>
          </cell>
          <cell r="C2573" t="str">
            <v>Kính tôi cánh IRO3</v>
          </cell>
        </row>
        <row r="2574">
          <cell r="B2574" t="str">
            <v>2011070074</v>
          </cell>
          <cell r="C2574" t="str">
            <v>T thu PPR 25-20-25</v>
          </cell>
        </row>
        <row r="2575">
          <cell r="B2575" t="str">
            <v>2011070075</v>
          </cell>
          <cell r="C2575" t="str">
            <v>T thu PPR 32-20-32</v>
          </cell>
        </row>
        <row r="2576">
          <cell r="B2576" t="str">
            <v>2011070073</v>
          </cell>
          <cell r="C2576" t="str">
            <v>T thu PPR 32-25-32</v>
          </cell>
        </row>
        <row r="2577">
          <cell r="B2577" t="str">
            <v>2011070081</v>
          </cell>
          <cell r="C2577" t="str">
            <v>Đầu nối ren ngoài PPR 32-1"</v>
          </cell>
        </row>
        <row r="2578">
          <cell r="B2578" t="str">
            <v>2011070080</v>
          </cell>
          <cell r="C2578" t="str">
            <v>Đầu nối ren ngoài PPR 25-3/4"</v>
          </cell>
        </row>
        <row r="2579">
          <cell r="B2579" t="str">
            <v>4006030728</v>
          </cell>
          <cell r="C2579" t="str">
            <v>Tem bơm KAROFI</v>
          </cell>
        </row>
        <row r="2580">
          <cell r="B2580" t="str">
            <v>3002020209</v>
          </cell>
          <cell r="C2580" t="str">
            <v>Thân T33 2D trắng HEADON</v>
          </cell>
        </row>
        <row r="2581">
          <cell r="B2581" t="str">
            <v>2003030205</v>
          </cell>
          <cell r="C2581" t="str">
            <v>Lõi T33 102 cam VIROLIKE (DM)</v>
          </cell>
        </row>
        <row r="2582">
          <cell r="B2582" t="str">
            <v>2003030204</v>
          </cell>
          <cell r="C2582" t="str">
            <v>Lõi T33 102 vàng VIROLIKE (DM)</v>
          </cell>
        </row>
        <row r="2583">
          <cell r="B2583" t="str">
            <v>2003030203</v>
          </cell>
          <cell r="C2583" t="str">
            <v>Lõi T33 102 xanh VIROLIKE (DM)</v>
          </cell>
        </row>
        <row r="2584">
          <cell r="B2584" t="str">
            <v>2003030202</v>
          </cell>
          <cell r="C2584" t="str">
            <v>Lõi T33 102 trắng VIROLIKE (DM)</v>
          </cell>
        </row>
        <row r="2585">
          <cell r="B2585" t="str">
            <v>2003030206</v>
          </cell>
          <cell r="C2585" t="str">
            <v>Lõi T33 V xanh NC VIROLIKE (DM)</v>
          </cell>
        </row>
        <row r="2586">
          <cell r="B2586" t="str">
            <v>3003020073</v>
          </cell>
          <cell r="C2586" t="str">
            <v>Kính tôi đình tủ đen IQ F30</v>
          </cell>
        </row>
        <row r="2587">
          <cell r="B2587" t="str">
            <v>2016010071</v>
          </cell>
          <cell r="C2587" t="str">
            <v>Bu lông lục giác ngoài M16x60</v>
          </cell>
        </row>
        <row r="2588">
          <cell r="B2588" t="str">
            <v>2016010072</v>
          </cell>
          <cell r="C2588" t="str">
            <v>Bu lông lục giác ngoài M18x50</v>
          </cell>
        </row>
        <row r="2589">
          <cell r="B2589" t="str">
            <v>4001010004</v>
          </cell>
          <cell r="C2589" t="str">
            <v>Sắt V30</v>
          </cell>
        </row>
        <row r="2590">
          <cell r="B2590" t="str">
            <v>4001010006</v>
          </cell>
          <cell r="C2590" t="str">
            <v>Sắt hộp 20x20x1.5</v>
          </cell>
        </row>
        <row r="2591">
          <cell r="B2591" t="str">
            <v>4004090054</v>
          </cell>
          <cell r="C2591" t="str">
            <v>Tấm nhựa Phíp 5mm</v>
          </cell>
        </row>
        <row r="2592">
          <cell r="B2592" t="str">
            <v>4004090053</v>
          </cell>
          <cell r="C2592" t="str">
            <v>Tấm nhựa Phíp 10mm</v>
          </cell>
        </row>
        <row r="2593">
          <cell r="B2593" t="str">
            <v>3003030037</v>
          </cell>
          <cell r="C2593" t="str">
            <v>Khung cánh tủ IRO3 trắng</v>
          </cell>
        </row>
        <row r="2594">
          <cell r="B2594" t="str">
            <v>4001010005</v>
          </cell>
          <cell r="C2594" t="str">
            <v>Sắt V70</v>
          </cell>
        </row>
        <row r="2595">
          <cell r="B2595" t="str">
            <v>7003020018</v>
          </cell>
          <cell r="C2595" t="str">
            <v>Con dấu QC</v>
          </cell>
        </row>
        <row r="2596">
          <cell r="B2596" t="str">
            <v>2015010008</v>
          </cell>
          <cell r="C2596" t="str">
            <v>Chiết áp 10K</v>
          </cell>
        </row>
        <row r="2597">
          <cell r="B2597" t="str">
            <v>7003020019</v>
          </cell>
          <cell r="C2597" t="str">
            <v>Mực đóng dấu</v>
          </cell>
        </row>
        <row r="2598">
          <cell r="B2598" t="str">
            <v>2011060017</v>
          </cell>
          <cell r="C2598" t="str">
            <v>Chuột ren F34- 27</v>
          </cell>
        </row>
        <row r="2599">
          <cell r="B2599" t="str">
            <v>2011070084</v>
          </cell>
          <cell r="C2599" t="str">
            <v>T thu PVC 34-21-34</v>
          </cell>
        </row>
        <row r="2600">
          <cell r="B2600" t="str">
            <v>7002010008</v>
          </cell>
          <cell r="C2600" t="str">
            <v>Cân điện tử cầm tay</v>
          </cell>
        </row>
        <row r="2601">
          <cell r="B2601" t="str">
            <v>7002010009</v>
          </cell>
          <cell r="C2601" t="str">
            <v>Bình định mức 5000ml</v>
          </cell>
        </row>
        <row r="2602">
          <cell r="B2602" t="str">
            <v>7007010009</v>
          </cell>
          <cell r="C2602" t="str">
            <v>Bánh răng máy mài góc</v>
          </cell>
        </row>
        <row r="2603">
          <cell r="B2603" t="str">
            <v>7002040002</v>
          </cell>
          <cell r="C2603" t="str">
            <v>Kìm kẹp dòng 600V 600A</v>
          </cell>
        </row>
        <row r="2604">
          <cell r="B2604" t="str">
            <v>7007010010</v>
          </cell>
          <cell r="C2604" t="str">
            <v>Bánh răng F60, trục F15, 19 răng</v>
          </cell>
        </row>
        <row r="2605">
          <cell r="B2605" t="str">
            <v>7007010011</v>
          </cell>
          <cell r="C2605" t="str">
            <v>Bánh răng F70, trục F23, 16 răng</v>
          </cell>
        </row>
        <row r="2606">
          <cell r="B2606" t="str">
            <v>7006080004</v>
          </cell>
          <cell r="C2606" t="str">
            <v>Nhôm định hình 30x90</v>
          </cell>
        </row>
        <row r="2607">
          <cell r="B2607" t="str">
            <v>2016020010</v>
          </cell>
          <cell r="C2607" t="str">
            <v>Đai ốc M8</v>
          </cell>
        </row>
        <row r="2608">
          <cell r="B2608" t="str">
            <v>2016040039</v>
          </cell>
          <cell r="C2608" t="str">
            <v>Ty ren M8</v>
          </cell>
        </row>
        <row r="2609">
          <cell r="B2609" t="str">
            <v>2014020011</v>
          </cell>
          <cell r="C2609" t="str">
            <v>Cầu đấu 6P</v>
          </cell>
        </row>
        <row r="2610">
          <cell r="B2610" t="str">
            <v>2015010009</v>
          </cell>
          <cell r="C2610" t="str">
            <v>Biến trở 10k</v>
          </cell>
        </row>
        <row r="2611">
          <cell r="B2611" t="str">
            <v>2017090016</v>
          </cell>
          <cell r="C2611" t="str">
            <v>Đai xiết D250</v>
          </cell>
        </row>
        <row r="2612">
          <cell r="B2612" t="str">
            <v>4001010007</v>
          </cell>
          <cell r="C2612" t="str">
            <v>Sắt V30 2.8mm</v>
          </cell>
        </row>
        <row r="2613">
          <cell r="B2613" t="str">
            <v>4001010008</v>
          </cell>
          <cell r="C2613" t="str">
            <v>Sắt V40 3.3mm</v>
          </cell>
        </row>
        <row r="2614">
          <cell r="B2614" t="str">
            <v>7007090013</v>
          </cell>
          <cell r="C2614" t="str">
            <v>Bi trượt H25FN</v>
          </cell>
        </row>
        <row r="2615">
          <cell r="B2615" t="str">
            <v>7006080005</v>
          </cell>
          <cell r="C2615" t="str">
            <v>Ke góc nhôm V30</v>
          </cell>
        </row>
        <row r="2616">
          <cell r="B2616" t="str">
            <v>2014030023</v>
          </cell>
          <cell r="C2616" t="str">
            <v>Aptomat 6A 2P 6KA</v>
          </cell>
        </row>
        <row r="2617">
          <cell r="B2617" t="str">
            <v>2014030022</v>
          </cell>
          <cell r="C2617" t="str">
            <v>Aptomat 25A 1P 6KA</v>
          </cell>
        </row>
        <row r="2618">
          <cell r="B2618" t="str">
            <v>2013040038</v>
          </cell>
          <cell r="C2618" t="str">
            <v>Đèn báo pha 220V đỏ</v>
          </cell>
        </row>
        <row r="2619">
          <cell r="B2619" t="str">
            <v>4001010009</v>
          </cell>
          <cell r="C2619" t="str">
            <v>Thép bản mã 420x80x8</v>
          </cell>
        </row>
        <row r="2620">
          <cell r="B2620" t="str">
            <v>2013040039</v>
          </cell>
          <cell r="C2620" t="str">
            <v>Đèn báo pha 220V vàng</v>
          </cell>
        </row>
        <row r="2621">
          <cell r="B2621" t="str">
            <v>2013040037</v>
          </cell>
          <cell r="C2621" t="str">
            <v>Đèn báo pha 220V xanh</v>
          </cell>
        </row>
        <row r="2622">
          <cell r="B2622" t="str">
            <v>4006030729</v>
          </cell>
          <cell r="C2622" t="str">
            <v>Tem quảng cáo 606 Lite</v>
          </cell>
        </row>
        <row r="2623">
          <cell r="B2623" t="str">
            <v>4001010010</v>
          </cell>
          <cell r="C2623" t="str">
            <v>Thép bản mã 240x400x10</v>
          </cell>
        </row>
        <row r="2624">
          <cell r="B2624" t="str">
            <v>4001010011</v>
          </cell>
          <cell r="C2624" t="str">
            <v>Thép bản mã 800x500x10</v>
          </cell>
        </row>
        <row r="2625">
          <cell r="B2625" t="str">
            <v>2014050002</v>
          </cell>
          <cell r="C2625" t="str">
            <v>Biến tần LS SV055IG5A-4</v>
          </cell>
        </row>
        <row r="2626">
          <cell r="B2626" t="str">
            <v>4006030730</v>
          </cell>
          <cell r="C2626" t="str">
            <v>Tem kỹ thuật WDK-606-LT</v>
          </cell>
        </row>
        <row r="2627">
          <cell r="B2627" t="str">
            <v>7007090012</v>
          </cell>
          <cell r="C2627" t="str">
            <v>Ray trượt vuông TBI TR25</v>
          </cell>
        </row>
        <row r="2628">
          <cell r="B2628" t="str">
            <v>7004020068</v>
          </cell>
          <cell r="C2628" t="str">
            <v>Lưỡi cắt nhôm 255x20x120T</v>
          </cell>
        </row>
        <row r="2629">
          <cell r="B2629" t="str">
            <v>2016010074</v>
          </cell>
          <cell r="C2629" t="str">
            <v>Bu lông DIN 912 Inox M4x10</v>
          </cell>
        </row>
        <row r="2630">
          <cell r="B2630" t="str">
            <v>2016010075</v>
          </cell>
          <cell r="C2630" t="str">
            <v>Bu lông DIN 912 Inox M4x15</v>
          </cell>
        </row>
        <row r="2631">
          <cell r="B2631" t="str">
            <v>2016010076</v>
          </cell>
          <cell r="C2631" t="str">
            <v>Bu lông DIN 912 Inox M4x20</v>
          </cell>
        </row>
        <row r="2632">
          <cell r="B2632" t="str">
            <v>2016010077</v>
          </cell>
          <cell r="C2632" t="str">
            <v>Bu lông DIN 912 Inox M4x25</v>
          </cell>
        </row>
        <row r="2633">
          <cell r="B2633" t="str">
            <v>2016010079</v>
          </cell>
          <cell r="C2633" t="str">
            <v>Bu lông DIN 912 Inox M5x10</v>
          </cell>
        </row>
        <row r="2634">
          <cell r="B2634" t="str">
            <v>2016010078</v>
          </cell>
          <cell r="C2634" t="str">
            <v>Bu lông DIN 912 Inox M5x16</v>
          </cell>
        </row>
        <row r="2635">
          <cell r="B2635" t="str">
            <v>2016010082</v>
          </cell>
          <cell r="C2635" t="str">
            <v>Bu lông DIN 912 Inox M5x20</v>
          </cell>
        </row>
        <row r="2636">
          <cell r="B2636" t="str">
            <v>2016010081</v>
          </cell>
          <cell r="C2636" t="str">
            <v>Bu lông DIN 912 Inox M5x25</v>
          </cell>
        </row>
        <row r="2637">
          <cell r="B2637" t="str">
            <v>2016010080</v>
          </cell>
          <cell r="C2637" t="str">
            <v>Bu lông DIN 912 Inox M5x40</v>
          </cell>
        </row>
        <row r="2638">
          <cell r="B2638" t="str">
            <v>2014080006</v>
          </cell>
          <cell r="C2638" t="str">
            <v>Dây cáp điện CXV 3x6 + 1x4</v>
          </cell>
        </row>
        <row r="2639">
          <cell r="B2639" t="str">
            <v>2016010073</v>
          </cell>
          <cell r="C2639" t="str">
            <v>Bu lông lục giác ngoài M8x30</v>
          </cell>
        </row>
        <row r="2640">
          <cell r="B2640" t="str">
            <v>4006010321</v>
          </cell>
          <cell r="C2640" t="str">
            <v>Thùng carton đựng máy 606 Lite</v>
          </cell>
        </row>
        <row r="2641">
          <cell r="B2641" t="str">
            <v>4006060106</v>
          </cell>
          <cell r="C2641" t="str">
            <v>Sách hướng dẫn sử dụng 606 Lite</v>
          </cell>
        </row>
        <row r="2642">
          <cell r="B2642" t="str">
            <v>2014050003</v>
          </cell>
          <cell r="C2642" t="str">
            <v>Biến tần Adlee AS2-107R (VER 03)</v>
          </cell>
        </row>
        <row r="2643">
          <cell r="B2643" t="str">
            <v>7005050015</v>
          </cell>
          <cell r="C2643" t="str">
            <v>Quạt thông gió công nghiệp CPL-1-7I</v>
          </cell>
        </row>
        <row r="2644">
          <cell r="B2644" t="str">
            <v>4006060107</v>
          </cell>
          <cell r="C2644" t="str">
            <v>Tờ HD thay lõi KoriHome WPK-606-Lite</v>
          </cell>
        </row>
        <row r="2645">
          <cell r="B2645" t="str">
            <v>2017020012</v>
          </cell>
          <cell r="C2645" t="str">
            <v>Ống khí nén D10</v>
          </cell>
        </row>
        <row r="2646">
          <cell r="B2646" t="str">
            <v>4004090055</v>
          </cell>
          <cell r="C2646" t="str">
            <v>Nhựa PU tròn D50</v>
          </cell>
        </row>
        <row r="2647">
          <cell r="B2647" t="str">
            <v>2017020014</v>
          </cell>
          <cell r="C2647" t="str">
            <v>Ông nước nhựa mềm D12</v>
          </cell>
        </row>
        <row r="2648">
          <cell r="B2648" t="str">
            <v>2011070082</v>
          </cell>
          <cell r="C2648" t="str">
            <v>Bịt PVC</v>
          </cell>
        </row>
        <row r="2649">
          <cell r="B2649" t="str">
            <v>2016020011</v>
          </cell>
          <cell r="C2649" t="str">
            <v>Ecu M12</v>
          </cell>
        </row>
        <row r="2650">
          <cell r="B2650" t="str">
            <v>2011060018</v>
          </cell>
          <cell r="C2650" t="str">
            <v>Cút dầu F4</v>
          </cell>
        </row>
        <row r="2651">
          <cell r="B2651" t="str">
            <v>2016020012</v>
          </cell>
          <cell r="C2651" t="str">
            <v>Ecu cài M5</v>
          </cell>
        </row>
        <row r="2652">
          <cell r="B2652" t="str">
            <v>3004090124</v>
          </cell>
          <cell r="C2652" t="str">
            <v>Chân đế M10</v>
          </cell>
        </row>
        <row r="2653">
          <cell r="B2653" t="str">
            <v>2017090022</v>
          </cell>
          <cell r="C2653" t="str">
            <v>Đai ống nước</v>
          </cell>
        </row>
        <row r="2654">
          <cell r="B2654" t="str">
            <v>2014040007</v>
          </cell>
          <cell r="C2654" t="str">
            <v>Gen hộp 25x45</v>
          </cell>
        </row>
        <row r="2655">
          <cell r="B2655" t="str">
            <v>7006080006</v>
          </cell>
          <cell r="C2655" t="str">
            <v>Ke góc nhôm V20</v>
          </cell>
        </row>
        <row r="2656">
          <cell r="B2656" t="str">
            <v>2013040043</v>
          </cell>
          <cell r="C2656" t="str">
            <v>Nút ấn Stop F22</v>
          </cell>
        </row>
        <row r="2657">
          <cell r="B2657" t="str">
            <v>7009090014</v>
          </cell>
          <cell r="C2657" t="str">
            <v>Đế động cơ ngang</v>
          </cell>
        </row>
        <row r="2658">
          <cell r="B2658" t="str">
            <v>2013040041</v>
          </cell>
          <cell r="C2658" t="str">
            <v>Nút ấn Start F22</v>
          </cell>
        </row>
        <row r="2659">
          <cell r="B2659" t="str">
            <v>7007010012</v>
          </cell>
          <cell r="C2659" t="str">
            <v>Bộ bánh răng chéo</v>
          </cell>
        </row>
        <row r="2660">
          <cell r="B2660" t="str">
            <v>2013040042</v>
          </cell>
          <cell r="C2660" t="str">
            <v>Công tắc xoay F22</v>
          </cell>
        </row>
        <row r="2661">
          <cell r="B2661" t="str">
            <v>2016030017</v>
          </cell>
          <cell r="C2661" t="str">
            <v>Long đen vênh M12</v>
          </cell>
        </row>
        <row r="2662">
          <cell r="B2662" t="str">
            <v>2013040040</v>
          </cell>
          <cell r="C2662" t="str">
            <v>Nút dừng khẩn F22</v>
          </cell>
        </row>
        <row r="2663">
          <cell r="B2663" t="str">
            <v>7007090014</v>
          </cell>
          <cell r="C2663" t="str">
            <v>Thanh răng 0-25mm</v>
          </cell>
        </row>
        <row r="2664">
          <cell r="B2664" t="str">
            <v>2013110002</v>
          </cell>
          <cell r="C2664" t="str">
            <v>Vòi nước nội thất</v>
          </cell>
        </row>
        <row r="2665">
          <cell r="B2665" t="str">
            <v>2016030016</v>
          </cell>
          <cell r="C2665" t="str">
            <v>Long đen phẳng M12</v>
          </cell>
        </row>
        <row r="2666">
          <cell r="B2666" t="str">
            <v>4006060108</v>
          </cell>
          <cell r="C2666" t="str">
            <v>HDSD KAROFI OPTIMUS</v>
          </cell>
        </row>
        <row r="2667">
          <cell r="B2667" t="str">
            <v>7009090015</v>
          </cell>
          <cell r="C2667" t="str">
            <v>Đế động cơ chếch 45 độ</v>
          </cell>
        </row>
        <row r="2668">
          <cell r="B2668" t="str">
            <v>3004090123</v>
          </cell>
          <cell r="C2668" t="str">
            <v>Lò xo bảo vệ ống dầu Ø5</v>
          </cell>
        </row>
        <row r="2669">
          <cell r="B2669" t="str">
            <v>3004020182</v>
          </cell>
          <cell r="C2669" t="str">
            <v>Ốp nhựa trên LEAF trắng</v>
          </cell>
        </row>
        <row r="2670">
          <cell r="B2670" t="str">
            <v>4006010322</v>
          </cell>
          <cell r="C2670" t="str">
            <v>Thùng carton HCV không in</v>
          </cell>
        </row>
        <row r="2671">
          <cell r="B2671" t="str">
            <v>2017090021</v>
          </cell>
          <cell r="C2671" t="str">
            <v>Đầu chia dầu In F6/ Uot F4</v>
          </cell>
        </row>
        <row r="2672">
          <cell r="B2672" t="str">
            <v>2016010083</v>
          </cell>
          <cell r="C2672" t="str">
            <v>Bu lông DIN 912 Inox M12x40</v>
          </cell>
        </row>
        <row r="2673">
          <cell r="B2673" t="str">
            <v>2011070083</v>
          </cell>
          <cell r="C2673" t="str">
            <v>Nối góc 90 ren trong PVC 34</v>
          </cell>
        </row>
        <row r="2674">
          <cell r="B2674" t="str">
            <v>7004040052</v>
          </cell>
          <cell r="C2674" t="str">
            <v>Bộ mũi khoan và taro M4- M12</v>
          </cell>
        </row>
        <row r="2675">
          <cell r="B2675" t="str">
            <v>2016010084</v>
          </cell>
          <cell r="C2675" t="str">
            <v>Bu lông DIN 912 Inox M12x100</v>
          </cell>
        </row>
        <row r="2676">
          <cell r="B2676" t="str">
            <v>2014030024</v>
          </cell>
          <cell r="C2676" t="str">
            <v>Khởi động từ 1 pha/ 220V/ 18A</v>
          </cell>
        </row>
        <row r="2677">
          <cell r="B2677" t="str">
            <v>2008020006</v>
          </cell>
          <cell r="C2677" t="str">
            <v>Bơm EWARA CDX120/15 1.1kW (inox 316)</v>
          </cell>
        </row>
        <row r="2678">
          <cell r="B2678" t="str">
            <v>6003050005</v>
          </cell>
          <cell r="C2678" t="str">
            <v>Động cơ mài 1.5kW YSM 90S 380V 2800V/P</v>
          </cell>
        </row>
        <row r="2679">
          <cell r="B2679" t="str">
            <v>3004040083</v>
          </cell>
          <cell r="C2679" t="str">
            <v>Khung vách phải v4 LEAF đen</v>
          </cell>
        </row>
        <row r="2680">
          <cell r="B2680" t="str">
            <v>3004040082</v>
          </cell>
          <cell r="C2680" t="str">
            <v>Khung vách trái v4 LEAF đen</v>
          </cell>
        </row>
        <row r="2681">
          <cell r="B2681" t="str">
            <v>3004040081</v>
          </cell>
          <cell r="C2681" t="str">
            <v>Thanh cài v4 LEAF đen</v>
          </cell>
        </row>
        <row r="2682">
          <cell r="B2682" t="str">
            <v>3004040076</v>
          </cell>
          <cell r="C2682" t="str">
            <v>GÁ BÌNH ÁP V4 ĐEN</v>
          </cell>
        </row>
        <row r="2683">
          <cell r="B2683" t="str">
            <v>3004040071</v>
          </cell>
          <cell r="C2683" t="str">
            <v>GÁ LINH KIỆN PHẢI V4 ĐEN</v>
          </cell>
        </row>
        <row r="2684">
          <cell r="B2684" t="str">
            <v>3004040072</v>
          </cell>
          <cell r="C2684" t="str">
            <v>GÁ LINH KIỆN TRÁI V4 ĐEN</v>
          </cell>
        </row>
        <row r="2685">
          <cell r="B2685" t="str">
            <v>3004040073</v>
          </cell>
          <cell r="C2685" t="str">
            <v>GÁ LÕI PHẢI V4 ĐEN</v>
          </cell>
        </row>
        <row r="2686">
          <cell r="B2686" t="str">
            <v>3004040074</v>
          </cell>
          <cell r="C2686" t="str">
            <v>GÁ LÕI TRÁI V4 ĐEN</v>
          </cell>
        </row>
        <row r="2687">
          <cell r="B2687" t="str">
            <v>3004040075</v>
          </cell>
          <cell r="C2687" t="str">
            <v>GÁ VAN V4 ĐEN</v>
          </cell>
        </row>
        <row r="2688">
          <cell r="B2688" t="str">
            <v>3004040078</v>
          </cell>
          <cell r="C2688" t="str">
            <v>KHAY ĐÁY V4 ĐEN</v>
          </cell>
        </row>
        <row r="2689">
          <cell r="B2689" t="str">
            <v>3004040077</v>
          </cell>
          <cell r="C2689" t="str">
            <v>KHAY GÁ LINH KIỆN V4 ĐEN</v>
          </cell>
        </row>
        <row r="2690">
          <cell r="B2690" t="str">
            <v>3004040079</v>
          </cell>
          <cell r="C2690" t="str">
            <v>KHUNG THÉP 3 VẤU PHẢI V4 ĐEN</v>
          </cell>
        </row>
        <row r="2691">
          <cell r="B2691" t="str">
            <v>3004040080</v>
          </cell>
          <cell r="C2691" t="str">
            <v>KHUNG THÉP 3 VẤU TRÁI V4 ĐEN</v>
          </cell>
        </row>
        <row r="2692">
          <cell r="B2692" t="str">
            <v>2013070010</v>
          </cell>
          <cell r="C2692" t="str">
            <v>Block Panasonic SB30C56GA00</v>
          </cell>
        </row>
        <row r="2693">
          <cell r="B2693" t="str">
            <v>3004020183</v>
          </cell>
          <cell r="C2693" t="str">
            <v>Ốp trên LEAF trắng (KoriHome 606LT)</v>
          </cell>
        </row>
        <row r="2694">
          <cell r="B2694" t="str">
            <v>4006030731</v>
          </cell>
          <cell r="C2694" t="str">
            <v>Tem phụ WDK-606-LT</v>
          </cell>
        </row>
        <row r="2695">
          <cell r="B2695" t="str">
            <v>3003030038</v>
          </cell>
          <cell r="C2695" t="str">
            <v>Bộ cánh tủ IQ đen KERENT</v>
          </cell>
        </row>
        <row r="2696">
          <cell r="B2696" t="str">
            <v>7005030065</v>
          </cell>
          <cell r="C2696" t="str">
            <v>Lưới in cánh ATASUN 45x110</v>
          </cell>
        </row>
        <row r="2697">
          <cell r="B2697" t="str">
            <v>7005030064</v>
          </cell>
          <cell r="C2697" t="str">
            <v>Lưới in cánh KERENT 45x110</v>
          </cell>
        </row>
        <row r="2698">
          <cell r="B2698" t="str">
            <v>4001010012</v>
          </cell>
          <cell r="C2698" t="str">
            <v>Sắt hộp 30x60x1.4</v>
          </cell>
        </row>
        <row r="2699">
          <cell r="B2699" t="str">
            <v>4001010013</v>
          </cell>
          <cell r="C2699" t="str">
            <v>Tôn mạ kẽm dạng cuộn 0.3x1200</v>
          </cell>
        </row>
        <row r="2700">
          <cell r="B2700" t="str">
            <v>3002020211</v>
          </cell>
          <cell r="C2700" t="str">
            <v>Thân T33 2D trắng VIBCO</v>
          </cell>
        </row>
        <row r="2701">
          <cell r="B2701" t="str">
            <v>2014010011</v>
          </cell>
          <cell r="C2701" t="str">
            <v>Led panel light 48W</v>
          </cell>
        </row>
        <row r="2702">
          <cell r="B2702" t="str">
            <v>3002020214</v>
          </cell>
          <cell r="C2702" t="str">
            <v>Thân T33 2D trắng KEANGNAM</v>
          </cell>
        </row>
        <row r="2703">
          <cell r="B2703" t="str">
            <v>2010010029</v>
          </cell>
          <cell r="C2703" t="str">
            <v>Cút 4066 nối nhanh có gioăng</v>
          </cell>
        </row>
        <row r="2704">
          <cell r="B2704" t="str">
            <v>3002020210</v>
          </cell>
          <cell r="C2704" t="str">
            <v>Thân T33 2D trắng TOKYO GOLD</v>
          </cell>
        </row>
        <row r="2705">
          <cell r="B2705" t="str">
            <v>3002020213</v>
          </cell>
          <cell r="C2705" t="str">
            <v>Thân T33 2D xanh NC KEANGNAM</v>
          </cell>
        </row>
        <row r="2706">
          <cell r="B2706" t="str">
            <v>7004010018</v>
          </cell>
          <cell r="C2706" t="str">
            <v>Đầu mỏ hàn dao</v>
          </cell>
        </row>
        <row r="2707">
          <cell r="B2707" t="str">
            <v>4005090014</v>
          </cell>
          <cell r="C2707" t="str">
            <v>LPG bình gas 12kg</v>
          </cell>
        </row>
        <row r="2708">
          <cell r="B2708" t="str">
            <v>4005030005</v>
          </cell>
          <cell r="C2708" t="str">
            <v>Oxy công nghiệp bình 40L</v>
          </cell>
        </row>
        <row r="2709">
          <cell r="B2709" t="str">
            <v>4005090013</v>
          </cell>
          <cell r="C2709" t="str">
            <v>Thuốc hàn STAR</v>
          </cell>
        </row>
        <row r="2710">
          <cell r="B2710" t="str">
            <v>2006010069</v>
          </cell>
          <cell r="C2710" t="str">
            <v>Tủ IQ đen KERENT</v>
          </cell>
        </row>
        <row r="2711">
          <cell r="B2711" t="str">
            <v>7001090003</v>
          </cell>
          <cell r="C2711" t="str">
            <v>Bộ loe ống đồng F6</v>
          </cell>
        </row>
        <row r="2712">
          <cell r="B2712" t="str">
            <v>7008010023</v>
          </cell>
          <cell r="C2712" t="str">
            <v>Găng tay tĩnh điện</v>
          </cell>
        </row>
        <row r="2713">
          <cell r="B2713" t="str">
            <v>2006010067</v>
          </cell>
          <cell r="C2713" t="str">
            <v>Tủ IQ đen VIROLIKE</v>
          </cell>
        </row>
        <row r="2714">
          <cell r="B2714" t="str">
            <v>2006010066</v>
          </cell>
          <cell r="C2714" t="str">
            <v>Tủ IQ đen IROKA (F30)</v>
          </cell>
        </row>
        <row r="2715">
          <cell r="B2715" t="str">
            <v>3003030040</v>
          </cell>
          <cell r="C2715" t="str">
            <v>Bộ cánh tủ IQ đen VIROLIKE</v>
          </cell>
        </row>
        <row r="2716">
          <cell r="B2716" t="str">
            <v>3003010098</v>
          </cell>
          <cell r="C2716" t="str">
            <v>Kính tôi cánh tủ đen KERENT</v>
          </cell>
        </row>
        <row r="2717">
          <cell r="B2717" t="str">
            <v>3002010106</v>
          </cell>
          <cell r="C2717" t="str">
            <v>Nắp OCB đen MADE IN VIETNAM</v>
          </cell>
        </row>
        <row r="2718">
          <cell r="B2718" t="str">
            <v>3002010107</v>
          </cell>
          <cell r="C2718" t="str">
            <v>Chụp PP cốm MADE IN VIETNAM</v>
          </cell>
        </row>
        <row r="2719">
          <cell r="B2719" t="str">
            <v>3002010105</v>
          </cell>
          <cell r="C2719" t="str">
            <v>Chụp CTO đen MADE IN VIETNAM</v>
          </cell>
        </row>
        <row r="2720">
          <cell r="B2720" t="str">
            <v>3003010099</v>
          </cell>
          <cell r="C2720" t="str">
            <v>Kính tôi cánh tủ đen VIROLIKE</v>
          </cell>
        </row>
        <row r="2721">
          <cell r="B2721" t="str">
            <v>3003020082</v>
          </cell>
          <cell r="C2721" t="str">
            <v>Kính tôi đình tủ đen VIROLIKE</v>
          </cell>
        </row>
        <row r="2722">
          <cell r="B2722" t="str">
            <v>2005020041</v>
          </cell>
          <cell r="C2722" t="str">
            <v>Lõi CTO 10" đen MADE IN VIETNAM</v>
          </cell>
        </row>
        <row r="2723">
          <cell r="B2723" t="str">
            <v>2005010051</v>
          </cell>
          <cell r="C2723" t="str">
            <v>Lõi OCB 10" đen MADE IN VIETNAM</v>
          </cell>
        </row>
        <row r="2724">
          <cell r="B2724" t="str">
            <v>2004020076</v>
          </cell>
          <cell r="C2724" t="str">
            <v>Lõi PPD 10" xanh C vằn MADE IN VIETNAM</v>
          </cell>
        </row>
        <row r="2725">
          <cell r="B2725" t="str">
            <v>7007030033</v>
          </cell>
          <cell r="C2725" t="str">
            <v>Dây belt</v>
          </cell>
        </row>
        <row r="2726">
          <cell r="B2726" t="str">
            <v>7001090005</v>
          </cell>
          <cell r="C2726" t="str">
            <v>Vam đột xích</v>
          </cell>
        </row>
        <row r="2727">
          <cell r="B2727" t="str">
            <v>7007090016</v>
          </cell>
          <cell r="C2727" t="str">
            <v>Bi trượt LM12UU</v>
          </cell>
        </row>
        <row r="2728">
          <cell r="B2728" t="str">
            <v>7007090015</v>
          </cell>
          <cell r="C2728" t="str">
            <v>Bi trượt LM16UU</v>
          </cell>
        </row>
        <row r="2729">
          <cell r="B2729" t="str">
            <v>2011070086</v>
          </cell>
          <cell r="C2729" t="str">
            <v>Măng xông PVC 34</v>
          </cell>
        </row>
        <row r="2730">
          <cell r="B2730" t="str">
            <v>7001090004</v>
          </cell>
          <cell r="C2730" t="str">
            <v>Súng keo nến 60W</v>
          </cell>
        </row>
        <row r="2731">
          <cell r="B2731" t="str">
            <v>6003040002</v>
          </cell>
          <cell r="C2731" t="str">
            <v>Container 20 feet</v>
          </cell>
        </row>
        <row r="2732">
          <cell r="B2732" t="str">
            <v>6003040001</v>
          </cell>
          <cell r="C2732" t="str">
            <v>Container 40 feet</v>
          </cell>
        </row>
        <row r="2733">
          <cell r="B2733" t="str">
            <v>2011070085</v>
          </cell>
          <cell r="C2733" t="str">
            <v>Nối góc 90 PVC 34</v>
          </cell>
        </row>
        <row r="2734">
          <cell r="B2734" t="str">
            <v>4006040034</v>
          </cell>
          <cell r="C2734" t="str">
            <v>Băng dính nhiệt 2cm</v>
          </cell>
        </row>
        <row r="2735">
          <cell r="B2735" t="str">
            <v>2015040019</v>
          </cell>
          <cell r="C2735" t="str">
            <v>Cảm biến quang CCD-40P</v>
          </cell>
        </row>
        <row r="2736">
          <cell r="B2736" t="str">
            <v>7001020019</v>
          </cell>
          <cell r="C2736" t="str">
            <v>Tô vít chữ thập 5x300m</v>
          </cell>
        </row>
        <row r="2737">
          <cell r="B2737" t="str">
            <v>7001020018</v>
          </cell>
          <cell r="C2737" t="str">
            <v>Tô vít chữ thập 6x300m</v>
          </cell>
        </row>
        <row r="2738">
          <cell r="B2738" t="str">
            <v>6003050006</v>
          </cell>
          <cell r="C2738" t="str">
            <v>Động cơ YT 802-4/ 0.75KW</v>
          </cell>
        </row>
        <row r="2739">
          <cell r="B2739" t="str">
            <v>2017030038</v>
          </cell>
          <cell r="C2739" t="str">
            <v>Gioăng chịu nhiệt 220x205</v>
          </cell>
        </row>
        <row r="2740">
          <cell r="B2740" t="str">
            <v>2015050002</v>
          </cell>
          <cell r="C2740" t="str">
            <v>Bộ điều khiển nhiệt độ OMRON E5EN-YR40K</v>
          </cell>
        </row>
        <row r="2741">
          <cell r="B2741" t="str">
            <v>4004020008</v>
          </cell>
          <cell r="C2741" t="str">
            <v>Dầu Diesel</v>
          </cell>
        </row>
        <row r="2742">
          <cell r="B2742" t="str">
            <v>2017020015</v>
          </cell>
          <cell r="C2742" t="str">
            <v>Ống khí D8</v>
          </cell>
        </row>
        <row r="2743">
          <cell r="B2743" t="str">
            <v>4001010014</v>
          </cell>
          <cell r="C2743" t="str">
            <v>Lưới Inox 304 1m/ 1mm</v>
          </cell>
        </row>
        <row r="2744">
          <cell r="B2744" t="str">
            <v>7001090006</v>
          </cell>
          <cell r="C2744" t="str">
            <v>Vam cảo 150mm</v>
          </cell>
        </row>
        <row r="2745">
          <cell r="B2745" t="str">
            <v>4006030734</v>
          </cell>
          <cell r="C2745" t="str">
            <v>Tem phụ KoriHome WPK-606</v>
          </cell>
        </row>
        <row r="2746">
          <cell r="B2746" t="str">
            <v>1001010082</v>
          </cell>
          <cell r="C2746" t="str">
            <v>Máy lọc nước RO RO-19/026</v>
          </cell>
        </row>
        <row r="2747">
          <cell r="B2747" t="str">
            <v>1001030046</v>
          </cell>
          <cell r="C2747" t="str">
            <v>Máy nóng lạnh HC-351-UF</v>
          </cell>
        </row>
        <row r="2748">
          <cell r="B2748" t="str">
            <v>4006040035</v>
          </cell>
          <cell r="C2748" t="str">
            <v>Dây dứa</v>
          </cell>
        </row>
        <row r="2749">
          <cell r="B2749" t="str">
            <v>4004020009</v>
          </cell>
          <cell r="C2749" t="str">
            <v>Dầu cầu</v>
          </cell>
        </row>
        <row r="2750">
          <cell r="B2750" t="str">
            <v>4004020010</v>
          </cell>
          <cell r="C2750" t="str">
            <v>Dầu máy</v>
          </cell>
        </row>
        <row r="2751">
          <cell r="B2751" t="str">
            <v>7007090017</v>
          </cell>
          <cell r="C2751" t="str">
            <v>Ray cửa</v>
          </cell>
        </row>
        <row r="2752">
          <cell r="B2752" t="str">
            <v>4004090056</v>
          </cell>
          <cell r="C2752" t="str">
            <v>Gỗ ép 1200x1200x5</v>
          </cell>
        </row>
        <row r="2753">
          <cell r="B2753" t="str">
            <v>7006020027</v>
          </cell>
          <cell r="C2753" t="str">
            <v>Kệ sắt 1.5x0.4x2m</v>
          </cell>
        </row>
        <row r="2754">
          <cell r="B2754" t="str">
            <v>4001010015</v>
          </cell>
          <cell r="C2754" t="str">
            <v>Sắt hộp 25x50x1.4</v>
          </cell>
        </row>
        <row r="2755">
          <cell r="B2755" t="str">
            <v>2017030040</v>
          </cell>
          <cell r="C2755" t="str">
            <v>Gioăng cao su bình chứa</v>
          </cell>
        </row>
        <row r="2756">
          <cell r="B2756" t="str">
            <v>2003030207</v>
          </cell>
          <cell r="C2756" t="str">
            <v>Lõi T33 V trắng VIBCO (DM)</v>
          </cell>
        </row>
        <row r="2757">
          <cell r="B2757" t="str">
            <v>3003020086</v>
          </cell>
          <cell r="C2757" t="str">
            <v>Kính tôi đình IRO3 IRO 2.0</v>
          </cell>
        </row>
        <row r="2758">
          <cell r="B2758" t="str">
            <v>4004090058</v>
          </cell>
          <cell r="C2758" t="str">
            <v>Gen co 12mm</v>
          </cell>
        </row>
        <row r="2759">
          <cell r="B2759" t="str">
            <v>4004090057</v>
          </cell>
          <cell r="C2759" t="str">
            <v>Gen co 30mm</v>
          </cell>
        </row>
        <row r="2760">
          <cell r="B2760" t="str">
            <v>2014050007</v>
          </cell>
          <cell r="C2760" t="str">
            <v>Thanh cái đồng 3x12mm</v>
          </cell>
        </row>
        <row r="2761">
          <cell r="B2761" t="str">
            <v>2014050006</v>
          </cell>
          <cell r="C2761" t="str">
            <v>Thanh cái đồng 6x30mm</v>
          </cell>
        </row>
        <row r="2762">
          <cell r="B2762" t="str">
            <v>1001040151</v>
          </cell>
          <cell r="C2762" t="str">
            <v>Máy lọc nước KAROFI O-i229/A</v>
          </cell>
        </row>
        <row r="2763">
          <cell r="B2763" t="str">
            <v>1001040150</v>
          </cell>
          <cell r="C2763" t="str">
            <v>Máy lọc nước KAROFI O-i229/U</v>
          </cell>
        </row>
        <row r="2764">
          <cell r="B2764" t="str">
            <v>2014040008</v>
          </cell>
          <cell r="C2764" t="str">
            <v>Gen hộp 20x20</v>
          </cell>
        </row>
        <row r="2765">
          <cell r="B2765" t="str">
            <v>2014030026</v>
          </cell>
          <cell r="C2765" t="str">
            <v>Aptomat 20A 2P</v>
          </cell>
        </row>
        <row r="2766">
          <cell r="B2766" t="str">
            <v>2014030025</v>
          </cell>
          <cell r="C2766" t="str">
            <v>Aptomat 32A 2P</v>
          </cell>
        </row>
        <row r="2767">
          <cell r="B2767" t="str">
            <v>2014050005</v>
          </cell>
          <cell r="C2767" t="str">
            <v>Biến dòng 50/5A</v>
          </cell>
        </row>
        <row r="2768">
          <cell r="B2768" t="str">
            <v>2014050004</v>
          </cell>
          <cell r="C2768" t="str">
            <v>Biến dòng 150/5A</v>
          </cell>
        </row>
        <row r="2769">
          <cell r="B2769" t="str">
            <v>2015040020</v>
          </cell>
          <cell r="C2769" t="str">
            <v>Sensor nhiệt N92</v>
          </cell>
        </row>
        <row r="2770">
          <cell r="B2770" t="str">
            <v>2014080008</v>
          </cell>
          <cell r="C2770" t="str">
            <v>Dây điện PF 1Cx2.5 đỏ</v>
          </cell>
        </row>
        <row r="2771">
          <cell r="B2771" t="str">
            <v>2014050008</v>
          </cell>
          <cell r="C2771" t="str">
            <v>Sứ đỡ thanh cái SM 30</v>
          </cell>
        </row>
        <row r="2772">
          <cell r="B2772" t="str">
            <v>2014080009</v>
          </cell>
          <cell r="C2772" t="str">
            <v>Dây điện PF 1Cx2.5 vàng</v>
          </cell>
        </row>
        <row r="2773">
          <cell r="B2773" t="str">
            <v>2014080010</v>
          </cell>
          <cell r="C2773" t="str">
            <v>Dây điện PF 1Cx2.5 xanh</v>
          </cell>
        </row>
        <row r="2774">
          <cell r="B2774" t="str">
            <v>7002040003</v>
          </cell>
          <cell r="C2774" t="str">
            <v>Đồng hồ điện đa năng MFM383</v>
          </cell>
        </row>
        <row r="2775">
          <cell r="B2775" t="str">
            <v>2014080011</v>
          </cell>
          <cell r="C2775" t="str">
            <v>Dây điện PF 1Cx2.5 vàng-xanh</v>
          </cell>
        </row>
        <row r="2776">
          <cell r="B2776" t="str">
            <v>1004010009</v>
          </cell>
          <cell r="C2776" t="str">
            <v>Quạt treo tường</v>
          </cell>
        </row>
        <row r="2777">
          <cell r="B2777" t="str">
            <v>2016010085</v>
          </cell>
          <cell r="C2777" t="str">
            <v>Bu lông đầu dù M5x12</v>
          </cell>
        </row>
        <row r="2778">
          <cell r="B2778" t="str">
            <v>4002010032</v>
          </cell>
          <cell r="C2778" t="str">
            <v>Nhựa PP ECP PP 6014</v>
          </cell>
        </row>
        <row r="2779">
          <cell r="B2779" t="str">
            <v>4002010033</v>
          </cell>
          <cell r="C2779" t="str">
            <v>Nhựa PP ECP PP 1157A</v>
          </cell>
        </row>
        <row r="2780">
          <cell r="B2780" t="str">
            <v>4006010327</v>
          </cell>
          <cell r="C2780" t="str">
            <v>Thùng carton CTN-001</v>
          </cell>
        </row>
        <row r="2781">
          <cell r="B2781" t="str">
            <v>4006010328</v>
          </cell>
          <cell r="C2781" t="str">
            <v>Thùng carton CTN-002</v>
          </cell>
        </row>
        <row r="2782">
          <cell r="B2782" t="str">
            <v>2006010071</v>
          </cell>
          <cell r="C2782" t="str">
            <v>Tủ IQ xanh C JENPEC 2</v>
          </cell>
        </row>
        <row r="2783">
          <cell r="B2783" t="str">
            <v>4006040036</v>
          </cell>
          <cell r="C2783" t="str">
            <v>Băng dính dán nền 50mm</v>
          </cell>
        </row>
        <row r="2784">
          <cell r="B2784" t="str">
            <v>2016040040</v>
          </cell>
          <cell r="C2784" t="str">
            <v>Ty ren M6x270mm</v>
          </cell>
        </row>
        <row r="2785">
          <cell r="B2785" t="str">
            <v>1004010010</v>
          </cell>
          <cell r="C2785" t="str">
            <v>Quạt trần</v>
          </cell>
        </row>
        <row r="2786">
          <cell r="B2786" t="str">
            <v>2016040041</v>
          </cell>
          <cell r="C2786" t="str">
            <v>Tắc kê đạn M6</v>
          </cell>
        </row>
        <row r="2787">
          <cell r="B2787" t="str">
            <v>4001010016</v>
          </cell>
          <cell r="C2787" t="str">
            <v>Thép xoắn D14</v>
          </cell>
        </row>
        <row r="2788">
          <cell r="B2788" t="str">
            <v>2014080012</v>
          </cell>
          <cell r="C2788" t="str">
            <v>Dây điện 2x2.5</v>
          </cell>
        </row>
        <row r="2789">
          <cell r="B2789" t="str">
            <v>2014010012</v>
          </cell>
          <cell r="C2789" t="str">
            <v>Đèn pha LED 220V 100W</v>
          </cell>
        </row>
        <row r="2790">
          <cell r="B2790" t="str">
            <v>6005030001</v>
          </cell>
          <cell r="C2790" t="str">
            <v>Cống hộp chịu lực 2500x2500x1500</v>
          </cell>
        </row>
        <row r="2791">
          <cell r="B2791" t="str">
            <v>2008040002</v>
          </cell>
          <cell r="C2791" t="str">
            <v>Bơm 12V- VH02</v>
          </cell>
        </row>
        <row r="2792">
          <cell r="B2792" t="str">
            <v>2014040009</v>
          </cell>
          <cell r="C2792" t="str">
            <v>Ống luồn dây điện PVC D20</v>
          </cell>
        </row>
        <row r="2793">
          <cell r="B2793" t="str">
            <v>2008050022</v>
          </cell>
          <cell r="C2793" t="str">
            <v>Gioăng nạp bơm 8369T</v>
          </cell>
        </row>
        <row r="2794">
          <cell r="B2794" t="str">
            <v>2008050021</v>
          </cell>
          <cell r="C2794" t="str">
            <v>Gioăng nén bơm 8369T</v>
          </cell>
        </row>
        <row r="2795">
          <cell r="B2795" t="str">
            <v>2008050020</v>
          </cell>
          <cell r="C2795" t="str">
            <v>Màng bơm 8369T</v>
          </cell>
        </row>
        <row r="2796">
          <cell r="B2796" t="str">
            <v>2008050012</v>
          </cell>
          <cell r="C2796" t="str">
            <v>Nắp bơm 8369T RADIAN</v>
          </cell>
        </row>
        <row r="2797">
          <cell r="B2797" t="str">
            <v>2008050019</v>
          </cell>
          <cell r="C2797" t="str">
            <v>Núm đệm bơm 8369T</v>
          </cell>
        </row>
        <row r="2798">
          <cell r="B2798" t="str">
            <v>3004070003</v>
          </cell>
          <cell r="C2798" t="str">
            <v>Quai cài bình chứa BC01 trắng</v>
          </cell>
        </row>
        <row r="2799">
          <cell r="B2799" t="str">
            <v>2008050017</v>
          </cell>
          <cell r="C2799" t="str">
            <v>Vách ngăn bơm 8369T</v>
          </cell>
        </row>
        <row r="2800">
          <cell r="B2800" t="str">
            <v>2016030018</v>
          </cell>
          <cell r="C2800" t="str">
            <v>Vòng đệm bơm 8369T</v>
          </cell>
        </row>
        <row r="2801">
          <cell r="B2801" t="str">
            <v>2008050018</v>
          </cell>
          <cell r="C2801" t="str">
            <v>Vòng kẹp bơm 8369T</v>
          </cell>
        </row>
        <row r="2802">
          <cell r="B2802" t="str">
            <v>2008050014</v>
          </cell>
          <cell r="C2802" t="str">
            <v>Bích đầu bơm 8369T</v>
          </cell>
        </row>
        <row r="2803">
          <cell r="B2803" t="str">
            <v>2008050016</v>
          </cell>
          <cell r="C2803" t="str">
            <v>Cam lệch tâm bơm 8369T</v>
          </cell>
        </row>
        <row r="2804">
          <cell r="B2804" t="str">
            <v>3004070005</v>
          </cell>
          <cell r="C2804" t="str">
            <v>Chân bình áp nhựa 3.2G RO LEAF</v>
          </cell>
        </row>
        <row r="2805">
          <cell r="B2805" t="str">
            <v>2013090045</v>
          </cell>
          <cell r="C2805" t="str">
            <v>Kẹp lõi lọc đơn Wonbong-Korihome</v>
          </cell>
        </row>
        <row r="2806">
          <cell r="B2806" t="str">
            <v>3004090125</v>
          </cell>
          <cell r="C2806" t="str">
            <v>Lò xo bơm 8369T</v>
          </cell>
        </row>
        <row r="2807">
          <cell r="B2807" t="str">
            <v>2008050015</v>
          </cell>
          <cell r="C2807" t="str">
            <v>Tay biên bơm 8369T</v>
          </cell>
        </row>
        <row r="2808">
          <cell r="B2808" t="str">
            <v>2017030043</v>
          </cell>
          <cell r="C2808" t="str">
            <v>Gioăng lỗ</v>
          </cell>
        </row>
        <row r="2809">
          <cell r="B2809" t="str">
            <v>2008050011</v>
          </cell>
          <cell r="C2809" t="str">
            <v>Đầu bơm 8369T</v>
          </cell>
        </row>
        <row r="2810">
          <cell r="B2810" t="str">
            <v>3004010062</v>
          </cell>
          <cell r="C2810" t="str">
            <v>Bộ dây điện 814</v>
          </cell>
        </row>
        <row r="2811">
          <cell r="B2811" t="str">
            <v>2017030042</v>
          </cell>
          <cell r="C2811" t="str">
            <v>Gioăng chỉ D11x2</v>
          </cell>
        </row>
        <row r="2812">
          <cell r="B2812" t="str">
            <v>2016040043</v>
          </cell>
          <cell r="C2812" t="str">
            <v>Vít tự khoan M4x25</v>
          </cell>
        </row>
        <row r="2813">
          <cell r="B2813" t="str">
            <v>2016040042</v>
          </cell>
          <cell r="C2813" t="str">
            <v>Vít gỗ đầu dù M5x15</v>
          </cell>
        </row>
        <row r="2814">
          <cell r="B2814" t="str">
            <v>2008050013</v>
          </cell>
          <cell r="C2814" t="str">
            <v>Cụm tạo áp bơm 8369T</v>
          </cell>
        </row>
        <row r="2815">
          <cell r="B2815" t="str">
            <v>1001030054</v>
          </cell>
          <cell r="C2815" t="str">
            <v>Máy lọc nước WPK-818</v>
          </cell>
        </row>
        <row r="2816">
          <cell r="B2816" t="str">
            <v>1001030050</v>
          </cell>
          <cell r="C2816" t="str">
            <v>Máy lọc nước WPK-913</v>
          </cell>
        </row>
        <row r="2817">
          <cell r="B2817" t="str">
            <v>1001030049</v>
          </cell>
          <cell r="C2817" t="str">
            <v>Máy lọc nước WPK-916</v>
          </cell>
        </row>
        <row r="2818">
          <cell r="B2818" t="str">
            <v>1001030048</v>
          </cell>
          <cell r="C2818" t="str">
            <v>Máy lọc nước WPK-918</v>
          </cell>
        </row>
        <row r="2819">
          <cell r="B2819" t="str">
            <v>4006060110</v>
          </cell>
          <cell r="C2819" t="str">
            <v>HDSD KoriHome WPK-818</v>
          </cell>
        </row>
        <row r="2820">
          <cell r="B2820" t="str">
            <v>4006030739</v>
          </cell>
          <cell r="C2820" t="str">
            <v>Tem quảng cáo WPK-818</v>
          </cell>
        </row>
        <row r="2821">
          <cell r="B2821" t="str">
            <v>3004090126</v>
          </cell>
          <cell r="C2821" t="str">
            <v>Chân máy cây nóng lạnh</v>
          </cell>
        </row>
        <row r="2822">
          <cell r="B2822" t="str">
            <v>2011020014</v>
          </cell>
          <cell r="C2822" t="str">
            <v>Cút nối nhanh thẳng 1/4"</v>
          </cell>
        </row>
        <row r="2823">
          <cell r="B2823" t="str">
            <v>3004030036</v>
          </cell>
          <cell r="C2823" t="str">
            <v>Vi mạch KRH-TL-ECO813-V1</v>
          </cell>
        </row>
        <row r="2824">
          <cell r="B2824" t="str">
            <v>2013100028</v>
          </cell>
          <cell r="C2824" t="str">
            <v>Bình áp 3.2G/T thép xanh</v>
          </cell>
        </row>
        <row r="2825">
          <cell r="B2825" t="str">
            <v>1001030055</v>
          </cell>
          <cell r="C2825" t="str">
            <v>Máy lọc nước WPK-818 (-RO)</v>
          </cell>
        </row>
        <row r="2826">
          <cell r="B2826" t="str">
            <v>4006030738</v>
          </cell>
          <cell r="C2826" t="str">
            <v>Tem kỹ thuật KoriHome WPK-818</v>
          </cell>
        </row>
        <row r="2827">
          <cell r="B2827" t="str">
            <v>2016020014</v>
          </cell>
          <cell r="C2827" t="str">
            <v>Ecu liền long đen chống xoay M4</v>
          </cell>
        </row>
        <row r="2828">
          <cell r="B2828" t="str">
            <v>4006030737</v>
          </cell>
          <cell r="C2828" t="str">
            <v>Tem mạch điện-HD WPK-818 KoriHome</v>
          </cell>
        </row>
        <row r="2829">
          <cell r="B2829" t="str">
            <v>4006030740</v>
          </cell>
          <cell r="C2829" t="str">
            <v>Tem nhãn phụ dán vỏ thùng (Giftbox) WPK-818</v>
          </cell>
        </row>
        <row r="2830">
          <cell r="B2830" t="str">
            <v>3004090127</v>
          </cell>
          <cell r="C2830" t="str">
            <v>Tai công tắc cửa trắng</v>
          </cell>
        </row>
        <row r="2831">
          <cell r="B2831" t="str">
            <v>3004010063</v>
          </cell>
          <cell r="C2831" t="str">
            <v>Dây công tắc cửa HCP</v>
          </cell>
        </row>
        <row r="2832">
          <cell r="B2832" t="str">
            <v>2012010019</v>
          </cell>
          <cell r="C2832" t="str">
            <v>Màng RO 80GPD 11" (I-TYPE -Q1 -APS)</v>
          </cell>
        </row>
        <row r="2833">
          <cell r="B2833" t="str">
            <v>6001090001</v>
          </cell>
          <cell r="C2833" t="str">
            <v>Máy phát điện Mitsubishi 180kVA MDS-200T</v>
          </cell>
        </row>
        <row r="2834">
          <cell r="B2834" t="str">
            <v>2001210050</v>
          </cell>
          <cell r="C2834" t="str">
            <v>Cốc 10" Mã Lai trắng [SƠN HÀ]</v>
          </cell>
        </row>
        <row r="2835">
          <cell r="B2835" t="str">
            <v>2002010029</v>
          </cell>
          <cell r="C2835" t="str">
            <v>Thân vỏ màng 1812 trắng [SHC]</v>
          </cell>
        </row>
        <row r="2836">
          <cell r="B2836" t="str">
            <v>2017090023</v>
          </cell>
          <cell r="C2836" t="str">
            <v>Xi phông</v>
          </cell>
        </row>
        <row r="2837">
          <cell r="B2837" t="str">
            <v>2011070087</v>
          </cell>
          <cell r="C2837" t="str">
            <v>Khóa PPR 20</v>
          </cell>
        </row>
        <row r="2838">
          <cell r="B2838" t="str">
            <v>2014030028</v>
          </cell>
          <cell r="C2838" t="str">
            <v>Bộ cầu chì 2A</v>
          </cell>
        </row>
        <row r="2839">
          <cell r="B2839" t="str">
            <v>2011070091</v>
          </cell>
          <cell r="C2839" t="str">
            <v>Thu PVC 60-48</v>
          </cell>
        </row>
        <row r="2840">
          <cell r="B2840" t="str">
            <v>7007010013</v>
          </cell>
          <cell r="C2840" t="str">
            <v>Con lăn bi cầu</v>
          </cell>
        </row>
        <row r="2841">
          <cell r="B2841" t="str">
            <v>2011070090</v>
          </cell>
          <cell r="C2841" t="str">
            <v>Nối góc 45 PVC 48</v>
          </cell>
        </row>
        <row r="2842">
          <cell r="B2842" t="str">
            <v>2011070089</v>
          </cell>
          <cell r="C2842" t="str">
            <v>Nối góc 90 PVC 48</v>
          </cell>
        </row>
        <row r="2843">
          <cell r="B2843" t="str">
            <v>4001010019</v>
          </cell>
          <cell r="C2843" t="str">
            <v>Sắt hộp 20x40x1.2</v>
          </cell>
        </row>
        <row r="2844">
          <cell r="B2844" t="str">
            <v>4001010018</v>
          </cell>
          <cell r="C2844" t="str">
            <v>Sắt hộp 25x25x1.2</v>
          </cell>
        </row>
        <row r="2845">
          <cell r="B2845" t="str">
            <v>4001010017</v>
          </cell>
          <cell r="C2845" t="str">
            <v>Sắt hộp 30x30x1.2</v>
          </cell>
        </row>
        <row r="2846">
          <cell r="B2846" t="str">
            <v>4004090059</v>
          </cell>
          <cell r="C2846" t="str">
            <v>Gỗ ép 1200x2400x20</v>
          </cell>
        </row>
        <row r="2847">
          <cell r="B2847" t="str">
            <v>2004020077</v>
          </cell>
          <cell r="C2847" t="str">
            <v>Lõi PPD 10" trắng SHC</v>
          </cell>
        </row>
        <row r="2848">
          <cell r="B2848" t="str">
            <v>2005010052</v>
          </cell>
          <cell r="C2848" t="str">
            <v>Lõi OCB 10" trắng SHC</v>
          </cell>
        </row>
        <row r="2849">
          <cell r="B2849" t="str">
            <v>2011070088</v>
          </cell>
          <cell r="C2849" t="str">
            <v>Đầu nối ren trong PVC 48</v>
          </cell>
        </row>
        <row r="2850">
          <cell r="B2850" t="str">
            <v>2003030209</v>
          </cell>
          <cell r="C2850" t="str">
            <v>Lõi T33 V trắng SHC (DM)</v>
          </cell>
        </row>
        <row r="2851">
          <cell r="B2851" t="str">
            <v>2003070015</v>
          </cell>
          <cell r="C2851" t="str">
            <v>Lõi Nano V trắng SHC (DM)</v>
          </cell>
        </row>
        <row r="2852">
          <cell r="B2852" t="str">
            <v>2004020078</v>
          </cell>
          <cell r="C2852" t="str">
            <v>Lõi PPD 10" trắng vằn SHC</v>
          </cell>
        </row>
        <row r="2853">
          <cell r="B2853" t="str">
            <v>3002020215</v>
          </cell>
          <cell r="C2853" t="str">
            <v>Thân T33 2D trắng T33-SHC</v>
          </cell>
        </row>
        <row r="2854">
          <cell r="B2854" t="str">
            <v>2001310022</v>
          </cell>
          <cell r="C2854" t="str">
            <v>Nắp cốc lõm 1/4 đen [SHC]</v>
          </cell>
        </row>
        <row r="2855">
          <cell r="B2855" t="str">
            <v>2017020020</v>
          </cell>
          <cell r="C2855" t="str">
            <v>Dây cấp nước bình nóng lạnh</v>
          </cell>
        </row>
        <row r="2856">
          <cell r="B2856" t="str">
            <v>7005030067</v>
          </cell>
          <cell r="C2856" t="str">
            <v>Lưới in đình VIROLIKE 55x65</v>
          </cell>
        </row>
        <row r="2857">
          <cell r="B2857" t="str">
            <v>2003050057</v>
          </cell>
          <cell r="C2857" t="str">
            <v>Lõi khoáng V trắng SHC (DM)</v>
          </cell>
        </row>
        <row r="2858">
          <cell r="B2858" t="str">
            <v>7005030066</v>
          </cell>
          <cell r="C2858" t="str">
            <v>Lưới in cánh VIROLIKE 45x110</v>
          </cell>
        </row>
        <row r="2859">
          <cell r="B2859" t="str">
            <v>2001210052</v>
          </cell>
          <cell r="C2859" t="str">
            <v>Cốc 10" Đài Loan trắng [SHC]</v>
          </cell>
        </row>
        <row r="2860">
          <cell r="B2860" t="str">
            <v>2001210051</v>
          </cell>
          <cell r="C2860" t="str">
            <v>Cốc 10" Đài Loan trong [SHC]</v>
          </cell>
        </row>
        <row r="2861">
          <cell r="B2861" t="str">
            <v>2014030027</v>
          </cell>
          <cell r="C2861" t="str">
            <v>Khởi động từ 3 pha/ 220V/ 32A</v>
          </cell>
        </row>
        <row r="2862">
          <cell r="B2862" t="str">
            <v>2003020019</v>
          </cell>
          <cell r="C2862" t="str">
            <v>Lõi Alkaline V trắng SHC (DM)</v>
          </cell>
        </row>
        <row r="2863">
          <cell r="B2863" t="str">
            <v>2001210049</v>
          </cell>
          <cell r="C2863" t="str">
            <v>Cốc 10" Mã Lai trong [SƠN HÀ]</v>
          </cell>
        </row>
        <row r="2864">
          <cell r="B2864" t="str">
            <v>2003040011</v>
          </cell>
          <cell r="C2864" t="str">
            <v>Lõi Hồng ngoại V trắng SHC (DM)</v>
          </cell>
        </row>
        <row r="2865">
          <cell r="B2865" t="str">
            <v>3003010119</v>
          </cell>
          <cell r="C2865" t="str">
            <v>Kính tôi cánh tủ xanh VIROLIKE 2</v>
          </cell>
        </row>
        <row r="2866">
          <cell r="B2866" t="str">
            <v>3003020090</v>
          </cell>
          <cell r="C2866" t="str">
            <v>Kính tôi đình tủ xanh VIROLIKE 2</v>
          </cell>
        </row>
        <row r="2867">
          <cell r="B2867" t="str">
            <v>7005030068</v>
          </cell>
          <cell r="C2867" t="str">
            <v>Lưới in nắp HALF COVER IROKA 20x30</v>
          </cell>
        </row>
        <row r="2868">
          <cell r="B2868" t="str">
            <v>3002010108</v>
          </cell>
          <cell r="C2868" t="str">
            <v>Chụp PP trắng [SHC]</v>
          </cell>
        </row>
        <row r="2869">
          <cell r="B2869" t="str">
            <v>3004090129</v>
          </cell>
          <cell r="C2869" t="str">
            <v>Bộ vi mạch SRO- K2</v>
          </cell>
        </row>
        <row r="2870">
          <cell r="B2870" t="str">
            <v>3002010111</v>
          </cell>
          <cell r="C2870" t="str">
            <v>Nắp OCB xanh [SHC]</v>
          </cell>
        </row>
        <row r="2871">
          <cell r="B2871" t="str">
            <v>3002010110</v>
          </cell>
          <cell r="C2871" t="str">
            <v>Nắp OCB vàng [SHC]</v>
          </cell>
        </row>
        <row r="2872">
          <cell r="B2872" t="str">
            <v>3002010109</v>
          </cell>
          <cell r="C2872" t="str">
            <v>Nắp OCB trắng [SHC]</v>
          </cell>
        </row>
        <row r="2873">
          <cell r="B2873" t="str">
            <v>1001010084</v>
          </cell>
          <cell r="C2873" t="str">
            <v>Máy lọc nước TOPBOX UB</v>
          </cell>
        </row>
        <row r="2874">
          <cell r="B2874" t="str">
            <v>2005090009</v>
          </cell>
          <cell r="C2874" t="str">
            <v>Lõi Cation 10" xanh SHC</v>
          </cell>
        </row>
        <row r="2875">
          <cell r="B2875" t="str">
            <v>2005090008</v>
          </cell>
          <cell r="C2875" t="str">
            <v>Lõi Corosex 10" vàng SHC (DM)</v>
          </cell>
        </row>
        <row r="2876">
          <cell r="B2876" t="str">
            <v>1001030063</v>
          </cell>
          <cell r="C2876" t="str">
            <v>Máy lọc nước KoriHome WPK-818 (818-RO)</v>
          </cell>
        </row>
        <row r="2877">
          <cell r="B2877" t="str">
            <v>2003070016</v>
          </cell>
          <cell r="C2877" t="str">
            <v>Lõi NANO SILVER 10" (EZ-U-10")</v>
          </cell>
        </row>
        <row r="2878">
          <cell r="B2878" t="str">
            <v>2003030210</v>
          </cell>
          <cell r="C2878" t="str">
            <v>Cụm 5 cấp T33</v>
          </cell>
        </row>
        <row r="2879">
          <cell r="B2879" t="str">
            <v>2013040044</v>
          </cell>
          <cell r="C2879" t="str">
            <v>Phao điện từ đôi</v>
          </cell>
        </row>
        <row r="2880">
          <cell r="B2880" t="str">
            <v>4006030747</v>
          </cell>
          <cell r="C2880" t="str">
            <v>Tem lõi MINERAL KoriHome</v>
          </cell>
        </row>
        <row r="2881">
          <cell r="B2881" t="str">
            <v>4006030741</v>
          </cell>
          <cell r="C2881" t="str">
            <v>Tem lõi 1 SEDIMENT KoriHome</v>
          </cell>
        </row>
        <row r="2882">
          <cell r="B2882" t="str">
            <v>4006030746</v>
          </cell>
          <cell r="C2882" t="str">
            <v>Tem lõi NANO SILVER KoriHome</v>
          </cell>
        </row>
        <row r="2883">
          <cell r="B2883" t="str">
            <v>3002020218</v>
          </cell>
          <cell r="C2883" t="str">
            <v>Thân T33 2D trắng MAIFAN-SHC</v>
          </cell>
        </row>
        <row r="2884">
          <cell r="B2884" t="str">
            <v>1001030069</v>
          </cell>
          <cell r="C2884" t="str">
            <v>Máy lọc nước KoriHome WPK-938</v>
          </cell>
        </row>
        <row r="2885">
          <cell r="B2885" t="str">
            <v>3004010064</v>
          </cell>
          <cell r="C2885" t="str">
            <v>Dây điện chống cháy nối sensor</v>
          </cell>
        </row>
        <row r="2886">
          <cell r="B2886" t="str">
            <v>3002020217</v>
          </cell>
          <cell r="C2886" t="str">
            <v>Thân T33 2D trắng ALKALINE-SHC</v>
          </cell>
        </row>
        <row r="2887">
          <cell r="B2887" t="str">
            <v>3002020220</v>
          </cell>
          <cell r="C2887" t="str">
            <v>Thân T33 2D trong INFRARED - SHC</v>
          </cell>
        </row>
        <row r="2888">
          <cell r="B2888" t="str">
            <v>3002020219</v>
          </cell>
          <cell r="C2888" t="str">
            <v>Thân T33 2D trắng NANO SILVER-SHC</v>
          </cell>
        </row>
        <row r="2889">
          <cell r="B2889" t="str">
            <v>4006030745</v>
          </cell>
          <cell r="C2889" t="str">
            <v>Tem lõi Hydrogen Alkaline KoriHome</v>
          </cell>
        </row>
        <row r="2890">
          <cell r="B2890" t="str">
            <v>1001040152</v>
          </cell>
          <cell r="C2890" t="str">
            <v>Máy lọc nước KAROFI KT-ERO80</v>
          </cell>
        </row>
        <row r="2891">
          <cell r="B2891" t="str">
            <v>4006030748</v>
          </cell>
          <cell r="C2891" t="str">
            <v>Tem phụ KAROFI KT-ERO80</v>
          </cell>
        </row>
        <row r="2892">
          <cell r="B2892" t="str">
            <v>7005030069</v>
          </cell>
          <cell r="C2892" t="str">
            <v>Lưới in nắp UNDERSINK GRANDSAFE 20x30</v>
          </cell>
        </row>
        <row r="2893">
          <cell r="B2893" t="str">
            <v>3003020095</v>
          </cell>
          <cell r="C2893" t="str">
            <v>Kính đình GALU</v>
          </cell>
        </row>
        <row r="2894">
          <cell r="B2894" t="str">
            <v>2004010049</v>
          </cell>
          <cell r="C2894" t="str">
            <v>Lõi PP 20" G800-114 KAROFI</v>
          </cell>
        </row>
        <row r="2895">
          <cell r="B2895" t="str">
            <v>3003010124</v>
          </cell>
          <cell r="C2895" t="str">
            <v>Kính tôi cánh tủ GALU</v>
          </cell>
        </row>
        <row r="2896">
          <cell r="B2896" t="str">
            <v>2015050003</v>
          </cell>
          <cell r="C2896" t="str">
            <v>Driver DMA860H</v>
          </cell>
        </row>
        <row r="2897">
          <cell r="B2897" t="str">
            <v>3003010123</v>
          </cell>
          <cell r="C2897" t="str">
            <v>Kính cánh GALU</v>
          </cell>
        </row>
        <row r="2898">
          <cell r="B2898" t="str">
            <v>4006010331</v>
          </cell>
          <cell r="C2898" t="str">
            <v>Tấm Carton 680x495</v>
          </cell>
        </row>
        <row r="2899">
          <cell r="B2899" t="str">
            <v>2009010036</v>
          </cell>
          <cell r="C2899" t="str">
            <v>Nguồn 24V 1.2 A SHC</v>
          </cell>
        </row>
        <row r="2900">
          <cell r="B2900" t="str">
            <v>4006030752</v>
          </cell>
          <cell r="C2900" t="str">
            <v>Tem cốc 1 GRANDSAFE</v>
          </cell>
        </row>
        <row r="2901">
          <cell r="B2901" t="str">
            <v>4006030755</v>
          </cell>
          <cell r="C2901" t="str">
            <v>Tem cốc 2 GRANDSAFE</v>
          </cell>
        </row>
        <row r="2902">
          <cell r="B2902" t="str">
            <v>4006030758</v>
          </cell>
          <cell r="C2902" t="str">
            <v>Tem cốc 3 GRANDSAFE</v>
          </cell>
        </row>
        <row r="2903">
          <cell r="B2903" t="str">
            <v>3003020096</v>
          </cell>
          <cell r="C2903" t="str">
            <v>Kính tôi đình tủ GALU</v>
          </cell>
        </row>
        <row r="2904">
          <cell r="B2904" t="str">
            <v>4006030757</v>
          </cell>
          <cell r="C2904" t="str">
            <v>Tem lõi CTO GRANDSAFE</v>
          </cell>
        </row>
        <row r="2905">
          <cell r="B2905" t="str">
            <v>4006030756</v>
          </cell>
          <cell r="C2905" t="str">
            <v>Tem lõi OCB GRANDSAFE</v>
          </cell>
        </row>
        <row r="2906">
          <cell r="B2906" t="str">
            <v>4006030759</v>
          </cell>
          <cell r="C2906" t="str">
            <v>Tem lõi T33 GRANDSAFE</v>
          </cell>
        </row>
        <row r="2907">
          <cell r="B2907" t="str">
            <v>4006030760</v>
          </cell>
          <cell r="C2907" t="str">
            <v>Tem vỏ màng GRANDSAFE</v>
          </cell>
        </row>
        <row r="2908">
          <cell r="B2908" t="str">
            <v>4006030763</v>
          </cell>
          <cell r="C2908" t="str">
            <v>Tem UV LIGHT GRANDSAFE</v>
          </cell>
        </row>
        <row r="2909">
          <cell r="B2909" t="str">
            <v>2002010030</v>
          </cell>
          <cell r="C2909" t="str">
            <v>Vỏ màng 1812 trắng SHC</v>
          </cell>
        </row>
        <row r="2910">
          <cell r="B2910" t="str">
            <v>4006030750</v>
          </cell>
          <cell r="C2910" t="str">
            <v>Tem giá sắt L1 GRANDSAFE</v>
          </cell>
        </row>
        <row r="2911">
          <cell r="B2911" t="str">
            <v>4006030749</v>
          </cell>
          <cell r="C2911" t="str">
            <v>Tem bơm HF-8369 GRANDSAFE</v>
          </cell>
        </row>
        <row r="2912">
          <cell r="B2912" t="str">
            <v>4006030761</v>
          </cell>
          <cell r="C2912" t="str">
            <v>Tem lõi MINERAL GRANDSAFE</v>
          </cell>
        </row>
        <row r="2913">
          <cell r="B2913" t="str">
            <v>2004010050</v>
          </cell>
          <cell r="C2913" t="str">
            <v>Lõi PP 10" G120 GRANDSAFE</v>
          </cell>
        </row>
        <row r="2914">
          <cell r="B2914" t="str">
            <v>4006060112</v>
          </cell>
          <cell r="C2914" t="str">
            <v>HDSD máy RO GRANDSAFE (Anh)</v>
          </cell>
        </row>
        <row r="2915">
          <cell r="B2915" t="str">
            <v>4006030764</v>
          </cell>
          <cell r="C2915" t="str">
            <v>Tem lõi NANO SILVER GRANDSAFE</v>
          </cell>
        </row>
        <row r="2916">
          <cell r="B2916" t="str">
            <v>4006010332</v>
          </cell>
          <cell r="C2916" t="str">
            <v>HDSD GRANDSAFE UNDERSINK (Anh)</v>
          </cell>
        </row>
        <row r="2917">
          <cell r="B2917" t="str">
            <v>4006030762</v>
          </cell>
          <cell r="C2917" t="str">
            <v>Tem lõi ORP ALKALINE GRANDSAFE</v>
          </cell>
        </row>
        <row r="2918">
          <cell r="B2918" t="str">
            <v>2009010035</v>
          </cell>
          <cell r="C2918" t="str">
            <v>Nguồn 24V dây giắc vỏ không chữ</v>
          </cell>
        </row>
        <row r="2919">
          <cell r="B2919" t="str">
            <v>4006030751</v>
          </cell>
          <cell r="C2919" t="str">
            <v>Tem cốc PP ULTRA FINE GRANDSAFE</v>
          </cell>
        </row>
        <row r="2920">
          <cell r="B2920" t="str">
            <v>3004020186</v>
          </cell>
          <cell r="C2920" t="str">
            <v>Vỏ trên UNDERSINK đen GRANDSAFE</v>
          </cell>
        </row>
        <row r="2921">
          <cell r="B2921" t="str">
            <v>2007030032</v>
          </cell>
          <cell r="C2921" t="str">
            <v>Van điện từ khí nén 24V 2/2 3/8"</v>
          </cell>
        </row>
        <row r="2922">
          <cell r="B2922" t="str">
            <v>2001210053</v>
          </cell>
          <cell r="C2922" t="str">
            <v>Cốc 10" Đài Loan trắng [KANGGAROO]</v>
          </cell>
        </row>
        <row r="2923">
          <cell r="B2923" t="str">
            <v>2001210055</v>
          </cell>
          <cell r="C2923" t="str">
            <v>Cốc 10" Đài Loan trong [KANGGAROO]</v>
          </cell>
        </row>
        <row r="2924">
          <cell r="B2924" t="str">
            <v>7002040004</v>
          </cell>
          <cell r="C2924" t="str">
            <v>Đồng hồ đa năng AUTONICS MT4W-AA-40</v>
          </cell>
        </row>
        <row r="2925">
          <cell r="B2925" t="str">
            <v>4006030767</v>
          </cell>
          <cell r="C2925" t="str">
            <v>Tem giá sắt lọc thô 1 cấp GRANDSAFE</v>
          </cell>
        </row>
        <row r="2926">
          <cell r="B2926" t="str">
            <v>4006030766</v>
          </cell>
          <cell r="C2926" t="str">
            <v>Tem giá sắt lọc thô 2 cấp GRANDSAFE</v>
          </cell>
        </row>
        <row r="2927">
          <cell r="B2927" t="str">
            <v>4006030765</v>
          </cell>
          <cell r="C2927" t="str">
            <v>Tem giá sắt lọc thô 3 cấp GRANDSAFE</v>
          </cell>
        </row>
        <row r="2928">
          <cell r="B2928" t="str">
            <v>2011060020</v>
          </cell>
          <cell r="C2928" t="str">
            <v>Lơ đồng nối nhanh ren thẳng PC06-M13</v>
          </cell>
        </row>
        <row r="2929">
          <cell r="B2929" t="str">
            <v>4006030768</v>
          </cell>
          <cell r="C2929" t="str">
            <v>Thùng carton UNDERSINK GRANDSAFE 520</v>
          </cell>
        </row>
        <row r="2930">
          <cell r="B2930" t="str">
            <v>4006010330</v>
          </cell>
          <cell r="C2930" t="str">
            <v>Thùng carton RO GRANDSAFE 500x395x510</v>
          </cell>
        </row>
        <row r="2931">
          <cell r="B2931" t="str">
            <v>4006030754</v>
          </cell>
          <cell r="C2931" t="str">
            <v>Tem lõi PP SEDIMENT 1 MICRON GRANDSAFE</v>
          </cell>
        </row>
        <row r="2932">
          <cell r="B2932" t="str">
            <v>4006030753</v>
          </cell>
          <cell r="C2932" t="str">
            <v>Tem lõi PP SEDIMENT 5 MICRON GRANDSAFE</v>
          </cell>
        </row>
        <row r="2933">
          <cell r="B2933" t="str">
            <v>2017020021</v>
          </cell>
          <cell r="C2933" t="str">
            <v>Ống PPR 40</v>
          </cell>
        </row>
        <row r="2934">
          <cell r="B2934" t="str">
            <v>2011070092</v>
          </cell>
          <cell r="C2934" t="str">
            <v>T đều PPR 40</v>
          </cell>
        </row>
        <row r="2935">
          <cell r="B2935" t="str">
            <v>2011070094</v>
          </cell>
          <cell r="C2935" t="str">
            <v>Nối góc 45 PPR 40</v>
          </cell>
        </row>
        <row r="2936">
          <cell r="B2936" t="str">
            <v>2011070093</v>
          </cell>
          <cell r="C2936" t="str">
            <v>T thu PPR 40-32-40</v>
          </cell>
        </row>
        <row r="2937">
          <cell r="B2937" t="str">
            <v>2001390011</v>
          </cell>
          <cell r="C2937" t="str">
            <v>Nắp cốc lõm 1/2 trắng</v>
          </cell>
        </row>
        <row r="2938">
          <cell r="B2938" t="str">
            <v>2013090048</v>
          </cell>
          <cell r="C2938" t="str">
            <v>Bộ 3 lõi lọc GRANDSAFE</v>
          </cell>
        </row>
        <row r="2939">
          <cell r="B2939" t="str">
            <v>2013090047</v>
          </cell>
          <cell r="C2939" t="str">
            <v>Bộ 5 lõi lọc GRANDSAFE</v>
          </cell>
        </row>
        <row r="2940">
          <cell r="B2940" t="str">
            <v>2013090046</v>
          </cell>
          <cell r="C2940" t="str">
            <v>Bộ 10 lõi lọc GRANDSAFE</v>
          </cell>
        </row>
        <row r="2941">
          <cell r="B2941" t="str">
            <v>4006010346</v>
          </cell>
          <cell r="C2941" t="str">
            <v>Thùng carton 3xPOC- 622</v>
          </cell>
        </row>
        <row r="2942">
          <cell r="B2942" t="str">
            <v>4006010345</v>
          </cell>
          <cell r="C2942" t="str">
            <v>Thùng carton 6xPOC- 311</v>
          </cell>
        </row>
        <row r="2943">
          <cell r="B2943" t="str">
            <v>4006010333</v>
          </cell>
          <cell r="C2943" t="str">
            <v>Hộp carton LT1 GRANDSAFE</v>
          </cell>
        </row>
        <row r="2944">
          <cell r="B2944" t="str">
            <v>4006010334</v>
          </cell>
          <cell r="C2944" t="str">
            <v>Hộp carton LT2 GRANDSAFE</v>
          </cell>
        </row>
        <row r="2945">
          <cell r="B2945" t="str">
            <v>4006010335</v>
          </cell>
          <cell r="C2945" t="str">
            <v>Hộp carton LT3 GRANDSAFE</v>
          </cell>
        </row>
        <row r="2946">
          <cell r="B2946" t="str">
            <v>4006010344</v>
          </cell>
          <cell r="C2946" t="str">
            <v>Thùng carton 10xPOC- 111</v>
          </cell>
        </row>
        <row r="2947">
          <cell r="B2947" t="str">
            <v>4006030769</v>
          </cell>
          <cell r="C2947" t="str">
            <v>Tem bơm HF-9200 GRANDSAFE</v>
          </cell>
        </row>
        <row r="2948">
          <cell r="B2948" t="str">
            <v>2004010051</v>
          </cell>
          <cell r="C2948" t="str">
            <v>Lõi PP 20" G230 GRANDSAFE</v>
          </cell>
        </row>
        <row r="2949">
          <cell r="B2949" t="str">
            <v>4006010340</v>
          </cell>
          <cell r="C2949" t="str">
            <v>Vách ngăn POC- 311 195x245</v>
          </cell>
        </row>
        <row r="2950">
          <cell r="B2950" t="str">
            <v>4006010342</v>
          </cell>
          <cell r="C2950" t="str">
            <v>Vách ngăn POC- 622 140x245</v>
          </cell>
        </row>
        <row r="2951">
          <cell r="B2951" t="str">
            <v>4006010343</v>
          </cell>
          <cell r="C2951" t="str">
            <v>Vách ngăn POC- 622 351x245</v>
          </cell>
        </row>
        <row r="2952">
          <cell r="B2952" t="str">
            <v>4006010341</v>
          </cell>
          <cell r="C2952" t="str">
            <v>Vách ngăn POC- 311 53x70x245</v>
          </cell>
        </row>
        <row r="2953">
          <cell r="B2953" t="str">
            <v>4006010336</v>
          </cell>
          <cell r="C2953" t="str">
            <v>Hộp carton POC- 111 GRANDSAFE</v>
          </cell>
        </row>
        <row r="2954">
          <cell r="B2954" t="str">
            <v>4006010337</v>
          </cell>
          <cell r="C2954" t="str">
            <v>Hộp carton POC- 311 GRANDSAFE</v>
          </cell>
        </row>
        <row r="2955">
          <cell r="B2955" t="str">
            <v>4006010338</v>
          </cell>
          <cell r="C2955" t="str">
            <v>Hộp carton POC- 622 GRANDSAFE</v>
          </cell>
        </row>
        <row r="2956">
          <cell r="B2956" t="str">
            <v>4006060113</v>
          </cell>
          <cell r="C2956" t="str">
            <v>HDSD máy RO BCN GRANDSAFE (Anh)</v>
          </cell>
        </row>
        <row r="2957">
          <cell r="B2957" t="str">
            <v>4006010339</v>
          </cell>
          <cell r="C2957" t="str">
            <v>Vách ngăn carton POC- 111 67x245</v>
          </cell>
        </row>
        <row r="2958">
          <cell r="B2958" t="str">
            <v>3002010113</v>
          </cell>
          <cell r="C2958" t="str">
            <v>Năp OCB trắng KAKARO</v>
          </cell>
        </row>
        <row r="2959">
          <cell r="B2959" t="str">
            <v>3002010112</v>
          </cell>
          <cell r="C2959" t="str">
            <v>Nắp OCB trắng AQUAROOM</v>
          </cell>
        </row>
        <row r="2960">
          <cell r="B2960" t="str">
            <v>3004020187</v>
          </cell>
          <cell r="C2960" t="str">
            <v>Chụp máy HALF COVER IROKA</v>
          </cell>
        </row>
        <row r="2961">
          <cell r="B2961" t="str">
            <v>3002020222</v>
          </cell>
          <cell r="C2961" t="str">
            <v>Thân T33 xanh MADE IN VIETNAM</v>
          </cell>
        </row>
        <row r="2962">
          <cell r="B2962" t="str">
            <v>2006010073</v>
          </cell>
          <cell r="C2962" t="str">
            <v>Tủ sơn tĩnh điện đen HYUNDAI 4</v>
          </cell>
        </row>
        <row r="2963">
          <cell r="B2963" t="str">
            <v>4003010014</v>
          </cell>
          <cell r="C2963" t="str">
            <v>Tấm ốp cánh IQ Inox 0.4mm (vàng đồng)</v>
          </cell>
        </row>
        <row r="2964">
          <cell r="B2964" t="str">
            <v>7006080007</v>
          </cell>
          <cell r="C2964" t="str">
            <v>Trần nhựa thả</v>
          </cell>
        </row>
        <row r="2965">
          <cell r="B2965" t="str">
            <v>6002090003</v>
          </cell>
          <cell r="C2965" t="str">
            <v>Trục ren máy PP</v>
          </cell>
        </row>
        <row r="2966">
          <cell r="B2966" t="str">
            <v>6002090002</v>
          </cell>
          <cell r="C2966" t="str">
            <v>Bộ nòng trục máy CTO</v>
          </cell>
        </row>
        <row r="2967">
          <cell r="B2967" t="str">
            <v>3004110051</v>
          </cell>
          <cell r="C2967" t="str">
            <v>Hạt nhựa tái tạo ABS đen</v>
          </cell>
        </row>
        <row r="2968">
          <cell r="B2968" t="str">
            <v>2017030044</v>
          </cell>
          <cell r="C2968" t="str">
            <v>Gioăng chỉ D162x2</v>
          </cell>
        </row>
        <row r="2969">
          <cell r="B2969" t="str">
            <v>7009090023</v>
          </cell>
          <cell r="C2969" t="str">
            <v>Phớt cổ trục 17x35x7</v>
          </cell>
        </row>
        <row r="2970">
          <cell r="B2970" t="str">
            <v>7001020020</v>
          </cell>
          <cell r="C2970" t="str">
            <v>Máy tô vít điện dạng gập</v>
          </cell>
        </row>
        <row r="2971">
          <cell r="B2971" t="str">
            <v>2004010052</v>
          </cell>
          <cell r="C2971" t="str">
            <v>Lõi PP 10" G120-70 AXTRON</v>
          </cell>
        </row>
        <row r="2972">
          <cell r="B2972" t="str">
            <v>2003020020</v>
          </cell>
          <cell r="C2972" t="str">
            <v>Lõi Alkaline V xanh AXTRON</v>
          </cell>
        </row>
        <row r="2973">
          <cell r="B2973" t="str">
            <v>2004010054</v>
          </cell>
          <cell r="C2973" t="str">
            <v>Lõi PP 20" G800-114 AXTRON</v>
          </cell>
        </row>
        <row r="2974">
          <cell r="B2974" t="str">
            <v>2004010053</v>
          </cell>
          <cell r="C2974" t="str">
            <v>Lõi PP 20" G1000-114 AXTRON</v>
          </cell>
        </row>
        <row r="2975">
          <cell r="B2975" t="str">
            <v>2012010020</v>
          </cell>
          <cell r="C2975" t="str">
            <v>Màng RO LGTWRO1812-100 LG Chem</v>
          </cell>
        </row>
        <row r="2976">
          <cell r="B2976" t="str">
            <v>2012010021</v>
          </cell>
          <cell r="C2976" t="str">
            <v>Màng RO LGTWRO2012-100 LG Chem</v>
          </cell>
        </row>
        <row r="2977">
          <cell r="B2977" t="str">
            <v>2012010022</v>
          </cell>
          <cell r="C2977" t="str">
            <v>Màng RO LGTWRO2012-150 LG Chem</v>
          </cell>
        </row>
        <row r="2978">
          <cell r="B2978" t="str">
            <v>2012010023</v>
          </cell>
          <cell r="C2978" t="str">
            <v>Màng RO LGTWRO2012-500 LG Chem</v>
          </cell>
        </row>
        <row r="2979">
          <cell r="B2979" t="str">
            <v>2006010074</v>
          </cell>
          <cell r="C2979" t="str">
            <v>Tủ IQ BCN /2</v>
          </cell>
        </row>
        <row r="2980">
          <cell r="B2980" t="str">
            <v>4006010350</v>
          </cell>
          <cell r="C2980" t="str">
            <v>Thùng nhựa C3</v>
          </cell>
        </row>
        <row r="2981">
          <cell r="B2981" t="str">
            <v>4006010351</v>
          </cell>
          <cell r="C2981" t="str">
            <v>Thùng nhựa C4</v>
          </cell>
        </row>
        <row r="2982">
          <cell r="B2982" t="str">
            <v>2013090049</v>
          </cell>
          <cell r="C2982" t="str">
            <v>Hộp đấu điện v2</v>
          </cell>
        </row>
        <row r="2983">
          <cell r="B2983" t="str">
            <v>4006020030</v>
          </cell>
          <cell r="C2983" t="str">
            <v>Túi bóng khí 450x450</v>
          </cell>
        </row>
        <row r="2984">
          <cell r="B2984" t="str">
            <v>4006020031</v>
          </cell>
          <cell r="C2984" t="str">
            <v>Túi bóng khí 700x400</v>
          </cell>
        </row>
        <row r="2985">
          <cell r="B2985" t="str">
            <v>4006020029</v>
          </cell>
          <cell r="C2985" t="str">
            <v>Túi bóng khí 900x400</v>
          </cell>
        </row>
        <row r="2986">
          <cell r="B2986" t="str">
            <v>4006010348</v>
          </cell>
          <cell r="C2986" t="str">
            <v>Tấm Carton 550x400 (wA)</v>
          </cell>
        </row>
        <row r="2987">
          <cell r="B2987" t="str">
            <v>4006010349</v>
          </cell>
          <cell r="C2987" t="str">
            <v>Tấm Carton 700x400 (wA)</v>
          </cell>
        </row>
        <row r="2988">
          <cell r="B2988" t="str">
            <v>4006010347</v>
          </cell>
          <cell r="C2988" t="str">
            <v>Tấm Carton 1160x800 (wA)</v>
          </cell>
        </row>
        <row r="2989">
          <cell r="B2989" t="str">
            <v>3002030039</v>
          </cell>
          <cell r="C2989" t="str">
            <v>T33 nhỏ xanh MADE IN VIETNAM</v>
          </cell>
        </row>
        <row r="2990">
          <cell r="B2990" t="str">
            <v>2005020043</v>
          </cell>
          <cell r="C2990" t="str">
            <v>Lõi CTO 10" /35T đen MADE IN VIETNAM</v>
          </cell>
        </row>
        <row r="2991">
          <cell r="B2991" t="str">
            <v>2014090004</v>
          </cell>
          <cell r="C2991" t="str">
            <v>Timer CKC-AHZ-Y</v>
          </cell>
        </row>
        <row r="2992">
          <cell r="B2992" t="str">
            <v>7002020024</v>
          </cell>
          <cell r="C2992" t="str">
            <v>Máy đo độ dày lớp phủ</v>
          </cell>
        </row>
        <row r="2993">
          <cell r="B2993" t="str">
            <v>4006010353</v>
          </cell>
          <cell r="C2993" t="str">
            <v>Thùng carton 320x260x850</v>
          </cell>
        </row>
        <row r="2994">
          <cell r="B2994" t="str">
            <v>3004040088</v>
          </cell>
          <cell r="C2994" t="str">
            <v>Nẹp giữ van IRO3 (Chưa sơn)</v>
          </cell>
        </row>
        <row r="2995">
          <cell r="B2995" t="str">
            <v>3004040089</v>
          </cell>
          <cell r="C2995" t="str">
            <v>Giá đỡ bản lề dưới IRO3 (CS)</v>
          </cell>
        </row>
        <row r="2996">
          <cell r="B2996" t="str">
            <v>3004040090</v>
          </cell>
          <cell r="C2996" t="str">
            <v>Giá đỡ bản lề trên IRO3 (CS)</v>
          </cell>
        </row>
        <row r="2997">
          <cell r="B2997" t="str">
            <v>3004020188</v>
          </cell>
          <cell r="C2997" t="str">
            <v>Khay lọc thô IRO3 (Chưa sơn)</v>
          </cell>
        </row>
        <row r="2998">
          <cell r="B2998" t="str">
            <v>3004020190</v>
          </cell>
          <cell r="C2998" t="str">
            <v>Khay lõi chức năng IRO3 (CS)</v>
          </cell>
        </row>
        <row r="2999">
          <cell r="B2999" t="str">
            <v>3004040087</v>
          </cell>
          <cell r="C2999" t="str">
            <v>Nẹp cửa dưới IRO3 (Chưa sơn)</v>
          </cell>
        </row>
        <row r="3000">
          <cell r="B3000" t="str">
            <v>3004040086</v>
          </cell>
          <cell r="C3000" t="str">
            <v>Nẹp cửa trên IRO3 (Chưa sơn)</v>
          </cell>
        </row>
        <row r="3001">
          <cell r="B3001" t="str">
            <v>3004020195</v>
          </cell>
          <cell r="C3001" t="str">
            <v>Tấm hồi phải IRO3 (Chưa sơn)</v>
          </cell>
        </row>
        <row r="3002">
          <cell r="B3002" t="str">
            <v>3004040084</v>
          </cell>
          <cell r="C3002" t="str">
            <v>Nẹp cửa phải IRO3 (Chưa sơn)</v>
          </cell>
        </row>
        <row r="3003">
          <cell r="B3003" t="str">
            <v>3004040085</v>
          </cell>
          <cell r="C3003" t="str">
            <v>Nẹp cửa trái IRO3 (Chưa sơn)</v>
          </cell>
        </row>
        <row r="3004">
          <cell r="B3004" t="str">
            <v>3004020194</v>
          </cell>
          <cell r="C3004" t="str">
            <v>Tấm hồi trái IRO3 (Chưa sơn)</v>
          </cell>
        </row>
        <row r="3005">
          <cell r="B3005" t="str">
            <v>3004020193</v>
          </cell>
          <cell r="C3005" t="str">
            <v>Nắp hộp đèn LED IRO3 (Chưa sơn)</v>
          </cell>
        </row>
        <row r="3006">
          <cell r="B3006" t="str">
            <v>3004020191</v>
          </cell>
          <cell r="C3006" t="str">
            <v>Tấm nắp sau phía trên IRO3 (CS)</v>
          </cell>
        </row>
        <row r="3007">
          <cell r="B3007" t="str">
            <v>3004020189</v>
          </cell>
          <cell r="C3007" t="str">
            <v>Khay thiết bị điện và RO IRO3 (Chưa sơn)</v>
          </cell>
        </row>
        <row r="3008">
          <cell r="B3008" t="str">
            <v>3004020192</v>
          </cell>
          <cell r="C3008" t="str">
            <v>Tấm nắp phía sau phía dưới IRO3 (Chưa sơn)</v>
          </cell>
        </row>
        <row r="3009">
          <cell r="B3009" t="str">
            <v>2011060021</v>
          </cell>
          <cell r="C3009" t="str">
            <v>Bec phun sương M8</v>
          </cell>
        </row>
        <row r="3010">
          <cell r="B3010" t="str">
            <v>4006010354</v>
          </cell>
          <cell r="C3010" t="str">
            <v>Thùng carton PP 20"-114</v>
          </cell>
        </row>
        <row r="3011">
          <cell r="B3011" t="str">
            <v>4006030770</v>
          </cell>
          <cell r="C3011" t="str">
            <v>Tem lõi ORP ALKALINE AXTRON</v>
          </cell>
        </row>
        <row r="3012">
          <cell r="B3012" t="str">
            <v>2013040045</v>
          </cell>
          <cell r="C3012" t="str">
            <v>Công tắc hành trình CNTD CM-1704</v>
          </cell>
        </row>
        <row r="3013">
          <cell r="B3013" t="str">
            <v>4006010355</v>
          </cell>
          <cell r="C3013" t="str">
            <v>Vách ngăn carton PP 2045 200x500</v>
          </cell>
        </row>
        <row r="3014">
          <cell r="B3014" t="str">
            <v>4006010356</v>
          </cell>
          <cell r="C3014" t="str">
            <v>Vách ngăn carton PP 2045 567x500</v>
          </cell>
        </row>
        <row r="3015">
          <cell r="B3015" t="str">
            <v>4004090061</v>
          </cell>
          <cell r="C3015" t="str">
            <v>Màng co PVC 210mm</v>
          </cell>
        </row>
        <row r="3016">
          <cell r="B3016" t="str">
            <v>2017020022</v>
          </cell>
          <cell r="C3016" t="str">
            <v>Ống hơi Inox</v>
          </cell>
        </row>
        <row r="3017">
          <cell r="B3017" t="str">
            <v>2016020002</v>
          </cell>
          <cell r="C3017" t="str">
            <v>Ecu M10</v>
          </cell>
        </row>
        <row r="3018">
          <cell r="B3018" t="str">
            <v>7004020069</v>
          </cell>
          <cell r="C3018" t="str">
            <v>Bột nhôm</v>
          </cell>
        </row>
        <row r="3019">
          <cell r="B3019" t="str">
            <v>7002020025</v>
          </cell>
          <cell r="C3019" t="str">
            <v>Thước cuộn</v>
          </cell>
        </row>
        <row r="3020">
          <cell r="B3020" t="str">
            <v>2016040046</v>
          </cell>
          <cell r="C3020" t="str">
            <v>Vít chí M5x10</v>
          </cell>
        </row>
        <row r="3021">
          <cell r="B3021" t="str">
            <v>4004020011</v>
          </cell>
          <cell r="C3021" t="str">
            <v>Dung dịch CM-31</v>
          </cell>
        </row>
        <row r="3022">
          <cell r="B3022" t="str">
            <v>7007030034</v>
          </cell>
          <cell r="C3022" t="str">
            <v>Xích công nghiệp</v>
          </cell>
        </row>
        <row r="3023">
          <cell r="B3023" t="str">
            <v>7001010004</v>
          </cell>
          <cell r="C3023" t="str">
            <v>Máy mài khí MAG-123N</v>
          </cell>
        </row>
        <row r="3024">
          <cell r="B3024" t="str">
            <v>2016010089</v>
          </cell>
          <cell r="C3024" t="str">
            <v>Bu lông DIN 912 M16x260</v>
          </cell>
        </row>
        <row r="3025">
          <cell r="B3025" t="str">
            <v>7005040067</v>
          </cell>
          <cell r="C3025" t="str">
            <v>Insert Date Code năm M10</v>
          </cell>
        </row>
        <row r="3026">
          <cell r="B3026" t="str">
            <v>2013040046</v>
          </cell>
          <cell r="C3026" t="str">
            <v>Công tắc cửa 440P-MMHB22B A</v>
          </cell>
        </row>
        <row r="3027">
          <cell r="B3027" t="str">
            <v>2013040047</v>
          </cell>
          <cell r="C3027" t="str">
            <v>Công tắc cửa PILZ PSEN me1M/1AS</v>
          </cell>
        </row>
        <row r="3028">
          <cell r="B3028" t="str">
            <v>2003040012</v>
          </cell>
          <cell r="C3028" t="str">
            <v>Lõi Hồng ngoại V trong SHC (DM)</v>
          </cell>
        </row>
        <row r="3029">
          <cell r="B3029" t="str">
            <v>4006030771</v>
          </cell>
          <cell r="C3029" t="str">
            <v>Tem dán chỉ dẫn van khóa mẫu IRO3</v>
          </cell>
        </row>
        <row r="3030">
          <cell r="B3030" t="str">
            <v>3003020098</v>
          </cell>
          <cell r="C3030" t="str">
            <v>Kính tôi đình IRO3 đen OPTIMUS s1</v>
          </cell>
        </row>
        <row r="3031">
          <cell r="B3031" t="str">
            <v>3003020099</v>
          </cell>
          <cell r="C3031" t="str">
            <v>Kính tôi đình IRO3 đen OPTIMUS i1</v>
          </cell>
        </row>
        <row r="3032">
          <cell r="B3032" t="str">
            <v>2014080015</v>
          </cell>
          <cell r="C3032" t="str">
            <v>Dây điện 4x4</v>
          </cell>
        </row>
        <row r="3033">
          <cell r="B3033" t="str">
            <v>2014080014</v>
          </cell>
          <cell r="C3033" t="str">
            <v>Dây điện 4x2.5</v>
          </cell>
        </row>
        <row r="3034">
          <cell r="B3034" t="str">
            <v>2014080013</v>
          </cell>
          <cell r="C3034" t="str">
            <v>Dây điện PF 1Cx4</v>
          </cell>
        </row>
        <row r="3035">
          <cell r="B3035" t="str">
            <v>2017020023</v>
          </cell>
          <cell r="C3035" t="str">
            <v>Ống thép mạ kẽm M50</v>
          </cell>
        </row>
        <row r="3036">
          <cell r="B3036" t="str">
            <v>2017020024</v>
          </cell>
          <cell r="C3036" t="str">
            <v>Ống nhựa mềm lõi thép (D 0-50mm)</v>
          </cell>
        </row>
        <row r="3037">
          <cell r="B3037" t="str">
            <v>2017020025</v>
          </cell>
          <cell r="C3037" t="str">
            <v>Ống nhựa mềm lõi thép (D 51-100mm)</v>
          </cell>
        </row>
        <row r="3038">
          <cell r="B3038" t="str">
            <v>1001010088</v>
          </cell>
          <cell r="C3038" t="str">
            <v>Máy lọc nước KoriHome WPK-K93</v>
          </cell>
        </row>
        <row r="3039">
          <cell r="B3039" t="str">
            <v>3004030038</v>
          </cell>
          <cell r="C3039" t="str">
            <v>Vi mạch SRO IRO3</v>
          </cell>
        </row>
        <row r="3040">
          <cell r="B3040" t="str">
            <v>2014080016</v>
          </cell>
          <cell r="C3040" t="str">
            <v>Dây điện 6x4</v>
          </cell>
        </row>
        <row r="3041">
          <cell r="B3041" t="str">
            <v>2014010014</v>
          </cell>
          <cell r="C3041" t="str">
            <v>Máng đèn 1.2m</v>
          </cell>
        </row>
        <row r="3042">
          <cell r="B3042" t="str">
            <v>2011070096</v>
          </cell>
          <cell r="C3042" t="str">
            <v>Thu PVC 48-34</v>
          </cell>
        </row>
        <row r="3043">
          <cell r="B3043" t="str">
            <v>2011070097</v>
          </cell>
          <cell r="C3043" t="str">
            <v>Giắc co PVC 48</v>
          </cell>
        </row>
        <row r="3044">
          <cell r="B3044" t="str">
            <v>2011070095</v>
          </cell>
          <cell r="C3044" t="str">
            <v>Giắc co PVC 60</v>
          </cell>
        </row>
        <row r="3045">
          <cell r="B3045" t="str">
            <v>2011060022</v>
          </cell>
          <cell r="C3045" t="str">
            <v>Măng xông kẽm 50</v>
          </cell>
        </row>
        <row r="3046">
          <cell r="B3046" t="str">
            <v>2011060027</v>
          </cell>
          <cell r="C3046" t="str">
            <v>Bịt kẽm ren ngoài</v>
          </cell>
        </row>
        <row r="3047">
          <cell r="B3047" t="str">
            <v>2011060026</v>
          </cell>
          <cell r="C3047" t="str">
            <v>Nối góc 90 kẽm 26</v>
          </cell>
        </row>
        <row r="3048">
          <cell r="B3048" t="str">
            <v>2011060023</v>
          </cell>
          <cell r="C3048" t="str">
            <v>T thu kẽm 26-15-26</v>
          </cell>
        </row>
        <row r="3049">
          <cell r="B3049" t="str">
            <v>2011060025</v>
          </cell>
          <cell r="C3049" t="str">
            <v>T thu kẽm 50-26-50</v>
          </cell>
        </row>
        <row r="3050">
          <cell r="B3050" t="str">
            <v>2011060024</v>
          </cell>
          <cell r="C3050" t="str">
            <v>T thu kẽm 50-40-50</v>
          </cell>
        </row>
        <row r="3051">
          <cell r="B3051" t="str">
            <v>3004090130</v>
          </cell>
          <cell r="C3051" t="str">
            <v>Mica che mạch IRO3</v>
          </cell>
        </row>
        <row r="3052">
          <cell r="B3052" t="str">
            <v>4001010020</v>
          </cell>
          <cell r="C3052" t="str">
            <v>Thép bản mã 350x350x10</v>
          </cell>
        </row>
        <row r="3053">
          <cell r="B3053" t="str">
            <v>1001040153</v>
          </cell>
          <cell r="C3053" t="str">
            <v>Máy lọc nước KAROFI O-i128</v>
          </cell>
        </row>
        <row r="3054">
          <cell r="B3054" t="str">
            <v>2015040022</v>
          </cell>
          <cell r="C3054" t="str">
            <v>Can nhiệt cài M6 TYPE "K" 4.5M A&amp;TEM</v>
          </cell>
        </row>
        <row r="3055">
          <cell r="B3055" t="str">
            <v>2014010013</v>
          </cell>
          <cell r="C3055" t="str">
            <v>Bóng đèn huỳnh quang/ Compact (P= 0-60W)</v>
          </cell>
        </row>
        <row r="3056">
          <cell r="B3056" t="str">
            <v>4006030772</v>
          </cell>
          <cell r="C3056" t="str">
            <v>Tem lõi PP SEDIMENT 1 MICRON WATER FRISH</v>
          </cell>
        </row>
        <row r="3057">
          <cell r="B3057" t="str">
            <v>7004010020</v>
          </cell>
          <cell r="C3057" t="str">
            <v>Thiếc hàn 0.8mm</v>
          </cell>
        </row>
        <row r="3058">
          <cell r="B3058" t="str">
            <v>4004030037</v>
          </cell>
          <cell r="C3058" t="str">
            <v>Sơn cách điện</v>
          </cell>
        </row>
        <row r="3059">
          <cell r="B3059" t="str">
            <v>7001020021</v>
          </cell>
          <cell r="C3059" t="str">
            <v>Kìm chết</v>
          </cell>
        </row>
        <row r="3060">
          <cell r="B3060" t="str">
            <v>7003020022</v>
          </cell>
          <cell r="C3060" t="str">
            <v>Giá sắt CQ2 L0</v>
          </cell>
        </row>
        <row r="3061">
          <cell r="B3061" t="str">
            <v>7003020021</v>
          </cell>
          <cell r="C3061" t="str">
            <v>Pin cúc áo 1.5V</v>
          </cell>
        </row>
        <row r="3062">
          <cell r="B3062" t="str">
            <v>7007020035</v>
          </cell>
          <cell r="C3062" t="str">
            <v>Vòng bi KBC 608</v>
          </cell>
        </row>
        <row r="3063">
          <cell r="B3063" t="str">
            <v>7007020032</v>
          </cell>
          <cell r="C3063" t="str">
            <v>Vòng bi KBC 6201-Z</v>
          </cell>
        </row>
        <row r="3064">
          <cell r="B3064" t="str">
            <v>7007020033</v>
          </cell>
          <cell r="C3064" t="str">
            <v>Vòng bi KBC 6202-Z</v>
          </cell>
        </row>
        <row r="3065">
          <cell r="B3065" t="str">
            <v>7007020034</v>
          </cell>
          <cell r="C3065" t="str">
            <v>Vòng bi KBC 6203-Z</v>
          </cell>
        </row>
        <row r="3066">
          <cell r="B3066" t="str">
            <v>1001010089</v>
          </cell>
          <cell r="C3066" t="str">
            <v>Máy lọc nước RO RO-27</v>
          </cell>
        </row>
        <row r="3067">
          <cell r="B3067" t="str">
            <v>2012010024</v>
          </cell>
          <cell r="C3067" t="str">
            <v>Màng RO LGTWRO1812-80 LG Chem</v>
          </cell>
        </row>
        <row r="3068">
          <cell r="B3068" t="str">
            <v>3002010116</v>
          </cell>
          <cell r="C3068" t="str">
            <v>Nắp OCB trắng BLUEGER</v>
          </cell>
        </row>
        <row r="3069">
          <cell r="B3069" t="str">
            <v>3002010115</v>
          </cell>
          <cell r="C3069" t="str">
            <v>Chụp PP xanh C [BLUEGER]</v>
          </cell>
        </row>
        <row r="3070">
          <cell r="B3070" t="str">
            <v>2005010054</v>
          </cell>
          <cell r="C3070" t="str">
            <v>Lõi OCB 10" trắng BLUEGER</v>
          </cell>
        </row>
        <row r="3071">
          <cell r="B3071" t="str">
            <v>2003030185</v>
          </cell>
          <cell r="C3071" t="str">
            <v>Lõi T33 V trắng/cam KETOS (DM)</v>
          </cell>
        </row>
        <row r="3072">
          <cell r="B3072" t="str">
            <v>2004020080</v>
          </cell>
          <cell r="C3072" t="str">
            <v>Lõi PPD 10" xanh C vằn BLUEGER</v>
          </cell>
        </row>
        <row r="3073">
          <cell r="B3073" t="str">
            <v>7005030070</v>
          </cell>
          <cell r="C3073" t="str">
            <v>Lưới in cánh HUYNDAI-5519 45x110</v>
          </cell>
        </row>
        <row r="3074">
          <cell r="B3074" t="str">
            <v>2003030184</v>
          </cell>
          <cell r="C3074" t="str">
            <v>Lõi T33 V trắng/xanh L KETOS (DM)</v>
          </cell>
        </row>
        <row r="3075">
          <cell r="B3075" t="str">
            <v>3002010117</v>
          </cell>
          <cell r="C3075" t="str">
            <v>Chụp PP cốm APUWA</v>
          </cell>
        </row>
        <row r="3076">
          <cell r="B3076" t="str">
            <v>3004040101</v>
          </cell>
          <cell r="C3076" t="str">
            <v>Khung vách phải v4 LEAF (CS)</v>
          </cell>
        </row>
        <row r="3077">
          <cell r="B3077" t="str">
            <v>3004040102</v>
          </cell>
          <cell r="C3077" t="str">
            <v>Khung vách trái v4 LEAF (CS)</v>
          </cell>
        </row>
        <row r="3078">
          <cell r="B3078" t="str">
            <v>3002020224</v>
          </cell>
          <cell r="C3078" t="str">
            <v>Thân T33 2D trắng [T33- APUWA]</v>
          </cell>
        </row>
        <row r="3079">
          <cell r="B3079" t="str">
            <v>3004040103</v>
          </cell>
          <cell r="C3079" t="str">
            <v>Thanh cài v4 LEAF (CS)</v>
          </cell>
        </row>
        <row r="3080">
          <cell r="B3080" t="str">
            <v>2004010055</v>
          </cell>
          <cell r="C3080" t="str">
            <v>Lõi PP 10" G120</v>
          </cell>
        </row>
        <row r="3081">
          <cell r="B3081" t="str">
            <v>4006060117</v>
          </cell>
          <cell r="C3081" t="str">
            <v>HDSD máy RO HITEK</v>
          </cell>
        </row>
        <row r="3082">
          <cell r="B3082" t="str">
            <v>4006030779</v>
          </cell>
          <cell r="C3082" t="str">
            <v>Tem giá sắt HITEK</v>
          </cell>
        </row>
        <row r="3083">
          <cell r="B3083" t="str">
            <v>4006030773</v>
          </cell>
          <cell r="C3083" t="str">
            <v>Tem lõi CTO HITEK</v>
          </cell>
        </row>
        <row r="3084">
          <cell r="B3084" t="str">
            <v>4006030774</v>
          </cell>
          <cell r="C3084" t="str">
            <v>Tem lõi OCB HITEK</v>
          </cell>
        </row>
        <row r="3085">
          <cell r="B3085" t="str">
            <v>4006030784</v>
          </cell>
          <cell r="C3085" t="str">
            <v>Tem lõi T33 HITEK</v>
          </cell>
        </row>
        <row r="3086">
          <cell r="B3086" t="str">
            <v>3004040096</v>
          </cell>
          <cell r="C3086" t="str">
            <v>Gá van LEAF v4 (CS)</v>
          </cell>
        </row>
        <row r="3087">
          <cell r="B3087" t="str">
            <v>4006030775</v>
          </cell>
          <cell r="C3087" t="str">
            <v>Tem bơm HF-8369 HITEK</v>
          </cell>
        </row>
        <row r="3088">
          <cell r="B3088" t="str">
            <v>4006030781</v>
          </cell>
          <cell r="C3088" t="str">
            <v>Tem lõi MINERAL HITEK</v>
          </cell>
        </row>
        <row r="3089">
          <cell r="B3089" t="str">
            <v>3004040097</v>
          </cell>
          <cell r="C3089" t="str">
            <v>Khay đáy LEAF v4 (CS)</v>
          </cell>
        </row>
        <row r="3090">
          <cell r="B3090" t="str">
            <v>4006030780</v>
          </cell>
          <cell r="C3090" t="str">
            <v>Tem lõi ALKALINE HITEK</v>
          </cell>
        </row>
        <row r="3091">
          <cell r="B3091" t="str">
            <v>3004040091</v>
          </cell>
          <cell r="C3091" t="str">
            <v>Gá bình áp LEAF v4 (CS)</v>
          </cell>
        </row>
        <row r="3092">
          <cell r="B3092" t="str">
            <v>3004040094</v>
          </cell>
          <cell r="C3092" t="str">
            <v>Gá lõi phải LEAF v4 (CS)</v>
          </cell>
        </row>
        <row r="3093">
          <cell r="B3093" t="str">
            <v>3004040095</v>
          </cell>
          <cell r="C3093" t="str">
            <v>Gá lõi trái LEAF v4 (CS)</v>
          </cell>
        </row>
        <row r="3094">
          <cell r="B3094" t="str">
            <v>2004020082</v>
          </cell>
          <cell r="C3094" t="str">
            <v>Lõi PPD 10" xanh C APUWA</v>
          </cell>
        </row>
        <row r="3095">
          <cell r="B3095" t="str">
            <v>4006030778</v>
          </cell>
          <cell r="C3095" t="str">
            <v>Tem cốc PP SEDIMENT HITEK</v>
          </cell>
        </row>
        <row r="3096">
          <cell r="B3096" t="str">
            <v>4006030782</v>
          </cell>
          <cell r="C3096" t="str">
            <v>Tem lõi NANO SILVER HITEK</v>
          </cell>
        </row>
        <row r="3097">
          <cell r="B3097" t="str">
            <v>2003070017</v>
          </cell>
          <cell r="C3097" t="str">
            <v>Lõi Nano V trắng VIETNAM (DM)</v>
          </cell>
        </row>
        <row r="3098">
          <cell r="B3098" t="str">
            <v>3004040092</v>
          </cell>
          <cell r="C3098" t="str">
            <v>Gá linh kiện phải v4 LEAF (CS)</v>
          </cell>
        </row>
        <row r="3099">
          <cell r="B3099" t="str">
            <v>3004040093</v>
          </cell>
          <cell r="C3099" t="str">
            <v>Gá linh kiện trái v4 LEAF (CS)</v>
          </cell>
        </row>
        <row r="3100">
          <cell r="B3100" t="str">
            <v>4006030776</v>
          </cell>
          <cell r="C3100" t="str">
            <v>Tem cốc CTO CARBON BLOCK HITEK</v>
          </cell>
        </row>
        <row r="3101">
          <cell r="B3101" t="str">
            <v>4006030777</v>
          </cell>
          <cell r="C3101" t="str">
            <v>Tem cốc OCB LOOSE CARBON HITEK</v>
          </cell>
        </row>
        <row r="3102">
          <cell r="B3102" t="str">
            <v>3004040098</v>
          </cell>
          <cell r="C3102" t="str">
            <v>Khay gá linh kiện LEAF v4 (CS)</v>
          </cell>
        </row>
        <row r="3103">
          <cell r="B3103" t="str">
            <v>4006010357</v>
          </cell>
          <cell r="C3103" t="str">
            <v>Thùng carton máy RO HITEK (19P)</v>
          </cell>
        </row>
        <row r="3104">
          <cell r="B3104" t="str">
            <v>2003030217</v>
          </cell>
          <cell r="C3104" t="str">
            <v>Lõi T33 V trắng T33- APUWA (DM)</v>
          </cell>
        </row>
        <row r="3105">
          <cell r="B3105" t="str">
            <v>3002020223</v>
          </cell>
          <cell r="C3105" t="str">
            <v>Thân T33 2D tím [VIET TOAN CAU]</v>
          </cell>
        </row>
        <row r="3106">
          <cell r="B3106" t="str">
            <v>2003030212</v>
          </cell>
          <cell r="C3106" t="str">
            <v>Lõi T33 V tím VIET TOAN CAU (DM)</v>
          </cell>
        </row>
        <row r="3107">
          <cell r="B3107" t="str">
            <v>4006030783</v>
          </cell>
          <cell r="C3107" t="str">
            <v>Tem lõi PP SEDIMENT 5 MICRON HITEK</v>
          </cell>
        </row>
        <row r="3108">
          <cell r="B3108" t="str">
            <v>2003030213</v>
          </cell>
          <cell r="C3108" t="str">
            <v>Lõi T33 V trắng/cam T33-APUWA (DM)</v>
          </cell>
        </row>
        <row r="3109">
          <cell r="B3109" t="str">
            <v>2003030214</v>
          </cell>
          <cell r="C3109" t="str">
            <v>Lõi T33 V trắng/xanh NC APUWA (DM)</v>
          </cell>
        </row>
        <row r="3110">
          <cell r="B3110" t="str">
            <v>3004040099</v>
          </cell>
          <cell r="C3110" t="str">
            <v>Khung thép 3 vấu phải v4 (Chưa sơn)</v>
          </cell>
        </row>
        <row r="3111">
          <cell r="B3111" t="str">
            <v>3004040100</v>
          </cell>
          <cell r="C3111" t="str">
            <v>Khung thép 3 vấu trái v4 (Chưa sơn)</v>
          </cell>
        </row>
        <row r="3112">
          <cell r="B3112" t="str">
            <v>2003050059</v>
          </cell>
          <cell r="C3112" t="str">
            <v>Lõi khoáng V tím VIET TOAN CAU (DM)</v>
          </cell>
        </row>
        <row r="3113">
          <cell r="B3113" t="str">
            <v>2003030215</v>
          </cell>
          <cell r="C3113" t="str">
            <v>Lõi T33 V trắng/vàng T33-APUWA (DM)</v>
          </cell>
        </row>
        <row r="3114">
          <cell r="B3114" t="str">
            <v>2003030216</v>
          </cell>
          <cell r="C3114" t="str">
            <v>Lõi T33 V trắng/xanh Blue APUWA (DM)</v>
          </cell>
        </row>
        <row r="3115">
          <cell r="B3115" t="str">
            <v>4004020012</v>
          </cell>
          <cell r="C3115" t="str">
            <v>Dầu máy nén khí Corena S3 R46</v>
          </cell>
        </row>
        <row r="3116">
          <cell r="B3116" t="str">
            <v>4006010358</v>
          </cell>
          <cell r="C3116" t="str">
            <v>Thùng máy RO WATER FRISH (7S)</v>
          </cell>
        </row>
        <row r="3117">
          <cell r="B3117" t="str">
            <v>2001210058</v>
          </cell>
          <cell r="C3117" t="str">
            <v>Cốc 10" Mã Lai xanh L [BAMBOO]</v>
          </cell>
        </row>
        <row r="3118">
          <cell r="B3118" t="str">
            <v>2002010033</v>
          </cell>
          <cell r="C3118" t="str">
            <v>Thân vỏ màng 1812 xanh L BAMBOO</v>
          </cell>
        </row>
        <row r="3119">
          <cell r="B3119" t="str">
            <v>2011070098</v>
          </cell>
          <cell r="C3119" t="str">
            <v>Bịt PPR</v>
          </cell>
        </row>
        <row r="3120">
          <cell r="B3120" t="str">
            <v>2011070100</v>
          </cell>
          <cell r="C3120" t="str">
            <v>Thu PPR 50-40</v>
          </cell>
        </row>
        <row r="3121">
          <cell r="B3121" t="str">
            <v>2011070101</v>
          </cell>
          <cell r="C3121" t="str">
            <v>Thu PPR 63-32</v>
          </cell>
        </row>
        <row r="3122">
          <cell r="B3122" t="str">
            <v>3004020196</v>
          </cell>
          <cell r="C3122" t="str">
            <v>Khay lõi 688- HCV</v>
          </cell>
        </row>
        <row r="3123">
          <cell r="B3123" t="str">
            <v>2011070099</v>
          </cell>
          <cell r="C3123" t="str">
            <v>Nối góc 90 PPR 63</v>
          </cell>
        </row>
        <row r="3124">
          <cell r="B3124" t="str">
            <v>4006060118</v>
          </cell>
          <cell r="C3124" t="str">
            <v>HDSD máy RO WATER FRISH</v>
          </cell>
        </row>
        <row r="3125">
          <cell r="B3125" t="str">
            <v>2002010032</v>
          </cell>
          <cell r="C3125" t="str">
            <v>Nắp vỏ màng 1812 xanh lá cây</v>
          </cell>
        </row>
        <row r="3126">
          <cell r="B3126" t="str">
            <v>2001210057</v>
          </cell>
          <cell r="C3126" t="str">
            <v>Cốc 10" Mã Lai trong [BAMBOO]</v>
          </cell>
        </row>
        <row r="3127">
          <cell r="B3127" t="str">
            <v>2001210056</v>
          </cell>
          <cell r="C3127" t="str">
            <v>Cốc 10" Đài Loan xanh [SƠN HÀ]</v>
          </cell>
        </row>
        <row r="3128">
          <cell r="B3128" t="str">
            <v>4006010359</v>
          </cell>
          <cell r="C3128" t="str">
            <v>Thùng carton máy RO AXTRON (19P)</v>
          </cell>
        </row>
        <row r="3129">
          <cell r="B3129" t="str">
            <v>3002020225</v>
          </cell>
          <cell r="C3129" t="str">
            <v>Thân T33 2D xanh ALKALINE- AXTRON</v>
          </cell>
        </row>
        <row r="3130">
          <cell r="B3130" t="str">
            <v>3002020226</v>
          </cell>
          <cell r="C3130" t="str">
            <v>Thân T33 2D trắng NANOSILVER-MADE IN VIETNAM</v>
          </cell>
        </row>
        <row r="3131">
          <cell r="B3131" t="str">
            <v>4004020013</v>
          </cell>
          <cell r="C3131" t="str">
            <v>Mỡ bôi trơn</v>
          </cell>
        </row>
        <row r="3132">
          <cell r="B3132" t="str">
            <v>4002060030</v>
          </cell>
          <cell r="C3132" t="str">
            <v>Hạt nhựa compound PP xanh L</v>
          </cell>
        </row>
        <row r="3133">
          <cell r="B3133" t="str">
            <v>7007090018</v>
          </cell>
          <cell r="C3133" t="str">
            <v>Móc cẩu 30</v>
          </cell>
        </row>
        <row r="3134">
          <cell r="B3134" t="str">
            <v>2017020026</v>
          </cell>
          <cell r="C3134" t="str">
            <v>Ống PPR 63</v>
          </cell>
        </row>
        <row r="3135">
          <cell r="B3135" t="str">
            <v>2011070106</v>
          </cell>
          <cell r="C3135" t="str">
            <v>T đều PPR 63</v>
          </cell>
        </row>
        <row r="3136">
          <cell r="B3136" t="str">
            <v>2011070102</v>
          </cell>
          <cell r="C3136" t="str">
            <v>Giắc co PPR 40</v>
          </cell>
        </row>
        <row r="3137">
          <cell r="B3137" t="str">
            <v>2011070103</v>
          </cell>
          <cell r="C3137" t="str">
            <v>Giắc co PPR 63</v>
          </cell>
        </row>
        <row r="3138">
          <cell r="B3138" t="str">
            <v>4004090062</v>
          </cell>
          <cell r="C3138" t="str">
            <v>Tấm nhựa Phíp 3mm</v>
          </cell>
        </row>
        <row r="3139">
          <cell r="B3139" t="str">
            <v>2011070104</v>
          </cell>
          <cell r="C3139" t="str">
            <v>T thu PPR 63-32-63</v>
          </cell>
        </row>
        <row r="3140">
          <cell r="B3140" t="str">
            <v>2011070105</v>
          </cell>
          <cell r="C3140" t="str">
            <v>T thu PPR 63-50-63</v>
          </cell>
        </row>
        <row r="3141">
          <cell r="B3141" t="str">
            <v>4006030787</v>
          </cell>
          <cell r="C3141" t="str">
            <v>Tem chỉ dẫn xả AIR IRO3</v>
          </cell>
        </row>
        <row r="3142">
          <cell r="B3142" t="str">
            <v>2008090001</v>
          </cell>
          <cell r="C3142" t="str">
            <v>Bơm dầu tự động YET-A-3L</v>
          </cell>
        </row>
        <row r="3143">
          <cell r="B3143" t="str">
            <v>2004020085</v>
          </cell>
          <cell r="C3143" t="str">
            <v>Lõi PPD 10" cốm vằn APUWA</v>
          </cell>
        </row>
        <row r="3144">
          <cell r="B3144" t="str">
            <v>2011070107</v>
          </cell>
          <cell r="C3144" t="str">
            <v>Đầu nối ren trong PPR 63-2"</v>
          </cell>
        </row>
        <row r="3145">
          <cell r="B3145" t="str">
            <v>4006030788</v>
          </cell>
          <cell r="C3145" t="str">
            <v>Tem giá sắt L4 WATER FRISH v3</v>
          </cell>
        </row>
        <row r="3146">
          <cell r="B3146" t="str">
            <v>4006030785</v>
          </cell>
          <cell r="C3146" t="str">
            <v>Tem chỉ dẫn đường nước IN IRO3</v>
          </cell>
        </row>
        <row r="3147">
          <cell r="B3147" t="str">
            <v>2011070108</v>
          </cell>
          <cell r="C3147" t="str">
            <v>Đầu nối ren ngoài PPR 40-1.1/4"</v>
          </cell>
        </row>
        <row r="3148">
          <cell r="B3148" t="str">
            <v>2002010034</v>
          </cell>
          <cell r="C3148" t="str">
            <v>Thân vỏ màng 1812 xanh lá DHTECH</v>
          </cell>
        </row>
        <row r="3149">
          <cell r="B3149" t="str">
            <v>4006030786</v>
          </cell>
          <cell r="C3149" t="str">
            <v>Tem chỉ dẫn đường nước WASTE IRO3</v>
          </cell>
        </row>
        <row r="3150">
          <cell r="B3150" t="str">
            <v>2004050008</v>
          </cell>
          <cell r="C3150" t="str">
            <v>Lõi SEDIMENT 10" (U-TYPE -Q1 -APS)</v>
          </cell>
        </row>
        <row r="3151">
          <cell r="B3151" t="str">
            <v>2005020045</v>
          </cell>
          <cell r="C3151" t="str">
            <v>Lõi PRE CARBON 10" (U-TYPE -Q1 -APS)</v>
          </cell>
        </row>
        <row r="3152">
          <cell r="B3152" t="str">
            <v>1001040155</v>
          </cell>
          <cell r="C3152" t="str">
            <v>Máy lọc nước KAROFI O-i129/U</v>
          </cell>
        </row>
        <row r="3153">
          <cell r="B3153" t="str">
            <v>7007090019</v>
          </cell>
          <cell r="C3153" t="str">
            <v>Móc cẩu 42</v>
          </cell>
        </row>
        <row r="3154">
          <cell r="B3154" t="str">
            <v>7001040002</v>
          </cell>
          <cell r="C3154" t="str">
            <v>Kìm bấm cos</v>
          </cell>
        </row>
        <row r="3155">
          <cell r="B3155" t="str">
            <v>2014030030</v>
          </cell>
          <cell r="C3155" t="str">
            <v>Aptomat 6A 1P</v>
          </cell>
        </row>
        <row r="3156">
          <cell r="B3156" t="str">
            <v>2014030029</v>
          </cell>
          <cell r="C3156" t="str">
            <v>Aptomat 10A 2P</v>
          </cell>
        </row>
        <row r="3157">
          <cell r="B3157" t="str">
            <v>7006080009</v>
          </cell>
          <cell r="C3157" t="str">
            <v>Ke góc nhôm V40</v>
          </cell>
        </row>
        <row r="3158">
          <cell r="B3158" t="str">
            <v>4006030790</v>
          </cell>
          <cell r="C3158" t="str">
            <v>Tem nguồn 36V 2A</v>
          </cell>
        </row>
        <row r="3159">
          <cell r="B3159" t="str">
            <v>7001020022</v>
          </cell>
          <cell r="C3159" t="str">
            <v>Bộ tô vít đa năng</v>
          </cell>
        </row>
        <row r="3160">
          <cell r="B3160" t="str">
            <v>7006080008</v>
          </cell>
          <cell r="C3160" t="str">
            <v>Nhôm định hình 40x40</v>
          </cell>
        </row>
        <row r="3161">
          <cell r="B3161" t="str">
            <v>7007030035</v>
          </cell>
          <cell r="C3161" t="str">
            <v>Dây curoa máy nén khí</v>
          </cell>
        </row>
        <row r="3162">
          <cell r="B3162" t="str">
            <v>7009010008</v>
          </cell>
          <cell r="C3162" t="str">
            <v>Tách dầu và khí 5501L</v>
          </cell>
        </row>
        <row r="3163">
          <cell r="B3163" t="str">
            <v>7001020024</v>
          </cell>
          <cell r="C3163" t="str">
            <v>Máy tô vít khí nén (I)</v>
          </cell>
        </row>
        <row r="3164">
          <cell r="B3164" t="str">
            <v>4001010021</v>
          </cell>
          <cell r="C3164" t="str">
            <v>Thép bản mã 150x220x10</v>
          </cell>
        </row>
        <row r="3165">
          <cell r="B3165" t="str">
            <v>4001010022</v>
          </cell>
          <cell r="C3165" t="str">
            <v>Thép bản mã 400x600x10</v>
          </cell>
        </row>
        <row r="3166">
          <cell r="B3166" t="str">
            <v>7001050002</v>
          </cell>
          <cell r="C3166" t="str">
            <v>Máy hàn thiếc (P &lt;100W)</v>
          </cell>
        </row>
        <row r="3167">
          <cell r="B3167" t="str">
            <v>7001020023</v>
          </cell>
          <cell r="C3167" t="str">
            <v>Máy tô vít pin dạng gập</v>
          </cell>
        </row>
        <row r="3168">
          <cell r="B3168" t="str">
            <v>4006030791</v>
          </cell>
          <cell r="C3168" t="str">
            <v>Tem lõi ALKALINE AXTRON</v>
          </cell>
        </row>
        <row r="3169">
          <cell r="B3169" t="str">
            <v>7007030036</v>
          </cell>
          <cell r="C3169" t="str">
            <v>Dây curoa quạt máy nén khí</v>
          </cell>
        </row>
        <row r="3170">
          <cell r="B3170" t="str">
            <v>7005030071</v>
          </cell>
          <cell r="C3170" t="str">
            <v>Lưới lọc bụi (máy nén khí)</v>
          </cell>
        </row>
        <row r="3171">
          <cell r="B3171" t="str">
            <v>4004090063</v>
          </cell>
          <cell r="C3171" t="str">
            <v>Tấm mica trắng 1220x2440x5</v>
          </cell>
        </row>
        <row r="3172">
          <cell r="B3172" t="str">
            <v>2014030031</v>
          </cell>
          <cell r="C3172" t="str">
            <v>Bộ rơ le trung gian 24V 14P</v>
          </cell>
        </row>
        <row r="3173">
          <cell r="B3173" t="str">
            <v>6001090002</v>
          </cell>
          <cell r="C3173" t="str">
            <v>Máy đóng đai sắt thép khí nén</v>
          </cell>
        </row>
        <row r="3174">
          <cell r="B3174" t="str">
            <v>4006030798</v>
          </cell>
          <cell r="C3174" t="str">
            <v>Tem phụ KAROFI OPTIMUS O-s118</v>
          </cell>
        </row>
        <row r="3175">
          <cell r="B3175" t="str">
            <v>4006030796</v>
          </cell>
          <cell r="C3175" t="str">
            <v>Tem phụ KAROFI OPTIMUS O-i129/U</v>
          </cell>
        </row>
        <row r="3176">
          <cell r="B3176" t="str">
            <v>2012010025</v>
          </cell>
          <cell r="C3176" t="str">
            <v>Màng RO 150GPD 11" (I-TYPE -Q1 -APS)</v>
          </cell>
        </row>
        <row r="3177">
          <cell r="B3177" t="str">
            <v>2015090001</v>
          </cell>
          <cell r="C3177" t="str">
            <v>Màn hình cảm ứng HMI Delta DOP-B07S411</v>
          </cell>
        </row>
        <row r="3178">
          <cell r="B3178" t="str">
            <v>3004110052</v>
          </cell>
          <cell r="C3178" t="str">
            <v>Hạt nhựa tái tạo PP đen (Bình áp)</v>
          </cell>
        </row>
        <row r="3179">
          <cell r="B3179" t="str">
            <v>2003090021</v>
          </cell>
          <cell r="C3179" t="str">
            <v>Lõi Hydrogen ALKALINE 10" (U-TYPE-Q1-APS)</v>
          </cell>
        </row>
        <row r="3180">
          <cell r="B3180" t="str">
            <v>4006030805</v>
          </cell>
          <cell r="C3180" t="str">
            <v>Tem cốc CTO WATER FRISH v3</v>
          </cell>
        </row>
        <row r="3181">
          <cell r="B3181" t="str">
            <v>4006030803</v>
          </cell>
          <cell r="C3181" t="str">
            <v>Tem cốc OCB WATER FRISH v3</v>
          </cell>
        </row>
        <row r="3182">
          <cell r="B3182" t="str">
            <v>4006030806</v>
          </cell>
          <cell r="C3182" t="str">
            <v>Tem lõi CTO WATER FRISH v3</v>
          </cell>
        </row>
        <row r="3183">
          <cell r="B3183" t="str">
            <v>4006030807</v>
          </cell>
          <cell r="C3183" t="str">
            <v>Tem lõi T33 WATER FRISH v3</v>
          </cell>
        </row>
        <row r="3184">
          <cell r="B3184" t="str">
            <v>4006030804</v>
          </cell>
          <cell r="C3184" t="str">
            <v>Tem lõi 2 OCB WATER FRISH v3</v>
          </cell>
        </row>
        <row r="3185">
          <cell r="B3185" t="str">
            <v>4006030808</v>
          </cell>
          <cell r="C3185" t="str">
            <v>Tem lõi MINERAL WATER FRISH v3</v>
          </cell>
        </row>
        <row r="3186">
          <cell r="B3186" t="str">
            <v>4006030801</v>
          </cell>
          <cell r="C3186" t="str">
            <v>Tem cốc SEDIMENT WATER FRISH v3</v>
          </cell>
        </row>
        <row r="3187">
          <cell r="B3187" t="str">
            <v>4006030809</v>
          </cell>
          <cell r="C3187" t="str">
            <v>Tem lõi ALKALINE WATER FRISH v3</v>
          </cell>
        </row>
        <row r="3188">
          <cell r="B3188" t="str">
            <v>4006030802</v>
          </cell>
          <cell r="C3188" t="str">
            <v>Tem lõi PP SEDIMENT 5(um) WATER FRISH v3</v>
          </cell>
        </row>
        <row r="3189">
          <cell r="B3189" t="str">
            <v>3004090134</v>
          </cell>
          <cell r="C3189" t="str">
            <v>Gá mạch điện tử UNDERSINK trắng</v>
          </cell>
        </row>
        <row r="3190">
          <cell r="B3190" t="str">
            <v>2014010015</v>
          </cell>
          <cell r="C3190" t="str">
            <v>Đèn đế từ</v>
          </cell>
        </row>
        <row r="3191">
          <cell r="B3191" t="str">
            <v>4004010003</v>
          </cell>
          <cell r="C3191" t="str">
            <v>Tấm cao su</v>
          </cell>
        </row>
        <row r="3192">
          <cell r="B3192" t="str">
            <v>7002020026</v>
          </cell>
          <cell r="C3192" t="str">
            <v>Compa lấy dấu</v>
          </cell>
        </row>
        <row r="3193">
          <cell r="B3193" t="str">
            <v>2014010018</v>
          </cell>
          <cell r="C3193" t="str">
            <v>Đèn pin đội đầu</v>
          </cell>
        </row>
        <row r="3194">
          <cell r="B3194" t="str">
            <v>4006030810</v>
          </cell>
          <cell r="C3194" t="str">
            <v>Tem giá sắt T3 AXTRON</v>
          </cell>
        </row>
        <row r="3195">
          <cell r="B3195" t="str">
            <v>2016010092</v>
          </cell>
          <cell r="C3195" t="str">
            <v>Bu lông DIN 912 M16x60</v>
          </cell>
        </row>
        <row r="3196">
          <cell r="B3196" t="str">
            <v>2016010090</v>
          </cell>
          <cell r="C3196" t="str">
            <v>Bu lông DIN 912 M18x45</v>
          </cell>
        </row>
        <row r="3197">
          <cell r="B3197" t="str">
            <v>2016010091</v>
          </cell>
          <cell r="C3197" t="str">
            <v>Bu lông DIN 912 M14x200</v>
          </cell>
        </row>
        <row r="3198">
          <cell r="B3198" t="str">
            <v>7004030001</v>
          </cell>
          <cell r="C3198" t="str">
            <v>Mâm cặp 3 chấu tự định tâm</v>
          </cell>
        </row>
        <row r="3199">
          <cell r="B3199" t="str">
            <v>2014010016</v>
          </cell>
          <cell r="C3199" t="str">
            <v>Bóng đèn sợi đốt (P= 0-100W)</v>
          </cell>
        </row>
        <row r="3200">
          <cell r="B3200" t="str">
            <v>4006030811</v>
          </cell>
          <cell r="C3200" t="str">
            <v>Tem cốc PP ULTRA FINE AXTRON</v>
          </cell>
        </row>
        <row r="3201">
          <cell r="B3201" t="str">
            <v>2014010017</v>
          </cell>
          <cell r="C3201" t="str">
            <v>Bóng đèn sợi đốt (P= 100-500W)</v>
          </cell>
        </row>
        <row r="3202">
          <cell r="B3202" t="str">
            <v>7002020027</v>
          </cell>
          <cell r="C3202" t="str">
            <v>Tấm đệm chêm shim lá mỏng Inox 302</v>
          </cell>
        </row>
        <row r="3203">
          <cell r="B3203" t="str">
            <v>7004020070</v>
          </cell>
          <cell r="C3203" t="str">
            <v>Đá mài máy mài hai đá (D= 100-200mm)</v>
          </cell>
        </row>
        <row r="3204">
          <cell r="B3204" t="str">
            <v>4001010023</v>
          </cell>
          <cell r="C3204" t="str">
            <v>Sắt V40 2.8mm</v>
          </cell>
        </row>
        <row r="3205">
          <cell r="B3205" t="str">
            <v>2017020027</v>
          </cell>
          <cell r="C3205" t="str">
            <v>Ống thép mạ kẽm M40</v>
          </cell>
        </row>
        <row r="3206">
          <cell r="B3206" t="str">
            <v>2015010010</v>
          </cell>
          <cell r="C3206" t="str">
            <v>Chiết áp 220V</v>
          </cell>
        </row>
        <row r="3207">
          <cell r="B3207" t="str">
            <v>2011060030</v>
          </cell>
          <cell r="C3207" t="str">
            <v>Giắc co kẽm 40</v>
          </cell>
        </row>
        <row r="3208">
          <cell r="B3208" t="str">
            <v>2014040010</v>
          </cell>
          <cell r="C3208" t="str">
            <v>Kẹp đỡ ống PVC</v>
          </cell>
        </row>
        <row r="3209">
          <cell r="B3209" t="str">
            <v>2011060029</v>
          </cell>
          <cell r="C3209" t="str">
            <v>Nối góc 90 kẽm 40</v>
          </cell>
        </row>
        <row r="3210">
          <cell r="B3210" t="str">
            <v>7005050016</v>
          </cell>
          <cell r="C3210" t="str">
            <v>Quạt thông gió âm trần 250x250</v>
          </cell>
        </row>
        <row r="3211">
          <cell r="B3211" t="str">
            <v>7005030076</v>
          </cell>
          <cell r="C3211" t="str">
            <v>Lưới in đình KAROFI OPTIMUS SRO 55x65</v>
          </cell>
        </row>
        <row r="3212">
          <cell r="B3212" t="str">
            <v>7005030075</v>
          </cell>
          <cell r="C3212" t="str">
            <v>Lưới in đình KAROFI OPTIMUS IRO 1.1 55x65</v>
          </cell>
        </row>
        <row r="3213">
          <cell r="B3213" t="str">
            <v>3004020203</v>
          </cell>
          <cell r="C3213" t="str">
            <v>Khay đáy UNDERSINK (Chưa sơn)</v>
          </cell>
        </row>
        <row r="3214">
          <cell r="B3214" t="str">
            <v>3004110054</v>
          </cell>
          <cell r="C3214" t="str">
            <v>Hạt nhựa tái tạo SAN4</v>
          </cell>
        </row>
        <row r="3215">
          <cell r="B3215" t="str">
            <v>7004050006</v>
          </cell>
          <cell r="C3215" t="str">
            <v>Bùi nhùi thép 2.5kg</v>
          </cell>
        </row>
        <row r="3216">
          <cell r="B3216" t="str">
            <v>1001040159</v>
          </cell>
          <cell r="C3216" t="str">
            <v>Máy lọc nước KAROFI O-s128</v>
          </cell>
        </row>
        <row r="3217">
          <cell r="B3217" t="str">
            <v>1001040161</v>
          </cell>
          <cell r="C3217" t="str">
            <v>Máy lọc nước KAROFI O-s129/A</v>
          </cell>
        </row>
        <row r="3218">
          <cell r="B3218" t="str">
            <v>4006010362</v>
          </cell>
          <cell r="C3218" t="str">
            <v>Thùng carton L1 MADE IN VIETNAM</v>
          </cell>
        </row>
        <row r="3219">
          <cell r="B3219" t="str">
            <v>4006010363</v>
          </cell>
          <cell r="C3219" t="str">
            <v>Thùng carton L2 MADE IN VIETNAM</v>
          </cell>
        </row>
        <row r="3220">
          <cell r="B3220" t="str">
            <v>4006010364</v>
          </cell>
          <cell r="C3220" t="str">
            <v>Thùng carton L3 MADE IN VIETNAM</v>
          </cell>
        </row>
        <row r="3221">
          <cell r="B3221" t="str">
            <v>7002020028</v>
          </cell>
          <cell r="C3221" t="str">
            <v>Panme đầu phẳng điện tử 25mm/ 0.001</v>
          </cell>
        </row>
        <row r="3222">
          <cell r="B3222" t="str">
            <v>4004090064</v>
          </cell>
          <cell r="C3222" t="str">
            <v>Băng tan D140</v>
          </cell>
        </row>
        <row r="3223">
          <cell r="B3223" t="str">
            <v>2014080017</v>
          </cell>
          <cell r="C3223" t="str">
            <v>Dây điện 3x10 + 1x6</v>
          </cell>
        </row>
        <row r="3224">
          <cell r="B3224" t="str">
            <v>7003070008</v>
          </cell>
          <cell r="C3224" t="str">
            <v>Chuột máy tính</v>
          </cell>
        </row>
        <row r="3225">
          <cell r="B3225" t="str">
            <v>2014090006</v>
          </cell>
          <cell r="C3225" t="str">
            <v>Counter 24V 8P</v>
          </cell>
        </row>
        <row r="3226">
          <cell r="B3226" t="str">
            <v>2017020028</v>
          </cell>
          <cell r="C3226" t="str">
            <v>Ống PVC 200 4m</v>
          </cell>
        </row>
        <row r="3227">
          <cell r="B3227" t="str">
            <v>2014090005</v>
          </cell>
          <cell r="C3227" t="str">
            <v>Counter 220V 8P</v>
          </cell>
        </row>
        <row r="3228">
          <cell r="B3228" t="str">
            <v>7007020038</v>
          </cell>
          <cell r="C3228" t="str">
            <v>Vòng bi SKF 6005</v>
          </cell>
        </row>
        <row r="3229">
          <cell r="B3229" t="str">
            <v>7003070009</v>
          </cell>
          <cell r="C3229" t="str">
            <v>Bàn phím máy tính</v>
          </cell>
        </row>
        <row r="3230">
          <cell r="B3230" t="str">
            <v>3004010069</v>
          </cell>
          <cell r="C3230" t="str">
            <v>Dây đo TDS 0.8 NK</v>
          </cell>
        </row>
        <row r="3231">
          <cell r="B3231" t="str">
            <v>2014030034</v>
          </cell>
          <cell r="C3231" t="str">
            <v>Rơ le điện tử 12V</v>
          </cell>
        </row>
        <row r="3232">
          <cell r="B3232" t="str">
            <v>2014030033</v>
          </cell>
          <cell r="C3232" t="str">
            <v>Rơ le điện tử 24V</v>
          </cell>
        </row>
        <row r="3233">
          <cell r="B3233" t="str">
            <v>7001090007</v>
          </cell>
          <cell r="C3233" t="str">
            <v>Máy hàn nhiệt ống PPR</v>
          </cell>
        </row>
        <row r="3234">
          <cell r="B3234" t="str">
            <v>7009090025</v>
          </cell>
          <cell r="C3234" t="str">
            <v>Bộ búa đập máy đập than</v>
          </cell>
        </row>
        <row r="3235">
          <cell r="B3235" t="str">
            <v>7009090024</v>
          </cell>
          <cell r="C3235" t="str">
            <v>Chổi than Makita CB-64A</v>
          </cell>
        </row>
        <row r="3236">
          <cell r="B3236" t="str">
            <v>2002010035</v>
          </cell>
          <cell r="C3236" t="str">
            <v>Vỏ màng 1812 trắng/vàng</v>
          </cell>
        </row>
        <row r="3237">
          <cell r="B3237" t="str">
            <v>6003050007</v>
          </cell>
          <cell r="C3237" t="str">
            <v>Động cơ hộp số DKM 9SBDGE</v>
          </cell>
        </row>
        <row r="3238">
          <cell r="B3238" t="str">
            <v>2014030032</v>
          </cell>
          <cell r="C3238" t="str">
            <v>Rơ le an toàn PILZ PNOZ s3</v>
          </cell>
        </row>
        <row r="3239">
          <cell r="B3239" t="str">
            <v>3002010123</v>
          </cell>
          <cell r="C3239" t="str">
            <v>Chụp PP cốm [VIET TOAN CAU]</v>
          </cell>
        </row>
        <row r="3240">
          <cell r="B3240" t="str">
            <v>7002040005</v>
          </cell>
          <cell r="C3240" t="str">
            <v>Đồng hồ nhiệt điện tử RH400</v>
          </cell>
        </row>
        <row r="3241">
          <cell r="B3241" t="str">
            <v>4006030818</v>
          </cell>
          <cell r="C3241" t="str">
            <v>Tem lõi FAR INFRARED AXTRON</v>
          </cell>
        </row>
        <row r="3242">
          <cell r="B3242" t="str">
            <v>2014030035</v>
          </cell>
          <cell r="C3242" t="str">
            <v>Khởi động từ 3 pha/ 220V/ 22A</v>
          </cell>
        </row>
        <row r="3243">
          <cell r="B3243" t="str">
            <v>6003060026</v>
          </cell>
          <cell r="C3243" t="str">
            <v>Xy lanh khí nén kép TN 32x100</v>
          </cell>
        </row>
        <row r="3244">
          <cell r="B3244" t="str">
            <v>2014060039</v>
          </cell>
          <cell r="C3244" t="str">
            <v>Điện trở vòng nhiệt 220V-350W-F60x50</v>
          </cell>
        </row>
        <row r="3245">
          <cell r="B3245" t="str">
            <v>7001030021</v>
          </cell>
          <cell r="C3245" t="str">
            <v>Kìm bẻ kính</v>
          </cell>
        </row>
        <row r="3246">
          <cell r="B3246" t="str">
            <v>7004020071</v>
          </cell>
          <cell r="C3246" t="str">
            <v>Đá mài kim cương D60</v>
          </cell>
        </row>
        <row r="3247">
          <cell r="B3247" t="str">
            <v>1001040162</v>
          </cell>
          <cell r="C3247" t="str">
            <v>Máy lọc nước KAROFI OPTIMUS O-s128 (NC)</v>
          </cell>
        </row>
        <row r="3248">
          <cell r="B3248" t="str">
            <v>7001090008</v>
          </cell>
          <cell r="C3248" t="str">
            <v>Bàn in kính</v>
          </cell>
        </row>
        <row r="3249">
          <cell r="B3249" t="str">
            <v>2014080018</v>
          </cell>
          <cell r="C3249" t="str">
            <v>Dây điện 2x4</v>
          </cell>
        </row>
        <row r="3250">
          <cell r="B3250" t="str">
            <v>2002030003</v>
          </cell>
          <cell r="C3250" t="str">
            <v>Vỏ màng 2521</v>
          </cell>
        </row>
        <row r="3251">
          <cell r="B3251" t="str">
            <v>2002030002</v>
          </cell>
          <cell r="C3251" t="str">
            <v>Vỏ màng 2540</v>
          </cell>
        </row>
        <row r="3252">
          <cell r="B3252" t="str">
            <v>2011060032</v>
          </cell>
          <cell r="C3252" t="str">
            <v>Nối vuông SS316</v>
          </cell>
        </row>
        <row r="3253">
          <cell r="B3253" t="str">
            <v>2014020012</v>
          </cell>
          <cell r="C3253" t="str">
            <v>Ổ cắm điện thanh</v>
          </cell>
        </row>
        <row r="3254">
          <cell r="B3254" t="str">
            <v>2014050009</v>
          </cell>
          <cell r="C3254" t="str">
            <v>Ổn áp 30KVA 3 pha</v>
          </cell>
        </row>
        <row r="3255">
          <cell r="B3255" t="str">
            <v>2006010075</v>
          </cell>
          <cell r="C3255" t="str">
            <v>Tủ IQ đen IROKA 2</v>
          </cell>
        </row>
        <row r="3256">
          <cell r="B3256" t="str">
            <v>2011070172</v>
          </cell>
          <cell r="C3256" t="str">
            <v>Nối chữ thập SS316</v>
          </cell>
        </row>
        <row r="3257">
          <cell r="B3257" t="str">
            <v>2011060031</v>
          </cell>
          <cell r="C3257" t="str">
            <v>Van chiết áp SS316</v>
          </cell>
        </row>
        <row r="3258">
          <cell r="B3258" t="str">
            <v>2006010076</v>
          </cell>
          <cell r="C3258" t="str">
            <v>Tủ IQ đen VIROLIKE 3</v>
          </cell>
        </row>
        <row r="3259">
          <cell r="B3259" t="str">
            <v>2012010026</v>
          </cell>
          <cell r="C3259" t="str">
            <v>Màng RO SW30-2521 FILMTEC</v>
          </cell>
        </row>
        <row r="3260">
          <cell r="B3260" t="str">
            <v>7005030078</v>
          </cell>
          <cell r="C3260" t="str">
            <v>Lưới in cánh IROKA 2 45x110</v>
          </cell>
        </row>
        <row r="3261">
          <cell r="B3261" t="str">
            <v>3003010137</v>
          </cell>
          <cell r="C3261" t="str">
            <v>Kính tôi cánh IQ đen IROKA 2</v>
          </cell>
        </row>
        <row r="3262">
          <cell r="B3262" t="str">
            <v>3003020105</v>
          </cell>
          <cell r="C3262" t="str">
            <v>Kính tôi đình IQ đen VIROLIKE 3</v>
          </cell>
        </row>
        <row r="3263">
          <cell r="B3263" t="str">
            <v>6001120004</v>
          </cell>
          <cell r="C3263" t="str">
            <v>Máy nén khí trục vít DYNA DS100-22</v>
          </cell>
        </row>
        <row r="3264">
          <cell r="B3264" t="str">
            <v>7001020027</v>
          </cell>
          <cell r="C3264" t="str">
            <v>Lục giác</v>
          </cell>
        </row>
        <row r="3265">
          <cell r="B3265" t="str">
            <v>7001020026</v>
          </cell>
          <cell r="C3265" t="str">
            <v>Mỏ lết 8"</v>
          </cell>
        </row>
        <row r="3266">
          <cell r="B3266" t="str">
            <v>7001020028</v>
          </cell>
          <cell r="C3266" t="str">
            <v>Bộ lục giác</v>
          </cell>
        </row>
        <row r="3267">
          <cell r="B3267" t="str">
            <v>1002010001</v>
          </cell>
          <cell r="C3267" t="str">
            <v>Máy lọc nước RO SW-2000LPH</v>
          </cell>
        </row>
        <row r="3268">
          <cell r="B3268" t="str">
            <v>2007010009</v>
          </cell>
          <cell r="C3268" t="str">
            <v>Công tắc áp cao PS6</v>
          </cell>
        </row>
        <row r="3269">
          <cell r="B3269" t="str">
            <v>7005030079</v>
          </cell>
          <cell r="C3269" t="str">
            <v>Lưới in cánh KAROFI OPTIMUS 45x110</v>
          </cell>
        </row>
        <row r="3270">
          <cell r="B3270" t="str">
            <v>4006050061</v>
          </cell>
          <cell r="C3270" t="str">
            <v>Xốp mút 260x160x15</v>
          </cell>
        </row>
        <row r="3271">
          <cell r="B3271" t="str">
            <v>3002010125</v>
          </cell>
          <cell r="C3271" t="str">
            <v>Nắp OCB đen AXTRON</v>
          </cell>
        </row>
        <row r="3272">
          <cell r="B3272" t="str">
            <v>3002010124</v>
          </cell>
          <cell r="C3272" t="str">
            <v>Nắp OCB trắng AXTRON</v>
          </cell>
        </row>
        <row r="3273">
          <cell r="B3273" t="str">
            <v>2004010056</v>
          </cell>
          <cell r="C3273" t="str">
            <v>Lõi PP 10" G120 AXTRON</v>
          </cell>
        </row>
        <row r="3274">
          <cell r="B3274" t="str">
            <v>3002020228</v>
          </cell>
          <cell r="C3274" t="str">
            <v>Thân T33 2D xanh [ORP- AXTRON]</v>
          </cell>
        </row>
        <row r="3275">
          <cell r="B3275" t="str">
            <v>2003010005</v>
          </cell>
          <cell r="C3275" t="str">
            <v>Lõi ORP V xanh ORP- AXTRON (DM)</v>
          </cell>
        </row>
        <row r="3276">
          <cell r="B3276" t="str">
            <v>2003030218</v>
          </cell>
          <cell r="C3276" t="str">
            <v>Lõi T33 1125 trắng (DM)</v>
          </cell>
        </row>
        <row r="3277">
          <cell r="B3277" t="str">
            <v>3002090025</v>
          </cell>
          <cell r="C3277" t="str">
            <v>Tấm chắn T33 1125</v>
          </cell>
        </row>
        <row r="3278">
          <cell r="B3278" t="str">
            <v>3002020229</v>
          </cell>
          <cell r="C3278" t="str">
            <v>Thân T33 1125 trắng</v>
          </cell>
        </row>
        <row r="3279">
          <cell r="B3279" t="str">
            <v>7004030002</v>
          </cell>
          <cell r="C3279" t="str">
            <v>Ê tô</v>
          </cell>
        </row>
        <row r="3280">
          <cell r="B3280" t="str">
            <v>7002020031</v>
          </cell>
          <cell r="C3280" t="str">
            <v>Dưỡng ren</v>
          </cell>
        </row>
        <row r="3281">
          <cell r="B3281" t="str">
            <v>7004040054</v>
          </cell>
          <cell r="C3281" t="str">
            <v>Mũi taro M4</v>
          </cell>
        </row>
        <row r="3282">
          <cell r="B3282" t="str">
            <v>2014080019</v>
          </cell>
          <cell r="C3282" t="str">
            <v>Dây điện 1x10</v>
          </cell>
        </row>
        <row r="3283">
          <cell r="B3283" t="str">
            <v>2014020014</v>
          </cell>
          <cell r="C3283" t="str">
            <v>Ổ cắm điện rulo</v>
          </cell>
        </row>
        <row r="3284">
          <cell r="B3284" t="str">
            <v>4006030827</v>
          </cell>
          <cell r="C3284" t="str">
            <v>Tem giá sắt HI TECH</v>
          </cell>
        </row>
        <row r="3285">
          <cell r="B3285" t="str">
            <v>4006030833</v>
          </cell>
          <cell r="C3285" t="str">
            <v>Tem lõi CTO HI TECH</v>
          </cell>
        </row>
        <row r="3286">
          <cell r="B3286" t="str">
            <v>4006030831</v>
          </cell>
          <cell r="C3286" t="str">
            <v>Tem lõi OCB HI TECH</v>
          </cell>
        </row>
        <row r="3287">
          <cell r="B3287" t="str">
            <v>4006030835</v>
          </cell>
          <cell r="C3287" t="str">
            <v>Tem lõi T33 HI TECH</v>
          </cell>
        </row>
        <row r="3288">
          <cell r="B3288" t="str">
            <v>7001010005</v>
          </cell>
          <cell r="C3288" t="str">
            <v>Máy mài khí MSG- 3BSN</v>
          </cell>
        </row>
        <row r="3289">
          <cell r="B3289" t="str">
            <v>4006030834</v>
          </cell>
          <cell r="C3289" t="str">
            <v>Tem lõi MINERAL HI TECH</v>
          </cell>
        </row>
        <row r="3290">
          <cell r="B3290" t="str">
            <v>4006060125</v>
          </cell>
          <cell r="C3290" t="str">
            <v>HDSD máy RO 10LPH HI TECH</v>
          </cell>
        </row>
        <row r="3291">
          <cell r="B3291" t="str">
            <v>2001310024</v>
          </cell>
          <cell r="C3291" t="str">
            <v>Nắp cốc K 1/4 trắng HITEK</v>
          </cell>
        </row>
        <row r="3292">
          <cell r="B3292" t="str">
            <v>2016010093</v>
          </cell>
          <cell r="C3292" t="str">
            <v>Bu lông DIN 912 Inox M4x45</v>
          </cell>
        </row>
        <row r="3293">
          <cell r="B3293" t="str">
            <v>2016010094</v>
          </cell>
          <cell r="C3293" t="str">
            <v>Bu lông DIN 912 Inox M4x60</v>
          </cell>
        </row>
        <row r="3294">
          <cell r="B3294" t="str">
            <v>2016010095</v>
          </cell>
          <cell r="C3294" t="str">
            <v>Bu lông DIN 912 Inox M8x60</v>
          </cell>
        </row>
        <row r="3295">
          <cell r="B3295" t="str">
            <v>2002010036</v>
          </cell>
          <cell r="C3295" t="str">
            <v>Vỏ màng 1812 trắng HI TECH</v>
          </cell>
        </row>
        <row r="3296">
          <cell r="B3296" t="str">
            <v>2004010057</v>
          </cell>
          <cell r="C3296" t="str">
            <v>Lõi PP 10" G180-70 HI TECH</v>
          </cell>
        </row>
        <row r="3297">
          <cell r="B3297" t="str">
            <v>7002020029</v>
          </cell>
          <cell r="C3297" t="str">
            <v>Panme đầu phẳng cơ khí 25mm</v>
          </cell>
        </row>
        <row r="3298">
          <cell r="B3298" t="str">
            <v>7002020030</v>
          </cell>
          <cell r="C3298" t="str">
            <v>Panme đầu phẳng cơ khí 50mm</v>
          </cell>
        </row>
        <row r="3299">
          <cell r="B3299" t="str">
            <v>4006030828</v>
          </cell>
          <cell r="C3299" t="str">
            <v>Tem cốc PP SEDIMENT HI TECH</v>
          </cell>
        </row>
        <row r="3300">
          <cell r="B3300" t="str">
            <v>2003030219</v>
          </cell>
          <cell r="C3300" t="str">
            <v>Lõi T33 V trắng T33-HI TECH (DM)</v>
          </cell>
        </row>
        <row r="3301">
          <cell r="B3301" t="str">
            <v>4006030832</v>
          </cell>
          <cell r="C3301" t="str">
            <v>Tem cốc CTO CARBON BLOCK HI TECH</v>
          </cell>
        </row>
        <row r="3302">
          <cell r="B3302" t="str">
            <v>4006030829</v>
          </cell>
          <cell r="C3302" t="str">
            <v>Tem cốc OCB LOOSE CARBON HI TECH</v>
          </cell>
        </row>
        <row r="3303">
          <cell r="B3303" t="str">
            <v>3002020231</v>
          </cell>
          <cell r="C3303" t="str">
            <v>Thân T33 2D trắng [T33- HI TECH]</v>
          </cell>
        </row>
        <row r="3304">
          <cell r="B3304" t="str">
            <v>2005090010</v>
          </cell>
          <cell r="C3304" t="str">
            <v>Lõi Cation 10" vàng/trắng SƠN HÀ</v>
          </cell>
        </row>
        <row r="3305">
          <cell r="B3305" t="str">
            <v>3002020230</v>
          </cell>
          <cell r="C3305" t="str">
            <v>Thân T33 2D xanh MINERAL- HI TECH</v>
          </cell>
        </row>
        <row r="3306">
          <cell r="B3306" t="str">
            <v>2002010037</v>
          </cell>
          <cell r="C3306" t="str">
            <v>Thân vỏ màng 1812 trắng [HI TECH]</v>
          </cell>
        </row>
        <row r="3307">
          <cell r="B3307" t="str">
            <v>4006030830</v>
          </cell>
          <cell r="C3307" t="str">
            <v>Tem lõi PP SEDIMENT 5 MICRON HI TECH</v>
          </cell>
        </row>
        <row r="3308">
          <cell r="B3308" t="str">
            <v>4006010367</v>
          </cell>
          <cell r="C3308" t="str">
            <v>Thùng carton máy RO HI TECH (CQ.19P)</v>
          </cell>
        </row>
        <row r="3309">
          <cell r="B3309" t="str">
            <v>2003050060</v>
          </cell>
          <cell r="C3309" t="str">
            <v>Lõi khoáng V xanh MINERAL-HI TECH (DM)</v>
          </cell>
        </row>
        <row r="3310">
          <cell r="B3310" t="str">
            <v>7001010006</v>
          </cell>
          <cell r="C3310" t="str">
            <v>Máy mài khí rung tịnh tiến UHT TLL- 07</v>
          </cell>
        </row>
        <row r="3311">
          <cell r="B3311" t="str">
            <v>4004090065</v>
          </cell>
          <cell r="C3311" t="str">
            <v>Keo 502 100g</v>
          </cell>
        </row>
        <row r="3312">
          <cell r="B3312" t="str">
            <v>3003030046</v>
          </cell>
          <cell r="C3312" t="str">
            <v>Bộ cánh tủ IQ đen IROKA- 2</v>
          </cell>
        </row>
        <row r="3313">
          <cell r="B3313" t="str">
            <v>3004020209</v>
          </cell>
          <cell r="C3313" t="str">
            <v>Ốp trắng LEAF trắng AXTRON)</v>
          </cell>
        </row>
        <row r="3314">
          <cell r="B3314" t="str">
            <v>3002010126</v>
          </cell>
          <cell r="C3314" t="str">
            <v>Chụp CTO tím [VIET TOAN CAU]</v>
          </cell>
        </row>
        <row r="3315">
          <cell r="B3315" t="str">
            <v>4003020002</v>
          </cell>
          <cell r="C3315" t="str">
            <v>Cây đồng đỏ M10</v>
          </cell>
        </row>
        <row r="3316">
          <cell r="B3316" t="str">
            <v>4003020001</v>
          </cell>
          <cell r="C3316" t="str">
            <v>Cây nhôm tròn đặc M10</v>
          </cell>
        </row>
        <row r="3317">
          <cell r="B3317" t="str">
            <v>7004020072</v>
          </cell>
          <cell r="C3317" t="str">
            <v>Giấy ráp A400</v>
          </cell>
        </row>
        <row r="3318">
          <cell r="B3318" t="str">
            <v>7002020032</v>
          </cell>
          <cell r="C3318" t="str">
            <v>Compa đo trong</v>
          </cell>
        </row>
        <row r="3319">
          <cell r="B3319" t="str">
            <v>3004010070</v>
          </cell>
          <cell r="C3319" t="str">
            <v>Dây đo TDS 1.3 NK</v>
          </cell>
        </row>
        <row r="3320">
          <cell r="B3320" t="str">
            <v>7005020006</v>
          </cell>
          <cell r="C3320" t="str">
            <v>Kệ nhựa đựng dụng cụ</v>
          </cell>
        </row>
        <row r="3321">
          <cell r="B3321" t="str">
            <v>2003050062</v>
          </cell>
          <cell r="C3321" t="str">
            <v>Lõi khoáng V tím LIOMY (DM)</v>
          </cell>
        </row>
        <row r="3322">
          <cell r="B3322" t="str">
            <v>3004040113</v>
          </cell>
          <cell r="C3322" t="str">
            <v>Thanh kẻ đứng định vị bình áp</v>
          </cell>
        </row>
        <row r="3323">
          <cell r="B3323" t="str">
            <v>2003050061</v>
          </cell>
          <cell r="C3323" t="str">
            <v>Lõi khoáng V tím FLOW-TEKCOM (DM)</v>
          </cell>
        </row>
        <row r="3324">
          <cell r="B3324" t="str">
            <v>3004020210</v>
          </cell>
          <cell r="C3324" t="str">
            <v>Đế máy (khung máy RO LEAF sơn đen )</v>
          </cell>
        </row>
        <row r="3325">
          <cell r="B3325" t="str">
            <v>2003040015</v>
          </cell>
          <cell r="C3325" t="str">
            <v>Lõi Hồng ngoại V trắng (DM)</v>
          </cell>
        </row>
        <row r="3326">
          <cell r="B3326" t="str">
            <v>3003010143</v>
          </cell>
          <cell r="C3326" t="str">
            <v>Kính tôi cánh IRO3 đen OPTIMUS</v>
          </cell>
        </row>
        <row r="3327">
          <cell r="B3327" t="str">
            <v>2008050023</v>
          </cell>
          <cell r="C3327" t="str">
            <v>Thân bơm 24V Headon 8377</v>
          </cell>
        </row>
        <row r="3328">
          <cell r="B3328" t="str">
            <v>2008050024</v>
          </cell>
          <cell r="C3328" t="str">
            <v>Thân bơm 24V Headon 8369 KAROFI</v>
          </cell>
        </row>
        <row r="3329">
          <cell r="B3329" t="str">
            <v>2016010096</v>
          </cell>
          <cell r="C3329" t="str">
            <v>Bu lông đầu dù M5x35 v2</v>
          </cell>
        </row>
        <row r="3330">
          <cell r="B3330" t="str">
            <v>4002070055</v>
          </cell>
          <cell r="C3330" t="str">
            <v>Hạt màu trắng WN2477</v>
          </cell>
        </row>
        <row r="3331">
          <cell r="B3331" t="str">
            <v>4006030859</v>
          </cell>
          <cell r="C3331" t="str">
            <v>Tem bơm ALSSALAM</v>
          </cell>
        </row>
        <row r="3332">
          <cell r="B3332" t="str">
            <v>4006030865</v>
          </cell>
          <cell r="C3332" t="str">
            <v>Tem cốc CTO ALSSALAM</v>
          </cell>
        </row>
        <row r="3333">
          <cell r="B3333" t="str">
            <v>4006030866</v>
          </cell>
          <cell r="C3333" t="str">
            <v>Tem cốc OCB ALSSALAM</v>
          </cell>
        </row>
        <row r="3334">
          <cell r="B3334" t="str">
            <v>4006030858</v>
          </cell>
          <cell r="C3334" t="str">
            <v>Tem giá sắt ALSSALAM</v>
          </cell>
        </row>
        <row r="3335">
          <cell r="B3335" t="str">
            <v>4006030868</v>
          </cell>
          <cell r="C3335" t="str">
            <v>Tem lõi CTO ALSSALAM</v>
          </cell>
        </row>
        <row r="3336">
          <cell r="B3336" t="str">
            <v>4006030867</v>
          </cell>
          <cell r="C3336" t="str">
            <v>Tem lõi OCB ALSSALAM</v>
          </cell>
        </row>
        <row r="3337">
          <cell r="B3337" t="str">
            <v>4006030863</v>
          </cell>
          <cell r="C3337" t="str">
            <v>Tem lõi T33 ALSSALAM</v>
          </cell>
        </row>
        <row r="3338">
          <cell r="B3338" t="str">
            <v>6001120005</v>
          </cell>
          <cell r="C3338" t="str">
            <v>Bộ tăng áp khí nén 2MPa</v>
          </cell>
        </row>
        <row r="3339">
          <cell r="B3339" t="str">
            <v>4006030860</v>
          </cell>
          <cell r="C3339" t="str">
            <v>Tem giá sắt T1 ALSSALAM</v>
          </cell>
        </row>
        <row r="3340">
          <cell r="B3340" t="str">
            <v>4006030861</v>
          </cell>
          <cell r="C3340" t="str">
            <v>Tem giá sắt T2 ALSSALAM</v>
          </cell>
        </row>
        <row r="3341">
          <cell r="B3341" t="str">
            <v>4006030862</v>
          </cell>
          <cell r="C3341" t="str">
            <v>Tem lõi MINERAL ALSSALAM</v>
          </cell>
        </row>
        <row r="3342">
          <cell r="B3342" t="str">
            <v>7005020007</v>
          </cell>
          <cell r="C3342" t="str">
            <v>Bình điều áp AIR TANK SMC</v>
          </cell>
        </row>
        <row r="3343">
          <cell r="B3343" t="str">
            <v>4006030872</v>
          </cell>
          <cell r="C3343" t="str">
            <v>Tem lõi INFRARED KoriHome</v>
          </cell>
        </row>
        <row r="3344">
          <cell r="B3344" t="str">
            <v>4006030864</v>
          </cell>
          <cell r="C3344" t="str">
            <v>Tem cốc PP SEDIMENT ALSSALAM</v>
          </cell>
        </row>
        <row r="3345">
          <cell r="B3345" t="str">
            <v>4006030870</v>
          </cell>
          <cell r="C3345" t="str">
            <v>Tem lõi RO 150GPD KOREA KoriHome</v>
          </cell>
        </row>
        <row r="3346">
          <cell r="B3346" t="str">
            <v>4006030869</v>
          </cell>
          <cell r="C3346" t="str">
            <v>Tem lõi PP SEDIMENT 5 MICRON ALSSALAM</v>
          </cell>
        </row>
        <row r="3347">
          <cell r="B3347" t="str">
            <v>4006030871</v>
          </cell>
          <cell r="C3347" t="str">
            <v>Tem lõi Alkaline KOREA KoriHome (xanh)</v>
          </cell>
        </row>
        <row r="3348">
          <cell r="B3348" t="str">
            <v>4006060126</v>
          </cell>
          <cell r="C3348" t="str">
            <v>HDSD máy RO ALSSALAM</v>
          </cell>
        </row>
        <row r="3349">
          <cell r="B3349" t="str">
            <v>4006010369</v>
          </cell>
          <cell r="C3349" t="str">
            <v>Hộp carton LT1 AXTRON</v>
          </cell>
        </row>
        <row r="3350">
          <cell r="B3350" t="str">
            <v>4006010370</v>
          </cell>
          <cell r="C3350" t="str">
            <v>Hộp carton LT2 AXTRON</v>
          </cell>
        </row>
        <row r="3351">
          <cell r="B3351" t="str">
            <v>4006010371</v>
          </cell>
          <cell r="C3351" t="str">
            <v>Hộp carton LT3 AXTRON</v>
          </cell>
        </row>
        <row r="3352">
          <cell r="B3352" t="str">
            <v>4006030873</v>
          </cell>
          <cell r="C3352" t="str">
            <v>Tem giá sắt T1 AXTRON</v>
          </cell>
        </row>
        <row r="3353">
          <cell r="B3353" t="str">
            <v>4006030874</v>
          </cell>
          <cell r="C3353" t="str">
            <v>Tem giá sắt T2 AXTRON</v>
          </cell>
        </row>
        <row r="3354">
          <cell r="B3354" t="str">
            <v>4006060128</v>
          </cell>
          <cell r="C3354" t="str">
            <v>HDSD máy RO BCN ALSSALAM</v>
          </cell>
        </row>
        <row r="3355">
          <cell r="B3355" t="str">
            <v>4006060127</v>
          </cell>
          <cell r="C3355" t="str">
            <v>HDSD máy RO HALF COVER ALSSALAM</v>
          </cell>
        </row>
        <row r="3356">
          <cell r="B3356" t="str">
            <v>1001010092</v>
          </cell>
          <cell r="C3356" t="str">
            <v>Máy lọc nước RO HALF COVER (KBA)</v>
          </cell>
        </row>
        <row r="3357">
          <cell r="B3357" t="str">
            <v>1001010106</v>
          </cell>
          <cell r="C3357" t="str">
            <v>Máy lọc nước RO HALF COVER (VM.6 KBA)</v>
          </cell>
        </row>
        <row r="3358">
          <cell r="B3358" t="str">
            <v>2003070018</v>
          </cell>
          <cell r="C3358" t="str">
            <v>Lõi Nano V trắng (DM)</v>
          </cell>
        </row>
        <row r="3359">
          <cell r="B3359" t="str">
            <v>2003020021</v>
          </cell>
          <cell r="C3359" t="str">
            <v>Lõi Alkaline V trắng (DM)</v>
          </cell>
        </row>
        <row r="3360">
          <cell r="B3360" t="str">
            <v>2005020048</v>
          </cell>
          <cell r="C3360" t="str">
            <v>Lõi CTO 10" tím [VIET TOAN CAU]</v>
          </cell>
        </row>
        <row r="3361">
          <cell r="B3361" t="str">
            <v>7007030037</v>
          </cell>
          <cell r="C3361" t="str">
            <v>Dây curoa B70</v>
          </cell>
        </row>
        <row r="3362">
          <cell r="B3362" t="str">
            <v>4005090016</v>
          </cell>
          <cell r="C3362" t="str">
            <v>Hóa chất Ulano 5</v>
          </cell>
        </row>
        <row r="3363">
          <cell r="B3363" t="str">
            <v>4004090066</v>
          </cell>
          <cell r="C3363" t="str">
            <v>Keo dầu Ulano 731</v>
          </cell>
        </row>
        <row r="3364">
          <cell r="B3364" t="str">
            <v>4004090067</v>
          </cell>
          <cell r="C3364" t="str">
            <v>Keo dán Unimix ADH</v>
          </cell>
        </row>
        <row r="3365">
          <cell r="B3365" t="str">
            <v>3004020216</v>
          </cell>
          <cell r="C3365" t="str">
            <v>Gá cốc đen LEAF 3C</v>
          </cell>
        </row>
        <row r="3366">
          <cell r="B3366" t="str">
            <v>3004020218</v>
          </cell>
          <cell r="C3366" t="str">
            <v>Khay đáy đen LEAF 3C</v>
          </cell>
        </row>
        <row r="3367">
          <cell r="B3367" t="str">
            <v>3004020217</v>
          </cell>
          <cell r="C3367" t="str">
            <v>Vách ngăn đen LEAF 3C</v>
          </cell>
        </row>
        <row r="3368">
          <cell r="B3368" t="str">
            <v>3004030040</v>
          </cell>
          <cell r="C3368" t="str">
            <v>Vi mạch IRO 3 LED trắng</v>
          </cell>
        </row>
        <row r="3369">
          <cell r="B3369" t="str">
            <v>2008010012</v>
          </cell>
          <cell r="C3369" t="str">
            <v>Bơm 24V VF- 8369 MIT</v>
          </cell>
        </row>
        <row r="3370">
          <cell r="B3370" t="str">
            <v>2008010011</v>
          </cell>
          <cell r="C3370" t="str">
            <v>Bơm 24V VF- 8377 MIT</v>
          </cell>
        </row>
        <row r="3371">
          <cell r="B3371" t="str">
            <v>4006010372</v>
          </cell>
          <cell r="C3371" t="str">
            <v>Thùng carton PP 10" XK</v>
          </cell>
        </row>
        <row r="3372">
          <cell r="B3372" t="str">
            <v>4006010373</v>
          </cell>
          <cell r="C3372" t="str">
            <v>Thùng carton PPD 10" XK</v>
          </cell>
        </row>
        <row r="3373">
          <cell r="B3373" t="str">
            <v>2004010058</v>
          </cell>
          <cell r="C3373" t="str">
            <v>Lõi PP 10" G120 vằn TECOMEN</v>
          </cell>
        </row>
        <row r="3374">
          <cell r="B3374" t="str">
            <v>4006030882</v>
          </cell>
          <cell r="C3374" t="str">
            <v>Tem NY KAROFI OPTIMUS O-i128</v>
          </cell>
        </row>
        <row r="3375">
          <cell r="B3375" t="str">
            <v>4006030885</v>
          </cell>
          <cell r="C3375" t="str">
            <v>Tem NY KAROFI OPTIMUS O-s128</v>
          </cell>
        </row>
        <row r="3376">
          <cell r="B3376" t="str">
            <v>4006030883</v>
          </cell>
          <cell r="C3376" t="str">
            <v>Tem NY KAROFI OPTIMUS O-i129/U</v>
          </cell>
        </row>
        <row r="3377">
          <cell r="B3377" t="str">
            <v>4006030881</v>
          </cell>
          <cell r="C3377" t="str">
            <v>Tem NY KAROFI OPTIMUS O-i229/A</v>
          </cell>
        </row>
        <row r="3378">
          <cell r="B3378" t="str">
            <v>4006030880</v>
          </cell>
          <cell r="C3378" t="str">
            <v>Tem NY KAROFI OPTIMUS O-i229/U</v>
          </cell>
        </row>
        <row r="3379">
          <cell r="B3379" t="str">
            <v>4006030887</v>
          </cell>
          <cell r="C3379" t="str">
            <v>Tem NY KAROFI OPTIMUS O-s129/A</v>
          </cell>
        </row>
        <row r="3380">
          <cell r="B3380" t="str">
            <v>2008090002</v>
          </cell>
          <cell r="C3380" t="str">
            <v>Bơm rửa áp lực cao Karcher K2 360</v>
          </cell>
        </row>
        <row r="3381">
          <cell r="B3381" t="str">
            <v>7005030081</v>
          </cell>
          <cell r="C3381" t="str">
            <v>Lưới in SAATI 120 vàng (Khổ 118cm)</v>
          </cell>
        </row>
        <row r="3382">
          <cell r="B3382" t="str">
            <v>4006030875</v>
          </cell>
          <cell r="C3382" t="str">
            <v>Tem lõi PP IN- LINE MADE IN VIETNAM</v>
          </cell>
        </row>
        <row r="3383">
          <cell r="B3383" t="str">
            <v>2003050063</v>
          </cell>
          <cell r="C3383" t="str">
            <v>Lõi khoáng V trắng/vàng VIETNAM (DM)</v>
          </cell>
        </row>
        <row r="3384">
          <cell r="B3384" t="str">
            <v>2003030220</v>
          </cell>
          <cell r="C3384" t="str">
            <v>Lõi T33 V trắng/xanh NC VIETNAM (DM)</v>
          </cell>
        </row>
        <row r="3385">
          <cell r="B3385" t="str">
            <v>2003020022</v>
          </cell>
          <cell r="C3385" t="str">
            <v>Lõi Alkaline V trắng/cam VIETNAM (DM)</v>
          </cell>
        </row>
        <row r="3386">
          <cell r="B3386" t="str">
            <v>2003090022</v>
          </cell>
          <cell r="C3386" t="str">
            <v>Lõi PP IN-LINE trong/xanh D MADE IN VIETNAM</v>
          </cell>
        </row>
        <row r="3387">
          <cell r="B3387" t="str">
            <v>2017020029</v>
          </cell>
          <cell r="C3387" t="str">
            <v>Ống PPR 50</v>
          </cell>
        </row>
        <row r="3388">
          <cell r="B3388" t="str">
            <v>2011070111</v>
          </cell>
          <cell r="C3388" t="str">
            <v>T đều PVC 34</v>
          </cell>
        </row>
        <row r="3389">
          <cell r="B3389" t="str">
            <v>7001010007</v>
          </cell>
          <cell r="C3389" t="str">
            <v>Máy mài hai đá</v>
          </cell>
        </row>
        <row r="3390">
          <cell r="B3390" t="str">
            <v>3004020219</v>
          </cell>
          <cell r="C3390" t="str">
            <v>Vách phải HCV v5</v>
          </cell>
        </row>
        <row r="3391">
          <cell r="B3391" t="str">
            <v>3004020220</v>
          </cell>
          <cell r="C3391" t="str">
            <v>Vách trái HCV v5</v>
          </cell>
        </row>
        <row r="3392">
          <cell r="B3392" t="str">
            <v>2011070112</v>
          </cell>
          <cell r="C3392" t="str">
            <v>T thu PVC 42-34-42</v>
          </cell>
        </row>
        <row r="3393">
          <cell r="B3393" t="str">
            <v>7004020073</v>
          </cell>
          <cell r="C3393" t="str">
            <v>Lưỡi cắt máy công cụ</v>
          </cell>
        </row>
        <row r="3394">
          <cell r="B3394" t="str">
            <v>3004090137</v>
          </cell>
          <cell r="C3394" t="str">
            <v>Tai kẹp mica WPK- 888</v>
          </cell>
        </row>
        <row r="3395">
          <cell r="B3395" t="str">
            <v>2011070110</v>
          </cell>
          <cell r="C3395" t="str">
            <v>Đầu nối ren ngoài PVC 42</v>
          </cell>
        </row>
        <row r="3396">
          <cell r="B3396" t="str">
            <v>2011070109</v>
          </cell>
          <cell r="C3396" t="str">
            <v>Đầu nối ren trong PVC 42</v>
          </cell>
        </row>
        <row r="3397">
          <cell r="B3397" t="str">
            <v>4006030892</v>
          </cell>
          <cell r="C3397" t="str">
            <v>Tem bơm 24V VF- 8369 MIT</v>
          </cell>
        </row>
        <row r="3398">
          <cell r="B3398" t="str">
            <v>4006030891</v>
          </cell>
          <cell r="C3398" t="str">
            <v>Tem bơm 24V VF- 8377 MIT</v>
          </cell>
        </row>
        <row r="3399">
          <cell r="B3399" t="str">
            <v>7001030022</v>
          </cell>
          <cell r="C3399" t="str">
            <v>Máy khoan cầm tay (P &lt; 800W)</v>
          </cell>
        </row>
        <row r="3400">
          <cell r="B3400" t="str">
            <v>1001040189</v>
          </cell>
          <cell r="C3400" t="str">
            <v>Máy lọc nước KAROFI T-s146</v>
          </cell>
        </row>
        <row r="3401">
          <cell r="B3401" t="str">
            <v>4006030895</v>
          </cell>
          <cell r="C3401" t="str">
            <v>Tem phụ KAROFI S-s027</v>
          </cell>
        </row>
        <row r="3402">
          <cell r="B3402" t="str">
            <v>4006030894</v>
          </cell>
          <cell r="C3402" t="str">
            <v>Tem phụ KAROFI T-s146</v>
          </cell>
        </row>
        <row r="3403">
          <cell r="B3403" t="str">
            <v>4006060129</v>
          </cell>
          <cell r="C3403" t="str">
            <v>HDSD máy RO PURE LIFE (Anh)</v>
          </cell>
        </row>
        <row r="3404">
          <cell r="B3404" t="str">
            <v>4006030896</v>
          </cell>
          <cell r="C3404" t="str">
            <v>Tem phụ KAROFI SPIDO S-s156</v>
          </cell>
        </row>
        <row r="3405">
          <cell r="B3405" t="str">
            <v>1001040187</v>
          </cell>
          <cell r="C3405" t="str">
            <v>Máy lọc nước KAROFI S-s027 +BA</v>
          </cell>
        </row>
        <row r="3406">
          <cell r="B3406" t="str">
            <v>1001040190</v>
          </cell>
          <cell r="C3406" t="str">
            <v>Máy lọc nước KAROFI S-s156 +BA</v>
          </cell>
        </row>
        <row r="3407">
          <cell r="B3407" t="str">
            <v>7001040003</v>
          </cell>
          <cell r="C3407" t="str">
            <v>Búa</v>
          </cell>
        </row>
        <row r="3408">
          <cell r="B3408" t="str">
            <v>2016020016</v>
          </cell>
          <cell r="C3408" t="str">
            <v>Ecu M6</v>
          </cell>
        </row>
        <row r="3409">
          <cell r="B3409" t="str">
            <v>7001020029</v>
          </cell>
          <cell r="C3409" t="str">
            <v>Kìm mỏ nhọn</v>
          </cell>
        </row>
        <row r="3410">
          <cell r="B3410" t="str">
            <v>7004020078</v>
          </cell>
          <cell r="C3410" t="str">
            <v>Giấy ráp A320</v>
          </cell>
        </row>
        <row r="3411">
          <cell r="B3411" t="str">
            <v>7004020074</v>
          </cell>
          <cell r="C3411" t="str">
            <v>Giấy ráp P1200</v>
          </cell>
        </row>
        <row r="3412">
          <cell r="B3412" t="str">
            <v>2011070117</v>
          </cell>
          <cell r="C3412" t="str">
            <v>Cút khí PL10-02</v>
          </cell>
        </row>
        <row r="3413">
          <cell r="B3413" t="str">
            <v>2011070114</v>
          </cell>
          <cell r="C3413" t="str">
            <v>Cút khí PL10-03</v>
          </cell>
        </row>
        <row r="3414">
          <cell r="B3414" t="str">
            <v>2016030020</v>
          </cell>
          <cell r="C3414" t="str">
            <v>Long đen vênh M6</v>
          </cell>
        </row>
        <row r="3415">
          <cell r="B3415" t="str">
            <v>2016030019</v>
          </cell>
          <cell r="C3415" t="str">
            <v>Long đen phẳng M6</v>
          </cell>
        </row>
        <row r="3416">
          <cell r="B3416" t="str">
            <v>4005040002</v>
          </cell>
          <cell r="C3416" t="str">
            <v>Bình xịt 808 500ml</v>
          </cell>
        </row>
        <row r="3417">
          <cell r="B3417" t="str">
            <v>6003050008</v>
          </cell>
          <cell r="C3417" t="str">
            <v>Motor giảm tốc 400W</v>
          </cell>
        </row>
        <row r="3418">
          <cell r="B3418" t="str">
            <v>7004010021</v>
          </cell>
          <cell r="C3418" t="str">
            <v>Que hàn TIG M1.6x1200mm</v>
          </cell>
        </row>
        <row r="3419">
          <cell r="B3419" t="str">
            <v>1001030072</v>
          </cell>
          <cell r="C3419" t="str">
            <v>Cây nước nóng lạnh KoriHome WDK-855</v>
          </cell>
        </row>
        <row r="3420">
          <cell r="B3420" t="str">
            <v>1001030071</v>
          </cell>
          <cell r="C3420" t="str">
            <v>Cây nước nóng lạnh WDK-855</v>
          </cell>
        </row>
        <row r="3421">
          <cell r="B3421" t="str">
            <v>2017020030</v>
          </cell>
          <cell r="C3421" t="str">
            <v>Ống PVC 60</v>
          </cell>
        </row>
        <row r="3422">
          <cell r="B3422" t="str">
            <v>2011070119</v>
          </cell>
          <cell r="C3422" t="str">
            <v>T đều PVC 60</v>
          </cell>
        </row>
        <row r="3423">
          <cell r="B3423" t="str">
            <v>2011070120</v>
          </cell>
          <cell r="C3423" t="str">
            <v>Măng xông PVC 60</v>
          </cell>
        </row>
        <row r="3424">
          <cell r="B3424" t="str">
            <v>2017030045</v>
          </cell>
          <cell r="C3424" t="str">
            <v>Gioăng chỉ D38x2.5 đen</v>
          </cell>
        </row>
        <row r="3425">
          <cell r="B3425" t="str">
            <v>4006010377</v>
          </cell>
          <cell r="C3425" t="str">
            <v>Hộp carton 3 bộ lõi KAROFI</v>
          </cell>
        </row>
        <row r="3426">
          <cell r="B3426" t="str">
            <v>2011070121</v>
          </cell>
          <cell r="C3426" t="str">
            <v>Đầu nối ren trong PVC 27-1/2"</v>
          </cell>
        </row>
        <row r="3427">
          <cell r="B3427" t="str">
            <v>2003030222</v>
          </cell>
          <cell r="C3427" t="str">
            <v>Lõi T33 V trắng/vàng VESTA (DM)</v>
          </cell>
        </row>
        <row r="3428">
          <cell r="B3428" t="str">
            <v>3002020233</v>
          </cell>
          <cell r="C3428" t="str">
            <v>Thân T33 2D xanh B [NANOSI]</v>
          </cell>
        </row>
        <row r="3429">
          <cell r="B3429" t="str">
            <v>2001310025</v>
          </cell>
          <cell r="C3429" t="str">
            <v>Nắp cốc lõm 1/4 đen [SƠN HÀ]</v>
          </cell>
        </row>
        <row r="3430">
          <cell r="B3430" t="str">
            <v>2001310026</v>
          </cell>
          <cell r="C3430" t="str">
            <v>Nắp cốc lồi 1/4 trắng [SƠN HÀ]</v>
          </cell>
        </row>
        <row r="3431">
          <cell r="B3431" t="str">
            <v>3002020237</v>
          </cell>
          <cell r="C3431" t="str">
            <v>Thân T33 2D trắng [AICRO- HYUNDAI]</v>
          </cell>
        </row>
        <row r="3432">
          <cell r="B3432" t="str">
            <v>3002020239</v>
          </cell>
          <cell r="C3432" t="str">
            <v>Thân T33 2D trắng [MAIFAN- HYUNDAI]</v>
          </cell>
        </row>
        <row r="3433">
          <cell r="B3433" t="str">
            <v>3002020238</v>
          </cell>
          <cell r="C3433" t="str">
            <v>Thân T33 2D trắng [ALKALINE- HYUNDAI]</v>
          </cell>
        </row>
        <row r="3434">
          <cell r="B3434" t="str">
            <v>3002020236</v>
          </cell>
          <cell r="C3434" t="str">
            <v>Thân T33 2D trong [INFRARED- HYUNDAI]</v>
          </cell>
        </row>
        <row r="3435">
          <cell r="B3435" t="str">
            <v>3002020235</v>
          </cell>
          <cell r="C3435" t="str">
            <v>Thân T33 trong [FLOW- MADE IN VIETNAM]</v>
          </cell>
        </row>
        <row r="3436">
          <cell r="B3436" t="str">
            <v>3002020240</v>
          </cell>
          <cell r="C3436" t="str">
            <v>Thân T33 2D trắng [NANOSILVER- HYUNDAI]</v>
          </cell>
        </row>
        <row r="3437">
          <cell r="B3437" t="str">
            <v>3003010148</v>
          </cell>
          <cell r="C3437" t="str">
            <v>Kính tôi cánh IQ đen IRO 2.0/DMX</v>
          </cell>
        </row>
        <row r="3438">
          <cell r="B3438" t="str">
            <v>3004090139</v>
          </cell>
          <cell r="C3438" t="str">
            <v>Lõi PP 08.15</v>
          </cell>
        </row>
        <row r="3439">
          <cell r="B3439" t="str">
            <v>2015020010</v>
          </cell>
          <cell r="C3439" t="str">
            <v>Tủ điện 600x600</v>
          </cell>
        </row>
        <row r="3440">
          <cell r="B3440" t="str">
            <v>4006050062</v>
          </cell>
          <cell r="C3440" t="str">
            <v>Xốp EPS phẳng 1060x340x7.5</v>
          </cell>
        </row>
        <row r="3441">
          <cell r="B3441" t="str">
            <v>3002090026</v>
          </cell>
          <cell r="C3441" t="str">
            <v>Tấm chắn trong PP- INLINE (IN)</v>
          </cell>
        </row>
        <row r="3442">
          <cell r="B3442" t="str">
            <v>3002090027</v>
          </cell>
          <cell r="C3442" t="str">
            <v>Tấm chắn trong PP- INLINE (UOT)</v>
          </cell>
        </row>
        <row r="3443">
          <cell r="B3443" t="str">
            <v>2014080020</v>
          </cell>
          <cell r="C3443" t="str">
            <v>Dây điện 3x16 + 1x10</v>
          </cell>
        </row>
        <row r="3444">
          <cell r="B3444" t="str">
            <v>3002010129</v>
          </cell>
          <cell r="C3444" t="str">
            <v>Chụp PP trắng VIROLINE</v>
          </cell>
        </row>
        <row r="3445">
          <cell r="B3445" t="str">
            <v>3002010128</v>
          </cell>
          <cell r="C3445" t="str">
            <v>Chụp PP xanh C [IROKA]</v>
          </cell>
        </row>
        <row r="3446">
          <cell r="B3446" t="str">
            <v>1001010140</v>
          </cell>
          <cell r="C3446" t="str">
            <v>Máy lọc nước RO RO-203</v>
          </cell>
        </row>
        <row r="3447">
          <cell r="B3447" t="str">
            <v>2003040017</v>
          </cell>
          <cell r="C3447" t="str">
            <v>Lõi Hồng ngoại V KAROFI (hộp)</v>
          </cell>
        </row>
        <row r="3448">
          <cell r="B3448" t="str">
            <v>2011030019</v>
          </cell>
          <cell r="C3448" t="str">
            <v>Ốc 1/4" trắng Ka</v>
          </cell>
        </row>
        <row r="3449">
          <cell r="B3449" t="str">
            <v>2011030020</v>
          </cell>
          <cell r="C3449" t="str">
            <v>Ốc 3/8" trắng Ka</v>
          </cell>
        </row>
        <row r="3450">
          <cell r="B3450" t="str">
            <v>2010010038</v>
          </cell>
          <cell r="C3450" t="str">
            <v>Cút 4064 trắng Ka</v>
          </cell>
        </row>
        <row r="3451">
          <cell r="B3451" t="str">
            <v>2010010037</v>
          </cell>
          <cell r="C3451" t="str">
            <v>Cút 4042 trắng Ka</v>
          </cell>
        </row>
        <row r="3452">
          <cell r="B3452" t="str">
            <v>3003050010</v>
          </cell>
          <cell r="C3452" t="str">
            <v>Thân tủ IQ BCN (CS)</v>
          </cell>
        </row>
        <row r="3453">
          <cell r="B3453" t="str">
            <v>2004010059</v>
          </cell>
          <cell r="C3453" t="str">
            <v>Lõi PP 10" G120 HI TECH</v>
          </cell>
        </row>
        <row r="3454">
          <cell r="B3454" t="str">
            <v>2005010059</v>
          </cell>
          <cell r="C3454" t="str">
            <v>Lõi CTO 10" trắng HI TECH</v>
          </cell>
        </row>
        <row r="3455">
          <cell r="B3455" t="str">
            <v>1001010141</v>
          </cell>
          <cell r="C3455" t="str">
            <v>Máy lọc nước RO RO-01/001A</v>
          </cell>
        </row>
        <row r="3456">
          <cell r="B3456" t="str">
            <v>3003050011</v>
          </cell>
          <cell r="C3456" t="str">
            <v>Thân tủ IQ BCN trắng (0.6mm)</v>
          </cell>
        </row>
        <row r="3457">
          <cell r="B3457" t="str">
            <v>2001310027</v>
          </cell>
          <cell r="C3457" t="str">
            <v>Nắp cốc K90 1/4" trắng (HUYNDAI) NK</v>
          </cell>
        </row>
        <row r="3458">
          <cell r="B3458" t="str">
            <v>3002030040</v>
          </cell>
          <cell r="C3458" t="str">
            <v>Nắp T33 1125 xanh</v>
          </cell>
        </row>
        <row r="3459">
          <cell r="B3459" t="str">
            <v>3002020241</v>
          </cell>
          <cell r="C3459" t="str">
            <v>Thân T33 1125 xanh</v>
          </cell>
        </row>
        <row r="3460">
          <cell r="B3460" t="str">
            <v>7005020008</v>
          </cell>
          <cell r="C3460" t="str">
            <v>Bồn inox đứng 1500L</v>
          </cell>
        </row>
        <row r="3461">
          <cell r="B3461" t="str">
            <v>2006010077</v>
          </cell>
          <cell r="C3461" t="str">
            <v>Tủ IQ BCN đen</v>
          </cell>
        </row>
        <row r="3462">
          <cell r="B3462" t="str">
            <v>3004010072</v>
          </cell>
          <cell r="C3462" t="str">
            <v>Dây đo TDS v2 1.3</v>
          </cell>
        </row>
        <row r="3463">
          <cell r="B3463" t="str">
            <v>2008010015</v>
          </cell>
          <cell r="C3463" t="str">
            <v>Thân bơm 24V Headon 8369</v>
          </cell>
        </row>
        <row r="3464">
          <cell r="B3464" t="str">
            <v>2008010014</v>
          </cell>
          <cell r="C3464" t="str">
            <v>Thân bơm 24V Headon 8389</v>
          </cell>
        </row>
        <row r="3465">
          <cell r="B3465" t="str">
            <v>2008010013</v>
          </cell>
          <cell r="C3465" t="str">
            <v>Thân bơm 24V Headon 8369 MIT</v>
          </cell>
        </row>
        <row r="3466">
          <cell r="B3466" t="str">
            <v>7005030082</v>
          </cell>
          <cell r="C3466" t="str">
            <v>Lưới in cánh HYUNDAI-5 45x110</v>
          </cell>
        </row>
        <row r="3467">
          <cell r="B3467" t="str">
            <v>7005030083</v>
          </cell>
          <cell r="C3467" t="str">
            <v>Lưới in SAATI 120 vàng (Khổ 160cm)</v>
          </cell>
        </row>
        <row r="3468">
          <cell r="B3468" t="str">
            <v>3003010153</v>
          </cell>
          <cell r="C3468" t="str">
            <v>Kính tôi cánh IRO3 đen OPTIMUS /DMX</v>
          </cell>
        </row>
        <row r="3469">
          <cell r="B3469" t="str">
            <v>3003020115</v>
          </cell>
          <cell r="C3469" t="str">
            <v>Kính tôi đình IRO3 đen OPTIMUS i2 /DMX</v>
          </cell>
        </row>
        <row r="3470">
          <cell r="B3470" t="str">
            <v>3003020114</v>
          </cell>
          <cell r="C3470" t="str">
            <v>Kính tôi đình IRO3 đen OPTIMUS i1 /DMX</v>
          </cell>
        </row>
        <row r="3471">
          <cell r="B3471" t="str">
            <v>2006010079</v>
          </cell>
          <cell r="C3471" t="str">
            <v>Tủ IQ đen HUYNDAI- 5509</v>
          </cell>
        </row>
        <row r="3472">
          <cell r="B3472" t="str">
            <v>3001010018</v>
          </cell>
          <cell r="C3472" t="str">
            <v>Vỏ ren áp cao màu đen DAUER</v>
          </cell>
        </row>
        <row r="3473">
          <cell r="B3473" t="str">
            <v>3001020013</v>
          </cell>
          <cell r="C3473" t="str">
            <v>Vỏ chứa công tắc áp thấp màu đen DAUER</v>
          </cell>
        </row>
        <row r="3474">
          <cell r="B3474" t="str">
            <v>2002010038</v>
          </cell>
          <cell r="C3474" t="str">
            <v>Thân vỏ màng 1812 trắng [HUYNDAI]</v>
          </cell>
        </row>
        <row r="3475">
          <cell r="B3475" t="str">
            <v>2016010097</v>
          </cell>
          <cell r="C3475" t="str">
            <v>Bu lông DIN 912 M16x100</v>
          </cell>
        </row>
        <row r="3476">
          <cell r="B3476" t="str">
            <v>7002010010</v>
          </cell>
          <cell r="C3476" t="str">
            <v>Dụng cụ đo nhiệt độ cầm tay</v>
          </cell>
        </row>
        <row r="3477">
          <cell r="B3477" t="str">
            <v>2008050025</v>
          </cell>
          <cell r="C3477" t="str">
            <v>Thân bơm 24V Headon 8367 MIT</v>
          </cell>
        </row>
        <row r="3478">
          <cell r="B3478" t="str">
            <v>2009010040</v>
          </cell>
          <cell r="C3478" t="str">
            <v>Nguồn 24V 1.5A (NDN005)</v>
          </cell>
        </row>
        <row r="3479">
          <cell r="B3479" t="str">
            <v>2009010039</v>
          </cell>
          <cell r="C3479" t="str">
            <v>Nguồn 24V 1.5A KAROFI (NDN005)</v>
          </cell>
        </row>
        <row r="3480">
          <cell r="B3480" t="str">
            <v>2014010019</v>
          </cell>
          <cell r="C3480" t="str">
            <v>Bóng đèn UV 6W</v>
          </cell>
        </row>
        <row r="3481">
          <cell r="B3481" t="str">
            <v>4006010379</v>
          </cell>
          <cell r="C3481" t="str">
            <v>Thùng carton TOPBOX KAROFI v2</v>
          </cell>
        </row>
        <row r="3482">
          <cell r="B3482" t="str">
            <v>2013050036</v>
          </cell>
          <cell r="C3482" t="str">
            <v>Phao cơ đơn</v>
          </cell>
        </row>
        <row r="3483">
          <cell r="B3483" t="str">
            <v>1001030073</v>
          </cell>
          <cell r="C3483" t="str">
            <v>Máy nóng lạnh HCV</v>
          </cell>
        </row>
        <row r="3484">
          <cell r="B3484" t="str">
            <v>4006030898</v>
          </cell>
          <cell r="C3484" t="str">
            <v>Tem phụ KAROFI T-i146/D</v>
          </cell>
        </row>
        <row r="3485">
          <cell r="B3485" t="str">
            <v>2008050026</v>
          </cell>
          <cell r="C3485" t="str">
            <v>Đầu bơm 24V FLOWAVE VF-8369</v>
          </cell>
        </row>
        <row r="3486">
          <cell r="B3486" t="str">
            <v>4006030897</v>
          </cell>
          <cell r="C3486" t="str">
            <v>Tem hộp vi mạch IRO 1 (OEM)</v>
          </cell>
        </row>
        <row r="3487">
          <cell r="B3487" t="str">
            <v>2003070021</v>
          </cell>
          <cell r="C3487" t="str">
            <v>Lõi Nano V trắng HUYNDAI (DM)</v>
          </cell>
        </row>
        <row r="3488">
          <cell r="B3488" t="str">
            <v>2003030228</v>
          </cell>
          <cell r="C3488" t="str">
            <v>Lõi T33- V trắng HUYNDAI (DM)</v>
          </cell>
        </row>
        <row r="3489">
          <cell r="B3489" t="str">
            <v>2003050066</v>
          </cell>
          <cell r="C3489" t="str">
            <v>Lõi khoáng V trắng HUYNDAI (DM)</v>
          </cell>
        </row>
        <row r="3490">
          <cell r="B3490" t="str">
            <v>2003020023</v>
          </cell>
          <cell r="C3490" t="str">
            <v>Lõi Alkaline V trắng HUYNDAI (DM)</v>
          </cell>
        </row>
        <row r="3491">
          <cell r="B3491" t="str">
            <v>4006010378</v>
          </cell>
          <cell r="C3491" t="str">
            <v>Thùng carton PP- INLINE 585x390x225</v>
          </cell>
        </row>
        <row r="3492">
          <cell r="B3492" t="str">
            <v>2003040018</v>
          </cell>
          <cell r="C3492" t="str">
            <v>Lõi Hồng ngoại V trong HUYNDAI (DM)</v>
          </cell>
        </row>
        <row r="3493">
          <cell r="B3493" t="str">
            <v>3003010154</v>
          </cell>
          <cell r="C3493" t="str">
            <v>Kính tôi cánh IQ đen KAROFI IRO 2.0 v2</v>
          </cell>
        </row>
        <row r="3494">
          <cell r="B3494" t="str">
            <v>2011060034</v>
          </cell>
          <cell r="C3494" t="str">
            <v>Giắc co kẽm 26</v>
          </cell>
        </row>
        <row r="3495">
          <cell r="B3495" t="str">
            <v>2015020012</v>
          </cell>
          <cell r="C3495" t="str">
            <v>Tủ điện 210x160</v>
          </cell>
        </row>
        <row r="3496">
          <cell r="B3496" t="str">
            <v>2015020011</v>
          </cell>
          <cell r="C3496" t="str">
            <v>Tủ điện 600x400</v>
          </cell>
        </row>
        <row r="3497">
          <cell r="B3497" t="str">
            <v>2011060035</v>
          </cell>
          <cell r="C3497" t="str">
            <v>Măng xông kẽm 26</v>
          </cell>
        </row>
        <row r="3498">
          <cell r="B3498" t="str">
            <v>4006030899</v>
          </cell>
          <cell r="C3498" t="str">
            <v>Tem giá sắt L2 TECOMEN v2</v>
          </cell>
        </row>
        <row r="3499">
          <cell r="B3499" t="str">
            <v>2002010039</v>
          </cell>
          <cell r="C3499" t="str">
            <v>Vỏ màng 1812 trắng [HUYNDAI]</v>
          </cell>
        </row>
        <row r="3500">
          <cell r="B3500" t="str">
            <v>4006060263</v>
          </cell>
          <cell r="C3500" t="str">
            <v>HDSD KAROFI OPTIMUS (Made in Korea)</v>
          </cell>
        </row>
        <row r="3501">
          <cell r="B3501" t="str">
            <v>3003020116</v>
          </cell>
          <cell r="C3501" t="str">
            <v>Kính tôi đình IRO3 đen OPTIMUS i2 v2</v>
          </cell>
        </row>
        <row r="3502">
          <cell r="B3502" t="str">
            <v>3004090142</v>
          </cell>
          <cell r="C3502" t="str">
            <v>Tấm Mica mẫu</v>
          </cell>
        </row>
        <row r="3503">
          <cell r="B3503" t="str">
            <v>4001010025</v>
          </cell>
          <cell r="C3503" t="str">
            <v>Sắt V50</v>
          </cell>
        </row>
        <row r="3504">
          <cell r="B3504" t="str">
            <v>7006010029</v>
          </cell>
          <cell r="C3504" t="str">
            <v>Bàn 1200x600x2000</v>
          </cell>
        </row>
        <row r="3505">
          <cell r="B3505" t="str">
            <v>2008050027</v>
          </cell>
          <cell r="C3505" t="str">
            <v>Thân bơm 36V Headon 9200 MIT</v>
          </cell>
        </row>
        <row r="3506">
          <cell r="B3506" t="str">
            <v>4001010027</v>
          </cell>
          <cell r="C3506" t="str">
            <v>Thép tấm 3mm</v>
          </cell>
        </row>
        <row r="3507">
          <cell r="B3507" t="str">
            <v>4001010028</v>
          </cell>
          <cell r="C3507" t="str">
            <v>Thép tấm 8mm</v>
          </cell>
        </row>
        <row r="3508">
          <cell r="B3508" t="str">
            <v>4001010026</v>
          </cell>
          <cell r="C3508" t="str">
            <v>Thép tấm 10mm</v>
          </cell>
        </row>
        <row r="3509">
          <cell r="B3509" t="str">
            <v>4006040038</v>
          </cell>
          <cell r="C3509" t="str">
            <v>Băng dính igus B160</v>
          </cell>
        </row>
        <row r="3510">
          <cell r="B3510" t="str">
            <v>3004020230</v>
          </cell>
          <cell r="C3510" t="str">
            <v>Đĩa kẹp GALU</v>
          </cell>
        </row>
        <row r="3511">
          <cell r="B3511" t="str">
            <v>3004040131</v>
          </cell>
          <cell r="C3511" t="str">
            <v>Chấu kẹp 1mm GALU</v>
          </cell>
        </row>
        <row r="3512">
          <cell r="B3512" t="str">
            <v>3004040132</v>
          </cell>
          <cell r="C3512" t="str">
            <v>Chấu kẹp 2.5mm GALU</v>
          </cell>
        </row>
        <row r="3513">
          <cell r="B3513" t="str">
            <v>3004090144</v>
          </cell>
          <cell r="C3513" t="str">
            <v>Chốt nhấn mở</v>
          </cell>
        </row>
        <row r="3514">
          <cell r="B3514" t="str">
            <v>3004040130</v>
          </cell>
          <cell r="C3514" t="str">
            <v>Cữ kẹp đĩa xoay GALU</v>
          </cell>
        </row>
        <row r="3515">
          <cell r="B3515" t="str">
            <v>3004020228</v>
          </cell>
          <cell r="C3515" t="str">
            <v>Đĩa xoay GALU</v>
          </cell>
        </row>
        <row r="3516">
          <cell r="B3516" t="str">
            <v>3004040127</v>
          </cell>
          <cell r="C3516" t="str">
            <v>Gá bản lề trên GALU</v>
          </cell>
        </row>
        <row r="3517">
          <cell r="B3517" t="str">
            <v>3004040129</v>
          </cell>
          <cell r="C3517" t="str">
            <v>Gá linh kiện điện GALU</v>
          </cell>
        </row>
        <row r="3518">
          <cell r="B3518" t="str">
            <v>3004040137</v>
          </cell>
          <cell r="C3518" t="str">
            <v>Kẹp bản lề GALU</v>
          </cell>
        </row>
        <row r="3519">
          <cell r="B3519" t="str">
            <v>3004040128</v>
          </cell>
          <cell r="C3519" t="str">
            <v>Kẹp van IN-OUT GALU ghi</v>
          </cell>
        </row>
        <row r="3520">
          <cell r="B3520" t="str">
            <v>3004020225</v>
          </cell>
          <cell r="C3520" t="str">
            <v>Khay che bình áp GALU</v>
          </cell>
        </row>
        <row r="3521">
          <cell r="B3521" t="str">
            <v>3004020223</v>
          </cell>
          <cell r="C3521" t="str">
            <v>Khay đáy GALU</v>
          </cell>
        </row>
        <row r="3522">
          <cell r="B3522" t="str">
            <v>3004020224</v>
          </cell>
          <cell r="C3522" t="str">
            <v>Khay gá lõi GALU</v>
          </cell>
        </row>
        <row r="3523">
          <cell r="B3523" t="str">
            <v>3004040134</v>
          </cell>
          <cell r="C3523" t="str">
            <v>Nẹp gá kính cánh- dưới GALU</v>
          </cell>
        </row>
        <row r="3524">
          <cell r="B3524" t="str">
            <v>3004040133</v>
          </cell>
          <cell r="C3524" t="str">
            <v>Nẹp gá kính cánh- trên GALU</v>
          </cell>
        </row>
        <row r="3525">
          <cell r="B3525" t="str">
            <v>3004040136</v>
          </cell>
          <cell r="C3525" t="str">
            <v>Nẹp gá kính đình- sau GALU</v>
          </cell>
        </row>
        <row r="3526">
          <cell r="B3526" t="str">
            <v>3004040135</v>
          </cell>
          <cell r="C3526" t="str">
            <v>Nẹp gá kính đình- trước trái GALU</v>
          </cell>
        </row>
        <row r="3527">
          <cell r="B3527" t="str">
            <v>3004040126</v>
          </cell>
          <cell r="C3527" t="str">
            <v>Nẹp nhôm Anode GALU</v>
          </cell>
        </row>
        <row r="3528">
          <cell r="B3528" t="str">
            <v>3004020229</v>
          </cell>
          <cell r="C3528" t="str">
            <v>Ống dẫn dây GALU</v>
          </cell>
        </row>
        <row r="3529">
          <cell r="B3529" t="str">
            <v>3004020226</v>
          </cell>
          <cell r="C3529" t="str">
            <v>Ốp sau- dưới GALU</v>
          </cell>
        </row>
        <row r="3530">
          <cell r="B3530" t="str">
            <v>3004020227</v>
          </cell>
          <cell r="C3530" t="str">
            <v>Ốp trước GALU</v>
          </cell>
        </row>
        <row r="3531">
          <cell r="B3531" t="str">
            <v>4006010382</v>
          </cell>
          <cell r="C3531" t="str">
            <v>Tấm carton 522x86 (wB)</v>
          </cell>
        </row>
        <row r="3532">
          <cell r="B3532" t="str">
            <v>3004020222</v>
          </cell>
          <cell r="C3532" t="str">
            <v>Vách phải GALU</v>
          </cell>
        </row>
        <row r="3533">
          <cell r="B3533" t="str">
            <v>3004020221</v>
          </cell>
          <cell r="C3533" t="str">
            <v>Vách trái GALU</v>
          </cell>
        </row>
        <row r="3534">
          <cell r="B3534" t="str">
            <v>4006050063</v>
          </cell>
          <cell r="C3534" t="str">
            <v>Xốp PE mặt GALU</v>
          </cell>
        </row>
        <row r="3535">
          <cell r="B3535" t="str">
            <v>4006050064</v>
          </cell>
          <cell r="C3535" t="str">
            <v>Xốp PE cạnh GALU</v>
          </cell>
        </row>
        <row r="3536">
          <cell r="B3536" t="str">
            <v>4006050065</v>
          </cell>
          <cell r="C3536" t="str">
            <v>Xốp PE đỉnh GALU</v>
          </cell>
        </row>
        <row r="3537">
          <cell r="B3537" t="str">
            <v>2003070022</v>
          </cell>
          <cell r="C3537" t="str">
            <v>Lõi Nano 102 xanh D (DM)</v>
          </cell>
        </row>
        <row r="3538">
          <cell r="B3538" t="str">
            <v>4004090070</v>
          </cell>
          <cell r="C3538" t="str">
            <v>Nhựa PU phẳng 25x1000x1000</v>
          </cell>
        </row>
        <row r="3539">
          <cell r="B3539" t="str">
            <v>2011070124</v>
          </cell>
          <cell r="C3539" t="str">
            <v>Đầu nối ren ngoài PVC 60-2"</v>
          </cell>
        </row>
        <row r="3540">
          <cell r="B3540" t="str">
            <v>2011070123</v>
          </cell>
          <cell r="C3540" t="str">
            <v>Đầu nối ren trong PVC 60-2"</v>
          </cell>
        </row>
        <row r="3541">
          <cell r="B3541" t="str">
            <v>4006060136</v>
          </cell>
          <cell r="C3541" t="str">
            <v>HDSD KoriHome K-PRO WPK-G61</v>
          </cell>
        </row>
        <row r="3542">
          <cell r="B3542" t="str">
            <v>4006030900</v>
          </cell>
          <cell r="C3542" t="str">
            <v>Tem kỹ thuật K-PRO KoriHome</v>
          </cell>
        </row>
        <row r="3543">
          <cell r="B3543" t="str">
            <v>4006010380</v>
          </cell>
          <cell r="C3543" t="str">
            <v>Thùng carton K-PRO KoriHome</v>
          </cell>
        </row>
        <row r="3544">
          <cell r="B3544" t="str">
            <v>4006060137</v>
          </cell>
          <cell r="C3544" t="str">
            <v>HDSD TECOMEN UNDERSINK (Anh)</v>
          </cell>
        </row>
        <row r="3545">
          <cell r="B3545" t="str">
            <v>3004020231</v>
          </cell>
          <cell r="C3545" t="str">
            <v>Vỏ trên UNDERSINK đen TECOMEN</v>
          </cell>
        </row>
        <row r="3546">
          <cell r="B3546" t="str">
            <v>4006010381</v>
          </cell>
          <cell r="C3546" t="str">
            <v>Thùng carton UNDERSINK TECOMEN</v>
          </cell>
        </row>
        <row r="3547">
          <cell r="B3547" t="str">
            <v>4006030902</v>
          </cell>
          <cell r="C3547" t="str">
            <v>Tem nhãn sản phẩm KoriHome WPK-G61</v>
          </cell>
        </row>
        <row r="3548">
          <cell r="B3548" t="str">
            <v>3004090143</v>
          </cell>
          <cell r="C3548" t="str">
            <v>Bộ nắp phao cơ đôi- công tắc SURFSUN</v>
          </cell>
        </row>
        <row r="3549">
          <cell r="B3549" t="str">
            <v>4006030901</v>
          </cell>
          <cell r="C3549" t="str">
            <v>Tem quảng cáo KoriHome K-PRO WPK-G61</v>
          </cell>
        </row>
        <row r="3550">
          <cell r="B3550" t="str">
            <v>1001040207</v>
          </cell>
          <cell r="C3550" t="str">
            <v>Máy lọc nước KAROFI O-s129/A MT</v>
          </cell>
        </row>
        <row r="3551">
          <cell r="B3551" t="str">
            <v>3004090145</v>
          </cell>
          <cell r="C3551" t="str">
            <v>Đệm bản lề dưới GALU</v>
          </cell>
        </row>
        <row r="3552">
          <cell r="B3552" t="str">
            <v>3004040138</v>
          </cell>
          <cell r="C3552" t="str">
            <v>Gá hộp mạch GALU</v>
          </cell>
        </row>
        <row r="3553">
          <cell r="B3553" t="str">
            <v>3004040139</v>
          </cell>
          <cell r="C3553" t="str">
            <v>Gá khóa nam châm GALU</v>
          </cell>
        </row>
        <row r="3554">
          <cell r="B3554" t="str">
            <v>3004020233</v>
          </cell>
          <cell r="C3554" t="str">
            <v>Nắp bịt- Ống dẫn dây GALU</v>
          </cell>
        </row>
        <row r="3555">
          <cell r="B3555" t="str">
            <v>2011030021</v>
          </cell>
          <cell r="C3555" t="str">
            <v>Stopper 1/4" đỏ</v>
          </cell>
        </row>
        <row r="3556">
          <cell r="B3556" t="str">
            <v>3004020232</v>
          </cell>
          <cell r="C3556" t="str">
            <v>Nắp khay nước J- HCV</v>
          </cell>
        </row>
        <row r="3557">
          <cell r="B3557" t="str">
            <v>1001040202</v>
          </cell>
          <cell r="C3557" t="str">
            <v>Máy lọc nước KAROFI O-i128 MT</v>
          </cell>
        </row>
        <row r="3558">
          <cell r="B3558" t="str">
            <v>1001040205</v>
          </cell>
          <cell r="C3558" t="str">
            <v>Máy lọc nước KAROFI O-s128 MT</v>
          </cell>
        </row>
        <row r="3559">
          <cell r="B3559" t="str">
            <v>3003040042</v>
          </cell>
          <cell r="C3559" t="str">
            <v>Bộ đình tủ IRO3 đen OPTIMUS s1</v>
          </cell>
        </row>
        <row r="3560">
          <cell r="B3560" t="str">
            <v>1001040201</v>
          </cell>
          <cell r="C3560" t="str">
            <v>Máy lọc nước KAROFI O-i229/A MT</v>
          </cell>
        </row>
        <row r="3561">
          <cell r="B3561" t="str">
            <v>3003030051</v>
          </cell>
          <cell r="C3561" t="str">
            <v>Bộ cánh tủ IRO3 đen OPTIMUS KAROFI</v>
          </cell>
        </row>
        <row r="3562">
          <cell r="B3562" t="str">
            <v>7004010022</v>
          </cell>
          <cell r="C3562" t="str">
            <v>Dây bồi inox 2.0</v>
          </cell>
        </row>
        <row r="3563">
          <cell r="B3563" t="str">
            <v>3002030051</v>
          </cell>
          <cell r="C3563" t="str">
            <v>Nắp T33 p-EZ 1/4 trắng</v>
          </cell>
        </row>
        <row r="3564">
          <cell r="B3564" t="str">
            <v>6001140002</v>
          </cell>
          <cell r="C3564" t="str">
            <v>Bộ lọc ly tâm PCS-20V</v>
          </cell>
        </row>
        <row r="3565">
          <cell r="B3565" t="str">
            <v>3004010073</v>
          </cell>
          <cell r="C3565" t="str">
            <v>Dây điện nối đèn LED IRO3</v>
          </cell>
        </row>
        <row r="3566">
          <cell r="B3566" t="str">
            <v>3003040043</v>
          </cell>
          <cell r="C3566" t="str">
            <v>Bộ đình tủ IRO3 đen OPTIMUS i1</v>
          </cell>
        </row>
        <row r="3567">
          <cell r="B3567" t="str">
            <v>3003040044</v>
          </cell>
          <cell r="C3567" t="str">
            <v>Bộ đình tủ IRO3 đen OPTIMUS i2</v>
          </cell>
        </row>
        <row r="3568">
          <cell r="B3568" t="str">
            <v>3003040048</v>
          </cell>
          <cell r="C3568" t="str">
            <v>Bộ đình tủ IRO3 đen OPTIMUS i2 v2</v>
          </cell>
        </row>
        <row r="3569">
          <cell r="B3569" t="str">
            <v>3003030053</v>
          </cell>
          <cell r="C3569" t="str">
            <v>Bộ cánh tủ IRO3 đen OPTIMUS KAROFI MT</v>
          </cell>
        </row>
        <row r="3570">
          <cell r="B3570" t="str">
            <v>3002030041</v>
          </cell>
          <cell r="C3570" t="str">
            <v>Nắp T33 xanh D</v>
          </cell>
        </row>
        <row r="3571">
          <cell r="B3571" t="str">
            <v>3002020242</v>
          </cell>
          <cell r="C3571" t="str">
            <v>Thân T33 xanh D</v>
          </cell>
        </row>
        <row r="3572">
          <cell r="B3572" t="str">
            <v>3002030056</v>
          </cell>
          <cell r="C3572" t="str">
            <v>Nắp T33 K EZ 1/4 xanh D</v>
          </cell>
        </row>
        <row r="3573">
          <cell r="B3573" t="str">
            <v>3002030055</v>
          </cell>
          <cell r="C3573" t="str">
            <v>Nắp T33 V EZ 1/4 trắng</v>
          </cell>
        </row>
        <row r="3574">
          <cell r="B3574" t="str">
            <v>3004091011</v>
          </cell>
          <cell r="C3574" t="str">
            <v>Tai công tắc cửa (CS)</v>
          </cell>
        </row>
        <row r="3575">
          <cell r="B3575" t="str">
            <v>3003010187</v>
          </cell>
          <cell r="C3575" t="str">
            <v>Kính 594x394x4mm</v>
          </cell>
        </row>
        <row r="3576">
          <cell r="B3576" t="str">
            <v>3003010188</v>
          </cell>
          <cell r="C3576" t="str">
            <v>Kính 594x394x4mm tôi</v>
          </cell>
        </row>
        <row r="3577">
          <cell r="B3577" t="str">
            <v>3002030054</v>
          </cell>
          <cell r="C3577" t="str">
            <v>Nắp T33 EZ 1/4 trắng</v>
          </cell>
        </row>
        <row r="3578">
          <cell r="B3578" t="str">
            <v>7005040108</v>
          </cell>
          <cell r="C3578" t="str">
            <v>Insert PP FEROLI JSC v2</v>
          </cell>
        </row>
        <row r="3579">
          <cell r="B3579" t="str">
            <v>7002030011</v>
          </cell>
          <cell r="C3579" t="str">
            <v>Máy kiểm tra mạch IRO 2.0</v>
          </cell>
        </row>
        <row r="3580">
          <cell r="B3580" t="str">
            <v>7002030012</v>
          </cell>
          <cell r="C3580" t="str">
            <v>Máy kiểm tra mạch IRO 3.0</v>
          </cell>
        </row>
        <row r="3581">
          <cell r="B3581" t="str">
            <v>2005090024</v>
          </cell>
          <cell r="C3581" t="str">
            <v>Lõi Cation K EZ vàng KAROFI (DM)</v>
          </cell>
        </row>
        <row r="3582">
          <cell r="B3582" t="str">
            <v>3004040140</v>
          </cell>
          <cell r="C3582" t="str">
            <v>Bản lề J-HCV</v>
          </cell>
        </row>
        <row r="3583">
          <cell r="B3583" t="str">
            <v>3004040141</v>
          </cell>
          <cell r="C3583" t="str">
            <v>Gá lõi J-HCV</v>
          </cell>
        </row>
        <row r="3584">
          <cell r="B3584" t="str">
            <v>4006030904</v>
          </cell>
          <cell r="C3584" t="str">
            <v>Tem Series 9</v>
          </cell>
        </row>
        <row r="3585">
          <cell r="B3585" t="str">
            <v>3004020234</v>
          </cell>
          <cell r="C3585" t="str">
            <v>Khay đáy J-HCV</v>
          </cell>
        </row>
        <row r="3586">
          <cell r="B3586" t="str">
            <v>4006030905</v>
          </cell>
          <cell r="C3586" t="str">
            <v>Tem quảng cáo MAX8</v>
          </cell>
        </row>
        <row r="3587">
          <cell r="B3587" t="str">
            <v>7001020032</v>
          </cell>
          <cell r="C3587" t="str">
            <v>Cờ lê vòng miệng 14</v>
          </cell>
        </row>
        <row r="3588">
          <cell r="B3588" t="str">
            <v>7001020030</v>
          </cell>
          <cell r="C3588" t="str">
            <v>Cờ lê vòng miệng 16</v>
          </cell>
        </row>
        <row r="3589">
          <cell r="B3589" t="str">
            <v>7001020031</v>
          </cell>
          <cell r="C3589" t="str">
            <v>Cờ lê vòng miệng 17</v>
          </cell>
        </row>
        <row r="3590">
          <cell r="B3590" t="str">
            <v>4006030906</v>
          </cell>
          <cell r="C3590" t="str">
            <v>Tem mạch điện WDK-855</v>
          </cell>
        </row>
        <row r="3591">
          <cell r="B3591" t="str">
            <v>1001010146</v>
          </cell>
          <cell r="C3591" t="str">
            <v>Máy lọc nước KoriHome WPK-G61</v>
          </cell>
        </row>
        <row r="3592">
          <cell r="B3592" t="str">
            <v>4004090071</v>
          </cell>
          <cell r="C3592" t="str">
            <v>Ống Silicone</v>
          </cell>
        </row>
        <row r="3593">
          <cell r="B3593" t="str">
            <v>7003110001</v>
          </cell>
          <cell r="C3593" t="str">
            <v>Bảng ghi 2.4x1.2m</v>
          </cell>
        </row>
        <row r="3594">
          <cell r="B3594" t="str">
            <v>7001020033</v>
          </cell>
          <cell r="C3594" t="str">
            <v>Súng rút đinh điện</v>
          </cell>
        </row>
        <row r="3595">
          <cell r="B3595" t="str">
            <v>2015040026</v>
          </cell>
          <cell r="C3595" t="str">
            <v>Cảm biến nhiệt KSD201/M95</v>
          </cell>
        </row>
        <row r="3596">
          <cell r="B3596" t="str">
            <v>2015040025</v>
          </cell>
          <cell r="C3596" t="str">
            <v>Cảm biến nhiệt KSD201/PF85</v>
          </cell>
        </row>
        <row r="3597">
          <cell r="B3597" t="str">
            <v>6003020017</v>
          </cell>
          <cell r="C3597" t="str">
            <v>Xe nâng tay 3.5 tấn</v>
          </cell>
        </row>
        <row r="3598">
          <cell r="B3598" t="str">
            <v>3004090150</v>
          </cell>
          <cell r="C3598" t="str">
            <v>Lõi PP 238 G105 NK</v>
          </cell>
        </row>
        <row r="3599">
          <cell r="B3599" t="str">
            <v>7005030084</v>
          </cell>
          <cell r="C3599" t="str">
            <v>Film lưới đình</v>
          </cell>
        </row>
        <row r="3600">
          <cell r="B3600" t="str">
            <v>3002010131</v>
          </cell>
          <cell r="C3600" t="str">
            <v>Nắp OCB trắng [RO-KAKA]</v>
          </cell>
        </row>
        <row r="3601">
          <cell r="B3601" t="str">
            <v>2005010060</v>
          </cell>
          <cell r="C3601" t="str">
            <v>Lõi OCB 10" trắng [RO-KAKA]</v>
          </cell>
        </row>
        <row r="3602">
          <cell r="B3602" t="str">
            <v>7005030085</v>
          </cell>
          <cell r="C3602" t="str">
            <v>Lưới khung in ốp nắp trên HCV</v>
          </cell>
        </row>
        <row r="3603">
          <cell r="B3603" t="str">
            <v>3003030055</v>
          </cell>
          <cell r="C3603" t="str">
            <v>Bộ cánh tủ IQ đen HUYNDAI - 5519 (bạc)</v>
          </cell>
        </row>
        <row r="3604">
          <cell r="B3604" t="str">
            <v>4005090020</v>
          </cell>
          <cell r="C3604" t="str">
            <v>Hóa chất PAC</v>
          </cell>
        </row>
        <row r="3605">
          <cell r="B3605" t="str">
            <v>7004040055</v>
          </cell>
          <cell r="C3605" t="str">
            <v>Đầu bắn đinh rút</v>
          </cell>
        </row>
        <row r="3606">
          <cell r="B3606" t="str">
            <v>7002010011</v>
          </cell>
          <cell r="C3606" t="str">
            <v>Máy đo lực HP-100</v>
          </cell>
        </row>
        <row r="3607">
          <cell r="B3607" t="str">
            <v>2007010010</v>
          </cell>
          <cell r="C3607" t="str">
            <v>Van áp cao đen 1/4" DAUER</v>
          </cell>
        </row>
        <row r="3608">
          <cell r="B3608" t="str">
            <v>2001220014</v>
          </cell>
          <cell r="C3608" t="str">
            <v>Gioăng chỉ D12x2.5 đen</v>
          </cell>
        </row>
        <row r="3609">
          <cell r="B3609" t="str">
            <v>3004020239</v>
          </cell>
          <cell r="C3609" t="str">
            <v>Khay đáy HCV (CS)</v>
          </cell>
        </row>
        <row r="3610">
          <cell r="B3610" t="str">
            <v>3004020235</v>
          </cell>
          <cell r="C3610" t="str">
            <v>Vách trái HCV (CS)</v>
          </cell>
        </row>
        <row r="3611">
          <cell r="B3611" t="str">
            <v>4006030925</v>
          </cell>
          <cell r="C3611" t="str">
            <v>Tem chỉ dẫn bình áp</v>
          </cell>
        </row>
        <row r="3612">
          <cell r="B3612" t="str">
            <v>3004020240</v>
          </cell>
          <cell r="C3612" t="str">
            <v>Khay block HCV (CS)</v>
          </cell>
        </row>
        <row r="3613">
          <cell r="B3613" t="str">
            <v>3004020242</v>
          </cell>
          <cell r="C3613" t="str">
            <v>Thanh gá lõi HCV (CS)</v>
          </cell>
        </row>
        <row r="3614">
          <cell r="B3614" t="str">
            <v>2013040050</v>
          </cell>
          <cell r="C3614" t="str">
            <v>Micro Switch kép NC 16A</v>
          </cell>
        </row>
        <row r="3615">
          <cell r="B3615" t="str">
            <v>3004020243</v>
          </cell>
          <cell r="C3615" t="str">
            <v>Khay lõi HCV (Chưa sơn)</v>
          </cell>
        </row>
        <row r="3616">
          <cell r="B3616" t="str">
            <v>3004020236</v>
          </cell>
          <cell r="C3616" t="str">
            <v>Vách phải HCV (chưa sơn)</v>
          </cell>
        </row>
        <row r="3617">
          <cell r="B3617" t="str">
            <v>4006010384</v>
          </cell>
          <cell r="C3617" t="str">
            <v>Thùng carton SPIDO KAROFI</v>
          </cell>
        </row>
        <row r="3618">
          <cell r="B3618" t="str">
            <v>3004020238</v>
          </cell>
          <cell r="C3618" t="str">
            <v>Vách ốp sau dài HCV (Chưa sơn)</v>
          </cell>
        </row>
        <row r="3619">
          <cell r="B3619" t="str">
            <v>3004020241</v>
          </cell>
          <cell r="C3619" t="str">
            <v>Khay giá máy nóng lạnh (Chưa sơn)</v>
          </cell>
        </row>
        <row r="3620">
          <cell r="B3620" t="str">
            <v>2016040047</v>
          </cell>
          <cell r="C3620" t="str">
            <v>Vít tự khoan M4x13</v>
          </cell>
        </row>
        <row r="3621">
          <cell r="B3621" t="str">
            <v>7005040068</v>
          </cell>
          <cell r="C3621" t="str">
            <v>Bộ đóng số 4mm</v>
          </cell>
        </row>
        <row r="3622">
          <cell r="B3622" t="str">
            <v>7005040069</v>
          </cell>
          <cell r="C3622" t="str">
            <v>Bộ đóng số 6mm</v>
          </cell>
        </row>
        <row r="3623">
          <cell r="B3623" t="str">
            <v>7005040070</v>
          </cell>
          <cell r="C3623" t="str">
            <v>Bộ đóng số 8mm</v>
          </cell>
        </row>
        <row r="3624">
          <cell r="B3624" t="str">
            <v>7004040056</v>
          </cell>
          <cell r="C3624" t="str">
            <v>Bộ taro răng ngược</v>
          </cell>
        </row>
        <row r="3625">
          <cell r="B3625" t="str">
            <v>7001010008</v>
          </cell>
          <cell r="C3625" t="str">
            <v>Máy mài góc cầm tay</v>
          </cell>
        </row>
        <row r="3626">
          <cell r="B3626" t="str">
            <v>7002020033</v>
          </cell>
          <cell r="C3626" t="str">
            <v>Thước căn lá 0.03-1.00mm</v>
          </cell>
        </row>
        <row r="3627">
          <cell r="B3627" t="str">
            <v>7002020034</v>
          </cell>
          <cell r="C3627" t="str">
            <v>Thước cặp cơ khí Mituyuno 200mm/ 0.01</v>
          </cell>
        </row>
        <row r="3628">
          <cell r="B3628" t="str">
            <v>7006020028</v>
          </cell>
          <cell r="C3628" t="str">
            <v>Kệ sắt 2.5x1.0x2m</v>
          </cell>
        </row>
        <row r="3629">
          <cell r="B3629" t="str">
            <v>2017020033</v>
          </cell>
          <cell r="C3629" t="str">
            <v>Ống thép mạ kẽm M20</v>
          </cell>
        </row>
        <row r="3630">
          <cell r="B3630" t="str">
            <v>2017020032</v>
          </cell>
          <cell r="C3630" t="str">
            <v>Ống thép mạ kẽm M26</v>
          </cell>
        </row>
        <row r="3631">
          <cell r="B3631" t="str">
            <v>4004090073</v>
          </cell>
          <cell r="C3631" t="str">
            <v>Tấm nhựa MC 30mm</v>
          </cell>
        </row>
        <row r="3632">
          <cell r="B3632" t="str">
            <v>4004090072</v>
          </cell>
          <cell r="C3632" t="str">
            <v>Tấm nhựa Phíp 30mm</v>
          </cell>
        </row>
        <row r="3633">
          <cell r="B3633" t="str">
            <v>7004040057</v>
          </cell>
          <cell r="C3633" t="str">
            <v>Dao phay ngón</v>
          </cell>
        </row>
        <row r="3634">
          <cell r="B3634" t="str">
            <v>4001010029</v>
          </cell>
          <cell r="C3634" t="str">
            <v>Sắt hộp 16x16x1.4</v>
          </cell>
        </row>
        <row r="3635">
          <cell r="B3635" t="str">
            <v>4001010030</v>
          </cell>
          <cell r="C3635" t="str">
            <v>Sắt hộp 20x20x1.4</v>
          </cell>
        </row>
        <row r="3636">
          <cell r="B3636" t="str">
            <v>4001010031</v>
          </cell>
          <cell r="C3636" t="str">
            <v>Sắt hộp 25x25x1.4</v>
          </cell>
        </row>
        <row r="3637">
          <cell r="B3637" t="str">
            <v>4001010032</v>
          </cell>
          <cell r="C3637" t="str">
            <v>Sắt hộp 30x30x1.4</v>
          </cell>
        </row>
        <row r="3638">
          <cell r="B3638" t="str">
            <v>7002010012</v>
          </cell>
          <cell r="C3638" t="str">
            <v>Cle lực</v>
          </cell>
        </row>
        <row r="3639">
          <cell r="B3639" t="str">
            <v>7007010014</v>
          </cell>
          <cell r="C3639" t="str">
            <v>Bánh xe PU D(50-100mm)</v>
          </cell>
        </row>
        <row r="3640">
          <cell r="B3640" t="str">
            <v>4003010026</v>
          </cell>
          <cell r="C3640" t="str">
            <v>Inox cán nóng 3.0x1260x3000</v>
          </cell>
        </row>
        <row r="3641">
          <cell r="B3641" t="str">
            <v>2003030229</v>
          </cell>
          <cell r="C3641" t="str">
            <v>Lõi T33 1125 xanh (DM)</v>
          </cell>
        </row>
        <row r="3642">
          <cell r="B3642" t="str">
            <v>1001040239</v>
          </cell>
          <cell r="C3642" t="str">
            <v>Máy lọc nước KAROFI ERO80 (NC)</v>
          </cell>
        </row>
        <row r="3643">
          <cell r="B3643" t="str">
            <v>4003010028</v>
          </cell>
          <cell r="C3643" t="str">
            <v>Thép tấm SPCC 0.8x1219x3000</v>
          </cell>
        </row>
        <row r="3644">
          <cell r="B3644" t="str">
            <v>3004090154</v>
          </cell>
          <cell r="C3644" t="str">
            <v>Nắp bình nước HC</v>
          </cell>
        </row>
        <row r="3645">
          <cell r="B3645" t="str">
            <v>4006060146</v>
          </cell>
          <cell r="C3645" t="str">
            <v>HDSD máy RO LALANKA</v>
          </cell>
        </row>
        <row r="3646">
          <cell r="B3646" t="str">
            <v>4006030931</v>
          </cell>
          <cell r="C3646" t="str">
            <v>Tem cốc CTO LALANKA</v>
          </cell>
        </row>
        <row r="3647">
          <cell r="B3647" t="str">
            <v>4006030929</v>
          </cell>
          <cell r="C3647" t="str">
            <v>Tem cốc OCB LALANKA</v>
          </cell>
        </row>
        <row r="3648">
          <cell r="B3648" t="str">
            <v>4006030932</v>
          </cell>
          <cell r="C3648" t="str">
            <v>Tem lõi CTO LALANKA</v>
          </cell>
        </row>
        <row r="3649">
          <cell r="B3649" t="str">
            <v>4006030930</v>
          </cell>
          <cell r="C3649" t="str">
            <v>Tem lõi OCB LALANKA</v>
          </cell>
        </row>
        <row r="3650">
          <cell r="B3650" t="str">
            <v>4006030933</v>
          </cell>
          <cell r="C3650" t="str">
            <v>Tem lõi T33 LALANKA</v>
          </cell>
        </row>
        <row r="3651">
          <cell r="B3651" t="str">
            <v>4006060145</v>
          </cell>
          <cell r="C3651" t="str">
            <v>HDSD LALANKA HCV-351</v>
          </cell>
        </row>
        <row r="3652">
          <cell r="B3652" t="str">
            <v>4006030926</v>
          </cell>
          <cell r="C3652" t="str">
            <v>Tem giá sắt L2 LALANKA</v>
          </cell>
        </row>
        <row r="3653">
          <cell r="B3653" t="str">
            <v>4006030934</v>
          </cell>
          <cell r="C3653" t="str">
            <v>Tem lõi NANO SILVER LALANKA</v>
          </cell>
        </row>
        <row r="3654">
          <cell r="B3654" t="str">
            <v>4006010386</v>
          </cell>
          <cell r="C3654" t="str">
            <v>Thùng carton HCV- 351 LALANKA</v>
          </cell>
        </row>
        <row r="3655">
          <cell r="B3655" t="str">
            <v>4006030927</v>
          </cell>
          <cell r="C3655" t="str">
            <v>Tem cốc PP SEDIMENT 5 MICRON LALANKA</v>
          </cell>
        </row>
        <row r="3656">
          <cell r="B3656" t="str">
            <v>4006030928</v>
          </cell>
          <cell r="C3656" t="str">
            <v>Tem lõi PP SEDIMENT 5 MICRON LALANKA</v>
          </cell>
        </row>
        <row r="3657">
          <cell r="B3657" t="str">
            <v>2012010027</v>
          </cell>
          <cell r="C3657" t="str">
            <v>Màng RO TW30 1812-50 HR FILMTEC</v>
          </cell>
        </row>
        <row r="3658">
          <cell r="B3658" t="str">
            <v>3004010074</v>
          </cell>
          <cell r="C3658" t="str">
            <v>Dây đo TDS v2 0.5</v>
          </cell>
        </row>
        <row r="3659">
          <cell r="B3659" t="str">
            <v>4006010387</v>
          </cell>
          <cell r="C3659" t="str">
            <v>Thùng carton máy RO HI-TECH (19P)</v>
          </cell>
        </row>
        <row r="3660">
          <cell r="B3660" t="str">
            <v>7001090009</v>
          </cell>
          <cell r="C3660" t="str">
            <v>Bàn thao tác lắp ráp 1500x1000x2000</v>
          </cell>
        </row>
        <row r="3661">
          <cell r="B3661" t="str">
            <v>3003050012</v>
          </cell>
          <cell r="C3661" t="str">
            <v>Vỏ thân tủ IRO3 CT</v>
          </cell>
        </row>
        <row r="3662">
          <cell r="B3662" t="str">
            <v>3004040149</v>
          </cell>
          <cell r="C3662" t="str">
            <v>Giá cốc IRO3 CT (2 cốc)</v>
          </cell>
        </row>
        <row r="3663">
          <cell r="B3663" t="str">
            <v>3004040145</v>
          </cell>
          <cell r="C3663" t="str">
            <v>Giá đỡ bản lề trên IRO3 CT</v>
          </cell>
        </row>
        <row r="3664">
          <cell r="B3664" t="str">
            <v>3004040143</v>
          </cell>
          <cell r="C3664" t="str">
            <v>Nẹp cửa phải IRO3 CT</v>
          </cell>
        </row>
        <row r="3665">
          <cell r="B3665" t="str">
            <v>3004040144</v>
          </cell>
          <cell r="C3665" t="str">
            <v>Nẹp cửa trái IRO3 CT</v>
          </cell>
        </row>
        <row r="3666">
          <cell r="B3666" t="str">
            <v>3003050013</v>
          </cell>
          <cell r="C3666" t="str">
            <v>Thân tủ IRO3 CT trắng</v>
          </cell>
        </row>
        <row r="3667">
          <cell r="B3667" t="str">
            <v>3004040147</v>
          </cell>
          <cell r="C3667" t="str">
            <v>Thanh khung IRO3 CT</v>
          </cell>
        </row>
        <row r="3668">
          <cell r="B3668" t="str">
            <v>3004040148</v>
          </cell>
          <cell r="C3668" t="str">
            <v>Thanh ray IRO3 CT</v>
          </cell>
        </row>
        <row r="3669">
          <cell r="B3669" t="str">
            <v>7006020031</v>
          </cell>
          <cell r="C3669" t="str">
            <v>Tủ dụng cụ</v>
          </cell>
        </row>
        <row r="3670">
          <cell r="B3670" t="str">
            <v>7006020029</v>
          </cell>
          <cell r="C3670" t="str">
            <v>Hộc bàn 400x500x550</v>
          </cell>
        </row>
        <row r="3671">
          <cell r="B3671" t="str">
            <v>7006020030</v>
          </cell>
          <cell r="C3671" t="str">
            <v>Tủ tài liệu 880x410x915</v>
          </cell>
        </row>
        <row r="3672">
          <cell r="B3672" t="str">
            <v>3004040146</v>
          </cell>
          <cell r="C3672" t="str">
            <v>Giá đỡ bản lề dưới IRO3 CT</v>
          </cell>
        </row>
        <row r="3673">
          <cell r="B3673" t="str">
            <v>1001040242</v>
          </cell>
          <cell r="C3673" t="str">
            <v>Máy lọc nước KAROFI N-e118</v>
          </cell>
        </row>
        <row r="3674">
          <cell r="B3674" t="str">
            <v>7006020032</v>
          </cell>
          <cell r="C3674" t="str">
            <v>Tủ khác</v>
          </cell>
        </row>
        <row r="3675">
          <cell r="B3675" t="str">
            <v>2011030022</v>
          </cell>
          <cell r="C3675" t="str">
            <v>Ốc 1/4" tím</v>
          </cell>
        </row>
        <row r="3676">
          <cell r="B3676" t="str">
            <v>2010010039</v>
          </cell>
          <cell r="C3676" t="str">
            <v>Cút 4042 tím</v>
          </cell>
        </row>
        <row r="3677">
          <cell r="B3677" t="str">
            <v>7001090010</v>
          </cell>
          <cell r="C3677" t="str">
            <v>Bàn kiểm tra máy</v>
          </cell>
        </row>
        <row r="3678">
          <cell r="B3678" t="str">
            <v>3004090155</v>
          </cell>
          <cell r="C3678" t="str">
            <v>Lò xo 6.6x44x100</v>
          </cell>
        </row>
        <row r="3679">
          <cell r="B3679" t="str">
            <v>4006030935</v>
          </cell>
          <cell r="C3679" t="str">
            <v>Tem NY KAROFI N-e117</v>
          </cell>
        </row>
        <row r="3680">
          <cell r="B3680" t="str">
            <v>4006030936</v>
          </cell>
          <cell r="C3680" t="str">
            <v>Tem NY KAROFI N-e118</v>
          </cell>
        </row>
        <row r="3681">
          <cell r="B3681" t="str">
            <v>4006030937</v>
          </cell>
          <cell r="C3681" t="str">
            <v>Tem NY KAROFI N-e119</v>
          </cell>
        </row>
        <row r="3682">
          <cell r="B3682" t="str">
            <v>4006030939</v>
          </cell>
          <cell r="C3682" t="str">
            <v>Tem phụ KAROFI N-e117</v>
          </cell>
        </row>
        <row r="3683">
          <cell r="B3683" t="str">
            <v>4006030940</v>
          </cell>
          <cell r="C3683" t="str">
            <v>Tem phụ KAROFI N-e118</v>
          </cell>
        </row>
        <row r="3684">
          <cell r="B3684" t="str">
            <v>4006030941</v>
          </cell>
          <cell r="C3684" t="str">
            <v>Tem phụ KAROFI N-e119</v>
          </cell>
        </row>
        <row r="3685">
          <cell r="B3685" t="str">
            <v>7006020033</v>
          </cell>
          <cell r="C3685" t="str">
            <v>Bàn sắt 1000x2000x2000</v>
          </cell>
        </row>
        <row r="3686">
          <cell r="B3686" t="str">
            <v>2004010064</v>
          </cell>
          <cell r="C3686" t="str">
            <v>Phôi lõi PP 20" G240 trơn</v>
          </cell>
        </row>
        <row r="3687">
          <cell r="B3687" t="str">
            <v>2004010065</v>
          </cell>
          <cell r="C3687" t="str">
            <v>Phôi lõi PP 30" G360 trơn</v>
          </cell>
        </row>
        <row r="3688">
          <cell r="B3688" t="str">
            <v>2004010066</v>
          </cell>
          <cell r="C3688" t="str">
            <v>Phôi lõi PP 40" G480 trơn</v>
          </cell>
        </row>
        <row r="3689">
          <cell r="B3689" t="str">
            <v>2004010062</v>
          </cell>
          <cell r="C3689" t="str">
            <v>Phôi lõi PP 10" G120 trơn</v>
          </cell>
        </row>
        <row r="3690">
          <cell r="B3690" t="str">
            <v>4006030943</v>
          </cell>
          <cell r="C3690" t="str">
            <v>Tem giá sắt IRO 3 CT KAROFI</v>
          </cell>
        </row>
        <row r="3691">
          <cell r="B3691" t="str">
            <v>7002010013</v>
          </cell>
          <cell r="C3691" t="str">
            <v>Máy đo độ ồn 30-130dB SmartSensor AR814</v>
          </cell>
        </row>
        <row r="3692">
          <cell r="B3692" t="str">
            <v>4002070056</v>
          </cell>
          <cell r="C3692" t="str">
            <v>Hạt màu tím NY 5942-3P</v>
          </cell>
        </row>
        <row r="3693">
          <cell r="B3693" t="str">
            <v>2013080021</v>
          </cell>
          <cell r="C3693" t="str">
            <v>Vòi lạnh HC</v>
          </cell>
        </row>
        <row r="3694">
          <cell r="B3694" t="str">
            <v>2013080020</v>
          </cell>
          <cell r="C3694" t="str">
            <v>Vòi nóng HC</v>
          </cell>
        </row>
        <row r="3695">
          <cell r="B3695" t="str">
            <v>3004010075</v>
          </cell>
          <cell r="C3695" t="str">
            <v>Dây nguồn HC</v>
          </cell>
        </row>
        <row r="3696">
          <cell r="B3696" t="str">
            <v>3004090165</v>
          </cell>
          <cell r="C3696" t="str">
            <v>Kẹp dây điện</v>
          </cell>
        </row>
        <row r="3697">
          <cell r="B3697" t="str">
            <v>2013070017</v>
          </cell>
          <cell r="C3697" t="str">
            <v>Ống đồng D1.8</v>
          </cell>
        </row>
        <row r="3698">
          <cell r="B3698" t="str">
            <v>3004090168</v>
          </cell>
          <cell r="C3698" t="str">
            <v>Cần hút nước HC</v>
          </cell>
        </row>
        <row r="3699">
          <cell r="B3699" t="str">
            <v>2017020037</v>
          </cell>
          <cell r="C3699" t="str">
            <v>Ống Silicone D8x280mm</v>
          </cell>
        </row>
        <row r="3700">
          <cell r="B3700" t="str">
            <v>3004090173</v>
          </cell>
          <cell r="C3700" t="str">
            <v>Phin lọc máy nóng lạnh</v>
          </cell>
        </row>
        <row r="3701">
          <cell r="B3701" t="str">
            <v>2017020034</v>
          </cell>
          <cell r="C3701" t="str">
            <v>Ống Silicone D10x240mm HC</v>
          </cell>
        </row>
        <row r="3702">
          <cell r="B3702" t="str">
            <v>2017030046</v>
          </cell>
          <cell r="C3702" t="str">
            <v>Gioăng chỉ Silicone D154x6</v>
          </cell>
        </row>
        <row r="3703">
          <cell r="B3703" t="str">
            <v>3003020118</v>
          </cell>
          <cell r="C3703" t="str">
            <v>Kính tôi đình IRO3 CT KAROFI đen</v>
          </cell>
        </row>
        <row r="3704">
          <cell r="B3704" t="str">
            <v>2013050038</v>
          </cell>
          <cell r="C3704" t="str">
            <v>Van xả áp 3bar SF-NN-3.0K</v>
          </cell>
        </row>
        <row r="3705">
          <cell r="B3705" t="str">
            <v>3003010159</v>
          </cell>
          <cell r="C3705" t="str">
            <v>Kính tôi cánh IRO3 CT KAROFI đen</v>
          </cell>
        </row>
        <row r="3706">
          <cell r="B3706" t="str">
            <v>7004020079</v>
          </cell>
          <cell r="C3706" t="str">
            <v>Đá mài 150x30x25</v>
          </cell>
        </row>
        <row r="3707">
          <cell r="B3707" t="str">
            <v>4006030947</v>
          </cell>
          <cell r="C3707" t="str">
            <v>Sticker MADE IN KOREA</v>
          </cell>
        </row>
        <row r="3708">
          <cell r="B3708" t="str">
            <v>1002010002</v>
          </cell>
          <cell r="C3708" t="str">
            <v>Máy lọc nước SW-160</v>
          </cell>
        </row>
        <row r="3709">
          <cell r="B3709" t="str">
            <v>2005020050</v>
          </cell>
          <cell r="C3709" t="str">
            <v>Lõi CTO 10" /100T đen</v>
          </cell>
        </row>
        <row r="3710">
          <cell r="B3710" t="str">
            <v>3004040166</v>
          </cell>
          <cell r="C3710" t="str">
            <v>Thanh ray IRO3 CT (Chưa sơn)</v>
          </cell>
        </row>
        <row r="3711">
          <cell r="B3711" t="str">
            <v>3004040165</v>
          </cell>
          <cell r="C3711" t="str">
            <v>Thanh khung IRO3 CT (Chưa sơn)</v>
          </cell>
        </row>
        <row r="3712">
          <cell r="B3712" t="str">
            <v>3004040161</v>
          </cell>
          <cell r="C3712" t="str">
            <v>Nẹp cửa phải IRO3 CT (Chưa sơn)</v>
          </cell>
        </row>
        <row r="3713">
          <cell r="B3713" t="str">
            <v>3004040162</v>
          </cell>
          <cell r="C3713" t="str">
            <v>Nẹp cửa trái IRO3 CT (Chưa sơn)</v>
          </cell>
        </row>
        <row r="3714">
          <cell r="B3714" t="str">
            <v>3004040167</v>
          </cell>
          <cell r="C3714" t="str">
            <v>Giá cốc IRO3 CT (3 cốc) (Chưa sơn)</v>
          </cell>
        </row>
        <row r="3715">
          <cell r="B3715" t="str">
            <v>3004040164</v>
          </cell>
          <cell r="C3715" t="str">
            <v>Giá đỡ bản lề dưới IRO3 CT (Chưa sơn)</v>
          </cell>
        </row>
        <row r="3716">
          <cell r="B3716" t="str">
            <v>3004040163</v>
          </cell>
          <cell r="C3716" t="str">
            <v>Giá đỡ bản lề trên IRO3 CT (Chưa sơn)</v>
          </cell>
        </row>
        <row r="3717">
          <cell r="B3717" t="str">
            <v>3003040049</v>
          </cell>
          <cell r="C3717" t="str">
            <v>Bộ đình tủ IRO3 CT đen</v>
          </cell>
        </row>
        <row r="3718">
          <cell r="B3718" t="str">
            <v>2006030001</v>
          </cell>
          <cell r="C3718" t="str">
            <v>Tủ IRO3 KAROFI N-E trắng-đen</v>
          </cell>
        </row>
        <row r="3719">
          <cell r="B3719" t="str">
            <v>2016040048</v>
          </cell>
          <cell r="C3719" t="str">
            <v>Vít đầu dù Inox M5x20 (fat)</v>
          </cell>
        </row>
        <row r="3720">
          <cell r="B3720" t="str">
            <v>4004020014</v>
          </cell>
          <cell r="C3720" t="str">
            <v>Mỡ CALIX L1</v>
          </cell>
        </row>
        <row r="3721">
          <cell r="B3721" t="str">
            <v>4004020016</v>
          </cell>
          <cell r="C3721" t="str">
            <v>Mỡ JOHNSENS XP 223</v>
          </cell>
        </row>
        <row r="3722">
          <cell r="B3722" t="str">
            <v>4004020015</v>
          </cell>
          <cell r="C3722" t="str">
            <v>Dầu máy nén khí PV Compressor VG 46</v>
          </cell>
        </row>
        <row r="3723">
          <cell r="B3723" t="str">
            <v>2017020043</v>
          </cell>
          <cell r="C3723" t="str">
            <v>Ống Inox M6</v>
          </cell>
        </row>
        <row r="3724">
          <cell r="B3724" t="str">
            <v>2017020041</v>
          </cell>
          <cell r="C3724" t="str">
            <v>Ống PVC 110</v>
          </cell>
        </row>
        <row r="3725">
          <cell r="B3725" t="str">
            <v>3002030042</v>
          </cell>
          <cell r="C3725" t="str">
            <v>Nắp T33 K2 xanh D</v>
          </cell>
        </row>
        <row r="3726">
          <cell r="B3726" t="str">
            <v>7007030039</v>
          </cell>
          <cell r="C3726" t="str">
            <v>Dây curoa A36</v>
          </cell>
        </row>
        <row r="3727">
          <cell r="B3727" t="str">
            <v>2011060036</v>
          </cell>
          <cell r="C3727" t="str">
            <v>Thu kẽm 50-32</v>
          </cell>
        </row>
        <row r="3728">
          <cell r="B3728" t="str">
            <v>2011070125</v>
          </cell>
          <cell r="C3728" t="str">
            <v>Măng xông HDPE 20</v>
          </cell>
        </row>
        <row r="3729">
          <cell r="B3729" t="str">
            <v>2011070126</v>
          </cell>
          <cell r="C3729" t="str">
            <v>Nối góc 90 HDPE 20</v>
          </cell>
        </row>
        <row r="3730">
          <cell r="B3730" t="str">
            <v>4001010033</v>
          </cell>
          <cell r="C3730" t="str">
            <v>Ống inox hộp 20x40</v>
          </cell>
        </row>
        <row r="3731">
          <cell r="B3731" t="str">
            <v>2011070129</v>
          </cell>
          <cell r="C3731" t="str">
            <v>Van giắc co HDPE 20</v>
          </cell>
        </row>
        <row r="3732">
          <cell r="B3732" t="str">
            <v>2017020042</v>
          </cell>
          <cell r="C3732" t="str">
            <v>Ống HDPE 20 (PN12.5)</v>
          </cell>
        </row>
        <row r="3733">
          <cell r="B3733" t="str">
            <v>3004040168</v>
          </cell>
          <cell r="C3733" t="str">
            <v>Giá cốc IRO3 CT (3 cốc)</v>
          </cell>
        </row>
        <row r="3734">
          <cell r="B3734" t="str">
            <v>6003050010</v>
          </cell>
          <cell r="C3734" t="str">
            <v>Động cơ Spinlde GDZ-100-3</v>
          </cell>
        </row>
        <row r="3735">
          <cell r="B3735" t="str">
            <v>3004030051</v>
          </cell>
          <cell r="C3735" t="str">
            <v>Vi mạch OPTIMUS I1 (1000338)</v>
          </cell>
        </row>
        <row r="3736">
          <cell r="B3736" t="str">
            <v>3004030050</v>
          </cell>
          <cell r="C3736" t="str">
            <v>Vi mạch OPTIMUS I2 (1000338)</v>
          </cell>
        </row>
        <row r="3737">
          <cell r="B3737" t="str">
            <v>2011070128</v>
          </cell>
          <cell r="C3737" t="str">
            <v>Đầu nối ren ngoài HDPE 20-1/2"</v>
          </cell>
        </row>
        <row r="3738">
          <cell r="B3738" t="str">
            <v>2011070127</v>
          </cell>
          <cell r="C3738" t="str">
            <v>Đầu nối ren trong HDPE 20-1/2"</v>
          </cell>
        </row>
        <row r="3739">
          <cell r="B3739" t="str">
            <v>6003060028</v>
          </cell>
          <cell r="C3739" t="str">
            <v>Xi lanh khí nén STNC TGC 40x100-S</v>
          </cell>
        </row>
        <row r="3740">
          <cell r="B3740" t="str">
            <v>7001040004</v>
          </cell>
          <cell r="C3740" t="str">
            <v>Gá kẹp chữ C</v>
          </cell>
        </row>
        <row r="3741">
          <cell r="B3741" t="str">
            <v>2016050004</v>
          </cell>
          <cell r="C3741" t="str">
            <v>Đinh rút M4x10</v>
          </cell>
        </row>
        <row r="3742">
          <cell r="B3742" t="str">
            <v>7007010015</v>
          </cell>
          <cell r="C3742" t="str">
            <v>Bánh xe PU D120</v>
          </cell>
        </row>
        <row r="3743">
          <cell r="B3743" t="str">
            <v>2013040054</v>
          </cell>
          <cell r="C3743" t="str">
            <v>Nút ấn Stop F32</v>
          </cell>
        </row>
        <row r="3744">
          <cell r="B3744" t="str">
            <v>2013040053</v>
          </cell>
          <cell r="C3744" t="str">
            <v>Nút ấn Start F32</v>
          </cell>
        </row>
        <row r="3745">
          <cell r="B3745" t="str">
            <v>4006030948</v>
          </cell>
          <cell r="C3745" t="str">
            <v>Tem X8 công suất lọc</v>
          </cell>
        </row>
        <row r="3746">
          <cell r="B3746" t="str">
            <v>2013110003</v>
          </cell>
          <cell r="C3746" t="str">
            <v>Van nước Lerossi LV14811D</v>
          </cell>
        </row>
        <row r="3747">
          <cell r="B3747" t="str">
            <v>4006040041</v>
          </cell>
          <cell r="C3747" t="str">
            <v>Băng dính xốp TESA 12mmx25m /D1mm</v>
          </cell>
        </row>
        <row r="3748">
          <cell r="B3748" t="str">
            <v>4006040040</v>
          </cell>
          <cell r="C3748" t="str">
            <v>Băng dính xốp TESA 12mmx50m /D0.5mm</v>
          </cell>
        </row>
        <row r="3749">
          <cell r="B3749" t="str">
            <v>4006040042</v>
          </cell>
          <cell r="C3749" t="str">
            <v>Băng dính xốp 10mmx25m /D0.5mm</v>
          </cell>
        </row>
        <row r="3750">
          <cell r="B3750" t="str">
            <v>4006040043</v>
          </cell>
          <cell r="C3750" t="str">
            <v>Băng dính xốp 20mmx25m /D0.5mm</v>
          </cell>
        </row>
        <row r="3751">
          <cell r="B3751" t="str">
            <v>3003010165</v>
          </cell>
          <cell r="C3751" t="str">
            <v>Kính tôi cánh GALU đen KoriHome</v>
          </cell>
        </row>
        <row r="3752">
          <cell r="B3752" t="str">
            <v>3004020275</v>
          </cell>
          <cell r="C3752" t="str">
            <v>Ốp sau- dưới GALU (CS)</v>
          </cell>
        </row>
        <row r="3753">
          <cell r="B3753" t="str">
            <v>3004040169</v>
          </cell>
          <cell r="C3753" t="str">
            <v>Gá dây nước GALU</v>
          </cell>
        </row>
        <row r="3754">
          <cell r="B3754" t="str">
            <v>3004040170</v>
          </cell>
          <cell r="C3754" t="str">
            <v>Ốp sau- trên GALU</v>
          </cell>
        </row>
        <row r="3755">
          <cell r="B3755" t="str">
            <v>3004090174</v>
          </cell>
          <cell r="C3755" t="str">
            <v>Chân chỉnh</v>
          </cell>
        </row>
        <row r="3756">
          <cell r="B3756" t="str">
            <v>7004010023</v>
          </cell>
          <cell r="C3756" t="str">
            <v>Mỏ hàn gió đá</v>
          </cell>
        </row>
        <row r="3757">
          <cell r="B3757" t="str">
            <v>3004090175</v>
          </cell>
          <cell r="C3757" t="str">
            <v>Bộ nam châm nhấn nhả</v>
          </cell>
        </row>
        <row r="3758">
          <cell r="B3758" t="str">
            <v>1001010147</v>
          </cell>
          <cell r="C3758" t="str">
            <v>Máy lọc nước RO (Demo)</v>
          </cell>
        </row>
        <row r="3759">
          <cell r="B3759" t="str">
            <v>3004040171</v>
          </cell>
          <cell r="C3759" t="str">
            <v>Kẹp van IN-OUT GALU (CS)</v>
          </cell>
        </row>
        <row r="3760">
          <cell r="B3760" t="str">
            <v>3004020272</v>
          </cell>
          <cell r="C3760" t="str">
            <v>Khay đáy GALU (Chưa sơn)</v>
          </cell>
        </row>
        <row r="3761">
          <cell r="B3761" t="str">
            <v>3004020271</v>
          </cell>
          <cell r="C3761" t="str">
            <v>Vách phải GALU (Chưa sơn)</v>
          </cell>
        </row>
        <row r="3762">
          <cell r="B3762" t="str">
            <v>3004020270</v>
          </cell>
          <cell r="C3762" t="str">
            <v>Vách trái GALU (Chưa sơn)</v>
          </cell>
        </row>
        <row r="3763">
          <cell r="B3763" t="str">
            <v>3004020274</v>
          </cell>
          <cell r="C3763" t="str">
            <v>Khay che bình áp GALU (CS)</v>
          </cell>
        </row>
        <row r="3764">
          <cell r="B3764" t="str">
            <v>3004040172</v>
          </cell>
          <cell r="C3764" t="str">
            <v>Gá hộp mạch GALU (Chưa sơn)</v>
          </cell>
        </row>
        <row r="3765">
          <cell r="B3765" t="str">
            <v>3004040174</v>
          </cell>
          <cell r="C3765" t="str">
            <v>Gá linh kiện điện GALU (CS)</v>
          </cell>
        </row>
        <row r="3766">
          <cell r="B3766" t="str">
            <v>3004020273</v>
          </cell>
          <cell r="C3766" t="str">
            <v>Khay gá lõi GALU (Chưa sơn)</v>
          </cell>
        </row>
        <row r="3767">
          <cell r="B3767" t="str">
            <v>3003010163</v>
          </cell>
          <cell r="C3767" t="str">
            <v>Kính tôi cánh GALU đen/ IN01</v>
          </cell>
        </row>
        <row r="3768">
          <cell r="B3768" t="str">
            <v>3003010164</v>
          </cell>
          <cell r="C3768" t="str">
            <v>Kính tôi cánh GALU đen/ IN02</v>
          </cell>
        </row>
        <row r="3769">
          <cell r="B3769" t="str">
            <v>3004040173</v>
          </cell>
          <cell r="C3769" t="str">
            <v>Ốp sau- trên GALU (Chưa sơn)</v>
          </cell>
        </row>
        <row r="3770">
          <cell r="B3770" t="str">
            <v>3004040177</v>
          </cell>
          <cell r="C3770" t="str">
            <v>Nẹp gá kính đình- sau GALU (CS)</v>
          </cell>
        </row>
        <row r="3771">
          <cell r="B3771" t="str">
            <v>3004040175</v>
          </cell>
          <cell r="C3771" t="str">
            <v>Nẹp gá kính cánh- trên GALU (CS)</v>
          </cell>
        </row>
        <row r="3772">
          <cell r="B3772" t="str">
            <v>3003020123</v>
          </cell>
          <cell r="C3772" t="str">
            <v>Kính tôi đình tủ đen GALU KoriHome</v>
          </cell>
        </row>
        <row r="3773">
          <cell r="B3773" t="str">
            <v>7001020034</v>
          </cell>
          <cell r="C3773" t="str">
            <v>Kìm tuốt dây</v>
          </cell>
        </row>
        <row r="3774">
          <cell r="B3774" t="str">
            <v>7001030023</v>
          </cell>
          <cell r="C3774" t="str">
            <v>Bàn cắt giấy carton</v>
          </cell>
        </row>
        <row r="3775">
          <cell r="B3775" t="str">
            <v>4006060149</v>
          </cell>
          <cell r="C3775" t="str">
            <v>Phiếu bảo hành KoriHome K-PRO WPK-G61</v>
          </cell>
        </row>
        <row r="3776">
          <cell r="B3776" t="str">
            <v>2003070023</v>
          </cell>
          <cell r="C3776" t="str">
            <v>Lõi Nano 1125 xanh D KAROFI (DM)</v>
          </cell>
        </row>
        <row r="3777">
          <cell r="B3777" t="str">
            <v>4006030949</v>
          </cell>
          <cell r="C3777" t="str">
            <v>Tem chỉ dẫn lõi GALU</v>
          </cell>
        </row>
        <row r="3778">
          <cell r="B3778" t="str">
            <v>6003020018</v>
          </cell>
          <cell r="C3778" t="str">
            <v>Xe đẩy</v>
          </cell>
        </row>
        <row r="3779">
          <cell r="B3779" t="str">
            <v>7006010031</v>
          </cell>
          <cell r="C3779" t="str">
            <v>Bàn 1100x500x900</v>
          </cell>
        </row>
        <row r="3780">
          <cell r="B3780" t="str">
            <v>7006010030</v>
          </cell>
          <cell r="C3780" t="str">
            <v>Bàn 1500x500x900</v>
          </cell>
        </row>
        <row r="3781">
          <cell r="B3781" t="str">
            <v>3004090176</v>
          </cell>
          <cell r="C3781" t="str">
            <v>Mica trắng RO LEAF</v>
          </cell>
        </row>
        <row r="3782">
          <cell r="B3782" t="str">
            <v>4006030950</v>
          </cell>
          <cell r="C3782" t="str">
            <v>Tem chỉ dẫn cút GALU</v>
          </cell>
        </row>
        <row r="3783">
          <cell r="B3783" t="str">
            <v>7008010024</v>
          </cell>
          <cell r="C3783" t="str">
            <v>Vòng chống tĩnh điện</v>
          </cell>
        </row>
        <row r="3784">
          <cell r="B3784" t="str">
            <v>4006010389</v>
          </cell>
          <cell r="C3784" t="str">
            <v>Thùng nhựa danpla chống tĩnh điện</v>
          </cell>
        </row>
        <row r="3785">
          <cell r="B3785" t="str">
            <v>2016010098</v>
          </cell>
          <cell r="C3785" t="str">
            <v>Bu lông lục giác chìm đầu trụ ren lửng M4x50</v>
          </cell>
        </row>
        <row r="3786">
          <cell r="B3786" t="str">
            <v>3002090028</v>
          </cell>
          <cell r="C3786" t="str">
            <v>Đầu bịt lõi thay nhanh D6 xanh NK</v>
          </cell>
        </row>
        <row r="3787">
          <cell r="B3787" t="str">
            <v>4006010390</v>
          </cell>
          <cell r="C3787" t="str">
            <v>Thùng T33 K2</v>
          </cell>
        </row>
        <row r="3788">
          <cell r="B3788" t="str">
            <v>1001020005</v>
          </cell>
          <cell r="C3788" t="str">
            <v>Bộ lọc thô 0.8m3/h</v>
          </cell>
        </row>
        <row r="3789">
          <cell r="B3789" t="str">
            <v>1001020004</v>
          </cell>
          <cell r="C3789" t="str">
            <v>Bộ lọc thô 2.2m3/h</v>
          </cell>
        </row>
        <row r="3790">
          <cell r="B3790" t="str">
            <v>4003010030</v>
          </cell>
          <cell r="C3790" t="str">
            <v>Thép tấm SPCC 0.8x1219x1730</v>
          </cell>
        </row>
        <row r="3791">
          <cell r="B3791" t="str">
            <v>4003010031</v>
          </cell>
          <cell r="C3791" t="str">
            <v>Thép tấm SPCC 1.4x1219x2030</v>
          </cell>
        </row>
        <row r="3792">
          <cell r="B3792" t="str">
            <v>4003010034</v>
          </cell>
          <cell r="C3792" t="str">
            <v>Thép tấm SPCC 1x1219x2040</v>
          </cell>
        </row>
        <row r="3793">
          <cell r="B3793" t="str">
            <v>4003010033</v>
          </cell>
          <cell r="C3793" t="str">
            <v>Thép tấm SPCC 1x1219x2160</v>
          </cell>
        </row>
        <row r="3794">
          <cell r="B3794" t="str">
            <v>4003010035</v>
          </cell>
          <cell r="C3794" t="str">
            <v>Thép tấm SPCC 0.6x862x943</v>
          </cell>
        </row>
        <row r="3795">
          <cell r="B3795" t="str">
            <v>4003010032</v>
          </cell>
          <cell r="C3795" t="str">
            <v>Thép tấm SPCC 0.6x1219x1615</v>
          </cell>
        </row>
        <row r="3796">
          <cell r="B3796" t="str">
            <v>1002010004</v>
          </cell>
          <cell r="C3796" t="str">
            <v>Máy lọc nước SW-40</v>
          </cell>
        </row>
        <row r="3797">
          <cell r="B3797" t="str">
            <v>1002010003</v>
          </cell>
          <cell r="C3797" t="str">
            <v>Máy lọc nước SW-120</v>
          </cell>
        </row>
        <row r="3798">
          <cell r="B3798" t="str">
            <v>1002010005</v>
          </cell>
          <cell r="C3798" t="str">
            <v>Máy lọc nước SW-240</v>
          </cell>
        </row>
        <row r="3799">
          <cell r="B3799" t="str">
            <v>7002010014</v>
          </cell>
          <cell r="C3799" t="str">
            <v>Máy đo chất lượng khí CS-iTEC S600</v>
          </cell>
        </row>
        <row r="3800">
          <cell r="B3800" t="str">
            <v>4006010391</v>
          </cell>
          <cell r="C3800" t="str">
            <v>Thùng T33 1125</v>
          </cell>
        </row>
        <row r="3801">
          <cell r="B3801" t="str">
            <v>4006030952</v>
          </cell>
          <cell r="C3801" t="str">
            <v>Tem lõi ALKALINE KAROFI (Anh)</v>
          </cell>
        </row>
        <row r="3802">
          <cell r="B3802" t="str">
            <v>4006010392</v>
          </cell>
          <cell r="C3802" t="str">
            <v>Thùng carton TOPBOX KAROFI v3</v>
          </cell>
        </row>
        <row r="3803">
          <cell r="B3803" t="str">
            <v>4006030951</v>
          </cell>
          <cell r="C3803" t="str">
            <v>Tem lõi NANO SILVER KAROFI (Anh)</v>
          </cell>
        </row>
        <row r="3804">
          <cell r="B3804" t="str">
            <v>4005030006</v>
          </cell>
          <cell r="C3804" t="str">
            <v>Hóa chất Xylen</v>
          </cell>
        </row>
        <row r="3805">
          <cell r="B3805" t="str">
            <v>2013080022</v>
          </cell>
          <cell r="C3805" t="str">
            <v>Vòi nước SS304</v>
          </cell>
        </row>
        <row r="3806">
          <cell r="B3806" t="str">
            <v>4006030953</v>
          </cell>
          <cell r="C3806" t="str">
            <v>Tem lõi PP SEDIMENT 1 MICRON LALANKA</v>
          </cell>
        </row>
        <row r="3807">
          <cell r="B3807" t="str">
            <v>4002020016</v>
          </cell>
          <cell r="C3807" t="str">
            <v>Hạt nhựa ABS PA777D</v>
          </cell>
        </row>
        <row r="3808">
          <cell r="B3808" t="str">
            <v>3004110055</v>
          </cell>
          <cell r="C3808" t="str">
            <v>Hạt nhựa tái tạo ABS WAB-CAB-091116 trắng</v>
          </cell>
        </row>
        <row r="3809">
          <cell r="B3809" t="str">
            <v>1002020015</v>
          </cell>
          <cell r="C3809" t="str">
            <v>Máy RO BCN-400 (P95.M1812-100.IRO2)</v>
          </cell>
        </row>
        <row r="3810">
          <cell r="B3810" t="str">
            <v>2017030047</v>
          </cell>
          <cell r="C3810" t="str">
            <v>Gioăng chỉ D85x3.3</v>
          </cell>
        </row>
        <row r="3811">
          <cell r="B3811" t="str">
            <v>4006030954</v>
          </cell>
          <cell r="C3811" t="str">
            <v>Tem giá sắt lọc thô 2 cấp LALANKA</v>
          </cell>
        </row>
        <row r="3812">
          <cell r="B3812" t="str">
            <v>4006030955</v>
          </cell>
          <cell r="C3812" t="str">
            <v>Tem giá sắt lọc thô 3 cấp LALANKA</v>
          </cell>
        </row>
        <row r="3813">
          <cell r="B3813" t="str">
            <v>2001210063</v>
          </cell>
          <cell r="C3813" t="str">
            <v>Cốc 10" Mã Lai trong MADE IN VIETNAM v2</v>
          </cell>
        </row>
        <row r="3814">
          <cell r="B3814" t="str">
            <v>2011060037</v>
          </cell>
          <cell r="C3814" t="str">
            <v>Cút kép inox 27</v>
          </cell>
        </row>
        <row r="3815">
          <cell r="B3815" t="str">
            <v>2001390012</v>
          </cell>
          <cell r="C3815" t="str">
            <v>Nắp cốc lõm 3/4 đen</v>
          </cell>
        </row>
        <row r="3816">
          <cell r="B3816" t="str">
            <v>2003090025</v>
          </cell>
          <cell r="C3816" t="str">
            <v>Lõi Hydrogen K xanh D KAROFI (DM)</v>
          </cell>
        </row>
        <row r="3817">
          <cell r="B3817" t="str">
            <v>3004040191</v>
          </cell>
          <cell r="C3817" t="str">
            <v>Giá cốc IRO3 CT (2 cốc) (chưa sơn)</v>
          </cell>
        </row>
        <row r="3818">
          <cell r="B3818" t="str">
            <v>3003040050</v>
          </cell>
          <cell r="C3818" t="str">
            <v>Bộ đình tủ IRO3 đen OPTIMUS i2 v2 MT</v>
          </cell>
        </row>
        <row r="3819">
          <cell r="B3819" t="str">
            <v>3002020248</v>
          </cell>
          <cell r="C3819" t="str">
            <v>Thân T33 2D xanh D [HYDROGEN- KAROFI]</v>
          </cell>
        </row>
        <row r="3820">
          <cell r="B3820" t="str">
            <v>1002020016</v>
          </cell>
          <cell r="C3820" t="str">
            <v>Máy RO BCN-200 (P95.M1812-100.IRO2)</v>
          </cell>
        </row>
        <row r="3821">
          <cell r="B3821" t="str">
            <v>7005040071</v>
          </cell>
          <cell r="C3821" t="str">
            <v>Pin đẩy D7x200</v>
          </cell>
        </row>
        <row r="3822">
          <cell r="B3822" t="str">
            <v>2017020044</v>
          </cell>
          <cell r="C3822" t="str">
            <v>Ống thép bọc nhựa ABS D27</v>
          </cell>
        </row>
        <row r="3823">
          <cell r="B3823" t="str">
            <v>3004040193</v>
          </cell>
          <cell r="C3823" t="str">
            <v>Gá bản lề dưới GALU</v>
          </cell>
        </row>
        <row r="3824">
          <cell r="B3824" t="str">
            <v>2014010020</v>
          </cell>
          <cell r="C3824" t="str">
            <v>Đèn tuýp LED 1200mm</v>
          </cell>
        </row>
        <row r="3825">
          <cell r="B3825" t="str">
            <v>2003090026</v>
          </cell>
          <cell r="C3825" t="str">
            <v>Lõi ALKALINE 9" (U-TYPE -Q1)</v>
          </cell>
        </row>
        <row r="3826">
          <cell r="B3826" t="str">
            <v>7001090013</v>
          </cell>
          <cell r="C3826" t="str">
            <v>Bàn thao tác lắp ráp 500x500x700</v>
          </cell>
        </row>
        <row r="3827">
          <cell r="B3827" t="str">
            <v>3004040194</v>
          </cell>
          <cell r="C3827" t="str">
            <v>Nẹp gá kính cánh- dưới GALU (CS)</v>
          </cell>
        </row>
        <row r="3828">
          <cell r="B3828" t="str">
            <v>7001020035</v>
          </cell>
          <cell r="C3828" t="str">
            <v>Súng tán đai ốc rút ROCOL RL 0312</v>
          </cell>
        </row>
        <row r="3829">
          <cell r="B3829" t="str">
            <v>7001090012</v>
          </cell>
          <cell r="C3829" t="str">
            <v>Bàn thao tác lắp ráp 1200x700x2100</v>
          </cell>
        </row>
        <row r="3830">
          <cell r="B3830" t="str">
            <v>7001090011</v>
          </cell>
          <cell r="C3830" t="str">
            <v>Bàn thao tác lắp ráp 1800x700x2100</v>
          </cell>
        </row>
        <row r="3831">
          <cell r="B3831" t="str">
            <v>6001080016</v>
          </cell>
          <cell r="C3831" t="str">
            <v>Tổ hợp máy cân định lượng chiết rót than</v>
          </cell>
        </row>
        <row r="3832">
          <cell r="B3832" t="str">
            <v>4006030960</v>
          </cell>
          <cell r="C3832" t="str">
            <v>Tem giá sắt L4 LALANKA</v>
          </cell>
        </row>
        <row r="3833">
          <cell r="B3833" t="str">
            <v>4006030956</v>
          </cell>
          <cell r="C3833" t="str">
            <v>Tem lõi SEDIMENT KAROFI (Anh)</v>
          </cell>
        </row>
        <row r="3834">
          <cell r="B3834" t="str">
            <v>4006030957</v>
          </cell>
          <cell r="C3834" t="str">
            <v>Tem lõi PRE-CARBON KAROFI (Anh)</v>
          </cell>
        </row>
        <row r="3835">
          <cell r="B3835" t="str">
            <v>4006030958</v>
          </cell>
          <cell r="C3835" t="str">
            <v>Tem lõi POST-CARBON KAROFI (Anh)</v>
          </cell>
        </row>
        <row r="3836">
          <cell r="B3836" t="str">
            <v>4006030959</v>
          </cell>
          <cell r="C3836" t="str">
            <v>Tem lõi R.O MEMBRANE KAROFI (Anh)</v>
          </cell>
        </row>
        <row r="3837">
          <cell r="B3837" t="str">
            <v>4006060151</v>
          </cell>
          <cell r="C3837" t="str">
            <v>HDSD KAROFI TOPBOX TB101 (Anh-Ả Rập)</v>
          </cell>
        </row>
        <row r="3838">
          <cell r="B3838" t="str">
            <v>7002010015</v>
          </cell>
          <cell r="C3838" t="str">
            <v>Đồng hồ CDS</v>
          </cell>
        </row>
        <row r="3839">
          <cell r="B3839" t="str">
            <v>7005020009</v>
          </cell>
          <cell r="C3839" t="str">
            <v>Cột composite 1054</v>
          </cell>
        </row>
        <row r="3840">
          <cell r="B3840" t="str">
            <v>4004060014</v>
          </cell>
          <cell r="C3840" t="str">
            <v>Than Nano</v>
          </cell>
        </row>
        <row r="3841">
          <cell r="B3841" t="str">
            <v>2016050005</v>
          </cell>
          <cell r="C3841" t="str">
            <v>Ecu rút M10</v>
          </cell>
        </row>
        <row r="3842">
          <cell r="B3842" t="str">
            <v>4006030974</v>
          </cell>
          <cell r="C3842" t="str">
            <v>Tem chỉ dẫn khóa nước đầu vào</v>
          </cell>
        </row>
        <row r="3843">
          <cell r="B3843" t="str">
            <v>3002030043</v>
          </cell>
          <cell r="C3843" t="str">
            <v>Nắp T33 K vàng</v>
          </cell>
        </row>
        <row r="3844">
          <cell r="B3844" t="str">
            <v>2011060038</v>
          </cell>
          <cell r="C3844" t="str">
            <v>Cút kép 27 nhựa</v>
          </cell>
        </row>
        <row r="3845">
          <cell r="B3845" t="str">
            <v>2017020045</v>
          </cell>
          <cell r="C3845" t="str">
            <v>Ống PVC 34</v>
          </cell>
        </row>
        <row r="3846">
          <cell r="B3846" t="str">
            <v>2017020046</v>
          </cell>
          <cell r="C3846" t="str">
            <v>Ống PVC 42</v>
          </cell>
        </row>
        <row r="3847">
          <cell r="B3847" t="str">
            <v>2017020047</v>
          </cell>
          <cell r="C3847" t="str">
            <v>Ống PVC 48</v>
          </cell>
        </row>
        <row r="3848">
          <cell r="B3848" t="str">
            <v>2011070131</v>
          </cell>
          <cell r="C3848" t="str">
            <v>Cút khí PE8</v>
          </cell>
        </row>
        <row r="3849">
          <cell r="B3849" t="str">
            <v>2011070130</v>
          </cell>
          <cell r="C3849" t="str">
            <v>Cút khí PU8</v>
          </cell>
        </row>
        <row r="3850">
          <cell r="B3850" t="str">
            <v>2011070134</v>
          </cell>
          <cell r="C3850" t="str">
            <v>T đều PVC 42</v>
          </cell>
        </row>
        <row r="3851">
          <cell r="B3851" t="str">
            <v>2011070133</v>
          </cell>
          <cell r="C3851" t="str">
            <v>T đều PVC 48</v>
          </cell>
        </row>
        <row r="3852">
          <cell r="B3852" t="str">
            <v>2014040017</v>
          </cell>
          <cell r="C3852" t="str">
            <v>Gen hộp 39x18</v>
          </cell>
        </row>
        <row r="3853">
          <cell r="B3853" t="str">
            <v>2014040016</v>
          </cell>
          <cell r="C3853" t="str">
            <v>Gen hộp 60x40</v>
          </cell>
        </row>
        <row r="3854">
          <cell r="B3854" t="str">
            <v>2011070135</v>
          </cell>
          <cell r="C3854" t="str">
            <v>Thu PVC 42-34</v>
          </cell>
        </row>
        <row r="3855">
          <cell r="B3855" t="str">
            <v>2011070137</v>
          </cell>
          <cell r="C3855" t="str">
            <v>Măng xông PVC 42</v>
          </cell>
        </row>
        <row r="3856">
          <cell r="B3856" t="str">
            <v>2011070136</v>
          </cell>
          <cell r="C3856" t="str">
            <v>Măng xông PVC 48</v>
          </cell>
        </row>
        <row r="3857">
          <cell r="B3857" t="str">
            <v>2014020016</v>
          </cell>
          <cell r="C3857" t="str">
            <v>Mũ chụp đầu Cosse</v>
          </cell>
        </row>
        <row r="3858">
          <cell r="B3858" t="str">
            <v>2011070132</v>
          </cell>
          <cell r="C3858" t="str">
            <v>Nối góc 90 PVC 42</v>
          </cell>
        </row>
        <row r="3859">
          <cell r="B3859" t="str">
            <v>2014040012</v>
          </cell>
          <cell r="C3859" t="str">
            <v>Bộ máng cáp 150x50</v>
          </cell>
        </row>
        <row r="3860">
          <cell r="B3860" t="str">
            <v>4006040044</v>
          </cell>
          <cell r="C3860" t="str">
            <v>Dây thít 250x2.5mm</v>
          </cell>
        </row>
        <row r="3861">
          <cell r="B3861" t="str">
            <v>2014040011</v>
          </cell>
          <cell r="C3861" t="str">
            <v>Bộ máng cáp 150x100</v>
          </cell>
        </row>
        <row r="3862">
          <cell r="B3862" t="str">
            <v>2014020015</v>
          </cell>
          <cell r="C3862" t="str">
            <v>Cosse vòng trần RNB</v>
          </cell>
        </row>
        <row r="3863">
          <cell r="B3863" t="str">
            <v>2014040013</v>
          </cell>
          <cell r="C3863" t="str">
            <v>Nối máng cáp 150x100</v>
          </cell>
        </row>
        <row r="3864">
          <cell r="B3864" t="str">
            <v>2014040014</v>
          </cell>
          <cell r="C3864" t="str">
            <v>Bộ T máng cáp 150x100</v>
          </cell>
        </row>
        <row r="3865">
          <cell r="B3865" t="str">
            <v>2014040015</v>
          </cell>
          <cell r="C3865" t="str">
            <v>Bộ co L máng cáp 150x100</v>
          </cell>
        </row>
        <row r="3866">
          <cell r="B3866" t="str">
            <v>2016040049</v>
          </cell>
          <cell r="C3866" t="str">
            <v>Tắc kê nhựa 6 khía 6mm</v>
          </cell>
        </row>
        <row r="3867">
          <cell r="B3867" t="str">
            <v>2003030231</v>
          </cell>
          <cell r="C3867" t="str">
            <v>Lõi T33 V xanh B NANOSI (DM)</v>
          </cell>
        </row>
        <row r="3868">
          <cell r="B3868" t="str">
            <v>4006030977</v>
          </cell>
          <cell r="C3868" t="str">
            <v>Tem nguồn 24V 1.2A (Model: AD-2401200KC)</v>
          </cell>
        </row>
        <row r="3869">
          <cell r="B3869" t="str">
            <v>4002060033</v>
          </cell>
          <cell r="C3869" t="str">
            <v>Hạt nhựa compound PP Green BV xanh BV</v>
          </cell>
        </row>
        <row r="3870">
          <cell r="B3870" t="str">
            <v>4006030978</v>
          </cell>
          <cell r="C3870" t="str">
            <v>Tem lõi Hydrogen KAROFI</v>
          </cell>
        </row>
        <row r="3871">
          <cell r="B3871" t="str">
            <v>3004020284</v>
          </cell>
          <cell r="C3871" t="str">
            <v>Gá cốc LEAF 3C (Chưa sơn)</v>
          </cell>
        </row>
        <row r="3872">
          <cell r="B3872" t="str">
            <v>3004020286</v>
          </cell>
          <cell r="C3872" t="str">
            <v>Khay đáy LEAF 3C (Chưa sơn)</v>
          </cell>
        </row>
        <row r="3873">
          <cell r="B3873" t="str">
            <v>3004020285</v>
          </cell>
          <cell r="C3873" t="str">
            <v>Vách ngăn LEAF 3C (Chưa sơn)</v>
          </cell>
        </row>
        <row r="3874">
          <cell r="B3874" t="str">
            <v>4004050009</v>
          </cell>
          <cell r="C3874" t="str">
            <v>Hạt Cation Dowex HCR-S</v>
          </cell>
        </row>
        <row r="3875">
          <cell r="B3875" t="str">
            <v>3003030057</v>
          </cell>
          <cell r="C3875" t="str">
            <v>Bộ cánh tủ IQ đen KAROFI IRO 2.0 v2</v>
          </cell>
        </row>
        <row r="3876">
          <cell r="B3876" t="str">
            <v>2005090014</v>
          </cell>
          <cell r="C3876" t="str">
            <v>Lõi Cation K2 vàng CATION-KAROFI (DM)</v>
          </cell>
        </row>
        <row r="3877">
          <cell r="B3877" t="str">
            <v>3002030044</v>
          </cell>
          <cell r="C3877" t="str">
            <v>Nắp T33 K2 vàng</v>
          </cell>
        </row>
        <row r="3878">
          <cell r="B3878" t="str">
            <v>4006030979</v>
          </cell>
          <cell r="C3878" t="str">
            <v>Tem lõi CATION LALANKA</v>
          </cell>
        </row>
        <row r="3879">
          <cell r="B3879" t="str">
            <v>4006030980</v>
          </cell>
          <cell r="C3879" t="str">
            <v>Tem lõi MINERAL LALANKA</v>
          </cell>
        </row>
        <row r="3880">
          <cell r="B3880" t="str">
            <v>4006030981</v>
          </cell>
          <cell r="C3880" t="str">
            <v>Tem lõi ALKALINE LALANKA</v>
          </cell>
        </row>
        <row r="3881">
          <cell r="B3881" t="str">
            <v>2001220016</v>
          </cell>
          <cell r="C3881" t="str">
            <v>Cốc 10" 2 gioăng v2 trong</v>
          </cell>
        </row>
        <row r="3882">
          <cell r="B3882" t="str">
            <v>2001220015</v>
          </cell>
          <cell r="C3882" t="str">
            <v>Cốc 10" 2 gioăng v2 trắng</v>
          </cell>
        </row>
        <row r="3883">
          <cell r="B3883" t="str">
            <v>2001310028</v>
          </cell>
          <cell r="C3883" t="str">
            <v>Nắp cốc 2 gioăng 1/4 trắng v2</v>
          </cell>
        </row>
        <row r="3884">
          <cell r="B3884" t="str">
            <v>3002020249</v>
          </cell>
          <cell r="C3884" t="str">
            <v>Thân T33 2D vàng [CATION- KAROFI]</v>
          </cell>
        </row>
        <row r="3885">
          <cell r="B3885" t="str">
            <v>2006030006</v>
          </cell>
          <cell r="C3885" t="str">
            <v>Tủ IRO3 KAROFI OPTIMUS i1</v>
          </cell>
        </row>
        <row r="3886">
          <cell r="B3886" t="str">
            <v>2006030005</v>
          </cell>
          <cell r="C3886" t="str">
            <v>Tủ IRO3 KAROFI OPTIMUS i2 trắng</v>
          </cell>
        </row>
        <row r="3887">
          <cell r="B3887" t="str">
            <v>2006030007</v>
          </cell>
          <cell r="C3887" t="str">
            <v>Tủ IRO3 KAROFI OPTIMUS s1</v>
          </cell>
        </row>
        <row r="3888">
          <cell r="B3888" t="str">
            <v>4006030982</v>
          </cell>
          <cell r="C3888" t="str">
            <v>Tem HQ</v>
          </cell>
        </row>
        <row r="3889">
          <cell r="B3889" t="str">
            <v>3004040197</v>
          </cell>
          <cell r="C3889" t="str">
            <v>Giá cốc IRO3</v>
          </cell>
        </row>
        <row r="3890">
          <cell r="B3890" t="str">
            <v>6001080017</v>
          </cell>
          <cell r="C3890" t="str">
            <v>Máy kiểm tra máy RO</v>
          </cell>
        </row>
        <row r="3891">
          <cell r="B3891" t="str">
            <v>7006010032</v>
          </cell>
          <cell r="C3891" t="str">
            <v>Cụm bàn làm việc (6 người)</v>
          </cell>
        </row>
        <row r="3892">
          <cell r="B3892" t="str">
            <v>4006030984</v>
          </cell>
          <cell r="C3892" t="str">
            <v>Decal HDSD KoriHome WPK-G61</v>
          </cell>
        </row>
        <row r="3893">
          <cell r="B3893" t="str">
            <v>7002040007</v>
          </cell>
          <cell r="C3893" t="str">
            <v>Bộ nguồn DC QJE QJ6010S (60V 10A)</v>
          </cell>
        </row>
        <row r="3894">
          <cell r="B3894" t="str">
            <v>7002040006</v>
          </cell>
          <cell r="C3894" t="str">
            <v>Máy Oscilloscope GW INSTEK GDS-1072-U</v>
          </cell>
        </row>
        <row r="3895">
          <cell r="B3895" t="str">
            <v>4006030983</v>
          </cell>
          <cell r="C3895" t="str">
            <v>Tem nguồn 24V 1.5A KoriHome (Model: AD8369)</v>
          </cell>
        </row>
        <row r="3896">
          <cell r="B3896" t="str">
            <v>7007090020</v>
          </cell>
          <cell r="C3896" t="str">
            <v>Bi trượt</v>
          </cell>
        </row>
        <row r="3897">
          <cell r="B3897" t="str">
            <v>7007090021</v>
          </cell>
          <cell r="C3897" t="str">
            <v>Ray trượt</v>
          </cell>
        </row>
        <row r="3898">
          <cell r="B3898" t="str">
            <v>7007020049</v>
          </cell>
          <cell r="C3898" t="str">
            <v>Vòng bi SKF 608</v>
          </cell>
        </row>
        <row r="3899">
          <cell r="B3899" t="str">
            <v>2017030048</v>
          </cell>
          <cell r="C3899" t="str">
            <v>Gioăng chỉ D66x5</v>
          </cell>
        </row>
        <row r="3900">
          <cell r="B3900" t="str">
            <v>2017030049</v>
          </cell>
          <cell r="C3900" t="str">
            <v>Gioăng chỉ D98x5</v>
          </cell>
        </row>
        <row r="3901">
          <cell r="B3901" t="str">
            <v>7007020046</v>
          </cell>
          <cell r="C3901" t="str">
            <v>Vòng bi SKF 6211</v>
          </cell>
        </row>
        <row r="3902">
          <cell r="B3902" t="str">
            <v>2017030050</v>
          </cell>
          <cell r="C3902" t="str">
            <v>Gioăng chỉ D112x5.5</v>
          </cell>
        </row>
        <row r="3903">
          <cell r="B3903" t="str">
            <v>2014060044</v>
          </cell>
          <cell r="C3903" t="str">
            <v>Điện trở vòng nhiệt 220V-350W-F50x50</v>
          </cell>
        </row>
        <row r="3904">
          <cell r="B3904" t="str">
            <v>2014060046</v>
          </cell>
          <cell r="C3904" t="str">
            <v>Điện trở vòng nhiệt 380V-960W-F145x55</v>
          </cell>
        </row>
        <row r="3905">
          <cell r="B3905" t="str">
            <v>2014060045</v>
          </cell>
          <cell r="C3905" t="str">
            <v>Điện trở vòng nhiệt 400V-600W-F110x50</v>
          </cell>
        </row>
        <row r="3906">
          <cell r="B3906" t="str">
            <v>2014060047</v>
          </cell>
          <cell r="C3906" t="str">
            <v>Điện trở vòng nhiệt 380V-1360W-F175x70</v>
          </cell>
        </row>
        <row r="3907">
          <cell r="B3907" t="str">
            <v>4004090075</v>
          </cell>
          <cell r="C3907" t="str">
            <v>Gen chịu nhiệt</v>
          </cell>
        </row>
        <row r="3908">
          <cell r="B3908" t="str">
            <v>7007010016</v>
          </cell>
          <cell r="C3908" t="str">
            <v>Nhông</v>
          </cell>
        </row>
        <row r="3909">
          <cell r="B3909" t="str">
            <v>7001040005</v>
          </cell>
          <cell r="C3909" t="str">
            <v>Búa tạ</v>
          </cell>
        </row>
        <row r="3910">
          <cell r="B3910" t="str">
            <v>7004020080</v>
          </cell>
          <cell r="C3910" t="str">
            <v>Mũi doa</v>
          </cell>
        </row>
        <row r="3911">
          <cell r="B3911" t="str">
            <v>2017020048</v>
          </cell>
          <cell r="C3911" t="str">
            <v>Ống PVC 27</v>
          </cell>
        </row>
        <row r="3912">
          <cell r="B3912" t="str">
            <v>2011070145</v>
          </cell>
          <cell r="C3912" t="str">
            <v>Khóa PVC 48</v>
          </cell>
        </row>
        <row r="3913">
          <cell r="B3913" t="str">
            <v>2015040029</v>
          </cell>
          <cell r="C3913" t="str">
            <v>Can nhiệt kim</v>
          </cell>
        </row>
        <row r="3914">
          <cell r="B3914" t="str">
            <v>2011070144</v>
          </cell>
          <cell r="C3914" t="str">
            <v>Cút khí PC12-04</v>
          </cell>
        </row>
        <row r="3915">
          <cell r="B3915" t="str">
            <v>2011070143</v>
          </cell>
          <cell r="C3915" t="str">
            <v>Măng xông PVC 27</v>
          </cell>
        </row>
        <row r="3916">
          <cell r="B3916" t="str">
            <v>2014030037</v>
          </cell>
          <cell r="C3916" t="str">
            <v>Rơ le nhiệt MT12</v>
          </cell>
        </row>
        <row r="3917">
          <cell r="B3917" t="str">
            <v>2011070142</v>
          </cell>
          <cell r="C3917" t="str">
            <v>Nối góc 90 PVC 27</v>
          </cell>
        </row>
        <row r="3918">
          <cell r="B3918" t="str">
            <v>7008010025</v>
          </cell>
          <cell r="C3918" t="str">
            <v>Găng tay cách điện</v>
          </cell>
        </row>
        <row r="3919">
          <cell r="B3919" t="str">
            <v>2015040030</v>
          </cell>
          <cell r="C3919" t="str">
            <v>Sensor từ SNS DA93</v>
          </cell>
        </row>
        <row r="3920">
          <cell r="B3920" t="str">
            <v>7004040058</v>
          </cell>
          <cell r="C3920" t="str">
            <v>Bộ mũi khoan M1-M16</v>
          </cell>
        </row>
        <row r="3921">
          <cell r="B3921" t="str">
            <v>2013040055</v>
          </cell>
          <cell r="C3921" t="str">
            <v>Công tắc điện 3 pha</v>
          </cell>
        </row>
        <row r="3922">
          <cell r="B3922" t="str">
            <v>7007030040</v>
          </cell>
          <cell r="C3922" t="str">
            <v>Dây curoa đai thang</v>
          </cell>
        </row>
        <row r="3923">
          <cell r="B3923" t="str">
            <v>7001030024</v>
          </cell>
          <cell r="C3923" t="str">
            <v>Máy cắt tôn cầm tay</v>
          </cell>
        </row>
        <row r="3924">
          <cell r="B3924" t="str">
            <v>2014030036</v>
          </cell>
          <cell r="C3924" t="str">
            <v>Rơ le áp suất 15bar</v>
          </cell>
        </row>
        <row r="3925">
          <cell r="B3925" t="str">
            <v>7004040059</v>
          </cell>
          <cell r="C3925" t="str">
            <v>Bộ mũi khoét M16-M63</v>
          </cell>
        </row>
        <row r="3926">
          <cell r="B3926" t="str">
            <v>2014040020</v>
          </cell>
          <cell r="C3926" t="str">
            <v>Nối máng cáp 200x100</v>
          </cell>
        </row>
        <row r="3927">
          <cell r="B3927" t="str">
            <v>7009090026</v>
          </cell>
          <cell r="C3927" t="str">
            <v>Phớt cổ trục 42x65x10</v>
          </cell>
        </row>
        <row r="3928">
          <cell r="B3928" t="str">
            <v>2014040021</v>
          </cell>
          <cell r="C3928" t="str">
            <v>Co lên máng cáp 200x100</v>
          </cell>
        </row>
        <row r="3929">
          <cell r="B3929" t="str">
            <v>2014040023</v>
          </cell>
          <cell r="C3929" t="str">
            <v>Ngã tư máng cáp 200x100</v>
          </cell>
        </row>
        <row r="3930">
          <cell r="B3930" t="str">
            <v>2011070139</v>
          </cell>
          <cell r="C3930" t="str">
            <v>Nối góc 45° Phun PVC 34</v>
          </cell>
        </row>
        <row r="3931">
          <cell r="B3931" t="str">
            <v>2011070138</v>
          </cell>
          <cell r="C3931" t="str">
            <v>Nối góc 45° Phun PVC 42</v>
          </cell>
        </row>
        <row r="3932">
          <cell r="B3932" t="str">
            <v>2014040019</v>
          </cell>
          <cell r="C3932" t="str">
            <v>Gen hộp bán nguyệt 30x22</v>
          </cell>
        </row>
        <row r="3933">
          <cell r="B3933" t="str">
            <v>2014040018</v>
          </cell>
          <cell r="C3933" t="str">
            <v>Gen hộp bán nguyệt 60x22</v>
          </cell>
        </row>
        <row r="3934">
          <cell r="B3934" t="str">
            <v>2014040022</v>
          </cell>
          <cell r="C3934" t="str">
            <v>Co xuống máng cáp 200x100</v>
          </cell>
        </row>
        <row r="3935">
          <cell r="B3935" t="str">
            <v>2009010043</v>
          </cell>
          <cell r="C3935" t="str">
            <v>Nguồn tổ ong 220/67V 5.2A</v>
          </cell>
        </row>
        <row r="3936">
          <cell r="B3936" t="str">
            <v>7002020035</v>
          </cell>
          <cell r="C3936" t="str">
            <v>Máy đo laser SNDWAY SW-M70</v>
          </cell>
        </row>
        <row r="3937">
          <cell r="B3937" t="str">
            <v>2011070140</v>
          </cell>
          <cell r="C3937" t="str">
            <v>Đầu nối ren ngoài PPR 25-1"</v>
          </cell>
        </row>
        <row r="3938">
          <cell r="B3938" t="str">
            <v>2011070141</v>
          </cell>
          <cell r="C3938" t="str">
            <v>Đầu nối ren ngoài PPR 25-1/2"</v>
          </cell>
        </row>
        <row r="3939">
          <cell r="B3939" t="str">
            <v>2008020007</v>
          </cell>
          <cell r="C3939" t="str">
            <v>Máy bơm nước Pentax 4ST 14-12</v>
          </cell>
        </row>
        <row r="3940">
          <cell r="B3940" t="str">
            <v>2008020008</v>
          </cell>
          <cell r="C3940" t="str">
            <v>Máy bơm nước Tsurumi KTZ 32.2</v>
          </cell>
        </row>
        <row r="3941">
          <cell r="B3941" t="str">
            <v>7001020036</v>
          </cell>
          <cell r="C3941" t="str">
            <v>Máy tô vít pin dạng gập DEWALT 996</v>
          </cell>
        </row>
        <row r="3942">
          <cell r="B3942" t="str">
            <v>2014040025</v>
          </cell>
          <cell r="C3942" t="str">
            <v>Nối giảm bên phải máng cáp 200-150</v>
          </cell>
        </row>
        <row r="3943">
          <cell r="B3943" t="str">
            <v>2014040024</v>
          </cell>
          <cell r="C3943" t="str">
            <v>Nối giảm bên trái máng cáp 200-150</v>
          </cell>
        </row>
        <row r="3944">
          <cell r="B3944" t="str">
            <v>4001010035</v>
          </cell>
          <cell r="C3944" t="str">
            <v>Thép U100</v>
          </cell>
        </row>
        <row r="3945">
          <cell r="B3945" t="str">
            <v>4001010034</v>
          </cell>
          <cell r="C3945" t="str">
            <v>Sắt V30 5mm</v>
          </cell>
        </row>
        <row r="3946">
          <cell r="B3946" t="str">
            <v>2013020030</v>
          </cell>
          <cell r="C3946" t="str">
            <v>Giá sắt BCN IQ</v>
          </cell>
        </row>
        <row r="3947">
          <cell r="B3947" t="str">
            <v>6003050011</v>
          </cell>
          <cell r="C3947" t="str">
            <v>Động cơ mài 2.2kW</v>
          </cell>
        </row>
        <row r="3948">
          <cell r="B3948" t="str">
            <v>2009010044</v>
          </cell>
          <cell r="C3948" t="str">
            <v>Nguồn 110/24V 1.2A</v>
          </cell>
        </row>
        <row r="3949">
          <cell r="B3949" t="str">
            <v>4006010394</v>
          </cell>
          <cell r="C3949" t="str">
            <v>Hộp carton LT2 LALANKA</v>
          </cell>
        </row>
        <row r="3950">
          <cell r="B3950" t="str">
            <v>4006010395</v>
          </cell>
          <cell r="C3950" t="str">
            <v>Hộp carton LT3 LALANKA</v>
          </cell>
        </row>
        <row r="3951">
          <cell r="B3951" t="str">
            <v>2004010067</v>
          </cell>
          <cell r="C3951" t="str">
            <v>Lõi PP 10" G120 5u LALANKA</v>
          </cell>
        </row>
        <row r="3952">
          <cell r="B3952" t="str">
            <v>3003020127</v>
          </cell>
          <cell r="C3952" t="str">
            <v>Kính tôi đình IQ xanh HYUNDAI HDE500</v>
          </cell>
        </row>
        <row r="3953">
          <cell r="B3953" t="str">
            <v>3003010166</v>
          </cell>
          <cell r="C3953" t="str">
            <v>Kính tôi cánh IQ xanh HYUNDAI HDE500</v>
          </cell>
        </row>
        <row r="3954">
          <cell r="B3954" t="str">
            <v>7005030093</v>
          </cell>
          <cell r="C3954" t="str">
            <v>Lưới khung in đình HYUNDAI HDE500 55x65</v>
          </cell>
        </row>
        <row r="3955">
          <cell r="B3955" t="str">
            <v>7005030092</v>
          </cell>
          <cell r="C3955" t="str">
            <v>Lưới khung in cánh HYUNDAI HDE500 45x110</v>
          </cell>
        </row>
        <row r="3956">
          <cell r="B3956" t="str">
            <v>4005030007</v>
          </cell>
          <cell r="C3956" t="str">
            <v>Methyl Ethyl Ketone</v>
          </cell>
        </row>
        <row r="3957">
          <cell r="B3957" t="str">
            <v>1001040250</v>
          </cell>
          <cell r="C3957" t="str">
            <v>Máy lọc nước KAROFI N-e118 MT</v>
          </cell>
        </row>
        <row r="3958">
          <cell r="B3958" t="str">
            <v>7002010016</v>
          </cell>
          <cell r="C3958" t="str">
            <v>Máy kiểm tra độ bám dính màng sơn</v>
          </cell>
        </row>
        <row r="3959">
          <cell r="B3959" t="str">
            <v>3004020288</v>
          </cell>
          <cell r="C3959" t="str">
            <v>Nắp che bình áp IRO3 CT</v>
          </cell>
        </row>
        <row r="3960">
          <cell r="B3960" t="str">
            <v>2013100035</v>
          </cell>
          <cell r="C3960" t="str">
            <v>Bình áp 3.2G nhựa trắng (Trung Quốc/van)</v>
          </cell>
        </row>
        <row r="3961">
          <cell r="B3961" t="str">
            <v>2013050039</v>
          </cell>
          <cell r="C3961" t="str">
            <v>Van bình áp 3.2G Trung Quốc</v>
          </cell>
        </row>
        <row r="3962">
          <cell r="B3962" t="str">
            <v>4002060034</v>
          </cell>
          <cell r="C3962" t="str">
            <v>Hạt nhựa compound LLDPE 3224 trắng</v>
          </cell>
        </row>
        <row r="3963">
          <cell r="B3963" t="str">
            <v>7005020010</v>
          </cell>
          <cell r="C3963" t="str">
            <v>Pallet gỗ 1100x1100</v>
          </cell>
        </row>
        <row r="3964">
          <cell r="B3964" t="str">
            <v>7002010026</v>
          </cell>
          <cell r="C3964" t="str">
            <v>Máy so màu</v>
          </cell>
        </row>
        <row r="3965">
          <cell r="B3965" t="str">
            <v>7001020038</v>
          </cell>
          <cell r="C3965" t="str">
            <v>Tô vít dẹp</v>
          </cell>
        </row>
        <row r="3966">
          <cell r="B3966" t="str">
            <v>2008020009</v>
          </cell>
          <cell r="C3966" t="str">
            <v>Bơm tăng áp</v>
          </cell>
        </row>
        <row r="3967">
          <cell r="B3967" t="str">
            <v>7002010021</v>
          </cell>
          <cell r="C3967" t="str">
            <v>Cân điện tử</v>
          </cell>
        </row>
        <row r="3968">
          <cell r="B3968" t="str">
            <v>2003090027</v>
          </cell>
          <cell r="C3968" t="str">
            <v>Máy ozon 2G</v>
          </cell>
        </row>
        <row r="3969">
          <cell r="B3969" t="str">
            <v>2014050010</v>
          </cell>
          <cell r="C3969" t="str">
            <v>Lioa tải rộng</v>
          </cell>
        </row>
        <row r="3970">
          <cell r="B3970" t="str">
            <v>7001020037</v>
          </cell>
          <cell r="C3970" t="str">
            <v>Tô vít chữ thập</v>
          </cell>
        </row>
        <row r="3971">
          <cell r="B3971" t="str">
            <v>7002010027</v>
          </cell>
          <cell r="C3971" t="str">
            <v>Máy thử rung lăc</v>
          </cell>
        </row>
        <row r="3972">
          <cell r="B3972" t="str">
            <v>7002040010</v>
          </cell>
          <cell r="C3972" t="str">
            <v>Máy phát xung nhiễu</v>
          </cell>
        </row>
        <row r="3973">
          <cell r="B3973" t="str">
            <v>2008050028</v>
          </cell>
          <cell r="C3973" t="str">
            <v>Thân bơm 24V 8369 VF</v>
          </cell>
        </row>
        <row r="3974">
          <cell r="B3974" t="str">
            <v>7002010017</v>
          </cell>
          <cell r="C3974" t="str">
            <v>Máy đo Meinsberg LF40</v>
          </cell>
        </row>
        <row r="3975">
          <cell r="B3975" t="str">
            <v>7002010018</v>
          </cell>
          <cell r="C3975" t="str">
            <v>Máy đo tốc độ động cơ</v>
          </cell>
        </row>
        <row r="3976">
          <cell r="B3976" t="str">
            <v>7002010022</v>
          </cell>
          <cell r="C3976" t="str">
            <v>Máy lưu nhiệt độ 4 kênh</v>
          </cell>
        </row>
        <row r="3977">
          <cell r="B3977" t="str">
            <v>7002040015</v>
          </cell>
          <cell r="C3977" t="str">
            <v>Máy ghi dữ liệu dòng điện</v>
          </cell>
        </row>
        <row r="3978">
          <cell r="B3978" t="str">
            <v>7002040016</v>
          </cell>
          <cell r="C3978" t="str">
            <v>Thiết bị kiểm tra dòng rò</v>
          </cell>
        </row>
        <row r="3979">
          <cell r="B3979" t="str">
            <v>7002040008</v>
          </cell>
          <cell r="C3979" t="str">
            <v>Kìm kẹp dòng KYORITSU 2434</v>
          </cell>
        </row>
        <row r="3980">
          <cell r="B3980" t="str">
            <v>7002040009</v>
          </cell>
          <cell r="C3980" t="str">
            <v>Tải điện tử Pintek EL-820P</v>
          </cell>
        </row>
        <row r="3981">
          <cell r="B3981" t="str">
            <v>7002040011</v>
          </cell>
          <cell r="C3981" t="str">
            <v>Thiết bị đo điện từ trường</v>
          </cell>
        </row>
        <row r="3982">
          <cell r="B3982" t="str">
            <v>7002010019</v>
          </cell>
          <cell r="C3982" t="str">
            <v>Thiết bị đo độ ồn, độ rung</v>
          </cell>
        </row>
        <row r="3983">
          <cell r="B3983" t="str">
            <v>2009010045</v>
          </cell>
          <cell r="C3983" t="str">
            <v>Nguồn 24V 1.5A (NDN005/ AT2)</v>
          </cell>
        </row>
        <row r="3984">
          <cell r="B3984" t="str">
            <v>7002010028</v>
          </cell>
          <cell r="C3984" t="str">
            <v>Máy đo nhiệt độ EXTECH SDL200</v>
          </cell>
        </row>
        <row r="3985">
          <cell r="B3985" t="str">
            <v>7002010020</v>
          </cell>
          <cell r="C3985" t="str">
            <v>Máy đo rò rỉ gas Extech RD300</v>
          </cell>
        </row>
        <row r="3986">
          <cell r="B3986" t="str">
            <v>7002010025</v>
          </cell>
          <cell r="C3986" t="str">
            <v>Máy lưu dữ liệu áp suất 3 kênh</v>
          </cell>
        </row>
        <row r="3987">
          <cell r="B3987" t="str">
            <v>2015040031</v>
          </cell>
          <cell r="C3987" t="str">
            <v>Cảm biến lưu lượng SMC (0.5-4lpm)</v>
          </cell>
        </row>
        <row r="3988">
          <cell r="B3988" t="str">
            <v>3004040203</v>
          </cell>
          <cell r="C3988" t="str">
            <v>Nẹp gá kính đình- trước phải GALU</v>
          </cell>
        </row>
        <row r="3989">
          <cell r="B3989" t="str">
            <v>7002040012</v>
          </cell>
          <cell r="C3989" t="str">
            <v>Máy kiểm tra đặc tính linh kiện điện tử</v>
          </cell>
        </row>
        <row r="3990">
          <cell r="B3990" t="str">
            <v>7002040014</v>
          </cell>
          <cell r="C3990" t="str">
            <v>Máy kiểm tra điện (cách điện, thông mạch)</v>
          </cell>
        </row>
        <row r="3991">
          <cell r="B3991" t="str">
            <v>7002040013</v>
          </cell>
          <cell r="C3991" t="str">
            <v>Máy GW Instek GPM 8213 Digital AC Power Meter</v>
          </cell>
        </row>
        <row r="3992">
          <cell r="B3992" t="str">
            <v>2011070146</v>
          </cell>
          <cell r="C3992" t="str">
            <v>Giắc co PVC 27</v>
          </cell>
        </row>
        <row r="3993">
          <cell r="B3993" t="str">
            <v>2011070147</v>
          </cell>
          <cell r="C3993" t="str">
            <v>Giắc co PVC 34</v>
          </cell>
        </row>
        <row r="3994">
          <cell r="B3994" t="str">
            <v>7006020034</v>
          </cell>
          <cell r="C3994" t="str">
            <v>Kệ sắt 0.8x0.5x2m</v>
          </cell>
        </row>
        <row r="3995">
          <cell r="B3995" t="str">
            <v>7003050037</v>
          </cell>
          <cell r="C3995" t="str">
            <v>Máy in nhãn cầm tay</v>
          </cell>
        </row>
        <row r="3996">
          <cell r="B3996" t="str">
            <v>7002010029</v>
          </cell>
          <cell r="C3996" t="str">
            <v>Bàn MAP 750x500x130mm</v>
          </cell>
        </row>
        <row r="3997">
          <cell r="B3997" t="str">
            <v>7002030006</v>
          </cell>
          <cell r="C3997" t="str">
            <v>Giàn Test tự động RD01</v>
          </cell>
        </row>
        <row r="3998">
          <cell r="B3998" t="str">
            <v>7002010031</v>
          </cell>
          <cell r="C3998" t="str">
            <v>Máy nội soi công nghiêp</v>
          </cell>
        </row>
        <row r="3999">
          <cell r="B3999" t="str">
            <v>7002040017</v>
          </cell>
          <cell r="C3999" t="str">
            <v>Bút thử điện Fluke 1AC-II</v>
          </cell>
        </row>
        <row r="4000">
          <cell r="B4000" t="str">
            <v>7002040018</v>
          </cell>
          <cell r="C4000" t="str">
            <v>Máy đo an toàn điện 5 in 1</v>
          </cell>
        </row>
        <row r="4001">
          <cell r="B4001" t="str">
            <v>7002010030</v>
          </cell>
          <cell r="C4001" t="str">
            <v>Đo lực - Sức căng - Sức nén</v>
          </cell>
        </row>
        <row r="4002">
          <cell r="B4002" t="str">
            <v>7002010032</v>
          </cell>
          <cell r="C4002" t="str">
            <v>Máy kiểm tra mức độ rung lắc</v>
          </cell>
        </row>
        <row r="4003">
          <cell r="B4003" t="str">
            <v>2011070149</v>
          </cell>
          <cell r="C4003" t="str">
            <v>Đầu nối ren ngoài PVC 21-1/2"</v>
          </cell>
        </row>
        <row r="4004">
          <cell r="B4004" t="str">
            <v>2011070148</v>
          </cell>
          <cell r="C4004" t="str">
            <v>Đầu nối ren trong PVC 21-1/2"</v>
          </cell>
        </row>
        <row r="4005">
          <cell r="B4005" t="str">
            <v>7002020036</v>
          </cell>
          <cell r="C4005" t="str">
            <v>Dụng cụ đo, rà bề mặt, độ cao</v>
          </cell>
        </row>
        <row r="4006">
          <cell r="B4006" t="str">
            <v>6005010001</v>
          </cell>
          <cell r="C4006" t="str">
            <v>Hệ thống Camera giám sát (NPD)</v>
          </cell>
        </row>
        <row r="4007">
          <cell r="B4007" t="str">
            <v>7002020038</v>
          </cell>
          <cell r="C4007" t="str">
            <v>Thước đo độ cao điện tử 600mm/ 0.01</v>
          </cell>
        </row>
        <row r="4008">
          <cell r="B4008" t="str">
            <v>7002030007</v>
          </cell>
          <cell r="C4008" t="str">
            <v>Buồng test già hóa mạch điện tử RD02</v>
          </cell>
        </row>
        <row r="4009">
          <cell r="B4009" t="str">
            <v>7002020037</v>
          </cell>
          <cell r="C4009" t="str">
            <v>Thước cặp điện tử Mituyuno 600mm/ 0.01</v>
          </cell>
        </row>
        <row r="4010">
          <cell r="B4010" t="str">
            <v>7003080004</v>
          </cell>
          <cell r="C4010" t="str">
            <v>Camera IP Xiaomi MiJia Smart 1080p (Verison 2018)</v>
          </cell>
        </row>
        <row r="4011">
          <cell r="B4011" t="str">
            <v>2017020049</v>
          </cell>
          <cell r="C4011" t="str">
            <v>Ống PVC 21</v>
          </cell>
        </row>
        <row r="4012">
          <cell r="B4012" t="str">
            <v>2006010082</v>
          </cell>
          <cell r="C4012" t="str">
            <v>Tủ IQ đen IRO 2.0 v2 KAROFI</v>
          </cell>
        </row>
        <row r="4013">
          <cell r="B4013" t="str">
            <v>2011070150</v>
          </cell>
          <cell r="C4013" t="str">
            <v>Thu PPR 32-20</v>
          </cell>
        </row>
        <row r="4014">
          <cell r="B4014" t="str">
            <v>4006030988</v>
          </cell>
          <cell r="C4014" t="str">
            <v>Tem mã vạch WPK-938</v>
          </cell>
        </row>
        <row r="4015">
          <cell r="B4015" t="str">
            <v>4006060155</v>
          </cell>
          <cell r="C4015" t="str">
            <v>HDSD KoriHome WPK-938</v>
          </cell>
        </row>
        <row r="4016">
          <cell r="B4016" t="str">
            <v>2011070153</v>
          </cell>
          <cell r="C4016" t="str">
            <v>Đầu nối ren ngoài PVC 34-1"</v>
          </cell>
        </row>
        <row r="4017">
          <cell r="B4017" t="str">
            <v>2011070152</v>
          </cell>
          <cell r="C4017" t="str">
            <v>Đầu nối ren trong PPR 20-1/2"</v>
          </cell>
        </row>
        <row r="4018">
          <cell r="B4018" t="str">
            <v>2011070151</v>
          </cell>
          <cell r="C4018" t="str">
            <v>Đầu nối ren trong PPR 20-3/4"</v>
          </cell>
        </row>
        <row r="4019">
          <cell r="B4019" t="str">
            <v>4006030985</v>
          </cell>
          <cell r="C4019" t="str">
            <v>Tem kỹ thuật KoriHome WPK-938</v>
          </cell>
        </row>
        <row r="4020">
          <cell r="B4020" t="str">
            <v>4006030986</v>
          </cell>
          <cell r="C4020" t="str">
            <v>Tem nhãn hàng hóa KoriHome WPK-938</v>
          </cell>
        </row>
        <row r="4021">
          <cell r="B4021" t="str">
            <v>2012010030</v>
          </cell>
          <cell r="C4021" t="str">
            <v>Màng RO 100GPD 13" (U-TYPE -Q1 -APS)</v>
          </cell>
        </row>
        <row r="4022">
          <cell r="B4022" t="str">
            <v>2012010029</v>
          </cell>
          <cell r="C4022" t="str">
            <v>Màng RO 150GPD 13" (U-TYPE -Q1 -APS)</v>
          </cell>
        </row>
        <row r="4023">
          <cell r="B4023" t="str">
            <v>4003010036</v>
          </cell>
          <cell r="C4023" t="str">
            <v>Thép tấm SPCC 0.8x1219x1820</v>
          </cell>
        </row>
        <row r="4024">
          <cell r="B4024" t="str">
            <v>4003010039</v>
          </cell>
          <cell r="C4024" t="str">
            <v>Thép tấm SPCC 0.8x1219x1950</v>
          </cell>
        </row>
        <row r="4025">
          <cell r="B4025" t="str">
            <v>4003010037</v>
          </cell>
          <cell r="C4025" t="str">
            <v>Thép tấm SPCC 1x1219x2230</v>
          </cell>
        </row>
        <row r="4026">
          <cell r="B4026" t="str">
            <v>4003010038</v>
          </cell>
          <cell r="C4026" t="str">
            <v>Thép tấm SPCC 1x1219x2340</v>
          </cell>
        </row>
        <row r="4027">
          <cell r="B4027" t="str">
            <v>3004040211</v>
          </cell>
          <cell r="C4027" t="str">
            <v>Gá dây nước GALU (chưa sơn)</v>
          </cell>
        </row>
        <row r="4028">
          <cell r="B4028" t="str">
            <v>6003020019</v>
          </cell>
          <cell r="C4028" t="str">
            <v>Xe đẩy FD300</v>
          </cell>
        </row>
        <row r="4029">
          <cell r="B4029" t="str">
            <v>4006010397</v>
          </cell>
          <cell r="C4029" t="str">
            <v>Thùng nhựa B10 (495x395x235)</v>
          </cell>
        </row>
        <row r="4030">
          <cell r="B4030" t="str">
            <v>4006010396</v>
          </cell>
          <cell r="C4030" t="str">
            <v>Thùng nhựa B2 (350x253.5x100)</v>
          </cell>
        </row>
        <row r="4031">
          <cell r="B4031" t="str">
            <v>4006030990</v>
          </cell>
          <cell r="C4031" t="str">
            <v>Tem lõi 1 SEDIMENT FILTER SILVER</v>
          </cell>
        </row>
        <row r="4032">
          <cell r="B4032" t="str">
            <v>4006030991</v>
          </cell>
          <cell r="C4032" t="str">
            <v>Tem lõi 2 PRE CARBON FILTER SILVER</v>
          </cell>
        </row>
        <row r="4033">
          <cell r="B4033" t="str">
            <v>7001020039</v>
          </cell>
          <cell r="C4033" t="str">
            <v>Tô vít điện dạng Delvo DLV8144-MKE</v>
          </cell>
        </row>
        <row r="4034">
          <cell r="B4034" t="str">
            <v>4006030992</v>
          </cell>
          <cell r="C4034" t="str">
            <v>Tem lõi 4 RO MEMBRANE FILTER SILVER</v>
          </cell>
        </row>
        <row r="4035">
          <cell r="B4035" t="str">
            <v>4006030993</v>
          </cell>
          <cell r="C4035" t="str">
            <v>Tem lõi 5 POST CARBON FILTER SILVER</v>
          </cell>
        </row>
        <row r="4036">
          <cell r="B4036" t="str">
            <v>4006030995</v>
          </cell>
          <cell r="C4036" t="str">
            <v>Tem lõi 6 NANO SILVER FILTER SILVER</v>
          </cell>
        </row>
        <row r="4037">
          <cell r="B4037" t="str">
            <v>4006030994</v>
          </cell>
          <cell r="C4037" t="str">
            <v>Tem lõi 6 HYDROGEN ALKALINE FILTER SILVER</v>
          </cell>
        </row>
        <row r="4038">
          <cell r="B4038" t="str">
            <v>2006010083</v>
          </cell>
          <cell r="C4038" t="str">
            <v>Tủ IQ đen HYUNDAI- HDE500</v>
          </cell>
        </row>
        <row r="4039">
          <cell r="B4039" t="str">
            <v>3003020130</v>
          </cell>
          <cell r="C4039" t="str">
            <v>Kính tôi đình IQ đen HYUNDAI HDE500</v>
          </cell>
        </row>
        <row r="4040">
          <cell r="B4040" t="str">
            <v>3003010169</v>
          </cell>
          <cell r="C4040" t="str">
            <v>Kính tôi cánh IQ đen HYUNDAI HDE500</v>
          </cell>
        </row>
        <row r="4041">
          <cell r="B4041" t="str">
            <v>7005030094</v>
          </cell>
          <cell r="C4041" t="str">
            <v>Lưới khung in cánh HYUNDAI HDE500 45x110- 300- 45</v>
          </cell>
        </row>
        <row r="4042">
          <cell r="B4042" t="str">
            <v>2003030233</v>
          </cell>
          <cell r="C4042" t="str">
            <v>Lõi T33 K xanh D KAROFI (OCB)</v>
          </cell>
        </row>
        <row r="4043">
          <cell r="B4043" t="str">
            <v>2017030052</v>
          </cell>
          <cell r="C4043" t="str">
            <v>Kít phớt dầu đầu bơm</v>
          </cell>
        </row>
        <row r="4044">
          <cell r="B4044" t="str">
            <v>2008050029</v>
          </cell>
          <cell r="C4044" t="str">
            <v>Đầu bơm RC 11.17C+ F6</v>
          </cell>
        </row>
        <row r="4045">
          <cell r="B4045" t="str">
            <v>3002010135</v>
          </cell>
          <cell r="C4045" t="str">
            <v>Chụp PP v2 xanh D2</v>
          </cell>
        </row>
        <row r="4046">
          <cell r="B4046" t="str">
            <v>2017030053</v>
          </cell>
          <cell r="C4046" t="str">
            <v>Kít phớt nước đầu bơm</v>
          </cell>
        </row>
        <row r="4047">
          <cell r="B4047" t="str">
            <v>3002010136</v>
          </cell>
          <cell r="C4047" t="str">
            <v>Chụp CTO trắng [AMIDA]</v>
          </cell>
        </row>
        <row r="4048">
          <cell r="B4048" t="str">
            <v>2005020051</v>
          </cell>
          <cell r="C4048" t="str">
            <v>Lõi CTO 10" trắng [AMIDA]</v>
          </cell>
        </row>
        <row r="4049">
          <cell r="B4049" t="str">
            <v>4006010398</v>
          </cell>
          <cell r="C4049" t="str">
            <v>Hộp carton vòi KoriHome FRK-606</v>
          </cell>
        </row>
        <row r="4050">
          <cell r="B4050" t="str">
            <v>3004040225</v>
          </cell>
          <cell r="C4050" t="str">
            <v>Ốp trên trắng WATER FALL (SILVER)</v>
          </cell>
        </row>
        <row r="4051">
          <cell r="B4051" t="str">
            <v>2013060018</v>
          </cell>
          <cell r="C4051" t="str">
            <v>Đồng hồ dầu F41 15bar (type U)</v>
          </cell>
        </row>
        <row r="4052">
          <cell r="B4052" t="str">
            <v>3004010077</v>
          </cell>
          <cell r="C4052" t="str">
            <v>Dây nguồn HCP v2</v>
          </cell>
        </row>
        <row r="4053">
          <cell r="B4053" t="str">
            <v>4006031002</v>
          </cell>
          <cell r="C4053" t="str">
            <v>Tem Serial (SILVER)</v>
          </cell>
        </row>
        <row r="4054">
          <cell r="B4054" t="str">
            <v>4006030998</v>
          </cell>
          <cell r="C4054" t="str">
            <v>Tem kỹ thuật WPT-688-G</v>
          </cell>
        </row>
        <row r="4055">
          <cell r="B4055" t="str">
            <v>4006030999</v>
          </cell>
          <cell r="C4055" t="str">
            <v>Tem kỹ thuật WPT-688-W</v>
          </cell>
        </row>
        <row r="4056">
          <cell r="B4056" t="str">
            <v>3004040224</v>
          </cell>
          <cell r="C4056" t="str">
            <v>Nẹp cửa dưới IRO3 CT vàng</v>
          </cell>
        </row>
        <row r="4057">
          <cell r="B4057" t="str">
            <v>3004040219</v>
          </cell>
          <cell r="C4057" t="str">
            <v>Nẹp cửa phải IRO3 CT vàng</v>
          </cell>
        </row>
        <row r="4058">
          <cell r="B4058" t="str">
            <v>3004040220</v>
          </cell>
          <cell r="C4058" t="str">
            <v>Nẹp cửa trái IRO3 CT vàng</v>
          </cell>
        </row>
        <row r="4059">
          <cell r="B4059" t="str">
            <v>3004040223</v>
          </cell>
          <cell r="C4059" t="str">
            <v>Nẹp cửa trên IRO3 CT vàng</v>
          </cell>
        </row>
        <row r="4060">
          <cell r="B4060" t="str">
            <v>3004020298</v>
          </cell>
          <cell r="C4060" t="str">
            <v>Ốp nắp trên HCV-351 SILVER</v>
          </cell>
        </row>
        <row r="4061">
          <cell r="B4061" t="str">
            <v>4006060157</v>
          </cell>
          <cell r="C4061" t="str">
            <v>HDSD SILVER WPT-688-G (Anh)</v>
          </cell>
        </row>
        <row r="4062">
          <cell r="B4062" t="str">
            <v>4006060160</v>
          </cell>
          <cell r="C4062" t="str">
            <v>HDSD SILVER WPT-688-W (Anh)</v>
          </cell>
        </row>
        <row r="4063">
          <cell r="B4063" t="str">
            <v>3004040222</v>
          </cell>
          <cell r="C4063" t="str">
            <v>Giá cốc IRO3 CT vàng (2 cốc)</v>
          </cell>
        </row>
        <row r="4064">
          <cell r="B4064" t="str">
            <v>4006060156</v>
          </cell>
          <cell r="C4064" t="str">
            <v>HDSD SILVER HCV-351-XK (Anh)</v>
          </cell>
        </row>
        <row r="4065">
          <cell r="B4065" t="str">
            <v>4006031000</v>
          </cell>
          <cell r="C4065" t="str">
            <v>Tem mạch điện HCV-351 SILVER</v>
          </cell>
        </row>
        <row r="4066">
          <cell r="B4066" t="str">
            <v>4006060159</v>
          </cell>
          <cell r="C4066" t="str">
            <v>HDSD SILVER WPT-688-G (Ả Rập)</v>
          </cell>
        </row>
        <row r="4067">
          <cell r="B4067" t="str">
            <v>4006060161</v>
          </cell>
          <cell r="C4067" t="str">
            <v>HDSD SILVER WPT-688-W (Ả Rập)</v>
          </cell>
        </row>
        <row r="4068">
          <cell r="B4068" t="str">
            <v>4006010399</v>
          </cell>
          <cell r="C4068" t="str">
            <v>Thùng carton WPT-688-G SILVER</v>
          </cell>
        </row>
        <row r="4069">
          <cell r="B4069" t="str">
            <v>4006010400</v>
          </cell>
          <cell r="C4069" t="str">
            <v>Thùng carton WPT-688-W SILVER</v>
          </cell>
        </row>
        <row r="4070">
          <cell r="B4070" t="str">
            <v>4006060158</v>
          </cell>
          <cell r="C4070" t="str">
            <v>HDSD SILVER HCV-351-XK (Ả Rập)</v>
          </cell>
        </row>
        <row r="4071">
          <cell r="B4071" t="str">
            <v>4006031001</v>
          </cell>
          <cell r="C4071" t="str">
            <v>Tem kỹ thuật HCV-351-XK SILVER</v>
          </cell>
        </row>
        <row r="4072">
          <cell r="B4072" t="str">
            <v>4006010401</v>
          </cell>
          <cell r="C4072" t="str">
            <v>Thùng carton HCV-351-XK SILVER</v>
          </cell>
        </row>
        <row r="4073">
          <cell r="B4073" t="str">
            <v>3004040221</v>
          </cell>
          <cell r="C4073" t="str">
            <v>Giá đỡ bản lề dưới IRO3 CT vàng</v>
          </cell>
        </row>
        <row r="4074">
          <cell r="B4074" t="str">
            <v>4006030997</v>
          </cell>
          <cell r="C4074" t="str">
            <v>Tem cảnh báo BECAREFULL (Ả Rập)</v>
          </cell>
        </row>
        <row r="4075">
          <cell r="B4075" t="str">
            <v>4006030996</v>
          </cell>
          <cell r="C4075" t="str">
            <v>Tem cảnh báo DO NOT SWITCH (Ả Rập) v2</v>
          </cell>
        </row>
        <row r="4076">
          <cell r="B4076" t="str">
            <v>2013060017</v>
          </cell>
          <cell r="C4076" t="str">
            <v>Đồng hồ áp suất điện tử KDS KT-S828E-8</v>
          </cell>
        </row>
        <row r="4077">
          <cell r="B4077" t="str">
            <v>2010020025</v>
          </cell>
          <cell r="C4077" t="str">
            <v>Cút góc nối nhanh một đầu cắm 3/8</v>
          </cell>
        </row>
        <row r="4078">
          <cell r="B4078" t="str">
            <v>2010020023</v>
          </cell>
          <cell r="C4078" t="str">
            <v>Cút nối vuông 3/8</v>
          </cell>
        </row>
        <row r="4079">
          <cell r="B4079" t="str">
            <v>2010020024</v>
          </cell>
          <cell r="C4079" t="str">
            <v>Cút ST014E</v>
          </cell>
        </row>
        <row r="4080">
          <cell r="B4080" t="str">
            <v>2011020016</v>
          </cell>
          <cell r="C4080" t="str">
            <v>Y nối nhanh 3/8</v>
          </cell>
        </row>
        <row r="4081">
          <cell r="B4081" t="str">
            <v>4006031003</v>
          </cell>
          <cell r="C4081" t="str">
            <v>Tem bơm HF-9500 KoriHome</v>
          </cell>
        </row>
        <row r="4082">
          <cell r="B4082" t="str">
            <v>4006031004</v>
          </cell>
          <cell r="C4082" t="str">
            <v>Tem nguồn 24V 5A KoriHome</v>
          </cell>
        </row>
        <row r="4083">
          <cell r="B4083" t="str">
            <v>2011020018</v>
          </cell>
          <cell r="C4083" t="str">
            <v>Cút ST003C</v>
          </cell>
        </row>
        <row r="4084">
          <cell r="B4084" t="str">
            <v>2011020017</v>
          </cell>
          <cell r="C4084" t="str">
            <v>Cút ST009C</v>
          </cell>
        </row>
        <row r="4085">
          <cell r="B4085" t="str">
            <v>2011020020</v>
          </cell>
          <cell r="C4085" t="str">
            <v>Cút ST015A</v>
          </cell>
        </row>
        <row r="4086">
          <cell r="B4086" t="str">
            <v>2011020019</v>
          </cell>
          <cell r="C4086" t="str">
            <v>Cút ST004G</v>
          </cell>
        </row>
        <row r="4087">
          <cell r="B4087" t="str">
            <v>3004090179</v>
          </cell>
          <cell r="C4087" t="str">
            <v>Vỏ nguồn 24V đen HDE</v>
          </cell>
        </row>
        <row r="4088">
          <cell r="B4088" t="str">
            <v>2003020024</v>
          </cell>
          <cell r="C4088" t="str">
            <v>Lõi Alkaline V trắng HDE</v>
          </cell>
        </row>
        <row r="4089">
          <cell r="B4089" t="str">
            <v>2003030234</v>
          </cell>
          <cell r="C4089" t="str">
            <v>Lõi T33 V trắng HDE (DM)</v>
          </cell>
        </row>
        <row r="4090">
          <cell r="B4090" t="str">
            <v>2003070027</v>
          </cell>
          <cell r="C4090" t="str">
            <v>Lõi Nano V trắng HDE (DM)</v>
          </cell>
        </row>
        <row r="4091">
          <cell r="B4091" t="str">
            <v>2003050068</v>
          </cell>
          <cell r="C4091" t="str">
            <v>Lõi khoáng V trắng HDE (DM)</v>
          </cell>
        </row>
        <row r="4092">
          <cell r="B4092" t="str">
            <v>2002010042</v>
          </cell>
          <cell r="C4092" t="str">
            <v>Thân vỏ màng 1812 trắng [HDE]</v>
          </cell>
        </row>
        <row r="4093">
          <cell r="B4093" t="str">
            <v>3002020250</v>
          </cell>
          <cell r="C4093" t="str">
            <v>Thân T33 2D trắng [AICRO- HDE]</v>
          </cell>
        </row>
        <row r="4094">
          <cell r="B4094" t="str">
            <v>2003040020</v>
          </cell>
          <cell r="C4094" t="str">
            <v>Lõi Hồng ngoại V trong HDE (DM)</v>
          </cell>
        </row>
        <row r="4095">
          <cell r="B4095" t="str">
            <v>2001310029</v>
          </cell>
          <cell r="C4095" t="str">
            <v>Nắp cốc K90 1/4" trắng (HDE) NK</v>
          </cell>
        </row>
        <row r="4096">
          <cell r="B4096" t="str">
            <v>3002020253</v>
          </cell>
          <cell r="C4096" t="str">
            <v>Thân T33 2D trắng [MINERAL- HDE]</v>
          </cell>
        </row>
        <row r="4097">
          <cell r="B4097" t="str">
            <v>3002020252</v>
          </cell>
          <cell r="C4097" t="str">
            <v>Thân T33 2D trắng [ALKALINE- HDE]</v>
          </cell>
        </row>
        <row r="4098">
          <cell r="B4098" t="str">
            <v>3002020251</v>
          </cell>
          <cell r="C4098" t="str">
            <v>Thân T33 2D trong [INFRARED- HDE]</v>
          </cell>
        </row>
        <row r="4099">
          <cell r="B4099" t="str">
            <v>3002020254</v>
          </cell>
          <cell r="C4099" t="str">
            <v>Thân T33 2D trắng [NANO SILVER- HDE]</v>
          </cell>
        </row>
        <row r="4100">
          <cell r="B4100" t="str">
            <v>4006050068</v>
          </cell>
          <cell r="C4100" t="str">
            <v>Xốp PE phẳng 400x240x20</v>
          </cell>
        </row>
        <row r="4101">
          <cell r="B4101" t="str">
            <v>4006050069</v>
          </cell>
          <cell r="C4101" t="str">
            <v>Xốp PE phẳng 400x400x20</v>
          </cell>
        </row>
        <row r="4102">
          <cell r="B4102" t="str">
            <v>4006050070</v>
          </cell>
          <cell r="C4102" t="str">
            <v>Xốp PE phẳng 450x240x25</v>
          </cell>
        </row>
        <row r="4103">
          <cell r="B4103" t="str">
            <v>4006031005</v>
          </cell>
          <cell r="C4103" t="str">
            <v>Tem nhận dạng sản phẩm (R)</v>
          </cell>
        </row>
        <row r="4104">
          <cell r="B4104" t="str">
            <v>4006060163</v>
          </cell>
          <cell r="C4104" t="str">
            <v>HDSD máy RO UNDERSINK ALSSALAM</v>
          </cell>
        </row>
        <row r="4105">
          <cell r="B4105" t="str">
            <v>4006010402</v>
          </cell>
          <cell r="C4105" t="str">
            <v>Thùng carton RO ALSSAMLAM 400x215x515)</v>
          </cell>
        </row>
        <row r="4106">
          <cell r="B4106" t="str">
            <v>4002010034</v>
          </cell>
          <cell r="C4106" t="str">
            <v>Hạt nhựa PP 1101SC</v>
          </cell>
        </row>
        <row r="4107">
          <cell r="B4107" t="str">
            <v>2017090025</v>
          </cell>
          <cell r="C4107" t="str">
            <v>Van thủy lực</v>
          </cell>
        </row>
        <row r="4108">
          <cell r="B4108" t="str">
            <v>4006060316</v>
          </cell>
          <cell r="C4108" t="str">
            <v>Tờ rơi KAROFI K4A101</v>
          </cell>
        </row>
        <row r="4109">
          <cell r="B4109" t="str">
            <v>4006060318</v>
          </cell>
          <cell r="C4109" t="str">
            <v>Tờ rơi KAROFI O-H128</v>
          </cell>
        </row>
        <row r="4110">
          <cell r="B4110" t="str">
            <v>4006060317</v>
          </cell>
          <cell r="C4110" t="str">
            <v>Tờ rơi KAROFI KAP-115</v>
          </cell>
        </row>
        <row r="4111">
          <cell r="B4111" t="str">
            <v>2014090007</v>
          </cell>
          <cell r="C4111" t="str">
            <v>Bộ đếm Autonics CT6M-1P4T</v>
          </cell>
        </row>
        <row r="4112">
          <cell r="B4112" t="str">
            <v>4006060319</v>
          </cell>
          <cell r="C4112" t="str">
            <v>Tờ rơi KAROFI Thu cũ đổi mới</v>
          </cell>
        </row>
        <row r="4113">
          <cell r="B4113" t="str">
            <v>2007030033</v>
          </cell>
          <cell r="C4113" t="str">
            <v>Van điện từ khí nén AC220V 5/2 1/4"</v>
          </cell>
        </row>
        <row r="4114">
          <cell r="B4114" t="str">
            <v>3003090021</v>
          </cell>
          <cell r="C4114" t="str">
            <v>Đế tủ IRO3 đen</v>
          </cell>
        </row>
        <row r="4115">
          <cell r="B4115" t="str">
            <v>3003040051</v>
          </cell>
          <cell r="C4115" t="str">
            <v>Đình tủ IRO3 đen</v>
          </cell>
        </row>
        <row r="4116">
          <cell r="B4116" t="str">
            <v>3003030058</v>
          </cell>
          <cell r="C4116" t="str">
            <v>Khung cánh tủ IRO3 đen</v>
          </cell>
        </row>
        <row r="4117">
          <cell r="B4117" t="str">
            <v>4006031006</v>
          </cell>
          <cell r="C4117" t="str">
            <v>Tem vách phải</v>
          </cell>
        </row>
        <row r="4118">
          <cell r="B4118" t="str">
            <v>4006031007</v>
          </cell>
          <cell r="C4118" t="str">
            <v>Tem vách trái K-BOOK K93</v>
          </cell>
        </row>
        <row r="4119">
          <cell r="B4119" t="str">
            <v>2014030038</v>
          </cell>
          <cell r="C4119" t="str">
            <v>Khởi động từ 1 pha/ 220V/ 12A</v>
          </cell>
        </row>
        <row r="4120">
          <cell r="B4120" t="str">
            <v>4006010404</v>
          </cell>
          <cell r="C4120" t="str">
            <v>Hộp carton vòi KoriHome FRK-́800</v>
          </cell>
        </row>
        <row r="4121">
          <cell r="B4121" t="str">
            <v>2014060052</v>
          </cell>
          <cell r="C4121" t="str">
            <v>Điện trở vòng nhiệt 240V-300W-F35x40</v>
          </cell>
        </row>
        <row r="4122">
          <cell r="B4122" t="str">
            <v>2014060053</v>
          </cell>
          <cell r="C4122" t="str">
            <v>Điện trở vòng nhiệt 240V-300W-F35x50</v>
          </cell>
        </row>
        <row r="4123">
          <cell r="B4123" t="str">
            <v>3004030054</v>
          </cell>
          <cell r="C4123" t="str">
            <v>Vi mạch LEAF 6S (1000338)</v>
          </cell>
        </row>
        <row r="4124">
          <cell r="B4124" t="str">
            <v>2017020050</v>
          </cell>
          <cell r="C4124" t="str">
            <v>Dây PU 16</v>
          </cell>
        </row>
        <row r="4125">
          <cell r="B4125" t="str">
            <v>2013090052</v>
          </cell>
          <cell r="C4125" t="str">
            <v>Cụm điện phân NANO S</v>
          </cell>
        </row>
        <row r="4126">
          <cell r="B4126" t="str">
            <v>2003050070</v>
          </cell>
          <cell r="C4126" t="str">
            <v>Lõi khoáng 102 trắng (DM)</v>
          </cell>
        </row>
        <row r="4127">
          <cell r="B4127" t="str">
            <v>7002010033</v>
          </cell>
          <cell r="C4127" t="str">
            <v>Bút ORP</v>
          </cell>
        </row>
        <row r="4128">
          <cell r="B4128" t="str">
            <v>2011070156</v>
          </cell>
          <cell r="C4128" t="str">
            <v>Cút khí PE16</v>
          </cell>
        </row>
        <row r="4129">
          <cell r="B4129" t="str">
            <v>2013050040</v>
          </cell>
          <cell r="C4129" t="str">
            <v>Phao cơ 1/2"</v>
          </cell>
        </row>
        <row r="4130">
          <cell r="B4130" t="str">
            <v>2011070154</v>
          </cell>
          <cell r="C4130" t="str">
            <v>Cút khí PC16-04</v>
          </cell>
        </row>
        <row r="4131">
          <cell r="B4131" t="str">
            <v>2011070155</v>
          </cell>
          <cell r="C4131" t="str">
            <v>Cút khí PL16-04</v>
          </cell>
        </row>
        <row r="4132">
          <cell r="B4132" t="str">
            <v>2003070028</v>
          </cell>
          <cell r="C4132" t="str">
            <v>Lõi Nano 102 trắng (DM)</v>
          </cell>
        </row>
        <row r="4133">
          <cell r="B4133" t="str">
            <v>3003010172</v>
          </cell>
          <cell r="C4133" t="str">
            <v>Kính tôi cánh IRO3 đen MEGATON-H</v>
          </cell>
        </row>
        <row r="4134">
          <cell r="B4134" t="str">
            <v>1001040255</v>
          </cell>
          <cell r="C4134" t="str">
            <v>Máy lọc nước KAROFI M-i2210/UH</v>
          </cell>
        </row>
        <row r="4135">
          <cell r="B4135" t="str">
            <v>2006030010</v>
          </cell>
          <cell r="C4135" t="str">
            <v>Tủ IRO3 KAROFI MEGATON i1</v>
          </cell>
        </row>
        <row r="4136">
          <cell r="B4136" t="str">
            <v>2006030011</v>
          </cell>
          <cell r="C4136" t="str">
            <v>Tủ IRO3 KAROFI MEGATON i2</v>
          </cell>
        </row>
        <row r="4137">
          <cell r="B4137" t="str">
            <v>4006060166</v>
          </cell>
          <cell r="C4137" t="str">
            <v>HDSD KAROFI MEGATON</v>
          </cell>
        </row>
        <row r="4138">
          <cell r="B4138" t="str">
            <v>4006031014</v>
          </cell>
          <cell r="C4138" t="str">
            <v>Tem phụ KAROFI M-i2210/UH</v>
          </cell>
        </row>
        <row r="4139">
          <cell r="B4139" t="str">
            <v>4003010040</v>
          </cell>
          <cell r="C4139" t="str">
            <v>Thép tấm SPCC 1.4x1135x2205</v>
          </cell>
        </row>
        <row r="4140">
          <cell r="B4140" t="str">
            <v>2017020051</v>
          </cell>
          <cell r="C4140" t="str">
            <v>Ống Silicone D12xD9</v>
          </cell>
        </row>
        <row r="4141">
          <cell r="B4141" t="str">
            <v>4004090076</v>
          </cell>
          <cell r="C4141" t="str">
            <v>Gen co nhiệt</v>
          </cell>
        </row>
        <row r="4142">
          <cell r="B4142" t="str">
            <v>3004010083</v>
          </cell>
          <cell r="C4142" t="str">
            <v>Bộ dây điện IRO3 v2</v>
          </cell>
        </row>
        <row r="4143">
          <cell r="B4143" t="str">
            <v>2013090053</v>
          </cell>
          <cell r="C4143" t="str">
            <v>Ốc M3</v>
          </cell>
        </row>
        <row r="4144">
          <cell r="B4144" t="str">
            <v>2013090057</v>
          </cell>
          <cell r="C4144" t="str">
            <v>Ống chữ T</v>
          </cell>
        </row>
        <row r="4145">
          <cell r="B4145" t="str">
            <v>2016040050</v>
          </cell>
          <cell r="C4145" t="str">
            <v>Vít M3x10</v>
          </cell>
        </row>
        <row r="4146">
          <cell r="B4146" t="str">
            <v>3004090188</v>
          </cell>
          <cell r="C4146" t="str">
            <v>Chụp lò xo</v>
          </cell>
        </row>
        <row r="4147">
          <cell r="B4147" t="str">
            <v>2015040034</v>
          </cell>
          <cell r="C4147" t="str">
            <v>Cảm biến TDS</v>
          </cell>
        </row>
        <row r="4148">
          <cell r="B4148" t="str">
            <v>3004010082</v>
          </cell>
          <cell r="C4148" t="str">
            <v>Dây điện NTC</v>
          </cell>
        </row>
        <row r="4149">
          <cell r="B4149" t="str">
            <v>2013090056</v>
          </cell>
          <cell r="C4149" t="str">
            <v>Xả đáy YR-8B28</v>
          </cell>
        </row>
        <row r="4150">
          <cell r="B4150" t="str">
            <v>2013090054</v>
          </cell>
          <cell r="C4150" t="str">
            <v>Chụp rơ le KI31</v>
          </cell>
        </row>
        <row r="4151">
          <cell r="B4151" t="str">
            <v>2008040003</v>
          </cell>
          <cell r="C4151" t="str">
            <v>Bơm 12V SC3701PW</v>
          </cell>
        </row>
        <row r="4152">
          <cell r="B4152" t="str">
            <v>2016030023</v>
          </cell>
          <cell r="C4152" t="str">
            <v>Long đen vênh M3</v>
          </cell>
        </row>
        <row r="4153">
          <cell r="B4153" t="str">
            <v>3004030062</v>
          </cell>
          <cell r="C4153" t="str">
            <v>Dây nguồn YR-8B28</v>
          </cell>
        </row>
        <row r="4154">
          <cell r="B4154" t="str">
            <v>3004090187</v>
          </cell>
          <cell r="C4154" t="str">
            <v>Lò xo 0.8x14.1x29</v>
          </cell>
        </row>
        <row r="4155">
          <cell r="B4155" t="str">
            <v>2013090058</v>
          </cell>
          <cell r="C4155" t="str">
            <v>Miếng đệm YR-8B28</v>
          </cell>
        </row>
        <row r="4156">
          <cell r="B4156" t="str">
            <v>2013090055</v>
          </cell>
          <cell r="C4156" t="str">
            <v>Ngăn nước YR-8B28</v>
          </cell>
        </row>
        <row r="4157">
          <cell r="B4157" t="str">
            <v>3004030059</v>
          </cell>
          <cell r="C4157" t="str">
            <v>Mạch nguồn YR-8B28</v>
          </cell>
        </row>
        <row r="4158">
          <cell r="B4158" t="str">
            <v>3004010081</v>
          </cell>
          <cell r="C4158" t="str">
            <v>Dây điện 4P YR-8B28</v>
          </cell>
        </row>
        <row r="4159">
          <cell r="B4159" t="str">
            <v>3004010080</v>
          </cell>
          <cell r="C4159" t="str">
            <v>Dây điện 5P YR-8B28</v>
          </cell>
        </row>
        <row r="4160">
          <cell r="B4160" t="str">
            <v>2015090002</v>
          </cell>
          <cell r="C4160" t="str">
            <v>Màn hình số YR-8B28</v>
          </cell>
        </row>
        <row r="4161">
          <cell r="B4161" t="str">
            <v>3004010079</v>
          </cell>
          <cell r="C4161" t="str">
            <v>Dây đo TDS (YR-8B28)</v>
          </cell>
        </row>
        <row r="4162">
          <cell r="B4162" t="str">
            <v>3004010078</v>
          </cell>
          <cell r="C4162" t="str">
            <v>Dây điện bơm SC3701PW</v>
          </cell>
        </row>
        <row r="4163">
          <cell r="B4163" t="str">
            <v>3004030061</v>
          </cell>
          <cell r="C4163" t="str">
            <v>Mạch hiển thị YR-8B28</v>
          </cell>
        </row>
        <row r="4164">
          <cell r="B4164" t="str">
            <v>2013070018</v>
          </cell>
          <cell r="C4164" t="str">
            <v>Bộ làm nóng 220V 2200W</v>
          </cell>
        </row>
        <row r="4165">
          <cell r="B4165" t="str">
            <v>3004030060</v>
          </cell>
          <cell r="C4165" t="str">
            <v>Mạch điều khiển YR-8B28</v>
          </cell>
        </row>
        <row r="4166">
          <cell r="B4166" t="str">
            <v>2013070019</v>
          </cell>
          <cell r="C4166" t="str">
            <v>Tấm tản nhiệt nhôm 20x20</v>
          </cell>
        </row>
        <row r="4167">
          <cell r="B4167" t="str">
            <v>2007030034</v>
          </cell>
          <cell r="C4167" t="str">
            <v>Van điện từ 220V FPD-180D</v>
          </cell>
        </row>
        <row r="4168">
          <cell r="B4168" t="str">
            <v>1001040256</v>
          </cell>
          <cell r="C4168" t="str">
            <v>Máy lọc nước KAROFI M-i129-H</v>
          </cell>
        </row>
        <row r="4169">
          <cell r="B4169" t="str">
            <v>3004030063</v>
          </cell>
          <cell r="C4169" t="str">
            <v>Bộ mạch RELAY 12VDC (hàn dây 20cm)</v>
          </cell>
        </row>
        <row r="4170">
          <cell r="B4170" t="str">
            <v>3003050017</v>
          </cell>
          <cell r="C4170" t="str">
            <v>Thân tủ IRO3 S trắng</v>
          </cell>
        </row>
        <row r="4171">
          <cell r="B4171" t="str">
            <v>4006031020</v>
          </cell>
          <cell r="C4171" t="str">
            <v>Tem mã vạch WPK-913</v>
          </cell>
        </row>
        <row r="4172">
          <cell r="B4172" t="str">
            <v>3003050018</v>
          </cell>
          <cell r="C4172" t="str">
            <v>Thân tủ IRO3 S (CS)</v>
          </cell>
        </row>
        <row r="4173">
          <cell r="B4173" t="str">
            <v>4006060168</v>
          </cell>
          <cell r="C4173" t="str">
            <v>HDSD KoriHome WPK-913</v>
          </cell>
        </row>
        <row r="4174">
          <cell r="B4174" t="str">
            <v>4006031016</v>
          </cell>
          <cell r="C4174" t="str">
            <v>Tem phụ KAROFI M-i129-H</v>
          </cell>
        </row>
        <row r="4175">
          <cell r="B4175" t="str">
            <v>4006031021</v>
          </cell>
          <cell r="C4175" t="str">
            <v>Tem model WPK-913 (12x3)</v>
          </cell>
        </row>
        <row r="4176">
          <cell r="B4176" t="str">
            <v>3004010084</v>
          </cell>
          <cell r="C4176" t="str">
            <v>Bộ dây điện VH3.96-4P -AT2</v>
          </cell>
        </row>
        <row r="4177">
          <cell r="B4177" t="str">
            <v>4006031022</v>
          </cell>
          <cell r="C4177" t="str">
            <v>Tem model WPK-913 (15.75x3)</v>
          </cell>
        </row>
        <row r="4178">
          <cell r="B4178" t="str">
            <v>3004020300</v>
          </cell>
          <cell r="C4178" t="str">
            <v>Mặt ốp đèn hiển thị AQUA KoriHome</v>
          </cell>
        </row>
        <row r="4179">
          <cell r="B4179" t="str">
            <v>4006031019</v>
          </cell>
          <cell r="C4179" t="str">
            <v>Tem mạch điện-HD WPK-913 KoriHome</v>
          </cell>
        </row>
        <row r="4180">
          <cell r="B4180" t="str">
            <v>4006031018</v>
          </cell>
          <cell r="C4180" t="str">
            <v>Tem nhãn hàng hóa KoriHome WPK-913</v>
          </cell>
        </row>
        <row r="4181">
          <cell r="B4181" t="str">
            <v>3004020301</v>
          </cell>
          <cell r="C4181" t="str">
            <v>Mặt ốp đèn hiển thị AQUA KoriHome (ECO sensor)</v>
          </cell>
        </row>
        <row r="4182">
          <cell r="B4182" t="str">
            <v>4006031017</v>
          </cell>
          <cell r="C4182" t="str">
            <v>Tem kỹ thuật máy nóng lạnh RO WPK-913 KoriHome</v>
          </cell>
        </row>
        <row r="4183">
          <cell r="B4183" t="str">
            <v>4006060167</v>
          </cell>
          <cell r="C4183" t="str">
            <v>Phiếu bảo hành máy nóng lạnh RO WPK- 913 KoriHome</v>
          </cell>
        </row>
        <row r="4184">
          <cell r="B4184" t="str">
            <v>4006031023</v>
          </cell>
          <cell r="C4184" t="str">
            <v>Tem giá cốc IRO3</v>
          </cell>
        </row>
        <row r="4185">
          <cell r="B4185" t="str">
            <v>2012010031</v>
          </cell>
          <cell r="C4185" t="str">
            <v>Màng RO HB-3012-400 WHIRLPING</v>
          </cell>
        </row>
        <row r="4186">
          <cell r="B4186" t="str">
            <v>4006010405</v>
          </cell>
          <cell r="C4186" t="str">
            <v>Thùng carton UNDERSINK ALSSALAM 520x410x520</v>
          </cell>
        </row>
        <row r="4187">
          <cell r="B4187" t="str">
            <v>4003010043</v>
          </cell>
          <cell r="C4187" t="str">
            <v>Thép tấm SPCC 1.4x1180x305</v>
          </cell>
        </row>
        <row r="4188">
          <cell r="B4188" t="str">
            <v>4003010042</v>
          </cell>
          <cell r="C4188" t="str">
            <v>Thép tấm SPCC 1.4x1200x297</v>
          </cell>
        </row>
        <row r="4189">
          <cell r="B4189" t="str">
            <v>4003010041</v>
          </cell>
          <cell r="C4189" t="str">
            <v>Thép tấm SPCC 1x1200x294</v>
          </cell>
        </row>
        <row r="4190">
          <cell r="B4190" t="str">
            <v>4006031026</v>
          </cell>
          <cell r="C4190" t="str">
            <v>Tem dọc vách trái</v>
          </cell>
        </row>
        <row r="4191">
          <cell r="B4191" t="str">
            <v>2017030054</v>
          </cell>
          <cell r="C4191" t="str">
            <v>Gioăng CTO xanh 4mm</v>
          </cell>
        </row>
        <row r="4192">
          <cell r="B4192" t="str">
            <v>4006031025</v>
          </cell>
          <cell r="C4192" t="str">
            <v>Tem ngang vách trái</v>
          </cell>
        </row>
        <row r="4193">
          <cell r="B4193" t="str">
            <v>4006031027</v>
          </cell>
          <cell r="C4193" t="str">
            <v>Tem vách K-BOOK K93</v>
          </cell>
        </row>
        <row r="4194">
          <cell r="B4194" t="str">
            <v>4006020036</v>
          </cell>
          <cell r="C4194" t="str">
            <v>Túi bóng khí 1200x850</v>
          </cell>
        </row>
        <row r="4195">
          <cell r="B4195" t="str">
            <v>3002010138</v>
          </cell>
          <cell r="C4195" t="str">
            <v>Nắp OCB trắng [AVITA]</v>
          </cell>
        </row>
        <row r="4196">
          <cell r="B4196" t="str">
            <v>2004020093</v>
          </cell>
          <cell r="C4196" t="str">
            <v>Lõi PPD 10" xanh C AVITA</v>
          </cell>
        </row>
        <row r="4197">
          <cell r="B4197" t="str">
            <v>2005010062</v>
          </cell>
          <cell r="C4197" t="str">
            <v>Lõi OCB 10" trắng [AVITA]</v>
          </cell>
        </row>
        <row r="4198">
          <cell r="B4198" t="str">
            <v>3002020259</v>
          </cell>
          <cell r="C4198" t="str">
            <v>Thân T33 2D xanh NC [AVITA]</v>
          </cell>
        </row>
        <row r="4199">
          <cell r="B4199" t="str">
            <v>2003030239</v>
          </cell>
          <cell r="C4199" t="str">
            <v>Lõi T33 V xanh NC AVITA (DM)</v>
          </cell>
        </row>
        <row r="4200">
          <cell r="B4200" t="str">
            <v>4005030010</v>
          </cell>
          <cell r="C4200" t="str">
            <v>Hóa chất EDTA</v>
          </cell>
        </row>
        <row r="4201">
          <cell r="B4201" t="str">
            <v>4005030008</v>
          </cell>
          <cell r="C4201" t="str">
            <v>Hóa chất Axit phosphoric (H3PO4)</v>
          </cell>
        </row>
        <row r="4202">
          <cell r="B4202" t="str">
            <v>4005030009</v>
          </cell>
          <cell r="C4202" t="str">
            <v>Hóa chất Natri thiosunfat (Na2S2O3)</v>
          </cell>
        </row>
        <row r="4203">
          <cell r="B4203" t="str">
            <v>4004050010</v>
          </cell>
          <cell r="C4203" t="str">
            <v>Hạt Anion Trilite MA12OH</v>
          </cell>
        </row>
        <row r="4204">
          <cell r="B4204" t="str">
            <v>4004050011</v>
          </cell>
          <cell r="C4204" t="str">
            <v>Hạt trao đổi ion hỗn hợp Trilite MA12OH</v>
          </cell>
        </row>
        <row r="4205">
          <cell r="B4205" t="str">
            <v>2007040004</v>
          </cell>
          <cell r="C4205" t="str">
            <v>Auto valve F74</v>
          </cell>
        </row>
        <row r="4206">
          <cell r="B4206" t="str">
            <v>2008020012</v>
          </cell>
          <cell r="C4206" t="str">
            <v>Bơm CNP MS 100</v>
          </cell>
        </row>
        <row r="4207">
          <cell r="B4207" t="str">
            <v>2008020011</v>
          </cell>
          <cell r="C4207" t="str">
            <v>Bơm CNP CHL 8-40</v>
          </cell>
        </row>
        <row r="4208">
          <cell r="B4208" t="str">
            <v>2008050031</v>
          </cell>
          <cell r="C4208" t="str">
            <v>Đầu bơm RC15.15N</v>
          </cell>
        </row>
        <row r="4209">
          <cell r="B4209" t="str">
            <v>2008050032</v>
          </cell>
          <cell r="C4209" t="str">
            <v>Đầu bơm RR21.15N</v>
          </cell>
        </row>
        <row r="4210">
          <cell r="B4210" t="str">
            <v>2008050033</v>
          </cell>
          <cell r="C4210" t="str">
            <v>Đầu bơm XM11.17N</v>
          </cell>
        </row>
        <row r="4211">
          <cell r="B4211" t="str">
            <v>1002010007</v>
          </cell>
          <cell r="C4211" t="str">
            <v>Máy RO-DI 300LPH</v>
          </cell>
        </row>
        <row r="4212">
          <cell r="B4212" t="str">
            <v>2007040006</v>
          </cell>
          <cell r="C4212" t="str">
            <v>Auto valve F63 C3</v>
          </cell>
        </row>
        <row r="4213">
          <cell r="B4213" t="str">
            <v>2007040001</v>
          </cell>
          <cell r="C4213" t="str">
            <v>Auto valve F65 B3</v>
          </cell>
        </row>
        <row r="4214">
          <cell r="B4214" t="str">
            <v>2007040002</v>
          </cell>
          <cell r="C4214" t="str">
            <v>Auto valve F67 C1</v>
          </cell>
        </row>
        <row r="4215">
          <cell r="B4215" t="str">
            <v>2007040003</v>
          </cell>
          <cell r="C4215" t="str">
            <v>Auto valve F71 B1</v>
          </cell>
        </row>
        <row r="4216">
          <cell r="B4216" t="str">
            <v>7005020022</v>
          </cell>
          <cell r="C4216" t="str">
            <v>Cột composite 3072</v>
          </cell>
        </row>
        <row r="4217">
          <cell r="B4217" t="str">
            <v>7005020024</v>
          </cell>
          <cell r="C4217" t="str">
            <v>Cột composite 4872</v>
          </cell>
        </row>
        <row r="4218">
          <cell r="B4218" t="str">
            <v>2008020013</v>
          </cell>
          <cell r="C4218" t="str">
            <v>Bơm CNP MS 250/2.20</v>
          </cell>
        </row>
        <row r="4219">
          <cell r="B4219" t="str">
            <v>2014030040</v>
          </cell>
          <cell r="C4219" t="str">
            <v>Aptomat 20A/1 pha LS</v>
          </cell>
        </row>
        <row r="4220">
          <cell r="B4220" t="str">
            <v>2014030041</v>
          </cell>
          <cell r="C4220" t="str">
            <v>Aptomat 20A/2 pha LS</v>
          </cell>
        </row>
        <row r="4221">
          <cell r="B4221" t="str">
            <v>2014030042</v>
          </cell>
          <cell r="C4221" t="str">
            <v>Aptomat 32A/1 pha LS</v>
          </cell>
        </row>
        <row r="4222">
          <cell r="B4222" t="str">
            <v>2007040005</v>
          </cell>
          <cell r="C4222" t="str">
            <v>Auto valve F75 A1 2"</v>
          </cell>
        </row>
        <row r="4223">
          <cell r="B4223" t="str">
            <v>7005020026</v>
          </cell>
          <cell r="C4223" t="str">
            <v>Cột composite 844 HY</v>
          </cell>
        </row>
        <row r="4224">
          <cell r="B4224" t="str">
            <v>2013020033</v>
          </cell>
          <cell r="C4224" t="str">
            <v>Khung inox 304 80LPH</v>
          </cell>
        </row>
        <row r="4225">
          <cell r="B4225" t="str">
            <v>7005020013</v>
          </cell>
          <cell r="C4225" t="str">
            <v>Cột composite 1252 HY</v>
          </cell>
        </row>
        <row r="4226">
          <cell r="B4226" t="str">
            <v>7005020019</v>
          </cell>
          <cell r="C4226" t="str">
            <v>Cột composite 2162 HY</v>
          </cell>
        </row>
        <row r="4227">
          <cell r="B4227" t="str">
            <v>7005020020</v>
          </cell>
          <cell r="C4227" t="str">
            <v>Cột composite 2169 HY</v>
          </cell>
        </row>
        <row r="4228">
          <cell r="B4228" t="str">
            <v>7005020021</v>
          </cell>
          <cell r="C4228" t="str">
            <v>Cột composite 2472 HY</v>
          </cell>
        </row>
        <row r="4229">
          <cell r="B4229" t="str">
            <v>7005020023</v>
          </cell>
          <cell r="C4229" t="str">
            <v>Cột composite 4072 HY</v>
          </cell>
        </row>
        <row r="4230">
          <cell r="B4230" t="str">
            <v>7005020025</v>
          </cell>
          <cell r="C4230" t="str">
            <v>Cột composite 818 USE</v>
          </cell>
        </row>
        <row r="4231">
          <cell r="B4231" t="str">
            <v>7005020027</v>
          </cell>
          <cell r="C4231" t="str">
            <v>Cột composite 844 USE</v>
          </cell>
        </row>
        <row r="4232">
          <cell r="B4232" t="str">
            <v>2013020035</v>
          </cell>
          <cell r="C4232" t="str">
            <v>Khung inox 304 350LPH</v>
          </cell>
        </row>
        <row r="4233">
          <cell r="B4233" t="str">
            <v>2013020034</v>
          </cell>
          <cell r="C4233" t="str">
            <v>Khung inox 304 500LPH</v>
          </cell>
        </row>
        <row r="4234">
          <cell r="B4234" t="str">
            <v>6003050014</v>
          </cell>
          <cell r="C4234" t="str">
            <v>Motor ESS 1.1kW 4P B3</v>
          </cell>
        </row>
        <row r="4235">
          <cell r="B4235" t="str">
            <v>6003050017</v>
          </cell>
          <cell r="C4235" t="str">
            <v>Motor ESS 1.5kW 4P B3</v>
          </cell>
        </row>
        <row r="4236">
          <cell r="B4236" t="str">
            <v>6003050012</v>
          </cell>
          <cell r="C4236" t="str">
            <v>Motor ESS 2.2kW 4P B3</v>
          </cell>
        </row>
        <row r="4237">
          <cell r="B4237" t="str">
            <v>7005020012</v>
          </cell>
          <cell r="C4237" t="str">
            <v>Cột composite 1252 USE</v>
          </cell>
        </row>
        <row r="4238">
          <cell r="B4238" t="str">
            <v>7005020014</v>
          </cell>
          <cell r="C4238" t="str">
            <v>Cột composite 1354 USE</v>
          </cell>
        </row>
        <row r="4239">
          <cell r="B4239" t="str">
            <v>7005020015</v>
          </cell>
          <cell r="C4239" t="str">
            <v>Cột composite 1465 USE</v>
          </cell>
        </row>
        <row r="4240">
          <cell r="B4240" t="str">
            <v>7005020017</v>
          </cell>
          <cell r="C4240" t="str">
            <v>Cột composite 1665 USE</v>
          </cell>
        </row>
        <row r="4241">
          <cell r="B4241" t="str">
            <v>7005020018</v>
          </cell>
          <cell r="C4241" t="str">
            <v>Cột composite 1865 USE</v>
          </cell>
        </row>
        <row r="4242">
          <cell r="B4242" t="str">
            <v>2008050035</v>
          </cell>
          <cell r="C4242" t="str">
            <v>Đầu bơm RC 9.14C DX+F6</v>
          </cell>
        </row>
        <row r="4243">
          <cell r="B4243" t="str">
            <v>2013020032</v>
          </cell>
          <cell r="C4243" t="str">
            <v>Khung inox 304 1000LPH</v>
          </cell>
        </row>
        <row r="4244">
          <cell r="B4244" t="str">
            <v>6003050013</v>
          </cell>
          <cell r="C4244" t="str">
            <v>Motor ESS 0.75kW 4P B3</v>
          </cell>
        </row>
        <row r="4245">
          <cell r="B4245" t="str">
            <v>6003050015</v>
          </cell>
          <cell r="C4245" t="str">
            <v>Motor ESS 1.1kW 4P B34</v>
          </cell>
        </row>
        <row r="4246">
          <cell r="B4246" t="str">
            <v>6003050016</v>
          </cell>
          <cell r="C4246" t="str">
            <v>Motor ESS 1.5kW 4P B34</v>
          </cell>
        </row>
        <row r="4247">
          <cell r="B4247" t="str">
            <v>1002010006</v>
          </cell>
          <cell r="C4247" t="str">
            <v>Máy lọc nước RO 1000LPH</v>
          </cell>
        </row>
        <row r="4248">
          <cell r="B4248" t="str">
            <v>1002010010</v>
          </cell>
          <cell r="C4248" t="str">
            <v>Máy lọc nước RO 2000LPH</v>
          </cell>
        </row>
        <row r="4249">
          <cell r="B4249" t="str">
            <v>7005020011</v>
          </cell>
          <cell r="C4249" t="str">
            <v>Cột composite 1054 VICAN</v>
          </cell>
        </row>
        <row r="4250">
          <cell r="B4250" t="str">
            <v>7005020016</v>
          </cell>
          <cell r="C4250" t="str">
            <v>Cột composite 1465 VICAN</v>
          </cell>
        </row>
        <row r="4251">
          <cell r="B4251" t="str">
            <v>2013020031</v>
          </cell>
          <cell r="C4251" t="str">
            <v>Khung inox 304 CN-300LPH</v>
          </cell>
        </row>
        <row r="4252">
          <cell r="B4252" t="str">
            <v>2008020010</v>
          </cell>
          <cell r="C4252" t="str">
            <v>Bơm Ebara 2CDX 120/40 3kW</v>
          </cell>
        </row>
        <row r="4253">
          <cell r="B4253" t="str">
            <v>2012010032</v>
          </cell>
          <cell r="C4253" t="str">
            <v>Màng RO LC HR-4040 FILMTEC</v>
          </cell>
        </row>
        <row r="4254">
          <cell r="B4254" t="str">
            <v>1002010009</v>
          </cell>
          <cell r="C4254" t="str">
            <v>Máy lọc nước RO 250-350LPH</v>
          </cell>
        </row>
        <row r="4255">
          <cell r="B4255" t="str">
            <v>1002010011</v>
          </cell>
          <cell r="C4255" t="str">
            <v>Máy lọc nước RO 500-750LPH</v>
          </cell>
        </row>
        <row r="4256">
          <cell r="B4256" t="str">
            <v>4006031030</v>
          </cell>
          <cell r="C4256" t="str">
            <v>Tem NY KAROFI S-s156</v>
          </cell>
        </row>
        <row r="4257">
          <cell r="B4257" t="str">
            <v>4006031029</v>
          </cell>
          <cell r="C4257" t="str">
            <v>Tem NY KAROFI SPIDO S-s027</v>
          </cell>
        </row>
        <row r="4258">
          <cell r="B4258" t="str">
            <v>4006031032</v>
          </cell>
          <cell r="C4258" t="str">
            <v>Tem NY KAROFI TOPBOX T-i146</v>
          </cell>
        </row>
        <row r="4259">
          <cell r="B4259" t="str">
            <v>4006031031</v>
          </cell>
          <cell r="C4259" t="str">
            <v>Tem NY KAROFI TOPBOX T-s146</v>
          </cell>
        </row>
        <row r="4260">
          <cell r="B4260" t="str">
            <v>4006050071</v>
          </cell>
          <cell r="C4260" t="str">
            <v>Xốp EPS đình- đáy WATER FALL v2</v>
          </cell>
        </row>
        <row r="4261">
          <cell r="B4261" t="str">
            <v>9101010039</v>
          </cell>
          <cell r="C4261" t="str">
            <v>Cuống nhựa SAN1</v>
          </cell>
        </row>
        <row r="4262">
          <cell r="B4262" t="str">
            <v>9101010040</v>
          </cell>
          <cell r="C4262" t="str">
            <v>Cuống nhựa SAN2</v>
          </cell>
        </row>
        <row r="4263">
          <cell r="B4263" t="str">
            <v>9101010041</v>
          </cell>
          <cell r="C4263" t="str">
            <v>Cuống nhựa SAN3</v>
          </cell>
        </row>
        <row r="4264">
          <cell r="B4264" t="str">
            <v>9101010050</v>
          </cell>
          <cell r="C4264" t="str">
            <v>Cuống nhựa SAN4</v>
          </cell>
        </row>
        <row r="4265">
          <cell r="B4265" t="str">
            <v>9101010005</v>
          </cell>
          <cell r="C4265" t="str">
            <v>Cuống nhựa ABS đỏ</v>
          </cell>
        </row>
        <row r="4266">
          <cell r="B4266" t="str">
            <v>9101010002</v>
          </cell>
          <cell r="C4266" t="str">
            <v>Cuống nhựa lõi PP</v>
          </cell>
        </row>
        <row r="4267">
          <cell r="B4267" t="str">
            <v>9101010014</v>
          </cell>
          <cell r="C4267" t="str">
            <v>Cuống nhựa PP cam</v>
          </cell>
        </row>
        <row r="4268">
          <cell r="B4268" t="str">
            <v>9101010046</v>
          </cell>
          <cell r="C4268" t="str">
            <v>Cuống nhựa PP ghi</v>
          </cell>
        </row>
        <row r="4269">
          <cell r="B4269" t="str">
            <v>9101010011</v>
          </cell>
          <cell r="C4269" t="str">
            <v>Cuống nhựa PP tạp</v>
          </cell>
        </row>
        <row r="4270">
          <cell r="B4270" t="str">
            <v>9101010047</v>
          </cell>
          <cell r="C4270" t="str">
            <v>Cuống nhựa ABS đen</v>
          </cell>
        </row>
        <row r="4271">
          <cell r="B4271" t="str">
            <v>9101010009</v>
          </cell>
          <cell r="C4271" t="str">
            <v>Cuống nhựa ABS ghi</v>
          </cell>
        </row>
        <row r="4272">
          <cell r="B4272" t="str">
            <v>9101010001</v>
          </cell>
          <cell r="C4272" t="str">
            <v>Cuống nhựa PA1 đen</v>
          </cell>
        </row>
        <row r="4273">
          <cell r="B4273" t="str">
            <v>9101010012</v>
          </cell>
          <cell r="C4273" t="str">
            <v>Cuống nhựa PA3 ghi</v>
          </cell>
        </row>
        <row r="4274">
          <cell r="B4274" t="str">
            <v>9101010027</v>
          </cell>
          <cell r="C4274" t="str">
            <v>Cuống nhựa PP Gold</v>
          </cell>
        </row>
        <row r="4275">
          <cell r="B4275" t="str">
            <v>9101010020</v>
          </cell>
          <cell r="C4275" t="str">
            <v>Cuống nhựa PP hồng</v>
          </cell>
        </row>
        <row r="4276">
          <cell r="B4276" t="str">
            <v>9101010017</v>
          </cell>
          <cell r="C4276" t="str">
            <v>Cuống nhựa PP1 đen</v>
          </cell>
        </row>
        <row r="4277">
          <cell r="B4277" t="str">
            <v>9101010024</v>
          </cell>
          <cell r="C4277" t="str">
            <v>Cuống nhựa PP1 tím</v>
          </cell>
        </row>
        <row r="4278">
          <cell r="B4278" t="str">
            <v>9101010016</v>
          </cell>
          <cell r="C4278" t="str">
            <v>Cuống nhựa PP2 đen</v>
          </cell>
        </row>
        <row r="4279">
          <cell r="B4279" t="str">
            <v>9101010043</v>
          </cell>
          <cell r="C4279" t="str">
            <v>Cuống nhựa PP2 tím</v>
          </cell>
        </row>
        <row r="4280">
          <cell r="B4280" t="str">
            <v>9101010052</v>
          </cell>
          <cell r="C4280" t="str">
            <v>Cuống nhựa ABS vàng</v>
          </cell>
        </row>
        <row r="4281">
          <cell r="B4281" t="str">
            <v>9101010045</v>
          </cell>
          <cell r="C4281" t="str">
            <v>Cuống nhựa ABS xanh</v>
          </cell>
        </row>
        <row r="4282">
          <cell r="B4282" t="str">
            <v>9101010044</v>
          </cell>
          <cell r="C4282" t="str">
            <v>Cuống nhựa PE trong</v>
          </cell>
        </row>
        <row r="4283">
          <cell r="B4283" t="str">
            <v>9101010018</v>
          </cell>
          <cell r="C4283" t="str">
            <v>Cuống nhựa PP đỏ BV</v>
          </cell>
        </row>
        <row r="4284">
          <cell r="B4284" t="str">
            <v>9101010042</v>
          </cell>
          <cell r="C4284" t="str">
            <v>Cuống nhựa PP trong</v>
          </cell>
        </row>
        <row r="4285">
          <cell r="B4285" t="str">
            <v>9101010029</v>
          </cell>
          <cell r="C4285" t="str">
            <v>Cuống nhựa PP1 xanh</v>
          </cell>
        </row>
        <row r="4286">
          <cell r="B4286" t="str">
            <v>9101010003</v>
          </cell>
          <cell r="C4286" t="str">
            <v>Cuống nhựa ABS trắng</v>
          </cell>
        </row>
        <row r="4287">
          <cell r="B4287" t="str">
            <v>9101010007</v>
          </cell>
          <cell r="C4287" t="str">
            <v>Cuống nhựa LDPE vàng</v>
          </cell>
        </row>
        <row r="4288">
          <cell r="B4288" t="str">
            <v>9101010008</v>
          </cell>
          <cell r="C4288" t="str">
            <v>Cuống nhựa LDPE xanh</v>
          </cell>
        </row>
        <row r="4289">
          <cell r="B4289" t="str">
            <v>9101010013</v>
          </cell>
          <cell r="C4289" t="str">
            <v>Cuống nhựa PA2 trắng</v>
          </cell>
        </row>
        <row r="4290">
          <cell r="B4290" t="str">
            <v>9101010028</v>
          </cell>
          <cell r="C4290" t="str">
            <v>Cuống nhựa PP vàng N</v>
          </cell>
        </row>
        <row r="4291">
          <cell r="B4291" t="str">
            <v>9101010015</v>
          </cell>
          <cell r="C4291" t="str">
            <v>Cuống nhựa PP xanh C</v>
          </cell>
        </row>
        <row r="4292">
          <cell r="B4292" t="str">
            <v>9101010049</v>
          </cell>
          <cell r="C4292" t="str">
            <v>Cuống nhựa PP xanh L</v>
          </cell>
        </row>
        <row r="4293">
          <cell r="B4293" t="str">
            <v>9101010022</v>
          </cell>
          <cell r="C4293" t="str">
            <v>Cuống nhựa PP1 trắng</v>
          </cell>
        </row>
        <row r="4294">
          <cell r="B4294" t="str">
            <v>9101010006</v>
          </cell>
          <cell r="C4294" t="str">
            <v>Cuống nhựa LDPE trắng</v>
          </cell>
        </row>
        <row r="4295">
          <cell r="B4295" t="str">
            <v>9101010033</v>
          </cell>
          <cell r="C4295" t="str">
            <v>Cuống nhựa PP xanh SH</v>
          </cell>
        </row>
        <row r="4296">
          <cell r="B4296" t="str">
            <v>9101010037</v>
          </cell>
          <cell r="C4296" t="str">
            <v>Cuống nhựa PP1 xanh B</v>
          </cell>
        </row>
        <row r="4297">
          <cell r="B4297" t="str">
            <v>9101010032</v>
          </cell>
          <cell r="C4297" t="str">
            <v>Cuống nhựa PP1 xanh D</v>
          </cell>
        </row>
        <row r="4298">
          <cell r="B4298" t="str">
            <v>9101010035</v>
          </cell>
          <cell r="C4298" t="str">
            <v>Cuống nhựa PP1 xanh K</v>
          </cell>
        </row>
        <row r="4299">
          <cell r="B4299" t="str">
            <v>9101010030</v>
          </cell>
          <cell r="C4299" t="str">
            <v>Cuống nhựa PP2 xanh D</v>
          </cell>
        </row>
        <row r="4300">
          <cell r="B4300" t="str">
            <v>9101010034</v>
          </cell>
          <cell r="C4300" t="str">
            <v>Cuống nhựa PP2 xanh K</v>
          </cell>
        </row>
        <row r="4301">
          <cell r="B4301" t="str">
            <v>9101010023</v>
          </cell>
          <cell r="C4301" t="str">
            <v>Cuống nhựa PP T2 trắng</v>
          </cell>
        </row>
        <row r="4302">
          <cell r="B4302" t="str">
            <v>9101010025</v>
          </cell>
          <cell r="C4302" t="str">
            <v>Cuống nhựa PP1 vàng D2</v>
          </cell>
        </row>
        <row r="4303">
          <cell r="B4303" t="str">
            <v>9101010036</v>
          </cell>
          <cell r="C4303" t="str">
            <v>Cuống nhựa PP1 xanh Al</v>
          </cell>
        </row>
        <row r="4304">
          <cell r="B4304" t="str">
            <v>9101010038</v>
          </cell>
          <cell r="C4304" t="str">
            <v>Cuống nhựa PP1 xanh D2</v>
          </cell>
        </row>
        <row r="4305">
          <cell r="B4305" t="str">
            <v>9101010021</v>
          </cell>
          <cell r="C4305" t="str">
            <v>Cuống nhựa PP1 xanh NC</v>
          </cell>
        </row>
        <row r="4306">
          <cell r="B4306" t="str">
            <v>9101010026</v>
          </cell>
          <cell r="C4306" t="str">
            <v>Cuống nhựa PP2 vàng D2</v>
          </cell>
        </row>
        <row r="4307">
          <cell r="B4307" t="str">
            <v>9101010031</v>
          </cell>
          <cell r="C4307" t="str">
            <v>Cuống nhựa PP2 xanh BV</v>
          </cell>
        </row>
        <row r="4308">
          <cell r="B4308" t="str">
            <v>9101010019</v>
          </cell>
          <cell r="C4308" t="str">
            <v>Cuống nhựa PP1 ghi trắng</v>
          </cell>
        </row>
        <row r="4309">
          <cell r="B4309" t="str">
            <v>9101010010</v>
          </cell>
          <cell r="C4309" t="str">
            <v>Cuống nhựa HIPS 8250 trắng</v>
          </cell>
        </row>
        <row r="4310">
          <cell r="B4310" t="str">
            <v>9101010048</v>
          </cell>
          <cell r="C4310" t="str">
            <v>Cuống nhựa PP đen (Bình áp)</v>
          </cell>
        </row>
        <row r="4311">
          <cell r="B4311" t="str">
            <v>9101010051</v>
          </cell>
          <cell r="C4311" t="str">
            <v>Cuống nhựa ABS WAB-CAB-091116 trắng</v>
          </cell>
        </row>
        <row r="4312">
          <cell r="B4312" t="str">
            <v>3004090189</v>
          </cell>
          <cell r="C4312" t="str">
            <v>Khung nhựa PET CARO đen</v>
          </cell>
        </row>
        <row r="4313">
          <cell r="B4313" t="str">
            <v>3004020302</v>
          </cell>
          <cell r="C4313" t="str">
            <v>Tấm che giá sắt IRO3</v>
          </cell>
        </row>
        <row r="4314">
          <cell r="B4314" t="str">
            <v>1004020008</v>
          </cell>
          <cell r="C4314" t="str">
            <v>Máy sưởi KoriHome EHK-362</v>
          </cell>
        </row>
        <row r="4315">
          <cell r="B4315" t="str">
            <v>2005010063</v>
          </cell>
          <cell r="C4315" t="str">
            <v>Lõi OCB 10" trắng [APUWA]</v>
          </cell>
        </row>
        <row r="4316">
          <cell r="B4316" t="str">
            <v>1004020007</v>
          </cell>
          <cell r="C4316" t="str">
            <v>Máy sưởi KoriHome EHK-101-S</v>
          </cell>
        </row>
        <row r="4317">
          <cell r="B4317" t="str">
            <v>1004020009</v>
          </cell>
          <cell r="C4317" t="str">
            <v>Máy sưởi KoriHome EHK-102-S</v>
          </cell>
        </row>
        <row r="4318">
          <cell r="B4318" t="str">
            <v>1003010006</v>
          </cell>
          <cell r="C4318" t="str">
            <v>Ấm siêu tốc KoriHome EKK-288</v>
          </cell>
        </row>
        <row r="4319">
          <cell r="B4319" t="str">
            <v>1003010001</v>
          </cell>
          <cell r="C4319" t="str">
            <v>Bếp điện từ KoriHome ICK-226</v>
          </cell>
        </row>
        <row r="4320">
          <cell r="B4320" t="str">
            <v>1003010002</v>
          </cell>
          <cell r="C4320" t="str">
            <v>Bếp điện từ KoriHome ICK-229</v>
          </cell>
        </row>
        <row r="4321">
          <cell r="B4321" t="str">
            <v>1007010002</v>
          </cell>
          <cell r="C4321" t="str">
            <v>Mấy sấy quần áo KoriHome V2T</v>
          </cell>
        </row>
        <row r="4322">
          <cell r="B4322" t="str">
            <v>7002010035</v>
          </cell>
          <cell r="C4322" t="str">
            <v>Cân sức khỏe KoriHome HSK-329</v>
          </cell>
        </row>
        <row r="4323">
          <cell r="B4323" t="str">
            <v>7002010036</v>
          </cell>
          <cell r="C4323" t="str">
            <v>Cân sức khỏe KoriHome HSK-374</v>
          </cell>
        </row>
        <row r="4324">
          <cell r="B4324" t="str">
            <v>7002010037</v>
          </cell>
          <cell r="C4324" t="str">
            <v>Cân sức khỏe KoriHome HSK-505</v>
          </cell>
        </row>
        <row r="4325">
          <cell r="B4325" t="str">
            <v>1003010012</v>
          </cell>
          <cell r="C4325" t="str">
            <v>Nồi cơm điện KoriHome DCK-669</v>
          </cell>
        </row>
        <row r="4326">
          <cell r="B4326" t="str">
            <v>1003010009</v>
          </cell>
          <cell r="C4326" t="str">
            <v>Nồi cơm điện KoriHome RCK-360</v>
          </cell>
        </row>
        <row r="4327">
          <cell r="B4327" t="str">
            <v>1003010005</v>
          </cell>
          <cell r="C4327" t="str">
            <v>Bếp từ đơn KoriHome ICK-356-BK</v>
          </cell>
        </row>
        <row r="4328">
          <cell r="B4328" t="str">
            <v>1003010003</v>
          </cell>
          <cell r="C4328" t="str">
            <v>Bếp hồng ngoại KoriHome IFK-458</v>
          </cell>
        </row>
        <row r="4329">
          <cell r="B4329" t="str">
            <v>1003010004</v>
          </cell>
          <cell r="C4329" t="str">
            <v>Bếp hồng ngoại KoriHome IFK-466</v>
          </cell>
        </row>
        <row r="4330">
          <cell r="B4330" t="str">
            <v>1003020001</v>
          </cell>
          <cell r="C4330" t="str">
            <v>Máy ép hoa quả KoriHome JEK-633</v>
          </cell>
        </row>
        <row r="4331">
          <cell r="B4331" t="str">
            <v>1003020002</v>
          </cell>
          <cell r="C4331" t="str">
            <v>Máy ép hoa quả KoriHome JEK-644</v>
          </cell>
        </row>
        <row r="4332">
          <cell r="B4332" t="str">
            <v>1003020003</v>
          </cell>
          <cell r="C4332" t="str">
            <v>Máy ép hoa quả KoriHome JEK-844</v>
          </cell>
        </row>
        <row r="4333">
          <cell r="B4333" t="str">
            <v>1003010011</v>
          </cell>
          <cell r="C4333" t="str">
            <v>Nồi cơm điện KoriHome DCK-662-S</v>
          </cell>
        </row>
        <row r="4334">
          <cell r="B4334" t="str">
            <v>3003040052</v>
          </cell>
          <cell r="C4334" t="str">
            <v>Bộ đình tủ IQ đen HYUNDAI HDE500</v>
          </cell>
        </row>
        <row r="4335">
          <cell r="B4335" t="str">
            <v>1007010001</v>
          </cell>
          <cell r="C4335" t="str">
            <v>Mấy sấy quần áo KoriHome CDK-101</v>
          </cell>
        </row>
        <row r="4336">
          <cell r="B4336" t="str">
            <v>1003010007</v>
          </cell>
          <cell r="C4336" t="str">
            <v>Nồi súp đa năng KoriHome SMK-889</v>
          </cell>
        </row>
        <row r="4337">
          <cell r="B4337" t="str">
            <v>3003030059</v>
          </cell>
          <cell r="C4337" t="str">
            <v>Bộ cánh tủ IQ đen HYUNDAI HDE500</v>
          </cell>
        </row>
        <row r="4338">
          <cell r="B4338" t="str">
            <v>7002010038</v>
          </cell>
          <cell r="C4338" t="str">
            <v>Máy đo ozon không khí G09-03-3121</v>
          </cell>
        </row>
        <row r="4339">
          <cell r="B4339" t="str">
            <v>1003010014</v>
          </cell>
          <cell r="C4339" t="str">
            <v>Nồi nướng đa năng KoriHome AFK-326</v>
          </cell>
        </row>
        <row r="4340">
          <cell r="B4340" t="str">
            <v>1003010015</v>
          </cell>
          <cell r="C4340" t="str">
            <v>Nồi nướng đa năng KoriHome AFK-559</v>
          </cell>
        </row>
        <row r="4341">
          <cell r="B4341" t="str">
            <v>1003010013</v>
          </cell>
          <cell r="C4341" t="str">
            <v>Nồi nướng đa năng KoriHome AFK-101-W</v>
          </cell>
        </row>
        <row r="4342">
          <cell r="B4342" t="str">
            <v>3004040226</v>
          </cell>
          <cell r="C4342" t="str">
            <v>Khung tròn PET trắng</v>
          </cell>
        </row>
        <row r="4343">
          <cell r="B4343" t="str">
            <v>3003050020</v>
          </cell>
          <cell r="C4343" t="str">
            <v>Thân tủ IRO3 MEGATON trắng</v>
          </cell>
        </row>
        <row r="4344">
          <cell r="B4344" t="str">
            <v>3004040227</v>
          </cell>
          <cell r="C4344" t="str">
            <v>Khung assy PET</v>
          </cell>
        </row>
        <row r="4345">
          <cell r="B4345" t="str">
            <v>3003050019</v>
          </cell>
          <cell r="C4345" t="str">
            <v>Thân tủ IRO3 MEGATON (CS)</v>
          </cell>
        </row>
        <row r="4346">
          <cell r="B4346" t="str">
            <v>2008050036</v>
          </cell>
          <cell r="C4346" t="str">
            <v>Đầu bơm 24V FLOWAVE VF- 8377</v>
          </cell>
        </row>
        <row r="4347">
          <cell r="B4347" t="str">
            <v>4004090077</v>
          </cell>
          <cell r="C4347" t="str">
            <v>Băng tan (PHÚ THỊNH)</v>
          </cell>
        </row>
        <row r="4348">
          <cell r="B4348" t="str">
            <v>3004020310</v>
          </cell>
          <cell r="C4348" t="str">
            <v>Nắp che bình áp IRO3 v2</v>
          </cell>
        </row>
        <row r="4349">
          <cell r="B4349" t="str">
            <v>3004040230</v>
          </cell>
          <cell r="C4349" t="str">
            <v>Giá cốc IRO3 v2 (chưa sơn)</v>
          </cell>
        </row>
        <row r="4350">
          <cell r="B4350" t="str">
            <v>3004040228</v>
          </cell>
          <cell r="C4350" t="str">
            <v>Thanh ray IRO3 v2 (chưa sơn)</v>
          </cell>
        </row>
        <row r="4351">
          <cell r="B4351" t="str">
            <v>3004020311</v>
          </cell>
          <cell r="C4351" t="str">
            <v>Nắp che bình áp IRO3 OPTIMUS (CS)</v>
          </cell>
        </row>
        <row r="4352">
          <cell r="B4352" t="str">
            <v>3004020306</v>
          </cell>
          <cell r="C4352" t="str">
            <v>Nắp che bình áp IRO3 CT (chưa sơn)</v>
          </cell>
        </row>
        <row r="4353">
          <cell r="B4353" t="str">
            <v>3004020304</v>
          </cell>
          <cell r="C4353" t="str">
            <v>Tấm che bình áp IRO3 CT (chưa sơn)</v>
          </cell>
        </row>
        <row r="4354">
          <cell r="B4354" t="str">
            <v>3004020308</v>
          </cell>
          <cell r="C4354" t="str">
            <v>Tấm che bình áp IRO3 v2 (chưa sơn)</v>
          </cell>
        </row>
        <row r="4355">
          <cell r="B4355" t="str">
            <v>4004050012</v>
          </cell>
          <cell r="C4355" t="str">
            <v>Hạt Birm</v>
          </cell>
        </row>
        <row r="4356">
          <cell r="B4356" t="str">
            <v>4004050014</v>
          </cell>
          <cell r="C4356" t="str">
            <v>Cát mangan</v>
          </cell>
        </row>
        <row r="4357">
          <cell r="B4357" t="str">
            <v>7005020028</v>
          </cell>
          <cell r="C4357" t="str">
            <v>Bồn nhựa đứng 500L</v>
          </cell>
        </row>
        <row r="4358">
          <cell r="B4358" t="str">
            <v>4004050013</v>
          </cell>
          <cell r="C4358" t="str">
            <v>Cát thạch anh 1-2mm</v>
          </cell>
        </row>
        <row r="4359">
          <cell r="B4359" t="str">
            <v>4004050016</v>
          </cell>
          <cell r="C4359" t="str">
            <v>Sỏi thạch anh 2-4mm</v>
          </cell>
        </row>
        <row r="4360">
          <cell r="B4360" t="str">
            <v>4004060015</v>
          </cell>
          <cell r="C4360" t="str">
            <v>Than hoạt tính NORIT PK 1-3</v>
          </cell>
        </row>
        <row r="4361">
          <cell r="B4361" t="str">
            <v>4004050015</v>
          </cell>
          <cell r="C4361" t="str">
            <v>Hạt ODM-2F</v>
          </cell>
        </row>
        <row r="4362">
          <cell r="B4362" t="str">
            <v>2008020014</v>
          </cell>
          <cell r="C4362" t="str">
            <v>Bơm Inox 0.37kW</v>
          </cell>
        </row>
        <row r="4363">
          <cell r="B4363" t="str">
            <v>4004050017</v>
          </cell>
          <cell r="C4363" t="str">
            <v>Sỏi thạch anh 4-6mm</v>
          </cell>
        </row>
        <row r="4364">
          <cell r="B4364" t="str">
            <v>7007030041</v>
          </cell>
          <cell r="C4364" t="str">
            <v>Dây curoa B28</v>
          </cell>
        </row>
        <row r="4365">
          <cell r="B4365" t="str">
            <v>7007030042</v>
          </cell>
          <cell r="C4365" t="str">
            <v>Dây curoa B34</v>
          </cell>
        </row>
        <row r="4366">
          <cell r="B4366" t="str">
            <v>7007030043</v>
          </cell>
          <cell r="C4366" t="str">
            <v>Dây curoa B38</v>
          </cell>
        </row>
        <row r="4367">
          <cell r="B4367" t="str">
            <v>7005020032</v>
          </cell>
          <cell r="C4367" t="str">
            <v>Thùng muối 60L</v>
          </cell>
        </row>
        <row r="4368">
          <cell r="B4368" t="str">
            <v>7005020029</v>
          </cell>
          <cell r="C4368" t="str">
            <v>Thùng muối 65L</v>
          </cell>
        </row>
        <row r="4369">
          <cell r="B4369" t="str">
            <v>7005020030</v>
          </cell>
          <cell r="C4369" t="str">
            <v>Thùng muối 100L</v>
          </cell>
        </row>
        <row r="4370">
          <cell r="B4370" t="str">
            <v>7005020031</v>
          </cell>
          <cell r="C4370" t="str">
            <v>Thùng muối 200L</v>
          </cell>
        </row>
        <row r="4371">
          <cell r="B4371" t="str">
            <v>2017020055</v>
          </cell>
          <cell r="C4371" t="str">
            <v>Ống thủy lực Duplex</v>
          </cell>
        </row>
        <row r="4372">
          <cell r="B4372" t="str">
            <v>2014090008</v>
          </cell>
          <cell r="C4372" t="str">
            <v>Timer OMRON DH48S-S</v>
          </cell>
        </row>
        <row r="4373">
          <cell r="B4373" t="str">
            <v>2015040035</v>
          </cell>
          <cell r="C4373" t="str">
            <v>Cảm biến ZGDICK35607</v>
          </cell>
        </row>
        <row r="4374">
          <cell r="B4374" t="str">
            <v>2014030047</v>
          </cell>
          <cell r="C4374" t="str">
            <v>Cầu chì ZGDDCK669043</v>
          </cell>
        </row>
        <row r="4375">
          <cell r="B4375" t="str">
            <v>2014030045</v>
          </cell>
          <cell r="C4375" t="str">
            <v>Cầu chì ZGDEHK101S20</v>
          </cell>
        </row>
        <row r="4376">
          <cell r="B4376" t="str">
            <v>2014030046</v>
          </cell>
          <cell r="C4376" t="str">
            <v>Cầu chì ZGDPCK588059</v>
          </cell>
        </row>
        <row r="4377">
          <cell r="B4377" t="str">
            <v>2014030048</v>
          </cell>
          <cell r="C4377" t="str">
            <v>Cầu chì ZGDRCK360028</v>
          </cell>
        </row>
        <row r="4378">
          <cell r="B4378" t="str">
            <v>2014030049</v>
          </cell>
          <cell r="C4378" t="str">
            <v>Cầu chì ZGDRCK390044</v>
          </cell>
        </row>
        <row r="4379">
          <cell r="B4379" t="str">
            <v>2015040040</v>
          </cell>
          <cell r="C4379" t="str">
            <v>Cảm biến ZGDDCK669012</v>
          </cell>
        </row>
        <row r="4380">
          <cell r="B4380" t="str">
            <v>2015040039</v>
          </cell>
          <cell r="C4380" t="str">
            <v>Cẳm biến ZGDICK229007</v>
          </cell>
        </row>
        <row r="4381">
          <cell r="B4381" t="str">
            <v>2015040037</v>
          </cell>
          <cell r="C4381" t="str">
            <v>Cảm biến ZGDPCK588006</v>
          </cell>
        </row>
        <row r="4382">
          <cell r="B4382" t="str">
            <v>2015040038</v>
          </cell>
          <cell r="C4382" t="str">
            <v>Cảm biến ZGDRCK390037</v>
          </cell>
        </row>
        <row r="4383">
          <cell r="B4383" t="str">
            <v>2014030044</v>
          </cell>
          <cell r="C4383" t="str">
            <v>Cầu chì ZGDEHK103BK08</v>
          </cell>
        </row>
        <row r="4384">
          <cell r="B4384" t="str">
            <v>2015040036</v>
          </cell>
          <cell r="C4384" t="str">
            <v>Cảm biến ZGDIFK102BK34</v>
          </cell>
        </row>
        <row r="4385">
          <cell r="B4385" t="str">
            <v>3002020260</v>
          </cell>
          <cell r="C4385" t="str">
            <v>Thân T33 2D cam [VESTA]</v>
          </cell>
        </row>
        <row r="4386">
          <cell r="B4386" t="str">
            <v>2015040043</v>
          </cell>
          <cell r="C4386" t="str">
            <v>Cảm biến nhiệt ZGDDCK662029</v>
          </cell>
        </row>
        <row r="4387">
          <cell r="B4387" t="str">
            <v>2015040041</v>
          </cell>
          <cell r="C4387" t="str">
            <v>Cảm biến nhiệt ZGDRCK360025</v>
          </cell>
        </row>
        <row r="4388">
          <cell r="B4388" t="str">
            <v>2015040045</v>
          </cell>
          <cell r="C4388" t="str">
            <v>Cảm biến nhiệt ZGDRCK360030</v>
          </cell>
        </row>
        <row r="4389">
          <cell r="B4389" t="str">
            <v>2015040044</v>
          </cell>
          <cell r="C4389" t="str">
            <v>Cảm biến nhiệt ZGDRCK390040</v>
          </cell>
        </row>
        <row r="4390">
          <cell r="B4390" t="str">
            <v>3004040233</v>
          </cell>
          <cell r="C4390" t="str">
            <v>Chấu kẹp to Teflon 2mm GALU</v>
          </cell>
        </row>
        <row r="4391">
          <cell r="B4391" t="str">
            <v>2015040042</v>
          </cell>
          <cell r="C4391" t="str">
            <v>Cảm biến nhiệt ZGDAFK102W017</v>
          </cell>
        </row>
        <row r="4392">
          <cell r="B4392" t="str">
            <v>4004050018</v>
          </cell>
          <cell r="C4392" t="str">
            <v>Hạt mangan MF2</v>
          </cell>
        </row>
        <row r="4393">
          <cell r="B4393" t="str">
            <v>4005030011</v>
          </cell>
          <cell r="C4393" t="str">
            <v>Hóa chất Axit clohydric (HCl)</v>
          </cell>
        </row>
        <row r="4394">
          <cell r="B4394" t="str">
            <v>4005030012</v>
          </cell>
          <cell r="C4394" t="str">
            <v>Hóa chất Natri Hydroxide (NaOH)</v>
          </cell>
        </row>
        <row r="4395">
          <cell r="B4395" t="str">
            <v>2014050012</v>
          </cell>
          <cell r="C4395" t="str">
            <v>Vỏ màng 4021</v>
          </cell>
        </row>
        <row r="4396">
          <cell r="B4396" t="str">
            <v>7007030044</v>
          </cell>
          <cell r="C4396" t="str">
            <v>Dây curoa B32</v>
          </cell>
        </row>
        <row r="4397">
          <cell r="B4397" t="str">
            <v>3004030089</v>
          </cell>
          <cell r="C4397" t="str">
            <v>Vi mạch CHP-850S</v>
          </cell>
        </row>
        <row r="4398">
          <cell r="B4398" t="str">
            <v>7002010039</v>
          </cell>
          <cell r="C4398" t="str">
            <v>Lưu lượng kế 50LPM</v>
          </cell>
        </row>
        <row r="4399">
          <cell r="B4399" t="str">
            <v>2013020039</v>
          </cell>
          <cell r="C4399" t="str">
            <v>Khung inox 304 lọc thô</v>
          </cell>
        </row>
        <row r="4400">
          <cell r="B4400" t="str">
            <v>2006040001</v>
          </cell>
          <cell r="C4400" t="str">
            <v>Tủ RO CN 1280x815x1700</v>
          </cell>
        </row>
        <row r="4401">
          <cell r="B4401" t="str">
            <v>2006040002</v>
          </cell>
          <cell r="C4401" t="str">
            <v>Tủ RO CN 1480x890x1700</v>
          </cell>
        </row>
        <row r="4402">
          <cell r="B4402" t="str">
            <v>2006040003</v>
          </cell>
          <cell r="C4402" t="str">
            <v>Tủ RO CN 1500x1600x815</v>
          </cell>
        </row>
        <row r="4403">
          <cell r="B4403" t="str">
            <v>2006040004</v>
          </cell>
          <cell r="C4403" t="str">
            <v>Tủ RO CN 950x1000x1500</v>
          </cell>
        </row>
        <row r="4404">
          <cell r="B4404" t="str">
            <v>2013020038</v>
          </cell>
          <cell r="C4404" t="str">
            <v>Khung inox 304 SW-40LPH</v>
          </cell>
        </row>
        <row r="4405">
          <cell r="B4405" t="str">
            <v>7002010042</v>
          </cell>
          <cell r="C4405" t="str">
            <v>Lưu lượng kế 5GPM-18LPM</v>
          </cell>
        </row>
        <row r="4406">
          <cell r="B4406" t="str">
            <v>7005020033</v>
          </cell>
          <cell r="C4406" t="str">
            <v>Phin lọc Inox 5 lõi 20"</v>
          </cell>
        </row>
        <row r="4407">
          <cell r="B4407" t="str">
            <v>7005020034</v>
          </cell>
          <cell r="C4407" t="str">
            <v>Phin lọc Inox 7 lõi 20"</v>
          </cell>
        </row>
        <row r="4408">
          <cell r="B4408" t="str">
            <v>3004030095</v>
          </cell>
          <cell r="C4408" t="str">
            <v>Mạch hiển thị ZROWPK0107</v>
          </cell>
        </row>
        <row r="4409">
          <cell r="B4409" t="str">
            <v>3004030096</v>
          </cell>
          <cell r="C4409" t="str">
            <v>Mạch hiển thị ZROWPK0145</v>
          </cell>
        </row>
        <row r="4410">
          <cell r="B4410" t="str">
            <v>7002010040</v>
          </cell>
          <cell r="C4410" t="str">
            <v>Lưu lượng kế 35GPM-130LPM</v>
          </cell>
        </row>
        <row r="4411">
          <cell r="B4411" t="str">
            <v>3004030092</v>
          </cell>
          <cell r="C4411" t="str">
            <v>Mạch hiển thị ZGDICK35605</v>
          </cell>
        </row>
        <row r="4412">
          <cell r="B4412" t="str">
            <v>2012010034</v>
          </cell>
          <cell r="C4412" t="str">
            <v>Màng RO SW30-4021 FILMTEC</v>
          </cell>
        </row>
        <row r="4413">
          <cell r="B4413" t="str">
            <v>1004010011</v>
          </cell>
          <cell r="C4413" t="str">
            <v>Quạt cây KoriHome SFK-211</v>
          </cell>
        </row>
        <row r="4414">
          <cell r="B4414" t="str">
            <v>1004010013</v>
          </cell>
          <cell r="C4414" t="str">
            <v>Quạt cây KoriHome SFK-336</v>
          </cell>
        </row>
        <row r="4415">
          <cell r="B4415" t="str">
            <v>3004030091</v>
          </cell>
          <cell r="C4415" t="str">
            <v>Mạch hiển thị ZGDDCK662024</v>
          </cell>
        </row>
        <row r="4416">
          <cell r="B4416" t="str">
            <v>3004030093</v>
          </cell>
          <cell r="C4416" t="str">
            <v>Mạch hiển thị ZGDJEK844016</v>
          </cell>
        </row>
        <row r="4417">
          <cell r="B4417" t="str">
            <v>3004030094</v>
          </cell>
          <cell r="C4417" t="str">
            <v>Mạch hiển thị ZGDRCK360043</v>
          </cell>
        </row>
        <row r="4418">
          <cell r="B4418" t="str">
            <v>3004030099</v>
          </cell>
          <cell r="C4418" t="str">
            <v>Mạch hiển thị ZGDRCK390027</v>
          </cell>
        </row>
        <row r="4419">
          <cell r="B4419" t="str">
            <v>2012010033</v>
          </cell>
          <cell r="C4419" t="str">
            <v>Màng RO LC LE-4040 FILMTEC</v>
          </cell>
        </row>
        <row r="4420">
          <cell r="B4420" t="str">
            <v>3004030098</v>
          </cell>
          <cell r="C4420" t="str">
            <v>Mạch hiển thị ZROWPK8550017</v>
          </cell>
        </row>
        <row r="4421">
          <cell r="B4421" t="str">
            <v>1004010014</v>
          </cell>
          <cell r="C4421" t="str">
            <v>Quạt cây KoriHome SFK-388-W</v>
          </cell>
        </row>
        <row r="4422">
          <cell r="B4422" t="str">
            <v>7002010041</v>
          </cell>
          <cell r="C4422" t="str">
            <v>Lưu lượng kế điều tiết 50LPM</v>
          </cell>
        </row>
        <row r="4423">
          <cell r="B4423" t="str">
            <v>3004030078</v>
          </cell>
          <cell r="C4423" t="str">
            <v>Mạch điều khiển ZGDCDK236037</v>
          </cell>
        </row>
        <row r="4424">
          <cell r="B4424" t="str">
            <v>3004030079</v>
          </cell>
          <cell r="C4424" t="str">
            <v>Mạch điều khiển ZGDEHK102S11</v>
          </cell>
        </row>
        <row r="4425">
          <cell r="B4425" t="str">
            <v>3004030081</v>
          </cell>
          <cell r="C4425" t="str">
            <v>Mạch điều khiển ZGDEHK362004</v>
          </cell>
        </row>
        <row r="4426">
          <cell r="B4426" t="str">
            <v>3004030082</v>
          </cell>
          <cell r="C4426" t="str">
            <v>Mạch điều khiển ZGDEKK102R35</v>
          </cell>
        </row>
        <row r="4427">
          <cell r="B4427" t="str">
            <v>3004030083</v>
          </cell>
          <cell r="C4427" t="str">
            <v>Mạch điều khiển ZGDICK226005</v>
          </cell>
        </row>
        <row r="4428">
          <cell r="B4428" t="str">
            <v>3004030084</v>
          </cell>
          <cell r="C4428" t="str">
            <v>Mạch điều khiển ZGDICK229005</v>
          </cell>
        </row>
        <row r="4429">
          <cell r="B4429" t="str">
            <v>3004030085</v>
          </cell>
          <cell r="C4429" t="str">
            <v>Mạch điều khiển ZGDIFK466012</v>
          </cell>
        </row>
        <row r="4430">
          <cell r="B4430" t="str">
            <v>3004030090</v>
          </cell>
          <cell r="C4430" t="str">
            <v>Mạch điều khiển ZGDPCK588085</v>
          </cell>
        </row>
        <row r="4431">
          <cell r="B4431" t="str">
            <v>3004030086</v>
          </cell>
          <cell r="C4431" t="str">
            <v>Mạch điều khiển ZGDSFK211032</v>
          </cell>
        </row>
        <row r="4432">
          <cell r="B4432" t="str">
            <v>3004030087</v>
          </cell>
          <cell r="C4432" t="str">
            <v>Mạch điều khiển ZGDSFK336031</v>
          </cell>
        </row>
        <row r="4433">
          <cell r="B4433" t="str">
            <v>3004030088</v>
          </cell>
          <cell r="C4433" t="str">
            <v>Mạch điều khiển ZGDSFK388W52</v>
          </cell>
        </row>
        <row r="4434">
          <cell r="B4434" t="str">
            <v>1004010012</v>
          </cell>
          <cell r="C4434" t="str">
            <v>Quạt cây KoriHome SFK-268-BS</v>
          </cell>
        </row>
        <row r="4435">
          <cell r="B4435" t="str">
            <v>2007030039</v>
          </cell>
          <cell r="C4435" t="str">
            <v>Van điện từ UNID UW-25 (220)</v>
          </cell>
        </row>
        <row r="4436">
          <cell r="B4436" t="str">
            <v>2014050011</v>
          </cell>
          <cell r="C4436" t="str">
            <v>Biến tần Frecon FR100-2S-2.2B</v>
          </cell>
        </row>
        <row r="4437">
          <cell r="B4437" t="str">
            <v>2013020040</v>
          </cell>
          <cell r="C4437" t="str">
            <v>Khung inox 304 SW 560x600x360</v>
          </cell>
        </row>
        <row r="4438">
          <cell r="B4438" t="str">
            <v>7002010047</v>
          </cell>
          <cell r="C4438" t="str">
            <v>Lưu lượng kế tròn 20GPM-70LPM</v>
          </cell>
        </row>
        <row r="4439">
          <cell r="B4439" t="str">
            <v>3004030080</v>
          </cell>
          <cell r="C4439" t="str">
            <v>Mạch điều khiển ZGDEHK103BK10</v>
          </cell>
        </row>
        <row r="4440">
          <cell r="B4440" t="str">
            <v>2007030037</v>
          </cell>
          <cell r="C4440" t="str">
            <v>Van điện từ UNID UW-20 (220V)</v>
          </cell>
        </row>
        <row r="4441">
          <cell r="B4441" t="str">
            <v>2007030038</v>
          </cell>
          <cell r="C4441" t="str">
            <v>Van điện từ UNID UW-35 (220V)</v>
          </cell>
        </row>
        <row r="4442">
          <cell r="B4442" t="str">
            <v>7002010044</v>
          </cell>
          <cell r="C4442" t="str">
            <v>Lưu lượng kế điều tiết 2000LPH</v>
          </cell>
        </row>
        <row r="4443">
          <cell r="B4443" t="str">
            <v>2007030036</v>
          </cell>
          <cell r="C4443" t="str">
            <v>Van điện từ khí nén 24V 2/2 1/4"</v>
          </cell>
        </row>
        <row r="4444">
          <cell r="B4444" t="str">
            <v>2007030035</v>
          </cell>
          <cell r="C4444" t="str">
            <v>Van điện từ khí nén 24V 5/2 1/4"</v>
          </cell>
        </row>
        <row r="4445">
          <cell r="B4445" t="str">
            <v>7002010046</v>
          </cell>
          <cell r="C4445" t="str">
            <v>Lưu lượng kế điều tiết 5GPM-18LPM</v>
          </cell>
        </row>
        <row r="4446">
          <cell r="B4446" t="str">
            <v>7002010045</v>
          </cell>
          <cell r="C4446" t="str">
            <v>Lưu lượng kế điều tiết 20GPM-70LPM</v>
          </cell>
        </row>
        <row r="4447">
          <cell r="B4447" t="str">
            <v>7002010043</v>
          </cell>
          <cell r="C4447" t="str">
            <v>Lưu lượng kế điều tiết 35GPM-130LPM</v>
          </cell>
        </row>
        <row r="4448">
          <cell r="B4448" t="str">
            <v>2003050043</v>
          </cell>
          <cell r="C4448" t="str">
            <v>Lõi khoáng 102 cam (DM)</v>
          </cell>
        </row>
        <row r="4449">
          <cell r="B4449" t="str">
            <v>2005090015</v>
          </cell>
          <cell r="C4449" t="str">
            <v>Bộ 3 lõi lọc KAROFI</v>
          </cell>
        </row>
        <row r="4450">
          <cell r="B4450" t="str">
            <v>1001020006</v>
          </cell>
          <cell r="C4450" t="str">
            <v>Bộ lọc thô 1 cấp KAROFI</v>
          </cell>
        </row>
        <row r="4451">
          <cell r="B4451" t="str">
            <v>3003040028</v>
          </cell>
          <cell r="C4451" t="str">
            <v>Bộ kính đình trắng loại 2</v>
          </cell>
        </row>
        <row r="4452">
          <cell r="B4452" t="str">
            <v>4006010406</v>
          </cell>
          <cell r="C4452" t="str">
            <v>Hộp carton quà tặng KAROFI</v>
          </cell>
        </row>
        <row r="4453">
          <cell r="B4453" t="str">
            <v>2003010006</v>
          </cell>
          <cell r="C4453" t="str">
            <v>Lõi ORP V xanh D KAROFI (DM)</v>
          </cell>
        </row>
        <row r="4454">
          <cell r="B4454" t="str">
            <v>3004020037</v>
          </cell>
          <cell r="C4454" t="str">
            <v>Tấm ốp trên  lỗ chữ nhật màu trắng</v>
          </cell>
        </row>
        <row r="4455">
          <cell r="B4455" t="str">
            <v>2003040016</v>
          </cell>
          <cell r="C4455" t="str">
            <v>Lõi Hồng ngoại V xanh D KAROFI (DM)</v>
          </cell>
        </row>
        <row r="4456">
          <cell r="B4456" t="str">
            <v>3004020313</v>
          </cell>
          <cell r="C4456" t="str">
            <v>Ốp che LED IRO3</v>
          </cell>
        </row>
        <row r="4457">
          <cell r="B4457" t="str">
            <v>2007030040</v>
          </cell>
          <cell r="C4457" t="str">
            <v>Van điện từ 24V xanh YS-DCF-J2 KSD</v>
          </cell>
        </row>
        <row r="4458">
          <cell r="B4458" t="str">
            <v>7001050003</v>
          </cell>
          <cell r="C4458" t="str">
            <v>Tay hàn thiếc</v>
          </cell>
        </row>
        <row r="4459">
          <cell r="B4459" t="str">
            <v>4006031035</v>
          </cell>
          <cell r="C4459" t="str">
            <v>Tem lõi 3 PRE CARBON FILTER SILVER</v>
          </cell>
        </row>
        <row r="4460">
          <cell r="B4460" t="str">
            <v>4003010045</v>
          </cell>
          <cell r="C4460" t="str">
            <v>Thép tấm SPCC 1.2x1219x2040</v>
          </cell>
        </row>
        <row r="4461">
          <cell r="B4461" t="str">
            <v>4003010044</v>
          </cell>
          <cell r="C4461" t="str">
            <v>Thép tấm SPCC 1.6x1219x2040</v>
          </cell>
        </row>
        <row r="4462">
          <cell r="B4462" t="str">
            <v>1001040258</v>
          </cell>
          <cell r="C4462" t="str">
            <v>Máy lọc nước KAROFI BCN KT-KB80</v>
          </cell>
        </row>
        <row r="4463">
          <cell r="B4463" t="str">
            <v>4006010407</v>
          </cell>
          <cell r="C4463" t="str">
            <v>Hộp carton LT1 PURE LIFE</v>
          </cell>
        </row>
        <row r="4464">
          <cell r="B4464" t="str">
            <v>4006010408</v>
          </cell>
          <cell r="C4464" t="str">
            <v>Hộp carton LT2 PURE LIFE</v>
          </cell>
        </row>
        <row r="4465">
          <cell r="B4465" t="str">
            <v>4006010409</v>
          </cell>
          <cell r="C4465" t="str">
            <v>Hộp carton LT3 PURE LIFE </v>
          </cell>
        </row>
        <row r="4466">
          <cell r="B4466" t="str">
            <v>2004010068</v>
          </cell>
          <cell r="C4466" t="str">
            <v>Lõi PP 10" G130 PURE LIFE</v>
          </cell>
        </row>
        <row r="4467">
          <cell r="B4467" t="str">
            <v>2004010071</v>
          </cell>
          <cell r="C4467" t="str">
            <v>Lõi PP 20" G260 PURE LIFE</v>
          </cell>
        </row>
        <row r="4468">
          <cell r="B4468" t="str">
            <v>2004010072</v>
          </cell>
          <cell r="C4468" t="str">
            <v>Lõi PP 30" G390 PURE LIFE</v>
          </cell>
        </row>
        <row r="4469">
          <cell r="B4469" t="str">
            <v>2004010073</v>
          </cell>
          <cell r="C4469" t="str">
            <v>Lõi PP 40" G520 PURE LIFE</v>
          </cell>
        </row>
        <row r="4470">
          <cell r="B4470" t="str">
            <v>2012010035</v>
          </cell>
          <cell r="C4470" t="str">
            <v>Màng RO HY-1812-100 HY-PURE</v>
          </cell>
        </row>
        <row r="4471">
          <cell r="B4471" t="str">
            <v>4006031036</v>
          </cell>
          <cell r="C4471" t="str">
            <v>Tem giá sắt T1 PURE LIFE v2</v>
          </cell>
        </row>
        <row r="4472">
          <cell r="B4472" t="str">
            <v>4006031037</v>
          </cell>
          <cell r="C4472" t="str">
            <v>Tem giá sắt T2 PURE LIFE v2</v>
          </cell>
        </row>
        <row r="4473">
          <cell r="B4473" t="str">
            <v>4006031038</v>
          </cell>
          <cell r="C4473" t="str">
            <v>Tem giá sắt T3 PURE LIFE v2</v>
          </cell>
        </row>
        <row r="4474">
          <cell r="B4474" t="str">
            <v>2004010069</v>
          </cell>
          <cell r="C4474" t="str">
            <v>Lõi PP 10" G180-70 PURE LIFE</v>
          </cell>
        </row>
        <row r="4475">
          <cell r="B4475" t="str">
            <v>2004010070</v>
          </cell>
          <cell r="C4475" t="str">
            <v>Lõi PP 20" G360-70 trơn PURE LIFE</v>
          </cell>
        </row>
        <row r="4476">
          <cell r="B4476" t="str">
            <v>7008010026</v>
          </cell>
          <cell r="C4476" t="str">
            <v>Áo gió KAROFI</v>
          </cell>
        </row>
        <row r="4477">
          <cell r="B4477" t="str">
            <v>7008010027</v>
          </cell>
          <cell r="C4477" t="str">
            <v>Áo phông KAROFI</v>
          </cell>
        </row>
        <row r="4478">
          <cell r="B4478" t="str">
            <v>2004010074</v>
          </cell>
          <cell r="C4478" t="str">
            <v>Lõi PP 10" G140 AQUALIFE</v>
          </cell>
        </row>
        <row r="4479">
          <cell r="B4479" t="str">
            <v>2004010075</v>
          </cell>
          <cell r="C4479" t="str">
            <v>Lõi PP 20" G240 AQUALIFE</v>
          </cell>
        </row>
        <row r="4480">
          <cell r="B4480" t="str">
            <v>2004010076</v>
          </cell>
          <cell r="C4480" t="str">
            <v>Lõi PP 30" G360 AQUALIFE</v>
          </cell>
        </row>
        <row r="4481">
          <cell r="B4481" t="str">
            <v>2004010077</v>
          </cell>
          <cell r="C4481" t="str">
            <v>Lõi PP 40" G520 AQUALIFE</v>
          </cell>
        </row>
        <row r="4482">
          <cell r="B4482" t="str">
            <v>4006010410</v>
          </cell>
          <cell r="C4482" t="str">
            <v>Thùng carton KoriHome (AQUA)</v>
          </cell>
        </row>
        <row r="4483">
          <cell r="B4483" t="str">
            <v>3004040236</v>
          </cell>
          <cell r="C4483" t="str">
            <v>Chấu kẹp nhỏ Teflon 2mm GALU</v>
          </cell>
        </row>
        <row r="4484">
          <cell r="B4484" t="str">
            <v>4006010411</v>
          </cell>
          <cell r="C4484" t="str">
            <v>Thùng carton KoriHome (WONBONG)</v>
          </cell>
        </row>
        <row r="4485">
          <cell r="B4485" t="str">
            <v>3004040237</v>
          </cell>
          <cell r="C4485" t="str">
            <v>Giá đỡ bản lề dưới IRO3 v2 trắng</v>
          </cell>
        </row>
        <row r="4486">
          <cell r="B4486" t="str">
            <v>3004040239</v>
          </cell>
          <cell r="C4486" t="str">
            <v>Nẹp cửa phải IRO3 v2 trắng</v>
          </cell>
        </row>
        <row r="4487">
          <cell r="B4487" t="str">
            <v>3004040238</v>
          </cell>
          <cell r="C4487" t="str">
            <v>Nẹp cửa trái IRO3 v2 trắng</v>
          </cell>
        </row>
        <row r="4488">
          <cell r="B4488" t="str">
            <v>3004020317</v>
          </cell>
          <cell r="C4488" t="str">
            <v>Tấm che bình áp IRO3 v2 trắng</v>
          </cell>
        </row>
        <row r="4489">
          <cell r="B4489" t="str">
            <v>3003050021</v>
          </cell>
          <cell r="C4489" t="str">
            <v>Thân tủ IRO3 trắng</v>
          </cell>
        </row>
        <row r="4490">
          <cell r="B4490" t="str">
            <v>3004040242</v>
          </cell>
          <cell r="C4490" t="str">
            <v>Thanh ray IRO3 v2 (CS)</v>
          </cell>
        </row>
        <row r="4491">
          <cell r="B4491" t="str">
            <v>2004010078</v>
          </cell>
          <cell r="C4491" t="str">
            <v>Phôi lõi PP 20" G260</v>
          </cell>
        </row>
        <row r="4492">
          <cell r="B4492" t="str">
            <v>4006010412</v>
          </cell>
          <cell r="C4492" t="str">
            <v>Hộp carton POC- 111 PURE LIFE</v>
          </cell>
        </row>
        <row r="4493">
          <cell r="B4493" t="str">
            <v>7002020039</v>
          </cell>
          <cell r="C4493" t="str">
            <v>Thước đo góc điện tử Shinwa 62496 300mm</v>
          </cell>
        </row>
        <row r="4494">
          <cell r="B4494" t="str">
            <v>2004010079</v>
          </cell>
          <cell r="C4494" t="str">
            <v>Phôi PP 10" G140 trơn</v>
          </cell>
        </row>
        <row r="4495">
          <cell r="B4495" t="str">
            <v>3002020261</v>
          </cell>
          <cell r="C4495" t="str">
            <v>Thân T33 2D xanh B [KETOS]</v>
          </cell>
        </row>
        <row r="4496">
          <cell r="B4496" t="str">
            <v>2005020052</v>
          </cell>
          <cell r="C4496" t="str">
            <v>Lõi lọc Smax Duo 3 Post Carbon</v>
          </cell>
        </row>
        <row r="4497">
          <cell r="B4497" t="str">
            <v>1005020001</v>
          </cell>
          <cell r="C4497" t="str">
            <v>Máy hút bụi Supper Clean CH30-H</v>
          </cell>
        </row>
        <row r="4498">
          <cell r="B4498" t="str">
            <v>6001080019</v>
          </cell>
          <cell r="C4498" t="str">
            <v>Máy hàn dập chân dây nhiệt SF600</v>
          </cell>
        </row>
        <row r="4499">
          <cell r="B4499" t="str">
            <v>3004010108</v>
          </cell>
          <cell r="C4499" t="str">
            <v>Dây nguồn HCV-351 XK</v>
          </cell>
        </row>
        <row r="4500">
          <cell r="B4500" t="str">
            <v>2015030006</v>
          </cell>
          <cell r="C4500" t="str">
            <v>Diot N5395</v>
          </cell>
        </row>
        <row r="4501">
          <cell r="B4501" t="str">
            <v>2013080030</v>
          </cell>
          <cell r="C4501" t="str">
            <v>Vòi FRK101</v>
          </cell>
        </row>
        <row r="4502">
          <cell r="B4502" t="str">
            <v>2013080031</v>
          </cell>
          <cell r="C4502" t="str">
            <v>Vòi FRK124</v>
          </cell>
        </row>
        <row r="4503">
          <cell r="B4503" t="str">
            <v>2013080032</v>
          </cell>
          <cell r="C4503" t="str">
            <v>Vòi FRK181</v>
          </cell>
        </row>
        <row r="4504">
          <cell r="B4504" t="str">
            <v>3004090293</v>
          </cell>
          <cell r="C4504" t="str">
            <v>Ốp bụng CHP-850S</v>
          </cell>
        </row>
        <row r="4505">
          <cell r="B4505" t="str">
            <v>2013080037</v>
          </cell>
          <cell r="C4505" t="str">
            <v>Vòi lạnh WPK-812</v>
          </cell>
        </row>
        <row r="4506">
          <cell r="B4506" t="str">
            <v>2013080027</v>
          </cell>
          <cell r="C4506" t="str">
            <v>Vòi lạnh WPK-855</v>
          </cell>
        </row>
        <row r="4507">
          <cell r="B4507" t="str">
            <v>2013080038</v>
          </cell>
          <cell r="C4507" t="str">
            <v>Vòi nóng WPK-812</v>
          </cell>
        </row>
        <row r="4508">
          <cell r="B4508" t="str">
            <v>2013080033</v>
          </cell>
          <cell r="C4508" t="str">
            <v>Cụm vòi nóng lạnh</v>
          </cell>
        </row>
        <row r="4509">
          <cell r="B4509" t="str">
            <v>3004090217</v>
          </cell>
          <cell r="C4509" t="str">
            <v>Mâm từ ZGDICK0003</v>
          </cell>
        </row>
        <row r="4510">
          <cell r="B4510" t="str">
            <v>3004090303</v>
          </cell>
          <cell r="C4510" t="str">
            <v>Ốp bụng ZROWPK0117</v>
          </cell>
        </row>
        <row r="4511">
          <cell r="B4511" t="str">
            <v>3004090346</v>
          </cell>
          <cell r="C4511" t="str">
            <v>Ốp trên ZROWPK0005</v>
          </cell>
        </row>
        <row r="4512">
          <cell r="B4512" t="str">
            <v>2013040072</v>
          </cell>
          <cell r="C4512" t="str">
            <v>Công tắc ZROWPK0054</v>
          </cell>
        </row>
        <row r="4513">
          <cell r="B4513" t="str">
            <v>2013040071</v>
          </cell>
          <cell r="C4513" t="str">
            <v>Công tắc ZROWPK0056</v>
          </cell>
        </row>
        <row r="4514">
          <cell r="B4514" t="str">
            <v>2013040062</v>
          </cell>
          <cell r="C4514" t="str">
            <v>Công tắc ZROWPK0121</v>
          </cell>
        </row>
        <row r="4515">
          <cell r="B4515" t="str">
            <v>6003050023</v>
          </cell>
          <cell r="C4515" t="str">
            <v>Động cơ ZGDJEK64417</v>
          </cell>
        </row>
        <row r="4516">
          <cell r="B4516" t="str">
            <v>3004090218</v>
          </cell>
          <cell r="C4516" t="str">
            <v>Mâm từ ZGDICK226008</v>
          </cell>
        </row>
        <row r="4517">
          <cell r="B4517" t="str">
            <v>3004090219</v>
          </cell>
          <cell r="C4517" t="str">
            <v>Mâm từ ZGDICK229006</v>
          </cell>
        </row>
        <row r="4518">
          <cell r="B4518" t="str">
            <v>3004090274</v>
          </cell>
          <cell r="C4518" t="str">
            <v>Ốp đèn ZGDRCK390030</v>
          </cell>
        </row>
        <row r="4519">
          <cell r="B4519" t="str">
            <v>3004090275</v>
          </cell>
          <cell r="C4519" t="str">
            <v>Ốp đèn ZGDSFK211031</v>
          </cell>
        </row>
        <row r="4520">
          <cell r="B4520" t="str">
            <v>3004090348</v>
          </cell>
          <cell r="C4520" t="str">
            <v>Ốp nắp ZGDPCK588004</v>
          </cell>
        </row>
        <row r="4521">
          <cell r="B4521" t="str">
            <v>3004090304</v>
          </cell>
          <cell r="C4521" t="str">
            <v>Ốp sau ZGDSFK388W32</v>
          </cell>
        </row>
        <row r="4522">
          <cell r="B4522" t="str">
            <v>3004090280</v>
          </cell>
          <cell r="C4522" t="str">
            <v>Ốp vòi lạnh WPK-812</v>
          </cell>
        </row>
        <row r="4523">
          <cell r="B4523" t="str">
            <v>3004090281</v>
          </cell>
          <cell r="C4523" t="str">
            <v>Ốp vòi nóng WPK-812</v>
          </cell>
        </row>
        <row r="4524">
          <cell r="B4524" t="str">
            <v>3004090234</v>
          </cell>
          <cell r="C4524" t="str">
            <v>Vỏ thân ZGDJEK64413</v>
          </cell>
        </row>
        <row r="4525">
          <cell r="B4525" t="str">
            <v>2013080025</v>
          </cell>
          <cell r="C4525" t="str">
            <v>Vòi lạnh ZROWPK0017</v>
          </cell>
        </row>
        <row r="4526">
          <cell r="B4526" t="str">
            <v>2013080028</v>
          </cell>
          <cell r="C4526" t="str">
            <v>Vòi nóng ZROWPK0016</v>
          </cell>
        </row>
        <row r="4527">
          <cell r="B4527" t="str">
            <v>2013040060</v>
          </cell>
          <cell r="C4527" t="str">
            <v>Công tắc ZGDJEK64410</v>
          </cell>
        </row>
        <row r="4528">
          <cell r="B4528" t="str">
            <v>3004010107</v>
          </cell>
          <cell r="C4528" t="str">
            <v>Dây nguồn ZGDICK0008</v>
          </cell>
        </row>
        <row r="4529">
          <cell r="B4529" t="str">
            <v>3004010102</v>
          </cell>
          <cell r="C4529" t="str">
            <v>Dây nguồn ZGDSIK0014</v>
          </cell>
        </row>
        <row r="4530">
          <cell r="B4530" t="str">
            <v>3004010105</v>
          </cell>
          <cell r="C4530" t="str">
            <v>Dây nguồn ZROWPK0061</v>
          </cell>
        </row>
        <row r="4531">
          <cell r="B4531" t="str">
            <v>6003050020</v>
          </cell>
          <cell r="C4531" t="str">
            <v>Động cơ ZGDAFK559052</v>
          </cell>
        </row>
        <row r="4532">
          <cell r="B4532" t="str">
            <v>6003050037</v>
          </cell>
          <cell r="C4532" t="str">
            <v>Động cơ ZGDBHK101W08</v>
          </cell>
        </row>
        <row r="4533">
          <cell r="B4533" t="str">
            <v>6003050041</v>
          </cell>
          <cell r="C4533" t="str">
            <v>Động cơ ZGDEHK101S44</v>
          </cell>
        </row>
        <row r="4534">
          <cell r="B4534" t="str">
            <v>6003050038</v>
          </cell>
          <cell r="C4534" t="str">
            <v>Động cơ ZGDEHK101S47</v>
          </cell>
        </row>
        <row r="4535">
          <cell r="B4535" t="str">
            <v>6003050039</v>
          </cell>
          <cell r="C4535" t="str">
            <v>Động cơ ZGDEHK102S16</v>
          </cell>
        </row>
        <row r="4536">
          <cell r="B4536" t="str">
            <v>6003050040</v>
          </cell>
          <cell r="C4536" t="str">
            <v>Động cơ ZGDEHK362019</v>
          </cell>
        </row>
        <row r="4537">
          <cell r="B4537" t="str">
            <v>6003050022</v>
          </cell>
          <cell r="C4537" t="str">
            <v>Động cơ ZGDHDK322012</v>
          </cell>
        </row>
        <row r="4538">
          <cell r="B4538" t="str">
            <v>6003050035</v>
          </cell>
          <cell r="C4538" t="str">
            <v>Động cơ ZGDJEK633018</v>
          </cell>
        </row>
        <row r="4539">
          <cell r="B4539" t="str">
            <v>6003050024</v>
          </cell>
          <cell r="C4539" t="str">
            <v>Động cơ ZGDJEK844017</v>
          </cell>
        </row>
        <row r="4540">
          <cell r="B4540" t="str">
            <v>6003050025</v>
          </cell>
          <cell r="C4540" t="str">
            <v>Động cơ ZGDSFK211010</v>
          </cell>
        </row>
        <row r="4541">
          <cell r="B4541" t="str">
            <v>6003050032</v>
          </cell>
          <cell r="C4541" t="str">
            <v>Động cơ ZGDSFK211012</v>
          </cell>
        </row>
        <row r="4542">
          <cell r="B4542" t="str">
            <v>6003050027</v>
          </cell>
          <cell r="C4542" t="str">
            <v>Động cơ ZGDSFK336010</v>
          </cell>
        </row>
        <row r="4543">
          <cell r="B4543" t="str">
            <v>6003050033</v>
          </cell>
          <cell r="C4543" t="str">
            <v>Động cơ ZGDSFK336012</v>
          </cell>
        </row>
        <row r="4544">
          <cell r="B4544" t="str">
            <v>6003050028</v>
          </cell>
          <cell r="C4544" t="str">
            <v>Động cơ ZGDSFK388W11</v>
          </cell>
        </row>
        <row r="4545">
          <cell r="B4545" t="str">
            <v>6003050034</v>
          </cell>
          <cell r="C4545" t="str">
            <v>Động cơ ZGDSFK388W13</v>
          </cell>
        </row>
        <row r="4546">
          <cell r="B4546" t="str">
            <v>6003050030</v>
          </cell>
          <cell r="C4546" t="str">
            <v>Động cơ ZGDSMK658006</v>
          </cell>
        </row>
        <row r="4547">
          <cell r="B4547" t="str">
            <v>6003050031</v>
          </cell>
          <cell r="C4547" t="str">
            <v>Động cơ ZGDSMK889008</v>
          </cell>
        </row>
        <row r="4548">
          <cell r="B4548" t="str">
            <v>3004090345</v>
          </cell>
          <cell r="C4548" t="str">
            <v>Ốp khóa ZGDDCK662016</v>
          </cell>
        </row>
        <row r="4549">
          <cell r="B4549" t="str">
            <v>3004090277</v>
          </cell>
          <cell r="C4549" t="str">
            <v>Ốp mạch ZGDDCK662025</v>
          </cell>
        </row>
        <row r="4550">
          <cell r="B4550" t="str">
            <v>3004090369</v>
          </cell>
          <cell r="C4550" t="str">
            <v>Ốp núm ZGDBLK123B011</v>
          </cell>
        </row>
        <row r="4551">
          <cell r="B4551" t="str">
            <v>3004090323</v>
          </cell>
          <cell r="C4551" t="str">
            <v>Ốp phải ZGDEHK101S38</v>
          </cell>
        </row>
        <row r="4552">
          <cell r="B4552" t="str">
            <v>3004090332</v>
          </cell>
          <cell r="C4552" t="str">
            <v>Ốp thân ZGDDCK662020</v>
          </cell>
        </row>
        <row r="4553">
          <cell r="B4553" t="str">
            <v>3004090354</v>
          </cell>
          <cell r="C4553" t="str">
            <v>Ốp thân ZGDDCK662021</v>
          </cell>
        </row>
        <row r="4554">
          <cell r="B4554" t="str">
            <v>3004090340</v>
          </cell>
          <cell r="C4554" t="str">
            <v>Ốp trái ZGDEHK101S13</v>
          </cell>
        </row>
        <row r="4555">
          <cell r="B4555" t="str">
            <v>3004090355</v>
          </cell>
          <cell r="C4555" t="str">
            <v>Ốp trên ZGDDCK662019</v>
          </cell>
        </row>
        <row r="4556">
          <cell r="B4556" t="str">
            <v>3004090238</v>
          </cell>
          <cell r="C4556" t="str">
            <v>Thân ấm ZGDEKK102R20</v>
          </cell>
        </row>
        <row r="4557">
          <cell r="B4557" t="str">
            <v>3004090232</v>
          </cell>
          <cell r="C4557" t="str">
            <v>Vỏ thân ZGDRCK360037</v>
          </cell>
        </row>
        <row r="4558">
          <cell r="B4558" t="str">
            <v>3004090236</v>
          </cell>
          <cell r="C4558" t="str">
            <v>Vỏ thân ZGDRCK390026</v>
          </cell>
        </row>
        <row r="4559">
          <cell r="B4559" t="str">
            <v>2013040067</v>
          </cell>
          <cell r="C4559" t="str">
            <v>Công tắc ZGDEHK101S30</v>
          </cell>
        </row>
        <row r="4560">
          <cell r="B4560" t="str">
            <v>2013040069</v>
          </cell>
          <cell r="C4560" t="str">
            <v>Công tắc ZGDEHK101S52</v>
          </cell>
        </row>
        <row r="4561">
          <cell r="B4561" t="str">
            <v>2013040070</v>
          </cell>
          <cell r="C4561" t="str">
            <v>Công tắc ZGDEHK102S38</v>
          </cell>
        </row>
        <row r="4562">
          <cell r="B4562" t="str">
            <v>2013040057</v>
          </cell>
          <cell r="C4562" t="str">
            <v>Công tắc ZGDHDK322016</v>
          </cell>
        </row>
        <row r="4563">
          <cell r="B4563" t="str">
            <v>2013040059</v>
          </cell>
          <cell r="C4563" t="str">
            <v>Công tắc ZGDJEK633003</v>
          </cell>
        </row>
        <row r="4564">
          <cell r="B4564" t="str">
            <v>2013040064</v>
          </cell>
          <cell r="C4564" t="str">
            <v>Công tắc ZGDJEK633012</v>
          </cell>
        </row>
        <row r="4565">
          <cell r="B4565" t="str">
            <v>2013040066</v>
          </cell>
          <cell r="C4565" t="str">
            <v>Công tắc ZGDRCK390036</v>
          </cell>
        </row>
        <row r="4566">
          <cell r="B4566" t="str">
            <v>6003050036</v>
          </cell>
          <cell r="C4566" t="str">
            <v>Động cơ ZGDAFK102W048</v>
          </cell>
        </row>
        <row r="4567">
          <cell r="B4567" t="str">
            <v>6003050021</v>
          </cell>
          <cell r="C4567" t="str">
            <v>Động cơ ZGDBLK123B017</v>
          </cell>
        </row>
        <row r="4568">
          <cell r="B4568" t="str">
            <v>6003050042</v>
          </cell>
          <cell r="C4568" t="str">
            <v>Động cơ ZGDEHK103BK27</v>
          </cell>
        </row>
        <row r="4569">
          <cell r="B4569" t="str">
            <v>6003050026</v>
          </cell>
          <cell r="C4569" t="str">
            <v>Động cơ ZGDSFK268BS06</v>
          </cell>
        </row>
        <row r="4570">
          <cell r="B4570" t="str">
            <v>6003050029</v>
          </cell>
          <cell r="C4570" t="str">
            <v>Động cơ ZGDSMK101W016</v>
          </cell>
        </row>
        <row r="4571">
          <cell r="B4571" t="str">
            <v>3004090287</v>
          </cell>
          <cell r="C4571" t="str">
            <v>Ốp mạch ZGDAFK102W004</v>
          </cell>
        </row>
        <row r="4572">
          <cell r="B4572" t="str">
            <v>3004090285</v>
          </cell>
          <cell r="C4572" t="str">
            <v>Ốp quạt ZGDIFK102BK01</v>
          </cell>
        </row>
        <row r="4573">
          <cell r="B4573" t="str">
            <v>3004090321</v>
          </cell>
          <cell r="C4573" t="str">
            <v>Ốp trước ZGDHDK322001</v>
          </cell>
        </row>
        <row r="4574">
          <cell r="B4574" t="str">
            <v>3004090240</v>
          </cell>
          <cell r="C4574" t="str">
            <v>Thân bếp ZGDIFK458002</v>
          </cell>
        </row>
        <row r="4575">
          <cell r="B4575" t="str">
            <v>3004090193</v>
          </cell>
          <cell r="C4575" t="str">
            <v>Biến áp nguồn CHP-850S</v>
          </cell>
        </row>
        <row r="4576">
          <cell r="B4576" t="str">
            <v>3004090195</v>
          </cell>
          <cell r="C4576" t="str">
            <v>Cánh quạt ZGDEHK101S33</v>
          </cell>
        </row>
        <row r="4577">
          <cell r="B4577" t="str">
            <v>3004090198</v>
          </cell>
          <cell r="C4577" t="str">
            <v>Cánh quạt ZGDSFK211005</v>
          </cell>
        </row>
        <row r="4578">
          <cell r="B4578" t="str">
            <v>3004090199</v>
          </cell>
          <cell r="C4578" t="str">
            <v>Cánh quạt ZGDSFK336004</v>
          </cell>
        </row>
        <row r="4579">
          <cell r="B4579" t="str">
            <v>3004090200</v>
          </cell>
          <cell r="C4579" t="str">
            <v>Cánh quạt ZGDSFK388W06</v>
          </cell>
        </row>
        <row r="4580">
          <cell r="B4580" t="str">
            <v>2013040063</v>
          </cell>
          <cell r="C4580" t="str">
            <v>Công tắc ZGDAFK101W029</v>
          </cell>
        </row>
        <row r="4581">
          <cell r="B4581" t="str">
            <v>2013040056</v>
          </cell>
          <cell r="C4581" t="str">
            <v>Công tắc ZGDAFK102W011</v>
          </cell>
        </row>
        <row r="4582">
          <cell r="B4582" t="str">
            <v>2013040065</v>
          </cell>
          <cell r="C4582" t="str">
            <v>Công tắc ZGDBLK123B007</v>
          </cell>
        </row>
        <row r="4583">
          <cell r="B4583" t="str">
            <v>2013040058</v>
          </cell>
          <cell r="C4583" t="str">
            <v>Công tắc ZGDBLK123B023</v>
          </cell>
        </row>
        <row r="4584">
          <cell r="B4584" t="str">
            <v>2013040068</v>
          </cell>
          <cell r="C4584" t="str">
            <v>Công tắc ZGDEHK103BK29</v>
          </cell>
        </row>
        <row r="4585">
          <cell r="B4585" t="str">
            <v>2013040073</v>
          </cell>
          <cell r="C4585" t="str">
            <v>Công tắc ZROWPK8120023</v>
          </cell>
        </row>
        <row r="4586">
          <cell r="B4586" t="str">
            <v>3004010089</v>
          </cell>
          <cell r="C4586" t="str">
            <v>Dây nguồn ZGDDCK662044</v>
          </cell>
        </row>
        <row r="4587">
          <cell r="B4587" t="str">
            <v>3004010090</v>
          </cell>
          <cell r="C4587" t="str">
            <v>Dây nguồn ZGDDCK669049</v>
          </cell>
        </row>
        <row r="4588">
          <cell r="B4588" t="str">
            <v>3004010092</v>
          </cell>
          <cell r="C4588" t="str">
            <v>Dây nguồn ZGDICK226006</v>
          </cell>
        </row>
        <row r="4589">
          <cell r="B4589" t="str">
            <v>3004010098</v>
          </cell>
          <cell r="C4589" t="str">
            <v>Dây nguồn ZGDRCK360039</v>
          </cell>
        </row>
        <row r="4590">
          <cell r="B4590" t="str">
            <v>3004010099</v>
          </cell>
          <cell r="C4590" t="str">
            <v>Dây nguồn ZGDSFK211018</v>
          </cell>
        </row>
        <row r="4591">
          <cell r="B4591" t="str">
            <v>3004010104</v>
          </cell>
          <cell r="C4591" t="str">
            <v>Dây nguồn ZGDSMK658051</v>
          </cell>
        </row>
        <row r="4592">
          <cell r="B4592" t="str">
            <v>3004090192</v>
          </cell>
          <cell r="C4592" t="str">
            <v>Lõi biến áp ZROWPK0104</v>
          </cell>
        </row>
        <row r="4593">
          <cell r="B4593" t="str">
            <v>3004090210</v>
          </cell>
          <cell r="C4593" t="str">
            <v>Mâm nhiệt ZGDDCK662027</v>
          </cell>
        </row>
        <row r="4594">
          <cell r="B4594" t="str">
            <v>3004090211</v>
          </cell>
          <cell r="C4594" t="str">
            <v>Mâm nhiệt ZGDDCK669032</v>
          </cell>
        </row>
        <row r="4595">
          <cell r="B4595" t="str">
            <v>3004090212</v>
          </cell>
          <cell r="C4595" t="str">
            <v>Mâm nhiệt ZGDIFK458006</v>
          </cell>
        </row>
        <row r="4596">
          <cell r="B4596" t="str">
            <v>3004090213</v>
          </cell>
          <cell r="C4596" t="str">
            <v>Mâm nhiệt ZGDIFK466006</v>
          </cell>
        </row>
        <row r="4597">
          <cell r="B4597" t="str">
            <v>3004090214</v>
          </cell>
          <cell r="C4597" t="str">
            <v>Mâm nhiệt ZGDPCK588045</v>
          </cell>
        </row>
        <row r="4598">
          <cell r="B4598" t="str">
            <v>3004090215</v>
          </cell>
          <cell r="C4598" t="str">
            <v>Mâm nhiệt ZGDRCK360024</v>
          </cell>
        </row>
        <row r="4599">
          <cell r="B4599" t="str">
            <v>3004090216</v>
          </cell>
          <cell r="C4599" t="str">
            <v>Mâm nhiệt ZGDRCK390038</v>
          </cell>
        </row>
        <row r="4600">
          <cell r="B4600" t="str">
            <v>3004090289</v>
          </cell>
          <cell r="C4600" t="str">
            <v>Ốp đế nồi ZGDDCK669047</v>
          </cell>
        </row>
        <row r="4601">
          <cell r="B4601" t="str">
            <v>3004090220</v>
          </cell>
          <cell r="C4601" t="str">
            <v>Quai xách ZGDDCK662038</v>
          </cell>
        </row>
        <row r="4602">
          <cell r="B4602" t="str">
            <v>3004090221</v>
          </cell>
          <cell r="C4602" t="str">
            <v>Quai xách ZGDDCK669024</v>
          </cell>
        </row>
        <row r="4603">
          <cell r="B4603" t="str">
            <v>3004090223</v>
          </cell>
          <cell r="C4603" t="str">
            <v>Quai xách ZGDRCK360036</v>
          </cell>
        </row>
        <row r="4604">
          <cell r="B4604" t="str">
            <v>3004090222</v>
          </cell>
          <cell r="C4604" t="str">
            <v>Quai xách ZGDRCK390022</v>
          </cell>
        </row>
        <row r="4605">
          <cell r="B4605" t="str">
            <v>3004090248</v>
          </cell>
          <cell r="C4605" t="str">
            <v>Thân nhựa ZGDJEK633009</v>
          </cell>
        </row>
        <row r="4606">
          <cell r="B4606" t="str">
            <v>3004090249</v>
          </cell>
          <cell r="C4606" t="str">
            <v>Thân sau ZGDEHK103BK19</v>
          </cell>
        </row>
        <row r="4607">
          <cell r="B4607" t="str">
            <v>3004090204</v>
          </cell>
          <cell r="C4607" t="str">
            <v>Cánh quạt SFK336 FBK007</v>
          </cell>
        </row>
        <row r="4608">
          <cell r="B4608" t="str">
            <v>3004090202</v>
          </cell>
          <cell r="C4608" t="str">
            <v>Cánh quạt ZGDAFK101W041</v>
          </cell>
        </row>
        <row r="4609">
          <cell r="B4609" t="str">
            <v>3004090207</v>
          </cell>
          <cell r="C4609" t="str">
            <v>Cánh quạt ZGDAFK101W042</v>
          </cell>
        </row>
        <row r="4610">
          <cell r="B4610" t="str">
            <v>3004090201</v>
          </cell>
          <cell r="C4610" t="str">
            <v>Cánh quạt ZGDAFK102W058</v>
          </cell>
        </row>
        <row r="4611">
          <cell r="B4611" t="str">
            <v>3004090206</v>
          </cell>
          <cell r="C4611" t="str">
            <v>Cánh quạt ZGDAFK102W061</v>
          </cell>
        </row>
        <row r="4612">
          <cell r="B4612" t="str">
            <v>3004090208</v>
          </cell>
          <cell r="C4612" t="str">
            <v>Cánh quạt ZGDSFK268BS20</v>
          </cell>
        </row>
        <row r="4613">
          <cell r="B4613" t="str">
            <v>3004090203</v>
          </cell>
          <cell r="C4613" t="str">
            <v>Cánh quạt ZGDSFK268BS23</v>
          </cell>
        </row>
        <row r="4614">
          <cell r="B4614" t="str">
            <v>3004010086</v>
          </cell>
          <cell r="C4614" t="str">
            <v>Dây nguồn ZGDBLK123B031</v>
          </cell>
        </row>
        <row r="4615">
          <cell r="B4615" t="str">
            <v>3004010095</v>
          </cell>
          <cell r="C4615" t="str">
            <v>Dây nguồn ZGDIFK102BK16</v>
          </cell>
        </row>
        <row r="4616">
          <cell r="B4616" t="str">
            <v>3004010100</v>
          </cell>
          <cell r="C4616" t="str">
            <v>Dây nguồn ZGDSFK268BS48</v>
          </cell>
        </row>
        <row r="4617">
          <cell r="B4617" t="str">
            <v>3004010103</v>
          </cell>
          <cell r="C4617" t="str">
            <v>Dây nguồn ZGDSMK101W013</v>
          </cell>
        </row>
        <row r="4618">
          <cell r="B4618" t="str">
            <v>3004090343</v>
          </cell>
          <cell r="C4618" t="str">
            <v>Ốp đáy ZGDKRH17118B0431</v>
          </cell>
        </row>
        <row r="4619">
          <cell r="B4619" t="str">
            <v>3004090276</v>
          </cell>
          <cell r="C4619" t="str">
            <v>Ốp động cơ ZGDSFK211013</v>
          </cell>
        </row>
        <row r="4620">
          <cell r="B4620" t="str">
            <v>3004090366</v>
          </cell>
          <cell r="C4620" t="str">
            <v>Ốp động cơ ZGDSFK336009</v>
          </cell>
        </row>
        <row r="4621">
          <cell r="B4621" t="str">
            <v>3004090327</v>
          </cell>
          <cell r="C4621" t="str">
            <v>Ốp động cơ ZGDSFK336014</v>
          </cell>
        </row>
        <row r="4622">
          <cell r="B4622" t="str">
            <v>3004090300</v>
          </cell>
          <cell r="C4622" t="str">
            <v>Ốp nắp nồi ZGDDCK669007</v>
          </cell>
        </row>
        <row r="4623">
          <cell r="B4623" t="str">
            <v>3004090350</v>
          </cell>
          <cell r="C4623" t="str">
            <v>Ốp tay cầm ZGDPCK588001</v>
          </cell>
        </row>
        <row r="4624">
          <cell r="B4624" t="str">
            <v>3004090359</v>
          </cell>
          <cell r="C4624" t="str">
            <v>Ốp trên đế ZGDEHK362035</v>
          </cell>
        </row>
        <row r="4625">
          <cell r="B4625" t="str">
            <v>3004090357</v>
          </cell>
          <cell r="C4625" t="str">
            <v>Ốp van hơi ZGDDCK662001</v>
          </cell>
        </row>
        <row r="4626">
          <cell r="B4626" t="str">
            <v>3004090242</v>
          </cell>
          <cell r="C4626" t="str">
            <v>Thân đế bếp ZGDICK35601</v>
          </cell>
        </row>
        <row r="4627">
          <cell r="B4627" t="str">
            <v>4006010432</v>
          </cell>
          <cell r="C4627" t="str">
            <v>Thùng carton ZROWPK0128</v>
          </cell>
        </row>
        <row r="4628">
          <cell r="B4628" t="str">
            <v>3004090226</v>
          </cell>
          <cell r="C4628" t="str">
            <v>Vỏ máy sấy ZGDCDK236022</v>
          </cell>
        </row>
        <row r="4629">
          <cell r="B4629" t="str">
            <v>3004010096</v>
          </cell>
          <cell r="C4629" t="str">
            <v>Dây nguồn ZGDKR176168B29</v>
          </cell>
        </row>
        <row r="4630">
          <cell r="B4630" t="str">
            <v>3004090191</v>
          </cell>
          <cell r="C4630" t="str">
            <v>Lõi biến áp ZGDSMK237006</v>
          </cell>
        </row>
        <row r="4631">
          <cell r="B4631" t="str">
            <v>3004090292</v>
          </cell>
          <cell r="C4631" t="str">
            <v>Ốp dưới đế ZGDEHK103BK21</v>
          </cell>
        </row>
        <row r="4632">
          <cell r="B4632" t="str">
            <v>3004090297</v>
          </cell>
          <cell r="C4632" t="str">
            <v>Ốp hiển thị ZGDDCK662022</v>
          </cell>
        </row>
        <row r="4633">
          <cell r="B4633" t="str">
            <v>3004090313</v>
          </cell>
          <cell r="C4633" t="str">
            <v>Ốp nắp dưới ZGDRCK390010</v>
          </cell>
        </row>
        <row r="4634">
          <cell r="B4634" t="str">
            <v>3004090331</v>
          </cell>
          <cell r="C4634" t="str">
            <v>Ốp tay cầm ZGDSMK101W007</v>
          </cell>
        </row>
        <row r="4635">
          <cell r="B4635" t="str">
            <v>3004090338</v>
          </cell>
          <cell r="C4635" t="str">
            <v>Ốp thân nồi ZGDDCK669044</v>
          </cell>
        </row>
        <row r="4636">
          <cell r="B4636" t="str">
            <v>3004090339</v>
          </cell>
          <cell r="C4636" t="str">
            <v>Ốp thân sau ZGDSFK336023</v>
          </cell>
        </row>
        <row r="4637">
          <cell r="B4637" t="str">
            <v>3004090347</v>
          </cell>
          <cell r="C4637" t="str">
            <v>Ốp trên nắp ZGDRCK390002</v>
          </cell>
        </row>
        <row r="4638">
          <cell r="B4638" t="str">
            <v>2014060061</v>
          </cell>
          <cell r="C4638" t="str">
            <v>Thanh nhiệt ZGDDCK669037</v>
          </cell>
        </row>
        <row r="4639">
          <cell r="B4639" t="str">
            <v>3004090227</v>
          </cell>
          <cell r="C4639" t="str">
            <v>Vỏ máy xay ZGDBLK123B006</v>
          </cell>
        </row>
        <row r="4640">
          <cell r="B4640" t="str">
            <v>3004090228</v>
          </cell>
          <cell r="C4640" t="str">
            <v>Vỏ thân nồi ZGDPCK588071</v>
          </cell>
        </row>
        <row r="4641">
          <cell r="B4641" t="str">
            <v>3004090282</v>
          </cell>
          <cell r="C4641" t="str">
            <v>Ốp chia giờ ZGDAFK101W013</v>
          </cell>
        </row>
        <row r="4642">
          <cell r="B4642" t="str">
            <v>3004090335</v>
          </cell>
          <cell r="C4642" t="str">
            <v>Ốp thân dưới ZGDEHK362033</v>
          </cell>
        </row>
        <row r="4643">
          <cell r="B4643" t="str">
            <v>3004090334</v>
          </cell>
          <cell r="C4643" t="str">
            <v>Ốp thân phải ZGDHDK322008</v>
          </cell>
        </row>
        <row r="4644">
          <cell r="B4644" t="str">
            <v>3004090333</v>
          </cell>
          <cell r="C4644" t="str">
            <v>Ốp thân trái ZGDHDK322009</v>
          </cell>
        </row>
        <row r="4645">
          <cell r="B4645" t="str">
            <v>3004090318</v>
          </cell>
          <cell r="C4645" t="str">
            <v>Ốp thân trên ZGDAFK559008</v>
          </cell>
        </row>
        <row r="4646">
          <cell r="B4646" t="str">
            <v>3004090367</v>
          </cell>
          <cell r="C4646" t="str">
            <v>Ốp vách trái ZGDEHK362013</v>
          </cell>
        </row>
        <row r="4647">
          <cell r="B4647" t="str">
            <v>2014060055</v>
          </cell>
          <cell r="C4647" t="str">
            <v>Thanh nhiệt ZGDAFK101W089</v>
          </cell>
        </row>
        <row r="4648">
          <cell r="B4648" t="str">
            <v>2014060056</v>
          </cell>
          <cell r="C4648" t="str">
            <v>Thanh nhiệt ZGDAFK102W065</v>
          </cell>
        </row>
        <row r="4649">
          <cell r="B4649" t="str">
            <v>2014060060</v>
          </cell>
          <cell r="C4649" t="str">
            <v>Thanh nhiệt ZGDEHK103BK16</v>
          </cell>
        </row>
        <row r="4650">
          <cell r="B4650" t="str">
            <v>4006010424</v>
          </cell>
          <cell r="C4650" t="str">
            <v>Thùng carton ZGDDCK662058</v>
          </cell>
        </row>
        <row r="4651">
          <cell r="B4651" t="str">
            <v>4006010440</v>
          </cell>
          <cell r="C4651" t="str">
            <v>Thùng carton ZGDDCK662060</v>
          </cell>
        </row>
        <row r="4652">
          <cell r="B4652" t="str">
            <v>4006010428</v>
          </cell>
          <cell r="C4652" t="str">
            <v>Thùng carton ZGDDCK669074</v>
          </cell>
        </row>
        <row r="4653">
          <cell r="B4653" t="str">
            <v>4006010437</v>
          </cell>
          <cell r="C4653" t="str">
            <v>Thùng carton ZGDHDK322034</v>
          </cell>
        </row>
        <row r="4654">
          <cell r="B4654" t="str">
            <v>4006010439</v>
          </cell>
          <cell r="C4654" t="str">
            <v>Thùng carton ZGDICK229016</v>
          </cell>
        </row>
        <row r="4655">
          <cell r="B4655" t="str">
            <v>4006010435</v>
          </cell>
          <cell r="C4655" t="str">
            <v>Thùng carton ZGDJEK633048</v>
          </cell>
        </row>
        <row r="4656">
          <cell r="B4656" t="str">
            <v>4006010429</v>
          </cell>
          <cell r="C4656" t="str">
            <v>Thùng carton ZGDJEK644069</v>
          </cell>
        </row>
        <row r="4657">
          <cell r="B4657" t="str">
            <v>4006010445</v>
          </cell>
          <cell r="C4657" t="str">
            <v>Thùng carton ZGDPCK588082</v>
          </cell>
        </row>
        <row r="4658">
          <cell r="B4658" t="str">
            <v>4006010436</v>
          </cell>
          <cell r="C4658" t="str">
            <v>Thùng carton ZGDRCK390060</v>
          </cell>
        </row>
        <row r="4659">
          <cell r="B4659" t="str">
            <v>4006010446</v>
          </cell>
          <cell r="C4659" t="str">
            <v>Thùng carton ZGDSFK211036</v>
          </cell>
        </row>
        <row r="4660">
          <cell r="B4660" t="str">
            <v>4006010447</v>
          </cell>
          <cell r="C4660" t="str">
            <v>Thùng carton ZGDSFK336047</v>
          </cell>
        </row>
        <row r="4661">
          <cell r="B4661" t="str">
            <v>4006010431</v>
          </cell>
          <cell r="C4661" t="str">
            <v>Thùng carton ZGDSFK388W71</v>
          </cell>
        </row>
        <row r="4662">
          <cell r="B4662" t="str">
            <v>3004090233</v>
          </cell>
          <cell r="C4662" t="str">
            <v>Vỏ thân ấm ZGDKR176168B19</v>
          </cell>
        </row>
        <row r="4663">
          <cell r="B4663" t="str">
            <v>3004010097</v>
          </cell>
          <cell r="C4663" t="str">
            <v>Dây nguồn ZGDKRH17118B0437</v>
          </cell>
        </row>
        <row r="4664">
          <cell r="B4664" t="str">
            <v>3004090283</v>
          </cell>
          <cell r="C4664" t="str">
            <v>Ốp cánh quạt ZGDAFK102W063</v>
          </cell>
        </row>
        <row r="4665">
          <cell r="B4665" t="str">
            <v>3004090296</v>
          </cell>
          <cell r="C4665" t="str">
            <v>Ốp dây nguồn ZGDAFK101W010</v>
          </cell>
        </row>
        <row r="4666">
          <cell r="B4666" t="str">
            <v>3004090299</v>
          </cell>
          <cell r="C4666" t="str">
            <v>Ốp điều khiển ZGDDCK669020</v>
          </cell>
        </row>
        <row r="4667">
          <cell r="B4667" t="str">
            <v>3004090344</v>
          </cell>
          <cell r="C4667" t="str">
            <v>Ốp nắp ấm ZGDKRH17118B0401</v>
          </cell>
        </row>
        <row r="4668">
          <cell r="B4668" t="str">
            <v>3004090301</v>
          </cell>
          <cell r="C4668" t="str">
            <v>Ốp ngoài dưới ZGDEHK362023</v>
          </cell>
        </row>
        <row r="4669">
          <cell r="B4669" t="str">
            <v>3004090311</v>
          </cell>
          <cell r="C4669" t="str">
            <v>Ốp trước thân ZGDSFK336030</v>
          </cell>
        </row>
        <row r="4670">
          <cell r="B4670" t="str">
            <v>3004090256</v>
          </cell>
          <cell r="C4670" t="str">
            <v>Thân vỏ trên ZGDAFK101W002</v>
          </cell>
        </row>
        <row r="4671">
          <cell r="B4671" t="str">
            <v>3004090257</v>
          </cell>
          <cell r="C4671" t="str">
            <v>Thân vỏ trên ZGDAFK102W003</v>
          </cell>
        </row>
        <row r="4672">
          <cell r="B4672" t="str">
            <v>3004090266</v>
          </cell>
          <cell r="C4672" t="str">
            <v>Thanh nhựa nồi ZGDJEK64452</v>
          </cell>
        </row>
        <row r="4673">
          <cell r="B4673" t="str">
            <v>4006010426</v>
          </cell>
          <cell r="C4673" t="str">
            <v>Thùng carton ZGDAFK101W098</v>
          </cell>
        </row>
        <row r="4674">
          <cell r="B4674" t="str">
            <v>4006010438</v>
          </cell>
          <cell r="C4674" t="str">
            <v>Thùng carton ZGDBLK123B064</v>
          </cell>
        </row>
        <row r="4675">
          <cell r="B4675" t="str">
            <v>3004090288</v>
          </cell>
          <cell r="C4675" t="str">
            <v>Ốp đế máy xay ZGDBLK123B020</v>
          </cell>
        </row>
        <row r="4676">
          <cell r="B4676" t="str">
            <v>3004090330</v>
          </cell>
          <cell r="C4676" t="str">
            <v>Ốp tay cầm ZGDKRH17118B0418</v>
          </cell>
        </row>
        <row r="4677">
          <cell r="B4677" t="str">
            <v>3004090237</v>
          </cell>
          <cell r="C4677" t="str">
            <v>Thảm giữ nhiệt ZGDDCK662034</v>
          </cell>
        </row>
        <row r="4678">
          <cell r="B4678" t="str">
            <v>3004090264</v>
          </cell>
          <cell r="C4678" t="str">
            <v>Thanh nhựa nồi ZGDJEK633023</v>
          </cell>
        </row>
        <row r="4679">
          <cell r="B4679" t="str">
            <v>3004090209</v>
          </cell>
          <cell r="C4679" t="str">
            <v>Mâm hồng ngoại ZGDIFK102BK18</v>
          </cell>
        </row>
        <row r="4680">
          <cell r="B4680" t="str">
            <v>3004090298</v>
          </cell>
          <cell r="C4680" t="str">
            <v>Ốp dưới nắp nồi ZGDDCK669015</v>
          </cell>
        </row>
        <row r="4681">
          <cell r="B4681" t="str">
            <v>3004090294</v>
          </cell>
          <cell r="C4681" t="str">
            <v>Ốp dưới nắp nồi ZGDPCK588008</v>
          </cell>
        </row>
        <row r="4682">
          <cell r="B4682" t="str">
            <v>3004090324</v>
          </cell>
          <cell r="C4682" t="str">
            <v>Ốp phải tay cầm ZGDHDK322005</v>
          </cell>
        </row>
        <row r="4683">
          <cell r="B4683" t="str">
            <v>3004090329</v>
          </cell>
          <cell r="C4683" t="str">
            <v>Ốp sau thân nồi ZGDDCK669027</v>
          </cell>
        </row>
        <row r="4684">
          <cell r="B4684" t="str">
            <v>3004090286</v>
          </cell>
          <cell r="C4684" t="str">
            <v>Ốp thanh nhiệt ZGDEHK103BK15</v>
          </cell>
        </row>
        <row r="4685">
          <cell r="B4685" t="str">
            <v>3004090341</v>
          </cell>
          <cell r="C4685" t="str">
            <v>Ốp trái tay cầm ZGDHDK322018</v>
          </cell>
        </row>
        <row r="4686">
          <cell r="B4686" t="str">
            <v>3004090305</v>
          </cell>
          <cell r="C4686" t="str">
            <v>Ốp trên đế quạt ZGDSFK211023</v>
          </cell>
        </row>
        <row r="4687">
          <cell r="B4687" t="str">
            <v>3004090306</v>
          </cell>
          <cell r="C4687" t="str">
            <v>Ốp trên nắp nồi ZGDPCK588005</v>
          </cell>
        </row>
        <row r="4688">
          <cell r="B4688" t="str">
            <v>3004090307</v>
          </cell>
          <cell r="C4688" t="str">
            <v>Ốp trên tay cầm ZGDPCK588002</v>
          </cell>
        </row>
        <row r="4689">
          <cell r="B4689" t="str">
            <v>3004090368</v>
          </cell>
          <cell r="C4689" t="str">
            <v>Ốp van hơi nước ZGDDCK662002</v>
          </cell>
        </row>
        <row r="4690">
          <cell r="B4690" t="str">
            <v>3004090243</v>
          </cell>
          <cell r="C4690" t="str">
            <v>Thân đỡ mặt kính ZGDICK35608</v>
          </cell>
        </row>
        <row r="4691">
          <cell r="B4691" t="str">
            <v>3004090309</v>
          </cell>
          <cell r="C4691" t="str">
            <v>Ốp bụng WPK-812 ZROWPK8120008</v>
          </cell>
        </row>
        <row r="4692">
          <cell r="B4692" t="str">
            <v>3004090358</v>
          </cell>
          <cell r="C4692" t="str">
            <v>Ốp trên WPK-812 ZROWPK8120006</v>
          </cell>
        </row>
        <row r="4693">
          <cell r="B4693" t="str">
            <v>3004090308</v>
          </cell>
          <cell r="C4693" t="str">
            <v>Ốp trước động cơ ZGDSFK211008</v>
          </cell>
        </row>
        <row r="4694">
          <cell r="B4694" t="str">
            <v>4006010421</v>
          </cell>
          <cell r="C4694" t="str">
            <v>Thùng carton KoriHome WDK-855</v>
          </cell>
        </row>
        <row r="4695">
          <cell r="B4695" t="str">
            <v>4006010418</v>
          </cell>
          <cell r="C4695" t="str">
            <v>Thùng carton KoriHome WPK-814</v>
          </cell>
        </row>
        <row r="4696">
          <cell r="B4696" t="str">
            <v>4006010422</v>
          </cell>
          <cell r="C4696" t="str">
            <v>Thùng carton KoriHome WPK-913</v>
          </cell>
        </row>
        <row r="4697">
          <cell r="B4697" t="str">
            <v>4006010423</v>
          </cell>
          <cell r="C4697" t="str">
            <v>Thùng carton KoriHome WPK-918</v>
          </cell>
        </row>
        <row r="4698">
          <cell r="B4698" t="str">
            <v>3004090278</v>
          </cell>
          <cell r="C4698" t="str">
            <v>Ốp cách nhiệt nồi ZGDRCK390039</v>
          </cell>
        </row>
        <row r="4699">
          <cell r="B4699" t="str">
            <v>3004090316</v>
          </cell>
          <cell r="C4699" t="str">
            <v>Ốp ngoài tay cầm ZGDAFK101W016</v>
          </cell>
        </row>
        <row r="4700">
          <cell r="B4700" t="str">
            <v>3004090365</v>
          </cell>
          <cell r="C4700" t="str">
            <v>Ốp trong tay cầm ZGDAFK101W019</v>
          </cell>
        </row>
        <row r="4701">
          <cell r="B4701" t="str">
            <v>3004090279</v>
          </cell>
          <cell r="C4701" t="str">
            <v>Ốp trục lò xo nắp ZGDRCK390020</v>
          </cell>
        </row>
        <row r="4702">
          <cell r="B4702" t="str">
            <v>3004090245</v>
          </cell>
          <cell r="C4702" t="str">
            <v>Thân dưới nắp nồi ZGDDCK669013</v>
          </cell>
        </row>
        <row r="4703">
          <cell r="B4703" t="str">
            <v>3004090252</v>
          </cell>
          <cell r="C4703" t="str">
            <v>Thân trên nắp nồi ZGDDCK669008</v>
          </cell>
        </row>
        <row r="4704">
          <cell r="B4704" t="str">
            <v>3004090356</v>
          </cell>
          <cell r="C4704" t="str">
            <v>Ốp trước lồng quạt ZGDSFK336042</v>
          </cell>
        </row>
        <row r="4705">
          <cell r="B4705" t="str">
            <v>3004090262</v>
          </cell>
          <cell r="C4705" t="str">
            <v>Thanh kết nối trên ZGDCDK236033</v>
          </cell>
        </row>
        <row r="4706">
          <cell r="B4706" t="str">
            <v>3004090353</v>
          </cell>
          <cell r="C4706" t="str">
            <v>Ốp tay cầm trái ZGDKRH17118B0422</v>
          </cell>
        </row>
        <row r="4707">
          <cell r="B4707" t="str">
            <v>3004090241</v>
          </cell>
          <cell r="C4707" t="str">
            <v>Thân cách nhiệt nồi ZGDPCK588030</v>
          </cell>
        </row>
        <row r="4708">
          <cell r="B4708" t="str">
            <v>3004090314</v>
          </cell>
          <cell r="C4708" t="str">
            <v>Ốp ngoài cổ máy xay ZGDBLK123B003</v>
          </cell>
        </row>
        <row r="4709">
          <cell r="B4709" t="str">
            <v>3004090364</v>
          </cell>
          <cell r="C4709" t="str">
            <v>Ốp trong cổ máy xay ZGDBLK123B004</v>
          </cell>
        </row>
        <row r="4710">
          <cell r="B4710" t="str">
            <v>3004090295</v>
          </cell>
          <cell r="C4710" t="str">
            <v>Ốp dưới nắp thoát hơi ZGDRCK390014</v>
          </cell>
        </row>
        <row r="4711">
          <cell r="B4711" t="str">
            <v>4006010416</v>
          </cell>
          <cell r="C4711" t="str">
            <v>Thùng carton bếp hồng ngoại IFK458</v>
          </cell>
        </row>
        <row r="4712">
          <cell r="B4712" t="str">
            <v>3004090302</v>
          </cell>
          <cell r="C4712" t="str">
            <v>Ốp ngoài khóa tay cầm ZGDAFK101W023</v>
          </cell>
        </row>
        <row r="4713">
          <cell r="B4713" t="str">
            <v>3004090315</v>
          </cell>
          <cell r="C4713" t="str">
            <v>Ốp ngoài mặt điều khiển ZGDRCK390029</v>
          </cell>
        </row>
        <row r="4714">
          <cell r="B4714" t="str">
            <v>3004090352</v>
          </cell>
          <cell r="C4714" t="str">
            <v>Ốp tay cầm bên phải ZGDKRH17118B0454</v>
          </cell>
        </row>
        <row r="4715">
          <cell r="B4715" t="str">
            <v>3004090291</v>
          </cell>
          <cell r="C4715" t="str">
            <v>Ốp dưới đế tiếp điện ZGDKRH17118B0452</v>
          </cell>
        </row>
        <row r="4716">
          <cell r="B4716" t="str">
            <v>7003020023</v>
          </cell>
          <cell r="C4716" t="str">
            <v>Pin AAA</v>
          </cell>
        </row>
        <row r="4717">
          <cell r="B4717" t="str">
            <v>2015030007</v>
          </cell>
          <cell r="C4717" t="str">
            <v>IC ZGDH25R1202</v>
          </cell>
        </row>
        <row r="4718">
          <cell r="B4718" t="str">
            <v>2015030008</v>
          </cell>
          <cell r="C4718" t="str">
            <v>IC ZGDVIPER12A</v>
          </cell>
        </row>
        <row r="4719">
          <cell r="B4719" t="str">
            <v>3004090646</v>
          </cell>
          <cell r="C4719" t="str">
            <v>Nắp ZGDJEK64427</v>
          </cell>
        </row>
        <row r="4720">
          <cell r="B4720" t="str">
            <v>3004090437</v>
          </cell>
          <cell r="C4720" t="str">
            <v>Đế ZGDIFK101BK02</v>
          </cell>
        </row>
        <row r="4721">
          <cell r="B4721" t="str">
            <v>3004090438</v>
          </cell>
          <cell r="C4721" t="str">
            <v>Đế ZGDSFK268BS50</v>
          </cell>
        </row>
        <row r="4722">
          <cell r="B4722" t="str">
            <v>2015030009</v>
          </cell>
          <cell r="C4722" t="str">
            <v>IC ZGDICGHI01P16</v>
          </cell>
        </row>
        <row r="4723">
          <cell r="B4723" t="str">
            <v>3004090647</v>
          </cell>
          <cell r="C4723" t="str">
            <v>Nắp ZGDJEK844027</v>
          </cell>
        </row>
        <row r="4724">
          <cell r="B4724" t="str">
            <v>2013100037</v>
          </cell>
          <cell r="C4724" t="str">
            <v>Nồi ZGDICK226021</v>
          </cell>
        </row>
        <row r="4725">
          <cell r="B4725" t="str">
            <v>3004090710</v>
          </cell>
          <cell r="C4725" t="str">
            <v>Ốp ZGDAFK102W042</v>
          </cell>
        </row>
        <row r="4726">
          <cell r="B4726" t="str">
            <v>7005050019</v>
          </cell>
          <cell r="C4726" t="str">
            <v>Quạt ZGDCDK10118</v>
          </cell>
        </row>
        <row r="4727">
          <cell r="B4727" t="str">
            <v>7005050022</v>
          </cell>
          <cell r="C4727" t="str">
            <v>Quạt ZGDICK00004</v>
          </cell>
        </row>
        <row r="4728">
          <cell r="B4728" t="str">
            <v>7005050023</v>
          </cell>
          <cell r="C4728" t="str">
            <v>Quạt ZGDICK35603</v>
          </cell>
        </row>
        <row r="4729">
          <cell r="B4729" t="str">
            <v>7005050020</v>
          </cell>
          <cell r="C4729" t="str">
            <v>Quạt ZGDCDK236015</v>
          </cell>
        </row>
        <row r="4730">
          <cell r="B4730" t="str">
            <v>7005050021</v>
          </cell>
          <cell r="C4730" t="str">
            <v>Quạt ZGDHDK322014</v>
          </cell>
        </row>
        <row r="4731">
          <cell r="B4731" t="str">
            <v>7005050017</v>
          </cell>
          <cell r="C4731" t="str">
            <v>Quạt ZGDICK226007</v>
          </cell>
        </row>
        <row r="4732">
          <cell r="B4732" t="str">
            <v>7005050027</v>
          </cell>
          <cell r="C4732" t="str">
            <v>Quạt ZGDICK229003</v>
          </cell>
        </row>
        <row r="4733">
          <cell r="B4733" t="str">
            <v>7005050024</v>
          </cell>
          <cell r="C4733" t="str">
            <v>Quạt ZGDIFK458008</v>
          </cell>
        </row>
        <row r="4734">
          <cell r="B4734" t="str">
            <v>7005050025</v>
          </cell>
          <cell r="C4734" t="str">
            <v>Quạt ZGDIFK466008</v>
          </cell>
        </row>
        <row r="4735">
          <cell r="B4735" t="str">
            <v>3004090422</v>
          </cell>
          <cell r="C4735" t="str">
            <v>Cối ép ZGDJEK64431</v>
          </cell>
        </row>
        <row r="4736">
          <cell r="B4736" t="str">
            <v>2017030055</v>
          </cell>
          <cell r="C4736" t="str">
            <v>Gioăng ZGDCDK10139</v>
          </cell>
        </row>
        <row r="4737">
          <cell r="B4737" t="str">
            <v>3004090510</v>
          </cell>
          <cell r="C4737" t="str">
            <v>Khay nước CHP-850S</v>
          </cell>
        </row>
        <row r="4738">
          <cell r="B4738" t="str">
            <v>2013100038</v>
          </cell>
          <cell r="C4738" t="str">
            <v>Nồi ZGDICK356BK018</v>
          </cell>
        </row>
        <row r="4739">
          <cell r="B4739" t="str">
            <v>7005050026</v>
          </cell>
          <cell r="C4739" t="str">
            <v>Quạt ZGDEHK103BK11</v>
          </cell>
        </row>
        <row r="4740">
          <cell r="B4740" t="str">
            <v>7005050018</v>
          </cell>
          <cell r="C4740" t="str">
            <v>Quạt ZGDIFK102BK19</v>
          </cell>
        </row>
        <row r="4741">
          <cell r="B4741" t="str">
            <v>7008010028</v>
          </cell>
          <cell r="C4741" t="str">
            <v>Áo mưa PVC KoriHome</v>
          </cell>
        </row>
        <row r="4742">
          <cell r="B4742" t="str">
            <v>3004090413</v>
          </cell>
          <cell r="C4742" t="str">
            <v>Cốc ép ZGDJEK633035</v>
          </cell>
        </row>
        <row r="4743">
          <cell r="B4743" t="str">
            <v>3004090414</v>
          </cell>
          <cell r="C4743" t="str">
            <v>Cốc ép ZGDJEK844033</v>
          </cell>
        </row>
        <row r="4744">
          <cell r="B4744" t="str">
            <v>3004090421</v>
          </cell>
          <cell r="C4744" t="str">
            <v>Cối ép ZGDJEK633027</v>
          </cell>
        </row>
        <row r="4745">
          <cell r="B4745" t="str">
            <v>3004090423</v>
          </cell>
          <cell r="C4745" t="str">
            <v>Cối ép ZGDJEK844031</v>
          </cell>
        </row>
        <row r="4746">
          <cell r="B4746" t="str">
            <v>3004090447</v>
          </cell>
          <cell r="C4746" t="str">
            <v>Đế bếp ZGDICK226003</v>
          </cell>
        </row>
        <row r="4747">
          <cell r="B4747" t="str">
            <v>3004090439</v>
          </cell>
          <cell r="C4747" t="str">
            <v>Đế bếp ZGDIFK458007</v>
          </cell>
        </row>
        <row r="4748">
          <cell r="B4748" t="str">
            <v>3004090450</v>
          </cell>
          <cell r="C4748" t="str">
            <v>Đế nồi ZGDDCK662043</v>
          </cell>
        </row>
        <row r="4749">
          <cell r="B4749" t="str">
            <v>3004090451</v>
          </cell>
          <cell r="C4749" t="str">
            <v>Đế nồi ZGDPCK588064</v>
          </cell>
        </row>
        <row r="4750">
          <cell r="B4750" t="str">
            <v>3004090452</v>
          </cell>
          <cell r="C4750" t="str">
            <v>Đế nồi ZGDRCK360040</v>
          </cell>
        </row>
        <row r="4751">
          <cell r="B4751" t="str">
            <v>2017030072</v>
          </cell>
          <cell r="C4751" t="str">
            <v>Gioăng ZGDDCK662045</v>
          </cell>
        </row>
        <row r="4752">
          <cell r="B4752" t="str">
            <v>2017030070</v>
          </cell>
          <cell r="C4752" t="str">
            <v>Gioăng ZGDDCK669014</v>
          </cell>
        </row>
        <row r="4753">
          <cell r="B4753" t="str">
            <v>2017030071</v>
          </cell>
          <cell r="C4753" t="str">
            <v>Gioăng ZGDSMK889009</v>
          </cell>
        </row>
        <row r="4754">
          <cell r="B4754" t="str">
            <v>3004090576</v>
          </cell>
          <cell r="C4754" t="str">
            <v>Mặt bếp ZGDICK35609</v>
          </cell>
        </row>
        <row r="4755">
          <cell r="B4755" t="str">
            <v>3004090668</v>
          </cell>
          <cell r="C4755" t="str">
            <v>Nhựa đế ZGDJEK64424</v>
          </cell>
        </row>
        <row r="4756">
          <cell r="B4756" t="str">
            <v>3004090690</v>
          </cell>
          <cell r="C4756" t="str">
            <v>Nút mở ZGDRCK360010</v>
          </cell>
        </row>
        <row r="4757">
          <cell r="B4757" t="str">
            <v>3004030106</v>
          </cell>
          <cell r="C4757" t="str">
            <v>Vi mạch ECO WPK-814</v>
          </cell>
        </row>
        <row r="4758">
          <cell r="B4758" t="str">
            <v>3004090376</v>
          </cell>
          <cell r="C4758" t="str">
            <v>Bàn chải ZGDJEK64462</v>
          </cell>
        </row>
        <row r="4759">
          <cell r="B4759" t="str">
            <v>3004090395</v>
          </cell>
          <cell r="C4759" t="str">
            <v>Chổi cọ ZGDJEK633042</v>
          </cell>
        </row>
        <row r="4760">
          <cell r="B4760" t="str">
            <v>3004090419</v>
          </cell>
          <cell r="C4760" t="str">
            <v>Cốc hứng ZGDJEK64463</v>
          </cell>
        </row>
        <row r="4761">
          <cell r="B4761" t="str">
            <v>2014060062</v>
          </cell>
          <cell r="C4761" t="str">
            <v>Đai nhiệt ZROWPK0067</v>
          </cell>
        </row>
        <row r="4762">
          <cell r="B4762" t="str">
            <v>3004090448</v>
          </cell>
          <cell r="C4762" t="str">
            <v>Đế nồi ZGDAFK101W005</v>
          </cell>
        </row>
        <row r="4763">
          <cell r="B4763" t="str">
            <v>3004090449</v>
          </cell>
          <cell r="C4763" t="str">
            <v>Đế nồi ZGDAFK102W045</v>
          </cell>
        </row>
        <row r="4764">
          <cell r="B4764" t="str">
            <v>3004090453</v>
          </cell>
          <cell r="C4764" t="str">
            <v>Đế quạt ZGDEHK101S80</v>
          </cell>
        </row>
        <row r="4765">
          <cell r="B4765" t="str">
            <v>3004090454</v>
          </cell>
          <cell r="C4765" t="str">
            <v>Đế quạt ZGDSFK211026</v>
          </cell>
        </row>
        <row r="4766">
          <cell r="B4766" t="str">
            <v>3004090489</v>
          </cell>
          <cell r="C4766" t="str">
            <v>Giá lọc ZGDJEK633029</v>
          </cell>
        </row>
        <row r="4767">
          <cell r="B4767" t="str">
            <v>3004090502</v>
          </cell>
          <cell r="C4767" t="str">
            <v>Khay nước ZROWPK0008</v>
          </cell>
        </row>
        <row r="4768">
          <cell r="B4768" t="str">
            <v>3004090522</v>
          </cell>
          <cell r="C4768" t="str">
            <v>Khóa nước ZROWPK0142</v>
          </cell>
        </row>
        <row r="4769">
          <cell r="B4769" t="str">
            <v>3004090551</v>
          </cell>
          <cell r="C4769" t="str">
            <v>Lắp che ZGDEHK101S79</v>
          </cell>
        </row>
        <row r="4770">
          <cell r="B4770" t="str">
            <v>2013100047</v>
          </cell>
          <cell r="C4770" t="str">
            <v>Nồi nấu ZGDDCK662051</v>
          </cell>
        </row>
        <row r="4771">
          <cell r="B4771" t="str">
            <v>2013100048</v>
          </cell>
          <cell r="C4771" t="str">
            <v>Nồi nấu ZGDDCK669023</v>
          </cell>
        </row>
        <row r="4772">
          <cell r="B4772" t="str">
            <v>2013100049</v>
          </cell>
          <cell r="C4772" t="str">
            <v>Nồi nấu ZGDPCK588029</v>
          </cell>
        </row>
        <row r="4773">
          <cell r="B4773" t="str">
            <v>2013100050</v>
          </cell>
          <cell r="C4773" t="str">
            <v>Nồi nấu ZGDRCK360023</v>
          </cell>
        </row>
        <row r="4774">
          <cell r="B4774" t="str">
            <v>2013100051</v>
          </cell>
          <cell r="C4774" t="str">
            <v>Nồi nấu ZGDRCK390032</v>
          </cell>
        </row>
        <row r="4775">
          <cell r="B4775" t="str">
            <v>3004090683</v>
          </cell>
          <cell r="C4775" t="str">
            <v>Núm vặn ZGDIFK458005</v>
          </cell>
        </row>
        <row r="4776">
          <cell r="B4776" t="str">
            <v>3004090688</v>
          </cell>
          <cell r="C4776" t="str">
            <v>Nút bấm ZGDRCK360035</v>
          </cell>
        </row>
        <row r="4777">
          <cell r="B4777" t="str">
            <v>3004090689</v>
          </cell>
          <cell r="C4777" t="str">
            <v>Nút bấm ZGDRCK390001</v>
          </cell>
        </row>
        <row r="4778">
          <cell r="B4778" t="str">
            <v>3004090394</v>
          </cell>
          <cell r="C4778" t="str">
            <v>Ốp trên ZGDEHK101S03</v>
          </cell>
        </row>
        <row r="4779">
          <cell r="B4779" t="str">
            <v>3004090714</v>
          </cell>
          <cell r="C4779" t="str">
            <v>Tay cầm ZGDDCK669048</v>
          </cell>
        </row>
        <row r="4780">
          <cell r="B4780" t="str">
            <v>3004090711</v>
          </cell>
          <cell r="C4780" t="str">
            <v>Tay cầm ZGDEHK102S13</v>
          </cell>
        </row>
        <row r="4781">
          <cell r="B4781" t="str">
            <v>3004090713</v>
          </cell>
          <cell r="C4781" t="str">
            <v>Tay cầm ZGDSMK658039</v>
          </cell>
        </row>
        <row r="4782">
          <cell r="B4782" t="str">
            <v>3004090410</v>
          </cell>
          <cell r="C4782" t="str">
            <v>Cốc đong ZGDRCK360048</v>
          </cell>
        </row>
        <row r="4783">
          <cell r="B4783" t="str">
            <v>3004090411</v>
          </cell>
          <cell r="C4783" t="str">
            <v>Cốc đong ZGDRCK390056</v>
          </cell>
        </row>
        <row r="4784">
          <cell r="B4784" t="str">
            <v>3004090416</v>
          </cell>
          <cell r="C4784" t="str">
            <v>Cốc hứng ZGDJEK633044</v>
          </cell>
        </row>
        <row r="4785">
          <cell r="B4785" t="str">
            <v>3004090425</v>
          </cell>
          <cell r="C4785" t="str">
            <v>Cối xay ZGDBLK123B039</v>
          </cell>
        </row>
        <row r="4786">
          <cell r="B4786" t="str">
            <v>3004090424</v>
          </cell>
          <cell r="C4786" t="str">
            <v>Cối xay ZGDBLK123B058</v>
          </cell>
        </row>
        <row r="4787">
          <cell r="B4787" t="str">
            <v>3004090383</v>
          </cell>
          <cell r="C4787" t="str">
            <v>Đai thân ZGDSFK211017</v>
          </cell>
        </row>
        <row r="4788">
          <cell r="B4788" t="str">
            <v>3004090392</v>
          </cell>
          <cell r="C4788" t="str">
            <v>Dao xay ZGDBLK123B040</v>
          </cell>
        </row>
        <row r="4789">
          <cell r="B4789" t="str">
            <v>3004090391</v>
          </cell>
          <cell r="C4789" t="str">
            <v>Dao xay ZGDBLK123B056</v>
          </cell>
        </row>
        <row r="4790">
          <cell r="B4790" t="str">
            <v>3004090442</v>
          </cell>
          <cell r="C4790" t="str">
            <v>Đế dưới ZGDIFK102BK12</v>
          </cell>
        </row>
        <row r="4791">
          <cell r="B4791" t="str">
            <v>3004090699</v>
          </cell>
          <cell r="C4791" t="str">
            <v>Đế nặng ZGDSFK268BS51</v>
          </cell>
        </row>
        <row r="4792">
          <cell r="B4792" t="str">
            <v>3004090475</v>
          </cell>
          <cell r="C4792" t="str">
            <v>Đĩa nhôm ZGDPCK588010</v>
          </cell>
        </row>
        <row r="4793">
          <cell r="B4793" t="str">
            <v>3004090477</v>
          </cell>
          <cell r="C4793" t="str">
            <v>Đĩa nhôm ZGDRCK390015</v>
          </cell>
        </row>
        <row r="4794">
          <cell r="B4794" t="str">
            <v>3004090481</v>
          </cell>
          <cell r="C4794" t="str">
            <v>Giá muôi ZGDDCK662042</v>
          </cell>
        </row>
        <row r="4795">
          <cell r="B4795" t="str">
            <v>3004090486</v>
          </cell>
          <cell r="C4795" t="str">
            <v>Hẹn giờ ZGDAFK101W092</v>
          </cell>
        </row>
        <row r="4796">
          <cell r="B4796" t="str">
            <v>3004090504</v>
          </cell>
          <cell r="C4796" t="str">
            <v>Khay đá WPK-688 (011)</v>
          </cell>
        </row>
        <row r="4797">
          <cell r="B4797" t="str">
            <v>3004090505</v>
          </cell>
          <cell r="C4797" t="str">
            <v>Khay hấp ZGDDCK669021</v>
          </cell>
        </row>
        <row r="4798">
          <cell r="B4798" t="str">
            <v>3004090506</v>
          </cell>
          <cell r="C4798" t="str">
            <v>Khay hấp ZGDRCK360050</v>
          </cell>
        </row>
        <row r="4799">
          <cell r="B4799" t="str">
            <v>3004090507</v>
          </cell>
          <cell r="C4799" t="str">
            <v>Khay hấp ZGDRCK390053</v>
          </cell>
        </row>
        <row r="4800">
          <cell r="B4800" t="str">
            <v>3004090519</v>
          </cell>
          <cell r="C4800" t="str">
            <v>Khóa nắp ZGDDCK662010</v>
          </cell>
        </row>
        <row r="4801">
          <cell r="B4801" t="str">
            <v>3004090521</v>
          </cell>
          <cell r="C4801" t="str">
            <v>Khóa nắp ZGDDCK669029</v>
          </cell>
        </row>
        <row r="4802">
          <cell r="B4802" t="str">
            <v>3004090518</v>
          </cell>
          <cell r="C4802" t="str">
            <v>Khóa nắp ZGDPCK588032</v>
          </cell>
        </row>
        <row r="4803">
          <cell r="B4803" t="str">
            <v>3004090520</v>
          </cell>
          <cell r="C4803" t="str">
            <v>Khóa nắp ZGDRCK390009</v>
          </cell>
        </row>
        <row r="4804">
          <cell r="B4804" t="str">
            <v>3004090593</v>
          </cell>
          <cell r="C4804" t="str">
            <v>Mặt kính ZGDICK226001</v>
          </cell>
        </row>
        <row r="4805">
          <cell r="B4805" t="str">
            <v>3004090594</v>
          </cell>
          <cell r="C4805" t="str">
            <v>Mặt kính ZGDICK229009</v>
          </cell>
        </row>
        <row r="4806">
          <cell r="B4806" t="str">
            <v>3004090596</v>
          </cell>
          <cell r="C4806" t="str">
            <v>Mặt kính ZGDIFK458001</v>
          </cell>
        </row>
        <row r="4807">
          <cell r="B4807" t="str">
            <v>3004090597</v>
          </cell>
          <cell r="C4807" t="str">
            <v>Mặt kính ZGDIFK466010</v>
          </cell>
        </row>
        <row r="4808">
          <cell r="B4808" t="str">
            <v>3004090628</v>
          </cell>
          <cell r="C4808" t="str">
            <v>Muôi cơm ZGDDCK662039</v>
          </cell>
        </row>
        <row r="4809">
          <cell r="B4809" t="str">
            <v>3004090632</v>
          </cell>
          <cell r="C4809" t="str">
            <v>Muôi cơm ZGDDCK669052</v>
          </cell>
        </row>
        <row r="4810">
          <cell r="B4810" t="str">
            <v>3004090627</v>
          </cell>
          <cell r="C4810" t="str">
            <v>Muôi cơm ZGDRCK360049</v>
          </cell>
        </row>
        <row r="4811">
          <cell r="B4811" t="str">
            <v>3004090629</v>
          </cell>
          <cell r="C4811" t="str">
            <v>Muôi cơm ZGDRCK390054</v>
          </cell>
        </row>
        <row r="4812">
          <cell r="B4812" t="str">
            <v>3004090653</v>
          </cell>
          <cell r="C4812" t="str">
            <v>Nắp dưới ZGDDCK662011</v>
          </cell>
        </row>
        <row r="4813">
          <cell r="B4813" t="str">
            <v>3004090652</v>
          </cell>
          <cell r="C4813" t="str">
            <v>Nắp nhôm ZGDDCK662013</v>
          </cell>
        </row>
        <row r="4814">
          <cell r="B4814" t="str">
            <v>3004090654</v>
          </cell>
          <cell r="C4814" t="str">
            <v>Nắp trên ZGDDCK662006</v>
          </cell>
        </row>
        <row r="4815">
          <cell r="B4815" t="str">
            <v>2013100041</v>
          </cell>
          <cell r="C4815" t="str">
            <v>Nồi chứa ZGDAFK559021</v>
          </cell>
        </row>
        <row r="4816">
          <cell r="B4816" t="str">
            <v>3004090673</v>
          </cell>
          <cell r="C4816" t="str">
            <v>Núm chỉnh ZGDJEK64416</v>
          </cell>
        </row>
        <row r="4817">
          <cell r="B4817" t="str">
            <v>3004090712</v>
          </cell>
          <cell r="C4817" t="str">
            <v>Tay cầm ZGDIFK102BK10</v>
          </cell>
        </row>
        <row r="4818">
          <cell r="B4818" t="str">
            <v>3004090375</v>
          </cell>
          <cell r="C4818" t="str">
            <v>Bàn chải ZGDSMK101W056</v>
          </cell>
        </row>
        <row r="4819">
          <cell r="B4819" t="str">
            <v>3004090483</v>
          </cell>
          <cell r="C4819" t="str">
            <v>Giá motor ZGDSMK658010</v>
          </cell>
        </row>
        <row r="4820">
          <cell r="B4820" t="str">
            <v>3004090497</v>
          </cell>
          <cell r="C4820" t="str">
            <v>Giỏ chứa ZGDAFK101W036</v>
          </cell>
        </row>
        <row r="4821">
          <cell r="B4821" t="str">
            <v>3004090498</v>
          </cell>
          <cell r="C4821" t="str">
            <v>Giỏ chứa ZGDAFK101W037</v>
          </cell>
        </row>
        <row r="4822">
          <cell r="B4822" t="str">
            <v>3004090500</v>
          </cell>
          <cell r="C4822" t="str">
            <v>Giỏ nướng ZGDAFK559025</v>
          </cell>
        </row>
        <row r="4823">
          <cell r="B4823" t="str">
            <v>3004090508</v>
          </cell>
          <cell r="C4823" t="str">
            <v>Khay nước ZGDDCK669025</v>
          </cell>
        </row>
        <row r="4824">
          <cell r="B4824" t="str">
            <v>3004090509</v>
          </cell>
          <cell r="C4824" t="str">
            <v>Khay nước ZGDPCK588039</v>
          </cell>
        </row>
        <row r="4825">
          <cell r="B4825" t="str">
            <v>3004090511</v>
          </cell>
          <cell r="C4825" t="str">
            <v>Khay nước ZGDRCK360019</v>
          </cell>
        </row>
        <row r="4826">
          <cell r="B4826" t="str">
            <v>3004090595</v>
          </cell>
          <cell r="C4826" t="str">
            <v>Mặt kính ZGDIFK101BK13</v>
          </cell>
        </row>
        <row r="4827">
          <cell r="B4827" t="str">
            <v>3004090602</v>
          </cell>
          <cell r="C4827" t="str">
            <v>Mặt ốp trên ZROWPK0003</v>
          </cell>
        </row>
        <row r="4828">
          <cell r="B4828" t="str">
            <v>3004090601</v>
          </cell>
          <cell r="C4828" t="str">
            <v>Mặt ốp trên ZROWPK0111</v>
          </cell>
        </row>
        <row r="4829">
          <cell r="B4829" t="str">
            <v>3004090606</v>
          </cell>
          <cell r="C4829" t="str">
            <v>Mặt trên ZROWPK8120001</v>
          </cell>
        </row>
        <row r="4830">
          <cell r="B4830" t="str">
            <v>3004090626</v>
          </cell>
          <cell r="C4830" t="str">
            <v>Muôi canh ZGDDCK662054</v>
          </cell>
        </row>
        <row r="4831">
          <cell r="B4831" t="str">
            <v>3004090631</v>
          </cell>
          <cell r="C4831" t="str">
            <v>Muôi canh ZGDDCK669053</v>
          </cell>
        </row>
        <row r="4832">
          <cell r="B4832" t="str">
            <v>3004090630</v>
          </cell>
          <cell r="C4832" t="str">
            <v>Muôi canh ZGDRCK390055</v>
          </cell>
        </row>
        <row r="4833">
          <cell r="B4833" t="str">
            <v>3004090641</v>
          </cell>
          <cell r="C4833" t="str">
            <v>Nắp pin ZGDKR937074012</v>
          </cell>
        </row>
        <row r="4834">
          <cell r="B4834" t="str">
            <v>3004090659</v>
          </cell>
          <cell r="C4834" t="str">
            <v>Nắp trên ZGDAFK101W001</v>
          </cell>
        </row>
        <row r="4835">
          <cell r="B4835" t="str">
            <v>3004090664</v>
          </cell>
          <cell r="C4835" t="str">
            <v>Nắp trên ZGDAFK101W020</v>
          </cell>
        </row>
        <row r="4836">
          <cell r="B4836" t="str">
            <v>3004090660</v>
          </cell>
          <cell r="C4836" t="str">
            <v>Nắp trên ZGDAFK102W001</v>
          </cell>
        </row>
        <row r="4837">
          <cell r="B4837" t="str">
            <v>3004090634</v>
          </cell>
          <cell r="C4837" t="str">
            <v>Nắp trên ZGDAFK102W059</v>
          </cell>
        </row>
        <row r="4838">
          <cell r="B4838" t="str">
            <v>3004090663</v>
          </cell>
          <cell r="C4838" t="str">
            <v>Nắp trên ZROWPK8550001</v>
          </cell>
        </row>
        <row r="4839">
          <cell r="B4839" t="str">
            <v>2013100039</v>
          </cell>
          <cell r="C4839" t="str">
            <v>Nồi chứa ZGDAFK101W035</v>
          </cell>
        </row>
        <row r="4840">
          <cell r="B4840" t="str">
            <v>2013100040</v>
          </cell>
          <cell r="C4840" t="str">
            <v>Nồi chứa ZGDAFK102W035</v>
          </cell>
        </row>
        <row r="4841">
          <cell r="B4841" t="str">
            <v>2013100042</v>
          </cell>
          <cell r="C4841" t="str">
            <v>Nồi dùng bếp từ HP-226</v>
          </cell>
        </row>
        <row r="4842">
          <cell r="B4842" t="str">
            <v>2013100043</v>
          </cell>
          <cell r="C4842" t="str">
            <v>Nồi dùng bếp từ HP-356</v>
          </cell>
        </row>
        <row r="4843">
          <cell r="B4843" t="str">
            <v>2013100044</v>
          </cell>
          <cell r="C4843" t="str">
            <v>Nồi dùng bếp từ HP-388</v>
          </cell>
        </row>
        <row r="4844">
          <cell r="B4844" t="str">
            <v>2013100045</v>
          </cell>
          <cell r="C4844" t="str">
            <v>Nồi dùng bếp từ HP-488</v>
          </cell>
        </row>
        <row r="4845">
          <cell r="B4845" t="str">
            <v>3004090686</v>
          </cell>
          <cell r="C4845" t="str">
            <v>Núm xoay ZGDBLK123B009</v>
          </cell>
        </row>
        <row r="4846">
          <cell r="B4846" t="str">
            <v>3004090428</v>
          </cell>
          <cell r="C4846" t="str">
            <v>Cửa gió ra ZGDEHK101S56</v>
          </cell>
        </row>
        <row r="4847">
          <cell r="B4847" t="str">
            <v>3004090440</v>
          </cell>
          <cell r="C4847" t="str">
            <v>Đế tay cầm ZGDPCK588007</v>
          </cell>
        </row>
        <row r="4848">
          <cell r="B4848" t="str">
            <v>3004090554</v>
          </cell>
          <cell r="C4848" t="str">
            <v>Điều khiển ZGDCDK236023</v>
          </cell>
        </row>
        <row r="4849">
          <cell r="B4849" t="str">
            <v>3004090557</v>
          </cell>
          <cell r="C4849" t="str">
            <v>Điều khiển ZGDEHK102S47</v>
          </cell>
        </row>
        <row r="4850">
          <cell r="B4850" t="str">
            <v>3004090558</v>
          </cell>
          <cell r="C4850" t="str">
            <v>Điều khiển ZGDEHK362009</v>
          </cell>
        </row>
        <row r="4851">
          <cell r="B4851" t="str">
            <v>3004090559</v>
          </cell>
          <cell r="C4851" t="str">
            <v>Điều khiển ZGDSFK211033</v>
          </cell>
        </row>
        <row r="4852">
          <cell r="B4852" t="str">
            <v>3004090560</v>
          </cell>
          <cell r="C4852" t="str">
            <v>Điều khiển ZGDSFK336043</v>
          </cell>
        </row>
        <row r="4853">
          <cell r="B4853" t="str">
            <v>3004090561</v>
          </cell>
          <cell r="C4853" t="str">
            <v>Điều khiển ZGDSFK388W55</v>
          </cell>
        </row>
        <row r="4854">
          <cell r="B4854" t="str">
            <v>3004090488</v>
          </cell>
          <cell r="C4854" t="str">
            <v>Giá hứng máy ép JEK-644</v>
          </cell>
        </row>
        <row r="4855">
          <cell r="B4855" t="str">
            <v>3004090492</v>
          </cell>
          <cell r="C4855" t="str">
            <v>Giắc nguồn ZGDRCK360038</v>
          </cell>
        </row>
        <row r="4856">
          <cell r="B4856" t="str">
            <v>2017030073</v>
          </cell>
          <cell r="C4856" t="str">
            <v>Gioăng ZGDKRH17118B0403</v>
          </cell>
        </row>
        <row r="4857">
          <cell r="B4857" t="str">
            <v>3004090525</v>
          </cell>
          <cell r="C4857" t="str">
            <v>Khối mâm từ ZGDICK35606</v>
          </cell>
        </row>
        <row r="4858">
          <cell r="B4858" t="str">
            <v>3004090578</v>
          </cell>
          <cell r="C4858" t="str">
            <v>Mặt cửa xổ ZGDDCK669003</v>
          </cell>
        </row>
        <row r="4859">
          <cell r="B4859" t="str">
            <v>3004090636</v>
          </cell>
          <cell r="C4859" t="str">
            <v>Nắp chặn bã ZGDJEK64448</v>
          </cell>
        </row>
        <row r="4860">
          <cell r="B4860" t="str">
            <v>3004090633</v>
          </cell>
          <cell r="C4860" t="str">
            <v>Nắp motor ZGDSFK268BS01</v>
          </cell>
        </row>
        <row r="4861">
          <cell r="B4861" t="str">
            <v>3004090678</v>
          </cell>
          <cell r="C4861" t="str">
            <v>Núm chỉnh ZGDIFK102BK11</v>
          </cell>
        </row>
        <row r="4862">
          <cell r="B4862" t="str">
            <v>3004090696</v>
          </cell>
          <cell r="C4862" t="str">
            <v>Nút nguồn ZGDEHK103BK01</v>
          </cell>
        </row>
        <row r="4863">
          <cell r="B4863" t="str">
            <v>3004090615</v>
          </cell>
          <cell r="C4863" t="str">
            <v>Ốp trước WPK-855 (0015)</v>
          </cell>
        </row>
        <row r="4864">
          <cell r="B4864" t="str">
            <v>3004090621</v>
          </cell>
          <cell r="C4864" t="str">
            <v>Ốp vỏ nồi ZGDAFK101W021</v>
          </cell>
        </row>
        <row r="4865">
          <cell r="B4865" t="str">
            <v>3004090565</v>
          </cell>
          <cell r="C4865" t="str">
            <v>Phin sấy lọc ZROWPK0060</v>
          </cell>
        </row>
        <row r="4866">
          <cell r="B4866" t="str">
            <v>3004090429</v>
          </cell>
          <cell r="C4866" t="str">
            <v>Cửa hút gió ZGDCDK236017</v>
          </cell>
        </row>
        <row r="4867">
          <cell r="B4867" t="str">
            <v>3004090430</v>
          </cell>
          <cell r="C4867" t="str">
            <v>Cửa hút gió ZGDHDK322015</v>
          </cell>
        </row>
        <row r="4868">
          <cell r="B4868" t="str">
            <v>3004090441</v>
          </cell>
          <cell r="C4868" t="str">
            <v>Đế cối xay ZGDBLK123B049</v>
          </cell>
        </row>
        <row r="4869">
          <cell r="B4869" t="str">
            <v>3004090455</v>
          </cell>
          <cell r="C4869" t="str">
            <v>Đế thân máy ZGDSMK658046</v>
          </cell>
        </row>
        <row r="4870">
          <cell r="B4870" t="str">
            <v>3004090456</v>
          </cell>
          <cell r="C4870" t="str">
            <v>Đế thân máy ZGDSMK889039</v>
          </cell>
        </row>
        <row r="4871">
          <cell r="B4871" t="str">
            <v>3004090464</v>
          </cell>
          <cell r="C4871" t="str">
            <v>Đệm cố định ZGDSFK336036</v>
          </cell>
        </row>
        <row r="4872">
          <cell r="B4872" t="str">
            <v>3004090473</v>
          </cell>
          <cell r="C4872" t="str">
            <v>Đĩa cố định ZGDSFK211022</v>
          </cell>
        </row>
        <row r="4873">
          <cell r="B4873" t="str">
            <v>3004090555</v>
          </cell>
          <cell r="C4873" t="str">
            <v>Điều khiển ZGDEHK103BK41</v>
          </cell>
        </row>
        <row r="4874">
          <cell r="B4874" t="str">
            <v>3004090562</v>
          </cell>
          <cell r="C4874" t="str">
            <v>Điều khiển ZGDSFK268BS54</v>
          </cell>
        </row>
        <row r="4875">
          <cell r="B4875" t="str">
            <v>3004090487</v>
          </cell>
          <cell r="C4875" t="str">
            <v>Giá động cơ ZGDEHK101S59</v>
          </cell>
        </row>
        <row r="4876">
          <cell r="B4876" t="str">
            <v>2017030079</v>
          </cell>
          <cell r="C4876" t="str">
            <v>Gioăng đệm ZGDBLK123B059</v>
          </cell>
        </row>
        <row r="4877">
          <cell r="B4877" t="str">
            <v>2017030080</v>
          </cell>
          <cell r="C4877" t="str">
            <v>Gioăng đệm ZGDSMK101W035</v>
          </cell>
        </row>
        <row r="4878">
          <cell r="B4878" t="str">
            <v>4006060169</v>
          </cell>
          <cell r="C4878" t="str">
            <v>HDSD nồi nướng AFK-102-W</v>
          </cell>
        </row>
        <row r="4879">
          <cell r="B4879" t="str">
            <v>3004090612</v>
          </cell>
          <cell r="C4879" t="str">
            <v>Mặt nắp nồi ZGDRCK360006</v>
          </cell>
        </row>
        <row r="4880">
          <cell r="B4880" t="str">
            <v>3004090607</v>
          </cell>
          <cell r="C4880" t="str">
            <v>Mặt trên đế ZGDSFK336038</v>
          </cell>
        </row>
        <row r="4881">
          <cell r="B4881" t="str">
            <v>3004090617</v>
          </cell>
          <cell r="C4881" t="str">
            <v>Ốp công tắc ZGDJEK633010</v>
          </cell>
        </row>
        <row r="4882">
          <cell r="B4882" t="str">
            <v>3004090590</v>
          </cell>
          <cell r="C4882" t="str">
            <v>Ốp hiển thị ZGDRCK360045</v>
          </cell>
        </row>
        <row r="4883">
          <cell r="B4883" t="str">
            <v>3004090715</v>
          </cell>
          <cell r="C4883" t="str">
            <v>Tay cầm ZGDKRH17118B0423</v>
          </cell>
        </row>
        <row r="4884">
          <cell r="B4884" t="str">
            <v>3004090417</v>
          </cell>
          <cell r="C4884" t="str">
            <v>Cốc- giá hứng ZGDJEK64464</v>
          </cell>
        </row>
        <row r="4885">
          <cell r="B4885" t="str">
            <v>3004090390</v>
          </cell>
          <cell r="C4885" t="str">
            <v>Dao thái sợi ZGDJEK844068</v>
          </cell>
        </row>
        <row r="4886">
          <cell r="B4886" t="str">
            <v>3004090459</v>
          </cell>
          <cell r="C4886" t="str">
            <v>Đệm đáy nồi ZGDAFK102W070</v>
          </cell>
        </row>
        <row r="4887">
          <cell r="B4887" t="str">
            <v>3004090474</v>
          </cell>
          <cell r="C4887" t="str">
            <v>Đĩa ngăn nước ZGDCDK10113</v>
          </cell>
        </row>
        <row r="4888">
          <cell r="B4888" t="str">
            <v>3004090527</v>
          </cell>
          <cell r="C4888" t="str">
            <v>Khớp truyền ZGDEHK103BK26</v>
          </cell>
        </row>
        <row r="4889">
          <cell r="B4889" t="str">
            <v>3004090582</v>
          </cell>
          <cell r="C4889" t="str">
            <v>Mặt đế dưới ZGDAFK101W006</v>
          </cell>
        </row>
        <row r="4890">
          <cell r="B4890" t="str">
            <v>3004090598</v>
          </cell>
          <cell r="C4890" t="str">
            <v>Mặt nắp trên ZGDEKK102R01</v>
          </cell>
        </row>
        <row r="4891">
          <cell r="B4891" t="str">
            <v>3004090613</v>
          </cell>
          <cell r="C4891" t="str">
            <v>Mặt thân máy ZGDJEK633008</v>
          </cell>
        </row>
        <row r="4892">
          <cell r="B4892" t="str">
            <v>3004090643</v>
          </cell>
          <cell r="C4892" t="str">
            <v>Nắp máy xay ZGDBLK123B038</v>
          </cell>
        </row>
        <row r="4893">
          <cell r="B4893" t="str">
            <v>3004090695</v>
          </cell>
          <cell r="C4893" t="str">
            <v>Nút hẹn giờ ZGDEHK103BK02</v>
          </cell>
        </row>
        <row r="4894">
          <cell r="B4894" t="str">
            <v>3004090709</v>
          </cell>
          <cell r="C4894" t="str">
            <v>Ốp vách phải ZGDEHK362007</v>
          </cell>
        </row>
        <row r="4895">
          <cell r="B4895" t="str">
            <v>3004090436</v>
          </cell>
          <cell r="C4895" t="str">
            <v>Cụm tiếp điện ZGDEKK102R25</v>
          </cell>
        </row>
        <row r="4896">
          <cell r="B4896" t="str">
            <v>3004090381</v>
          </cell>
          <cell r="C4896" t="str">
            <v>Đai cánh quạt ZGDSFK211004</v>
          </cell>
        </row>
        <row r="4897">
          <cell r="B4897" t="str">
            <v>3004090382</v>
          </cell>
          <cell r="C4897" t="str">
            <v>Đai cánh quạt ZGDSFK336002</v>
          </cell>
        </row>
        <row r="4898">
          <cell r="B4898" t="str">
            <v>3004090387</v>
          </cell>
          <cell r="C4898" t="str">
            <v>Đai trục thân ZGDSFK336040</v>
          </cell>
        </row>
        <row r="4899">
          <cell r="B4899" t="str">
            <v>3004090458</v>
          </cell>
          <cell r="C4899" t="str">
            <v>Đế ủi bàn là ZGDSIK5069001</v>
          </cell>
        </row>
        <row r="4900">
          <cell r="B4900" t="str">
            <v>6003050043</v>
          </cell>
          <cell r="C4900" t="str">
            <v>Động cơ quạt ZGDAFK101W090</v>
          </cell>
        </row>
        <row r="4901">
          <cell r="B4901" t="str">
            <v>6003050044</v>
          </cell>
          <cell r="C4901" t="str">
            <v>Động cơ quay ZGDSFK268BS05</v>
          </cell>
        </row>
        <row r="4902">
          <cell r="B4902" t="str">
            <v>3004090553</v>
          </cell>
          <cell r="C4902" t="str">
            <v>Lò xo bật nắp ZGDDCK662047</v>
          </cell>
        </row>
        <row r="4903">
          <cell r="B4903" t="str">
            <v>3004090568</v>
          </cell>
          <cell r="C4903" t="str">
            <v>Lồng quạt sau ZGDSFK336007</v>
          </cell>
        </row>
        <row r="4904">
          <cell r="B4904" t="str">
            <v>3004090569</v>
          </cell>
          <cell r="C4904" t="str">
            <v>Lồng quạt sau ZGDSFK388W08</v>
          </cell>
        </row>
        <row r="4905">
          <cell r="B4905" t="str">
            <v>3004090603</v>
          </cell>
          <cell r="C4905" t="str">
            <v>Mặt thân dưới ZGDICK229001</v>
          </cell>
        </row>
        <row r="4906">
          <cell r="B4906" t="str">
            <v>3004090605</v>
          </cell>
          <cell r="C4906" t="str">
            <v>Mặt trang trí ZGDSFK211001</v>
          </cell>
        </row>
        <row r="4907">
          <cell r="B4907" t="str">
            <v>3004090619</v>
          </cell>
          <cell r="C4907" t="str">
            <v>Miếng điện tử ZGDHSK505001</v>
          </cell>
        </row>
        <row r="4908">
          <cell r="B4908" t="str">
            <v>3004090624</v>
          </cell>
          <cell r="C4908" t="str">
            <v>Múi khế dưới ZGDBLK123B001</v>
          </cell>
        </row>
        <row r="4909">
          <cell r="B4909" t="str">
            <v>3004090625</v>
          </cell>
          <cell r="C4909" t="str">
            <v>Múi khế trên ZGDBLK123B048</v>
          </cell>
        </row>
        <row r="4910">
          <cell r="B4910" t="str">
            <v>3004090658</v>
          </cell>
          <cell r="C4910" t="str">
            <v>Nắp trang trí ZGDAFK559005</v>
          </cell>
        </row>
        <row r="4911">
          <cell r="B4911" t="str">
            <v>3004090589</v>
          </cell>
          <cell r="C4911" t="str">
            <v>Ốp hiển thị WPK-855 (0016)</v>
          </cell>
        </row>
        <row r="4912">
          <cell r="B4912" t="str">
            <v>2015040049</v>
          </cell>
          <cell r="C4912" t="str">
            <v>Cảm biến nhiệt ZGDAFK559003</v>
          </cell>
        </row>
        <row r="4913">
          <cell r="B4913" t="str">
            <v>3004090431</v>
          </cell>
          <cell r="C4913" t="str">
            <v>Cửa gió ngoài ZGDAFK101W026</v>
          </cell>
        </row>
        <row r="4914">
          <cell r="B4914" t="str">
            <v>3004090432</v>
          </cell>
          <cell r="C4914" t="str">
            <v>Cửa gió trong ZGDAFK101W027</v>
          </cell>
        </row>
        <row r="4915">
          <cell r="B4915" t="str">
            <v>3004090462</v>
          </cell>
          <cell r="C4915" t="str">
            <v>Đệm chống nước ZGDSMK658015</v>
          </cell>
        </row>
        <row r="4916">
          <cell r="B4916" t="str">
            <v>3004090463</v>
          </cell>
          <cell r="C4916" t="str">
            <v>Đệm chống nước ZGDSMK889017</v>
          </cell>
        </row>
        <row r="4917">
          <cell r="B4917" t="str">
            <v>3004090680</v>
          </cell>
          <cell r="C4917" t="str">
            <v>Gạt điều khiển ZGDRCK390031</v>
          </cell>
        </row>
        <row r="4918">
          <cell r="B4918" t="str">
            <v>3004090480</v>
          </cell>
          <cell r="C4918" t="str">
            <v>Giá cánh quạt ZGDAFK102W064</v>
          </cell>
        </row>
        <row r="4919">
          <cell r="B4919" t="str">
            <v>2017030078</v>
          </cell>
          <cell r="C4919" t="str">
            <v>Gioăng đầu máy ZGDSMK658011</v>
          </cell>
        </row>
        <row r="4920">
          <cell r="B4920" t="str">
            <v>2017030081</v>
          </cell>
          <cell r="C4920" t="str">
            <v>Gioăng nắp nồi ZGDDCK662015</v>
          </cell>
        </row>
        <row r="4921">
          <cell r="B4921" t="str">
            <v>2017030082</v>
          </cell>
          <cell r="C4921" t="str">
            <v>Gioăng nắp nồi ZGDDCK669016</v>
          </cell>
        </row>
        <row r="4922">
          <cell r="B4922" t="str">
            <v>2017030060</v>
          </cell>
          <cell r="C4922" t="str">
            <v>Gioăng nắp nồi ZGDRCK360014</v>
          </cell>
        </row>
        <row r="4923">
          <cell r="B4923" t="str">
            <v>2017030061</v>
          </cell>
          <cell r="C4923" t="str">
            <v>Gioăng nắp nồi ZGDRCK390012</v>
          </cell>
        </row>
        <row r="4924">
          <cell r="B4924" t="str">
            <v>2017030083</v>
          </cell>
          <cell r="C4924" t="str">
            <v>Gioăng thân ấm ZGDEKK102R21</v>
          </cell>
        </row>
        <row r="4925">
          <cell r="B4925" t="str">
            <v>3004090515</v>
          </cell>
          <cell r="C4925" t="str">
            <v>Khóa lồng quạt ZGDSFK336006</v>
          </cell>
        </row>
        <row r="4926">
          <cell r="B4926" t="str">
            <v>3004090541</v>
          </cell>
          <cell r="C4926" t="str">
            <v>Khung thân nồi ZGDDCK669028</v>
          </cell>
        </row>
        <row r="4927">
          <cell r="B4927" t="str">
            <v>3004090542</v>
          </cell>
          <cell r="C4927" t="str">
            <v>Khung thân nồi ZGDRCK360022</v>
          </cell>
        </row>
        <row r="4928">
          <cell r="B4928" t="str">
            <v>3004090567</v>
          </cell>
          <cell r="C4928" t="str">
            <v>Lồng quạt sau ZGDSFK268BS18</v>
          </cell>
        </row>
        <row r="4929">
          <cell r="B4929" t="str">
            <v>3004090703</v>
          </cell>
          <cell r="C4929" t="str">
            <v>Lưới cánh quạt ZGDEHK102S14</v>
          </cell>
        </row>
        <row r="4930">
          <cell r="B4930" t="str">
            <v>3004090580</v>
          </cell>
          <cell r="C4930" t="str">
            <v>Mặt điều khiển ZGDPCK588063</v>
          </cell>
        </row>
        <row r="4931">
          <cell r="B4931" t="str">
            <v>3004090581</v>
          </cell>
          <cell r="C4931" t="str">
            <v>Mặt điều khiển ZGDRCK390028</v>
          </cell>
        </row>
        <row r="4932">
          <cell r="B4932" t="str">
            <v>3004090583</v>
          </cell>
          <cell r="C4932" t="str">
            <v>Mặt dưới đế ấm ZGDEKK102R38</v>
          </cell>
        </row>
        <row r="4933">
          <cell r="B4933" t="str">
            <v>3004090608</v>
          </cell>
          <cell r="C4933" t="str">
            <v>Mặt trên đế ấm ZGDEKK102R30</v>
          </cell>
        </row>
        <row r="4934">
          <cell r="B4934" t="str">
            <v>3004090609</v>
          </cell>
          <cell r="C4934" t="str">
            <v>Mặt trên đế ấm ZGDEKK102R32</v>
          </cell>
        </row>
        <row r="4935">
          <cell r="B4935" t="str">
            <v>2013100046</v>
          </cell>
          <cell r="C4935" t="str">
            <v>Nồi gia nhiệt ZGDIFK101BK04</v>
          </cell>
        </row>
        <row r="4936">
          <cell r="B4936" t="str">
            <v>3004090671</v>
          </cell>
          <cell r="C4936" t="str">
            <v>Núm ấn mở lẫy ZGDAFK101W017</v>
          </cell>
        </row>
        <row r="4937">
          <cell r="B4937" t="str">
            <v>3004090687</v>
          </cell>
          <cell r="C4937" t="str">
            <v>Nút ấn khóa nước ZROWPK0119</v>
          </cell>
        </row>
        <row r="4938">
          <cell r="B4938" t="str">
            <v>2015040048</v>
          </cell>
          <cell r="C4938" t="str">
            <v>Cảm biến nhiệt ZGDAFK101W091</v>
          </cell>
        </row>
        <row r="4939">
          <cell r="B4939" t="str">
            <v>3004090700</v>
          </cell>
          <cell r="C4939" t="str">
            <v>Đế tiếp xúc ZGDKRH17118B0435</v>
          </cell>
        </row>
        <row r="4940">
          <cell r="B4940" t="str">
            <v>2017030058</v>
          </cell>
          <cell r="C4940" t="str">
            <v>Gioăng cảm biến ZGDSMK237017</v>
          </cell>
        </row>
        <row r="4941">
          <cell r="B4941" t="str">
            <v>2017030056</v>
          </cell>
          <cell r="C4941" t="str">
            <v>Gioăng đĩa nhôm ZGDPCK588011</v>
          </cell>
        </row>
        <row r="4942">
          <cell r="B4942" t="str">
            <v>3004090512</v>
          </cell>
          <cell r="C4942" t="str">
            <v>Khóa cánh quạt ZGDSFK268BS21</v>
          </cell>
        </row>
        <row r="4943">
          <cell r="B4943" t="str">
            <v>3004090572</v>
          </cell>
          <cell r="C4943" t="str">
            <v>Lồng quạt trước ZGDSFK388W02</v>
          </cell>
        </row>
        <row r="4944">
          <cell r="B4944" t="str">
            <v>3004090637</v>
          </cell>
          <cell r="C4944" t="str">
            <v>Nắp chặn nước ép ZGDJEK64444</v>
          </cell>
        </row>
        <row r="4945">
          <cell r="B4945" t="str">
            <v>3004090656</v>
          </cell>
          <cell r="C4945" t="str">
            <v>Nắp thân dưới WPK-855 (0031)</v>
          </cell>
        </row>
        <row r="4946">
          <cell r="B4946" t="str">
            <v>3004090676</v>
          </cell>
          <cell r="C4946" t="str">
            <v>Núm chỉnh nhiệt ZGDAFK559001</v>
          </cell>
        </row>
        <row r="4947">
          <cell r="B4947" t="str">
            <v>3004090693</v>
          </cell>
          <cell r="C4947" t="str">
            <v>Nút chặn nước ép ZGDJEK64443</v>
          </cell>
        </row>
        <row r="4948">
          <cell r="B4948" t="str">
            <v>3004090704</v>
          </cell>
          <cell r="C4948" t="str">
            <v>Tấm cách nhiệt ZGDAFK101W043</v>
          </cell>
        </row>
        <row r="4949">
          <cell r="B4949" t="str">
            <v>3004090705</v>
          </cell>
          <cell r="C4949" t="str">
            <v>Tấm cách nhiệt ZGDAFK101W048</v>
          </cell>
        </row>
        <row r="4950">
          <cell r="B4950" t="str">
            <v>3004090457</v>
          </cell>
          <cell r="C4950" t="str">
            <v>Đế tiếp điện ZGDKRH17118B0451</v>
          </cell>
        </row>
        <row r="4951">
          <cell r="B4951" t="str">
            <v>3004090470</v>
          </cell>
          <cell r="C4951" t="str">
            <v>Đèn Led dưới ZGDKRH17118B0448</v>
          </cell>
        </row>
        <row r="4952">
          <cell r="B4952" t="str">
            <v>3004090528</v>
          </cell>
          <cell r="C4952" t="str">
            <v>Khớp truyền dưới ZGDEHK101S66</v>
          </cell>
        </row>
        <row r="4953">
          <cell r="B4953" t="str">
            <v>3004090529</v>
          </cell>
          <cell r="C4953" t="str">
            <v>Khớp truyền trên ZGDEHK101S63</v>
          </cell>
        </row>
        <row r="4954">
          <cell r="B4954" t="str">
            <v>3004090546</v>
          </cell>
          <cell r="C4954" t="str">
            <v>Khung trong nồi ZGDAFK102W022</v>
          </cell>
        </row>
        <row r="4955">
          <cell r="B4955" t="str">
            <v>3004090548</v>
          </cell>
          <cell r="C4955" t="str">
            <v>Kính bảo vệ LCD ZGDEHK103BK07</v>
          </cell>
        </row>
        <row r="4956">
          <cell r="B4956" t="str">
            <v>3004090571</v>
          </cell>
          <cell r="C4956" t="str">
            <v>Lồng quạt trước ZGDSFK268BS25</v>
          </cell>
        </row>
        <row r="4957">
          <cell r="B4957" t="str">
            <v>3004090584</v>
          </cell>
          <cell r="C4957" t="str">
            <v>Mặt dưới nắp nồi ZGDRCK360015</v>
          </cell>
        </row>
        <row r="4958">
          <cell r="B4958" t="str">
            <v>3004090585</v>
          </cell>
          <cell r="C4958" t="str">
            <v>Mặt dưới tay cầm ZGDPCK588003</v>
          </cell>
        </row>
        <row r="4959">
          <cell r="B4959" t="str">
            <v>3004090586</v>
          </cell>
          <cell r="C4959" t="str">
            <v>Mặt dưới thân ấm ZGDEKK102R28</v>
          </cell>
        </row>
        <row r="4960">
          <cell r="B4960" t="str">
            <v>3004090611</v>
          </cell>
          <cell r="C4960" t="str">
            <v>Mặt nắp hiển thị ZGDSMK889004</v>
          </cell>
        </row>
        <row r="4961">
          <cell r="B4961" t="str">
            <v>3004090599</v>
          </cell>
          <cell r="C4961" t="str">
            <v>Mắt thu tín hiệu ZGDEHK101S26</v>
          </cell>
        </row>
        <row r="4962">
          <cell r="B4962" t="str">
            <v>3004090675</v>
          </cell>
          <cell r="C4962" t="str">
            <v>Núm chỉnh nhiệt ZGDAFK101W015</v>
          </cell>
        </row>
        <row r="4963">
          <cell r="B4963" t="str">
            <v>3004090677</v>
          </cell>
          <cell r="C4963" t="str">
            <v>Núm chỉnh nhiệt ZGDSIK5068033</v>
          </cell>
        </row>
        <row r="4964">
          <cell r="B4964" t="str">
            <v>3004090674</v>
          </cell>
          <cell r="C4964" t="str">
            <v>Núm chỉnh nhiệt ZGDSIK5069020</v>
          </cell>
        </row>
        <row r="4965">
          <cell r="B4965" t="str">
            <v>3004090681</v>
          </cell>
          <cell r="C4965" t="str">
            <v>Núm kéo đĩa nhôm ZGDPCK588012</v>
          </cell>
        </row>
        <row r="4966">
          <cell r="B4966" t="str">
            <v>3004090622</v>
          </cell>
          <cell r="C4966" t="str">
            <v>Ốp mặt trước nắp ZGDRCK390007</v>
          </cell>
        </row>
        <row r="4967">
          <cell r="B4967" t="str">
            <v>2014050014</v>
          </cell>
          <cell r="C4967" t="str">
            <v>Biến áp vô cấp LIOA 3KVA 1 pha</v>
          </cell>
        </row>
        <row r="4968">
          <cell r="B4968" t="str">
            <v>3004090397</v>
          </cell>
          <cell r="C4968" t="str">
            <v>Chốt mâm cố định ZGDIFK102BK03</v>
          </cell>
        </row>
        <row r="4969">
          <cell r="B4969" t="str">
            <v>3004090435</v>
          </cell>
          <cell r="C4969" t="str">
            <v>Cụm nắp thoát hơi ZGDRCK360001</v>
          </cell>
        </row>
        <row r="4970">
          <cell r="B4970" t="str">
            <v>3004090384</v>
          </cell>
          <cell r="C4970" t="str">
            <v>Đai lồng quạt sau ZGDSFK211007</v>
          </cell>
        </row>
        <row r="4971">
          <cell r="B4971" t="str">
            <v>3004090385</v>
          </cell>
          <cell r="C4971" t="str">
            <v>Đai lồng quạt sau ZGDSFK336008</v>
          </cell>
        </row>
        <row r="4972">
          <cell r="B4972" t="str">
            <v>3004090466</v>
          </cell>
          <cell r="C4972" t="str">
            <v>Đệm dưới múi khế ZGDBLK123B047</v>
          </cell>
        </row>
        <row r="4973">
          <cell r="B4973" t="str">
            <v>3004090469</v>
          </cell>
          <cell r="C4973" t="str">
            <v>Đệm trên múi khế ZGDBLK123B046</v>
          </cell>
        </row>
        <row r="4974">
          <cell r="B4974" t="str">
            <v>3004090563</v>
          </cell>
          <cell r="C4974" t="str">
            <v>Đòn bẩy công tắc ZGDAFK102W012</v>
          </cell>
        </row>
        <row r="4975">
          <cell r="B4975" t="str">
            <v>2017030075</v>
          </cell>
          <cell r="C4975" t="str">
            <v>Gioăng chống nước ZGDSMK658023</v>
          </cell>
        </row>
        <row r="4976">
          <cell r="B4976" t="str">
            <v>3004090536</v>
          </cell>
          <cell r="C4976" t="str">
            <v>Khung lưới bảo vệ ZGDEHK102S02</v>
          </cell>
        </row>
        <row r="4977">
          <cell r="B4977" t="str">
            <v>3004090543</v>
          </cell>
          <cell r="C4977" t="str">
            <v>Khung thành trong ZGDAFK559015</v>
          </cell>
        </row>
        <row r="4978">
          <cell r="B4978" t="str">
            <v>3004090706</v>
          </cell>
          <cell r="C4978" t="str">
            <v>Tấm đỡ giỏ nướng ZGDAFK101W055</v>
          </cell>
        </row>
        <row r="4979">
          <cell r="B4979" t="str">
            <v>3004090401</v>
          </cell>
          <cell r="C4979" t="str">
            <v>Chụp đỡ bình nước ZROWPK8550002</v>
          </cell>
        </row>
        <row r="4980">
          <cell r="B4980" t="str">
            <v>3004090386</v>
          </cell>
          <cell r="C4980" t="str">
            <v>Đai trục thân giữa ZGDSFK336035</v>
          </cell>
        </row>
        <row r="4981">
          <cell r="B4981" t="str">
            <v>3004090495</v>
          </cell>
          <cell r="C4981" t="str">
            <v>Giàn nóng WPK-855 ZROWPK8550048</v>
          </cell>
        </row>
        <row r="4982">
          <cell r="B4982" t="str">
            <v>2017030074</v>
          </cell>
          <cell r="C4982" t="str">
            <v>Gioăng chống nước ZGDSMK101W033</v>
          </cell>
        </row>
        <row r="4983">
          <cell r="B4983" t="str">
            <v>2017030068</v>
          </cell>
          <cell r="C4983" t="str">
            <v>Gioăng van giảm áp ZGDPCK588069</v>
          </cell>
        </row>
        <row r="4984">
          <cell r="B4984" t="str">
            <v>3004090550</v>
          </cell>
          <cell r="C4984" t="str">
            <v>Lắp chắn lồng quạt ZGDSFK388W01</v>
          </cell>
        </row>
        <row r="4985">
          <cell r="B4985" t="str">
            <v>3004090610</v>
          </cell>
          <cell r="C4985" t="str">
            <v>Mặt trên hộp nước ZGDSIK5069013</v>
          </cell>
        </row>
        <row r="4986">
          <cell r="B4986" t="str">
            <v>1001030095</v>
          </cell>
          <cell r="C4986" t="str">
            <v>Máy lọc nước KoriHome WPK-602-W</v>
          </cell>
        </row>
        <row r="4987">
          <cell r="B4987" t="str">
            <v>3004090640</v>
          </cell>
          <cell r="C4987" t="str">
            <v>Nắp chốt cánh quạt ZGDSFK388W05</v>
          </cell>
        </row>
        <row r="4988">
          <cell r="B4988" t="str">
            <v>3004090642</v>
          </cell>
          <cell r="C4988" t="str">
            <v>Nắp cố định motor ZGDAFK102W051</v>
          </cell>
        </row>
        <row r="4989">
          <cell r="B4989" t="str">
            <v>3004090685</v>
          </cell>
          <cell r="C4989" t="str">
            <v>Núm chỉnh nhiệt độ ZGDBHK101W13</v>
          </cell>
        </row>
        <row r="4990">
          <cell r="B4990" t="str">
            <v>3004090702</v>
          </cell>
          <cell r="C4990" t="str">
            <v>Ốp đế tiếp xúc ZGDKRH17118B0434</v>
          </cell>
        </row>
        <row r="4991">
          <cell r="B4991" t="str">
            <v>3004090648</v>
          </cell>
          <cell r="C4991" t="str">
            <v>Ốp dưới nắp ấm ZGDKRH17118B0404</v>
          </cell>
        </row>
        <row r="4992">
          <cell r="B4992" t="str">
            <v>3004090471</v>
          </cell>
          <cell r="C4992" t="str">
            <v>Đèn Led tay cầm ZGDKRH17118B0449</v>
          </cell>
        </row>
        <row r="4993">
          <cell r="B4993" t="str">
            <v>2017030076</v>
          </cell>
          <cell r="C4993" t="str">
            <v>Gioăng cửa đổ nước ZGDSIK5068016</v>
          </cell>
        </row>
        <row r="4994">
          <cell r="B4994" t="str">
            <v>2017030077</v>
          </cell>
          <cell r="C4994" t="str">
            <v>Gioăng cửa đổ nước ZGDSIK5069015</v>
          </cell>
        </row>
        <row r="4995">
          <cell r="B4995" t="str">
            <v>2017030084</v>
          </cell>
          <cell r="C4995" t="str">
            <v>Gioăng van hơi nước ZGDDCK662004</v>
          </cell>
        </row>
        <row r="4996">
          <cell r="B4996" t="str">
            <v>4006060170</v>
          </cell>
          <cell r="C4996" t="str">
            <v>HDSD quạt sưởi KoriHome EHK103BK</v>
          </cell>
        </row>
        <row r="4997">
          <cell r="B4997" t="str">
            <v>2017030059</v>
          </cell>
          <cell r="C4997" t="str">
            <v>Gioăng đĩa nhôm dưới ZGDRCK390017</v>
          </cell>
        </row>
        <row r="4998">
          <cell r="B4998" t="str">
            <v>2017030062</v>
          </cell>
          <cell r="C4998" t="str">
            <v>Gioăng nắp thoát hơi ZGDRCK390013</v>
          </cell>
        </row>
        <row r="4999">
          <cell r="B4999" t="str">
            <v>3004090539</v>
          </cell>
          <cell r="C4999" t="str">
            <v>Khung ốp dưới cửa xổ ZGDDCK669005</v>
          </cell>
        </row>
        <row r="5000">
          <cell r="B5000" t="str">
            <v>3004090540</v>
          </cell>
          <cell r="C5000" t="str">
            <v>Khung ốp trên cửa xổ ZGDDCK669004</v>
          </cell>
        </row>
        <row r="5001">
          <cell r="B5001" t="str">
            <v>3004090639</v>
          </cell>
          <cell r="C5001" t="str">
            <v>Nắp chặn ống ra nước ZGDJEK633037</v>
          </cell>
        </row>
        <row r="5002">
          <cell r="B5002" t="str">
            <v>1003010016</v>
          </cell>
          <cell r="C5002" t="str">
            <v>Nồi áp suất điện KoriHome PCK-588</v>
          </cell>
        </row>
        <row r="5003">
          <cell r="B5003" t="str">
            <v>3004090679</v>
          </cell>
          <cell r="C5003" t="str">
            <v>Núm chỉnh tốc độ gió ZGDSFK388W31</v>
          </cell>
        </row>
        <row r="5004">
          <cell r="B5004" t="str">
            <v>3004090701</v>
          </cell>
          <cell r="C5004" t="str">
            <v>Phần trên nắp ấm ZGDKRH17118B0402</v>
          </cell>
        </row>
        <row r="5005">
          <cell r="B5005" t="str">
            <v>3004090404</v>
          </cell>
          <cell r="C5005" t="str">
            <v>Cơ cấu hướng gió phải ZGDEHK101S32</v>
          </cell>
        </row>
        <row r="5006">
          <cell r="B5006" t="str">
            <v>3004090405</v>
          </cell>
          <cell r="C5006" t="str">
            <v>Cơ cấu hướng gió trái ZGDEHK101S35</v>
          </cell>
        </row>
        <row r="5007">
          <cell r="B5007" t="str">
            <v>3004090465</v>
          </cell>
          <cell r="C5007" t="str">
            <v>Đệm cửa van thoát hơi ZGDPCK588070</v>
          </cell>
        </row>
        <row r="5008">
          <cell r="B5008" t="str">
            <v>3004090531</v>
          </cell>
          <cell r="C5008" t="str">
            <v>Khung cố định động cơ ZGDHDK322013</v>
          </cell>
        </row>
        <row r="5009">
          <cell r="B5009" t="str">
            <v>3004090538</v>
          </cell>
          <cell r="C5009" t="str">
            <v>Khung nhôm cách nhiệt ZGDAFK559011</v>
          </cell>
        </row>
        <row r="5010">
          <cell r="B5010" t="str">
            <v>1003020005</v>
          </cell>
          <cell r="C5010" t="str">
            <v>Máy xay sinh tố KoriHome BLK-389-W</v>
          </cell>
        </row>
        <row r="5011">
          <cell r="B5011" t="str">
            <v>3004100003</v>
          </cell>
          <cell r="C5011" t="str">
            <v>Mô hình KoriHome WATER FALL WDK-688-HB</v>
          </cell>
        </row>
        <row r="5012">
          <cell r="B5012" t="str">
            <v>4006010449</v>
          </cell>
          <cell r="C5012" t="str">
            <v>Thùng carton máy RO CQ PURE LIFE (19P)</v>
          </cell>
        </row>
        <row r="5013">
          <cell r="B5013" t="str">
            <v>3004090657</v>
          </cell>
          <cell r="C5013" t="str">
            <v>Nắp thanh ấn máy ép JEK844 ZGDJEK844066</v>
          </cell>
        </row>
        <row r="5014">
          <cell r="B5014" t="str">
            <v>4004060016</v>
          </cell>
          <cell r="C5014" t="str">
            <v>Than hoạt tính VN</v>
          </cell>
        </row>
        <row r="5015">
          <cell r="B5015" t="str">
            <v>4004050019</v>
          </cell>
          <cell r="C5015" t="str">
            <v>Hạt Cation Extrepure (TQ)</v>
          </cell>
        </row>
        <row r="5016">
          <cell r="B5016" t="str">
            <v>2014040026</v>
          </cell>
          <cell r="C5016" t="str">
            <v>Gen hộp 25x30</v>
          </cell>
        </row>
        <row r="5017">
          <cell r="B5017" t="str">
            <v>2014080021</v>
          </cell>
          <cell r="C5017" t="str">
            <v>Dây cáp điện 1x2.5</v>
          </cell>
        </row>
        <row r="5018">
          <cell r="B5018" t="str">
            <v>2014080022</v>
          </cell>
          <cell r="C5018" t="str">
            <v>Dây cáp điện 2x0.75</v>
          </cell>
        </row>
        <row r="5019">
          <cell r="B5019" t="str">
            <v>2014080023</v>
          </cell>
          <cell r="C5019" t="str">
            <v>Dây điện PF 1Cx1 Cadisun</v>
          </cell>
        </row>
        <row r="5020">
          <cell r="B5020" t="str">
            <v>2017020058</v>
          </cell>
          <cell r="C5020" t="str">
            <v>Ống thép bọc nhựa ABS D21</v>
          </cell>
        </row>
        <row r="5021">
          <cell r="B5021" t="str">
            <v>4004090079</v>
          </cell>
          <cell r="C5021" t="str">
            <v>Phíp Thủy Tinh</v>
          </cell>
        </row>
        <row r="5022">
          <cell r="B5022" t="str">
            <v>2017030091</v>
          </cell>
          <cell r="C5022" t="str">
            <v>Gioăng vòi HCV</v>
          </cell>
        </row>
        <row r="5023">
          <cell r="B5023" t="str">
            <v>4004100001</v>
          </cell>
          <cell r="C5023" t="str">
            <v>Tấm nhựa PVC 1220x2440x5</v>
          </cell>
        </row>
        <row r="5024">
          <cell r="B5024" t="str">
            <v>2011070170</v>
          </cell>
          <cell r="C5024" t="str">
            <v>Lơ inox</v>
          </cell>
        </row>
        <row r="5025">
          <cell r="B5025" t="str">
            <v>7005020038</v>
          </cell>
          <cell r="C5025" t="str">
            <v>Cột Inox</v>
          </cell>
        </row>
        <row r="5026">
          <cell r="B5026" t="str">
            <v>2014020018</v>
          </cell>
          <cell r="C5026" t="str">
            <v>Cốt Y 25</v>
          </cell>
        </row>
        <row r="5027">
          <cell r="B5027" t="str">
            <v>7007030046</v>
          </cell>
          <cell r="C5027" t="str">
            <v>Dây curoa</v>
          </cell>
        </row>
        <row r="5028">
          <cell r="B5028" t="str">
            <v>7003020030</v>
          </cell>
          <cell r="C5028" t="str">
            <v>Kệ demo 3</v>
          </cell>
        </row>
        <row r="5029">
          <cell r="B5029" t="str">
            <v>2011070169</v>
          </cell>
          <cell r="C5029" t="str">
            <v>Kép 21-13</v>
          </cell>
        </row>
        <row r="5030">
          <cell r="B5030" t="str">
            <v>2011060040</v>
          </cell>
          <cell r="C5030" t="str">
            <v>khẩu 6-19</v>
          </cell>
        </row>
        <row r="5031">
          <cell r="B5031" t="str">
            <v>2011070158</v>
          </cell>
          <cell r="C5031" t="str">
            <v>Nối 6 1/2</v>
          </cell>
        </row>
        <row r="5032">
          <cell r="B5032" t="str">
            <v>2011070159</v>
          </cell>
          <cell r="C5032" t="str">
            <v>Nối 6 1/4</v>
          </cell>
        </row>
        <row r="5033">
          <cell r="B5033" t="str">
            <v>2011070176</v>
          </cell>
          <cell r="C5033" t="str">
            <v>Nối vuông</v>
          </cell>
        </row>
        <row r="5034">
          <cell r="B5034" t="str">
            <v>2011070166</v>
          </cell>
          <cell r="C5034" t="str">
            <v>Chõ bơm 21</v>
          </cell>
        </row>
        <row r="5035">
          <cell r="B5035" t="str">
            <v>2003090029</v>
          </cell>
          <cell r="C5035" t="str">
            <v>Đèn UV 24G</v>
          </cell>
        </row>
        <row r="5036">
          <cell r="B5036" t="str">
            <v>7003020029</v>
          </cell>
          <cell r="C5036" t="str">
            <v>Kệ mica A4</v>
          </cell>
        </row>
        <row r="5037">
          <cell r="B5037" t="str">
            <v>2011070171</v>
          </cell>
          <cell r="C5037" t="str">
            <v>Nối 10 1/4</v>
          </cell>
        </row>
        <row r="5038">
          <cell r="B5038" t="str">
            <v>2014050020</v>
          </cell>
          <cell r="C5038" t="str">
            <v>Ổn áp 8KVA</v>
          </cell>
        </row>
        <row r="5039">
          <cell r="B5039" t="str">
            <v>3004090733</v>
          </cell>
          <cell r="C5039" t="str">
            <v>Bộ trộn khí</v>
          </cell>
        </row>
        <row r="5040">
          <cell r="B5040" t="str">
            <v>2014030057</v>
          </cell>
          <cell r="C5040" t="str">
            <v>Cầu Chì Hộp</v>
          </cell>
        </row>
        <row r="5041">
          <cell r="B5041" t="str">
            <v>2011070179</v>
          </cell>
          <cell r="C5041" t="str">
            <v>Chõ dưới 27</v>
          </cell>
        </row>
        <row r="5042">
          <cell r="B5042" t="str">
            <v>2011070180</v>
          </cell>
          <cell r="C5042" t="str">
            <v>Chõ trên 27</v>
          </cell>
        </row>
        <row r="5043">
          <cell r="B5043" t="str">
            <v>2013040080</v>
          </cell>
          <cell r="C5043" t="str">
            <v>Đèn led F22</v>
          </cell>
        </row>
        <row r="5044">
          <cell r="B5044" t="str">
            <v>2003090031</v>
          </cell>
          <cell r="C5044" t="str">
            <v>Đèn UV 6GPM</v>
          </cell>
        </row>
        <row r="5045">
          <cell r="B5045" t="str">
            <v>2003090037</v>
          </cell>
          <cell r="C5045" t="str">
            <v>Đèn UV 8GPM</v>
          </cell>
        </row>
        <row r="5046">
          <cell r="B5046" t="str">
            <v>2003090039</v>
          </cell>
          <cell r="C5046" t="str">
            <v>máy ozon 1G</v>
          </cell>
        </row>
        <row r="5047">
          <cell r="B5047" t="str">
            <v>2011070173</v>
          </cell>
          <cell r="C5047" t="str">
            <v>Nối Inox 15</v>
          </cell>
        </row>
        <row r="5048">
          <cell r="B5048" t="str">
            <v>2011070174</v>
          </cell>
          <cell r="C5048" t="str">
            <v>Nối KT6 1/4</v>
          </cell>
        </row>
        <row r="5049">
          <cell r="B5049" t="str">
            <v>2013050042</v>
          </cell>
          <cell r="C5049" t="str">
            <v>Van an toàn</v>
          </cell>
        </row>
        <row r="5050">
          <cell r="B5050" t="str">
            <v>2011070165</v>
          </cell>
          <cell r="C5050" t="str">
            <v>Bịt đồng 1/4</v>
          </cell>
        </row>
        <row r="5051">
          <cell r="B5051" t="str">
            <v>2008020028</v>
          </cell>
          <cell r="C5051" t="str">
            <v>Bơm sên đồng</v>
          </cell>
        </row>
        <row r="5052">
          <cell r="B5052" t="str">
            <v>2003090030</v>
          </cell>
          <cell r="C5052" t="str">
            <v>Đèn UV 12GPM</v>
          </cell>
        </row>
        <row r="5053">
          <cell r="B5053" t="str">
            <v>2003090038</v>
          </cell>
          <cell r="C5053" t="str">
            <v>Đèn UV bộ 6W</v>
          </cell>
        </row>
        <row r="5054">
          <cell r="B5054" t="str">
            <v>2014030055</v>
          </cell>
          <cell r="C5054" t="str">
            <v>MY4/220V+ Đế</v>
          </cell>
        </row>
        <row r="5055">
          <cell r="B5055" t="str">
            <v>3004090731</v>
          </cell>
          <cell r="C5055" t="str">
            <v>Puly 802RB24</v>
          </cell>
        </row>
        <row r="5056">
          <cell r="B5056" t="str">
            <v>2011070163</v>
          </cell>
          <cell r="C5056" t="str">
            <v>Rắc co 32 RN</v>
          </cell>
        </row>
        <row r="5057">
          <cell r="B5057" t="str">
            <v>2013050048</v>
          </cell>
          <cell r="C5057" t="str">
            <v>Van chiết áp</v>
          </cell>
        </row>
        <row r="5058">
          <cell r="B5058" t="str">
            <v>2013050051</v>
          </cell>
          <cell r="C5058" t="str">
            <v>Van tay F56E</v>
          </cell>
        </row>
        <row r="5059">
          <cell r="B5059" t="str">
            <v>7005020043</v>
          </cell>
          <cell r="C5059" t="str">
            <v>Bồn nhựa 300L</v>
          </cell>
        </row>
        <row r="5060">
          <cell r="B5060" t="str">
            <v>2011070167</v>
          </cell>
          <cell r="C5060" t="str">
            <v>Chuột inox 15</v>
          </cell>
        </row>
        <row r="5061">
          <cell r="B5061" t="str">
            <v>2003090034</v>
          </cell>
          <cell r="C5061" t="str">
            <v>Đèn TUV 12GPM</v>
          </cell>
        </row>
        <row r="5062">
          <cell r="B5062" t="str">
            <v>2013040081</v>
          </cell>
          <cell r="C5062" t="str">
            <v>Dừng khẩn cấp</v>
          </cell>
        </row>
        <row r="5063">
          <cell r="B5063" t="str">
            <v>2011070175</v>
          </cell>
          <cell r="C5063" t="str">
            <v>Nối RT 10 1/4</v>
          </cell>
        </row>
        <row r="5064">
          <cell r="B5064" t="str">
            <v>3004090730</v>
          </cell>
          <cell r="C5064" t="str">
            <v>Puly 1602RB24</v>
          </cell>
        </row>
        <row r="5065">
          <cell r="B5065" t="str">
            <v>2014030056</v>
          </cell>
          <cell r="C5065" t="str">
            <v>Rơ le 12A-18A</v>
          </cell>
        </row>
        <row r="5066">
          <cell r="B5066" t="str">
            <v>2008010023</v>
          </cell>
          <cell r="C5066" t="str">
            <v>Bơm ZGDSIK0008</v>
          </cell>
        </row>
        <row r="5067">
          <cell r="B5067" t="str">
            <v>7005020035</v>
          </cell>
          <cell r="C5067" t="str">
            <v>Bồn nhựa 1000L</v>
          </cell>
        </row>
        <row r="5068">
          <cell r="B5068" t="str">
            <v>3004090728</v>
          </cell>
          <cell r="C5068" t="str">
            <v>Đai Inox 18.32</v>
          </cell>
        </row>
        <row r="5069">
          <cell r="B5069" t="str">
            <v>2013040079</v>
          </cell>
          <cell r="C5069" t="str">
            <v>Đèn báo còi bé</v>
          </cell>
        </row>
        <row r="5070">
          <cell r="B5070" t="str">
            <v>2013020042</v>
          </cell>
          <cell r="C5070" t="str">
            <v>Giá sắt đơn CN</v>
          </cell>
        </row>
        <row r="5071">
          <cell r="B5071" t="str">
            <v>4006010450</v>
          </cell>
          <cell r="C5071" t="str">
            <v>Hộp bộ lõi lọc</v>
          </cell>
        </row>
        <row r="5072">
          <cell r="B5072" t="str">
            <v>2014030058</v>
          </cell>
          <cell r="C5072" t="str">
            <v>Khởi (Tủ điện)</v>
          </cell>
        </row>
        <row r="5073">
          <cell r="B5073" t="str">
            <v>3004090729</v>
          </cell>
          <cell r="C5073" t="str">
            <v>Puly 120 2RB24</v>
          </cell>
        </row>
        <row r="5074">
          <cell r="B5074" t="str">
            <v>2013050047</v>
          </cell>
          <cell r="C5074" t="str">
            <v>Van bi 304 15A</v>
          </cell>
        </row>
        <row r="5075">
          <cell r="B5075" t="str">
            <v>3004090732</v>
          </cell>
          <cell r="C5075" t="str">
            <v>Bộ kết nối inox</v>
          </cell>
        </row>
        <row r="5076">
          <cell r="B5076" t="str">
            <v>2014020017</v>
          </cell>
          <cell r="C5076" t="str">
            <v>Cầu đấu 20A.20M</v>
          </cell>
        </row>
        <row r="5077">
          <cell r="B5077" t="str">
            <v>2014030050</v>
          </cell>
          <cell r="C5077" t="str">
            <v>Cầu đấu 20A/12M</v>
          </cell>
        </row>
        <row r="5078">
          <cell r="B5078" t="str">
            <v>2011060039</v>
          </cell>
          <cell r="C5078" t="str">
            <v>Chuyển 4"- 2.5"</v>
          </cell>
        </row>
        <row r="5079">
          <cell r="B5079" t="str">
            <v>1003030007</v>
          </cell>
          <cell r="C5079" t="str">
            <v>Cốc nước KAROFI</v>
          </cell>
        </row>
        <row r="5080">
          <cell r="B5080" t="str">
            <v>1003030003</v>
          </cell>
          <cell r="C5080" t="str">
            <v>Cốc sứ KoriHome</v>
          </cell>
        </row>
        <row r="5081">
          <cell r="B5081" t="str">
            <v>2013060021</v>
          </cell>
          <cell r="C5081" t="str">
            <v>Đồng hồ áp 10kg</v>
          </cell>
        </row>
        <row r="5082">
          <cell r="B5082" t="str">
            <v>2013060022</v>
          </cell>
          <cell r="C5082" t="str">
            <v>Đồng hồ áp 25kg</v>
          </cell>
        </row>
        <row r="5083">
          <cell r="B5083" t="str">
            <v>7003020027</v>
          </cell>
          <cell r="C5083" t="str">
            <v>Kệ demo lõi lọc</v>
          </cell>
        </row>
        <row r="5084">
          <cell r="B5084" t="str">
            <v>2014030054</v>
          </cell>
          <cell r="C5084" t="str">
            <v>Khởi động từ 9A</v>
          </cell>
        </row>
        <row r="5085">
          <cell r="B5085" t="str">
            <v>2013050056</v>
          </cell>
          <cell r="C5085" t="str">
            <v>Phao ZROWPK0030</v>
          </cell>
        </row>
        <row r="5086">
          <cell r="B5086" t="str">
            <v>7009090028</v>
          </cell>
          <cell r="C5086" t="str">
            <v>Phớt Bơm JME370</v>
          </cell>
        </row>
        <row r="5087">
          <cell r="B5087" t="str">
            <v>2014050015</v>
          </cell>
          <cell r="C5087" t="str">
            <v>Tủ điện 300x400</v>
          </cell>
        </row>
        <row r="5088">
          <cell r="B5088" t="str">
            <v>2014050017</v>
          </cell>
          <cell r="C5088" t="str">
            <v>Tủ điện 600x400</v>
          </cell>
        </row>
        <row r="5089">
          <cell r="B5089" t="str">
            <v>2014050016</v>
          </cell>
          <cell r="C5089" t="str">
            <v>Tủ điện 600x600</v>
          </cell>
        </row>
        <row r="5090">
          <cell r="B5090" t="str">
            <v>7005020046</v>
          </cell>
          <cell r="C5090" t="str">
            <v>Cột xanh 20''F27</v>
          </cell>
        </row>
        <row r="5091">
          <cell r="B5091" t="str">
            <v>3004090766</v>
          </cell>
          <cell r="C5091" t="str">
            <v>Hộp ZGDICK226022</v>
          </cell>
        </row>
        <row r="5092">
          <cell r="B5092" t="str">
            <v>2014030052</v>
          </cell>
          <cell r="C5092" t="str">
            <v>Khởi động từ 12A</v>
          </cell>
        </row>
        <row r="5093">
          <cell r="B5093" t="str">
            <v>2015020015</v>
          </cell>
          <cell r="C5093" t="str">
            <v>Tụ điện 5uF/400V</v>
          </cell>
        </row>
        <row r="5094">
          <cell r="B5094" t="str">
            <v>2015020017</v>
          </cell>
          <cell r="C5094" t="str">
            <v>Tụ ZGDSFK268BS04</v>
          </cell>
        </row>
        <row r="5095">
          <cell r="B5095" t="str">
            <v>2013050049</v>
          </cell>
          <cell r="C5095" t="str">
            <v>Van hút muối F27</v>
          </cell>
        </row>
        <row r="5096">
          <cell r="B5096" t="str">
            <v>2013050052</v>
          </cell>
          <cell r="C5096" t="str">
            <v>Van hút muối F27</v>
          </cell>
        </row>
        <row r="5097">
          <cell r="B5097" t="str">
            <v>1003030001</v>
          </cell>
          <cell r="C5097" t="str">
            <v>Bộ 6 bát KoriHome</v>
          </cell>
        </row>
        <row r="5098">
          <cell r="B5098" t="str">
            <v>2008020023</v>
          </cell>
          <cell r="C5098" t="str">
            <v>Bơm Jem 150 1,1kw</v>
          </cell>
        </row>
        <row r="5099">
          <cell r="B5099" t="str">
            <v>2008020024</v>
          </cell>
          <cell r="C5099" t="str">
            <v>Bơm nằm APP 1.5Kw</v>
          </cell>
        </row>
        <row r="5100">
          <cell r="B5100" t="str">
            <v>2013040077</v>
          </cell>
          <cell r="C5100" t="str">
            <v>đèn báo (tủ điện)</v>
          </cell>
        </row>
        <row r="5101">
          <cell r="B5101" t="str">
            <v>2003090036</v>
          </cell>
          <cell r="C5101" t="str">
            <v>Đèn UV 3G (15w)WL</v>
          </cell>
        </row>
        <row r="5102">
          <cell r="B5102" t="str">
            <v>2013060019</v>
          </cell>
          <cell r="C5102" t="str">
            <v>Đồng hồ áp 100bar</v>
          </cell>
        </row>
        <row r="5103">
          <cell r="B5103" t="str">
            <v>4006060175</v>
          </cell>
          <cell r="C5103" t="str">
            <v>HDSD ZGDICK226019</v>
          </cell>
        </row>
        <row r="5104">
          <cell r="B5104" t="str">
            <v>2014050019</v>
          </cell>
          <cell r="C5104" t="str">
            <v>Hộp tủ điện Korea</v>
          </cell>
        </row>
        <row r="5105">
          <cell r="B5105" t="str">
            <v>2014030053</v>
          </cell>
          <cell r="C5105" t="str">
            <v>Khởi động từ 18 A</v>
          </cell>
        </row>
        <row r="5106">
          <cell r="B5106" t="str">
            <v>1008020002</v>
          </cell>
          <cell r="C5106" t="str">
            <v>Máy rửa bình 220v</v>
          </cell>
        </row>
        <row r="5107">
          <cell r="B5107" t="str">
            <v>3004090789</v>
          </cell>
          <cell r="C5107" t="str">
            <v>Phễu nước WPK-688</v>
          </cell>
        </row>
        <row r="5108">
          <cell r="B5108" t="str">
            <v>2017030087</v>
          </cell>
          <cell r="C5108" t="str">
            <v>Rơ le ZGDCDK10123</v>
          </cell>
        </row>
        <row r="5109">
          <cell r="B5109" t="str">
            <v>2015020013</v>
          </cell>
          <cell r="C5109" t="str">
            <v>Tụ điện 10uF/400V</v>
          </cell>
        </row>
        <row r="5110">
          <cell r="B5110" t="str">
            <v>2015020014</v>
          </cell>
          <cell r="C5110" t="str">
            <v>Tụ điện 4uF/1200V</v>
          </cell>
        </row>
        <row r="5111">
          <cell r="B5111" t="str">
            <v>1008020001</v>
          </cell>
          <cell r="C5111" t="str">
            <v>Bàn Chiết Bình 19l</v>
          </cell>
        </row>
        <row r="5112">
          <cell r="B5112" t="str">
            <v>2013100052</v>
          </cell>
          <cell r="C5112" t="str">
            <v>Bình nóng CHP-850S</v>
          </cell>
        </row>
        <row r="5113">
          <cell r="B5113" t="str">
            <v>3004010110</v>
          </cell>
          <cell r="C5113" t="str">
            <v>Bộ dây điện AT-6.3</v>
          </cell>
        </row>
        <row r="5114">
          <cell r="B5114" t="str">
            <v>2008010025</v>
          </cell>
          <cell r="C5114" t="str">
            <v>Bơm WPK-812 (0021)</v>
          </cell>
        </row>
        <row r="5115">
          <cell r="B5115" t="str">
            <v>3004090761</v>
          </cell>
          <cell r="C5115" t="str">
            <v>Đầu vòi ZROWPK0122</v>
          </cell>
        </row>
        <row r="5116">
          <cell r="B5116" t="str">
            <v>7007030045</v>
          </cell>
          <cell r="C5116" t="str">
            <v>Dây curoa 36 nhiệt</v>
          </cell>
        </row>
        <row r="5117">
          <cell r="B5117" t="str">
            <v>2003090035</v>
          </cell>
          <cell r="C5117" t="str">
            <v>Đèn UV 12G(40w) WL</v>
          </cell>
        </row>
        <row r="5118">
          <cell r="B5118" t="str">
            <v>2008020029</v>
          </cell>
          <cell r="C5118" t="str">
            <v>Máy bơm nằm 0.75kw</v>
          </cell>
        </row>
        <row r="5119">
          <cell r="B5119" t="str">
            <v>2017020057</v>
          </cell>
          <cell r="C5119" t="str">
            <v>Ống thủy lực SS316</v>
          </cell>
        </row>
        <row r="5120">
          <cell r="B5120" t="str">
            <v>2014090009</v>
          </cell>
          <cell r="C5120" t="str">
            <v>Timer ZGDAFK559004</v>
          </cell>
        </row>
        <row r="5121">
          <cell r="B5121" t="str">
            <v>2013050046</v>
          </cell>
          <cell r="C5121" t="str">
            <v>Van 3 cửa F34 -F56</v>
          </cell>
        </row>
        <row r="5122">
          <cell r="B5122" t="str">
            <v>2009030001</v>
          </cell>
          <cell r="C5122" t="str">
            <v>Apater đèn (21-40)w</v>
          </cell>
        </row>
        <row r="5123">
          <cell r="B5123" t="str">
            <v>3004010109</v>
          </cell>
          <cell r="C5123" t="str">
            <v>Bộ dây điện WPK-814</v>
          </cell>
        </row>
        <row r="5124">
          <cell r="B5124" t="str">
            <v>2011070157</v>
          </cell>
          <cell r="C5124" t="str">
            <v>Cút TN 304 3/8 inox</v>
          </cell>
        </row>
        <row r="5125">
          <cell r="B5125" t="str">
            <v>7002010049</v>
          </cell>
          <cell r="C5125" t="str">
            <v>Đồng hồ đo dòng 30A</v>
          </cell>
        </row>
        <row r="5126">
          <cell r="B5126" t="str">
            <v>2011070168</v>
          </cell>
          <cell r="C5126" t="str">
            <v>Đuôi chuột inox 304</v>
          </cell>
        </row>
        <row r="5127">
          <cell r="B5127" t="str">
            <v>1001020013</v>
          </cell>
          <cell r="C5127" t="str">
            <v>Hệ thống UF 8000l/h</v>
          </cell>
        </row>
        <row r="5128">
          <cell r="B5128" t="str">
            <v>4006010452</v>
          </cell>
          <cell r="C5128" t="str">
            <v>Hộp cốc sứ KoriHome</v>
          </cell>
        </row>
        <row r="5129">
          <cell r="B5129" t="str">
            <v>2004010081</v>
          </cell>
          <cell r="C5129" t="str">
            <v>Lõi lọc thô 20" béo</v>
          </cell>
        </row>
        <row r="5130">
          <cell r="B5130" t="str">
            <v>2011070177</v>
          </cell>
          <cell r="C5130" t="str">
            <v>Rắc co 20 Ren trong</v>
          </cell>
        </row>
        <row r="5131">
          <cell r="B5131" t="str">
            <v>2011070160</v>
          </cell>
          <cell r="C5131" t="str">
            <v>Rắc co 25 ren ngoài</v>
          </cell>
        </row>
        <row r="5132">
          <cell r="B5132" t="str">
            <v>2011070161</v>
          </cell>
          <cell r="C5132" t="str">
            <v>Rắc co 25 ren trong</v>
          </cell>
        </row>
        <row r="5133">
          <cell r="B5133" t="str">
            <v>2011070162</v>
          </cell>
          <cell r="C5133" t="str">
            <v>Rắc co 32 ren trong</v>
          </cell>
        </row>
        <row r="5134">
          <cell r="B5134" t="str">
            <v>2011070178</v>
          </cell>
          <cell r="C5134" t="str">
            <v>Rắc co Ren ngoài 20</v>
          </cell>
        </row>
        <row r="5135">
          <cell r="B5135" t="str">
            <v>3004090783</v>
          </cell>
          <cell r="C5135" t="str">
            <v>Vải bọc ZGDCDK10142</v>
          </cell>
        </row>
        <row r="5136">
          <cell r="B5136" t="str">
            <v>3004030124</v>
          </cell>
          <cell r="C5136" t="str">
            <v>Vi mạch WHP-1800-RO</v>
          </cell>
        </row>
        <row r="5137">
          <cell r="B5137" t="str">
            <v>3004090734</v>
          </cell>
          <cell r="C5137" t="str">
            <v>Bộ trộn khí Ozon F27</v>
          </cell>
        </row>
        <row r="5138">
          <cell r="B5138" t="str">
            <v>2008020026</v>
          </cell>
          <cell r="C5138" t="str">
            <v>Bơm nước JEM 75/550W</v>
          </cell>
        </row>
        <row r="5139">
          <cell r="B5139" t="str">
            <v>7005020036</v>
          </cell>
          <cell r="C5139" t="str">
            <v>Bồn nhựa 1000L Tân Á</v>
          </cell>
        </row>
        <row r="5140">
          <cell r="B5140" t="str">
            <v>3004090752</v>
          </cell>
          <cell r="C5140" t="str">
            <v>Cần gạt ZGDHDK322017</v>
          </cell>
        </row>
        <row r="5141">
          <cell r="B5141" t="str">
            <v>3004090754</v>
          </cell>
          <cell r="C5141" t="str">
            <v>Cần gạt ZGDRCK360031</v>
          </cell>
        </row>
        <row r="5142">
          <cell r="B5142" t="str">
            <v>1003030008</v>
          </cell>
          <cell r="C5142" t="str">
            <v>Cốc nước KAROFI ngắn</v>
          </cell>
        </row>
        <row r="5143">
          <cell r="B5143" t="str">
            <v>7005020044</v>
          </cell>
          <cell r="C5143" t="str">
            <v>Cột 20'' xanh ren 27</v>
          </cell>
        </row>
        <row r="5144">
          <cell r="B5144" t="str">
            <v>3004090739</v>
          </cell>
          <cell r="C5144" t="str">
            <v>Đầu hút nước WDK-855</v>
          </cell>
        </row>
        <row r="5145">
          <cell r="B5145" t="str">
            <v>6003050047</v>
          </cell>
          <cell r="C5145" t="str">
            <v>Động cơ BLDC 48v-1kw</v>
          </cell>
        </row>
        <row r="5146">
          <cell r="B5146" t="str">
            <v>1001020012</v>
          </cell>
          <cell r="C5146" t="str">
            <v>Hệ thống UF 4000m3/h</v>
          </cell>
        </row>
        <row r="5147">
          <cell r="B5147" t="str">
            <v>1001020014</v>
          </cell>
          <cell r="C5147" t="str">
            <v>HT lọc nước UF 8000l</v>
          </cell>
        </row>
        <row r="5148">
          <cell r="B5148" t="str">
            <v>7005020047</v>
          </cell>
          <cell r="C5148" t="str">
            <v>Lều dù KoriHome 3x3m</v>
          </cell>
        </row>
        <row r="5149">
          <cell r="B5149" t="str">
            <v>2012010036</v>
          </cell>
          <cell r="C5149" t="str">
            <v>Màng RO 4021 VONTRON</v>
          </cell>
        </row>
        <row r="5150">
          <cell r="B5150" t="str">
            <v>2012010038</v>
          </cell>
          <cell r="C5150" t="str">
            <v>Màng RO 4040 VONTRON</v>
          </cell>
        </row>
        <row r="5151">
          <cell r="B5151" t="str">
            <v>1002010014</v>
          </cell>
          <cell r="C5151" t="str">
            <v>Máy lọc nước SW-1200</v>
          </cell>
        </row>
        <row r="5152">
          <cell r="B5152" t="str">
            <v>1002010025</v>
          </cell>
          <cell r="C5152" t="str">
            <v>Máy lọc nước SW-3000</v>
          </cell>
        </row>
        <row r="5153">
          <cell r="B5153" t="str">
            <v>1001030100</v>
          </cell>
          <cell r="C5153" t="str">
            <v>Máy lọc nước WPK-814</v>
          </cell>
        </row>
        <row r="5154">
          <cell r="B5154" t="str">
            <v>6003050050</v>
          </cell>
          <cell r="C5154" t="str">
            <v>Moto 1.5kw B34 3 pha</v>
          </cell>
        </row>
        <row r="5155">
          <cell r="B5155" t="str">
            <v>6003050045</v>
          </cell>
          <cell r="C5155" t="str">
            <v>Moto ESD 3,7Kw 4P B3</v>
          </cell>
        </row>
        <row r="5156">
          <cell r="B5156" t="str">
            <v>7005050028</v>
          </cell>
          <cell r="C5156" t="str">
            <v>Quạt tản nhiệt 12x12</v>
          </cell>
        </row>
        <row r="5157">
          <cell r="B5157" t="str">
            <v>2014060063</v>
          </cell>
          <cell r="C5157" t="str">
            <v>Sợi đốt ZGDAFK559013</v>
          </cell>
        </row>
        <row r="5158">
          <cell r="B5158" t="str">
            <v>2014060064</v>
          </cell>
          <cell r="C5158" t="str">
            <v>Sợi đốt ZGDHDK322006</v>
          </cell>
        </row>
        <row r="5159">
          <cell r="B5159" t="str">
            <v>2011070164</v>
          </cell>
          <cell r="C5159" t="str">
            <v>Tê inox ren trong 15</v>
          </cell>
        </row>
        <row r="5160">
          <cell r="B5160" t="str">
            <v>2015020016</v>
          </cell>
          <cell r="C5160" t="str">
            <v>Tụ điện ZGDSFK211011</v>
          </cell>
        </row>
        <row r="5161">
          <cell r="B5161" t="str">
            <v>2008020025</v>
          </cell>
          <cell r="C5161" t="str">
            <v>Bơm nguồn Evara 0.5kw</v>
          </cell>
        </row>
        <row r="5162">
          <cell r="B5162" t="str">
            <v>3004090735</v>
          </cell>
          <cell r="C5162" t="str">
            <v>Buồng bơm inox JME037</v>
          </cell>
        </row>
        <row r="5163">
          <cell r="B5163" t="str">
            <v>3004090744</v>
          </cell>
          <cell r="C5163" t="str">
            <v>Đầu phun ZGDDCK662003</v>
          </cell>
        </row>
        <row r="5164">
          <cell r="B5164" t="str">
            <v>2013020041</v>
          </cell>
          <cell r="C5164" t="str">
            <v>Khung inox 304 150LPH</v>
          </cell>
        </row>
        <row r="5165">
          <cell r="B5165" t="str">
            <v>2012020002</v>
          </cell>
          <cell r="C5165" t="str">
            <v>Màng ÙF gia đình 500L</v>
          </cell>
        </row>
        <row r="5166">
          <cell r="B5166" t="str">
            <v>1002010023</v>
          </cell>
          <cell r="C5166" t="str">
            <v>Máy lọc nước RO 1000L</v>
          </cell>
        </row>
        <row r="5167">
          <cell r="B5167" t="str">
            <v>3004090717</v>
          </cell>
          <cell r="C5167" t="str">
            <v>Phím bấm ZGDSFK336032</v>
          </cell>
        </row>
        <row r="5168">
          <cell r="B5168" t="str">
            <v>3004090716</v>
          </cell>
          <cell r="C5168" t="str">
            <v>Phím bấm ZGDSFK388W51</v>
          </cell>
        </row>
        <row r="5169">
          <cell r="B5169" t="str">
            <v>2013050050</v>
          </cell>
          <cell r="C5169" t="str">
            <v>Van hút muối F34 -F64</v>
          </cell>
        </row>
        <row r="5170">
          <cell r="B5170" t="str">
            <v>2017030090</v>
          </cell>
          <cell r="C5170" t="str">
            <v>Van hút muối F34 -F64</v>
          </cell>
        </row>
        <row r="5171">
          <cell r="B5171" t="str">
            <v>3004090750</v>
          </cell>
          <cell r="C5171" t="str">
            <v>Bộ dây điện ZGDICK0009</v>
          </cell>
        </row>
        <row r="5172">
          <cell r="B5172" t="str">
            <v>2008020021</v>
          </cell>
          <cell r="C5172" t="str">
            <v>Bơm Ebara JEM 100 750w</v>
          </cell>
        </row>
        <row r="5173">
          <cell r="B5173" t="str">
            <v>3004090742</v>
          </cell>
          <cell r="C5173" t="str">
            <v>Đầu phun ZGDSIK5068014</v>
          </cell>
        </row>
        <row r="5174">
          <cell r="B5174" t="str">
            <v>2013060020</v>
          </cell>
          <cell r="C5174" t="str">
            <v>Đồng hồ áp loại 10 bar</v>
          </cell>
        </row>
        <row r="5175">
          <cell r="B5175" t="str">
            <v>3004090790</v>
          </cell>
          <cell r="C5175" t="str">
            <v>Phễu hứng ZGDJEK633024</v>
          </cell>
        </row>
        <row r="5176">
          <cell r="B5176" t="str">
            <v>3004090718</v>
          </cell>
          <cell r="C5176" t="str">
            <v>Phím bấm ZGDSFK268BS30</v>
          </cell>
        </row>
        <row r="5177">
          <cell r="B5177" t="str">
            <v>2017030089</v>
          </cell>
          <cell r="C5177" t="str">
            <v>Rơ le nhiệt ZGDSIK0015</v>
          </cell>
        </row>
        <row r="5178">
          <cell r="B5178" t="str">
            <v>2017030086</v>
          </cell>
          <cell r="C5178" t="str">
            <v>Rơ le ZGDKRH17118B0430</v>
          </cell>
        </row>
        <row r="5179">
          <cell r="B5179" t="str">
            <v>3004090778</v>
          </cell>
          <cell r="C5179" t="str">
            <v>Trục dao ZGDBLK123B041</v>
          </cell>
        </row>
        <row r="5180">
          <cell r="B5180" t="str">
            <v>3004090781</v>
          </cell>
          <cell r="C5180" t="str">
            <v>Trục thân ZGDSFK336034</v>
          </cell>
        </row>
        <row r="5181">
          <cell r="B5181" t="str">
            <v>3004090780</v>
          </cell>
          <cell r="C5181" t="str">
            <v>Trục thân ZGDSFK336037</v>
          </cell>
        </row>
        <row r="5182">
          <cell r="B5182" t="str">
            <v>2011060041</v>
          </cell>
          <cell r="C5182" t="str">
            <v>Van 1 chiều lá đồng 15</v>
          </cell>
        </row>
        <row r="5183">
          <cell r="B5183" t="str">
            <v>3004090719</v>
          </cell>
          <cell r="C5183" t="str">
            <v>Bình nhựa ZGDSMK101W052</v>
          </cell>
        </row>
        <row r="5184">
          <cell r="B5184" t="str">
            <v>2008020019</v>
          </cell>
          <cell r="C5184" t="str">
            <v>Bơm cấp (Bơm đầu nguồn)</v>
          </cell>
        </row>
        <row r="5185">
          <cell r="B5185" t="str">
            <v>2013040078</v>
          </cell>
          <cell r="C5185" t="str">
            <v>Công tắc (tủ điện) 3 vt</v>
          </cell>
        </row>
        <row r="5186">
          <cell r="B5186" t="str">
            <v>1003030005</v>
          </cell>
          <cell r="C5186" t="str">
            <v>Đĩa sứ thủy tinh 24.5cm</v>
          </cell>
        </row>
        <row r="5187">
          <cell r="B5187" t="str">
            <v>1002010018</v>
          </cell>
          <cell r="C5187" t="str">
            <v>Máy lọc nước biển 2000l</v>
          </cell>
        </row>
        <row r="5188">
          <cell r="B5188" t="str">
            <v>1002010026</v>
          </cell>
          <cell r="C5188" t="str">
            <v>Máy lọc nước biển 80l/h</v>
          </cell>
        </row>
        <row r="5189">
          <cell r="B5189" t="str">
            <v>2009010047</v>
          </cell>
          <cell r="C5189" t="str">
            <v>Nguồn tổ ong 220/24V 5A</v>
          </cell>
        </row>
        <row r="5190">
          <cell r="B5190" t="str">
            <v>7005020041</v>
          </cell>
          <cell r="C5190" t="str">
            <v>Phin lọc Inox 3 lõi 20"</v>
          </cell>
        </row>
        <row r="5191">
          <cell r="B5191" t="str">
            <v>3004090779</v>
          </cell>
          <cell r="C5191" t="str">
            <v>Trục quay ZGDEHK103BK24</v>
          </cell>
        </row>
        <row r="5192">
          <cell r="B5192" t="str">
            <v>2007030041</v>
          </cell>
          <cell r="C5192" t="str">
            <v>Van điện từ đồng phi 40</v>
          </cell>
        </row>
        <row r="5193">
          <cell r="B5193" t="str">
            <v>2013050055</v>
          </cell>
          <cell r="C5193" t="str">
            <v>Van tiết lưu ZROWPK0136</v>
          </cell>
        </row>
        <row r="5194">
          <cell r="B5194" t="str">
            <v>2013080039</v>
          </cell>
          <cell r="C5194" t="str">
            <v>Van vòi nước ZROWPK0123</v>
          </cell>
        </row>
        <row r="5195">
          <cell r="B5195" t="str">
            <v>3004090755</v>
          </cell>
          <cell r="C5195" t="str">
            <v>Cần gạt ZGDKRH17118B0428</v>
          </cell>
        </row>
        <row r="5196">
          <cell r="B5196" t="str">
            <v>2013060024</v>
          </cell>
          <cell r="C5196" t="str">
            <v>Đồng hồ 10bar (ChS Inox)</v>
          </cell>
        </row>
        <row r="5197">
          <cell r="B5197" t="str">
            <v>7002010050</v>
          </cell>
          <cell r="C5197" t="str">
            <v>Đồng hồ đo điện thế V300</v>
          </cell>
        </row>
        <row r="5198">
          <cell r="B5198" t="str">
            <v>1001020008</v>
          </cell>
          <cell r="C5198" t="str">
            <v>Hệ thống lọc thô cột 844</v>
          </cell>
        </row>
        <row r="5199">
          <cell r="B5199" t="str">
            <v>2017030088</v>
          </cell>
          <cell r="C5199" t="str">
            <v>Rơ le nhiệt ZGDCDK236006</v>
          </cell>
        </row>
        <row r="5200">
          <cell r="B5200" t="str">
            <v>4006010453</v>
          </cell>
          <cell r="C5200" t="str">
            <v>Thùng caton ZGDICK226023</v>
          </cell>
        </row>
        <row r="5201">
          <cell r="B5201" t="str">
            <v>7005020042</v>
          </cell>
          <cell r="C5201" t="str">
            <v>Thùng nhựa hóa chất 200l</v>
          </cell>
        </row>
        <row r="5202">
          <cell r="B5202" t="str">
            <v>2007040008</v>
          </cell>
          <cell r="C5202" t="str">
            <v>Van điện tử hút muối F74</v>
          </cell>
        </row>
        <row r="5203">
          <cell r="B5203" t="str">
            <v>2002030004</v>
          </cell>
          <cell r="C5203" t="str">
            <v>Vỏ màng RO 4080 Inox-ABS</v>
          </cell>
        </row>
        <row r="5204">
          <cell r="B5204" t="str">
            <v>1003010022</v>
          </cell>
          <cell r="C5204" t="str">
            <v>Bếp từ KoriHome ICK-601-W</v>
          </cell>
        </row>
        <row r="5205">
          <cell r="B5205" t="str">
            <v>7003020024</v>
          </cell>
          <cell r="C5205" t="str">
            <v>Bộ cây lau nhà Mega Clean</v>
          </cell>
        </row>
        <row r="5206">
          <cell r="B5206" t="str">
            <v>3004090721</v>
          </cell>
          <cell r="C5206" t="str">
            <v>Bộ ghép trên ZGDSMK237013</v>
          </cell>
        </row>
        <row r="5207">
          <cell r="B5207" t="str">
            <v>2005090016</v>
          </cell>
          <cell r="C5207" t="str">
            <v>Bộ lõi khuyến mại WPK-888</v>
          </cell>
        </row>
        <row r="5208">
          <cell r="B5208" t="str">
            <v>7005020037</v>
          </cell>
          <cell r="C5208" t="str">
            <v>Bồn inox đứng 3000L Tân Á</v>
          </cell>
        </row>
        <row r="5209">
          <cell r="B5209" t="str">
            <v>3004090759</v>
          </cell>
          <cell r="C5209" t="str">
            <v>Chân máy nóng lạnh FRK500</v>
          </cell>
        </row>
        <row r="5210">
          <cell r="B5210" t="str">
            <v>1003030006</v>
          </cell>
          <cell r="C5210" t="str">
            <v>Cốc nước KAROFI ngắn (HN)</v>
          </cell>
        </row>
        <row r="5211">
          <cell r="B5211" t="str">
            <v>3004090763</v>
          </cell>
          <cell r="C5211" t="str">
            <v>Dây kết nối ZGDAFK102W076</v>
          </cell>
        </row>
        <row r="5212">
          <cell r="B5212" t="str">
            <v>3004090764</v>
          </cell>
          <cell r="C5212" t="str">
            <v>Hộp cảm biến ZGDPCK588052</v>
          </cell>
        </row>
        <row r="5213">
          <cell r="B5213" t="str">
            <v>3004090784</v>
          </cell>
          <cell r="C5213" t="str">
            <v>Màng lọc không khí CFK601</v>
          </cell>
        </row>
        <row r="5214">
          <cell r="B5214" t="str">
            <v>3004090787</v>
          </cell>
          <cell r="C5214" t="str">
            <v>Màng lọc không khí PEK601</v>
          </cell>
        </row>
        <row r="5215">
          <cell r="B5215" t="str">
            <v>3004090786</v>
          </cell>
          <cell r="C5215" t="str">
            <v>Màng lọc không khí PFK101</v>
          </cell>
        </row>
        <row r="5216">
          <cell r="B5216" t="str">
            <v>3004090785</v>
          </cell>
          <cell r="C5216" t="str">
            <v>Màng lọc không khí PRK101</v>
          </cell>
        </row>
        <row r="5217">
          <cell r="B5217" t="str">
            <v>6003050051</v>
          </cell>
          <cell r="C5217" t="str">
            <v>Motor ESC 3Kw 4P B3 3 pha</v>
          </cell>
        </row>
        <row r="5218">
          <cell r="B5218" t="str">
            <v>7008010029</v>
          </cell>
          <cell r="C5218" t="str">
            <v>Váy đồng phục PG KoriHome</v>
          </cell>
        </row>
        <row r="5219">
          <cell r="B5219" t="str">
            <v>3004090771</v>
          </cell>
          <cell r="C5219" t="str">
            <v>Vòng cổ thân ZGDSFK388W38</v>
          </cell>
        </row>
        <row r="5220">
          <cell r="B5220" t="str">
            <v>4006050073</v>
          </cell>
          <cell r="C5220" t="str">
            <v>Xốp đóng gói ZGDICK226020</v>
          </cell>
        </row>
        <row r="5221">
          <cell r="B5221" t="str">
            <v>7002010051</v>
          </cell>
          <cell r="C5221" t="str">
            <v>Bộ kiểm tra độ cứng HI3812</v>
          </cell>
        </row>
        <row r="5222">
          <cell r="B5222" t="str">
            <v>2007010011</v>
          </cell>
          <cell r="C5222" t="str">
            <v>công tắc áp thấp (tủ điện)</v>
          </cell>
        </row>
        <row r="5223">
          <cell r="B5223" t="str">
            <v>3004090736</v>
          </cell>
          <cell r="C5223" t="str">
            <v>Đai khung lọc thô inox 304</v>
          </cell>
        </row>
        <row r="5224">
          <cell r="B5224" t="str">
            <v>3004090760</v>
          </cell>
          <cell r="C5224" t="str">
            <v>Đầu van xả áp ZGDPCK588013</v>
          </cell>
        </row>
        <row r="5225">
          <cell r="B5225" t="str">
            <v>3004090762</v>
          </cell>
          <cell r="C5225" t="str">
            <v>Dây gia nhiệt ZGDDCK662048</v>
          </cell>
        </row>
        <row r="5226">
          <cell r="B5226" t="str">
            <v>6003050049</v>
          </cell>
          <cell r="C5226" t="str">
            <v>Động cơ máy phát điện 10kw</v>
          </cell>
        </row>
        <row r="5227">
          <cell r="B5227" t="str">
            <v>3004090737</v>
          </cell>
          <cell r="C5227" t="str">
            <v>Gạt tăng hơi ZGDSIK5068017</v>
          </cell>
        </row>
        <row r="5228">
          <cell r="B5228" t="str">
            <v>2012010037</v>
          </cell>
          <cell r="C5228" t="str">
            <v>Màng Ro BW 30- 4040 áp cao</v>
          </cell>
        </row>
        <row r="5229">
          <cell r="B5229" t="str">
            <v>2014060065</v>
          </cell>
          <cell r="C5229" t="str">
            <v>Sợi gia nhiệt ZGDDCK662035</v>
          </cell>
        </row>
        <row r="5230">
          <cell r="B5230" t="str">
            <v>3004090748</v>
          </cell>
          <cell r="C5230" t="str">
            <v>Bộ tiếp điện ZGDKR176168B23</v>
          </cell>
        </row>
        <row r="5231">
          <cell r="B5231" t="str">
            <v>1001020010</v>
          </cell>
          <cell r="C5231" t="str">
            <v>Hệ thống siêu lọc UF 10m3/h</v>
          </cell>
        </row>
        <row r="5232">
          <cell r="B5232" t="str">
            <v>2012010039</v>
          </cell>
          <cell r="C5232" t="str">
            <v>Màng 4040 máy lọc nước biển</v>
          </cell>
        </row>
        <row r="5233">
          <cell r="B5233" t="str">
            <v>1004020010</v>
          </cell>
          <cell r="C5233" t="str">
            <v>Máy sưởi KoriHome BHK-101-W</v>
          </cell>
        </row>
        <row r="5234">
          <cell r="B5234" t="str">
            <v>2013050043</v>
          </cell>
          <cell r="C5234" t="str">
            <v>van hút muối loại mini F64B</v>
          </cell>
        </row>
        <row r="5235">
          <cell r="B5235" t="str">
            <v>3004090722</v>
          </cell>
          <cell r="C5235" t="str">
            <v>Bộ kết nối điện ZGDEKK102R31</v>
          </cell>
        </row>
        <row r="5236">
          <cell r="B5236" t="str">
            <v>3004090724</v>
          </cell>
          <cell r="C5236" t="str">
            <v>Bộ kết nối khung ZGDCDK10105</v>
          </cell>
        </row>
        <row r="5237">
          <cell r="B5237" t="str">
            <v>1003030004</v>
          </cell>
          <cell r="C5237" t="str">
            <v>Cốc sứ KoriHome (Không quai)</v>
          </cell>
        </row>
        <row r="5238">
          <cell r="B5238" t="str">
            <v>1002010013</v>
          </cell>
          <cell r="C5238" t="str">
            <v>Máy lọc nước RO BW-T 2000LPH</v>
          </cell>
        </row>
        <row r="5239">
          <cell r="B5239" t="str">
            <v>1007010005</v>
          </cell>
          <cell r="C5239" t="str">
            <v>Máy sấy tóc KoriHome HDK-322</v>
          </cell>
        </row>
        <row r="5240">
          <cell r="B5240" t="str">
            <v>2002030009</v>
          </cell>
          <cell r="C5240" t="str">
            <v>Vỏ màng RO 4040 composite CN</v>
          </cell>
        </row>
        <row r="5241">
          <cell r="B5241" t="str">
            <v>2002030010</v>
          </cell>
          <cell r="C5241" t="str">
            <v>Vỏ màng RO 4040 composite SW</v>
          </cell>
        </row>
        <row r="5242">
          <cell r="B5242" t="str">
            <v>3004090749</v>
          </cell>
          <cell r="C5242" t="str">
            <v>Bộ tính thời gian ZGDCDK10117</v>
          </cell>
        </row>
        <row r="5243">
          <cell r="B5243" t="str">
            <v>2008010024</v>
          </cell>
          <cell r="C5243" t="str">
            <v>Bơm 24VDC WONBONG CS-0580C-WB</v>
          </cell>
        </row>
        <row r="5244">
          <cell r="B5244" t="str">
            <v>2013060023</v>
          </cell>
          <cell r="C5244" t="str">
            <v>Đồng hồ dầu 100bar (ChS Inox)</v>
          </cell>
        </row>
        <row r="5245">
          <cell r="B5245" t="str">
            <v>1001020009</v>
          </cell>
          <cell r="C5245" t="str">
            <v>Hệ thống lọc thô làm mềm nước</v>
          </cell>
        </row>
        <row r="5246">
          <cell r="B5246" t="str">
            <v>4006010451</v>
          </cell>
          <cell r="C5246" t="str">
            <v>Hộp bộ lõi khuyến mãi WPK-888</v>
          </cell>
        </row>
        <row r="5247">
          <cell r="B5247" t="str">
            <v>2013020043</v>
          </cell>
          <cell r="C5247" t="str">
            <v>khung cho máy lọc nước 1 màng</v>
          </cell>
        </row>
        <row r="5248">
          <cell r="B5248" t="str">
            <v>3004090720</v>
          </cell>
          <cell r="C5248" t="str">
            <v>Nguồn xung 24V 1.5A POWER-TEK</v>
          </cell>
        </row>
        <row r="5249">
          <cell r="B5249" t="str">
            <v>3004090782</v>
          </cell>
          <cell r="C5249" t="str">
            <v>Vạch chia nhiệt ZGDAFK101W014</v>
          </cell>
        </row>
        <row r="5250">
          <cell r="B5250" t="str">
            <v>2007030042</v>
          </cell>
          <cell r="C5250" t="str">
            <v>Van điện từ UNID UW-15 (220V)</v>
          </cell>
        </row>
        <row r="5251">
          <cell r="B5251" t="str">
            <v>3004090769</v>
          </cell>
          <cell r="C5251" t="str">
            <v>Vành ốp mặt nước ZGDSFK336001</v>
          </cell>
        </row>
        <row r="5252">
          <cell r="B5252" t="str">
            <v>3004090773</v>
          </cell>
          <cell r="C5252" t="str">
            <v>Vòng đệm nắp nồi ZGDDCK669019</v>
          </cell>
        </row>
        <row r="5253">
          <cell r="B5253" t="str">
            <v>1003010017</v>
          </cell>
          <cell r="C5253" t="str">
            <v>Ấm siêu tốc KoriHome EKK-101-W</v>
          </cell>
        </row>
        <row r="5254">
          <cell r="B5254" t="str">
            <v>3004090723</v>
          </cell>
          <cell r="C5254" t="str">
            <v>Bộ kết nối điện ZGDKR176168B31</v>
          </cell>
        </row>
        <row r="5255">
          <cell r="B5255" t="str">
            <v>3004090745</v>
          </cell>
          <cell r="C5255" t="str">
            <v>Bộ phận gia nhiệt ZGDEKK102R22</v>
          </cell>
        </row>
        <row r="5256">
          <cell r="B5256" t="str">
            <v>7002010052</v>
          </cell>
          <cell r="C5256" t="str">
            <v>Cân sức khỏe KoriHome KR542DBS</v>
          </cell>
        </row>
        <row r="5257">
          <cell r="B5257" t="str">
            <v>2007040009</v>
          </cell>
          <cell r="C5257" t="str">
            <v>Van điệntử hút muối mini F65b3</v>
          </cell>
        </row>
        <row r="5258">
          <cell r="B5258" t="str">
            <v>3004090774</v>
          </cell>
          <cell r="C5258" t="str">
            <v>Vòng đệm thân nồi ZGDDCK669031</v>
          </cell>
        </row>
        <row r="5259">
          <cell r="B5259" t="str">
            <v>1003010018</v>
          </cell>
          <cell r="C5259" t="str">
            <v>Ấm siêu tốc KoriHome KR17118B04</v>
          </cell>
        </row>
        <row r="5260">
          <cell r="B5260" t="str">
            <v>1003010019</v>
          </cell>
          <cell r="C5260" t="str">
            <v>Ấm siêu tốc KoriHome KR17616B01</v>
          </cell>
        </row>
        <row r="5261">
          <cell r="B5261" t="str">
            <v>3004090727</v>
          </cell>
          <cell r="C5261" t="str">
            <v>Bộ cốc ép, giá nhựa ZGDJEK64433</v>
          </cell>
        </row>
        <row r="5262">
          <cell r="B5262" t="str">
            <v>3004090726</v>
          </cell>
          <cell r="C5262" t="str">
            <v>Lẫy chống đổ quạt ZGDEHK103BK20</v>
          </cell>
        </row>
        <row r="5263">
          <cell r="B5263" t="str">
            <v>1002010022</v>
          </cell>
          <cell r="C5263" t="str">
            <v>Máy lọc nước biển SW-1VR -1000l</v>
          </cell>
        </row>
        <row r="5264">
          <cell r="B5264" t="str">
            <v>1006020001</v>
          </cell>
          <cell r="C5264" t="str">
            <v>Bàn là hơi nước KoriHome EIK-256</v>
          </cell>
        </row>
        <row r="5265">
          <cell r="B5265" t="str">
            <v>1006020002</v>
          </cell>
          <cell r="C5265" t="str">
            <v>Bàn là hơi nước KoriHome EIK-613</v>
          </cell>
        </row>
        <row r="5266">
          <cell r="B5266" t="str">
            <v>2008020022</v>
          </cell>
          <cell r="C5266" t="str">
            <v>Bơm Ebara Jem 150 công suất 150w</v>
          </cell>
        </row>
        <row r="5267">
          <cell r="B5267" t="str">
            <v>2008020017</v>
          </cell>
          <cell r="C5267" t="str">
            <v>Bơm nước trục đứng CNP2-13 1,5KW</v>
          </cell>
        </row>
        <row r="5268">
          <cell r="B5268" t="str">
            <v>6003050048</v>
          </cell>
          <cell r="C5268" t="str">
            <v>Động cơ BLDC 48V-2kw+ điều khiển</v>
          </cell>
        </row>
        <row r="5269">
          <cell r="B5269" t="str">
            <v>2004010080</v>
          </cell>
          <cell r="C5269" t="str">
            <v>Lõi PP 20" 0.2um (lọc xác khuẩn)</v>
          </cell>
        </row>
        <row r="5270">
          <cell r="B5270" t="str">
            <v>3004090788</v>
          </cell>
          <cell r="C5270" t="str">
            <v>Màng lọc KoriHome HFK-601 HFK601</v>
          </cell>
        </row>
        <row r="5271">
          <cell r="B5271" t="str">
            <v>1006010001</v>
          </cell>
          <cell r="C5271" t="str">
            <v>Mấy sấy quần áo KoriHome CDK-236</v>
          </cell>
        </row>
        <row r="5272">
          <cell r="B5272" t="str">
            <v>2007040007</v>
          </cell>
          <cell r="C5272" t="str">
            <v>Van điện tử 3 tác dụng mini F71B</v>
          </cell>
        </row>
        <row r="5273">
          <cell r="B5273" t="str">
            <v>2008020030</v>
          </cell>
          <cell r="C5273" t="str">
            <v>Bơm trục ngang inox Jem 150 1.1kW</v>
          </cell>
        </row>
        <row r="5274">
          <cell r="B5274" t="str">
            <v>2015090003</v>
          </cell>
          <cell r="C5274" t="str">
            <v>Màn hình màu cảm ứng 7" 800x480px</v>
          </cell>
        </row>
        <row r="5275">
          <cell r="B5275" t="str">
            <v>1002010012</v>
          </cell>
          <cell r="C5275" t="str">
            <v>Máy lọc nước RO SW-1000LPH (2540)</v>
          </cell>
        </row>
        <row r="5276">
          <cell r="B5276" t="str">
            <v>6003050046</v>
          </cell>
          <cell r="C5276" t="str">
            <v>Motor 1.5KW cho máy lọc nước biển</v>
          </cell>
        </row>
        <row r="5277">
          <cell r="B5277" t="str">
            <v>3004090770</v>
          </cell>
          <cell r="C5277" t="str">
            <v>Vòng cố định đế dao ZGDBLK123B060</v>
          </cell>
        </row>
        <row r="5278">
          <cell r="B5278" t="str">
            <v>1003010020</v>
          </cell>
          <cell r="C5278" t="str">
            <v>Bếp hồng ngoại KoriHome IFK-101-BK</v>
          </cell>
        </row>
        <row r="5279">
          <cell r="B5279" t="str">
            <v>1003010021</v>
          </cell>
          <cell r="C5279" t="str">
            <v>Bếp hồng ngoại KoriHome IFK-102-BK</v>
          </cell>
        </row>
        <row r="5280">
          <cell r="B5280" t="str">
            <v>2001020010</v>
          </cell>
          <cell r="C5280" t="str">
            <v>Bộ cốc 10-12L Đài Loan trong/trắng</v>
          </cell>
        </row>
        <row r="5281">
          <cell r="B5281" t="str">
            <v>3004090751</v>
          </cell>
          <cell r="C5281" t="str">
            <v>Cân điện tử KoriHome KR9370-740EPS</v>
          </cell>
        </row>
        <row r="5282">
          <cell r="B5282" t="str">
            <v>3004090738</v>
          </cell>
          <cell r="C5282" t="str">
            <v>Đầu cố định công tắc ZROWPK8550006</v>
          </cell>
        </row>
        <row r="5283">
          <cell r="B5283" t="str">
            <v>1001020011</v>
          </cell>
          <cell r="C5283" t="str">
            <v>Hệ thống UF 10m3/h kèm cột lọc thô</v>
          </cell>
        </row>
        <row r="5284">
          <cell r="B5284" t="str">
            <v>1006010002</v>
          </cell>
          <cell r="C5284" t="str">
            <v>Mấy sấy quần áo KoriHome CDK-236-R</v>
          </cell>
        </row>
        <row r="5285">
          <cell r="B5285" t="str">
            <v>2002030011</v>
          </cell>
          <cell r="C5285" t="str">
            <v>Vỏ màng cho máy lọc nước biển 4021</v>
          </cell>
        </row>
        <row r="5286">
          <cell r="B5286" t="str">
            <v>2008020015</v>
          </cell>
          <cell r="C5286" t="str">
            <v>Bơm trục đứng Ebara EVM5.15F5 3.0kW</v>
          </cell>
        </row>
        <row r="5287">
          <cell r="B5287" t="str">
            <v>7002010053</v>
          </cell>
          <cell r="C5287" t="str">
            <v>Cân sức khỏe KoriHome KR9506-678EPS</v>
          </cell>
        </row>
        <row r="5288">
          <cell r="B5288" t="str">
            <v>2012020004</v>
          </cell>
          <cell r="C5288" t="str">
            <v>Lõi màng siêu lọc UF gia đình 1000l</v>
          </cell>
        </row>
        <row r="5289">
          <cell r="B5289" t="str">
            <v>2005090017</v>
          </cell>
          <cell r="C5289" t="str">
            <v>Bộ quà tặng 3 lõi lọc KoriHome LOIKM</v>
          </cell>
        </row>
        <row r="5290">
          <cell r="B5290" t="str">
            <v>2012020003</v>
          </cell>
          <cell r="C5290" t="str">
            <v>Màng UF 4040 liền vỏ nhựa (Loại 90A)</v>
          </cell>
        </row>
        <row r="5291">
          <cell r="B5291" t="str">
            <v>1003010023</v>
          </cell>
          <cell r="C5291" t="str">
            <v>Nồi nướng đa năng KoriHome AFK-102-W</v>
          </cell>
        </row>
        <row r="5292">
          <cell r="B5292" t="str">
            <v>1002010017</v>
          </cell>
          <cell r="C5292" t="str">
            <v>Máy lọc nước biển 160l/h thiếu tủ điện</v>
          </cell>
        </row>
        <row r="5293">
          <cell r="B5293" t="str">
            <v>1001020007</v>
          </cell>
          <cell r="C5293" t="str">
            <v>Bộ lọc thô 1 cấp First Filter Set FFS01</v>
          </cell>
        </row>
        <row r="5294">
          <cell r="B5294" t="str">
            <v>2006040005</v>
          </cell>
          <cell r="C5294" t="str">
            <v>Tủ Inox cho hệ thống máy lọc nước 1000l</v>
          </cell>
        </row>
        <row r="5295">
          <cell r="B5295" t="str">
            <v>2013050045</v>
          </cell>
          <cell r="C5295" t="str">
            <v>Van 3 cửa 3 tác dụng loại mini F27 F56E</v>
          </cell>
        </row>
        <row r="5296">
          <cell r="B5296" t="str">
            <v>2013050044</v>
          </cell>
          <cell r="C5296" t="str">
            <v>Van tay 3 chế độ - 51215F77 BS (15m3/h)</v>
          </cell>
        </row>
        <row r="5297">
          <cell r="B5297" t="str">
            <v>2008020027</v>
          </cell>
          <cell r="C5297" t="str">
            <v>Bơm trục đứng CNP Shimge 2-18 2.2kW (3P)</v>
          </cell>
        </row>
        <row r="5298">
          <cell r="B5298" t="str">
            <v>2008020018</v>
          </cell>
          <cell r="C5298" t="str">
            <v>Bơm trục đứng seldura SKCS 2-18 2.2kw 1pha</v>
          </cell>
        </row>
        <row r="5299">
          <cell r="B5299" t="str">
            <v>2004050009</v>
          </cell>
          <cell r="C5299" t="str">
            <v>Lõi SEDIMENT 10" (U-TYPE WONBONG) KoriHome</v>
          </cell>
        </row>
        <row r="5300">
          <cell r="B5300" t="str">
            <v>1002010019</v>
          </cell>
          <cell r="C5300" t="str">
            <v>Máy lọc nước biển 80l (chưa đóng màng 3 pha)</v>
          </cell>
        </row>
        <row r="5301">
          <cell r="B5301" t="str">
            <v>2008020016</v>
          </cell>
          <cell r="C5301" t="str">
            <v>Bơm ly tâm trục ngang pentax Inox 80/50 0.8Hp</v>
          </cell>
        </row>
        <row r="5302">
          <cell r="B5302" t="str">
            <v>1002010016</v>
          </cell>
          <cell r="C5302" t="str">
            <v>Máy lọc nước biển 160l (chưa đóng màng 3 pha)</v>
          </cell>
        </row>
        <row r="5303">
          <cell r="B5303" t="str">
            <v>7002010048</v>
          </cell>
          <cell r="C5303" t="str">
            <v>Kính hiển vi điện tử Microscope Dino-Lite AM3111</v>
          </cell>
        </row>
        <row r="5304">
          <cell r="B5304" t="str">
            <v>1002010027</v>
          </cell>
          <cell r="C5304" t="str">
            <v>Máy lọc nước biển 80L/H (thiếu đồ kết nối nguồn)</v>
          </cell>
        </row>
        <row r="5305">
          <cell r="B5305" t="str">
            <v>1002010021</v>
          </cell>
          <cell r="C5305" t="str">
            <v>Máy lọc nước biển 80l 2540 ( thiếu máy bơm nguồn)</v>
          </cell>
        </row>
        <row r="5306">
          <cell r="B5306" t="str">
            <v>1002010015</v>
          </cell>
          <cell r="C5306" t="str">
            <v>Máy lọc nước biển 120l/h( thiếu tủ điện, bơm nguồn)</v>
          </cell>
        </row>
        <row r="5307">
          <cell r="B5307" t="str">
            <v>1002010020</v>
          </cell>
          <cell r="C5307" t="str">
            <v>Máy lọc nước biển 80l 2540 ( thiếu bơm nguồn+ tủ điện</v>
          </cell>
        </row>
        <row r="5308">
          <cell r="B5308" t="str">
            <v>3004090834</v>
          </cell>
          <cell r="C5308" t="str">
            <v>ống thạch anh đèn UV6W</v>
          </cell>
        </row>
        <row r="5309">
          <cell r="B5309" t="str">
            <v>7008010032</v>
          </cell>
          <cell r="C5309" t="str">
            <v>Ô KAROFI</v>
          </cell>
        </row>
        <row r="5310">
          <cell r="B5310" t="str">
            <v>3004090832</v>
          </cell>
          <cell r="C5310" t="str">
            <v>Ốc bản lề</v>
          </cell>
        </row>
        <row r="5311">
          <cell r="B5311" t="str">
            <v>7009090029</v>
          </cell>
          <cell r="C5311" t="str">
            <v>Bộ dao cắt</v>
          </cell>
        </row>
        <row r="5312">
          <cell r="B5312" t="str">
            <v>2011070181</v>
          </cell>
          <cell r="C5312" t="str">
            <v>Chõ bơm 34</v>
          </cell>
        </row>
        <row r="5313">
          <cell r="B5313" t="str">
            <v>2013090060</v>
          </cell>
          <cell r="C5313" t="str">
            <v>Kẹp đèn UV</v>
          </cell>
        </row>
        <row r="5314">
          <cell r="B5314" t="str">
            <v>3004090844</v>
          </cell>
          <cell r="C5314" t="str">
            <v>Vật tư phụ</v>
          </cell>
        </row>
        <row r="5315">
          <cell r="B5315" t="str">
            <v>2014030060</v>
          </cell>
          <cell r="C5315" t="str">
            <v>Cầu chì 0.2A</v>
          </cell>
        </row>
        <row r="5316">
          <cell r="B5316" t="str">
            <v>3004090843</v>
          </cell>
          <cell r="C5316" t="str">
            <v>Vật tư chính</v>
          </cell>
        </row>
        <row r="5317">
          <cell r="B5317" t="str">
            <v>4006031057</v>
          </cell>
          <cell r="C5317" t="str">
            <v>Tem QC KAROFI</v>
          </cell>
        </row>
        <row r="5318">
          <cell r="B5318" t="str">
            <v>7008010031</v>
          </cell>
          <cell r="C5318" t="str">
            <v>Ủng cách điện</v>
          </cell>
        </row>
        <row r="5319">
          <cell r="B5319" t="str">
            <v>2011070183</v>
          </cell>
          <cell r="C5319" t="str">
            <v>Cút khí PC6-M5</v>
          </cell>
        </row>
        <row r="5320">
          <cell r="B5320" t="str">
            <v>2011070184</v>
          </cell>
          <cell r="C5320" t="str">
            <v>Cút khí PC6-M8</v>
          </cell>
        </row>
        <row r="5321">
          <cell r="B5321" t="str">
            <v>2011070186</v>
          </cell>
          <cell r="C5321" t="str">
            <v>Cút khí PC8-01</v>
          </cell>
        </row>
        <row r="5322">
          <cell r="B5322" t="str">
            <v>2011070185</v>
          </cell>
          <cell r="C5322" t="str">
            <v>Cút khí PC8-02</v>
          </cell>
        </row>
        <row r="5323">
          <cell r="B5323" t="str">
            <v>2011070182</v>
          </cell>
          <cell r="C5323" t="str">
            <v>Cút khí PG10-8</v>
          </cell>
        </row>
        <row r="5324">
          <cell r="B5324" t="str">
            <v>7003020032</v>
          </cell>
          <cell r="C5324" t="str">
            <v>Kệ demo KAROFI</v>
          </cell>
        </row>
        <row r="5325">
          <cell r="B5325" t="str">
            <v>4006060202</v>
          </cell>
          <cell r="C5325" t="str">
            <v>Tờ rơi máy ERO</v>
          </cell>
        </row>
        <row r="5326">
          <cell r="B5326" t="str">
            <v>4006060207</v>
          </cell>
          <cell r="C5326" t="str">
            <v>Tờ rơi máy UDS</v>
          </cell>
        </row>
        <row r="5327">
          <cell r="B5327" t="str">
            <v>2007030047</v>
          </cell>
          <cell r="C5327" t="str">
            <v>Van điện từ 63</v>
          </cell>
        </row>
        <row r="5328">
          <cell r="B5328" t="str">
            <v>7008010030</v>
          </cell>
          <cell r="C5328" t="str">
            <v>Áo mưa quân nhu</v>
          </cell>
        </row>
        <row r="5329">
          <cell r="B5329" t="str">
            <v>7008010033</v>
          </cell>
          <cell r="C5329" t="str">
            <v>Bóng bay KAROFI</v>
          </cell>
        </row>
        <row r="5330">
          <cell r="B5330" t="str">
            <v>7003020036</v>
          </cell>
          <cell r="C5330" t="str">
            <v>Phong bì KAROFI</v>
          </cell>
        </row>
        <row r="5331">
          <cell r="B5331" t="str">
            <v>4006060188</v>
          </cell>
          <cell r="C5331" t="str">
            <v>Tờ A4 gấp 8 mặt</v>
          </cell>
        </row>
        <row r="5332">
          <cell r="B5332" t="str">
            <v>2014050021</v>
          </cell>
          <cell r="C5332" t="str">
            <v>Tủ điện 350x450</v>
          </cell>
        </row>
        <row r="5333">
          <cell r="B5333" t="str">
            <v>7003020033</v>
          </cell>
          <cell r="C5333" t="str">
            <v>Khung chứng nhận</v>
          </cell>
        </row>
        <row r="5334">
          <cell r="B5334" t="str">
            <v>4006060193</v>
          </cell>
          <cell r="C5334" t="str">
            <v>Tờ rơi A4 TI 146</v>
          </cell>
        </row>
        <row r="5335">
          <cell r="B5335" t="str">
            <v>3004090838</v>
          </cell>
          <cell r="C5335" t="str">
            <v>van xả cặn hc300</v>
          </cell>
        </row>
        <row r="5336">
          <cell r="B5336" t="str">
            <v>4006060209</v>
          </cell>
          <cell r="C5336" t="str">
            <v>Tờ rơi A4 HCV-151</v>
          </cell>
        </row>
        <row r="5337">
          <cell r="B5337" t="str">
            <v>4006060208</v>
          </cell>
          <cell r="C5337" t="str">
            <v>Tờ rơi A4 HCV-351</v>
          </cell>
        </row>
        <row r="5338">
          <cell r="B5338" t="str">
            <v>2014020019</v>
          </cell>
          <cell r="C5338" t="str">
            <v>Cosse nối đồng GTY</v>
          </cell>
        </row>
        <row r="5339">
          <cell r="B5339" t="str">
            <v>2003050071</v>
          </cell>
          <cell r="C5339" t="str">
            <v>Lõi lọc Mineral KR</v>
          </cell>
        </row>
        <row r="5340">
          <cell r="B5340" t="str">
            <v>4001010036</v>
          </cell>
          <cell r="C5340" t="str">
            <v>Ống inox hộp 30x30</v>
          </cell>
        </row>
        <row r="5341">
          <cell r="B5341" t="str">
            <v>3004090836</v>
          </cell>
          <cell r="C5341" t="str">
            <v>ốp nắp trên máy HC</v>
          </cell>
        </row>
        <row r="5342">
          <cell r="B5342" t="str">
            <v>4006060190</v>
          </cell>
          <cell r="C5342" t="str">
            <v>Tờ rơi HVC C100 A4</v>
          </cell>
        </row>
        <row r="5343">
          <cell r="B5343" t="str">
            <v>4006060199</v>
          </cell>
          <cell r="C5343" t="str">
            <v>Tờ rơi HVC C200 a4</v>
          </cell>
        </row>
        <row r="5344">
          <cell r="B5344" t="str">
            <v>7003020034</v>
          </cell>
          <cell r="C5344" t="str">
            <v>Túi quà tết KAROFI</v>
          </cell>
        </row>
        <row r="5345">
          <cell r="B5345" t="str">
            <v>3004090819</v>
          </cell>
          <cell r="C5345" t="str">
            <v>Bình áp nóng máy HC</v>
          </cell>
        </row>
        <row r="5346">
          <cell r="B5346" t="str">
            <v>7008010034</v>
          </cell>
          <cell r="C5346" t="str">
            <v>Bộ bóng- gậy KAROFI</v>
          </cell>
        </row>
        <row r="5347">
          <cell r="B5347" t="str">
            <v>1003030009</v>
          </cell>
          <cell r="C5347" t="str">
            <v>Cốc sứ trắng KAROFI</v>
          </cell>
        </row>
        <row r="5348">
          <cell r="B5348" t="str">
            <v>7003020031</v>
          </cell>
          <cell r="C5348" t="str">
            <v>Kệ demo mica KAROFI</v>
          </cell>
        </row>
        <row r="5349">
          <cell r="B5349" t="str">
            <v>2016040053</v>
          </cell>
          <cell r="C5349" t="str">
            <v>Vít đế ZGDICK226012</v>
          </cell>
        </row>
        <row r="5350">
          <cell r="B5350" t="str">
            <v>7003020035</v>
          </cell>
          <cell r="C5350" t="str">
            <v>Móc chìa khóa KAROFI</v>
          </cell>
        </row>
        <row r="5351">
          <cell r="B5351" t="str">
            <v>4006031054</v>
          </cell>
          <cell r="C5351" t="str">
            <v>Tem hông tủ siêu thị</v>
          </cell>
        </row>
        <row r="5352">
          <cell r="B5352" t="str">
            <v>4006031048</v>
          </cell>
          <cell r="C5352" t="str">
            <v>Tem phụ ZGDICK226025</v>
          </cell>
        </row>
        <row r="5353">
          <cell r="B5353" t="str">
            <v>4006060203</v>
          </cell>
          <cell r="C5353" t="str">
            <v>Tờ rơi máy nóng lạnh</v>
          </cell>
        </row>
        <row r="5354">
          <cell r="B5354" t="str">
            <v>2013020044</v>
          </cell>
          <cell r="C5354" t="str">
            <v>Khung inox (cánh IQ)</v>
          </cell>
        </row>
        <row r="5355">
          <cell r="B5355" t="str">
            <v>2016030025</v>
          </cell>
          <cell r="C5355" t="str">
            <v>Long đen ZGDEHK101S77</v>
          </cell>
        </row>
        <row r="5356">
          <cell r="B5356" t="str">
            <v>7009090030</v>
          </cell>
          <cell r="C5356" t="str">
            <v>Phớt dầu NOK 30x50x11</v>
          </cell>
        </row>
        <row r="5357">
          <cell r="B5357" t="str">
            <v>4006060195</v>
          </cell>
          <cell r="C5357" t="str">
            <v>Tờ rơi công nghệ nano</v>
          </cell>
        </row>
        <row r="5358">
          <cell r="B5358" t="str">
            <v>4006060205</v>
          </cell>
          <cell r="C5358" t="str">
            <v>Tờ rơi máy thông minh</v>
          </cell>
        </row>
        <row r="5359">
          <cell r="B5359" t="str">
            <v>2016030026</v>
          </cell>
          <cell r="C5359" t="str">
            <v>Long đen ZGDAFK102W057</v>
          </cell>
        </row>
        <row r="5360">
          <cell r="B5360" t="str">
            <v>3004090833</v>
          </cell>
          <cell r="C5360" t="str">
            <v>Ống hút nước máy HC300</v>
          </cell>
        </row>
        <row r="5361">
          <cell r="B5361" t="str">
            <v>1004010015</v>
          </cell>
          <cell r="C5361" t="str">
            <v>Quạt phun sương KAROFI</v>
          </cell>
        </row>
        <row r="5362">
          <cell r="B5362" t="str">
            <v>4006060192</v>
          </cell>
          <cell r="C5362" t="str">
            <v>Tờ rơi A4 KAROFI SPIDO</v>
          </cell>
        </row>
        <row r="5363">
          <cell r="B5363" t="str">
            <v>4006060184</v>
          </cell>
          <cell r="C5363" t="str">
            <v>Catalog máy công nghiệp</v>
          </cell>
        </row>
        <row r="5364">
          <cell r="B5364" t="str">
            <v>2009010048</v>
          </cell>
          <cell r="C5364" t="str">
            <v>Chấn lưu đèn UV 220V 6W</v>
          </cell>
        </row>
        <row r="5365">
          <cell r="B5365" t="str">
            <v>4006060187</v>
          </cell>
          <cell r="C5365" t="str">
            <v>Giấy chứng nhận QCVN A4</v>
          </cell>
        </row>
        <row r="5366">
          <cell r="B5366" t="str">
            <v>4006060213</v>
          </cell>
          <cell r="C5366" t="str">
            <v>Poster hội thảo (decal)</v>
          </cell>
        </row>
        <row r="5367">
          <cell r="B5367" t="str">
            <v>4006060194</v>
          </cell>
          <cell r="C5367" t="str">
            <v>Tờ rơi Clevero và HCW01</v>
          </cell>
        </row>
        <row r="5368">
          <cell r="B5368" t="str">
            <v>4006060210</v>
          </cell>
          <cell r="C5368" t="str">
            <v>Tờ rơi tủ iq thông minh</v>
          </cell>
        </row>
        <row r="5369">
          <cell r="B5369" t="str">
            <v>2013100054</v>
          </cell>
          <cell r="C5369" t="str">
            <v>Bình áp 3.5 nhựa màu xám</v>
          </cell>
        </row>
        <row r="5370">
          <cell r="B5370" t="str">
            <v>4006060191</v>
          </cell>
          <cell r="C5370" t="str">
            <v>Tờ rơi A4 KAROFI OPTIMUS</v>
          </cell>
        </row>
        <row r="5371">
          <cell r="B5371" t="str">
            <v>2007020011</v>
          </cell>
          <cell r="C5371" t="str">
            <v>Van áp thấp ZGDPCK588046</v>
          </cell>
        </row>
        <row r="5372">
          <cell r="B5372" t="str">
            <v>2013050058</v>
          </cell>
          <cell r="C5372" t="str">
            <v>Van giảm áp ZGDPCK588068</v>
          </cell>
        </row>
        <row r="5373">
          <cell r="B5373" t="str">
            <v>2016040052</v>
          </cell>
          <cell r="C5373" t="str">
            <v>Vít cổ quạt ZGDSFK336022</v>
          </cell>
        </row>
        <row r="5374">
          <cell r="B5374" t="str">
            <v>4006050083</v>
          </cell>
          <cell r="C5374" t="str">
            <v>Xốp phẳng HC 1155x340x15</v>
          </cell>
        </row>
        <row r="5375">
          <cell r="B5375" t="str">
            <v>4006060178</v>
          </cell>
          <cell r="C5375" t="str">
            <v>HDSD máy WDK-855 KoriHome</v>
          </cell>
        </row>
        <row r="5376">
          <cell r="B5376" t="str">
            <v>4006060216</v>
          </cell>
          <cell r="C5376" t="str">
            <v>Quyển A4 nước và sức khỏe</v>
          </cell>
        </row>
        <row r="5377">
          <cell r="B5377" t="str">
            <v>4006031042</v>
          </cell>
          <cell r="C5377" t="str">
            <v>Tem kỹ thuật ZGDICK226026</v>
          </cell>
        </row>
        <row r="5378">
          <cell r="B5378" t="str">
            <v>4006060200</v>
          </cell>
          <cell r="C5378" t="str">
            <v>Tờ rơi Karofi siêu thị HC</v>
          </cell>
        </row>
        <row r="5379">
          <cell r="B5379" t="str">
            <v>7003020037</v>
          </cell>
          <cell r="C5379" t="str">
            <v>POSM chương trình thần tốc</v>
          </cell>
        </row>
        <row r="5380">
          <cell r="B5380" t="str">
            <v>2013040082</v>
          </cell>
          <cell r="C5380" t="str">
            <v>Phao điện từ đơn ZROWPK0131</v>
          </cell>
        </row>
        <row r="5381">
          <cell r="B5381" t="str">
            <v>4006031058</v>
          </cell>
          <cell r="C5381" t="str">
            <v>Tem điện tử KAROFI (máy RO)</v>
          </cell>
        </row>
        <row r="5382">
          <cell r="B5382" t="str">
            <v>4006060197</v>
          </cell>
          <cell r="C5382" t="str">
            <v>Tờ rơi giải pháp nguồn nước</v>
          </cell>
        </row>
        <row r="5383">
          <cell r="B5383" t="str">
            <v>2005010064</v>
          </cell>
          <cell r="C5383" t="str">
            <v>Lõi OCB 10" trắng PURE LIFE</v>
          </cell>
        </row>
        <row r="5384">
          <cell r="B5384" t="str">
            <v>4006031051</v>
          </cell>
          <cell r="C5384" t="str">
            <v>Tem lõi MINERAL PURE LIFE v2</v>
          </cell>
        </row>
        <row r="5385">
          <cell r="B5385" t="str">
            <v>4006060201</v>
          </cell>
          <cell r="C5385" t="str">
            <v>Tờ rơi máy lọc nước Smart Ro</v>
          </cell>
        </row>
        <row r="5386">
          <cell r="B5386" t="str">
            <v>4006060211</v>
          </cell>
          <cell r="C5386" t="str">
            <v>Phiếu bốc thăm giá sốc KAROFI</v>
          </cell>
        </row>
        <row r="5387">
          <cell r="B5387" t="str">
            <v>4006031050</v>
          </cell>
          <cell r="C5387" t="str">
            <v>Tem lõi ALKALINE PURE LIFE v2</v>
          </cell>
        </row>
        <row r="5388">
          <cell r="B5388" t="str">
            <v>2007030045</v>
          </cell>
          <cell r="C5388" t="str">
            <v>Van điện từ 12V JIE446 6F29SR</v>
          </cell>
        </row>
        <row r="5389">
          <cell r="B5389" t="str">
            <v>2007030044</v>
          </cell>
          <cell r="C5389" t="str">
            <v>Van điện từ 24V JIE446 6I27SR</v>
          </cell>
        </row>
        <row r="5390">
          <cell r="B5390" t="str">
            <v>2016040056</v>
          </cell>
          <cell r="C5390" t="str">
            <v>Vít cố định trục ZGDSFK336041</v>
          </cell>
        </row>
        <row r="5391">
          <cell r="B5391" t="str">
            <v>2015040050</v>
          </cell>
          <cell r="C5391" t="str">
            <v>Cảm biến áp suất Autonics PSA-1</v>
          </cell>
        </row>
        <row r="5392">
          <cell r="B5392" t="str">
            <v>4006060176</v>
          </cell>
          <cell r="C5392" t="str">
            <v>HDSD máy WPK-939 KoriHome (Anh)</v>
          </cell>
        </row>
        <row r="5393">
          <cell r="B5393" t="str">
            <v>2016040054</v>
          </cell>
          <cell r="C5393" t="str">
            <v>Vít chốt thân trên ZGDSFK388W34</v>
          </cell>
        </row>
        <row r="5394">
          <cell r="B5394" t="str">
            <v>4006060177</v>
          </cell>
          <cell r="C5394" t="str">
            <v>HDSD máy WPK-939 KoriHome (Việt)</v>
          </cell>
        </row>
        <row r="5395">
          <cell r="B5395" t="str">
            <v>2004050010</v>
          </cell>
          <cell r="C5395" t="str">
            <v>Lõi lọc sediment MF9B-SD25-MF-00</v>
          </cell>
        </row>
        <row r="5396">
          <cell r="B5396" t="str">
            <v>2004050011</v>
          </cell>
          <cell r="C5396" t="str">
            <v>Lõi Pre filter - Lõi số 1 PAK601</v>
          </cell>
        </row>
        <row r="5397">
          <cell r="B5397" t="str">
            <v>2005020054</v>
          </cell>
          <cell r="C5397" t="str">
            <v>Lõi CTO 10" /35T trắng PURE LIFE</v>
          </cell>
        </row>
        <row r="5398">
          <cell r="B5398" t="str">
            <v>2013100053</v>
          </cell>
          <cell r="C5398" t="str">
            <v>Bình đựng nước (nhựa trong 2 lít)</v>
          </cell>
        </row>
        <row r="5399">
          <cell r="B5399" t="str">
            <v>2003050072</v>
          </cell>
          <cell r="C5399" t="str">
            <v>Lõi MINERAL 10" (U-TYPE -Q1 -APS)</v>
          </cell>
        </row>
        <row r="5400">
          <cell r="B5400" t="str">
            <v>2007030043</v>
          </cell>
          <cell r="C5400" t="str">
            <v>Van điện từ khí nén AD-SL231D-304</v>
          </cell>
        </row>
        <row r="5401">
          <cell r="B5401" t="str">
            <v>4006060212</v>
          </cell>
          <cell r="C5401" t="str">
            <v>Phiếu bốc thăm trúng thưởng KAROFI</v>
          </cell>
        </row>
        <row r="5402">
          <cell r="B5402" t="str">
            <v>2016040055</v>
          </cell>
          <cell r="C5402" t="str">
            <v>Vít cố định trục thân ZGDSFK211021</v>
          </cell>
        </row>
        <row r="5403">
          <cell r="B5403" t="str">
            <v>3004090822</v>
          </cell>
          <cell r="C5403" t="str">
            <v>Điểu khiển nhiệt đồ bình lạnh HC300</v>
          </cell>
        </row>
        <row r="5404">
          <cell r="B5404" t="str">
            <v>4006060206</v>
          </cell>
          <cell r="C5404" t="str">
            <v>Tờ rơi máy thông minh phiên bản 2.0</v>
          </cell>
        </row>
        <row r="5405">
          <cell r="B5405" t="str">
            <v>3004090818</v>
          </cell>
          <cell r="C5405" t="str">
            <v>Phễu dẫn nước HCV051( dùng cho máy HC)</v>
          </cell>
        </row>
        <row r="5406">
          <cell r="B5406" t="str">
            <v>4006060196</v>
          </cell>
          <cell r="C5406" t="str">
            <v>Tờ rơi gấp 4 A4 máy lọc nước thông minh</v>
          </cell>
        </row>
        <row r="5407">
          <cell r="B5407" t="str">
            <v>4006060214</v>
          </cell>
          <cell r="C5407" t="str">
            <v>Profile Karofi bản tiếng anh( loại 17 tờ)</v>
          </cell>
        </row>
        <row r="5408">
          <cell r="B5408" t="str">
            <v>4006031044</v>
          </cell>
          <cell r="C5408" t="str">
            <v>Tem kỹ thuật Ratinglabel WPK606 mở rộng TEM59</v>
          </cell>
        </row>
        <row r="5409">
          <cell r="B5409" t="str">
            <v>4006060215</v>
          </cell>
          <cell r="C5409" t="str">
            <v>Profile Karofi ( 17 loại dùng để luồn vào file lá)</v>
          </cell>
        </row>
        <row r="5410">
          <cell r="B5410" t="str">
            <v>4005030013</v>
          </cell>
          <cell r="C5410" t="str">
            <v>Hóa chất Axit Citric</v>
          </cell>
        </row>
        <row r="5411">
          <cell r="B5411" t="str">
            <v>2014080024</v>
          </cell>
          <cell r="C5411" t="str">
            <v>Dây đồng quấn adaptor</v>
          </cell>
        </row>
        <row r="5412">
          <cell r="B5412" t="str">
            <v>2013040084</v>
          </cell>
          <cell r="C5412" t="str">
            <v>Phao điện từ đơn</v>
          </cell>
        </row>
        <row r="5413">
          <cell r="B5413" t="str">
            <v>3004090847</v>
          </cell>
          <cell r="C5413" t="str">
            <v>Fill lọc</v>
          </cell>
        </row>
        <row r="5414">
          <cell r="B5414" t="str">
            <v>3004090846</v>
          </cell>
          <cell r="C5414" t="str">
            <v>Đầu nạp ga</v>
          </cell>
        </row>
        <row r="5415">
          <cell r="B5415" t="str">
            <v>3003040053</v>
          </cell>
          <cell r="C5415" t="str">
            <v>Đỉnh Tủ BQ</v>
          </cell>
        </row>
        <row r="5416">
          <cell r="B5416" t="str">
            <v>2015030011</v>
          </cell>
          <cell r="C5416" t="str">
            <v>Diot FR207</v>
          </cell>
        </row>
        <row r="5417">
          <cell r="B5417" t="str">
            <v>2015030010</v>
          </cell>
          <cell r="C5417" t="str">
            <v>Diot 1N5408</v>
          </cell>
        </row>
        <row r="5418">
          <cell r="B5418" t="str">
            <v>2009010049</v>
          </cell>
          <cell r="C5418" t="str">
            <v>Nguồn 24V 2A</v>
          </cell>
        </row>
        <row r="5419">
          <cell r="B5419" t="str">
            <v>2015010011</v>
          </cell>
          <cell r="C5419" t="str">
            <v>Điện trở 10 3W</v>
          </cell>
        </row>
        <row r="5420">
          <cell r="B5420" t="str">
            <v>2017030093</v>
          </cell>
          <cell r="C5420" t="str">
            <v>Role 5 chân 24V</v>
          </cell>
        </row>
        <row r="5421">
          <cell r="B5421" t="str">
            <v>7009090031</v>
          </cell>
          <cell r="C5421" t="str">
            <v>Chổi than bơm 24V</v>
          </cell>
        </row>
        <row r="5422">
          <cell r="B5422" t="str">
            <v>2015020018</v>
          </cell>
          <cell r="C5422" t="str">
            <v>Tụ điện 1000uF/50V</v>
          </cell>
        </row>
        <row r="5423">
          <cell r="B5423" t="str">
            <v>2015020019</v>
          </cell>
          <cell r="C5423" t="str">
            <v>Tụ điện 6.8uF/400V</v>
          </cell>
        </row>
        <row r="5424">
          <cell r="B5424" t="str">
            <v>7001020040</v>
          </cell>
          <cell r="C5424" t="str">
            <v>Cờ lê vòng miệng 15</v>
          </cell>
        </row>
        <row r="5425">
          <cell r="B5425" t="str">
            <v>7001020041</v>
          </cell>
          <cell r="C5425" t="str">
            <v>Cờ lê vòng miệng 25</v>
          </cell>
        </row>
        <row r="5426">
          <cell r="B5426" t="str">
            <v>4006031072</v>
          </cell>
          <cell r="C5426" t="str">
            <v>Tem mã vạch WPK-916</v>
          </cell>
        </row>
        <row r="5427">
          <cell r="B5427" t="str">
            <v>2013040085</v>
          </cell>
          <cell r="C5427" t="str">
            <v>Công tắc 2 tiếp điểm</v>
          </cell>
        </row>
        <row r="5428">
          <cell r="B5428" t="str">
            <v>4006060218</v>
          </cell>
          <cell r="C5428" t="str">
            <v>HDSD KoriHome WPK-916</v>
          </cell>
        </row>
        <row r="5429">
          <cell r="B5429" t="str">
            <v>2008010026</v>
          </cell>
          <cell r="C5429" t="str">
            <v>Bơm XINGWO 24V CP001B3</v>
          </cell>
        </row>
        <row r="5430">
          <cell r="B5430" t="str">
            <v>3004030129</v>
          </cell>
          <cell r="C5430" t="str">
            <v>Mạch điều khiển máy HC</v>
          </cell>
        </row>
        <row r="5431">
          <cell r="B5431" t="str">
            <v>4006031068</v>
          </cell>
          <cell r="C5431" t="str">
            <v>Tem giá sắt PURE LIFE v2</v>
          </cell>
        </row>
        <row r="5432">
          <cell r="B5432" t="str">
            <v>4006031067</v>
          </cell>
          <cell r="C5432" t="str">
            <v>Tem lõi T33 PURE LIFE v2</v>
          </cell>
        </row>
        <row r="5433">
          <cell r="B5433" t="str">
            <v>2004020094</v>
          </cell>
          <cell r="C5433" t="str">
            <v>Lõi PPD 10" trắng vằn AVITA</v>
          </cell>
        </row>
        <row r="5434">
          <cell r="B5434" t="str">
            <v>4006031073</v>
          </cell>
          <cell r="C5434" t="str">
            <v>Tem bơm HF-8369 PURE LIFE v2</v>
          </cell>
        </row>
        <row r="5435">
          <cell r="B5435" t="str">
            <v>4006031074</v>
          </cell>
          <cell r="C5435" t="str">
            <v>Tem bơm HF-9200 PURE LIFE v2</v>
          </cell>
        </row>
        <row r="5436">
          <cell r="B5436" t="str">
            <v>4006031063</v>
          </cell>
          <cell r="C5436" t="str">
            <v>Tem lõi CTO-GAC PURE LIFE v2</v>
          </cell>
        </row>
        <row r="5437">
          <cell r="B5437" t="str">
            <v>4006031062</v>
          </cell>
          <cell r="C5437" t="str">
            <v>Tem lõi OCB-GAC PURE LIFE v2</v>
          </cell>
        </row>
        <row r="5438">
          <cell r="B5438" t="str">
            <v>2010010041</v>
          </cell>
          <cell r="C5438" t="str">
            <v>Cút nối vòi nóng HC 01,02,300</v>
          </cell>
        </row>
        <row r="5439">
          <cell r="B5439" t="str">
            <v>4006031069</v>
          </cell>
          <cell r="C5439" t="str">
            <v>Tem kỹ thuật KoriHome WPK-916</v>
          </cell>
        </row>
        <row r="5440">
          <cell r="B5440" t="str">
            <v>4006040048</v>
          </cell>
          <cell r="C5440" t="str">
            <v>Băng dính quấn biến áp 10mmx66m</v>
          </cell>
        </row>
        <row r="5441">
          <cell r="B5441" t="str">
            <v>4006060217</v>
          </cell>
          <cell r="C5441" t="str">
            <v>Phiếu bảo hành KoriHome WPK-916</v>
          </cell>
        </row>
        <row r="5442">
          <cell r="B5442" t="str">
            <v>4006031065</v>
          </cell>
          <cell r="C5442" t="str">
            <v>Tem cốc BLOCK CARBON PURE LIFE v2</v>
          </cell>
        </row>
        <row r="5443">
          <cell r="B5443" t="str">
            <v>4006031064</v>
          </cell>
          <cell r="C5443" t="str">
            <v>Tem cốc LOOSE CARBON PURE LIFE v2</v>
          </cell>
        </row>
        <row r="5444">
          <cell r="B5444" t="str">
            <v>1001010157</v>
          </cell>
          <cell r="C5444" t="str">
            <v>Máy 3 vòi RO nóng lạnh ấm, tủ nhựa</v>
          </cell>
        </row>
        <row r="5445">
          <cell r="B5445" t="str">
            <v>4006031070</v>
          </cell>
          <cell r="C5445" t="str">
            <v>Tem nhãn hàng hóa KoriHome WPK-916</v>
          </cell>
        </row>
        <row r="5446">
          <cell r="B5446" t="str">
            <v>4006031066</v>
          </cell>
          <cell r="C5446" t="str">
            <v>Tem cốc SEDIMENT FILTER PURE LIFE v2</v>
          </cell>
        </row>
        <row r="5447">
          <cell r="B5447" t="str">
            <v>2001210064</v>
          </cell>
          <cell r="C5447" t="str">
            <v>Cốc lọc 10 inch Đài Loan xanh loại cũ</v>
          </cell>
        </row>
        <row r="5448">
          <cell r="B5448" t="str">
            <v>4006031061</v>
          </cell>
          <cell r="C5448" t="str">
            <v>Tem lõi PP SEDIMENT 5(u) PURE LIFE v2</v>
          </cell>
        </row>
        <row r="5449">
          <cell r="B5449" t="str">
            <v>4005030014</v>
          </cell>
          <cell r="C5449" t="str">
            <v>Nước Deion</v>
          </cell>
        </row>
        <row r="5450">
          <cell r="B5450" t="str">
            <v>1002020017</v>
          </cell>
          <cell r="C5450" t="str">
            <v>Máy RO BCN-500 PURE LIFE (P92.M3012-500)</v>
          </cell>
        </row>
        <row r="5451">
          <cell r="B5451" t="str">
            <v>2006030012</v>
          </cell>
          <cell r="C5451" t="str">
            <v>Tủ IRO3 KAROFI N-E ghi-đen</v>
          </cell>
        </row>
        <row r="5452">
          <cell r="B5452" t="str">
            <v>3004010111</v>
          </cell>
          <cell r="C5452" t="str">
            <v>Dây nguồn IRO3-HOT</v>
          </cell>
        </row>
        <row r="5453">
          <cell r="B5453" t="str">
            <v>7002010055</v>
          </cell>
          <cell r="C5453" t="str">
            <v>Cốc đong 500ml</v>
          </cell>
        </row>
        <row r="5454">
          <cell r="B5454" t="str">
            <v>7002010056</v>
          </cell>
          <cell r="C5454" t="str">
            <v>Ống đong 100ml</v>
          </cell>
        </row>
        <row r="5455">
          <cell r="B5455" t="str">
            <v>4006031076</v>
          </cell>
          <cell r="C5455" t="str">
            <v>Tem kỹ thuật G66</v>
          </cell>
        </row>
        <row r="5456">
          <cell r="B5456" t="str">
            <v>3004010112</v>
          </cell>
          <cell r="C5456" t="str">
            <v>Dây điện GALU-HOT</v>
          </cell>
        </row>
        <row r="5457">
          <cell r="B5457" t="str">
            <v>4006031077</v>
          </cell>
          <cell r="C5457" t="str">
            <v>Tem quảng cáo G66</v>
          </cell>
        </row>
        <row r="5458">
          <cell r="B5458" t="str">
            <v>4006060219</v>
          </cell>
          <cell r="C5458" t="str">
            <v>Phiếu bảo hành G66</v>
          </cell>
        </row>
        <row r="5459">
          <cell r="B5459" t="str">
            <v>7002010054</v>
          </cell>
          <cell r="C5459" t="str">
            <v>Bình tam giác 250ml</v>
          </cell>
        </row>
        <row r="5460">
          <cell r="B5460" t="str">
            <v>4006031075</v>
          </cell>
          <cell r="C5460" t="str">
            <v>Tem phụ vỏ thùng G66</v>
          </cell>
        </row>
        <row r="5461">
          <cell r="B5461" t="str">
            <v>4006031079</v>
          </cell>
          <cell r="C5461" t="str">
            <v>Tem mạch điện máy G66</v>
          </cell>
        </row>
        <row r="5462">
          <cell r="B5462" t="str">
            <v>2014060066</v>
          </cell>
          <cell r="C5462" t="str">
            <v>Thanh nhiệt 220V- 1500W</v>
          </cell>
        </row>
        <row r="5463">
          <cell r="B5463" t="str">
            <v>2004010082</v>
          </cell>
          <cell r="C5463" t="str">
            <v>Phôi lõi PP 10" G130 trơn</v>
          </cell>
        </row>
        <row r="5464">
          <cell r="B5464" t="str">
            <v>4006031078</v>
          </cell>
          <cell r="C5464" t="str">
            <v>Tem hướng dẫn sử dụng lõi G66</v>
          </cell>
        </row>
        <row r="5465">
          <cell r="B5465" t="str">
            <v>4006060220</v>
          </cell>
          <cell r="C5465" t="str">
            <v>Tờ kẹp hướng dẫn mạch nóng nhanh G66</v>
          </cell>
        </row>
        <row r="5466">
          <cell r="B5466" t="str">
            <v>4002060035</v>
          </cell>
          <cell r="C5466" t="str">
            <v>Hạt nhựa compound PP KRF xanh D</v>
          </cell>
        </row>
        <row r="5467">
          <cell r="B5467" t="str">
            <v>3003020133</v>
          </cell>
          <cell r="C5467" t="str">
            <v>Kính tôi đình tủ đen GALU-HOT KoriHome</v>
          </cell>
        </row>
        <row r="5468">
          <cell r="B5468" t="str">
            <v>2006030015</v>
          </cell>
          <cell r="C5468" t="str">
            <v>Tủ IRO3 KAROFI OPTIMUS/S i1</v>
          </cell>
        </row>
        <row r="5469">
          <cell r="B5469" t="str">
            <v>2006030014</v>
          </cell>
          <cell r="C5469" t="str">
            <v>Tủ IRO3 KAROFI OPTIMUS/S i2</v>
          </cell>
        </row>
        <row r="5470">
          <cell r="B5470" t="str">
            <v>2006030016</v>
          </cell>
          <cell r="C5470" t="str">
            <v>Tủ IRO3 KAROFI OPTIMUS/S s1</v>
          </cell>
        </row>
        <row r="5471">
          <cell r="B5471" t="str">
            <v>3004040253</v>
          </cell>
          <cell r="C5471" t="str">
            <v>Gá linh kiện điện GALU-HOT</v>
          </cell>
        </row>
        <row r="5472">
          <cell r="B5472" t="str">
            <v>3004040252</v>
          </cell>
          <cell r="C5472" t="str">
            <v>Gá linh kiện nóng nhanh GALU</v>
          </cell>
        </row>
        <row r="5473">
          <cell r="B5473" t="str">
            <v>3004040250</v>
          </cell>
          <cell r="C5473" t="str">
            <v>Gá mạch điều khiển GALU</v>
          </cell>
        </row>
        <row r="5474">
          <cell r="B5474" t="str">
            <v>3004040249</v>
          </cell>
          <cell r="C5474" t="str">
            <v>Gá mạch hiển thị GALU</v>
          </cell>
        </row>
        <row r="5475">
          <cell r="B5475" t="str">
            <v>3004040251</v>
          </cell>
          <cell r="C5475" t="str">
            <v>Gá mạch nguồn GALU</v>
          </cell>
        </row>
        <row r="5476">
          <cell r="B5476" t="str">
            <v>3004040247</v>
          </cell>
          <cell r="C5476" t="str">
            <v>Gá mica mạch điều khiển GALU</v>
          </cell>
        </row>
        <row r="5477">
          <cell r="B5477" t="str">
            <v>3004040246</v>
          </cell>
          <cell r="C5477" t="str">
            <v>Gá mica mạch hiển thị GALU</v>
          </cell>
        </row>
        <row r="5478">
          <cell r="B5478" t="str">
            <v>3004040248</v>
          </cell>
          <cell r="C5478" t="str">
            <v>Gá mica mạch nguồn GALU</v>
          </cell>
        </row>
        <row r="5479">
          <cell r="B5479" t="str">
            <v>3004020339</v>
          </cell>
          <cell r="C5479" t="str">
            <v>Giá cốc IRO3 v2 ghi</v>
          </cell>
        </row>
        <row r="5480">
          <cell r="B5480" t="str">
            <v>7004040061</v>
          </cell>
          <cell r="C5480" t="str">
            <v>Đầu khẩu lục giác 19mm</v>
          </cell>
        </row>
        <row r="5481">
          <cell r="B5481" t="str">
            <v>7004040062</v>
          </cell>
          <cell r="C5481" t="str">
            <v>Đầu khẩu lục giác 22mm</v>
          </cell>
        </row>
        <row r="5482">
          <cell r="B5482" t="str">
            <v>7004040063</v>
          </cell>
          <cell r="C5482" t="str">
            <v>Đầu khẩu lục giác 25mm</v>
          </cell>
        </row>
        <row r="5483">
          <cell r="B5483" t="str">
            <v>2011070187</v>
          </cell>
          <cell r="C5483" t="str">
            <v>Ống nối thằng PP D16x24</v>
          </cell>
        </row>
        <row r="5484">
          <cell r="B5484" t="str">
            <v>2011060043</v>
          </cell>
          <cell r="C5484" t="str">
            <v>Trụ đồng đực cái M3x15-6mm</v>
          </cell>
        </row>
        <row r="5485">
          <cell r="B5485" t="str">
            <v>3004020341</v>
          </cell>
          <cell r="C5485" t="str">
            <v>Ốp che LED IRO3 (chưa sơn)</v>
          </cell>
        </row>
        <row r="5486">
          <cell r="B5486" t="str">
            <v>3004020333</v>
          </cell>
          <cell r="C5486" t="str">
            <v>Giá đỡ bản lề dưới IRO3 v2 ghi</v>
          </cell>
        </row>
        <row r="5487">
          <cell r="B5487" t="str">
            <v>3004040259</v>
          </cell>
          <cell r="C5487" t="str">
            <v>Giá đỡ bản lề dưới IRO3 v2 (CS)</v>
          </cell>
        </row>
        <row r="5488">
          <cell r="B5488" t="str">
            <v>3004040257</v>
          </cell>
          <cell r="C5488" t="str">
            <v>Nẹp cửa phải IRO3 v2 (chưa sơn)</v>
          </cell>
        </row>
        <row r="5489">
          <cell r="B5489" t="str">
            <v>3004040255</v>
          </cell>
          <cell r="C5489" t="str">
            <v>Nẹp cửa trái IRO3 v2 (chưa sơn)</v>
          </cell>
        </row>
        <row r="5490">
          <cell r="B5490" t="str">
            <v>2011060042</v>
          </cell>
          <cell r="C5490" t="str">
            <v>Ống nối ren trong lục giác M3x10</v>
          </cell>
        </row>
        <row r="5491">
          <cell r="B5491" t="str">
            <v>2014010021</v>
          </cell>
          <cell r="C5491" t="str">
            <v>Bóng đèn UV 40W</v>
          </cell>
        </row>
        <row r="5492">
          <cell r="B5492" t="str">
            <v>7001030025</v>
          </cell>
          <cell r="C5492" t="str">
            <v>Kéo cắt ống PPR</v>
          </cell>
        </row>
        <row r="5493">
          <cell r="B5493" t="str">
            <v>9104020005</v>
          </cell>
          <cell r="C5493" t="str">
            <v>Bơm (mẫu)</v>
          </cell>
        </row>
        <row r="5494">
          <cell r="B5494" t="str">
            <v>9104020001</v>
          </cell>
          <cell r="C5494" t="str">
            <v>Lõi (mẫu)</v>
          </cell>
        </row>
        <row r="5495">
          <cell r="B5495" t="str">
            <v>9104020003</v>
          </cell>
          <cell r="C5495" t="str">
            <v>Vòi RO (mẫu)</v>
          </cell>
        </row>
        <row r="5496">
          <cell r="B5496" t="str">
            <v>9104020002</v>
          </cell>
          <cell r="C5496" t="str">
            <v>Cốc lọc (mẫu)</v>
          </cell>
        </row>
        <row r="5497">
          <cell r="B5497" t="str">
            <v>9104020007</v>
          </cell>
          <cell r="C5497" t="str">
            <v>Cút nhựa (Mẫu)</v>
          </cell>
        </row>
        <row r="5498">
          <cell r="B5498" t="str">
            <v>9104020008</v>
          </cell>
          <cell r="C5498" t="str">
            <v>Dàn nóng (mẫu)</v>
          </cell>
        </row>
        <row r="5499">
          <cell r="B5499" t="str">
            <v>9104020006</v>
          </cell>
          <cell r="C5499" t="str">
            <v>Phụ kiện vòi (mẫu)</v>
          </cell>
        </row>
        <row r="5500">
          <cell r="B5500" t="str">
            <v>9104010001</v>
          </cell>
          <cell r="C5500" t="str">
            <v>Máy nóng lạnh (Mẫu)</v>
          </cell>
        </row>
        <row r="5501">
          <cell r="B5501" t="str">
            <v>9104030001</v>
          </cell>
          <cell r="C5501" t="str">
            <v>Khung thiết kế (mẫu)</v>
          </cell>
        </row>
        <row r="5502">
          <cell r="B5502" t="str">
            <v>9104010002</v>
          </cell>
          <cell r="C5502" t="str">
            <v>Máy lọc nước RO (Mẫu)</v>
          </cell>
        </row>
        <row r="5503">
          <cell r="B5503" t="str">
            <v>9104010003</v>
          </cell>
          <cell r="C5503" t="str">
            <v>Máy lọc không khí (mẫu)</v>
          </cell>
        </row>
        <row r="5504">
          <cell r="B5504" t="str">
            <v>2004010084</v>
          </cell>
          <cell r="C5504" t="str">
            <v>Lõi PP 20" G260 GRANDSAFE</v>
          </cell>
        </row>
        <row r="5505">
          <cell r="B5505" t="str">
            <v>2004010087</v>
          </cell>
          <cell r="C5505" t="str">
            <v>Lõi PP 40" G520 GRANDSAFE</v>
          </cell>
        </row>
        <row r="5506">
          <cell r="B5506" t="str">
            <v>2004010086</v>
          </cell>
          <cell r="C5506" t="str">
            <v>Phôi lõi PP 40" G520 trơn</v>
          </cell>
        </row>
        <row r="5507">
          <cell r="B5507" t="str">
            <v>2004010083</v>
          </cell>
          <cell r="C5507" t="str">
            <v>Lõi PP 10" G130 GRANDSAFE</v>
          </cell>
        </row>
        <row r="5508">
          <cell r="B5508" t="str">
            <v>2004010085</v>
          </cell>
          <cell r="C5508" t="str">
            <v>Lõi PP 30" G390 GRANDSAFE</v>
          </cell>
        </row>
        <row r="5509">
          <cell r="B5509" t="str">
            <v>9104030003</v>
          </cell>
          <cell r="C5509" t="str">
            <v>Chi tiết ốp- vỏ- nắp (Mẫu)</v>
          </cell>
        </row>
        <row r="5510">
          <cell r="B5510" t="str">
            <v>9104010004</v>
          </cell>
          <cell r="C5510" t="str">
            <v>Máy rửa- Máy làm sạch (mẫu)</v>
          </cell>
        </row>
        <row r="5511">
          <cell r="B5511" t="str">
            <v>9104030002</v>
          </cell>
          <cell r="C5511" t="str">
            <v>Chi tiết cơ khí khung- xương (Mẫu)</v>
          </cell>
        </row>
        <row r="5512">
          <cell r="B5512" t="str">
            <v>7001020042</v>
          </cell>
          <cell r="C5512" t="str">
            <v>6" Cần tự động 1/4" Crossman 96-713</v>
          </cell>
        </row>
        <row r="5513">
          <cell r="B5513" t="str">
            <v>4006031082</v>
          </cell>
          <cell r="C5513" t="str">
            <v>Tem lõi PP SEDIMENT 1(um) PURE LIFE v2</v>
          </cell>
        </row>
        <row r="5514">
          <cell r="B5514" t="str">
            <v>4006031081</v>
          </cell>
          <cell r="C5514" t="str">
            <v>Tem lõi PP SEDIMENT 1/3/5(u) PURE LIFE v2</v>
          </cell>
        </row>
        <row r="5515">
          <cell r="B5515" t="str">
            <v>3002010140</v>
          </cell>
          <cell r="C5515" t="str">
            <v>Chụp PP trắng [AVITA]</v>
          </cell>
        </row>
        <row r="5516">
          <cell r="B5516" t="str">
            <v>3002010139</v>
          </cell>
          <cell r="C5516" t="str">
            <v>Chụp PP xanh C [AVITA]</v>
          </cell>
        </row>
        <row r="5517">
          <cell r="B5517" t="str">
            <v>1001020015</v>
          </cell>
          <cell r="C5517" t="str">
            <v>Bộ lọc nước đầu nguồn KAROFI K4A101</v>
          </cell>
        </row>
        <row r="5518">
          <cell r="B5518" t="str">
            <v>1001020016</v>
          </cell>
          <cell r="C5518" t="str">
            <v>Sơ lọc STONER T2-S12</v>
          </cell>
        </row>
        <row r="5519">
          <cell r="B5519" t="str">
            <v>2004010089</v>
          </cell>
          <cell r="C5519" t="str">
            <v>Lõi PP 20'' G360-70</v>
          </cell>
        </row>
        <row r="5520">
          <cell r="B5520" t="str">
            <v>4006010455</v>
          </cell>
          <cell r="C5520" t="str">
            <v>Thùng carton PP 10"-70</v>
          </cell>
        </row>
        <row r="5521">
          <cell r="B5521" t="str">
            <v>4006010456</v>
          </cell>
          <cell r="C5521" t="str">
            <v>Thùng carton PP 20"-70</v>
          </cell>
        </row>
        <row r="5522">
          <cell r="B5522" t="str">
            <v>2004010088</v>
          </cell>
          <cell r="C5522" t="str">
            <v>Phôi lõi PP 30'' G390 trơn</v>
          </cell>
        </row>
        <row r="5523">
          <cell r="B5523" t="str">
            <v>2004010090</v>
          </cell>
          <cell r="C5523" t="str">
            <v>Phôi lõi PP 10'' G180-70 trơn</v>
          </cell>
        </row>
        <row r="5524">
          <cell r="B5524" t="str">
            <v>3003020134</v>
          </cell>
          <cell r="C5524" t="str">
            <v>Kính tôi đình tủ đen GALU G62</v>
          </cell>
        </row>
        <row r="5525">
          <cell r="B5525" t="str">
            <v>3003020135</v>
          </cell>
          <cell r="C5525" t="str">
            <v>Kính tôi đình tủ đen IRO3-HOT KAROFI</v>
          </cell>
        </row>
        <row r="5526">
          <cell r="B5526" t="str">
            <v>7001020043</v>
          </cell>
          <cell r="C5526" t="str">
            <v>Tay vặn chữ T 19mm</v>
          </cell>
        </row>
        <row r="5527">
          <cell r="B5527" t="str">
            <v>7001020044</v>
          </cell>
          <cell r="C5527" t="str">
            <v>Tay vặn chữ T 21mm</v>
          </cell>
        </row>
        <row r="5528">
          <cell r="B5528" t="str">
            <v>7001020045</v>
          </cell>
          <cell r="C5528" t="str">
            <v>Tay vặn chữ T 25mm</v>
          </cell>
        </row>
        <row r="5529">
          <cell r="B5529" t="str">
            <v>2004010091</v>
          </cell>
          <cell r="C5529" t="str">
            <v>Lõi PP 10" G180-70 TECOMEN</v>
          </cell>
        </row>
        <row r="5530">
          <cell r="B5530" t="str">
            <v>2005010065</v>
          </cell>
          <cell r="C5530" t="str">
            <v>Lõi OCB 10" trắng GRANDSAFE</v>
          </cell>
        </row>
        <row r="5531">
          <cell r="B5531" t="str">
            <v>2005020057</v>
          </cell>
          <cell r="C5531" t="str">
            <v>Lõi CTO 10" /35T trắng GRANDSAFE</v>
          </cell>
        </row>
        <row r="5532">
          <cell r="B5532" t="str">
            <v>2014020021</v>
          </cell>
          <cell r="C5532" t="str">
            <v>Giắc 2P cái (bơm)</v>
          </cell>
        </row>
        <row r="5533">
          <cell r="B5533" t="str">
            <v>2014020022</v>
          </cell>
          <cell r="C5533" t="str">
            <v>Cosse ghim Capa FDD</v>
          </cell>
        </row>
        <row r="5534">
          <cell r="B5534" t="str">
            <v>2014020020</v>
          </cell>
          <cell r="C5534" t="str">
            <v>Giắc 2P đực (nguồn)</v>
          </cell>
        </row>
        <row r="5535">
          <cell r="B5535" t="str">
            <v>2003070031</v>
          </cell>
          <cell r="C5535" t="str">
            <v>Lõi Nano V trắng/xanh B (DM)</v>
          </cell>
        </row>
        <row r="5536">
          <cell r="B5536" t="str">
            <v>4006031084</v>
          </cell>
          <cell r="C5536" t="str">
            <v>Tem lõi Nano TECOMEN MADE IN VIETNAM</v>
          </cell>
        </row>
        <row r="5537">
          <cell r="B5537" t="str">
            <v>4006031083</v>
          </cell>
          <cell r="C5537" t="str">
            <v>Tem lõi PP SEDIMENT 1(um) AQUALIFE (ISO)</v>
          </cell>
        </row>
        <row r="5538">
          <cell r="B5538" t="str">
            <v>2013070022</v>
          </cell>
          <cell r="C5538" t="str">
            <v>Khối nóng nhanh KY18</v>
          </cell>
        </row>
        <row r="5539">
          <cell r="B5539" t="str">
            <v>2013070023</v>
          </cell>
          <cell r="C5539" t="str">
            <v>Khối nóng nhanh YR-8B28</v>
          </cell>
        </row>
        <row r="5540">
          <cell r="B5540" t="str">
            <v>2015020020</v>
          </cell>
          <cell r="C5540" t="str">
            <v>Tụ điện</v>
          </cell>
        </row>
        <row r="5541">
          <cell r="B5541" t="str">
            <v>2016040057</v>
          </cell>
          <cell r="C5541" t="str">
            <v>Nở 21-13</v>
          </cell>
        </row>
        <row r="5542">
          <cell r="B5542" t="str">
            <v>2011060045</v>
          </cell>
          <cell r="C5542" t="str">
            <v>Đầu bóp inox</v>
          </cell>
        </row>
        <row r="5543">
          <cell r="B5543" t="str">
            <v>2011060044</v>
          </cell>
          <cell r="C5543" t="str">
            <v>Lơ ren I 304</v>
          </cell>
        </row>
        <row r="5544">
          <cell r="B5544" t="str">
            <v>7002010058</v>
          </cell>
          <cell r="C5544" t="str">
            <v>Lưu lượng kế</v>
          </cell>
        </row>
        <row r="5545">
          <cell r="B5545" t="str">
            <v>2008020031</v>
          </cell>
          <cell r="C5545" t="str">
            <v>Bơm trục đứng</v>
          </cell>
        </row>
        <row r="5546">
          <cell r="B5546" t="str">
            <v>2008020032</v>
          </cell>
          <cell r="C5546" t="str">
            <v>Bơm trục ngang</v>
          </cell>
        </row>
        <row r="5547">
          <cell r="B5547" t="str">
            <v>2011070189</v>
          </cell>
          <cell r="C5547" t="str">
            <v>Vật tư phụ PPR</v>
          </cell>
        </row>
        <row r="5548">
          <cell r="B5548" t="str">
            <v>2014050022</v>
          </cell>
          <cell r="C5548" t="str">
            <v>Vật tư điện khác</v>
          </cell>
        </row>
        <row r="5549">
          <cell r="B5549" t="str">
            <v>2008050038</v>
          </cell>
          <cell r="C5549" t="str">
            <v>Linh kiện đầu bơm</v>
          </cell>
        </row>
        <row r="5550">
          <cell r="B5550" t="str">
            <v>2011070190</v>
          </cell>
          <cell r="C5550" t="str">
            <v>Vật tư phụ cút ốc</v>
          </cell>
        </row>
        <row r="5551">
          <cell r="B5551" t="str">
            <v>2014030066</v>
          </cell>
          <cell r="C5551" t="str">
            <v>Van bảo vệ thấp áp</v>
          </cell>
        </row>
        <row r="5552">
          <cell r="B5552" t="str">
            <v>2011060046</v>
          </cell>
          <cell r="C5552" t="str">
            <v>Đầu cút dây thủy lực</v>
          </cell>
        </row>
        <row r="5553">
          <cell r="B5553" t="str">
            <v>3004090849</v>
          </cell>
          <cell r="C5553" t="str">
            <v>Kẹp nướng bếp IFK-458</v>
          </cell>
        </row>
        <row r="5554">
          <cell r="B5554" t="str">
            <v>3004090850</v>
          </cell>
          <cell r="C5554" t="str">
            <v>Kẹp nướng bếp IFK-466</v>
          </cell>
        </row>
        <row r="5555">
          <cell r="B5555" t="str">
            <v>2004010092</v>
          </cell>
          <cell r="C5555" t="str">
            <v>Lõi PP 10" G125 NESCA</v>
          </cell>
        </row>
        <row r="5556">
          <cell r="B5556" t="str">
            <v>1006020003</v>
          </cell>
          <cell r="C5556" t="str">
            <v>Bàn là hơi nước PANASONIC</v>
          </cell>
        </row>
        <row r="5557">
          <cell r="B5557" t="str">
            <v>1002010029</v>
          </cell>
          <cell r="C5557" t="str">
            <v>Hệ thống tủ điện loại nhỏ</v>
          </cell>
        </row>
        <row r="5558">
          <cell r="B5558" t="str">
            <v>2013090061</v>
          </cell>
          <cell r="C5558" t="str">
            <v>Bộ điều khiển máy lọc nước</v>
          </cell>
        </row>
        <row r="5559">
          <cell r="B5559" t="str">
            <v>2014030065</v>
          </cell>
          <cell r="C5559" t="str">
            <v>Rơ le trung gian (tủ điện)</v>
          </cell>
        </row>
        <row r="5560">
          <cell r="B5560" t="str">
            <v>2014030062</v>
          </cell>
          <cell r="C5560" t="str">
            <v>Rơ le trung gian Omron MY2N</v>
          </cell>
        </row>
        <row r="5561">
          <cell r="B5561" t="str">
            <v>2014030061</v>
          </cell>
          <cell r="C5561" t="str">
            <v>Rơ le trung gian Omron MY4N</v>
          </cell>
        </row>
        <row r="5562">
          <cell r="B5562" t="str">
            <v>1003010027</v>
          </cell>
          <cell r="C5562" t="str">
            <v>Ấm siêu tốc KoriHome EKK-213</v>
          </cell>
        </row>
        <row r="5563">
          <cell r="B5563" t="str">
            <v>2014030064</v>
          </cell>
          <cell r="C5563" t="str">
            <v>Rơ le nhiệt 32/1 (0.63A-19A)</v>
          </cell>
        </row>
        <row r="5564">
          <cell r="B5564" t="str">
            <v>2017020059</v>
          </cell>
          <cell r="C5564" t="str">
            <v>Vật tư phụ đường nước máy SW</v>
          </cell>
        </row>
        <row r="5565">
          <cell r="B5565" t="str">
            <v>1003010025</v>
          </cell>
          <cell r="C5565" t="str">
            <v>Nồi súp đa năng KoriHome SMK-237</v>
          </cell>
        </row>
        <row r="5566">
          <cell r="B5566" t="str">
            <v>1003010026</v>
          </cell>
          <cell r="C5566" t="str">
            <v>Nồi súp đa năng KoriHome SMK-658</v>
          </cell>
        </row>
        <row r="5567">
          <cell r="B5567" t="str">
            <v>2008050037</v>
          </cell>
          <cell r="C5567" t="str">
            <v>Vật tư đầu bơm máy lọc nước biển</v>
          </cell>
        </row>
        <row r="5568">
          <cell r="B5568" t="str">
            <v>3004090851</v>
          </cell>
          <cell r="C5568" t="str">
            <v>Vỉ nướng chống dính KoriHome GNK101</v>
          </cell>
        </row>
        <row r="5569">
          <cell r="B5569" t="str">
            <v>1002010028</v>
          </cell>
          <cell r="C5569" t="str">
            <v>Hệ thống tủ điện máy lọc nước biển 80L</v>
          </cell>
        </row>
        <row r="5570">
          <cell r="B5570" t="str">
            <v>7002010057</v>
          </cell>
          <cell r="C5570" t="str">
            <v>Máy đo cường độ ánh sáng KYORITSU 5202</v>
          </cell>
        </row>
        <row r="5571">
          <cell r="B5571" t="str">
            <v>4006031085</v>
          </cell>
          <cell r="C5571" t="str">
            <v>Tem giá sắt TECOMEN MADE IN VIETNAM v3</v>
          </cell>
        </row>
        <row r="5572">
          <cell r="B5572" t="str">
            <v>4005030015</v>
          </cell>
          <cell r="C5572" t="str">
            <v>Hóa chất thử nghiệm</v>
          </cell>
        </row>
        <row r="5573">
          <cell r="B5573" t="str">
            <v>3004040261</v>
          </cell>
          <cell r="C5573" t="str">
            <v>Ke đỡ thanh ray IRO3</v>
          </cell>
        </row>
        <row r="5574">
          <cell r="B5574" t="str">
            <v>3003050024</v>
          </cell>
          <cell r="C5574" t="str">
            <v>Thân tủ IRO3 CT ghi</v>
          </cell>
        </row>
        <row r="5575">
          <cell r="B5575" t="str">
            <v>2014030067</v>
          </cell>
          <cell r="C5575" t="str">
            <v>Rơ le nhiệt 4-6A</v>
          </cell>
        </row>
        <row r="5576">
          <cell r="B5576" t="str">
            <v>2014030068</v>
          </cell>
          <cell r="C5576" t="str">
            <v>Rơ le nhiệt 9-13A</v>
          </cell>
        </row>
        <row r="5577">
          <cell r="B5577" t="str">
            <v>9104010005</v>
          </cell>
          <cell r="C5577" t="str">
            <v>Thùng carton (mẫu)</v>
          </cell>
        </row>
        <row r="5578">
          <cell r="B5578" t="str">
            <v>4006031086</v>
          </cell>
          <cell r="C5578" t="str">
            <v>Tem lõi T33 KADWILL</v>
          </cell>
        </row>
        <row r="5579">
          <cell r="B5579" t="str">
            <v>2015020021</v>
          </cell>
          <cell r="C5579" t="str">
            <v>Tủ điện nhựa 300x400x180</v>
          </cell>
        </row>
        <row r="5580">
          <cell r="B5580" t="str">
            <v>2012010040</v>
          </cell>
          <cell r="C5580" t="str">
            <v>Màng RO HY-3012-400 HY-PURE</v>
          </cell>
        </row>
        <row r="5581">
          <cell r="B5581" t="str">
            <v>4006060223</v>
          </cell>
          <cell r="C5581" t="str">
            <v>HDSD KADWILL WPT-688-R (Anh)</v>
          </cell>
        </row>
        <row r="5582">
          <cell r="B5582" t="str">
            <v>2013020045</v>
          </cell>
          <cell r="C5582" t="str">
            <v>Khung inox 304 SW 560x600x440</v>
          </cell>
        </row>
        <row r="5583">
          <cell r="B5583" t="str">
            <v>4006060224</v>
          </cell>
          <cell r="C5583" t="str">
            <v>HDSD KADWILL WPT-688-R (Ả Rập)</v>
          </cell>
        </row>
        <row r="5584">
          <cell r="B5584" t="str">
            <v>4006031088</v>
          </cell>
          <cell r="C5584" t="str">
            <v>Tem kỹ thuật WPT-688-R KADWILL</v>
          </cell>
        </row>
        <row r="5585">
          <cell r="B5585" t="str">
            <v>4006010457</v>
          </cell>
          <cell r="C5585" t="str">
            <v>Thùng carton WPT-688-R KADWILL</v>
          </cell>
        </row>
        <row r="5586">
          <cell r="B5586" t="str">
            <v>4006031087</v>
          </cell>
          <cell r="C5586" t="str">
            <v>Tem mạch điện WPT-688-R KADWILL</v>
          </cell>
        </row>
        <row r="5587">
          <cell r="B5587" t="str">
            <v>3004040262</v>
          </cell>
          <cell r="C5587" t="str">
            <v>Ốp trên trắng WATER FALL KADWILL</v>
          </cell>
        </row>
        <row r="5588">
          <cell r="B5588" t="str">
            <v>4004050028</v>
          </cell>
          <cell r="C5588" t="str">
            <v>Sỏi</v>
          </cell>
        </row>
        <row r="5589">
          <cell r="B5589" t="str">
            <v>4004050022</v>
          </cell>
          <cell r="C5589" t="str">
            <v>Hạt CaCO3</v>
          </cell>
        </row>
        <row r="5590">
          <cell r="B5590" t="str">
            <v>4004050029</v>
          </cell>
          <cell r="C5590" t="str">
            <v>Hạt hồng ngoại nâu (NN005)</v>
          </cell>
        </row>
        <row r="5591">
          <cell r="B5591" t="str">
            <v>4004050020</v>
          </cell>
          <cell r="C5591" t="str">
            <v>Hạt hồng ngoại nâu (NN033)</v>
          </cell>
        </row>
        <row r="5592">
          <cell r="B5592" t="str">
            <v>2006010084</v>
          </cell>
          <cell r="C5592" t="str">
            <v>Tủ IQ đen HYUNDAI- HDE500 v2</v>
          </cell>
        </row>
        <row r="5593">
          <cell r="B5593" t="str">
            <v>7005030096</v>
          </cell>
          <cell r="C5593" t="str">
            <v>Lưới in cánh HYUNDAI HDE500 v2 55x65</v>
          </cell>
        </row>
        <row r="5594">
          <cell r="B5594" t="str">
            <v>7005030095</v>
          </cell>
          <cell r="C5594" t="str">
            <v>Lưới in cánh HYUNDAI HDE500 v2 45x110</v>
          </cell>
        </row>
        <row r="5595">
          <cell r="B5595" t="str">
            <v>3003010173</v>
          </cell>
          <cell r="C5595" t="str">
            <v>Kính tôi cánh IQ đen HYUNDAI- HDE500 v2</v>
          </cell>
        </row>
        <row r="5596">
          <cell r="B5596" t="str">
            <v>3003020136</v>
          </cell>
          <cell r="C5596" t="str">
            <v>Kính tôi đình IQ đen HYUNDAI- HDE500 v2</v>
          </cell>
        </row>
        <row r="5597">
          <cell r="B5597" t="str">
            <v>4006031092</v>
          </cell>
          <cell r="C5597" t="str">
            <v>Tem mã vạch WPK-918</v>
          </cell>
        </row>
        <row r="5598">
          <cell r="B5598" t="str">
            <v>4006060226</v>
          </cell>
          <cell r="C5598" t="str">
            <v>HDSD KoriHome WPK-918</v>
          </cell>
        </row>
        <row r="5599">
          <cell r="B5599" t="str">
            <v>4006031089</v>
          </cell>
          <cell r="C5599" t="str">
            <v>Tem kỹ thuật KoriHome WPK-918</v>
          </cell>
        </row>
        <row r="5600">
          <cell r="B5600" t="str">
            <v>4006060225</v>
          </cell>
          <cell r="C5600" t="str">
            <v>Phiếu bảo hành KoriHome WPK-918</v>
          </cell>
        </row>
        <row r="5601">
          <cell r="B5601" t="str">
            <v>4006031090</v>
          </cell>
          <cell r="C5601" t="str">
            <v>Tem nhãn hàng hóa KoriHome WPK-918</v>
          </cell>
        </row>
        <row r="5602">
          <cell r="B5602" t="str">
            <v>4006031093</v>
          </cell>
          <cell r="C5602" t="str">
            <v>Tem lõi MINERAL KADWILL</v>
          </cell>
        </row>
        <row r="5603">
          <cell r="B5603" t="str">
            <v>4004090080</v>
          </cell>
          <cell r="C5603" t="str">
            <v>Tấm mica trong 1220x2440x2</v>
          </cell>
        </row>
        <row r="5604">
          <cell r="B5604" t="str">
            <v>4006031095</v>
          </cell>
          <cell r="C5604" t="str">
            <v>Tem nhãn hàng hóa KoriHome WPK-K93</v>
          </cell>
        </row>
        <row r="5605">
          <cell r="B5605" t="str">
            <v>4006031109</v>
          </cell>
          <cell r="C5605" t="str">
            <v>Tem mặt che IRO</v>
          </cell>
        </row>
        <row r="5606">
          <cell r="B5606" t="str">
            <v>3004020346</v>
          </cell>
          <cell r="C5606" t="str">
            <v>Khay đáy J-HCV trắng</v>
          </cell>
        </row>
        <row r="5607">
          <cell r="B5607" t="str">
            <v>4006031097</v>
          </cell>
          <cell r="C5607" t="str">
            <v>Tem giá sắt ALKAUTHER</v>
          </cell>
        </row>
        <row r="5608">
          <cell r="B5608" t="str">
            <v>4006031104</v>
          </cell>
          <cell r="C5608" t="str">
            <v>Tem lõi T33 ALKAUTHER</v>
          </cell>
        </row>
        <row r="5609">
          <cell r="B5609" t="str">
            <v>3004040264</v>
          </cell>
          <cell r="C5609" t="str">
            <v>Tấm tăng cứng IRO3 trắng</v>
          </cell>
        </row>
        <row r="5610">
          <cell r="B5610" t="str">
            <v>2002010043</v>
          </cell>
          <cell r="C5610" t="str">
            <v>Vỏ màng 1812 trắng [HDE]</v>
          </cell>
        </row>
        <row r="5611">
          <cell r="B5611" t="str">
            <v>4006031105</v>
          </cell>
          <cell r="C5611" t="str">
            <v>Tem lõi MINERAL ALKAUTHER</v>
          </cell>
        </row>
        <row r="5612">
          <cell r="B5612" t="str">
            <v>4006031106</v>
          </cell>
          <cell r="C5612" t="str">
            <v>Tem lõi NANO SILVER ALKAUTHER</v>
          </cell>
        </row>
        <row r="5613">
          <cell r="B5613" t="str">
            <v>3004040263</v>
          </cell>
          <cell r="C5613" t="str">
            <v>Tấm tăng cứng IRO3 (chưa sơn)</v>
          </cell>
        </row>
        <row r="5614">
          <cell r="B5614" t="str">
            <v>4006031108</v>
          </cell>
          <cell r="C5614" t="str">
            <v>HDSD UNDERSINK QM-73 ALKAUTHER</v>
          </cell>
        </row>
        <row r="5615">
          <cell r="B5615" t="str">
            <v>3004020347</v>
          </cell>
          <cell r="C5615" t="str">
            <v>Vỏ trên UNDERSINK đen ALKAUTHER</v>
          </cell>
        </row>
        <row r="5616">
          <cell r="B5616" t="str">
            <v>3003030060</v>
          </cell>
          <cell r="C5616" t="str">
            <v>Bộ cánh IQ đen HYUNDAI HDE500 v2</v>
          </cell>
        </row>
        <row r="5617">
          <cell r="B5617" t="str">
            <v>3003040054</v>
          </cell>
          <cell r="C5617" t="str">
            <v>Bộ đình IQ đen HYUNDAI HDE500 v2</v>
          </cell>
        </row>
        <row r="5618">
          <cell r="B5618" t="str">
            <v>4006031103</v>
          </cell>
          <cell r="C5618" t="str">
            <v>Tem lõi CTO-GAC FILTER ALKAUTHER</v>
          </cell>
        </row>
        <row r="5619">
          <cell r="B5619" t="str">
            <v>4006031102</v>
          </cell>
          <cell r="C5619" t="str">
            <v>Tem lõi OCB-GAC FILTER ALKAUTHER</v>
          </cell>
        </row>
        <row r="5620">
          <cell r="B5620" t="str">
            <v>4006031101</v>
          </cell>
          <cell r="C5620" t="str">
            <v>Tem lõi PP SEDIMENT 5(u) ALKAUTHER</v>
          </cell>
        </row>
        <row r="5621">
          <cell r="B5621" t="str">
            <v>4006031098</v>
          </cell>
          <cell r="C5621" t="str">
            <v>Tem cốc PP SEDIMENT FILTER ALKAUTHER</v>
          </cell>
        </row>
        <row r="5622">
          <cell r="B5622" t="str">
            <v>4006031100</v>
          </cell>
          <cell r="C5622" t="str">
            <v>Tem cốc CARBON BLOCK FILTER ALKAUTHER</v>
          </cell>
        </row>
        <row r="5623">
          <cell r="B5623" t="str">
            <v>4006031099</v>
          </cell>
          <cell r="C5623" t="str">
            <v>Tem cốc LOOSE CARBON FILTER ALKAUTHER</v>
          </cell>
        </row>
        <row r="5624">
          <cell r="B5624" t="str">
            <v>4006031107</v>
          </cell>
          <cell r="C5624" t="str">
            <v>Thùng carton UNDERSINK QM-73 ALKAUTHER</v>
          </cell>
        </row>
        <row r="5625">
          <cell r="B5625" t="str">
            <v>4006040050</v>
          </cell>
          <cell r="C5625" t="str">
            <v>Màng dính PE 300mmx360m</v>
          </cell>
        </row>
        <row r="5626">
          <cell r="B5626" t="str">
            <v>4006040051</v>
          </cell>
          <cell r="C5626" t="str">
            <v>Màng dính PE 400mmx270m</v>
          </cell>
        </row>
        <row r="5627">
          <cell r="B5627" t="str">
            <v>3004040265</v>
          </cell>
          <cell r="C5627" t="str">
            <v>Khung nắp dưới HCV trắng</v>
          </cell>
        </row>
        <row r="5628">
          <cell r="B5628" t="str">
            <v>3004040266</v>
          </cell>
          <cell r="C5628" t="str">
            <v>Khung nắp trên HCV trắng</v>
          </cell>
        </row>
        <row r="5629">
          <cell r="B5629" t="str">
            <v>2014030069</v>
          </cell>
          <cell r="C5629" t="str">
            <v>Cầu chì 16A</v>
          </cell>
        </row>
        <row r="5630">
          <cell r="B5630" t="str">
            <v>2013100055</v>
          </cell>
          <cell r="C5630" t="str">
            <v>Bình chứa GALU-HOT</v>
          </cell>
        </row>
        <row r="5631">
          <cell r="B5631" t="str">
            <v>3004030131</v>
          </cell>
          <cell r="C5631" t="str">
            <v>Mạch nút bấm GALU-HOT</v>
          </cell>
        </row>
        <row r="5632">
          <cell r="B5632" t="str">
            <v>4002060036</v>
          </cell>
          <cell r="C5632" t="str">
            <v>Hạt nhựa compound ABS PA757 trắng</v>
          </cell>
        </row>
        <row r="5633">
          <cell r="B5633" t="str">
            <v>3003090022</v>
          </cell>
          <cell r="C5633" t="str">
            <v>Tay nhựa trắng</v>
          </cell>
        </row>
        <row r="5634">
          <cell r="B5634" t="str">
            <v>3004020348</v>
          </cell>
          <cell r="C5634" t="str">
            <v>Khay hứng nước HCV trắng</v>
          </cell>
        </row>
        <row r="5635">
          <cell r="B5635" t="str">
            <v>4006010458</v>
          </cell>
          <cell r="C5635" t="str">
            <v>Thùng carton bơm (tái sử dụng)</v>
          </cell>
        </row>
        <row r="5636">
          <cell r="B5636" t="str">
            <v>4006010459</v>
          </cell>
          <cell r="C5636" t="str">
            <v>Thùng carton nguồn 24V (tái sử dụng)</v>
          </cell>
        </row>
        <row r="5637">
          <cell r="B5637" t="str">
            <v>4006010460</v>
          </cell>
          <cell r="C5637" t="str">
            <v>Thùng carton bình áp 3.2G (tái sử dụng)</v>
          </cell>
        </row>
        <row r="5638">
          <cell r="B5638" t="str">
            <v>4006010461</v>
          </cell>
          <cell r="C5638" t="str">
            <v>Thùng carton bình áp RO-130 (tái sử dụng)</v>
          </cell>
        </row>
        <row r="5639">
          <cell r="B5639" t="str">
            <v>4006060231</v>
          </cell>
          <cell r="C5639" t="str">
            <v>HDSD KoriHome WPK-818</v>
          </cell>
        </row>
        <row r="5640">
          <cell r="B5640" t="str">
            <v>3004090856</v>
          </cell>
          <cell r="C5640" t="str">
            <v>Bộ nắp phao cơ đơn AQUA</v>
          </cell>
        </row>
        <row r="5641">
          <cell r="B5641" t="str">
            <v>2013080044</v>
          </cell>
          <cell r="C5641" t="str">
            <v>Vòi RO GALU-HOT</v>
          </cell>
        </row>
        <row r="5642">
          <cell r="B5642" t="str">
            <v>4006060230</v>
          </cell>
          <cell r="C5642" t="str">
            <v>HDSD máy RO HYDROPURE</v>
          </cell>
        </row>
        <row r="5643">
          <cell r="B5643" t="str">
            <v>4006031110</v>
          </cell>
          <cell r="C5643" t="str">
            <v>Tem giá sắt HYDROPURE</v>
          </cell>
        </row>
        <row r="5644">
          <cell r="B5644" t="str">
            <v>4006031114</v>
          </cell>
          <cell r="C5644" t="str">
            <v>Tem lõi T33 HYDROPURE</v>
          </cell>
        </row>
        <row r="5645">
          <cell r="B5645" t="str">
            <v>3002010141</v>
          </cell>
          <cell r="C5645" t="str">
            <v>Chụp CTO trắng [AVITA]</v>
          </cell>
        </row>
        <row r="5646">
          <cell r="B5646" t="str">
            <v>4006031122</v>
          </cell>
          <cell r="C5646" t="str">
            <v>Tem NY KAROFI M-i2210/UH</v>
          </cell>
        </row>
        <row r="5647">
          <cell r="B5647" t="str">
            <v>4006031119</v>
          </cell>
          <cell r="C5647" t="str">
            <v>Tem lõi CTO-GAC HYDROPURE</v>
          </cell>
        </row>
        <row r="5648">
          <cell r="B5648" t="str">
            <v>4006031118</v>
          </cell>
          <cell r="C5648" t="str">
            <v>Tem lõi OCB-GAC HYDROPURE</v>
          </cell>
        </row>
        <row r="5649">
          <cell r="B5649" t="str">
            <v>2005020058</v>
          </cell>
          <cell r="C5649" t="str">
            <v>Lõi CTO 10" trắng [AVITA]</v>
          </cell>
        </row>
        <row r="5650">
          <cell r="B5650" t="str">
            <v>4006031115</v>
          </cell>
          <cell r="C5650" t="str">
            <v>Tem lõi ALKALINE HYDROPURE</v>
          </cell>
        </row>
        <row r="5651">
          <cell r="B5651" t="str">
            <v>1001020019</v>
          </cell>
          <cell r="C5651" t="str">
            <v>Bộ lọc thô 1 cấp GRANDSAFE</v>
          </cell>
        </row>
        <row r="5652">
          <cell r="B5652" t="str">
            <v>1001020018</v>
          </cell>
          <cell r="C5652" t="str">
            <v>Bộ lọc thô 2 cấp GRANDSAFE</v>
          </cell>
        </row>
        <row r="5653">
          <cell r="B5653" t="str">
            <v>1001020017</v>
          </cell>
          <cell r="C5653" t="str">
            <v>Bộ lọc thô 3 cấp GRANDSAFE</v>
          </cell>
        </row>
        <row r="5654">
          <cell r="B5654" t="str">
            <v>2004020095</v>
          </cell>
          <cell r="C5654" t="str">
            <v>Lõi PPD 10" xanh HYDROPURE</v>
          </cell>
        </row>
        <row r="5655">
          <cell r="B5655" t="str">
            <v>2005020059</v>
          </cell>
          <cell r="C5655" t="str">
            <v>Lõi CTO 10" trắng HYDROPURE</v>
          </cell>
        </row>
        <row r="5656">
          <cell r="B5656" t="str">
            <v>2005010066</v>
          </cell>
          <cell r="C5656" t="str">
            <v>Lõi OCB 10" trắng HYDROPURE</v>
          </cell>
        </row>
        <row r="5657">
          <cell r="B5657" t="str">
            <v>4006031111</v>
          </cell>
          <cell r="C5657" t="str">
            <v>Tem cốc PP SEDIMENT HYDROPURE</v>
          </cell>
        </row>
        <row r="5658">
          <cell r="B5658" t="str">
            <v>4006031116</v>
          </cell>
          <cell r="C5658" t="str">
            <v>Tem lõi NANO SILVER HYDROPURE</v>
          </cell>
        </row>
        <row r="5659">
          <cell r="B5659" t="str">
            <v>4006031113</v>
          </cell>
          <cell r="C5659" t="str">
            <v>Tem cốc CARBON BLOCK HYDROPURE</v>
          </cell>
        </row>
        <row r="5660">
          <cell r="B5660" t="str">
            <v>4006031112</v>
          </cell>
          <cell r="C5660" t="str">
            <v>Tem cốc LOOSE CARBON HYDROPURE</v>
          </cell>
        </row>
        <row r="5661">
          <cell r="B5661" t="str">
            <v>4006031117</v>
          </cell>
          <cell r="C5661" t="str">
            <v>Tem lõi PP SEDIMENT 5(um) HYDROPURE</v>
          </cell>
        </row>
        <row r="5662">
          <cell r="B5662" t="str">
            <v>4006010462</v>
          </cell>
          <cell r="C5662" t="str">
            <v>Thùng carton RO HYDROPURE 425x285x755</v>
          </cell>
        </row>
        <row r="5663">
          <cell r="B5663" t="str">
            <v>4006031121</v>
          </cell>
          <cell r="C5663" t="str">
            <v>Tem lõi PP SEDIMENT 1 MICRON HYDROPURE</v>
          </cell>
        </row>
        <row r="5664">
          <cell r="B5664" t="str">
            <v>2003030241</v>
          </cell>
          <cell r="C5664" t="str">
            <v>Lõi T33 V trắng/xanh NC HYDROPURE (DM)</v>
          </cell>
        </row>
        <row r="5665">
          <cell r="B5665" t="str">
            <v>2013090062</v>
          </cell>
          <cell r="C5665" t="str">
            <v>Bộ lõi lọc PURE LIFE</v>
          </cell>
        </row>
        <row r="5666">
          <cell r="B5666" t="str">
            <v>2001220017</v>
          </cell>
          <cell r="C5666" t="str">
            <v>Cốc 10" C10 trắng (HDE)</v>
          </cell>
        </row>
        <row r="5667">
          <cell r="B5667" t="str">
            <v>2001220018</v>
          </cell>
          <cell r="C5667" t="str">
            <v>Cốc 10" C10 trong (HDE)</v>
          </cell>
        </row>
        <row r="5668">
          <cell r="B5668" t="str">
            <v>4003010047</v>
          </cell>
          <cell r="C5668" t="str">
            <v>Thép tấm SPCC 0.6x1160x2400</v>
          </cell>
        </row>
        <row r="5669">
          <cell r="B5669" t="str">
            <v>4003010049</v>
          </cell>
          <cell r="C5669" t="str">
            <v>Thép tấm SPCC 0.6x1180x2400</v>
          </cell>
        </row>
        <row r="5670">
          <cell r="B5670" t="str">
            <v>4003010050</v>
          </cell>
          <cell r="C5670" t="str">
            <v>Thép tấm SPCC 1x1140x2330</v>
          </cell>
        </row>
        <row r="5671">
          <cell r="B5671" t="str">
            <v>4003010046</v>
          </cell>
          <cell r="C5671" t="str">
            <v>Thép tấm SPCC 1x1180x2400</v>
          </cell>
        </row>
        <row r="5672">
          <cell r="B5672" t="str">
            <v>4003010048</v>
          </cell>
          <cell r="C5672" t="str">
            <v>Thép tấm SPCC 1x965x2385</v>
          </cell>
        </row>
        <row r="5673">
          <cell r="B5673" t="str">
            <v>3004040270</v>
          </cell>
          <cell r="C5673" t="str">
            <v>Chân giá sắt TOP COVER trắng</v>
          </cell>
        </row>
        <row r="5674">
          <cell r="B5674" t="str">
            <v>3004040271</v>
          </cell>
          <cell r="C5674" t="str">
            <v>Gá bắt vít TOP COVER</v>
          </cell>
        </row>
        <row r="5675">
          <cell r="B5675" t="str">
            <v>3004020349</v>
          </cell>
          <cell r="C5675" t="str">
            <v>Tấm đỡ thân tủ IRO3 CT</v>
          </cell>
        </row>
        <row r="5676">
          <cell r="B5676" t="str">
            <v>3004040269</v>
          </cell>
          <cell r="C5676" t="str">
            <v>Chân giá sắt TOP COVER (CS)</v>
          </cell>
        </row>
        <row r="5677">
          <cell r="B5677" t="str">
            <v>1005010004</v>
          </cell>
          <cell r="C5677" t="str">
            <v>Tấm lọc PET CARO (PURE GREEN)</v>
          </cell>
        </row>
        <row r="5678">
          <cell r="B5678" t="str">
            <v>3004090859</v>
          </cell>
          <cell r="C5678" t="str">
            <v>Bông PE đen 140x85</v>
          </cell>
        </row>
        <row r="5679">
          <cell r="B5679" t="str">
            <v>3004090858</v>
          </cell>
          <cell r="C5679" t="str">
            <v>Bông PE trắng 140x85</v>
          </cell>
        </row>
        <row r="5680">
          <cell r="B5680" t="str">
            <v>4006010464</v>
          </cell>
          <cell r="C5680" t="str">
            <v>Hộp carton doze PET CARO</v>
          </cell>
        </row>
        <row r="5681">
          <cell r="B5681" t="str">
            <v>4006010463</v>
          </cell>
          <cell r="C5681" t="str">
            <v>Hộp carton PET CARO 790</v>
          </cell>
        </row>
        <row r="5682">
          <cell r="B5682" t="str">
            <v>4006020039</v>
          </cell>
          <cell r="C5682" t="str">
            <v>Túi PE 100x170 PET Standard 10 pack</v>
          </cell>
        </row>
        <row r="5683">
          <cell r="B5683" t="str">
            <v>3004090857</v>
          </cell>
          <cell r="C5683" t="str">
            <v>Doze box</v>
          </cell>
        </row>
        <row r="5684">
          <cell r="B5684" t="str">
            <v>2004010094</v>
          </cell>
          <cell r="C5684" t="str">
            <v>Lõi PP (ALKAUTHER)</v>
          </cell>
        </row>
        <row r="5685">
          <cell r="B5685" t="str">
            <v>4006060236</v>
          </cell>
          <cell r="C5685" t="str">
            <v>HDSD MEGATON KADWILL</v>
          </cell>
        </row>
        <row r="5686">
          <cell r="B5686" t="str">
            <v>2008050039</v>
          </cell>
          <cell r="C5686" t="str">
            <v>Thân bơm 24V 8377 VF</v>
          </cell>
        </row>
        <row r="5687">
          <cell r="B5687" t="str">
            <v>3002010142</v>
          </cell>
          <cell r="C5687" t="str">
            <v>Nắp OCB trắng [APUWA]</v>
          </cell>
        </row>
        <row r="5688">
          <cell r="B5688" t="str">
            <v>4006031125</v>
          </cell>
          <cell r="C5688" t="str">
            <v>Tem IRO3 IN WATER INLET</v>
          </cell>
        </row>
        <row r="5689">
          <cell r="B5689" t="str">
            <v>4006031128</v>
          </cell>
          <cell r="C5689" t="str">
            <v>Tem chỉ dẫn van khóa IRO3</v>
          </cell>
        </row>
        <row r="5690">
          <cell r="B5690" t="str">
            <v>4006031129</v>
          </cell>
          <cell r="C5690" t="str">
            <v>Tem giá sắt IRO 3 KADWILL</v>
          </cell>
        </row>
        <row r="5691">
          <cell r="B5691" t="str">
            <v>4006031124</v>
          </cell>
          <cell r="C5691" t="str">
            <v>Tem hộp Doze box PET CARO</v>
          </cell>
        </row>
        <row r="5692">
          <cell r="B5692" t="str">
            <v>4006031123</v>
          </cell>
          <cell r="C5692" t="str">
            <v>Tem vỏ thùng PET CARO 790</v>
          </cell>
        </row>
        <row r="5693">
          <cell r="B5693" t="str">
            <v>2004010093</v>
          </cell>
          <cell r="C5693" t="str">
            <v>Phôi lõi PP 10" G125 trơn</v>
          </cell>
        </row>
        <row r="5694">
          <cell r="B5694" t="str">
            <v>4006031126</v>
          </cell>
          <cell r="C5694" t="str">
            <v>Tem IRO3 WASTE WASTE INLET</v>
          </cell>
        </row>
        <row r="5695">
          <cell r="B5695" t="str">
            <v>2006030017</v>
          </cell>
          <cell r="C5695" t="str">
            <v>Tủ IRO3 MEGATON i2 KADWILL</v>
          </cell>
        </row>
        <row r="5696">
          <cell r="B5696" t="str">
            <v>4006010465</v>
          </cell>
          <cell r="C5696" t="str">
            <v>Thùng carton RO IRO3 KADWILL</v>
          </cell>
        </row>
        <row r="5697">
          <cell r="B5697" t="str">
            <v>2005020060</v>
          </cell>
          <cell r="C5697" t="str">
            <v>Lõi CTO 10" trắng (ALKAUTHER)</v>
          </cell>
        </row>
        <row r="5698">
          <cell r="B5698" t="str">
            <v>2005010067</v>
          </cell>
          <cell r="C5698" t="str">
            <v>Lõi OCB 10" trắng (ALKAUTHER)</v>
          </cell>
        </row>
        <row r="5699">
          <cell r="B5699" t="str">
            <v>4006060235</v>
          </cell>
          <cell r="C5699" t="str">
            <v>Tờ kẹp hướng dẫn thay tấm PET CARO</v>
          </cell>
        </row>
        <row r="5700">
          <cell r="B5700" t="str">
            <v>4006031127</v>
          </cell>
          <cell r="C5700" t="str">
            <v>Tem IRO3 AIR-RELIEF PRE TREATED WATER</v>
          </cell>
        </row>
        <row r="5701">
          <cell r="B5701" t="str">
            <v>6001100015</v>
          </cell>
          <cell r="C5701" t="str">
            <v>Máy cắt kính RF-2520</v>
          </cell>
        </row>
        <row r="5702">
          <cell r="B5702" t="str">
            <v>7007020051</v>
          </cell>
          <cell r="C5702" t="str">
            <v>Vòng bi SKF 6307ZZC3</v>
          </cell>
        </row>
        <row r="5703">
          <cell r="B5703" t="str">
            <v>2014010022</v>
          </cell>
          <cell r="C5703" t="str">
            <v>Bóng đèn huỳnh quang 5W</v>
          </cell>
        </row>
        <row r="5704">
          <cell r="B5704" t="str">
            <v>7009010012</v>
          </cell>
          <cell r="C5704" t="str">
            <v>Lọc gió KTA 19(3018042)</v>
          </cell>
        </row>
        <row r="5705">
          <cell r="B5705" t="str">
            <v>7009010011</v>
          </cell>
          <cell r="C5705" t="str">
            <v>Lọc nhớt 91FG26(3401544)</v>
          </cell>
        </row>
        <row r="5706">
          <cell r="B5706" t="str">
            <v>3003020143</v>
          </cell>
          <cell r="C5706" t="str">
            <v>Kính tôi đình tủ GALU-HOT</v>
          </cell>
        </row>
        <row r="5707">
          <cell r="B5707" t="str">
            <v>2009030002</v>
          </cell>
          <cell r="C5707" t="str">
            <v>Nguồn tổ ong 220/12V 5.2A</v>
          </cell>
        </row>
        <row r="5708">
          <cell r="B5708" t="str">
            <v>3003020141</v>
          </cell>
          <cell r="C5708" t="str">
            <v>Kính tôi đình tủ IRO3-HOT</v>
          </cell>
        </row>
        <row r="5709">
          <cell r="B5709" t="str">
            <v>7009010009</v>
          </cell>
          <cell r="C5709" t="str">
            <v>Màng lọc khí (máy thổi khí)</v>
          </cell>
        </row>
        <row r="5710">
          <cell r="B5710" t="str">
            <v>7009010010</v>
          </cell>
          <cell r="C5710" t="str">
            <v>Lọc dầu máy phát điện 220KVA</v>
          </cell>
        </row>
        <row r="5711">
          <cell r="B5711" t="str">
            <v>2015040053</v>
          </cell>
          <cell r="C5711" t="str">
            <v>Cảm biến chuyển động radar HT-TCZ9900</v>
          </cell>
        </row>
        <row r="5712">
          <cell r="B5712" t="str">
            <v>2016010099</v>
          </cell>
          <cell r="C5712" t="str">
            <v>Bu lông lục giác chìm chịu nhiệt M16x60</v>
          </cell>
        </row>
        <row r="5713">
          <cell r="B5713" t="str">
            <v>7008010035</v>
          </cell>
          <cell r="C5713" t="str">
            <v>Dầu Castrol CRB Turbo Plus 15W-40 (18L)</v>
          </cell>
        </row>
        <row r="5714">
          <cell r="B5714" t="str">
            <v>2016010100</v>
          </cell>
          <cell r="C5714" t="str">
            <v>Bu lông lục giác chìm chịu nhiệt M20x110</v>
          </cell>
        </row>
        <row r="5715">
          <cell r="B5715" t="str">
            <v>2016010101</v>
          </cell>
          <cell r="C5715" t="str">
            <v>Bu lông lục giác chìm chịu nhiệt M24x130</v>
          </cell>
        </row>
        <row r="5716">
          <cell r="B5716" t="str">
            <v>3004040293</v>
          </cell>
          <cell r="C5716" t="str">
            <v>Gá bản lề trên IRO3-HOT (CS)</v>
          </cell>
        </row>
        <row r="5717">
          <cell r="B5717" t="str">
            <v>3003050028</v>
          </cell>
          <cell r="C5717" t="str">
            <v>Vỏ thân tủ IRO3-HOT (CS)</v>
          </cell>
        </row>
        <row r="5718">
          <cell r="B5718" t="str">
            <v>3004040292</v>
          </cell>
          <cell r="C5718" t="str">
            <v>Gá nóng nhanh IRO3-HOT trắng</v>
          </cell>
        </row>
        <row r="5719">
          <cell r="B5719" t="str">
            <v>3004040291</v>
          </cell>
          <cell r="C5719" t="str">
            <v>Gá T33 IRO3-HOT trắng</v>
          </cell>
        </row>
        <row r="5720">
          <cell r="B5720" t="str">
            <v>3004040294</v>
          </cell>
          <cell r="C5720" t="str">
            <v>Thân tủ IRO3-HOT trắng</v>
          </cell>
        </row>
        <row r="5721">
          <cell r="B5721" t="str">
            <v>3004040295</v>
          </cell>
          <cell r="C5721" t="str">
            <v>Gá T33 IRO3-HOT (CS)</v>
          </cell>
        </row>
        <row r="5722">
          <cell r="B5722" t="str">
            <v>3004020353</v>
          </cell>
          <cell r="C5722" t="str">
            <v>Khay che bình áp GALU-HOT</v>
          </cell>
        </row>
        <row r="5723">
          <cell r="B5723" t="str">
            <v>3004020352</v>
          </cell>
          <cell r="C5723" t="str">
            <v>Khay che bình áp GALU-HOT (CS)</v>
          </cell>
        </row>
        <row r="5724">
          <cell r="B5724" t="str">
            <v>1001050010</v>
          </cell>
          <cell r="C5724" t="str">
            <v>Máy RO-01/001 (CHLYHL)</v>
          </cell>
        </row>
        <row r="5725">
          <cell r="B5725" t="str">
            <v>1001050162</v>
          </cell>
          <cell r="C5725" t="str">
            <v>Máy RO-204 CHBANGHD.01</v>
          </cell>
        </row>
        <row r="5726">
          <cell r="B5726" t="str">
            <v>1001050163</v>
          </cell>
          <cell r="C5726" t="str">
            <v>Máy RO-201 CHBANGHD.02</v>
          </cell>
        </row>
        <row r="5727">
          <cell r="B5727" t="str">
            <v>1001050143</v>
          </cell>
          <cell r="C5727" t="str">
            <v>Máy RO-200 (CHTHITG.01)</v>
          </cell>
        </row>
        <row r="5728">
          <cell r="B5728" t="str">
            <v>1001050008</v>
          </cell>
          <cell r="C5728" t="str">
            <v>Máy RO-01/001 (CHHANGHM)</v>
          </cell>
        </row>
        <row r="5729">
          <cell r="B5729" t="str">
            <v>1001050016</v>
          </cell>
          <cell r="C5729" t="str">
            <v>Máy RO-01/001 (CTATS.01)</v>
          </cell>
        </row>
        <row r="5730">
          <cell r="B5730" t="str">
            <v>1001050017</v>
          </cell>
          <cell r="C5730" t="str">
            <v>Máy RO-01/001 (CTATS.02)</v>
          </cell>
        </row>
        <row r="5731">
          <cell r="B5731" t="str">
            <v>1001060004</v>
          </cell>
          <cell r="C5731" t="str">
            <v>Máy RO-01/001 (CTNYK.01)</v>
          </cell>
        </row>
        <row r="5732">
          <cell r="B5732" t="str">
            <v>1001050081</v>
          </cell>
          <cell r="C5732" t="str">
            <v>Máy RO-02/009 (CTATS.01)</v>
          </cell>
        </row>
        <row r="5733">
          <cell r="B5733" t="str">
            <v>1001050109</v>
          </cell>
          <cell r="C5733" t="str">
            <v>Máy RO-05/028 (CTAROMAX)</v>
          </cell>
        </row>
        <row r="5734">
          <cell r="B5734" t="str">
            <v>1001050018</v>
          </cell>
          <cell r="C5734" t="str">
            <v>Máy RO-01/001 (CTDVIQ.01)</v>
          </cell>
        </row>
        <row r="5735">
          <cell r="B5735" t="str">
            <v>1001100001</v>
          </cell>
          <cell r="C5735" t="str">
            <v>Máy RO-01/001 (CTLIVA.02)</v>
          </cell>
        </row>
        <row r="5736">
          <cell r="B5736" t="str">
            <v>1001050082</v>
          </cell>
          <cell r="C5736" t="str">
            <v>Máy RO-02/009 (CTDVIQ.01)</v>
          </cell>
        </row>
        <row r="5737">
          <cell r="B5737" t="str">
            <v>1001050087</v>
          </cell>
          <cell r="C5737" t="str">
            <v>Máy RO-02/009 (CTSAWA.01)</v>
          </cell>
        </row>
        <row r="5738">
          <cell r="B5738" t="str">
            <v>1001080029</v>
          </cell>
          <cell r="C5738" t="str">
            <v>Máy RO-05/028 (CTPPVN.01)</v>
          </cell>
        </row>
        <row r="5739">
          <cell r="B5739" t="str">
            <v>1001060005</v>
          </cell>
          <cell r="C5739" t="str">
            <v>Máy RO-03 CTTHOIDAIMOI.01</v>
          </cell>
        </row>
        <row r="5740">
          <cell r="B5740" t="str">
            <v>1001080008</v>
          </cell>
          <cell r="C5740" t="str">
            <v>Máy RO-102 CTHUNGTHINH.02</v>
          </cell>
        </row>
        <row r="5741">
          <cell r="B5741" t="str">
            <v>1001050118</v>
          </cell>
          <cell r="C5741" t="str">
            <v>Máy RO-15/015 (CTDVIQ.02)</v>
          </cell>
        </row>
        <row r="5742">
          <cell r="B5742" t="str">
            <v>1001080031</v>
          </cell>
          <cell r="C5742" t="str">
            <v>Máy RO-15/015 (CTMBVN.01)</v>
          </cell>
        </row>
        <row r="5743">
          <cell r="B5743" t="str">
            <v>1001050007</v>
          </cell>
          <cell r="C5743" t="str">
            <v>Máy RO-01/001 (CHDUYTB.01)</v>
          </cell>
        </row>
        <row r="5744">
          <cell r="B5744" t="str">
            <v>1001050012</v>
          </cell>
          <cell r="C5744" t="str">
            <v>Máy RO-01/001 (CHSONDD.01)</v>
          </cell>
        </row>
        <row r="5745">
          <cell r="B5745" t="str">
            <v>1001050027</v>
          </cell>
          <cell r="C5745" t="str">
            <v>Máy RO-01/001 (CTNESCA.01)</v>
          </cell>
        </row>
        <row r="5746">
          <cell r="B5746" t="str">
            <v>1001050028</v>
          </cell>
          <cell r="C5746" t="str">
            <v>Máy RO-01/001 (CTNESCA.02)</v>
          </cell>
        </row>
        <row r="5747">
          <cell r="B5747" t="str">
            <v>1001050033</v>
          </cell>
          <cell r="C5747" t="str">
            <v>Máy RO-01/001 (CTVUTRU.01)</v>
          </cell>
        </row>
        <row r="5748">
          <cell r="B5748" t="str">
            <v>1001050061</v>
          </cell>
          <cell r="C5748" t="str">
            <v>Máy RO-01/016 (CHHOAHM.01)</v>
          </cell>
        </row>
        <row r="5749">
          <cell r="B5749" t="str">
            <v>1001050062</v>
          </cell>
          <cell r="C5749" t="str">
            <v>Máy RO-01/016 (CTOHIDO.01)</v>
          </cell>
        </row>
        <row r="5750">
          <cell r="B5750" t="str">
            <v>1001070028</v>
          </cell>
          <cell r="C5750" t="str">
            <v>Máy RO-01/033 (CTXLNHN.01)</v>
          </cell>
        </row>
        <row r="5751">
          <cell r="B5751" t="str">
            <v>1001070029</v>
          </cell>
          <cell r="C5751" t="str">
            <v>Máy RO-01/033 (CTXLNHN.02)</v>
          </cell>
        </row>
        <row r="5752">
          <cell r="B5752" t="str">
            <v>1001070030</v>
          </cell>
          <cell r="C5752" t="str">
            <v>Máy RO-01/033 (CTXLNHN.03)</v>
          </cell>
        </row>
        <row r="5753">
          <cell r="B5753" t="str">
            <v>1001050065</v>
          </cell>
          <cell r="C5753" t="str">
            <v>Máy RO-02/005 (CHHAUKG.01)</v>
          </cell>
        </row>
        <row r="5754">
          <cell r="B5754" t="str">
            <v>1001050067</v>
          </cell>
          <cell r="C5754" t="str">
            <v>Máy RO-02/005 (CTNESCA.01)</v>
          </cell>
        </row>
        <row r="5755">
          <cell r="B5755" t="str">
            <v>1001050078</v>
          </cell>
          <cell r="C5755" t="str">
            <v>Máy RO-02/009 (CHTANHY.01)</v>
          </cell>
        </row>
        <row r="5756">
          <cell r="B5756" t="str">
            <v>1001050079</v>
          </cell>
          <cell r="C5756" t="str">
            <v>Máy RO-02/009 (CHTANHY.02)</v>
          </cell>
        </row>
        <row r="5757">
          <cell r="B5757" t="str">
            <v>1001050086</v>
          </cell>
          <cell r="C5757" t="str">
            <v>Máy RO-02/009 (CTNESCA.01)</v>
          </cell>
        </row>
        <row r="5758">
          <cell r="B5758" t="str">
            <v>1001080018</v>
          </cell>
          <cell r="C5758" t="str">
            <v>Máy RO-03/004 (CHSONBG.01)</v>
          </cell>
        </row>
        <row r="5759">
          <cell r="B5759" t="str">
            <v>1001050130</v>
          </cell>
          <cell r="C5759" t="str">
            <v>Máy RO-04/014 (CTDONGA.01)</v>
          </cell>
        </row>
        <row r="5760">
          <cell r="B5760" t="str">
            <v>1001050131</v>
          </cell>
          <cell r="C5760" t="str">
            <v>Máy RO-04/014 (CTDONGA.02)</v>
          </cell>
        </row>
        <row r="5761">
          <cell r="B5761" t="str">
            <v>1001070019</v>
          </cell>
          <cell r="C5761" t="str">
            <v>Máy RO-05/001A (CTIQHN.01)</v>
          </cell>
        </row>
        <row r="5762">
          <cell r="B5762" t="str">
            <v>1001050108</v>
          </cell>
          <cell r="C5762" t="str">
            <v>Máy RO-05/028 (CHTHITG.01)</v>
          </cell>
        </row>
        <row r="5763">
          <cell r="B5763" t="str">
            <v>1001050150</v>
          </cell>
          <cell r="C5763" t="str">
            <v>Máy RO-202/DB25 (CTATS.01)</v>
          </cell>
        </row>
        <row r="5764">
          <cell r="B5764" t="str">
            <v>1001050151</v>
          </cell>
          <cell r="C5764" t="str">
            <v>Máy RO-202/DB25 (CTATS.02)</v>
          </cell>
        </row>
        <row r="5765">
          <cell r="B5765" t="str">
            <v>1001080002</v>
          </cell>
          <cell r="C5765" t="str">
            <v>Máy RO-01/001 (CHHAIHD.01)</v>
          </cell>
        </row>
        <row r="5766">
          <cell r="B5766" t="str">
            <v>1001080003</v>
          </cell>
          <cell r="C5766" t="str">
            <v>Máy RO-01/001 (CHSONBG.02)</v>
          </cell>
        </row>
        <row r="5767">
          <cell r="B5767" t="str">
            <v>1001050140</v>
          </cell>
          <cell r="C5767" t="str">
            <v>Máy RO-15/015 (CTOHIDO.01)</v>
          </cell>
        </row>
        <row r="5768">
          <cell r="B5768" t="str">
            <v>1001080037</v>
          </cell>
          <cell r="C5768" t="str">
            <v>Máy RO-15/015A (CTMBVN.01)</v>
          </cell>
        </row>
        <row r="5769">
          <cell r="B5769" t="str">
            <v>1001090023</v>
          </cell>
          <cell r="C5769" t="str">
            <v>Máy RO-15/015A (CTMBVN.03)</v>
          </cell>
        </row>
        <row r="5770">
          <cell r="B5770" t="str">
            <v>1001080043</v>
          </cell>
          <cell r="C5770" t="str">
            <v>Máy RO-15/015A (CTMBVN.04)</v>
          </cell>
        </row>
        <row r="5771">
          <cell r="B5771" t="str">
            <v>1001050080</v>
          </cell>
          <cell r="C5771" t="str">
            <v>Máy RO-02/009 (CHTHITG.01)</v>
          </cell>
        </row>
        <row r="5772">
          <cell r="B5772" t="str">
            <v>1001050101</v>
          </cell>
          <cell r="C5772" t="str">
            <v>Máy RO-05/028 (CHHAUKG.01)</v>
          </cell>
        </row>
        <row r="5773">
          <cell r="B5773" t="str">
            <v>1001050102</v>
          </cell>
          <cell r="C5773" t="str">
            <v>Máy RO-05/028 (CHHAUKG.02)</v>
          </cell>
        </row>
        <row r="5774">
          <cell r="B5774" t="str">
            <v>1001050005</v>
          </cell>
          <cell r="C5774" t="str">
            <v>Máy RO-01/001 (CHDOANHN.01)</v>
          </cell>
        </row>
        <row r="5775">
          <cell r="B5775" t="str">
            <v>1001050006</v>
          </cell>
          <cell r="C5775" t="str">
            <v>Máy RO-01/001 (CHDUNGLH.01)</v>
          </cell>
        </row>
        <row r="5776">
          <cell r="B5776" t="str">
            <v>1001050011</v>
          </cell>
          <cell r="C5776" t="str">
            <v>Máy RO-01/001 (CHMINHGP.01)</v>
          </cell>
        </row>
        <row r="5777">
          <cell r="B5777" t="str">
            <v>1001050013</v>
          </cell>
          <cell r="C5777" t="str">
            <v>Máy RO-01/001 (CHTHAOHD.01)</v>
          </cell>
        </row>
        <row r="5778">
          <cell r="B5778" t="str">
            <v>1001060003</v>
          </cell>
          <cell r="C5778" t="str">
            <v>Máy RO-01/001 (CHTINHDC.01)</v>
          </cell>
        </row>
        <row r="5779">
          <cell r="B5779" t="str">
            <v>1001050015</v>
          </cell>
          <cell r="C5779" t="str">
            <v>Máy RO-01/001 (CHVINHBN.01)</v>
          </cell>
        </row>
        <row r="5780">
          <cell r="B5780" t="str">
            <v>1001050025</v>
          </cell>
          <cell r="C5780" t="str">
            <v>Máy RO-01/001 (CTNASACO.01)</v>
          </cell>
        </row>
        <row r="5781">
          <cell r="B5781" t="str">
            <v>1001050026</v>
          </cell>
          <cell r="C5781" t="str">
            <v>Máy RO-01/001 (CTNASACO.02)</v>
          </cell>
        </row>
        <row r="5782">
          <cell r="B5782" t="str">
            <v>1001050029</v>
          </cell>
          <cell r="C5782" t="str">
            <v>Máy RO-01/001 (CTQUOCTE.01)</v>
          </cell>
        </row>
        <row r="5783">
          <cell r="B5783" t="str">
            <v>1001050031</v>
          </cell>
          <cell r="C5783" t="str">
            <v>Máy RO-01/001 (CTVIETMY.01)</v>
          </cell>
        </row>
        <row r="5784">
          <cell r="B5784" t="str">
            <v>1001050032</v>
          </cell>
          <cell r="C5784" t="str">
            <v>Máy RO-01/001 (CTVIETMY.02)</v>
          </cell>
        </row>
        <row r="5785">
          <cell r="B5785" t="str">
            <v>1001090009</v>
          </cell>
          <cell r="C5785" t="str">
            <v>Máy RO-01/003 (CHHUNGVT.01)</v>
          </cell>
        </row>
        <row r="5786">
          <cell r="B5786" t="str">
            <v>1001070026</v>
          </cell>
          <cell r="C5786" t="str">
            <v>Máy RO-01/033 (CHHANHLB.01)</v>
          </cell>
        </row>
        <row r="5787">
          <cell r="B5787" t="str">
            <v>1001070027</v>
          </cell>
          <cell r="C5787" t="str">
            <v>Máy RO-01/033 (CHHANHLB.02)</v>
          </cell>
        </row>
        <row r="5788">
          <cell r="B5788" t="str">
            <v>1001050071</v>
          </cell>
          <cell r="C5788" t="str">
            <v>Máy RO-02/009 (CHANHTUE.01)</v>
          </cell>
        </row>
        <row r="5789">
          <cell r="B5789" t="str">
            <v>1001050074</v>
          </cell>
          <cell r="C5789" t="str">
            <v>Máy RO-02/009 (CHHUNGVT.01)</v>
          </cell>
        </row>
        <row r="5790">
          <cell r="B5790" t="str">
            <v>1001050075</v>
          </cell>
          <cell r="C5790" t="str">
            <v>Máy RO-02/009 (CHHUNGVT.02)</v>
          </cell>
        </row>
        <row r="5791">
          <cell r="B5791" t="str">
            <v>1001050077</v>
          </cell>
          <cell r="C5791" t="str">
            <v>Máy RO-02/009 (CHMANHHY.01)</v>
          </cell>
        </row>
        <row r="5792">
          <cell r="B5792" t="str">
            <v>1001050093</v>
          </cell>
          <cell r="C5792" t="str">
            <v>Máy RO-04/014 (CHDUNGGL.01)</v>
          </cell>
        </row>
        <row r="5793">
          <cell r="B5793" t="str">
            <v>1001050095</v>
          </cell>
          <cell r="C5793" t="str">
            <v>Máy RO-05/001A (CHHAUKG.01)</v>
          </cell>
        </row>
        <row r="5794">
          <cell r="B5794" t="str">
            <v>1001050096</v>
          </cell>
          <cell r="C5794" t="str">
            <v>Máy RO-05/001A (CHHAUKG.02)</v>
          </cell>
        </row>
        <row r="5795">
          <cell r="B5795" t="str">
            <v>1001050103</v>
          </cell>
          <cell r="C5795" t="str">
            <v>Máy RO-05/028 (CHMANHHY.01)</v>
          </cell>
        </row>
        <row r="5796">
          <cell r="B5796" t="str">
            <v>1001080027</v>
          </cell>
          <cell r="C5796" t="str">
            <v>Máy RO-05/028 (CHTIENBN.01)</v>
          </cell>
        </row>
        <row r="5797">
          <cell r="B5797" t="str">
            <v>1001080028</v>
          </cell>
          <cell r="C5797" t="str">
            <v>Máy RO-05/028 (CHTIENBN.02)</v>
          </cell>
        </row>
        <row r="5798">
          <cell r="B5798" t="str">
            <v>1001050069</v>
          </cell>
          <cell r="C5798" t="str">
            <v>Máy RO-100 (CHANHTHAITN.01)</v>
          </cell>
        </row>
        <row r="5799">
          <cell r="B5799" t="str">
            <v>1001080001</v>
          </cell>
          <cell r="C5799" t="str">
            <v>Máy RO-01/001 (CHDOANHN.02)</v>
          </cell>
        </row>
        <row r="5800">
          <cell r="B5800" t="str">
            <v>1001050142</v>
          </cell>
          <cell r="C5800" t="str">
            <v>Máy RO-200 (CHANHTHAITN.01)</v>
          </cell>
        </row>
        <row r="5801">
          <cell r="B5801" t="str">
            <v>1001070001</v>
          </cell>
          <cell r="C5801" t="str">
            <v>Máy RO-01/001 (CHATIENHY.01)</v>
          </cell>
        </row>
        <row r="5802">
          <cell r="B5802" t="str">
            <v>1001070002</v>
          </cell>
          <cell r="C5802" t="str">
            <v>Máy RO-01/001 (CHBACBINH.01)</v>
          </cell>
        </row>
        <row r="5803">
          <cell r="B5803" t="str">
            <v>1001050001</v>
          </cell>
          <cell r="C5803" t="str">
            <v>Máy RO-01/001 (CHBACBINH.02)</v>
          </cell>
        </row>
        <row r="5804">
          <cell r="B5804" t="str">
            <v>1001050002</v>
          </cell>
          <cell r="C5804" t="str">
            <v>Máy RO-01/001 (CHCHINHHD.01)</v>
          </cell>
        </row>
        <row r="5805">
          <cell r="B5805" t="str">
            <v>1001050003</v>
          </cell>
          <cell r="C5805" t="str">
            <v>Máy RO-01/001 (CHCUONGHD.01)</v>
          </cell>
        </row>
        <row r="5806">
          <cell r="B5806" t="str">
            <v>1001050004</v>
          </cell>
          <cell r="C5806" t="str">
            <v>Máy RO-01/001 (CHCUONGHD.02)</v>
          </cell>
        </row>
        <row r="5807">
          <cell r="B5807" t="str">
            <v>1001070003</v>
          </cell>
          <cell r="C5807" t="str">
            <v>Máy RO-01/001 (CHQUANGGL.01)</v>
          </cell>
        </row>
        <row r="5808">
          <cell r="B5808" t="str">
            <v>1001050014</v>
          </cell>
          <cell r="C5808" t="str">
            <v>Máy RO-01/001 (CHTHONGNA.01)</v>
          </cell>
        </row>
        <row r="5809">
          <cell r="B5809" t="str">
            <v>1001070004</v>
          </cell>
          <cell r="C5809" t="str">
            <v>Máy RO-01/001 (CHTUYENHN.01)</v>
          </cell>
        </row>
        <row r="5810">
          <cell r="B5810" t="str">
            <v>1001050022</v>
          </cell>
          <cell r="C5810" t="str">
            <v>Máy RO-01/001 (CTMINHLAM.02)</v>
          </cell>
        </row>
        <row r="5811">
          <cell r="B5811" t="str">
            <v>1001050030</v>
          </cell>
          <cell r="C5811" t="str">
            <v>Máy RO-01/001 (CTTINPHAT.01)</v>
          </cell>
        </row>
        <row r="5812">
          <cell r="B5812" t="str">
            <v>1001050066</v>
          </cell>
          <cell r="C5812" t="str">
            <v>Máy RO-02/005 (CTMINHLAM.02)</v>
          </cell>
        </row>
        <row r="5813">
          <cell r="B5813" t="str">
            <v>1001080014</v>
          </cell>
          <cell r="C5813" t="str">
            <v>Máy RO-02/009 (CHAHUNGTT.01)</v>
          </cell>
        </row>
        <row r="5814">
          <cell r="B5814" t="str">
            <v>1001080015</v>
          </cell>
          <cell r="C5814" t="str">
            <v>Máy RO-02/009 (CHAHUNGTT.04)</v>
          </cell>
        </row>
        <row r="5815">
          <cell r="B5815" t="str">
            <v>1001070012</v>
          </cell>
          <cell r="C5815" t="str">
            <v>Máy RO-02/009 (CHCHINHHD.02)</v>
          </cell>
        </row>
        <row r="5816">
          <cell r="B5816" t="str">
            <v>1001050072</v>
          </cell>
          <cell r="C5816" t="str">
            <v>Máy RO-02/009 (CHCUONGSL.01)</v>
          </cell>
        </row>
        <row r="5817">
          <cell r="B5817" t="str">
            <v>1001050076</v>
          </cell>
          <cell r="C5817" t="str">
            <v>Máy RO-02/009 (CHLANTUAN.01)</v>
          </cell>
        </row>
        <row r="5818">
          <cell r="B5818" t="str">
            <v>1001070014</v>
          </cell>
          <cell r="C5818" t="str">
            <v>Máy RO-02/009 (CHQUANGGL.01)</v>
          </cell>
        </row>
        <row r="5819">
          <cell r="B5819" t="str">
            <v>1001070015</v>
          </cell>
          <cell r="C5819" t="str">
            <v>Máy RO-02/009 (CHTUYENHN.01)</v>
          </cell>
        </row>
        <row r="5820">
          <cell r="B5820" t="str">
            <v>1001080016</v>
          </cell>
          <cell r="C5820" t="str">
            <v>Máy RO-02/009 (CTBLUEGER.01)</v>
          </cell>
        </row>
        <row r="5821">
          <cell r="B5821" t="str">
            <v>1001050091</v>
          </cell>
          <cell r="C5821" t="str">
            <v>Máy RO-03/004 (CTMINHLAM.01)</v>
          </cell>
        </row>
        <row r="5822">
          <cell r="B5822" t="str">
            <v>1001050092</v>
          </cell>
          <cell r="C5822" t="str">
            <v>Máy RO-03/004 (CTMINHLAM.02)</v>
          </cell>
        </row>
        <row r="5823">
          <cell r="B5823" t="str">
            <v>1001070016</v>
          </cell>
          <cell r="C5823" t="str">
            <v>Máy RO-05/001A (CTANPHAT.01)</v>
          </cell>
        </row>
        <row r="5824">
          <cell r="B5824" t="str">
            <v>1001070018</v>
          </cell>
          <cell r="C5824" t="str">
            <v>Máy RO-05/001A (CTANPHAT.03)</v>
          </cell>
        </row>
        <row r="5825">
          <cell r="B5825" t="str">
            <v>1001080022</v>
          </cell>
          <cell r="C5825" t="str">
            <v>Máy RO-05/028 (CHAHUNGTT.01)</v>
          </cell>
        </row>
        <row r="5826">
          <cell r="B5826" t="str">
            <v>1001080023</v>
          </cell>
          <cell r="C5826" t="str">
            <v>Máy RO-05/028 (CHAHUNGTT.02)</v>
          </cell>
        </row>
        <row r="5827">
          <cell r="B5827" t="str">
            <v>1001080025</v>
          </cell>
          <cell r="C5827" t="str">
            <v>Máy RO-05/028 (CHQUANGLB.01)</v>
          </cell>
        </row>
        <row r="5828">
          <cell r="B5828" t="str">
            <v>1001080026</v>
          </cell>
          <cell r="C5828" t="str">
            <v>Máy RO-05/028 (CHQUANGLB.02)</v>
          </cell>
        </row>
        <row r="5829">
          <cell r="B5829" t="str">
            <v>1001050159</v>
          </cell>
          <cell r="C5829" t="str">
            <v>Máy RO-102 (CTMINHNGUYEN.01)</v>
          </cell>
        </row>
        <row r="5830">
          <cell r="B5830" t="str">
            <v>1001100002</v>
          </cell>
          <cell r="C5830" t="str">
            <v>Máy RO-202/DB25 (CHSONBG.01)</v>
          </cell>
        </row>
        <row r="5831">
          <cell r="B5831" t="str">
            <v>1001050148</v>
          </cell>
          <cell r="C5831" t="str">
            <v>Máy RO-202/DB25 (CHTANHY.01)</v>
          </cell>
        </row>
        <row r="5832">
          <cell r="B5832" t="str">
            <v>1001050132</v>
          </cell>
          <cell r="C5832" t="str">
            <v>Máy RO-15/015 (CHTUYENHY.01)</v>
          </cell>
        </row>
        <row r="5833">
          <cell r="B5833" t="str">
            <v>1001080032</v>
          </cell>
          <cell r="C5833" t="str">
            <v>Máy RO-15/015A (CHTIENBN.01)</v>
          </cell>
        </row>
        <row r="5834">
          <cell r="B5834" t="str">
            <v>1001050161</v>
          </cell>
          <cell r="C5834" t="str">
            <v>Máy RO-18/027 (CHTUYENHY.02)</v>
          </cell>
        </row>
        <row r="5835">
          <cell r="B5835" t="str">
            <v>1001080044</v>
          </cell>
          <cell r="C5835" t="str">
            <v>Máy RO-200 (CTDTVIETNHAT.01)</v>
          </cell>
        </row>
        <row r="5836">
          <cell r="B5836" t="str">
            <v>1001090027</v>
          </cell>
          <cell r="C5836" t="str">
            <v>Máy RO-200 (CTDTVIETNHAT.02)</v>
          </cell>
        </row>
        <row r="5837">
          <cell r="B5837" t="str">
            <v>1001050120</v>
          </cell>
          <cell r="C5837" t="str">
            <v>Máy RO-01/001 (CHDUONGPDG.02)</v>
          </cell>
        </row>
        <row r="5838">
          <cell r="B5838" t="str">
            <v>1001050019</v>
          </cell>
          <cell r="C5838" t="str">
            <v>Máy RO-01/001 (CTLINHNGOC.01)</v>
          </cell>
        </row>
        <row r="5839">
          <cell r="B5839" t="str">
            <v>1001050020</v>
          </cell>
          <cell r="C5839" t="str">
            <v>Máy RO-01/001 (CTMIENDONG.01)</v>
          </cell>
        </row>
        <row r="5840">
          <cell r="B5840" t="str">
            <v>1001050021</v>
          </cell>
          <cell r="C5840" t="str">
            <v>Máy RO-01/001 (CTMIENDONG.02)</v>
          </cell>
        </row>
        <row r="5841">
          <cell r="B5841" t="str">
            <v>1001090007</v>
          </cell>
          <cell r="C5841" t="str">
            <v>Máy RO-01/001 (CTTOANPHAT.01)</v>
          </cell>
        </row>
        <row r="5842">
          <cell r="B5842" t="str">
            <v>1001050125</v>
          </cell>
          <cell r="C5842" t="str">
            <v>Máy RO-01/016 (CHDUONGPDG.01)</v>
          </cell>
        </row>
        <row r="5843">
          <cell r="B5843" t="str">
            <v>1001050126</v>
          </cell>
          <cell r="C5843" t="str">
            <v>Máy RO-02/009 (CHBANGHDHD.01)</v>
          </cell>
        </row>
        <row r="5844">
          <cell r="B5844" t="str">
            <v>1001050127</v>
          </cell>
          <cell r="C5844" t="str">
            <v>Máy RO-02/009 (CHBANGHDHN.01)</v>
          </cell>
        </row>
        <row r="5845">
          <cell r="B5845" t="str">
            <v>1001050128</v>
          </cell>
          <cell r="C5845" t="str">
            <v>Máy RO-02/009 (CHDUONGPDG.02)</v>
          </cell>
        </row>
        <row r="5846">
          <cell r="B5846" t="str">
            <v>1001080017</v>
          </cell>
          <cell r="C5846" t="str">
            <v>Máy RO-02/009 (CTCNHONGHA.03)</v>
          </cell>
        </row>
        <row r="5847">
          <cell r="B5847" t="str">
            <v>1001050084</v>
          </cell>
          <cell r="C5847" t="str">
            <v>Máy RO-02/009 (CTKEANGNAM.02)</v>
          </cell>
        </row>
        <row r="5848">
          <cell r="B5848" t="str">
            <v>1001050085</v>
          </cell>
          <cell r="C5848" t="str">
            <v>Máy RO-02/009 (CTKENTACHI.01)</v>
          </cell>
        </row>
        <row r="5849">
          <cell r="B5849" t="str">
            <v>1001090012</v>
          </cell>
          <cell r="C5849" t="str">
            <v>Máy RO-02/009 (CTTOANPHAT.01)</v>
          </cell>
        </row>
        <row r="5850">
          <cell r="B5850" t="str">
            <v>1001050137</v>
          </cell>
          <cell r="C5850" t="str">
            <v>Máy RO-03/003A (CTCPTIGER.01)</v>
          </cell>
        </row>
        <row r="5851">
          <cell r="B5851" t="str">
            <v>1001090015</v>
          </cell>
          <cell r="C5851" t="str">
            <v>Máy RO-03/004 (CHCHUONGND.01)</v>
          </cell>
        </row>
        <row r="5852">
          <cell r="B5852" t="str">
            <v>1001050129</v>
          </cell>
          <cell r="C5852" t="str">
            <v>Máy RO-04/014 (CHBANGHDHN.01)</v>
          </cell>
        </row>
        <row r="5853">
          <cell r="B5853" t="str">
            <v>1001050094</v>
          </cell>
          <cell r="C5853" t="str">
            <v>Máy RO-04/014 (CHKHANHVAN.01)</v>
          </cell>
        </row>
        <row r="5854">
          <cell r="B5854" t="str">
            <v>1001060006</v>
          </cell>
          <cell r="C5854" t="str">
            <v>Máy RO-05/028 (CTHONGLINH.01)</v>
          </cell>
        </row>
        <row r="5855">
          <cell r="B5855" t="str">
            <v>1001050110</v>
          </cell>
          <cell r="C5855" t="str">
            <v>Máy RO-05/028 (CTKEANGNAM.02)</v>
          </cell>
        </row>
        <row r="5856">
          <cell r="B5856" t="str">
            <v>1001050144</v>
          </cell>
          <cell r="C5856" t="str">
            <v>Máy RO-202/DB25 (CHANHTUE.01)</v>
          </cell>
        </row>
        <row r="5857">
          <cell r="B5857" t="str">
            <v>1001050145</v>
          </cell>
          <cell r="C5857" t="str">
            <v>Máy RO-202/DB25 (CHDUNGGL.01)</v>
          </cell>
        </row>
        <row r="5858">
          <cell r="B5858" t="str">
            <v>1001080049</v>
          </cell>
          <cell r="C5858" t="str">
            <v>Máy RO-202/DB25 (CHTIENBN.01)</v>
          </cell>
        </row>
        <row r="5859">
          <cell r="B5859" t="str">
            <v>1001050149</v>
          </cell>
          <cell r="C5859" t="str">
            <v>Máy RO-202/DB25 (CHTUNGCD.01)</v>
          </cell>
        </row>
        <row r="5860">
          <cell r="B5860" t="str">
            <v>1001070033</v>
          </cell>
          <cell r="C5860" t="str">
            <v>Máy RO-202/DB25 (CTANPHAT.01)</v>
          </cell>
        </row>
        <row r="5861">
          <cell r="B5861" t="str">
            <v>1001080004</v>
          </cell>
          <cell r="C5861" t="str">
            <v>Máy RO-01/001 (CHTRUONGHN.01)</v>
          </cell>
        </row>
        <row r="5862">
          <cell r="B5862" t="str">
            <v>1001080005</v>
          </cell>
          <cell r="C5862" t="str">
            <v>Máy RO-01/001 (CHTRUONGHN.02)</v>
          </cell>
        </row>
        <row r="5863">
          <cell r="B5863" t="str">
            <v>1001080006</v>
          </cell>
          <cell r="C5863" t="str">
            <v>Máy RO-01/001 (CTEUROMADE.01)</v>
          </cell>
        </row>
        <row r="5864">
          <cell r="B5864" t="str">
            <v>1001050119</v>
          </cell>
          <cell r="C5864" t="str">
            <v>Máy RO-15/015A (CHQUANGGL.01)</v>
          </cell>
        </row>
        <row r="5865">
          <cell r="B5865" t="str">
            <v>1001070024</v>
          </cell>
          <cell r="C5865" t="str">
            <v>Máy RO-15/015A (CHTUYENHN.01)</v>
          </cell>
        </row>
        <row r="5866">
          <cell r="B5866" t="str">
            <v>1001070025</v>
          </cell>
          <cell r="C5866" t="str">
            <v>Máy RO-15/015A (CHTUYENHN.02)</v>
          </cell>
        </row>
        <row r="5867">
          <cell r="B5867" t="str">
            <v>1001080033</v>
          </cell>
          <cell r="C5867" t="str">
            <v>Máy RO-15/015A (CTBLUEGER.01)</v>
          </cell>
        </row>
        <row r="5868">
          <cell r="B5868" t="str">
            <v>1001080034</v>
          </cell>
          <cell r="C5868" t="str">
            <v>Máy RO-15/015A (CTBLUEGER.02)</v>
          </cell>
        </row>
        <row r="5869">
          <cell r="B5869" t="str">
            <v>1001080035</v>
          </cell>
          <cell r="C5869" t="str">
            <v>Máy RO-15/015A (CTBLUEGER.03)</v>
          </cell>
        </row>
        <row r="5870">
          <cell r="B5870" t="str">
            <v>1001080036</v>
          </cell>
          <cell r="C5870" t="str">
            <v>Máy RO-15/015A (CTBLUEGER.04)</v>
          </cell>
        </row>
        <row r="5871">
          <cell r="B5871" t="str">
            <v>1001050164</v>
          </cell>
          <cell r="C5871" t="str">
            <v>Máy RO-202/DB25 (CHBANGHD.03)</v>
          </cell>
        </row>
        <row r="5872">
          <cell r="B5872" t="str">
            <v>1001050009</v>
          </cell>
          <cell r="C5872" t="str">
            <v>Máy RO-01/001 (CHHONGHUYEN.01)</v>
          </cell>
        </row>
        <row r="5873">
          <cell r="B5873" t="str">
            <v>1001050121</v>
          </cell>
          <cell r="C5873" t="str">
            <v>Máy RO-01/001 (CHTRUNGDUNG.01)</v>
          </cell>
        </row>
        <row r="5874">
          <cell r="B5874" t="str">
            <v>1001050023</v>
          </cell>
          <cell r="C5874" t="str">
            <v>Máy RO-01/001 (CTMTNAMPHAT.01)</v>
          </cell>
        </row>
        <row r="5875">
          <cell r="B5875" t="str">
            <v>1001050024</v>
          </cell>
          <cell r="C5875" t="str">
            <v>Máy RO-01/001 (CTMTNAMPHAT.02)</v>
          </cell>
        </row>
        <row r="5876">
          <cell r="B5876" t="str">
            <v>1001050070</v>
          </cell>
          <cell r="C5876" t="str">
            <v>Máy RO-02/009 (CHANHTHAITN.02)</v>
          </cell>
        </row>
        <row r="5877">
          <cell r="B5877" t="str">
            <v>1001050073</v>
          </cell>
          <cell r="C5877" t="str">
            <v>Máy RO-02/009 (CHGIANGSANG.01)</v>
          </cell>
        </row>
        <row r="5878">
          <cell r="B5878" t="str">
            <v>1001070013</v>
          </cell>
          <cell r="C5878" t="str">
            <v>Máy RO-02/009 (CHKHANHLINH.02)</v>
          </cell>
        </row>
        <row r="5879">
          <cell r="B5879" t="str">
            <v>1001050083</v>
          </cell>
          <cell r="C5879" t="str">
            <v>Máy RO-02/009 (CTHOANGTUNG.01)</v>
          </cell>
        </row>
        <row r="5880">
          <cell r="B5880" t="str">
            <v>1001090014</v>
          </cell>
          <cell r="C5880" t="str">
            <v>Máy RO-03 CHANHVIET (IR-109DH)</v>
          </cell>
        </row>
        <row r="5881">
          <cell r="B5881" t="str">
            <v>1001080039</v>
          </cell>
          <cell r="C5881" t="str">
            <v>Máy RO-03/003A (CTEUROMADE.01)</v>
          </cell>
        </row>
        <row r="5882">
          <cell r="B5882" t="str">
            <v>1001050138</v>
          </cell>
          <cell r="C5882" t="str">
            <v>Máy RO-03/003A (CTMIENDONG.01)</v>
          </cell>
        </row>
        <row r="5883">
          <cell r="B5883" t="str">
            <v>1001090016</v>
          </cell>
          <cell r="C5883" t="str">
            <v>Máy RO-03/004 (CTGOLDTHINK.03)</v>
          </cell>
        </row>
        <row r="5884">
          <cell r="B5884" t="str">
            <v>1001050100</v>
          </cell>
          <cell r="C5884" t="str">
            <v>Máy RO-05/028 (CHGIANGSANG.02)</v>
          </cell>
        </row>
        <row r="5885">
          <cell r="B5885" t="str">
            <v>1001070020</v>
          </cell>
          <cell r="C5885" t="str">
            <v>Máy RO-05/028 (CHKHANHLINH.02)</v>
          </cell>
        </row>
        <row r="5886">
          <cell r="B5886" t="str">
            <v>1001090017</v>
          </cell>
          <cell r="C5886" t="str">
            <v>Máy RO-05/028 (CTGOLDTHINK.03)</v>
          </cell>
        </row>
        <row r="5887">
          <cell r="B5887" t="str">
            <v>1001080048</v>
          </cell>
          <cell r="C5887" t="str">
            <v>Máy RO-202/DB25 (CHCHINHHD.01)</v>
          </cell>
        </row>
        <row r="5888">
          <cell r="B5888" t="str">
            <v>1001080007</v>
          </cell>
          <cell r="C5888" t="str">
            <v>Máy RO-01/001 (CTHUNGTHINH.01)</v>
          </cell>
        </row>
        <row r="5889">
          <cell r="B5889" t="str">
            <v>1001080042</v>
          </cell>
          <cell r="C5889" t="str">
            <v>Máy RO-03/003A CTTHOIDAIMOI.01</v>
          </cell>
        </row>
        <row r="5890">
          <cell r="B5890" t="str">
            <v>1001080030</v>
          </cell>
          <cell r="C5890" t="str">
            <v>Máy RO-15/015 (CTHUNGTHINH.01)</v>
          </cell>
        </row>
        <row r="5891">
          <cell r="B5891" t="str">
            <v>1001050133</v>
          </cell>
          <cell r="C5891" t="str">
            <v>Máy RO-15/015A (CHBANGHDHD.01)</v>
          </cell>
        </row>
        <row r="5892">
          <cell r="B5892" t="str">
            <v>1001050152</v>
          </cell>
          <cell r="C5892" t="str">
            <v>Máy RO-01/DB03 (CTMANHNGOAN.01)</v>
          </cell>
        </row>
        <row r="5893">
          <cell r="B5893" t="str">
            <v>1001050153</v>
          </cell>
          <cell r="C5893" t="str">
            <v>Máy RO-01/DB03 (CTMANHNGOAN.02)</v>
          </cell>
        </row>
        <row r="5894">
          <cell r="B5894" t="str">
            <v>1001050154</v>
          </cell>
          <cell r="C5894" t="str">
            <v>Máy RO-01/DB06 (CTMANHNGOAN.01)</v>
          </cell>
        </row>
        <row r="5895">
          <cell r="B5895" t="str">
            <v>1001080040</v>
          </cell>
          <cell r="C5895" t="str">
            <v>Máy RO-03/003A (CTHUNGTHINH.01)</v>
          </cell>
        </row>
        <row r="5896">
          <cell r="B5896" t="str">
            <v>1001080041</v>
          </cell>
          <cell r="C5896" t="str">
            <v>Máy RO-03/003A (CTHUNGTHINH.02)</v>
          </cell>
        </row>
        <row r="5897">
          <cell r="B5897" t="str">
            <v>1001050097</v>
          </cell>
          <cell r="C5897" t="str">
            <v>Máy RO-05/001A (CTHOANGDINH.02)</v>
          </cell>
        </row>
        <row r="5898">
          <cell r="B5898" t="str">
            <v>1001050099</v>
          </cell>
          <cell r="C5898" t="str">
            <v>Máy RO-05/001A (CTHOANGDINH.06)</v>
          </cell>
        </row>
        <row r="5899">
          <cell r="B5899" t="str">
            <v>1001050106</v>
          </cell>
          <cell r="C5899" t="str">
            <v>Máy RO-05/028 (CHQUANGHUYNB.01)</v>
          </cell>
        </row>
        <row r="5900">
          <cell r="B5900" t="str">
            <v>1001050107</v>
          </cell>
          <cell r="C5900" t="str">
            <v>Máy RO-05/028 (CHQUANGHUYNB.02)</v>
          </cell>
        </row>
        <row r="5901">
          <cell r="B5901" t="str">
            <v>1001050111</v>
          </cell>
          <cell r="C5901" t="str">
            <v>Máy RO-05/028 (CTMINHNGUYEN.01)</v>
          </cell>
        </row>
        <row r="5902">
          <cell r="B5902" t="str">
            <v>1001050134</v>
          </cell>
          <cell r="C5902" t="str">
            <v>Máy RO-15/015A (CHTRUNGDUNG.01)</v>
          </cell>
        </row>
        <row r="5903">
          <cell r="B5903" t="str">
            <v>1001090018</v>
          </cell>
          <cell r="C5903" t="str">
            <v>Máy RO-15/015A (CTGOLDTHINK.02)</v>
          </cell>
        </row>
        <row r="5904">
          <cell r="B5904" t="str">
            <v>1001050098</v>
          </cell>
          <cell r="C5904" t="str">
            <v>Máy RO-05/001A (CTHOANGDINH.04)</v>
          </cell>
        </row>
        <row r="5905">
          <cell r="B5905" t="str">
            <v>1001050063</v>
          </cell>
          <cell r="C5905" t="str">
            <v>Máy RO-01/016 (CTTHIENTRUONG.01)</v>
          </cell>
        </row>
        <row r="5906">
          <cell r="B5906" t="str">
            <v>1001050068</v>
          </cell>
          <cell r="C5906" t="str">
            <v>Máy RO-02/005 (CTTHIENTRUONG.01)</v>
          </cell>
        </row>
        <row r="5907">
          <cell r="B5907" t="str">
            <v>1001050088</v>
          </cell>
          <cell r="C5907" t="str">
            <v>Máy RO-02/009 (CTTHIENTRUONG.01)</v>
          </cell>
        </row>
        <row r="5908">
          <cell r="B5908" t="str">
            <v>1001050155</v>
          </cell>
          <cell r="C5908" t="str">
            <v>Máy RO-03/003A (CTMINHNGUYEN.01)</v>
          </cell>
        </row>
        <row r="5909">
          <cell r="B5909" t="str">
            <v>1001050156</v>
          </cell>
          <cell r="C5909" t="str">
            <v>Máy RO-03/003A (CTMINHNGUYEN.02)</v>
          </cell>
        </row>
        <row r="5910">
          <cell r="B5910" t="str">
            <v>1001050157</v>
          </cell>
          <cell r="C5910" t="str">
            <v>Máy RO-03/003A (CTMINHNGUYEN.03)</v>
          </cell>
        </row>
        <row r="5911">
          <cell r="B5911" t="str">
            <v>1001090021</v>
          </cell>
          <cell r="C5911" t="str">
            <v>Máy RO-03/003A (CTTHOIDAIMOI.02)</v>
          </cell>
        </row>
        <row r="5912">
          <cell r="B5912" t="str">
            <v>1001070032</v>
          </cell>
          <cell r="C5912" t="str">
            <v>Máy RO-03/003A (CTTHOIDAIMOI.03)</v>
          </cell>
        </row>
        <row r="5913">
          <cell r="B5913" t="str">
            <v>1001050104</v>
          </cell>
          <cell r="C5913" t="str">
            <v>Máy RO-05/028 (CHPHUONGCUONG.01)</v>
          </cell>
        </row>
        <row r="5914">
          <cell r="B5914" t="str">
            <v>1001070021</v>
          </cell>
          <cell r="C5914" t="str">
            <v>Máy RO-05/028 (CHPHUONGCUONG.02)</v>
          </cell>
        </row>
        <row r="5915">
          <cell r="B5915" t="str">
            <v>1001050105</v>
          </cell>
          <cell r="C5915" t="str">
            <v>Máy RO-05/028 (CHPHUONGCUONG.03)</v>
          </cell>
        </row>
        <row r="5916">
          <cell r="B5916" t="str">
            <v>1001080024</v>
          </cell>
          <cell r="C5916" t="str">
            <v>Máy RO-05/028 (CHPHUONGCUONG.04)</v>
          </cell>
        </row>
        <row r="5917">
          <cell r="B5917" t="str">
            <v>1001070022</v>
          </cell>
          <cell r="C5917" t="str">
            <v>Máy RO-05/028 (CHPHUONGCUONG.05)</v>
          </cell>
        </row>
        <row r="5918">
          <cell r="B5918" t="str">
            <v>1001050147</v>
          </cell>
          <cell r="C5918" t="str">
            <v>Máy RO-201 CHQUANGGL.01 (KB08-T)</v>
          </cell>
        </row>
        <row r="5919">
          <cell r="B5919" t="str">
            <v>1001050146</v>
          </cell>
          <cell r="C5919" t="str">
            <v>Máy RO-202/DB25 (CHMANHTRANG.01)</v>
          </cell>
        </row>
        <row r="5920">
          <cell r="B5920" t="str">
            <v>1001090026</v>
          </cell>
          <cell r="C5920" t="str">
            <v>Máy RO-15/015A (CTTHOIDAIMOI.03)</v>
          </cell>
        </row>
        <row r="5921">
          <cell r="B5921" t="str">
            <v>1001050165</v>
          </cell>
          <cell r="C5921" t="str">
            <v>Máy RO-202/DB25 (CTMINHNGUYEN.01)</v>
          </cell>
        </row>
        <row r="5922">
          <cell r="B5922" t="str">
            <v>1001070023</v>
          </cell>
          <cell r="C5922" t="str">
            <v>Máy RO-15/015A (CHPHUONGCUONG.01)</v>
          </cell>
        </row>
        <row r="5923">
          <cell r="B5923" t="str">
            <v>1001050166</v>
          </cell>
          <cell r="C5923" t="str">
            <v>Máy RO-202/DB25 (CTMINHNGUYEN.02)</v>
          </cell>
        </row>
        <row r="5924">
          <cell r="B5924" t="str">
            <v>1001090001</v>
          </cell>
          <cell r="C5924" t="str">
            <v>Máy RO-01/001 (CHANHVIET.01.AVITA)</v>
          </cell>
        </row>
        <row r="5925">
          <cell r="B5925" t="str">
            <v>1001090002</v>
          </cell>
          <cell r="C5925" t="str">
            <v>Máy RO-01/001 (CHANHVIET.02.IROKA)</v>
          </cell>
        </row>
        <row r="5926">
          <cell r="B5926" t="str">
            <v>1001090013</v>
          </cell>
          <cell r="C5926" t="str">
            <v>Máy RO-03/004 (CHANHVIET.01.AVITA)</v>
          </cell>
        </row>
        <row r="5927">
          <cell r="B5927" t="str">
            <v>1001070017</v>
          </cell>
          <cell r="C5927" t="str">
            <v>Máy RO-05/001A CTANPHAT.02 (KB07-T)</v>
          </cell>
        </row>
        <row r="5928">
          <cell r="B5928" t="str">
            <v>1001090028</v>
          </cell>
          <cell r="C5928" t="str">
            <v>Máy RO-202/DB25 (CHANHVIET.01.AVITA)</v>
          </cell>
        </row>
        <row r="5929">
          <cell r="B5929" t="str">
            <v>1001090029</v>
          </cell>
          <cell r="C5929" t="str">
            <v>Máy RO-202/DB25 (CHANHVIET.02.AVITA)</v>
          </cell>
        </row>
        <row r="5930">
          <cell r="B5930" t="str">
            <v>1001090030</v>
          </cell>
          <cell r="C5930" t="str">
            <v>Máy RO-202/DB25 (CHANHVIET.04.IROKA)</v>
          </cell>
        </row>
        <row r="5931">
          <cell r="B5931" t="str">
            <v>1001080045</v>
          </cell>
          <cell r="C5931" t="str">
            <v>Máy RO-202/DB25 (CHANHVIET.05.IROKA)</v>
          </cell>
        </row>
        <row r="5932">
          <cell r="B5932" t="str">
            <v>1001090003</v>
          </cell>
          <cell r="C5932" t="str">
            <v>Máy RO-01/001 (CHANHVIET.03.VIROLIKE)</v>
          </cell>
        </row>
        <row r="5933">
          <cell r="B5933" t="str">
            <v>1001080046</v>
          </cell>
          <cell r="C5933" t="str">
            <v>Máy RO-202/DB25 (CHANHVIET.08.VIROLIKE)</v>
          </cell>
        </row>
        <row r="5934">
          <cell r="B5934" t="str">
            <v>1001080047</v>
          </cell>
          <cell r="C5934" t="str">
            <v>Máy RO-202/DB25 (CHANHVIET.09.VIROLIKE)</v>
          </cell>
        </row>
        <row r="5935">
          <cell r="B5935" t="str">
            <v>4006031130</v>
          </cell>
          <cell r="C5935" t="str">
            <v>Tem cảnh báo mặt kính K-PRO tam giác</v>
          </cell>
        </row>
        <row r="5936">
          <cell r="B5936" t="str">
            <v>4006031131</v>
          </cell>
          <cell r="C5936" t="str">
            <v>Tem cảnh báo mặt kính K-PRO tròn</v>
          </cell>
        </row>
        <row r="5937">
          <cell r="B5937" t="str">
            <v>3003020144</v>
          </cell>
          <cell r="C5937" t="str">
            <v>Kính tôi đình đen TOPBOX KAROFI</v>
          </cell>
        </row>
        <row r="5938">
          <cell r="B5938" t="str">
            <v>1001030115</v>
          </cell>
          <cell r="C5938" t="str">
            <v>Máy lọc nước nóng nhanh Korihome WPK-G66</v>
          </cell>
        </row>
        <row r="5939">
          <cell r="B5939" t="str">
            <v>1001040292</v>
          </cell>
          <cell r="C5939" t="str">
            <v>Máy lọc nước Optimus Karofi O-H128</v>
          </cell>
        </row>
        <row r="5940">
          <cell r="B5940" t="str">
            <v>2004010095</v>
          </cell>
          <cell r="C5940" t="str">
            <v>Lõi PP 10" IROKA v2</v>
          </cell>
        </row>
        <row r="5941">
          <cell r="B5941" t="str">
            <v>2004010096</v>
          </cell>
          <cell r="C5941" t="str">
            <v>Lõi PP 10" VIROLIKE v2</v>
          </cell>
        </row>
        <row r="5942">
          <cell r="B5942" t="str">
            <v>2011020023</v>
          </cell>
          <cell r="C5942" t="str">
            <v>Van 1C-EZ-I 1/4" ORGANIC</v>
          </cell>
        </row>
        <row r="5943">
          <cell r="B5943" t="str">
            <v>2004010097</v>
          </cell>
          <cell r="C5943" t="str">
            <v>Phôi lõi PP 10" G105 trơn</v>
          </cell>
        </row>
        <row r="5944">
          <cell r="B5944" t="str">
            <v>1008030007</v>
          </cell>
          <cell r="C5944" t="str">
            <v>Bếp (mẫu GT)</v>
          </cell>
        </row>
        <row r="5945">
          <cell r="B5945" t="str">
            <v>2013050060</v>
          </cell>
          <cell r="C5945" t="str">
            <v>Van 3 cửa 4"</v>
          </cell>
        </row>
        <row r="5946">
          <cell r="B5946" t="str">
            <v>7003020038</v>
          </cell>
          <cell r="C5946" t="str">
            <v>Kệ đơn KAROFI</v>
          </cell>
        </row>
        <row r="5947">
          <cell r="B5947" t="str">
            <v>1008030004</v>
          </cell>
          <cell r="C5947" t="str">
            <v>Máy rửa (mẫu GT)</v>
          </cell>
        </row>
        <row r="5948">
          <cell r="B5948" t="str">
            <v>1008030006</v>
          </cell>
          <cell r="C5948" t="str">
            <v>Quạt mát (mẫu GT)</v>
          </cell>
        </row>
        <row r="5949">
          <cell r="B5949" t="str">
            <v>1008030011</v>
          </cell>
          <cell r="C5949" t="str">
            <v>Mẫu khác (mẫu GT)</v>
          </cell>
        </row>
        <row r="5950">
          <cell r="B5950" t="str">
            <v>9104050001</v>
          </cell>
          <cell r="C5950" t="str">
            <v>Tem KoriHome (mẫu)</v>
          </cell>
        </row>
        <row r="5951">
          <cell r="B5951" t="str">
            <v>2014090010</v>
          </cell>
          <cell r="C5951" t="str">
            <v>Timer Autonics AT8N</v>
          </cell>
        </row>
        <row r="5952">
          <cell r="B5952" t="str">
            <v>1008030008</v>
          </cell>
          <cell r="C5952" t="str">
            <v>Cân sức khỏe (mẫu GT)</v>
          </cell>
        </row>
        <row r="5953">
          <cell r="B5953" t="str">
            <v>7002010059</v>
          </cell>
          <cell r="C5953" t="str">
            <v>Máy CMM M443 Mitutoyo</v>
          </cell>
        </row>
        <row r="5954">
          <cell r="B5954" t="str">
            <v>1008030002</v>
          </cell>
          <cell r="C5954" t="str">
            <v>Máy điều hòa (mẫu GT)</v>
          </cell>
        </row>
        <row r="5955">
          <cell r="B5955" t="str">
            <v>1008030001</v>
          </cell>
          <cell r="C5955" t="str">
            <v>Máy lọc nước (mẫu GT)</v>
          </cell>
        </row>
        <row r="5956">
          <cell r="B5956" t="str">
            <v>7003020039</v>
          </cell>
          <cell r="C5956" t="str">
            <v>Kệ trưng bày đôi KAROFI</v>
          </cell>
        </row>
        <row r="5957">
          <cell r="B5957" t="str">
            <v>2004020096</v>
          </cell>
          <cell r="C5957" t="str">
            <v>Lõi PP 10" 5um HYDROPURE</v>
          </cell>
        </row>
        <row r="5958">
          <cell r="B5958" t="str">
            <v>4006060237</v>
          </cell>
          <cell r="C5958" t="str">
            <v>HDSD HALF COVER HYDROPURE</v>
          </cell>
        </row>
        <row r="5959">
          <cell r="B5959" t="str">
            <v>1008030009</v>
          </cell>
          <cell r="C5959" t="str">
            <v>Máy lọc không khí (mẫu GT)</v>
          </cell>
        </row>
        <row r="5960">
          <cell r="B5960" t="str">
            <v>1008030010</v>
          </cell>
          <cell r="C5960" t="str">
            <v>Thiết bị nội thất (mẫu GT)</v>
          </cell>
        </row>
        <row r="5961">
          <cell r="B5961" t="str">
            <v>1008030005</v>
          </cell>
          <cell r="C5961" t="str">
            <v>Thiết bị nấu nướng (mẫu GT)</v>
          </cell>
        </row>
        <row r="5962">
          <cell r="B5962" t="str">
            <v>4006010466</v>
          </cell>
          <cell r="C5962" t="str">
            <v>Thùng carton HALF COVER HYDROPURE</v>
          </cell>
        </row>
        <row r="5963">
          <cell r="B5963" t="str">
            <v>4006031133</v>
          </cell>
          <cell r="C5963" t="str">
            <v>Tem giá sắt HYDROPURE (HALF COVER)</v>
          </cell>
        </row>
        <row r="5964">
          <cell r="B5964" t="str">
            <v>1008030003</v>
          </cell>
          <cell r="C5964" t="str">
            <v>Máy ép- xay- pha thực phẩm (mẫu GT)</v>
          </cell>
        </row>
        <row r="5965">
          <cell r="B5965" t="str">
            <v>2017030095</v>
          </cell>
          <cell r="C5965" t="str">
            <v>Gioăng nắp bình nước HCV</v>
          </cell>
        </row>
        <row r="5966">
          <cell r="B5966" t="str">
            <v>4006031135</v>
          </cell>
          <cell r="C5966" t="str">
            <v>Sticker Best-Recomender</v>
          </cell>
        </row>
        <row r="5967">
          <cell r="B5967" t="str">
            <v>4006060243</v>
          </cell>
          <cell r="C5967" t="str">
            <v>Poster KAROFI Best-Recomender</v>
          </cell>
        </row>
        <row r="5968">
          <cell r="B5968" t="str">
            <v>4006060242</v>
          </cell>
          <cell r="C5968" t="str">
            <v>Tờ rơi KAROFI Best-Recomender</v>
          </cell>
        </row>
        <row r="5969">
          <cell r="B5969" t="str">
            <v>4006060240</v>
          </cell>
          <cell r="C5969" t="str">
            <v>Tờ rơi KAROFI khuyến mại T8/2018</v>
          </cell>
        </row>
        <row r="5970">
          <cell r="B5970" t="str">
            <v>7002040020</v>
          </cell>
          <cell r="C5970" t="str">
            <v>Đồng hồ đa năng AUTONICS MT4W-AA-4N</v>
          </cell>
        </row>
        <row r="5971">
          <cell r="B5971" t="str">
            <v>7002040019</v>
          </cell>
          <cell r="C5971" t="str">
            <v>Đồng hồ đa năng AUTONICS MT4W-AV-4N</v>
          </cell>
        </row>
        <row r="5972">
          <cell r="B5972" t="str">
            <v>7002040022</v>
          </cell>
          <cell r="C5972" t="str">
            <v>Đồng hồ đa năng AUTONICS MT4W-DA-4N</v>
          </cell>
        </row>
        <row r="5973">
          <cell r="B5973" t="str">
            <v>7002040021</v>
          </cell>
          <cell r="C5973" t="str">
            <v>Đồng hồ đa năng AUTONICS MT4W-DV-4N</v>
          </cell>
        </row>
        <row r="5974">
          <cell r="B5974" t="str">
            <v>4006060241</v>
          </cell>
          <cell r="C5974" t="str">
            <v>Poster A3 KAROFI khuyến mại T8/2018</v>
          </cell>
        </row>
        <row r="5975">
          <cell r="B5975" t="str">
            <v>3004010115</v>
          </cell>
          <cell r="C5975" t="str">
            <v>Dây điện IRO3 Tank 130cm</v>
          </cell>
        </row>
        <row r="5976">
          <cell r="B5976" t="str">
            <v>3004010114</v>
          </cell>
          <cell r="C5976" t="str">
            <v>Dây điện IRO3 Tank 115cm</v>
          </cell>
        </row>
        <row r="5977">
          <cell r="B5977" t="str">
            <v>3003020145</v>
          </cell>
          <cell r="C5977" t="str">
            <v>Kính tôi đình IRO3 đen KADWILL</v>
          </cell>
        </row>
        <row r="5978">
          <cell r="B5978" t="str">
            <v>3003010177</v>
          </cell>
          <cell r="C5978" t="str">
            <v>Kính tôi cánh IRO3 đen KADWILL</v>
          </cell>
        </row>
        <row r="5979">
          <cell r="B5979" t="str">
            <v>3003050030</v>
          </cell>
          <cell r="C5979" t="str">
            <v>Thân tủ IRO3 CT v2 (CS)</v>
          </cell>
        </row>
        <row r="5980">
          <cell r="B5980" t="str">
            <v>4006031137</v>
          </cell>
          <cell r="C5980" t="str">
            <v>Tem đèn UV WATER STERILIZER</v>
          </cell>
        </row>
        <row r="5981">
          <cell r="B5981" t="str">
            <v>1001050212</v>
          </cell>
          <cell r="C5981" t="str">
            <v>Máy RO-100 (OEM)</v>
          </cell>
        </row>
        <row r="5982">
          <cell r="B5982" t="str">
            <v>3004030132</v>
          </cell>
          <cell r="C5982" t="str">
            <v>Vi mạch WHP-1670-RO</v>
          </cell>
        </row>
        <row r="5983">
          <cell r="B5983" t="str">
            <v>1001050209</v>
          </cell>
          <cell r="C5983" t="str">
            <v>Máy RO-13/030 (.OEM)</v>
          </cell>
        </row>
        <row r="5984">
          <cell r="B5984" t="str">
            <v>2009010050</v>
          </cell>
          <cell r="C5984" t="str">
            <v>Nguồn 24V 1.5A (2xAT2)</v>
          </cell>
        </row>
        <row r="5985">
          <cell r="B5985" t="str">
            <v>1001050211</v>
          </cell>
          <cell r="C5985" t="str">
            <v>Máy RO-01/001 5S (OEM)</v>
          </cell>
        </row>
        <row r="5986">
          <cell r="B5986" t="str">
            <v>1001070041</v>
          </cell>
          <cell r="C5986" t="str">
            <v>Máy RO-01/001 7S (OEM)</v>
          </cell>
        </row>
        <row r="5987">
          <cell r="B5987" t="str">
            <v>1001090042</v>
          </cell>
          <cell r="C5987" t="str">
            <v>Máy RO-01/001 9S (OEM)</v>
          </cell>
        </row>
        <row r="5988">
          <cell r="B5988" t="str">
            <v>1001080064</v>
          </cell>
          <cell r="C5988" t="str">
            <v>Máy RO-01/001 8S (OEM)</v>
          </cell>
        </row>
        <row r="5989">
          <cell r="B5989" t="str">
            <v>1001050193</v>
          </cell>
          <cell r="C5989" t="str">
            <v>Máy RO-01/003 (CTATS.01)</v>
          </cell>
        </row>
        <row r="5990">
          <cell r="B5990" t="str">
            <v>1001050197</v>
          </cell>
          <cell r="C5990" t="str">
            <v>Máy RO-01/003 (CTNYK.01)</v>
          </cell>
        </row>
        <row r="5991">
          <cell r="B5991" t="str">
            <v>1001050198</v>
          </cell>
          <cell r="C5991" t="str">
            <v>Máy RO-01/016 (PIKOM.01)</v>
          </cell>
        </row>
        <row r="5992">
          <cell r="B5992" t="str">
            <v>1001080060</v>
          </cell>
          <cell r="C5992" t="str">
            <v>Máy RO-05/001A (CTSAW04)</v>
          </cell>
        </row>
        <row r="5993">
          <cell r="B5993" t="str">
            <v>1001080061</v>
          </cell>
          <cell r="C5993" t="str">
            <v>Máy RO-05/001A (CTSAW05)</v>
          </cell>
        </row>
        <row r="5994">
          <cell r="B5994" t="str">
            <v>1001050178</v>
          </cell>
          <cell r="C5994" t="str">
            <v>Máy RO-01/003 (CHLEST.01)</v>
          </cell>
        </row>
        <row r="5995">
          <cell r="B5995" t="str">
            <v>1001050210</v>
          </cell>
          <cell r="C5995" t="str">
            <v>Máy RO-15/015 (CTDVIQ.01)</v>
          </cell>
        </row>
        <row r="5996">
          <cell r="B5996" t="str">
            <v>1002010030</v>
          </cell>
          <cell r="C5996" t="str">
            <v>Máy lọc nước SW-80 (SS316)</v>
          </cell>
        </row>
        <row r="5997">
          <cell r="B5997" t="str">
            <v>1001050172</v>
          </cell>
          <cell r="C5997" t="str">
            <v>Máy RO-01/003 (CHBAOVP.01)</v>
          </cell>
        </row>
        <row r="5998">
          <cell r="B5998" t="str">
            <v>1001050174</v>
          </cell>
          <cell r="C5998" t="str">
            <v>Máy RO-01/003 (CHHAIHM.01)</v>
          </cell>
        </row>
        <row r="5999">
          <cell r="B5999" t="str">
            <v>1001050216</v>
          </cell>
          <cell r="C5999" t="str">
            <v>Máy RO-01/003 (CHHAIVD.03)</v>
          </cell>
        </row>
        <row r="6000">
          <cell r="B6000" t="str">
            <v>1001080054</v>
          </cell>
          <cell r="C6000" t="str">
            <v>Máy RO-01/003 (CHSONBG.01)</v>
          </cell>
        </row>
        <row r="6001">
          <cell r="B6001" t="str">
            <v>1001050181</v>
          </cell>
          <cell r="C6001" t="str">
            <v>Máy RO-01/003 (CHTANHY.01)</v>
          </cell>
        </row>
        <row r="6002">
          <cell r="B6002" t="str">
            <v>1001050182</v>
          </cell>
          <cell r="C6002" t="str">
            <v>Máy RO-01/003 (CHTANHY.02)</v>
          </cell>
        </row>
        <row r="6003">
          <cell r="B6003" t="str">
            <v>1001050192</v>
          </cell>
          <cell r="C6003" t="str">
            <v>Máy RO-01/003 (CTASIAN.02)</v>
          </cell>
        </row>
        <row r="6004">
          <cell r="B6004" t="str">
            <v>1001090037</v>
          </cell>
          <cell r="C6004" t="str">
            <v>Máy RO-02/010 (CTTECOM.01)</v>
          </cell>
        </row>
        <row r="6005">
          <cell r="B6005" t="str">
            <v>1001090040</v>
          </cell>
          <cell r="C6005" t="str">
            <v>Máy RO-10/012 (CHTHUHP.01)</v>
          </cell>
        </row>
        <row r="6006">
          <cell r="B6006" t="str">
            <v>1002010032</v>
          </cell>
          <cell r="C6006" t="str">
            <v>Máy lọc nước SW-120 (SS316)</v>
          </cell>
        </row>
        <row r="6007">
          <cell r="B6007" t="str">
            <v>1002010031</v>
          </cell>
          <cell r="C6007" t="str">
            <v>Máy lọc nước SW-160 (SS316)</v>
          </cell>
        </row>
        <row r="6008">
          <cell r="B6008" t="str">
            <v>1002010033</v>
          </cell>
          <cell r="C6008" t="str">
            <v>Máy lọc nước SW-240 (SS316)</v>
          </cell>
        </row>
        <row r="6009">
          <cell r="B6009" t="str">
            <v>1001070035</v>
          </cell>
          <cell r="C6009" t="str">
            <v>Máy RO-01/001 (CHTAIDUC.01)</v>
          </cell>
        </row>
        <row r="6010">
          <cell r="B6010" t="str">
            <v>1001050171</v>
          </cell>
          <cell r="C6010" t="str">
            <v>Máy RO-01/003 (CHANHTUE.01)</v>
          </cell>
        </row>
        <row r="6011">
          <cell r="B6011" t="str">
            <v>1001050173</v>
          </cell>
          <cell r="C6011" t="str">
            <v>Máy RO-01/003 (CHDUNGGL.01)</v>
          </cell>
        </row>
        <row r="6012">
          <cell r="B6012" t="str">
            <v>1001050175</v>
          </cell>
          <cell r="C6012" t="str">
            <v>Máy RO-01/003 (CHHUNGVT.02)</v>
          </cell>
        </row>
        <row r="6013">
          <cell r="B6013" t="str">
            <v>1001050177</v>
          </cell>
          <cell r="C6013" t="str">
            <v>Máy RO-01/003 (CHKIENTT.01)</v>
          </cell>
        </row>
        <row r="6014">
          <cell r="B6014" t="str">
            <v>1001080053</v>
          </cell>
          <cell r="C6014" t="str">
            <v>Máy RO-01/003 (CHKIENTT.02)</v>
          </cell>
        </row>
        <row r="6015">
          <cell r="B6015" t="str">
            <v>1001050179</v>
          </cell>
          <cell r="C6015" t="str">
            <v>Máy RO-01/003 (CHMANHHY.03)</v>
          </cell>
        </row>
        <row r="6016">
          <cell r="B6016" t="str">
            <v>1001050186</v>
          </cell>
          <cell r="C6016" t="str">
            <v>Máy RO-01/003 (CHTOANHM.01)</v>
          </cell>
        </row>
        <row r="6017">
          <cell r="B6017" t="str">
            <v>1001080055</v>
          </cell>
          <cell r="C6017" t="str">
            <v>Máy RO-01/003 (CHTUANTT.01)</v>
          </cell>
        </row>
        <row r="6018">
          <cell r="B6018" t="str">
            <v>1001090035</v>
          </cell>
          <cell r="C6018" t="str">
            <v>Máy RO-01/003 (CHTUANTT.02)</v>
          </cell>
        </row>
        <row r="6019">
          <cell r="B6019" t="str">
            <v>1001090036</v>
          </cell>
          <cell r="C6019" t="str">
            <v>Máy RO-01/003 (CHTUANTT.03)</v>
          </cell>
        </row>
        <row r="6020">
          <cell r="B6020" t="str">
            <v>1001050187</v>
          </cell>
          <cell r="C6020" t="str">
            <v>Máy RO-01/003 (CHTUNGCD.01)</v>
          </cell>
        </row>
        <row r="6021">
          <cell r="B6021" t="str">
            <v>1001050188</v>
          </cell>
          <cell r="C6021" t="str">
            <v>Máy RO-01/003 (CHTUNGCD.02)</v>
          </cell>
        </row>
        <row r="6022">
          <cell r="B6022" t="str">
            <v>1001050195</v>
          </cell>
          <cell r="C6022" t="str">
            <v>Máy RO-01/003 (CTNASACO.01)</v>
          </cell>
        </row>
        <row r="6023">
          <cell r="B6023" t="str">
            <v>1001050196</v>
          </cell>
          <cell r="C6023" t="str">
            <v>Máy RO-01/003 (CTNASACO.02)</v>
          </cell>
        </row>
        <row r="6024">
          <cell r="B6024" t="str">
            <v>1001090033</v>
          </cell>
          <cell r="C6024" t="str">
            <v>Máy RO-01/003 CHHIEUHANG.02</v>
          </cell>
        </row>
        <row r="6025">
          <cell r="B6025" t="str">
            <v>1001050205</v>
          </cell>
          <cell r="C6025" t="str">
            <v>Máy RO-03/003A (CHDUYTB.01)</v>
          </cell>
        </row>
        <row r="6026">
          <cell r="B6026" t="str">
            <v>1001080059</v>
          </cell>
          <cell r="C6026" t="str">
            <v>Máy RO-03/003A (CHSONBG.01)</v>
          </cell>
        </row>
        <row r="6027">
          <cell r="B6027" t="str">
            <v>1001050206</v>
          </cell>
          <cell r="C6027" t="str">
            <v>Máy RO-10/012 (CTHOANMY.01)</v>
          </cell>
        </row>
        <row r="6028">
          <cell r="B6028" t="str">
            <v>1001050207</v>
          </cell>
          <cell r="C6028" t="str">
            <v>Máy RO-10/012 (CTHOANMY.02)</v>
          </cell>
        </row>
        <row r="6029">
          <cell r="B6029" t="str">
            <v>1001050208</v>
          </cell>
          <cell r="C6029" t="str">
            <v>Máy RO-102 (CTHOANGTUNG.01)</v>
          </cell>
        </row>
        <row r="6030">
          <cell r="B6030" t="str">
            <v>1001090032</v>
          </cell>
          <cell r="C6030" t="str">
            <v>Máy RO-01/003 (CHANHVIET.02. AVITA)</v>
          </cell>
        </row>
        <row r="6031">
          <cell r="B6031" t="str">
            <v>1001070036</v>
          </cell>
          <cell r="C6031" t="str">
            <v>Máy RO-01/003 (CHCHINHHD.01)</v>
          </cell>
        </row>
        <row r="6032">
          <cell r="B6032" t="str">
            <v>1001050215</v>
          </cell>
          <cell r="C6032" t="str">
            <v>Máy RO-01/003 (CHDAMGIOI.01)</v>
          </cell>
        </row>
        <row r="6033">
          <cell r="B6033" t="str">
            <v>1001070039</v>
          </cell>
          <cell r="C6033" t="str">
            <v>Máy RO-01/003 (CHQUANGGL.01)</v>
          </cell>
        </row>
        <row r="6034">
          <cell r="B6034" t="str">
            <v>1001050189</v>
          </cell>
          <cell r="C6034" t="str">
            <v>Máy RO-01/003 (CHTUYENHD.01)</v>
          </cell>
        </row>
        <row r="6035">
          <cell r="B6035" t="str">
            <v>1001050190</v>
          </cell>
          <cell r="C6035" t="str">
            <v>Máy RO-01/003 (CTARIZONA.01)</v>
          </cell>
        </row>
        <row r="6036">
          <cell r="B6036" t="str">
            <v>1001080056</v>
          </cell>
          <cell r="C6036" t="str">
            <v>Máy RO-01/003 (CTBLUEGER.01)</v>
          </cell>
        </row>
        <row r="6037">
          <cell r="B6037" t="str">
            <v>1001080057</v>
          </cell>
          <cell r="C6037" t="str">
            <v>Máy RO-01/003 (CTBLUEGER.02)</v>
          </cell>
        </row>
        <row r="6038">
          <cell r="B6038" t="str">
            <v>1001050217</v>
          </cell>
          <cell r="C6038" t="str">
            <v>Máy RO-02/010 (CHDAMGIOI.01)</v>
          </cell>
        </row>
        <row r="6039">
          <cell r="B6039" t="str">
            <v>1001080050</v>
          </cell>
          <cell r="C6039" t="str">
            <v>Máy RO-01/003 (CHAHUNGTT.03)</v>
          </cell>
        </row>
        <row r="6040">
          <cell r="B6040" t="str">
            <v>1001050213</v>
          </cell>
          <cell r="C6040" t="str">
            <v>Máy RO-01/003 (CHBANGHDHD.02)</v>
          </cell>
        </row>
        <row r="6041">
          <cell r="B6041" t="str">
            <v>1001050214</v>
          </cell>
          <cell r="C6041" t="str">
            <v>Máy RO-01/003 (CHBANGHDHN.01)</v>
          </cell>
        </row>
        <row r="6042">
          <cell r="B6042" t="str">
            <v>1001050176</v>
          </cell>
          <cell r="C6042" t="str">
            <v>Máy RO-01/003 (CHKHANHVAN.01)</v>
          </cell>
        </row>
        <row r="6043">
          <cell r="B6043" t="str">
            <v>1001080058</v>
          </cell>
          <cell r="C6043" t="str">
            <v>Máy RO-01/003 (CTEUROMADE.01)</v>
          </cell>
        </row>
        <row r="6044">
          <cell r="B6044" t="str">
            <v>1001070040</v>
          </cell>
          <cell r="C6044" t="str">
            <v>Máy RO-05/028 CTTOANTHANG SF7</v>
          </cell>
        </row>
        <row r="6045">
          <cell r="B6045" t="str">
            <v>1001080062</v>
          </cell>
          <cell r="C6045" t="str">
            <v>Máy RO-05/028 CTTOANTHANG SF8</v>
          </cell>
        </row>
        <row r="6046">
          <cell r="B6046" t="str">
            <v>1001080051</v>
          </cell>
          <cell r="C6046" t="str">
            <v>Máy RO-01/003 (CHCHUONGND.01)</v>
          </cell>
        </row>
        <row r="6047">
          <cell r="B6047" t="str">
            <v>1001080052</v>
          </cell>
          <cell r="C6047" t="str">
            <v>Máy RO-01/003 (CHHIEUHANG.01)</v>
          </cell>
        </row>
        <row r="6048">
          <cell r="B6048" t="str">
            <v>1001090034</v>
          </cell>
          <cell r="C6048" t="str">
            <v>Máy RO-202/DB25 CHHIEUHANG.03</v>
          </cell>
        </row>
        <row r="6049">
          <cell r="B6049" t="str">
            <v>1001050170</v>
          </cell>
          <cell r="C6049" t="str">
            <v>Máy RO-01/003 (CHANHTHAITN.03)</v>
          </cell>
        </row>
        <row r="6050">
          <cell r="B6050" t="str">
            <v>1001070038</v>
          </cell>
          <cell r="C6050" t="str">
            <v>Máy RO-01/003 (CHKHANHLINH.01)</v>
          </cell>
        </row>
        <row r="6051">
          <cell r="B6051" t="str">
            <v>1001050194</v>
          </cell>
          <cell r="C6051" t="str">
            <v>Máy RO-01/003 (CTKHANHLIEN.01)</v>
          </cell>
        </row>
        <row r="6052">
          <cell r="B6052" t="str">
            <v>1001090039</v>
          </cell>
          <cell r="C6052" t="str">
            <v>Máy RO-05/028 (CTTOANTHANG.03)</v>
          </cell>
        </row>
        <row r="6053">
          <cell r="B6053" t="str">
            <v>1001050218</v>
          </cell>
          <cell r="C6053" t="str">
            <v>Máy RO-16/020 (CTMANHNGOAN.01)</v>
          </cell>
        </row>
        <row r="6054">
          <cell r="B6054" t="str">
            <v>1001070037</v>
          </cell>
          <cell r="C6054" t="str">
            <v>Máy RO-01/003 (CHDUONGQUANG.01)</v>
          </cell>
        </row>
        <row r="6055">
          <cell r="B6055" t="str">
            <v>1001050180</v>
          </cell>
          <cell r="C6055" t="str">
            <v>Máy RO-01/003 (CHQUANGHUYNB.03)</v>
          </cell>
        </row>
        <row r="6056">
          <cell r="B6056" t="str">
            <v>1001050199</v>
          </cell>
          <cell r="C6056" t="str">
            <v>Máy RO-02/006 (CTTHANHVUONG.01)</v>
          </cell>
        </row>
        <row r="6057">
          <cell r="B6057" t="str">
            <v>1001050200</v>
          </cell>
          <cell r="C6057" t="str">
            <v>Máy RO-02/006 (CTTHANHVUONG.02)</v>
          </cell>
        </row>
        <row r="6058">
          <cell r="B6058" t="str">
            <v>1001050201</v>
          </cell>
          <cell r="C6058" t="str">
            <v>Máy RO-02/006 (CTTHANHVUONG.03)</v>
          </cell>
        </row>
        <row r="6059">
          <cell r="B6059" t="str">
            <v>1001050202</v>
          </cell>
          <cell r="C6059" t="str">
            <v>Máy RO-02/006 (CTTHANHVUONG.04)</v>
          </cell>
        </row>
        <row r="6060">
          <cell r="B6060" t="str">
            <v>1001050203</v>
          </cell>
          <cell r="C6060" t="str">
            <v>Máy RO-02/006 (CTTHANHVUONG.05)</v>
          </cell>
        </row>
        <row r="6061">
          <cell r="B6061" t="str">
            <v>1001050204</v>
          </cell>
          <cell r="C6061" t="str">
            <v>Máy RO-02/006 (CTTHANHVUONG.06)</v>
          </cell>
        </row>
        <row r="6062">
          <cell r="B6062" t="str">
            <v>1001090038</v>
          </cell>
          <cell r="C6062" t="str">
            <v>Máy RO-03/003A (CHCPHUONGTT.01)</v>
          </cell>
        </row>
        <row r="6063">
          <cell r="B6063" t="str">
            <v>1001080063</v>
          </cell>
          <cell r="C6063" t="str">
            <v>Máy RO-10/012 (CTDTVIETNHAT.01)</v>
          </cell>
        </row>
        <row r="6064">
          <cell r="B6064" t="str">
            <v>1001090041</v>
          </cell>
          <cell r="C6064" t="str">
            <v>Máy RO-10/012 (CTDTVIETNHAT.02)</v>
          </cell>
        </row>
        <row r="6065">
          <cell r="B6065" t="str">
            <v>1001050183</v>
          </cell>
          <cell r="C6065" t="str">
            <v>Máy RO-01/003 (CHTHANHCONGTH.01)</v>
          </cell>
        </row>
        <row r="6066">
          <cell r="B6066" t="str">
            <v>1001050184</v>
          </cell>
          <cell r="C6066" t="str">
            <v>Máy RO-01/003 (CHTHANHCONGTH.02)</v>
          </cell>
        </row>
        <row r="6067">
          <cell r="B6067" t="str">
            <v>1001050185</v>
          </cell>
          <cell r="C6067" t="str">
            <v>Máy RO-01/003 (CHTHANHCONGTH.03)</v>
          </cell>
        </row>
        <row r="6068">
          <cell r="B6068" t="str">
            <v>1001090031</v>
          </cell>
          <cell r="C6068" t="str">
            <v>Máy RO-01/003 (CHANHVIET.01.IROKA)</v>
          </cell>
        </row>
        <row r="6069">
          <cell r="B6069" t="str">
            <v>4005030016</v>
          </cell>
          <cell r="C6069" t="str">
            <v>Hàn the (borax)</v>
          </cell>
        </row>
        <row r="6070">
          <cell r="B6070" t="str">
            <v>4004050030</v>
          </cell>
          <cell r="C6070" t="str">
            <v>Hạt Cation Purolite C100E</v>
          </cell>
        </row>
        <row r="6071">
          <cell r="B6071" t="str">
            <v>2015030012</v>
          </cell>
          <cell r="C6071" t="str">
            <v>IC 8136</v>
          </cell>
        </row>
        <row r="6072">
          <cell r="B6072" t="str">
            <v>4001020013</v>
          </cell>
          <cell r="C6072" t="str">
            <v>Tấm Amiang</v>
          </cell>
        </row>
        <row r="6073">
          <cell r="B6073" t="str">
            <v>2015010013</v>
          </cell>
          <cell r="C6073" t="str">
            <v>Điện trở 22</v>
          </cell>
        </row>
        <row r="6074">
          <cell r="B6074" t="str">
            <v>4001020012</v>
          </cell>
          <cell r="C6074" t="str">
            <v>Tấm Acrylic</v>
          </cell>
        </row>
        <row r="6075">
          <cell r="B6075" t="str">
            <v>2015010014</v>
          </cell>
          <cell r="C6075" t="str">
            <v>Điện trở 220</v>
          </cell>
        </row>
        <row r="6076">
          <cell r="B6076" t="str">
            <v>2015010015</v>
          </cell>
          <cell r="C6076" t="str">
            <v>Điện trở 300</v>
          </cell>
        </row>
        <row r="6077">
          <cell r="B6077" t="str">
            <v>2015010016</v>
          </cell>
          <cell r="C6077" t="str">
            <v>Điện trở 4.7</v>
          </cell>
        </row>
        <row r="6078">
          <cell r="B6078" t="str">
            <v>4001020011</v>
          </cell>
          <cell r="C6078" t="str">
            <v>Tấm Laminate</v>
          </cell>
        </row>
        <row r="6079">
          <cell r="B6079" t="str">
            <v>2015030015</v>
          </cell>
          <cell r="C6079" t="str">
            <v>Diot MUR4100E</v>
          </cell>
        </row>
        <row r="6080">
          <cell r="B6080" t="str">
            <v>2015010012</v>
          </cell>
          <cell r="C6080" t="str">
            <v>Điện trở 100 3W</v>
          </cell>
        </row>
        <row r="6081">
          <cell r="B6081" t="str">
            <v>2015010017</v>
          </cell>
          <cell r="C6081" t="str">
            <v>Điện trở 470 1W</v>
          </cell>
        </row>
        <row r="6082">
          <cell r="B6082" t="str">
            <v>2015030013</v>
          </cell>
          <cell r="C6082" t="str">
            <v>Transistor S8050</v>
          </cell>
        </row>
        <row r="6083">
          <cell r="B6083" t="str">
            <v>2015030014</v>
          </cell>
          <cell r="C6083" t="str">
            <v>Transistor TL431</v>
          </cell>
        </row>
        <row r="6084">
          <cell r="B6084" t="str">
            <v>7006020036</v>
          </cell>
          <cell r="C6084" t="str">
            <v>Kệ sắt 0.5x0.8x2m</v>
          </cell>
        </row>
        <row r="6085">
          <cell r="B6085" t="str">
            <v>2015020023</v>
          </cell>
          <cell r="C6085" t="str">
            <v>Tụ điện 220uF/16V</v>
          </cell>
        </row>
        <row r="6086">
          <cell r="B6086" t="str">
            <v>2015020024</v>
          </cell>
          <cell r="C6086" t="str">
            <v>Tụ điện 220uF/50v</v>
          </cell>
        </row>
        <row r="6087">
          <cell r="B6087" t="str">
            <v>3004090873</v>
          </cell>
          <cell r="C6087" t="str">
            <v>Vợt ZGDSMK101W057</v>
          </cell>
        </row>
        <row r="6088">
          <cell r="B6088" t="str">
            <v>2013040087</v>
          </cell>
          <cell r="C6088" t="str">
            <v>LED lùn 5mm 0.5W đỏ</v>
          </cell>
        </row>
        <row r="6089">
          <cell r="B6089" t="str">
            <v>3004090871</v>
          </cell>
          <cell r="C6089" t="str">
            <v>Trục ép ZGDJEK64437</v>
          </cell>
        </row>
        <row r="6090">
          <cell r="B6090" t="str">
            <v>2015020022</v>
          </cell>
          <cell r="C6090" t="str">
            <v>Tụ điện kẹo 103 3KV</v>
          </cell>
        </row>
        <row r="6091">
          <cell r="B6091" t="str">
            <v>2013040088</v>
          </cell>
          <cell r="C6091" t="str">
            <v>LED lùn 5mm 0.5W cam</v>
          </cell>
        </row>
        <row r="6092">
          <cell r="B6092" t="str">
            <v>3004090869</v>
          </cell>
          <cell r="C6092" t="str">
            <v>Nắp cốc ZGDJEK633025</v>
          </cell>
        </row>
        <row r="6093">
          <cell r="B6093" t="str">
            <v>3004090868</v>
          </cell>
          <cell r="C6093" t="str">
            <v>Mặt kính ZGDIFK102BK17</v>
          </cell>
        </row>
        <row r="6094">
          <cell r="B6094" t="str">
            <v>4006050095</v>
          </cell>
          <cell r="C6094" t="str">
            <v>Xốp phẳng PE 430x310x10</v>
          </cell>
        </row>
        <row r="6095">
          <cell r="B6095" t="str">
            <v>4006050094</v>
          </cell>
          <cell r="C6095" t="str">
            <v>Xốp phẳng PE 470x290x10</v>
          </cell>
        </row>
        <row r="6096">
          <cell r="B6096" t="str">
            <v>4006050093</v>
          </cell>
          <cell r="C6096" t="str">
            <v>Xốp phẳng PE 755x425x10</v>
          </cell>
        </row>
        <row r="6097">
          <cell r="B6097" t="str">
            <v>2015020025</v>
          </cell>
          <cell r="C6097" t="str">
            <v>Tụ điện quạt ZGDSFK336013</v>
          </cell>
        </row>
        <row r="6098">
          <cell r="B6098" t="str">
            <v>2015050010</v>
          </cell>
          <cell r="C6098" t="str">
            <v>Vi điều khiển ATMEGA8A-AU</v>
          </cell>
        </row>
        <row r="6099">
          <cell r="B6099" t="str">
            <v>2001030004</v>
          </cell>
          <cell r="C6099" t="str">
            <v>Bộ cốc 20-34 vuông xanh NK</v>
          </cell>
        </row>
        <row r="6100">
          <cell r="B6100" t="str">
            <v>3004090867</v>
          </cell>
          <cell r="C6100" t="str">
            <v>Khoang nướng ZGDAFK101W009</v>
          </cell>
        </row>
        <row r="6101">
          <cell r="B6101" t="str">
            <v>2001030003</v>
          </cell>
          <cell r="C6101" t="str">
            <v>Bộ cốc 20-34 vuông trong NK</v>
          </cell>
        </row>
        <row r="6102">
          <cell r="B6102" t="str">
            <v>2013040089</v>
          </cell>
          <cell r="C6102" t="str">
            <v>LED lùn 5mm 0.5W xanh dương</v>
          </cell>
        </row>
        <row r="6103">
          <cell r="B6103" t="str">
            <v>3004090870</v>
          </cell>
          <cell r="C6103" t="str">
            <v>Vòng đỡ giá lọc ZGDJEK633031</v>
          </cell>
        </row>
        <row r="6104">
          <cell r="B6104" t="str">
            <v>7006020035</v>
          </cell>
          <cell r="C6104" t="str">
            <v>Khay đựng dụng cụ 280x450x100</v>
          </cell>
        </row>
        <row r="6105">
          <cell r="B6105" t="str">
            <v>4006040054</v>
          </cell>
          <cell r="C6105" t="str">
            <v>Băng dính quấn biến áp 20mmx66m</v>
          </cell>
        </row>
        <row r="6106">
          <cell r="B6106" t="str">
            <v>3004090872</v>
          </cell>
          <cell r="C6106" t="str">
            <v>Mặt bảo vệ hiển thị ZGDPCK588034</v>
          </cell>
        </row>
        <row r="6107">
          <cell r="B6107" t="str">
            <v>3004090875</v>
          </cell>
          <cell r="C6107" t="str">
            <v>Đường dẫn nước lạnh ZROWPK8550011</v>
          </cell>
        </row>
        <row r="6108">
          <cell r="B6108" t="str">
            <v>7001090016</v>
          </cell>
          <cell r="C6108" t="str">
            <v>Bàn thao tác lắp ráp 1000x1500x900</v>
          </cell>
        </row>
        <row r="6109">
          <cell r="B6109" t="str">
            <v>4006040052</v>
          </cell>
          <cell r="C6109" t="str">
            <v>Băng dính điện</v>
          </cell>
        </row>
        <row r="6110">
          <cell r="B6110" t="str">
            <v>4006040053</v>
          </cell>
          <cell r="C6110" t="str">
            <v>Băng dính điện to</v>
          </cell>
        </row>
        <row r="6111">
          <cell r="B6111" t="str">
            <v>4004050031</v>
          </cell>
          <cell r="C6111" t="str">
            <v>Hạt Filox MQ7</v>
          </cell>
        </row>
        <row r="6112">
          <cell r="B6112" t="str">
            <v>2011090014</v>
          </cell>
          <cell r="C6112" t="str">
            <v>Cút nối vòi HCV</v>
          </cell>
        </row>
        <row r="6113">
          <cell r="B6113" t="str">
            <v>2016040058</v>
          </cell>
          <cell r="C6113" t="str">
            <v>Vít bơm</v>
          </cell>
        </row>
        <row r="6114">
          <cell r="B6114" t="str">
            <v>2003090044</v>
          </cell>
          <cell r="C6114" t="str">
            <v>Đèn UV 11W</v>
          </cell>
        </row>
        <row r="6115">
          <cell r="B6115" t="str">
            <v>3004090899</v>
          </cell>
          <cell r="C6115" t="str">
            <v>Ốp to PC871</v>
          </cell>
        </row>
        <row r="6116">
          <cell r="B6116" t="str">
            <v>2015010018</v>
          </cell>
          <cell r="C6116" t="str">
            <v>Trở cầu chì</v>
          </cell>
        </row>
        <row r="6117">
          <cell r="B6117" t="str">
            <v>4004090081</v>
          </cell>
          <cell r="C6117" t="str">
            <v>Keo Epoxy AB</v>
          </cell>
        </row>
        <row r="6118">
          <cell r="B6118" t="str">
            <v>2013090063</v>
          </cell>
          <cell r="C6118" t="str">
            <v>Vỏ đèn UV 6W</v>
          </cell>
        </row>
        <row r="6119">
          <cell r="B6119" t="str">
            <v>4005090023</v>
          </cell>
          <cell r="C6119" t="str">
            <v>Xi Cana 220g</v>
          </cell>
        </row>
        <row r="6120">
          <cell r="B6120" t="str">
            <v>3004090897</v>
          </cell>
          <cell r="C6120" t="str">
            <v>Núm xả cặn HCV</v>
          </cell>
        </row>
        <row r="6121">
          <cell r="B6121" t="str">
            <v>2014030070</v>
          </cell>
          <cell r="C6121" t="str">
            <v>Rơ le nhiệt 95</v>
          </cell>
        </row>
        <row r="6122">
          <cell r="B6122" t="str">
            <v>3004090885</v>
          </cell>
          <cell r="C6122" t="str">
            <v>Nắp bình HCV051</v>
          </cell>
        </row>
        <row r="6123">
          <cell r="B6123" t="str">
            <v>2015020026</v>
          </cell>
          <cell r="C6123" t="str">
            <v>Tủ điện 300x200</v>
          </cell>
        </row>
        <row r="6124">
          <cell r="B6124" t="str">
            <v>2004050013</v>
          </cell>
          <cell r="C6124" t="str">
            <v>Lõi Sidement 10"</v>
          </cell>
        </row>
        <row r="6125">
          <cell r="B6125" t="str">
            <v>2017030097</v>
          </cell>
          <cell r="C6125" t="str">
            <v>Gioăng đèn UV 11W</v>
          </cell>
        </row>
        <row r="6126">
          <cell r="B6126" t="str">
            <v>3004090884</v>
          </cell>
          <cell r="C6126" t="str">
            <v>Mặt nạ trên HC300</v>
          </cell>
        </row>
        <row r="6127">
          <cell r="B6127" t="str">
            <v>3004090898</v>
          </cell>
          <cell r="C6127" t="str">
            <v>Ốp che đèn HC 300</v>
          </cell>
        </row>
        <row r="6128">
          <cell r="B6128" t="str">
            <v>3004090900</v>
          </cell>
          <cell r="C6128" t="str">
            <v>Phễu úp bình hc01</v>
          </cell>
        </row>
        <row r="6129">
          <cell r="B6129" t="str">
            <v>2005020061</v>
          </cell>
          <cell r="C6129" t="str">
            <v>Lõi lọc Pre carbon</v>
          </cell>
        </row>
        <row r="6130">
          <cell r="B6130" t="str">
            <v>3004090887</v>
          </cell>
          <cell r="C6130" t="str">
            <v>Nẹp trang trí HC300</v>
          </cell>
        </row>
        <row r="6131">
          <cell r="B6131" t="str">
            <v>2013100059</v>
          </cell>
          <cell r="C6131" t="str">
            <v>Bình áp TP-16P trắng</v>
          </cell>
        </row>
        <row r="6132">
          <cell r="B6132" t="str">
            <v>2017030098</v>
          </cell>
          <cell r="C6132" t="str">
            <v>Gioăng cao su dẫn HC</v>
          </cell>
        </row>
        <row r="6133">
          <cell r="B6133" t="str">
            <v>3004090895</v>
          </cell>
          <cell r="C6133" t="str">
            <v>Khung đỡ sau vòi HC300</v>
          </cell>
        </row>
        <row r="6134">
          <cell r="B6134" t="str">
            <v>3004090893</v>
          </cell>
          <cell r="C6134" t="str">
            <v>Ống cao su ra núm xả HC</v>
          </cell>
        </row>
        <row r="6135">
          <cell r="B6135" t="str">
            <v>2013080048</v>
          </cell>
          <cell r="C6135" t="str">
            <v>Vòi nóng WPK-855 (0018)</v>
          </cell>
        </row>
        <row r="6136">
          <cell r="B6136" t="str">
            <v>2011090015</v>
          </cell>
          <cell r="C6136" t="str">
            <v>Cút nối vòi lạnh HC 01,02,300</v>
          </cell>
        </row>
        <row r="6137">
          <cell r="B6137" t="str">
            <v>1001030117</v>
          </cell>
          <cell r="C6137" t="str">
            <v>Máy nóng lạnh HCV-351 XK (EZ)</v>
          </cell>
        </row>
        <row r="6138">
          <cell r="B6138" t="str">
            <v>2011090013</v>
          </cell>
          <cell r="C6138" t="str">
            <v>Cút nối ngắn (Ống ra vòi nóng)</v>
          </cell>
        </row>
        <row r="6139">
          <cell r="B6139" t="str">
            <v>3002090029</v>
          </cell>
          <cell r="C6139" t="str">
            <v>Đầu bịt lõi thay nhanh D6 xanh</v>
          </cell>
        </row>
        <row r="6140">
          <cell r="B6140" t="str">
            <v>3004090889</v>
          </cell>
          <cell r="C6140" t="str">
            <v>Chụp dẫn nước xuống bầu nóng HCV</v>
          </cell>
        </row>
        <row r="6141">
          <cell r="B6141" t="str">
            <v>3004090896</v>
          </cell>
          <cell r="C6141" t="str">
            <v>Nắp trên cánh vị trí dưới mặt HC300</v>
          </cell>
        </row>
        <row r="6142">
          <cell r="B6142" t="str">
            <v>2003070033</v>
          </cell>
          <cell r="C6142" t="str">
            <v>Lõi Nano V xanh B (DM)</v>
          </cell>
        </row>
        <row r="6143">
          <cell r="B6143" t="str">
            <v>2013050061</v>
          </cell>
          <cell r="C6143" t="str">
            <v>Van xả tay EZ BV1C.T-4U-4</v>
          </cell>
        </row>
        <row r="6144">
          <cell r="B6144" t="str">
            <v>2003090045</v>
          </cell>
          <cell r="C6144" t="str">
            <v>Lõi hydrogen V trắng HYDROGEN (DM)</v>
          </cell>
        </row>
        <row r="6145">
          <cell r="B6145" t="str">
            <v>4004090082</v>
          </cell>
          <cell r="C6145" t="str">
            <v>Gen co 10mm</v>
          </cell>
        </row>
        <row r="6146">
          <cell r="B6146" t="str">
            <v>7002030008</v>
          </cell>
          <cell r="C6146" t="str">
            <v>Máy test QC01</v>
          </cell>
        </row>
        <row r="6147">
          <cell r="B6147" t="str">
            <v>7002010060</v>
          </cell>
          <cell r="C6147" t="str">
            <v>Nhiệt ẩm kế điện tử</v>
          </cell>
        </row>
        <row r="6148">
          <cell r="B6148" t="str">
            <v>1002010045</v>
          </cell>
          <cell r="C6148" t="str">
            <v>Máy lọc nước CN-1000</v>
          </cell>
        </row>
        <row r="6149">
          <cell r="B6149" t="str">
            <v>1002010036</v>
          </cell>
          <cell r="C6149" t="str">
            <v>Máy lọc nước CN-150T</v>
          </cell>
        </row>
        <row r="6150">
          <cell r="B6150" t="str">
            <v>1002010038</v>
          </cell>
          <cell r="C6150" t="str">
            <v>Máy lọc nước CN-350T</v>
          </cell>
        </row>
        <row r="6151">
          <cell r="B6151" t="str">
            <v>1002010040</v>
          </cell>
          <cell r="C6151" t="str">
            <v>Máy lọc nước CN-500T</v>
          </cell>
        </row>
        <row r="6152">
          <cell r="B6152" t="str">
            <v>1002010042</v>
          </cell>
          <cell r="C6152" t="str">
            <v>Máy lọc nước CN-750T</v>
          </cell>
        </row>
        <row r="6153">
          <cell r="B6153" t="str">
            <v>1002010044</v>
          </cell>
          <cell r="C6153" t="str">
            <v>Máy lọc nước CN-1000T</v>
          </cell>
        </row>
        <row r="6154">
          <cell r="B6154" t="str">
            <v>1001020022</v>
          </cell>
          <cell r="C6154" t="str">
            <v>Bộ lọc thô 1 cấp AXTRON</v>
          </cell>
        </row>
        <row r="6155">
          <cell r="B6155" t="str">
            <v>1001020021</v>
          </cell>
          <cell r="C6155" t="str">
            <v>Bộ lọc thô 2 cấp AXTRON</v>
          </cell>
        </row>
        <row r="6156">
          <cell r="B6156" t="str">
            <v>1001020020</v>
          </cell>
          <cell r="C6156" t="str">
            <v>Bộ lọc thô 3 cấp AXTRON</v>
          </cell>
        </row>
        <row r="6157">
          <cell r="B6157" t="str">
            <v>2014030071</v>
          </cell>
          <cell r="C6157" t="str">
            <v>Rơ le nhiệt Hanyoung SSR 30A</v>
          </cell>
        </row>
        <row r="6158">
          <cell r="B6158" t="str">
            <v>1002010035</v>
          </cell>
          <cell r="C6158" t="str">
            <v>Máy lọc nước CN-150 (AV-4021)</v>
          </cell>
        </row>
        <row r="6159">
          <cell r="B6159" t="str">
            <v>1002010039</v>
          </cell>
          <cell r="C6159" t="str">
            <v>Máy lọc nước CN-350 (AV-4040)</v>
          </cell>
        </row>
        <row r="6160">
          <cell r="B6160" t="str">
            <v>1002010041</v>
          </cell>
          <cell r="C6160" t="str">
            <v>Máy lọc nước CN-500 (AV-4040)</v>
          </cell>
        </row>
        <row r="6161">
          <cell r="B6161" t="str">
            <v>1002010043</v>
          </cell>
          <cell r="C6161" t="str">
            <v>Máy lọc nước CN-750 (AV-4040)</v>
          </cell>
        </row>
        <row r="6162">
          <cell r="B6162" t="str">
            <v>7005020050</v>
          </cell>
          <cell r="C6162" t="str">
            <v>Cột composite 844 HTComa</v>
          </cell>
        </row>
        <row r="6163">
          <cell r="B6163" t="str">
            <v>2007040010</v>
          </cell>
          <cell r="C6163" t="str">
            <v>Auto valve AF2HS (3C/F34)</v>
          </cell>
        </row>
        <row r="6164">
          <cell r="B6164" t="str">
            <v>7005020051</v>
          </cell>
          <cell r="C6164" t="str">
            <v>Cột composite 1054 HTComa</v>
          </cell>
        </row>
        <row r="6165">
          <cell r="B6165" t="str">
            <v>7005020052</v>
          </cell>
          <cell r="C6165" t="str">
            <v>Cột composite 1252 HTComa</v>
          </cell>
        </row>
        <row r="6166">
          <cell r="B6166" t="str">
            <v>7005020053</v>
          </cell>
          <cell r="C6166" t="str">
            <v>Cột composite 1465 HTComa</v>
          </cell>
        </row>
        <row r="6167">
          <cell r="B6167" t="str">
            <v>7005020054</v>
          </cell>
          <cell r="C6167" t="str">
            <v>Cột composite 1665 HTComa</v>
          </cell>
        </row>
        <row r="6168">
          <cell r="B6168" t="str">
            <v>7005020055</v>
          </cell>
          <cell r="C6168" t="str">
            <v>Cột composite 1865 HTComa</v>
          </cell>
        </row>
        <row r="6169">
          <cell r="B6169" t="str">
            <v>2007040013</v>
          </cell>
          <cell r="C6169" t="str">
            <v>Auto valve ASD4HS (5C/F34)</v>
          </cell>
        </row>
        <row r="6170">
          <cell r="B6170" t="str">
            <v>2005020062</v>
          </cell>
          <cell r="C6170" t="str">
            <v>Lõi CARBON BLOCK 11" (Q2-M9)</v>
          </cell>
        </row>
        <row r="6171">
          <cell r="B6171" t="str">
            <v>2007040012</v>
          </cell>
          <cell r="C6171" t="str">
            <v>Auto valve HM ASD2HS (5C/F34)</v>
          </cell>
        </row>
        <row r="6172">
          <cell r="B6172" t="str">
            <v>2007040011</v>
          </cell>
          <cell r="C6172" t="str">
            <v>Auto valve Keman AF4HS (3C/F34)</v>
          </cell>
        </row>
        <row r="6173">
          <cell r="B6173" t="str">
            <v>3004090903</v>
          </cell>
          <cell r="C6173" t="str">
            <v>Nắp phao SURFSUN</v>
          </cell>
        </row>
        <row r="6174">
          <cell r="B6174" t="str">
            <v>5000000002</v>
          </cell>
          <cell r="C6174" t="str">
            <v>TTDV- Gói DV Dynamic</v>
          </cell>
        </row>
        <row r="6175">
          <cell r="B6175" t="str">
            <v>5000000003</v>
          </cell>
          <cell r="C6175" t="str">
            <v>TTDV- Gói DV Dynamic Care K7</v>
          </cell>
        </row>
        <row r="6176">
          <cell r="B6176" t="str">
            <v>5000000004</v>
          </cell>
          <cell r="C6176" t="str">
            <v>TTDV- Gói DV Dynamic Care K8</v>
          </cell>
        </row>
        <row r="6177">
          <cell r="B6177" t="str">
            <v>5000000001</v>
          </cell>
          <cell r="C6177" t="str">
            <v>TTDV- Gói DV bảo trì bảo dưỡng</v>
          </cell>
        </row>
        <row r="6178">
          <cell r="B6178" t="str">
            <v>5000000006</v>
          </cell>
          <cell r="C6178" t="str">
            <v>TTDV- Gói DV Total Care máy 5 cấp</v>
          </cell>
        </row>
        <row r="6179">
          <cell r="B6179" t="str">
            <v>5000000007</v>
          </cell>
          <cell r="C6179" t="str">
            <v>TTDV- Gói DV Total Care máy 7 cấp</v>
          </cell>
        </row>
        <row r="6180">
          <cell r="B6180" t="str">
            <v>5000000008</v>
          </cell>
          <cell r="C6180" t="str">
            <v>TTDV- Gói DV Total Care máy 8 cấp</v>
          </cell>
        </row>
        <row r="6181">
          <cell r="B6181" t="str">
            <v>5000000005</v>
          </cell>
          <cell r="C6181" t="str">
            <v>TTDV- Gói DV Total Care máy BCN 30LPH</v>
          </cell>
        </row>
        <row r="6182">
          <cell r="B6182" t="str">
            <v>7001020046</v>
          </cell>
          <cell r="C6182" t="str">
            <v>Súng bắn đinh tán</v>
          </cell>
        </row>
        <row r="6183">
          <cell r="B6183" t="str">
            <v>3004110095</v>
          </cell>
          <cell r="C6183" t="str">
            <v>Nhựa NG SAN1</v>
          </cell>
        </row>
        <row r="6184">
          <cell r="B6184" t="str">
            <v>3004110096</v>
          </cell>
          <cell r="C6184" t="str">
            <v>Nhựa NG SAN2</v>
          </cell>
        </row>
        <row r="6185">
          <cell r="B6185" t="str">
            <v>3004110097</v>
          </cell>
          <cell r="C6185" t="str">
            <v>Nhựa NG SAN3</v>
          </cell>
        </row>
        <row r="6186">
          <cell r="B6186" t="str">
            <v>3004110106</v>
          </cell>
          <cell r="C6186" t="str">
            <v>Nhựa NG SAN4</v>
          </cell>
        </row>
        <row r="6187">
          <cell r="B6187" t="str">
            <v>3004110061</v>
          </cell>
          <cell r="C6187" t="str">
            <v>Nhựa NG ABS đỏ</v>
          </cell>
        </row>
        <row r="6188">
          <cell r="B6188" t="str">
            <v>3004110060</v>
          </cell>
          <cell r="C6188" t="str">
            <v>Nhựa NG lõi PP</v>
          </cell>
        </row>
        <row r="6189">
          <cell r="B6189" t="str">
            <v>3004110070</v>
          </cell>
          <cell r="C6189" t="str">
            <v>Nhựa NG PP cam</v>
          </cell>
        </row>
        <row r="6190">
          <cell r="B6190" t="str">
            <v>3004110102</v>
          </cell>
          <cell r="C6190" t="str">
            <v>Nhựa NG PP ghi</v>
          </cell>
        </row>
        <row r="6191">
          <cell r="B6191" t="str">
            <v>3004110067</v>
          </cell>
          <cell r="C6191" t="str">
            <v>Nhựa NG PP tạp</v>
          </cell>
        </row>
        <row r="6192">
          <cell r="B6192" t="str">
            <v>3004110103</v>
          </cell>
          <cell r="C6192" t="str">
            <v>Nhựa NG ABS đen</v>
          </cell>
        </row>
        <row r="6193">
          <cell r="B6193" t="str">
            <v>3004110065</v>
          </cell>
          <cell r="C6193" t="str">
            <v>Nhựa NG ABS ghi</v>
          </cell>
        </row>
        <row r="6194">
          <cell r="B6194" t="str">
            <v>3004110057</v>
          </cell>
          <cell r="C6194" t="str">
            <v>Nhựa NG PA1 đen</v>
          </cell>
        </row>
        <row r="6195">
          <cell r="B6195" t="str">
            <v>3004110068</v>
          </cell>
          <cell r="C6195" t="str">
            <v>Nhựa NG PA3 ghi</v>
          </cell>
        </row>
        <row r="6196">
          <cell r="B6196" t="str">
            <v>3004110083</v>
          </cell>
          <cell r="C6196" t="str">
            <v>Nhựa NG PP Gold</v>
          </cell>
        </row>
        <row r="6197">
          <cell r="B6197" t="str">
            <v>3004110076</v>
          </cell>
          <cell r="C6197" t="str">
            <v>Nhựa NG PP hồng</v>
          </cell>
        </row>
        <row r="6198">
          <cell r="B6198" t="str">
            <v>3004110073</v>
          </cell>
          <cell r="C6198" t="str">
            <v>Nhựa NG PP1 đen</v>
          </cell>
        </row>
        <row r="6199">
          <cell r="B6199" t="str">
            <v>3004110080</v>
          </cell>
          <cell r="C6199" t="str">
            <v>Nhựa NG PP1 tím</v>
          </cell>
        </row>
        <row r="6200">
          <cell r="B6200" t="str">
            <v>3004110072</v>
          </cell>
          <cell r="C6200" t="str">
            <v>Nhựa NG PP2 đen</v>
          </cell>
        </row>
        <row r="6201">
          <cell r="B6201" t="str">
            <v>3004110099</v>
          </cell>
          <cell r="C6201" t="str">
            <v>Nhựa NG PP2 tím</v>
          </cell>
        </row>
        <row r="6202">
          <cell r="B6202" t="str">
            <v>3004110108</v>
          </cell>
          <cell r="C6202" t="str">
            <v>Nhựa NG ABS vàng</v>
          </cell>
        </row>
        <row r="6203">
          <cell r="B6203" t="str">
            <v>3004110101</v>
          </cell>
          <cell r="C6203" t="str">
            <v>Nhựa NG ABS xanh</v>
          </cell>
        </row>
        <row r="6204">
          <cell r="B6204" t="str">
            <v>3004110100</v>
          </cell>
          <cell r="C6204" t="str">
            <v>Nhựa NG PE trong</v>
          </cell>
        </row>
        <row r="6205">
          <cell r="B6205" t="str">
            <v>3004110074</v>
          </cell>
          <cell r="C6205" t="str">
            <v>Nhựa NG PP đỏ BV</v>
          </cell>
        </row>
        <row r="6206">
          <cell r="B6206" t="str">
            <v>3004110098</v>
          </cell>
          <cell r="C6206" t="str">
            <v>Nhựa NG PP trong</v>
          </cell>
        </row>
        <row r="6207">
          <cell r="B6207" t="str">
            <v>3004110085</v>
          </cell>
          <cell r="C6207" t="str">
            <v>Nhựa NG PP1 xanh</v>
          </cell>
        </row>
        <row r="6208">
          <cell r="B6208" t="str">
            <v>3004110058</v>
          </cell>
          <cell r="C6208" t="str">
            <v>Nhựa NG ABS trắng</v>
          </cell>
        </row>
        <row r="6209">
          <cell r="B6209" t="str">
            <v>3004110063</v>
          </cell>
          <cell r="C6209" t="str">
            <v>Nhựa NG LDPE vàng</v>
          </cell>
        </row>
        <row r="6210">
          <cell r="B6210" t="str">
            <v>3004110064</v>
          </cell>
          <cell r="C6210" t="str">
            <v>Nhựa NG LDPE xanh</v>
          </cell>
        </row>
        <row r="6211">
          <cell r="B6211" t="str">
            <v>3004110069</v>
          </cell>
          <cell r="C6211" t="str">
            <v>Nhựa NG PA2 trắng</v>
          </cell>
        </row>
        <row r="6212">
          <cell r="B6212" t="str">
            <v>3004110084</v>
          </cell>
          <cell r="C6212" t="str">
            <v>Nhựa NG PP vàng N</v>
          </cell>
        </row>
        <row r="6213">
          <cell r="B6213" t="str">
            <v>3004110071</v>
          </cell>
          <cell r="C6213" t="str">
            <v>Nhựa NG PP xanh C</v>
          </cell>
        </row>
        <row r="6214">
          <cell r="B6214" t="str">
            <v>3004110105</v>
          </cell>
          <cell r="C6214" t="str">
            <v>Nhựa NG PP xanh L</v>
          </cell>
        </row>
        <row r="6215">
          <cell r="B6215" t="str">
            <v>3004110078</v>
          </cell>
          <cell r="C6215" t="str">
            <v>Nhựa NG PP1 trắng</v>
          </cell>
        </row>
        <row r="6216">
          <cell r="B6216" t="str">
            <v>3004110062</v>
          </cell>
          <cell r="C6216" t="str">
            <v>Nhựa NG LDPE trắng</v>
          </cell>
        </row>
        <row r="6217">
          <cell r="B6217" t="str">
            <v>3004110089</v>
          </cell>
          <cell r="C6217" t="str">
            <v>Nhựa NG PP xanh SH</v>
          </cell>
        </row>
        <row r="6218">
          <cell r="B6218" t="str">
            <v>3004110093</v>
          </cell>
          <cell r="C6218" t="str">
            <v>Nhựa NG PP1 xanh B</v>
          </cell>
        </row>
        <row r="6219">
          <cell r="B6219" t="str">
            <v>3004110088</v>
          </cell>
          <cell r="C6219" t="str">
            <v>Nhựa NG PP1 xanh D</v>
          </cell>
        </row>
        <row r="6220">
          <cell r="B6220" t="str">
            <v>3004110091</v>
          </cell>
          <cell r="C6220" t="str">
            <v>Nhựa NG PP1 xanh K</v>
          </cell>
        </row>
        <row r="6221">
          <cell r="B6221" t="str">
            <v>3004110086</v>
          </cell>
          <cell r="C6221" t="str">
            <v>Nhựa NG PP2 xanh D</v>
          </cell>
        </row>
        <row r="6222">
          <cell r="B6222" t="str">
            <v>3004110090</v>
          </cell>
          <cell r="C6222" t="str">
            <v>Nhựa NG PP2 xanh K</v>
          </cell>
        </row>
        <row r="6223">
          <cell r="B6223" t="str">
            <v>3004110079</v>
          </cell>
          <cell r="C6223" t="str">
            <v>Nhựa NG PP T2 trắng</v>
          </cell>
        </row>
        <row r="6224">
          <cell r="B6224" t="str">
            <v>3004110081</v>
          </cell>
          <cell r="C6224" t="str">
            <v>Nhựa NG PP1 vàng D2</v>
          </cell>
        </row>
        <row r="6225">
          <cell r="B6225" t="str">
            <v>3004110092</v>
          </cell>
          <cell r="C6225" t="str">
            <v>Nhựa NG PP1 xanh Al</v>
          </cell>
        </row>
        <row r="6226">
          <cell r="B6226" t="str">
            <v>3004110077</v>
          </cell>
          <cell r="C6226" t="str">
            <v>Nhựa NG PP1 xanh NC</v>
          </cell>
        </row>
        <row r="6227">
          <cell r="B6227" t="str">
            <v>3004110082</v>
          </cell>
          <cell r="C6227" t="str">
            <v>Nhựa NG PP2 vàng D2</v>
          </cell>
        </row>
        <row r="6228">
          <cell r="B6228" t="str">
            <v>3004110087</v>
          </cell>
          <cell r="C6228" t="str">
            <v>Nhựa NG PP2 xanh BV</v>
          </cell>
        </row>
        <row r="6229">
          <cell r="B6229" t="str">
            <v>3004110094</v>
          </cell>
          <cell r="C6229" t="str">
            <v>Nhựa NG PP2 xanh D2</v>
          </cell>
        </row>
        <row r="6230">
          <cell r="B6230" t="str">
            <v>3004110075</v>
          </cell>
          <cell r="C6230" t="str">
            <v>Nhựa NG PP1 ghi trắng</v>
          </cell>
        </row>
        <row r="6231">
          <cell r="B6231" t="str">
            <v>3004110066</v>
          </cell>
          <cell r="C6231" t="str">
            <v>Nhựa NG HIPS 8250 trắng</v>
          </cell>
        </row>
        <row r="6232">
          <cell r="B6232" t="str">
            <v>3004110059</v>
          </cell>
          <cell r="C6232" t="str">
            <v>Nhựa NG ABS đen (loại 2)</v>
          </cell>
        </row>
        <row r="6233">
          <cell r="B6233" t="str">
            <v>3004110104</v>
          </cell>
          <cell r="C6233" t="str">
            <v>Nhựa NG PP đen (Bình áp)</v>
          </cell>
        </row>
        <row r="6234">
          <cell r="B6234" t="str">
            <v>3004110107</v>
          </cell>
          <cell r="C6234" t="str">
            <v>Nhựa NG ABS WAB-CAB-091116 trắng</v>
          </cell>
        </row>
        <row r="6235">
          <cell r="B6235" t="str">
            <v>3004090904</v>
          </cell>
          <cell r="C6235" t="str">
            <v>Tấm nhôm Alu Karofi</v>
          </cell>
        </row>
        <row r="6236">
          <cell r="B6236" t="str">
            <v>4006031155</v>
          </cell>
          <cell r="C6236" t="str">
            <v>Tem NY KAROFI lõi số 2 OCB</v>
          </cell>
        </row>
        <row r="6237">
          <cell r="B6237" t="str">
            <v>3004090905</v>
          </cell>
          <cell r="C6237" t="str">
            <v>Bộ tấm ốp cánh IQ Inox 0.4mm</v>
          </cell>
        </row>
        <row r="6238">
          <cell r="B6238" t="str">
            <v>4006031154</v>
          </cell>
          <cell r="C6238" t="str">
            <v>Tem NY KAROFI lõi sô 1 PP 5 micro</v>
          </cell>
        </row>
        <row r="6239">
          <cell r="B6239" t="str">
            <v>4006031156</v>
          </cell>
          <cell r="C6239" t="str">
            <v>Tem NY KAROFI lõi sô 3 PP 1 micro</v>
          </cell>
        </row>
        <row r="6240">
          <cell r="B6240" t="str">
            <v>1001040353</v>
          </cell>
          <cell r="C6240" t="str">
            <v>Máy lọc nước KAROFI S-s027 (MT) +BA</v>
          </cell>
        </row>
        <row r="6241">
          <cell r="B6241" t="str">
            <v>1001040352</v>
          </cell>
          <cell r="C6241" t="str">
            <v>Máy lọc nước KAROFI S-s156 (MT) +BA</v>
          </cell>
        </row>
        <row r="6242">
          <cell r="B6242" t="str">
            <v>4006031166</v>
          </cell>
          <cell r="C6242" t="str">
            <v>Tem giá sắt AQUA PURE</v>
          </cell>
        </row>
        <row r="6243">
          <cell r="B6243" t="str">
            <v>4006031160</v>
          </cell>
          <cell r="C6243" t="str">
            <v>Tem lõi T33 AQUA PURE</v>
          </cell>
        </row>
        <row r="6244">
          <cell r="B6244" t="str">
            <v>4006031165</v>
          </cell>
          <cell r="C6244" t="str">
            <v>Tem lõi CTO-GAC AQUA PURE</v>
          </cell>
        </row>
        <row r="6245">
          <cell r="B6245" t="str">
            <v>4006031164</v>
          </cell>
          <cell r="C6245" t="str">
            <v>Tem lõi OCB-GAC AQUA PURE</v>
          </cell>
        </row>
        <row r="6246">
          <cell r="B6246" t="str">
            <v>4006031161</v>
          </cell>
          <cell r="C6246" t="str">
            <v>Tem lõi Alkaline AQUA PURE</v>
          </cell>
        </row>
        <row r="6247">
          <cell r="B6247" t="str">
            <v>4006031157</v>
          </cell>
          <cell r="C6247" t="str">
            <v>Tem cốc PP SEDIMENT AQUA PURE</v>
          </cell>
        </row>
        <row r="6248">
          <cell r="B6248" t="str">
            <v>4006031162</v>
          </cell>
          <cell r="C6248" t="str">
            <v>Tem lõi NANO SILVER AQUA PURE</v>
          </cell>
        </row>
        <row r="6249">
          <cell r="B6249" t="str">
            <v>4006031163</v>
          </cell>
          <cell r="C6249" t="str">
            <v>Tem lõi PP SEDIMENT AQUA PURE</v>
          </cell>
        </row>
        <row r="6250">
          <cell r="B6250" t="str">
            <v>2004020097</v>
          </cell>
          <cell r="C6250" t="str">
            <v>Lõi PPD 10" xanh KAROFI (ĐMX)</v>
          </cell>
        </row>
        <row r="6251">
          <cell r="B6251" t="str">
            <v>4006031159</v>
          </cell>
          <cell r="C6251" t="str">
            <v>Tem cốc CARBON BLOCK AQUA PURE</v>
          </cell>
        </row>
        <row r="6252">
          <cell r="B6252" t="str">
            <v>4006031158</v>
          </cell>
          <cell r="C6252" t="str">
            <v>Tem cốc LOOSE CARBON AQUA PURE</v>
          </cell>
        </row>
        <row r="6253">
          <cell r="B6253" t="str">
            <v>2005010068</v>
          </cell>
          <cell r="C6253" t="str">
            <v>Lõi OCB 10" trắng KAROFI (ĐMX)</v>
          </cell>
        </row>
        <row r="6254">
          <cell r="B6254" t="str">
            <v>4006060246</v>
          </cell>
          <cell r="C6254" t="str">
            <v>HDSD máy RO AQUA PURE HALF COVER</v>
          </cell>
        </row>
        <row r="6255">
          <cell r="B6255" t="str">
            <v>4006010468</v>
          </cell>
          <cell r="C6255" t="str">
            <v>Thùng carton AQUA PURE HALF COVER</v>
          </cell>
        </row>
        <row r="6256">
          <cell r="B6256" t="str">
            <v>2004020098</v>
          </cell>
          <cell r="C6256" t="str">
            <v>Lõi PPD 10" trắng vằn KAROFI (ĐMX)</v>
          </cell>
        </row>
        <row r="6257">
          <cell r="B6257" t="str">
            <v>7008010036</v>
          </cell>
          <cell r="C6257" t="str">
            <v>Băng rôn</v>
          </cell>
        </row>
        <row r="6258">
          <cell r="B6258" t="str">
            <v>7008010037</v>
          </cell>
          <cell r="C6258" t="str">
            <v>Bóng bay</v>
          </cell>
        </row>
        <row r="6259">
          <cell r="B6259" t="str">
            <v>7002010061</v>
          </cell>
          <cell r="C6259" t="str">
            <v>Máy thử rơi</v>
          </cell>
        </row>
        <row r="6260">
          <cell r="B6260" t="str">
            <v>7002010063</v>
          </cell>
          <cell r="C6260" t="str">
            <v>Máy đo rung HZ-6014B</v>
          </cell>
        </row>
        <row r="6261">
          <cell r="B6261" t="str">
            <v>5000000018</v>
          </cell>
          <cell r="C6261" t="str">
            <v>TTDV- DV xử lý sự cố</v>
          </cell>
        </row>
        <row r="6262">
          <cell r="B6262" t="str">
            <v>1001110002</v>
          </cell>
          <cell r="C6262" t="str">
            <v>Máy RO-100 AQUA PURE</v>
          </cell>
        </row>
        <row r="6263">
          <cell r="B6263" t="str">
            <v>3004020360</v>
          </cell>
          <cell r="C6263" t="str">
            <v>Vỏ trên UNDERSINK đỏ</v>
          </cell>
        </row>
        <row r="6264">
          <cell r="B6264" t="str">
            <v>4006060248</v>
          </cell>
          <cell r="C6264" t="str">
            <v>HDSD máy RO AQUA PURE</v>
          </cell>
        </row>
        <row r="6265">
          <cell r="B6265" t="str">
            <v>4006060249</v>
          </cell>
          <cell r="C6265" t="str">
            <v>Tờ rơi trade marketting</v>
          </cell>
        </row>
        <row r="6266">
          <cell r="B6266" t="str">
            <v>5000000014</v>
          </cell>
          <cell r="C6266" t="str">
            <v>TTDV- Gói DVBH miền Bắc</v>
          </cell>
        </row>
        <row r="6267">
          <cell r="B6267" t="str">
            <v>5000000015</v>
          </cell>
          <cell r="C6267" t="str">
            <v>TTDV- Gói DVBH miền Nam</v>
          </cell>
        </row>
        <row r="6268">
          <cell r="B6268" t="str">
            <v>2004010098</v>
          </cell>
          <cell r="C6268" t="str">
            <v>Lõi PP 20" G360 GRANDSAFE</v>
          </cell>
        </row>
        <row r="6269">
          <cell r="B6269" t="str">
            <v>2004010099</v>
          </cell>
          <cell r="C6269" t="str">
            <v>Lõi PP 10" trắng AQUA PURE</v>
          </cell>
        </row>
        <row r="6270">
          <cell r="B6270" t="str">
            <v>7002010062</v>
          </cell>
          <cell r="C6270" t="str">
            <v>Máy đo độ bền kéo ZME-1009A</v>
          </cell>
        </row>
        <row r="6271">
          <cell r="B6271" t="str">
            <v>2005020064</v>
          </cell>
          <cell r="C6271" t="str">
            <v>Lõi CTO 10" trắng AQUA PURE</v>
          </cell>
        </row>
        <row r="6272">
          <cell r="B6272" t="str">
            <v>2005010069</v>
          </cell>
          <cell r="C6272" t="str">
            <v>Lõi OCB 10" trắng AQUA PURE</v>
          </cell>
        </row>
        <row r="6273">
          <cell r="B6273" t="str">
            <v>4006010470</v>
          </cell>
          <cell r="C6273" t="str">
            <v>Thùng carton máy RO AQUA PURE</v>
          </cell>
        </row>
        <row r="6274">
          <cell r="B6274" t="str">
            <v>5000000016</v>
          </cell>
          <cell r="C6274" t="str">
            <v>TTDV- Gói DV lắp máy miền Bắc</v>
          </cell>
        </row>
        <row r="6275">
          <cell r="B6275" t="str">
            <v>5000000017</v>
          </cell>
          <cell r="C6275" t="str">
            <v>TTDV- Gói DV lắp máy miền Nam</v>
          </cell>
        </row>
        <row r="6276">
          <cell r="B6276" t="str">
            <v>4006060247</v>
          </cell>
          <cell r="C6276" t="str">
            <v>HDSD UNDERSINK PURE LIFE (Anh)</v>
          </cell>
        </row>
        <row r="6277">
          <cell r="B6277" t="str">
            <v>3004020359</v>
          </cell>
          <cell r="C6277" t="str">
            <v>Vỏ trên UNDERSINK đỏ GRANDSAFE</v>
          </cell>
        </row>
        <row r="6278">
          <cell r="B6278" t="str">
            <v>2004020099</v>
          </cell>
          <cell r="C6278" t="str">
            <v>Lõi PPD 10" xanh vằn AQUA PURE</v>
          </cell>
        </row>
        <row r="6279">
          <cell r="B6279" t="str">
            <v>5000000012</v>
          </cell>
          <cell r="C6279" t="str">
            <v>TTDV- Gói DVBH nội thành Hà Nội</v>
          </cell>
        </row>
        <row r="6280">
          <cell r="B6280" t="str">
            <v>3004020358</v>
          </cell>
          <cell r="C6280" t="str">
            <v>Vỏ trên UNDERSINK đen PURE LIFE</v>
          </cell>
        </row>
        <row r="6281">
          <cell r="B6281" t="str">
            <v>4006010469</v>
          </cell>
          <cell r="C6281" t="str">
            <v>Thùng carton UNDERSINK PURE LIFE</v>
          </cell>
        </row>
        <row r="6282">
          <cell r="B6282" t="str">
            <v>5000000013</v>
          </cell>
          <cell r="C6282" t="str">
            <v>TTDV- Gói DVBH ngoại thành Hà Nội</v>
          </cell>
        </row>
        <row r="6283">
          <cell r="B6283" t="str">
            <v>5000000009</v>
          </cell>
          <cell r="C6283" t="str">
            <v>TTDV- Gói DV bảo hành toàn diện K5</v>
          </cell>
        </row>
        <row r="6284">
          <cell r="B6284" t="str">
            <v>1001110001</v>
          </cell>
          <cell r="C6284" t="str">
            <v>Máy lọc nước UNDERSINK v2 PURE LIFE</v>
          </cell>
        </row>
        <row r="6285">
          <cell r="B6285" t="str">
            <v>5000000010</v>
          </cell>
          <cell r="C6285" t="str">
            <v>TTDV- Gói DV lắp máy nội thành Hà Nội</v>
          </cell>
        </row>
        <row r="6286">
          <cell r="B6286" t="str">
            <v>5000000011</v>
          </cell>
          <cell r="C6286" t="str">
            <v>TTDV- Gói DV lắp máy ngoại thành Hà Nội</v>
          </cell>
        </row>
        <row r="6287">
          <cell r="B6287" t="str">
            <v>2017030041</v>
          </cell>
          <cell r="C6287" t="str">
            <v>Gioăng chỉ cao su NBR D28.4x2.6</v>
          </cell>
        </row>
        <row r="6288">
          <cell r="B6288" t="str">
            <v>7002010064</v>
          </cell>
          <cell r="C6288" t="str">
            <v>Đồng hồ bấm giờ</v>
          </cell>
        </row>
        <row r="6289">
          <cell r="B6289" t="str">
            <v>2013060026</v>
          </cell>
          <cell r="C6289" t="str">
            <v>Đồng hồ dầu 100psi</v>
          </cell>
        </row>
        <row r="6290">
          <cell r="B6290" t="str">
            <v>2013060025</v>
          </cell>
          <cell r="C6290" t="str">
            <v>Đồng hồ dầu 1000psi</v>
          </cell>
        </row>
        <row r="6291">
          <cell r="B6291" t="str">
            <v>2014060067</v>
          </cell>
          <cell r="C6291" t="str">
            <v>Thanh nhiệt 380V-4500W</v>
          </cell>
        </row>
        <row r="6292">
          <cell r="B6292" t="str">
            <v>5000000019</v>
          </cell>
          <cell r="C6292" t="str">
            <v>TTDV- DV kỹ thuật khác</v>
          </cell>
        </row>
        <row r="6293">
          <cell r="B6293" t="str">
            <v>7002010065</v>
          </cell>
          <cell r="C6293" t="str">
            <v>Lưu lượng kế tròn 70GPH</v>
          </cell>
        </row>
        <row r="6294">
          <cell r="B6294" t="str">
            <v>3002020227</v>
          </cell>
          <cell r="C6294" t="str">
            <v>Thân T33 2D tím [FLOW-TEKCOM]</v>
          </cell>
        </row>
        <row r="6295">
          <cell r="B6295" t="str">
            <v>4006031167</v>
          </cell>
          <cell r="C6295" t="str">
            <v>Tem giá sắt AQUA PURE (HALF COVER)</v>
          </cell>
        </row>
        <row r="6296">
          <cell r="B6296" t="str">
            <v>4002020011</v>
          </cell>
          <cell r="C6296" t="str">
            <v>Hạt nhựa ABS MG-47F</v>
          </cell>
        </row>
        <row r="6297">
          <cell r="B6297" t="str">
            <v>1008030014</v>
          </cell>
          <cell r="C6297" t="str">
            <v>Bộ lọc (mẫu GT)</v>
          </cell>
        </row>
        <row r="6298">
          <cell r="B6298" t="str">
            <v>1008030013</v>
          </cell>
          <cell r="C6298" t="str">
            <v>Đồ nấu (mẫu GT)</v>
          </cell>
        </row>
        <row r="6299">
          <cell r="B6299" t="str">
            <v>1008030015</v>
          </cell>
          <cell r="C6299" t="str">
            <v>Lõi lọc (mẫu GT)</v>
          </cell>
        </row>
        <row r="6300">
          <cell r="B6300" t="str">
            <v>1008030012</v>
          </cell>
          <cell r="C6300" t="str">
            <v>Máy sấy (mẫu GT)</v>
          </cell>
        </row>
        <row r="6301">
          <cell r="B6301" t="str">
            <v>2016020017</v>
          </cell>
          <cell r="C6301" t="str">
            <v>Ecu nhựa ST803 1/4</v>
          </cell>
        </row>
        <row r="6302">
          <cell r="B6302" t="str">
            <v>2016020018</v>
          </cell>
          <cell r="C6302" t="str">
            <v>Ecu nhựa ST803 3/8</v>
          </cell>
        </row>
        <row r="6303">
          <cell r="B6303" t="str">
            <v>1008030016</v>
          </cell>
          <cell r="C6303" t="str">
            <v>Linh kiện (mẫu GT)</v>
          </cell>
        </row>
        <row r="6304">
          <cell r="B6304" t="str">
            <v>2014030073</v>
          </cell>
          <cell r="C6304" t="str">
            <v>Aptomat 50A/3 pha LS</v>
          </cell>
        </row>
        <row r="6305">
          <cell r="B6305" t="str">
            <v>2014030072</v>
          </cell>
          <cell r="C6305" t="str">
            <v>Aptomat 63A/3 pha LS</v>
          </cell>
        </row>
        <row r="6306">
          <cell r="B6306" t="str">
            <v>2013090068</v>
          </cell>
          <cell r="C6306" t="str">
            <v>Thân dưới ZGDBHK101W01</v>
          </cell>
        </row>
        <row r="6307">
          <cell r="B6307" t="str">
            <v>3002020262</v>
          </cell>
          <cell r="C6307" t="str">
            <v>Thân T33 2D trắng SUNHOUSE</v>
          </cell>
        </row>
        <row r="6308">
          <cell r="B6308" t="str">
            <v>2013090067</v>
          </cell>
          <cell r="C6308" t="str">
            <v>Giá nhựa cốc ép ZGDJEK64434</v>
          </cell>
        </row>
        <row r="6309">
          <cell r="B6309" t="str">
            <v>2003030244</v>
          </cell>
          <cell r="C6309" t="str">
            <v>Lõi T33 V trắng SUNHOUSE (DM)</v>
          </cell>
        </row>
        <row r="6310">
          <cell r="B6310" t="str">
            <v>2003070034</v>
          </cell>
          <cell r="C6310" t="str">
            <v>Lõi Nano V xanh LBV SUNHOUSE (DM)</v>
          </cell>
        </row>
        <row r="6311">
          <cell r="B6311" t="str">
            <v>2003050074</v>
          </cell>
          <cell r="C6311" t="str">
            <v>Lõi khoáng V vàng BV SUNHOUSE (DM)</v>
          </cell>
        </row>
        <row r="6312">
          <cell r="B6312" t="str">
            <v>2003020028</v>
          </cell>
          <cell r="C6312" t="str">
            <v>Lõi Alkaline V cam BV SUNHOUSE (DM)</v>
          </cell>
        </row>
        <row r="6313">
          <cell r="B6313" t="str">
            <v>3002020265</v>
          </cell>
          <cell r="C6313" t="str">
            <v>Thân T33 2D trong INFRARED-SUNHOUSE</v>
          </cell>
        </row>
        <row r="6314">
          <cell r="B6314" t="str">
            <v>3002020263</v>
          </cell>
          <cell r="C6314" t="str">
            <v>Thân T33 2D vàng BV MAIFAN-SUNHOUSE</v>
          </cell>
        </row>
        <row r="6315">
          <cell r="B6315" t="str">
            <v>2003090046</v>
          </cell>
          <cell r="C6315" t="str">
            <v>Lõi Hydrogen V xanh BV SUNHOUSE (DM)</v>
          </cell>
        </row>
        <row r="6316">
          <cell r="B6316" t="str">
            <v>2003040022</v>
          </cell>
          <cell r="C6316" t="str">
            <v>Lõi Hồng ngoại V trong SUNHOUSE (DM)</v>
          </cell>
        </row>
        <row r="6317">
          <cell r="B6317" t="str">
            <v>3002020264</v>
          </cell>
          <cell r="C6317" t="str">
            <v>Thân T33 2D cam BV ALKALINE-SUNHOUSE</v>
          </cell>
        </row>
        <row r="6318">
          <cell r="B6318" t="str">
            <v>3002020266</v>
          </cell>
          <cell r="C6318" t="str">
            <v>Thân T33 2D xanh BV HYDROGEN-SUNHOUSE</v>
          </cell>
        </row>
        <row r="6319">
          <cell r="B6319" t="str">
            <v>3002020267</v>
          </cell>
          <cell r="C6319" t="str">
            <v>Thân T33 2D xanh LBV NANO SILVER-SUNHOUSE</v>
          </cell>
        </row>
        <row r="6320">
          <cell r="B6320" t="str">
            <v>2011070191</v>
          </cell>
          <cell r="C6320" t="str">
            <v>Khóa PVC 34</v>
          </cell>
        </row>
        <row r="6321">
          <cell r="B6321" t="str">
            <v>7009010014</v>
          </cell>
          <cell r="C6321" t="str">
            <v>Màng lọc khí BUMA</v>
          </cell>
        </row>
        <row r="6322">
          <cell r="B6322" t="str">
            <v>2015020027</v>
          </cell>
          <cell r="C6322" t="str">
            <v>Tụ điện 300uF/450V</v>
          </cell>
        </row>
        <row r="6323">
          <cell r="B6323" t="str">
            <v>2014030074</v>
          </cell>
          <cell r="C6323" t="str">
            <v>Aptomat 40A/3 pha LS</v>
          </cell>
        </row>
        <row r="6324">
          <cell r="B6324" t="str">
            <v>7009090032</v>
          </cell>
          <cell r="C6324" t="str">
            <v>Chổi than Makita CB-44</v>
          </cell>
        </row>
        <row r="6325">
          <cell r="B6325" t="str">
            <v>7009010016</v>
          </cell>
          <cell r="C6325" t="str">
            <v>Màng lọc nước SM9005-M</v>
          </cell>
        </row>
        <row r="6326">
          <cell r="B6326" t="str">
            <v>7009010017</v>
          </cell>
          <cell r="C6326" t="str">
            <v>Màng lọc nước SM9005-S</v>
          </cell>
        </row>
        <row r="6327">
          <cell r="B6327" t="str">
            <v>6001120006</v>
          </cell>
          <cell r="C6327" t="str">
            <v>Máy nén khí trục vít 50HP</v>
          </cell>
        </row>
        <row r="6328">
          <cell r="B6328" t="str">
            <v>7009010015</v>
          </cell>
          <cell r="C6328" t="str">
            <v>Màng lọc dầu BUMA 3.008.05</v>
          </cell>
        </row>
        <row r="6329">
          <cell r="B6329" t="str">
            <v>7005050029</v>
          </cell>
          <cell r="C6329" t="str">
            <v>Quạt tản nhiệt 220V 120x120</v>
          </cell>
        </row>
        <row r="6330">
          <cell r="B6330" t="str">
            <v>7005050030</v>
          </cell>
          <cell r="C6330" t="str">
            <v>Quạt tản nhiệt 220V 180x180</v>
          </cell>
        </row>
        <row r="6331">
          <cell r="B6331" t="str">
            <v>6002010150</v>
          </cell>
          <cell r="C6331" t="str">
            <v>Lõi đáy cối khuôn cốc PPDL04</v>
          </cell>
        </row>
        <row r="6332">
          <cell r="B6332" t="str">
            <v>6002010151</v>
          </cell>
          <cell r="C6332" t="str">
            <v>Lõi thân cối khuôn cốc PPDL04</v>
          </cell>
        </row>
        <row r="6333">
          <cell r="B6333" t="str">
            <v>2003070036</v>
          </cell>
          <cell r="C6333" t="str">
            <v>Lõi Nano V trắng AQUA PURE (DM)</v>
          </cell>
        </row>
        <row r="6334">
          <cell r="B6334" t="str">
            <v>2003070035</v>
          </cell>
          <cell r="C6334" t="str">
            <v>Lõi Nano V trắng HYDROPURE (DM)</v>
          </cell>
        </row>
        <row r="6335">
          <cell r="B6335" t="str">
            <v>2014060068</v>
          </cell>
          <cell r="C6335" t="str">
            <v>Điện trở vòng nhiệt 400V-600W-F145x60</v>
          </cell>
        </row>
        <row r="6336">
          <cell r="B6336" t="str">
            <v>2003030245</v>
          </cell>
          <cell r="C6336" t="str">
            <v>Lõi T33 V trắng/xanh NC AQUA PURE (DM)</v>
          </cell>
        </row>
        <row r="6337">
          <cell r="B6337" t="str">
            <v>1006030001</v>
          </cell>
          <cell r="C6337" t="str">
            <v>Máy giặt</v>
          </cell>
        </row>
        <row r="6338">
          <cell r="B6338" t="str">
            <v>2017090026</v>
          </cell>
          <cell r="C6338" t="str">
            <v>Khóa đồng 2''</v>
          </cell>
        </row>
        <row r="6339">
          <cell r="B6339" t="str">
            <v>7009090033</v>
          </cell>
          <cell r="C6339" t="str">
            <v>Trục băng tải</v>
          </cell>
        </row>
        <row r="6340">
          <cell r="B6340" t="str">
            <v>1008030018</v>
          </cell>
          <cell r="C6340" t="str">
            <v>Block (mẫu GT)</v>
          </cell>
        </row>
        <row r="6341">
          <cell r="B6341" t="str">
            <v>7005020057</v>
          </cell>
          <cell r="C6341" t="str">
            <v>Bồn inox 5000L</v>
          </cell>
        </row>
        <row r="6342">
          <cell r="B6342" t="str">
            <v>2008020037</v>
          </cell>
          <cell r="C6342" t="str">
            <v>Bơm nguồn 1.1kW</v>
          </cell>
        </row>
        <row r="6343">
          <cell r="B6343" t="str">
            <v>2014010023</v>
          </cell>
          <cell r="C6343" t="str">
            <v>Bóng đèn UV 85W</v>
          </cell>
        </row>
        <row r="6344">
          <cell r="B6344" t="str">
            <v>2001030006</v>
          </cell>
          <cell r="C6344" t="str">
            <v>Cốc 20" xanh 1"</v>
          </cell>
        </row>
        <row r="6345">
          <cell r="B6345" t="str">
            <v>2003090047</v>
          </cell>
          <cell r="C6345" t="str">
            <v>Đèn UV 6GPM 25W</v>
          </cell>
        </row>
        <row r="6346">
          <cell r="B6346" t="str">
            <v>2013040090</v>
          </cell>
          <cell r="C6346" t="str">
            <v>Phao điện Sanpo</v>
          </cell>
        </row>
        <row r="6347">
          <cell r="B6347" t="str">
            <v>1003030010</v>
          </cell>
          <cell r="C6347" t="str">
            <v>Bộ ấm-cốc KAROFI</v>
          </cell>
        </row>
        <row r="6348">
          <cell r="B6348" t="str">
            <v>2013090076</v>
          </cell>
          <cell r="C6348" t="str">
            <v>Cút nối vòi lạnh</v>
          </cell>
        </row>
        <row r="6349">
          <cell r="B6349" t="str">
            <v>7008010039</v>
          </cell>
          <cell r="C6349" t="str">
            <v>Hòm phiếu KAROFI</v>
          </cell>
        </row>
        <row r="6350">
          <cell r="B6350" t="str">
            <v>2008020035</v>
          </cell>
          <cell r="C6350" t="str">
            <v>Bơm trục đứng 1kW</v>
          </cell>
        </row>
        <row r="6351">
          <cell r="B6351" t="str">
            <v>2013090086</v>
          </cell>
          <cell r="C6351" t="str">
            <v>Mạch hiển thị HCP</v>
          </cell>
        </row>
        <row r="6352">
          <cell r="B6352" t="str">
            <v>1008030019</v>
          </cell>
          <cell r="C6352" t="str">
            <v>Máy sưởi (mẫu GT)</v>
          </cell>
        </row>
        <row r="6353">
          <cell r="B6353" t="str">
            <v>2017020066</v>
          </cell>
          <cell r="C6353" t="str">
            <v>Ống PPR 20 (nóng)</v>
          </cell>
        </row>
        <row r="6354">
          <cell r="B6354" t="str">
            <v>2001030007</v>
          </cell>
          <cell r="C6354" t="str">
            <v>Cốc 20" trong 1/2"</v>
          </cell>
        </row>
        <row r="6355">
          <cell r="B6355" t="str">
            <v>2001030008</v>
          </cell>
          <cell r="C6355" t="str">
            <v>Cốc 20" trong 3/4"</v>
          </cell>
        </row>
        <row r="6356">
          <cell r="B6356" t="str">
            <v>2017020065</v>
          </cell>
          <cell r="C6356" t="str">
            <v>Ống thủy lực SS304</v>
          </cell>
        </row>
        <row r="6357">
          <cell r="B6357" t="str">
            <v>4006031175</v>
          </cell>
          <cell r="C6357" t="str">
            <v>Tem bảo hành KOREA</v>
          </cell>
        </row>
        <row r="6358">
          <cell r="B6358" t="str">
            <v>1002010046</v>
          </cell>
          <cell r="C6358" t="str">
            <v>Máy lọc nước CN-250</v>
          </cell>
        </row>
        <row r="6359">
          <cell r="B6359" t="str">
            <v>2017020062</v>
          </cell>
          <cell r="C6359" t="str">
            <v>Van khóa nước 1/4''</v>
          </cell>
        </row>
        <row r="6360">
          <cell r="B6360" t="str">
            <v>2017020063</v>
          </cell>
          <cell r="C6360" t="str">
            <v>Van khóa nước 3/4''</v>
          </cell>
        </row>
        <row r="6361">
          <cell r="B6361" t="str">
            <v>2007040014</v>
          </cell>
          <cell r="C6361" t="str">
            <v>Auto valve 5800 (5C)</v>
          </cell>
        </row>
        <row r="6362">
          <cell r="B6362" t="str">
            <v>7005020056</v>
          </cell>
          <cell r="C6362" t="str">
            <v>Bồn inox ngang 2000L</v>
          </cell>
        </row>
        <row r="6363">
          <cell r="B6363" t="str">
            <v>2009040001</v>
          </cell>
          <cell r="C6363" t="str">
            <v>Nguồn Auto valve F63</v>
          </cell>
        </row>
        <row r="6364">
          <cell r="B6364" t="str">
            <v>2013090074</v>
          </cell>
          <cell r="C6364" t="str">
            <v>Công tắc vòi máy 030S</v>
          </cell>
        </row>
        <row r="6365">
          <cell r="B6365" t="str">
            <v>3004090922</v>
          </cell>
          <cell r="C6365" t="str">
            <v>Giỏ nướng ZGDAFK10101</v>
          </cell>
        </row>
        <row r="6366">
          <cell r="B6366" t="str">
            <v>2013020047</v>
          </cell>
          <cell r="C6366" t="str">
            <v>Khung inox 304 250LPH</v>
          </cell>
        </row>
        <row r="6367">
          <cell r="B6367" t="str">
            <v>2013020048</v>
          </cell>
          <cell r="C6367" t="str">
            <v>Khung inox 304 750LPH</v>
          </cell>
        </row>
        <row r="6368">
          <cell r="B6368" t="str">
            <v>7003060134</v>
          </cell>
          <cell r="C6368" t="str">
            <v xml:space="preserve">Máy tính bảng Huawei </v>
          </cell>
        </row>
        <row r="6369">
          <cell r="B6369" t="str">
            <v>4006031174</v>
          </cell>
          <cell r="C6369" t="str">
            <v>Tem mạch điện WPK-814</v>
          </cell>
        </row>
        <row r="6370">
          <cell r="B6370" t="str">
            <v>2017090027</v>
          </cell>
          <cell r="C6370" t="str">
            <v>Van khóa mặt bích 2''</v>
          </cell>
        </row>
        <row r="6371">
          <cell r="B6371" t="str">
            <v>3004090908</v>
          </cell>
          <cell r="C6371" t="str">
            <v>Vỏ phải ZGDAFK101W003</v>
          </cell>
        </row>
        <row r="6372">
          <cell r="B6372" t="str">
            <v>3004090909</v>
          </cell>
          <cell r="C6372" t="str">
            <v>Vỏ trái ZGDAFK101W004</v>
          </cell>
        </row>
        <row r="6373">
          <cell r="B6373" t="str">
            <v>2007040015</v>
          </cell>
          <cell r="C6373" t="str">
            <v>Auto valve BR-CSR (5C)</v>
          </cell>
        </row>
        <row r="6374">
          <cell r="B6374" t="str">
            <v>2013090075</v>
          </cell>
          <cell r="C6374" t="str">
            <v>Cụm công tắc máy HC300</v>
          </cell>
        </row>
        <row r="6375">
          <cell r="B6375" t="str">
            <v>1008030017</v>
          </cell>
          <cell r="C6375" t="str">
            <v>Máy nóng lạnh (mẫu GT)</v>
          </cell>
        </row>
        <row r="6376">
          <cell r="B6376" t="str">
            <v>4004060018</v>
          </cell>
          <cell r="C6376" t="str">
            <v>Than hoạt tính Diamond</v>
          </cell>
        </row>
        <row r="6377">
          <cell r="B6377" t="str">
            <v>2006040006</v>
          </cell>
          <cell r="C6377" t="str">
            <v>Tủ RO CN 1700x1485x860</v>
          </cell>
        </row>
        <row r="6378">
          <cell r="B6378" t="str">
            <v>2008020033</v>
          </cell>
          <cell r="C6378" t="str">
            <v>Bơm trục đứng Ebara 4kW</v>
          </cell>
        </row>
        <row r="6379">
          <cell r="B6379" t="str">
            <v>2001030005</v>
          </cell>
          <cell r="C6379" t="str">
            <v>Cốc 20" xanh 1/2" (big)</v>
          </cell>
        </row>
        <row r="6380">
          <cell r="B6380" t="str">
            <v>4006020040</v>
          </cell>
          <cell r="C6380" t="str">
            <v>Túi nylong ZGDCDK236024</v>
          </cell>
        </row>
        <row r="6381">
          <cell r="B6381" t="str">
            <v>7008010038</v>
          </cell>
          <cell r="C6381" t="str">
            <v>Áo phông Tecomen (size M)</v>
          </cell>
        </row>
        <row r="6382">
          <cell r="B6382" t="str">
            <v>2008020034</v>
          </cell>
          <cell r="C6382" t="str">
            <v>Bơm trục đứng Ebara 1.5kW</v>
          </cell>
        </row>
        <row r="6383">
          <cell r="B6383" t="str">
            <v>2008020036</v>
          </cell>
          <cell r="C6383" t="str">
            <v>Bơm trục đứng Ebara 2.2kW</v>
          </cell>
        </row>
        <row r="6384">
          <cell r="B6384" t="str">
            <v>2013090078</v>
          </cell>
          <cell r="C6384" t="str">
            <v>Đầu máy lọc nước các loại</v>
          </cell>
        </row>
        <row r="6385">
          <cell r="B6385" t="str">
            <v>2017020061</v>
          </cell>
          <cell r="C6385" t="str">
            <v>Ống dầu cấp nước máy nhựa</v>
          </cell>
        </row>
        <row r="6386">
          <cell r="B6386" t="str">
            <v>7005020058</v>
          </cell>
          <cell r="C6386" t="str">
            <v>Cột composite 1054 Pentair</v>
          </cell>
        </row>
        <row r="6387">
          <cell r="B6387" t="str">
            <v>1002010047</v>
          </cell>
          <cell r="C6387" t="str">
            <v>Máy lọc nước CN-160 (2540)</v>
          </cell>
        </row>
        <row r="6388">
          <cell r="B6388" t="str">
            <v>2013090090</v>
          </cell>
          <cell r="C6388" t="str">
            <v>Nút nhấn nước nóng máy 030S</v>
          </cell>
        </row>
        <row r="6389">
          <cell r="B6389" t="str">
            <v>2017020064</v>
          </cell>
          <cell r="C6389" t="str">
            <v>Vật tư phụ đường nước máy CN</v>
          </cell>
        </row>
        <row r="6390">
          <cell r="B6390" t="str">
            <v>4006010473</v>
          </cell>
          <cell r="C6390" t="str">
            <v>Thùng carton KoriHome EHK-362</v>
          </cell>
        </row>
        <row r="6391">
          <cell r="B6391" t="str">
            <v>4006010474</v>
          </cell>
          <cell r="C6391" t="str">
            <v>Thùng carton KoriHome SMK-658</v>
          </cell>
        </row>
        <row r="6392">
          <cell r="B6392" t="str">
            <v>2013090081</v>
          </cell>
          <cell r="C6392" t="str">
            <v>Gioăng cao su bình lạnh máy HC</v>
          </cell>
        </row>
        <row r="6393">
          <cell r="B6393" t="str">
            <v>4006010471</v>
          </cell>
          <cell r="C6393" t="str">
            <v>Thùng carton KoriHome AFK-102-W</v>
          </cell>
        </row>
        <row r="6394">
          <cell r="B6394" t="str">
            <v>4006010472</v>
          </cell>
          <cell r="C6394" t="str">
            <v>Thùng carton KoriHome EHK-102-S</v>
          </cell>
        </row>
        <row r="6395">
          <cell r="B6395" t="str">
            <v>1002030001</v>
          </cell>
          <cell r="C6395" t="str">
            <v>Máy lọc nước UF 1000LPH (AV-90A)</v>
          </cell>
        </row>
        <row r="6396">
          <cell r="B6396" t="str">
            <v>1002010048</v>
          </cell>
          <cell r="C6396" t="str">
            <v>Máy lọc nước CN (chưa hoàn thiện)</v>
          </cell>
        </row>
        <row r="6397">
          <cell r="B6397" t="str">
            <v>1002010049</v>
          </cell>
          <cell r="C6397" t="str">
            <v>Máy lọc nước SW (chưa hoàn thiện)</v>
          </cell>
        </row>
        <row r="6398">
          <cell r="B6398" t="str">
            <v>2013090093</v>
          </cell>
          <cell r="C6398" t="str">
            <v>Phần kết nối bầu nóng lạnh máy HC</v>
          </cell>
        </row>
        <row r="6399">
          <cell r="B6399" t="str">
            <v>3001030006</v>
          </cell>
          <cell r="C6399" t="str">
            <v>Nhãn năng lượng KoriHome SFK-388-W</v>
          </cell>
        </row>
        <row r="6400">
          <cell r="B6400" t="str">
            <v>2008020038</v>
          </cell>
          <cell r="C6400" t="str">
            <v>Bơm trục ngang đa tầng cánh inox 1.1kw</v>
          </cell>
        </row>
        <row r="6401">
          <cell r="B6401" t="str">
            <v>2003030246</v>
          </cell>
          <cell r="C6401" t="str">
            <v>T33 GAC</v>
          </cell>
        </row>
        <row r="6402">
          <cell r="B6402" t="str">
            <v>2006040008</v>
          </cell>
          <cell r="C6402" t="str">
            <v>Tủ RO CN-500</v>
          </cell>
        </row>
        <row r="6403">
          <cell r="B6403" t="str">
            <v>2006040009</v>
          </cell>
          <cell r="C6403" t="str">
            <v>Tủ RO CN-750</v>
          </cell>
        </row>
        <row r="6404">
          <cell r="B6404" t="str">
            <v>2006040010</v>
          </cell>
          <cell r="C6404" t="str">
            <v>Tủ RO CN-1000</v>
          </cell>
        </row>
        <row r="6405">
          <cell r="B6405" t="str">
            <v>4006010478</v>
          </cell>
          <cell r="C6405" t="str">
            <v>Vỏ thùng WPK688</v>
          </cell>
        </row>
        <row r="6406">
          <cell r="B6406" t="str">
            <v>2012010042</v>
          </cell>
          <cell r="C6406" t="str">
            <v>Lõi RO Membrance</v>
          </cell>
        </row>
        <row r="6407">
          <cell r="B6407" t="str">
            <v>2006040007</v>
          </cell>
          <cell r="C6407" t="str">
            <v>Tủ RO CN-250-350</v>
          </cell>
        </row>
        <row r="6408">
          <cell r="B6408" t="str">
            <v>2003050075</v>
          </cell>
          <cell r="C6408" t="str">
            <v>Lõi mineral filter</v>
          </cell>
        </row>
        <row r="6409">
          <cell r="B6409" t="str">
            <v>2003090048</v>
          </cell>
          <cell r="C6409" t="str">
            <v>Lõi hydrogen alkaline</v>
          </cell>
        </row>
        <row r="6410">
          <cell r="B6410" t="str">
            <v>4006050099</v>
          </cell>
          <cell r="C6410" t="str">
            <v>Xốp EPS phẳng 450x425x20</v>
          </cell>
        </row>
        <row r="6411">
          <cell r="B6411" t="str">
            <v>4006010475</v>
          </cell>
          <cell r="C6411" t="str">
            <v>Vỏ thùng dùng chung (bìa trắng)</v>
          </cell>
        </row>
        <row r="6412">
          <cell r="B6412" t="str">
            <v>1001010169</v>
          </cell>
          <cell r="C6412" t="str">
            <v>Máy lọc nước KoriHome WPK-G60 v2</v>
          </cell>
        </row>
        <row r="6413">
          <cell r="B6413" t="str">
            <v>4006010477</v>
          </cell>
          <cell r="C6413" t="str">
            <v>Thùng đựng máy Water Fall ( UB-HB)</v>
          </cell>
        </row>
        <row r="6414">
          <cell r="B6414" t="str">
            <v>4006010479</v>
          </cell>
          <cell r="C6414" t="str">
            <v>Thùng carton FILTER HOUSING TECOMEN v2</v>
          </cell>
        </row>
        <row r="6415">
          <cell r="B6415" t="str">
            <v>4003010051</v>
          </cell>
          <cell r="C6415" t="str">
            <v>Thép tấm SPCC 784x23x2</v>
          </cell>
        </row>
        <row r="6416">
          <cell r="B6416" t="str">
            <v>3004010118</v>
          </cell>
          <cell r="C6416" t="str">
            <v>Dây điện AT-6.3 (23cm)</v>
          </cell>
        </row>
        <row r="6417">
          <cell r="B6417" t="str">
            <v>4002060037</v>
          </cell>
          <cell r="C6417" t="str">
            <v>Hạt nhựa compound ABS HI121 đỏ</v>
          </cell>
        </row>
        <row r="6418">
          <cell r="B6418" t="str">
            <v>2013010038</v>
          </cell>
          <cell r="C6418" t="str">
            <v>Dây RO 3/8 xanh</v>
          </cell>
        </row>
        <row r="6419">
          <cell r="B6419" t="str">
            <v>2014080026</v>
          </cell>
          <cell r="C6419" t="str">
            <v>Dây điện đôi</v>
          </cell>
        </row>
        <row r="6420">
          <cell r="B6420" t="str">
            <v>2008040004</v>
          </cell>
          <cell r="C6420" t="str">
            <v>Bơm 12VDC WONBONG CS-0580WB</v>
          </cell>
        </row>
        <row r="6421">
          <cell r="B6421" t="str">
            <v>3002020268</v>
          </cell>
          <cell r="C6421" t="str">
            <v>Thân T33 2D xanh D [KAROFI]</v>
          </cell>
        </row>
        <row r="6422">
          <cell r="B6422" t="str">
            <v>2013090097</v>
          </cell>
          <cell r="C6422" t="str">
            <v>Cụm xả đáy YR-8B28</v>
          </cell>
        </row>
        <row r="6423">
          <cell r="B6423" t="str">
            <v>2016040059</v>
          </cell>
          <cell r="C6423" t="str">
            <v>Vít đầu dù Inox 3x6</v>
          </cell>
        </row>
        <row r="6424">
          <cell r="B6424" t="str">
            <v>2013090098</v>
          </cell>
          <cell r="C6424" t="str">
            <v>Bộ cài heater YR-8B28</v>
          </cell>
        </row>
        <row r="6425">
          <cell r="B6425" t="str">
            <v>4004090084</v>
          </cell>
          <cell r="C6425" t="str">
            <v>Gỗ nhựa composite 1220x2440x5</v>
          </cell>
        </row>
        <row r="6426">
          <cell r="B6426" t="str">
            <v>2011060047</v>
          </cell>
          <cell r="C6426" t="str">
            <v>Cút kép 32</v>
          </cell>
        </row>
        <row r="6427">
          <cell r="B6427" t="str">
            <v>2008020039</v>
          </cell>
          <cell r="C6427" t="str">
            <v>Máy bơm 24V 180W</v>
          </cell>
        </row>
        <row r="6428">
          <cell r="B6428" t="str">
            <v>2013090099</v>
          </cell>
          <cell r="C6428" t="str">
            <v>Tay vặn cốc 20" (big)</v>
          </cell>
        </row>
        <row r="6429">
          <cell r="B6429" t="str">
            <v>2012010043</v>
          </cell>
          <cell r="C6429" t="str">
            <v>Màng RO GS-1812-75 GRANDSAFE</v>
          </cell>
        </row>
        <row r="6430">
          <cell r="B6430" t="str">
            <v>2012010044</v>
          </cell>
          <cell r="C6430" t="str">
            <v>Màng RO PL-1812-75 PURE LIFE</v>
          </cell>
        </row>
        <row r="6431">
          <cell r="B6431" t="str">
            <v>1008030020</v>
          </cell>
          <cell r="C6431" t="str">
            <v>Nhựa (mẫu GT)</v>
          </cell>
        </row>
        <row r="6432">
          <cell r="B6432" t="str">
            <v>3004030139</v>
          </cell>
          <cell r="C6432" t="str">
            <v>Mạch nút bấm IRO3-HOT</v>
          </cell>
        </row>
        <row r="6433">
          <cell r="B6433" t="str">
            <v>2004010100</v>
          </cell>
          <cell r="C6433" t="str">
            <v>Phôi lõi PP 20" G240 vằn</v>
          </cell>
        </row>
        <row r="6434">
          <cell r="B6434" t="str">
            <v>2004010101</v>
          </cell>
          <cell r="C6434" t="str">
            <v>Phôi lõi PP 20" G230 trơn</v>
          </cell>
        </row>
        <row r="6435">
          <cell r="B6435" t="str">
            <v>1001080066</v>
          </cell>
          <cell r="C6435" t="str">
            <v>Máy RO-01/001 (CTVINATOP.01)</v>
          </cell>
        </row>
        <row r="6436">
          <cell r="B6436" t="str">
            <v>1001080065</v>
          </cell>
          <cell r="C6436" t="str">
            <v>Máy RO-01/003 (CTVINATOP.01)</v>
          </cell>
        </row>
        <row r="6437">
          <cell r="B6437" t="str">
            <v>2004010102</v>
          </cell>
          <cell r="C6437" t="str">
            <v>Phôi lõi PP 10" G120-70 trơn</v>
          </cell>
        </row>
        <row r="6438">
          <cell r="B6438" t="str">
            <v>1001090043</v>
          </cell>
          <cell r="C6438" t="str">
            <v>Máy RO-01/003 (CTVINATOP.02)</v>
          </cell>
        </row>
        <row r="6439">
          <cell r="B6439" t="str">
            <v>2003020030</v>
          </cell>
          <cell r="C6439" t="str">
            <v>Lõi Alkaline V trắng TOÀN MỸ (DM)</v>
          </cell>
        </row>
        <row r="6440">
          <cell r="B6440" t="str">
            <v>2003020029</v>
          </cell>
          <cell r="C6440" t="str">
            <v>Lõi Alkaline V xanh D HYDROPURE (DM)</v>
          </cell>
        </row>
        <row r="6441">
          <cell r="B6441" t="str">
            <v>4004040008</v>
          </cell>
          <cell r="C6441" t="str">
            <v>Kính 2134x1524x5 (THÁI LAN)</v>
          </cell>
        </row>
        <row r="6442">
          <cell r="B6442" t="str">
            <v>4004040009</v>
          </cell>
          <cell r="C6442" t="str">
            <v>Kính 2134x1524x5 (VIỆT NHẬT)</v>
          </cell>
        </row>
        <row r="6443">
          <cell r="B6443" t="str">
            <v>7002030009</v>
          </cell>
          <cell r="C6443" t="str">
            <v>Giàn Test QC</v>
          </cell>
        </row>
        <row r="6444">
          <cell r="B6444" t="str">
            <v>2003090049</v>
          </cell>
          <cell r="C6444" t="str">
            <v>Đèn UV 6W (VN)</v>
          </cell>
        </row>
        <row r="6445">
          <cell r="B6445" t="str">
            <v>2014010024</v>
          </cell>
          <cell r="C6445" t="str">
            <v>Đui đèn cài</v>
          </cell>
        </row>
        <row r="6446">
          <cell r="B6446" t="str">
            <v>2014010026</v>
          </cell>
          <cell r="C6446" t="str">
            <v>Đui đèn tuýt</v>
          </cell>
        </row>
        <row r="6447">
          <cell r="B6447" t="str">
            <v>2014010025</v>
          </cell>
          <cell r="C6447" t="str">
            <v>Đui đèn xoáy</v>
          </cell>
        </row>
        <row r="6448">
          <cell r="B6448" t="str">
            <v>2014010027</v>
          </cell>
          <cell r="C6448" t="str">
            <v>Đui đèn halogen</v>
          </cell>
        </row>
        <row r="6449">
          <cell r="B6449" t="str">
            <v>3004090933</v>
          </cell>
          <cell r="C6449" t="str">
            <v>Thanh thép V LEAF</v>
          </cell>
        </row>
        <row r="6450">
          <cell r="B6450" t="str">
            <v>4006060250</v>
          </cell>
          <cell r="C6450" t="str">
            <v>HDSD HCV-351-XK (Anh)</v>
          </cell>
        </row>
        <row r="6451">
          <cell r="B6451" t="str">
            <v>4006031188</v>
          </cell>
          <cell r="C6451" t="str">
            <v>Bộ tem máy RO SMARTTEC</v>
          </cell>
        </row>
        <row r="6452">
          <cell r="B6452" t="str">
            <v>2004010104</v>
          </cell>
          <cell r="C6452" t="str">
            <v>Lõi PP 10" vằn KADWILL</v>
          </cell>
        </row>
        <row r="6453">
          <cell r="B6453" t="str">
            <v>4006010480</v>
          </cell>
          <cell r="C6453" t="str">
            <v>Thùng carton HCV-351-XK</v>
          </cell>
        </row>
        <row r="6454">
          <cell r="B6454" t="str">
            <v>1001110003</v>
          </cell>
          <cell r="C6454" t="str">
            <v>Máy RO-401 TECOMEN (7S)</v>
          </cell>
        </row>
        <row r="6455">
          <cell r="B6455" t="str">
            <v>1001110004</v>
          </cell>
          <cell r="C6455" t="str">
            <v>Máy RO-401 TECOMEN (8S)</v>
          </cell>
        </row>
        <row r="6456">
          <cell r="B6456" t="str">
            <v>1001020023</v>
          </cell>
          <cell r="C6456" t="str">
            <v>Bộ lọc thô 1 cấp KADWILL</v>
          </cell>
        </row>
        <row r="6457">
          <cell r="B6457" t="str">
            <v>1001070042</v>
          </cell>
          <cell r="C6457" t="str">
            <v>Máy RO-01/001 (CHTHUHP.03)</v>
          </cell>
        </row>
        <row r="6458">
          <cell r="B6458" t="str">
            <v>2004010103</v>
          </cell>
          <cell r="C6458" t="str">
            <v>Phôi lõi PP 20" G360-70 vằn</v>
          </cell>
        </row>
        <row r="6459">
          <cell r="B6459" t="str">
            <v>7008010040</v>
          </cell>
          <cell r="C6459" t="str">
            <v>Dầu thủy lực Total Azolla ZS 68</v>
          </cell>
        </row>
        <row r="6460">
          <cell r="B6460" t="str">
            <v>3002010143</v>
          </cell>
          <cell r="C6460" t="str">
            <v>Chụp PP trắng TOÀN MỸ</v>
          </cell>
        </row>
        <row r="6461">
          <cell r="B6461" t="str">
            <v>2002010045</v>
          </cell>
          <cell r="C6461" t="str">
            <v>Thân vỏ màng 1812 trắng [TOÀN MỸ]</v>
          </cell>
        </row>
        <row r="6462">
          <cell r="B6462" t="str">
            <v>3002090030</v>
          </cell>
          <cell r="C6462" t="str">
            <v>Thân OCB xanh Al</v>
          </cell>
        </row>
        <row r="6463">
          <cell r="B6463" t="str">
            <v>3002010144</v>
          </cell>
          <cell r="C6463" t="str">
            <v>Nắp OCB trắng TOÀN MỸ</v>
          </cell>
        </row>
        <row r="6464">
          <cell r="B6464" t="str">
            <v>2009010052</v>
          </cell>
          <cell r="C6464" t="str">
            <v>Nguồn 24V 1.5A TOÀN MỸ</v>
          </cell>
        </row>
        <row r="6465">
          <cell r="B6465" t="str">
            <v>3004090934</v>
          </cell>
          <cell r="C6465" t="str">
            <v>Thân trên ZGDBHK101W12</v>
          </cell>
        </row>
        <row r="6466">
          <cell r="B6466" t="str">
            <v>3002010145</v>
          </cell>
          <cell r="C6466" t="str">
            <v>Nắp OCB xanh Al TOÀN MỸ</v>
          </cell>
        </row>
        <row r="6467">
          <cell r="B6467" t="str">
            <v>4002070057</v>
          </cell>
          <cell r="C6467" t="str">
            <v>Hạt màu xanh PP 90400-2P</v>
          </cell>
        </row>
        <row r="6468">
          <cell r="B6468" t="str">
            <v>3004090935</v>
          </cell>
          <cell r="C6468" t="str">
            <v>Vỏ nguồn 24V đen TOÀN MỸ</v>
          </cell>
        </row>
        <row r="6469">
          <cell r="B6469" t="str">
            <v>2004020101</v>
          </cell>
          <cell r="C6469" t="str">
            <v>Lõi PPD 10" trắng TOÀN MỸ</v>
          </cell>
        </row>
        <row r="6470">
          <cell r="B6470" t="str">
            <v>2005010070</v>
          </cell>
          <cell r="C6470" t="str">
            <v>Lõi OCB 10" trắng TOÀN MỸ</v>
          </cell>
        </row>
        <row r="6471">
          <cell r="B6471" t="str">
            <v>4002070058</v>
          </cell>
          <cell r="C6471" t="str">
            <v>Hạt màu xanh L PP 90401-2P</v>
          </cell>
        </row>
        <row r="6472">
          <cell r="B6472" t="str">
            <v>2009010051</v>
          </cell>
          <cell r="C6472" t="str">
            <v>Nguồn xung 12V 3A POWER-TEK</v>
          </cell>
        </row>
        <row r="6473">
          <cell r="B6473" t="str">
            <v>2003030248</v>
          </cell>
          <cell r="C6473" t="str">
            <v>Lõi T33 V trắng TOÀN MỸ (DM)</v>
          </cell>
        </row>
        <row r="6474">
          <cell r="B6474" t="str">
            <v>2001210068</v>
          </cell>
          <cell r="C6474" t="str">
            <v>Cốc 10" Mã Lai trắng TOÀN MỸ</v>
          </cell>
        </row>
        <row r="6475">
          <cell r="B6475" t="str">
            <v>2001210067</v>
          </cell>
          <cell r="C6475" t="str">
            <v>Cốc 10" Mã Lai trong TOÀN MỸ</v>
          </cell>
        </row>
        <row r="6476">
          <cell r="B6476" t="str">
            <v>2003070037</v>
          </cell>
          <cell r="C6476" t="str">
            <v>Lõi Nano V trắng TOÀN MỸ (DM)</v>
          </cell>
        </row>
        <row r="6477">
          <cell r="B6477" t="str">
            <v>2004020100</v>
          </cell>
          <cell r="C6477" t="str">
            <v>Lõi PPD 10" trắng vằn TOÀN MỸ</v>
          </cell>
        </row>
        <row r="6478">
          <cell r="B6478" t="str">
            <v>3002020269</v>
          </cell>
          <cell r="C6478" t="str">
            <v>Thân T33 2D trắng T33-TOÀN MỸ</v>
          </cell>
        </row>
        <row r="6479">
          <cell r="B6479" t="str">
            <v>2005090022</v>
          </cell>
          <cell r="C6479" t="str">
            <v>Lõi Cation 10" xanh Al TOÀN MỸ</v>
          </cell>
        </row>
        <row r="6480">
          <cell r="B6480" t="str">
            <v>2003050076</v>
          </cell>
          <cell r="C6480" t="str">
            <v>Lõi khoáng V trắng TOÀN MỸ (DM)</v>
          </cell>
        </row>
        <row r="6481">
          <cell r="B6481" t="str">
            <v>3002020272</v>
          </cell>
          <cell r="C6481" t="str">
            <v>Thân T33 2D trắng MAIFAN-TOÀN MỸ</v>
          </cell>
        </row>
        <row r="6482">
          <cell r="B6482" t="str">
            <v>2003090050</v>
          </cell>
          <cell r="C6482" t="str">
            <v>Lõi Hydrogen V trắng TOÀN MỸ (DM)</v>
          </cell>
        </row>
        <row r="6483">
          <cell r="B6483" t="str">
            <v>3002020271</v>
          </cell>
          <cell r="C6483" t="str">
            <v>Thân T33 2D trắng ALKALINE-TOÀN MỸ</v>
          </cell>
        </row>
        <row r="6484">
          <cell r="B6484" t="str">
            <v>3002020274</v>
          </cell>
          <cell r="C6484" t="str">
            <v>Thân T33 2D trắng HYDROGEN-TOÀN MỸ</v>
          </cell>
        </row>
        <row r="6485">
          <cell r="B6485" t="str">
            <v>3002020270</v>
          </cell>
          <cell r="C6485" t="str">
            <v>Thân T33 2D trong INFRARED-TOÀN MỸ</v>
          </cell>
        </row>
        <row r="6486">
          <cell r="B6486" t="str">
            <v>2003040023</v>
          </cell>
          <cell r="C6486" t="str">
            <v>Lõi Hồng ngoại V trong TOÀN MỸ (DM)</v>
          </cell>
        </row>
        <row r="6487">
          <cell r="B6487" t="str">
            <v>3002020273</v>
          </cell>
          <cell r="C6487" t="str">
            <v>Thân T33 2D trắng NANO SILVER-TOÀN MỸ</v>
          </cell>
        </row>
        <row r="6488">
          <cell r="B6488" t="str">
            <v>4002070060</v>
          </cell>
          <cell r="C6488" t="str">
            <v>Hạt màu cam PP 50002R-2P</v>
          </cell>
        </row>
        <row r="6489">
          <cell r="B6489" t="str">
            <v>4002070059</v>
          </cell>
          <cell r="C6489" t="str">
            <v>Hạt màu vàng PP 60381R-2P</v>
          </cell>
        </row>
        <row r="6490">
          <cell r="B6490" t="str">
            <v>7003030003</v>
          </cell>
          <cell r="C6490" t="str">
            <v>Cọ vẽ</v>
          </cell>
        </row>
        <row r="6491">
          <cell r="B6491" t="str">
            <v>7008020002</v>
          </cell>
          <cell r="C6491" t="str">
            <v>Cổng hơi 6x3m</v>
          </cell>
        </row>
        <row r="6492">
          <cell r="B6492" t="str">
            <v>7008020004</v>
          </cell>
          <cell r="C6492" t="str">
            <v>Gian hàng 3x3m</v>
          </cell>
        </row>
        <row r="6493">
          <cell r="B6493" t="str">
            <v>7008020001</v>
          </cell>
          <cell r="C6493" t="str">
            <v>Rối hơi 2 chân</v>
          </cell>
        </row>
        <row r="6494">
          <cell r="B6494" t="str">
            <v>7008020003</v>
          </cell>
          <cell r="C6494" t="str">
            <v>Cổng hơi 8x3.5m</v>
          </cell>
        </row>
        <row r="6495">
          <cell r="B6495" t="str">
            <v>2013020049</v>
          </cell>
          <cell r="C6495" t="str">
            <v>Giá sắt SH (CS)</v>
          </cell>
        </row>
        <row r="6496">
          <cell r="B6496" t="str">
            <v>3004090936</v>
          </cell>
          <cell r="C6496" t="str">
            <v>Tấm CT1 giá sắt SH</v>
          </cell>
        </row>
        <row r="6497">
          <cell r="B6497" t="str">
            <v>3004090937</v>
          </cell>
          <cell r="C6497" t="str">
            <v>Tấm CT2 giá sắt SH</v>
          </cell>
        </row>
        <row r="6498">
          <cell r="B6498" t="str">
            <v>3004090938</v>
          </cell>
          <cell r="C6498" t="str">
            <v>Tấm CT3 giá sắt SH</v>
          </cell>
        </row>
        <row r="6499">
          <cell r="B6499" t="str">
            <v>7008010041</v>
          </cell>
          <cell r="C6499" t="str">
            <v>Bao ngón tay cao su</v>
          </cell>
        </row>
        <row r="6500">
          <cell r="B6500" t="str">
            <v>3004010119</v>
          </cell>
          <cell r="C6500" t="str">
            <v>Dây điện AT-6.3 (25cm)</v>
          </cell>
        </row>
        <row r="6501">
          <cell r="B6501" t="str">
            <v>2013040091</v>
          </cell>
          <cell r="C6501" t="str">
            <v>Công tắc QY603 T125 xanh</v>
          </cell>
        </row>
        <row r="6502">
          <cell r="B6502" t="str">
            <v>1001110005</v>
          </cell>
          <cell r="C6502" t="str">
            <v>Máy RO-102 PURE LIFE (6S)</v>
          </cell>
        </row>
        <row r="6503">
          <cell r="B6503" t="str">
            <v>2008010027</v>
          </cell>
          <cell r="C6503" t="str">
            <v>Bơm 24V Headon HF-8369 (LR/69)</v>
          </cell>
        </row>
        <row r="6504">
          <cell r="B6504" t="str">
            <v>4004090085</v>
          </cell>
          <cell r="C6504" t="str">
            <v>Tấm nhựa Teflon 2mm</v>
          </cell>
        </row>
        <row r="6505">
          <cell r="B6505" t="str">
            <v>4004090086</v>
          </cell>
          <cell r="C6505" t="str">
            <v>Tấm nhựa Teflon 3mm</v>
          </cell>
        </row>
        <row r="6506">
          <cell r="B6506" t="str">
            <v>2014080028</v>
          </cell>
          <cell r="C6506" t="str">
            <v>Dây điện PF 1Cx0.5 đỏ</v>
          </cell>
        </row>
        <row r="6507">
          <cell r="B6507" t="str">
            <v>4004040010</v>
          </cell>
          <cell r="C6507" t="str">
            <v>Kính 2134x1676x5 (THÁI LAN)</v>
          </cell>
        </row>
        <row r="6508">
          <cell r="B6508" t="str">
            <v>9200000002</v>
          </cell>
          <cell r="C6508" t="str">
            <v>Tem tủ ASWEET</v>
          </cell>
        </row>
        <row r="6509">
          <cell r="B6509" t="str">
            <v>2014020023</v>
          </cell>
          <cell r="C6509" t="str">
            <v>Cầu đấu 2 tầng</v>
          </cell>
        </row>
        <row r="6510">
          <cell r="B6510" t="str">
            <v>2013040092</v>
          </cell>
          <cell r="C6510" t="str">
            <v>Phao điện Sena</v>
          </cell>
        </row>
        <row r="6511">
          <cell r="B6511" t="str">
            <v>9200000005</v>
          </cell>
          <cell r="C6511" t="str">
            <v>Tem bơm ASWEET</v>
          </cell>
        </row>
        <row r="6512">
          <cell r="B6512" t="str">
            <v>3002030048</v>
          </cell>
          <cell r="C6512" t="str">
            <v>Nắp T33 V cam BV</v>
          </cell>
        </row>
        <row r="6513">
          <cell r="B6513" t="str">
            <v>3002030047</v>
          </cell>
          <cell r="C6513" t="str">
            <v>Nắp T33 V vàng BV</v>
          </cell>
        </row>
        <row r="6514">
          <cell r="B6514" t="str">
            <v>3002030045</v>
          </cell>
          <cell r="C6514" t="str">
            <v>Nắp T33 V xanh BV</v>
          </cell>
        </row>
        <row r="6515">
          <cell r="B6515" t="str">
            <v>9200000010</v>
          </cell>
          <cell r="C6515" t="str">
            <v>Tem bình áp ASWEET</v>
          </cell>
        </row>
        <row r="6516">
          <cell r="B6516" t="str">
            <v>9200000014</v>
          </cell>
          <cell r="C6516" t="str">
            <v>Tem giá sắt ASWEET</v>
          </cell>
        </row>
        <row r="6517">
          <cell r="B6517" t="str">
            <v>9200000011</v>
          </cell>
          <cell r="C6517" t="str">
            <v>Tem lõi T33 ASWEET</v>
          </cell>
        </row>
        <row r="6518">
          <cell r="B6518" t="str">
            <v>9200000004</v>
          </cell>
          <cell r="C6518" t="str">
            <v>Tem màng RO ASWEET</v>
          </cell>
        </row>
        <row r="6519">
          <cell r="B6519" t="str">
            <v>3002030046</v>
          </cell>
          <cell r="C6519" t="str">
            <v>Nắp T33 V xanh LBV</v>
          </cell>
        </row>
        <row r="6520">
          <cell r="B6520" t="str">
            <v>9200000001</v>
          </cell>
          <cell r="C6520" t="str">
            <v>Tem bảo hành ASWEET</v>
          </cell>
        </row>
        <row r="6521">
          <cell r="B6521" t="str">
            <v>2014080027</v>
          </cell>
          <cell r="C6521" t="str">
            <v>Cáp điều khiển 16G0.75</v>
          </cell>
        </row>
        <row r="6522">
          <cell r="B6522" t="str">
            <v>2015050011</v>
          </cell>
          <cell r="C6522" t="str">
            <v>Cáp tín hiệu HMI Delta</v>
          </cell>
        </row>
        <row r="6523">
          <cell r="B6523" t="str">
            <v>1002030002</v>
          </cell>
          <cell r="C6523" t="str">
            <v>Máy lọc nước UF 2000LPH</v>
          </cell>
        </row>
        <row r="6524">
          <cell r="B6524" t="str">
            <v>1001100003</v>
          </cell>
          <cell r="C6524" t="str">
            <v>Máy RO-32 (SUNHOUSE.01)</v>
          </cell>
        </row>
        <row r="6525">
          <cell r="B6525" t="str">
            <v>2015050012</v>
          </cell>
          <cell r="C6525" t="str">
            <v>Cáp lập trình USB-AFC8513</v>
          </cell>
        </row>
        <row r="6526">
          <cell r="B6526" t="str">
            <v>9200000013</v>
          </cell>
          <cell r="C6526" t="str">
            <v>Tem 2 năm bảo hành ASWEET</v>
          </cell>
        </row>
        <row r="6527">
          <cell r="B6527" t="str">
            <v>2005020066</v>
          </cell>
          <cell r="C6527" t="str">
            <v>Lõi CTO 10" trắng KADWILL</v>
          </cell>
        </row>
        <row r="6528">
          <cell r="B6528" t="str">
            <v>2005010071</v>
          </cell>
          <cell r="C6528" t="str">
            <v>Lõi OCB 10" trắng KADWILL</v>
          </cell>
        </row>
        <row r="6529">
          <cell r="B6529" t="str">
            <v>9200000003</v>
          </cell>
          <cell r="C6529" t="str">
            <v>Tem lõi NANO SILVER ASWEET</v>
          </cell>
        </row>
        <row r="6530">
          <cell r="B6530" t="str">
            <v>2015040056</v>
          </cell>
          <cell r="C6530" t="str">
            <v>Cảm biến nhiệt ZGDICK226009</v>
          </cell>
        </row>
        <row r="6531">
          <cell r="B6531" t="str">
            <v>9200000009</v>
          </cell>
          <cell r="C6531" t="str">
            <v>Tem lõi FAR INFRARED ASWEET</v>
          </cell>
        </row>
        <row r="6532">
          <cell r="B6532" t="str">
            <v>9200000012</v>
          </cell>
          <cell r="C6532" t="str">
            <v>Tem lõi ORP ALKALINE ASWEET</v>
          </cell>
        </row>
        <row r="6533">
          <cell r="B6533" t="str">
            <v>9200000006</v>
          </cell>
          <cell r="C6533" t="str">
            <v>Tem cốc 1 PP SEDIMENT ASWEET</v>
          </cell>
        </row>
        <row r="6534">
          <cell r="B6534" t="str">
            <v>2008020040</v>
          </cell>
          <cell r="C6534" t="str">
            <v>Bơm chân không Shirai JLM 200</v>
          </cell>
        </row>
        <row r="6535">
          <cell r="B6535" t="str">
            <v>9200000007</v>
          </cell>
          <cell r="C6535" t="str">
            <v>Tem cốc 2 LOOSE CARBON ASWEET</v>
          </cell>
        </row>
        <row r="6536">
          <cell r="B6536" t="str">
            <v>1002010050</v>
          </cell>
          <cell r="C6536" t="str">
            <v>Máy lọc nước CN-1000 (AV-4040)</v>
          </cell>
        </row>
        <row r="6537">
          <cell r="B6537" t="str">
            <v>9200000008</v>
          </cell>
          <cell r="C6537" t="str">
            <v>Tem cốc 3 PP ULTRA FINE ASWEET</v>
          </cell>
        </row>
        <row r="6538">
          <cell r="B6538" t="str">
            <v>7008010042</v>
          </cell>
          <cell r="C6538" t="str">
            <v>Giẻ lau</v>
          </cell>
        </row>
        <row r="6539">
          <cell r="B6539" t="str">
            <v>3004090939</v>
          </cell>
          <cell r="C6539" t="str">
            <v>Thanh cài nhôm</v>
          </cell>
        </row>
        <row r="6540">
          <cell r="B6540" t="str">
            <v>2014020025</v>
          </cell>
          <cell r="C6540" t="str">
            <v>Cosse pin PTV</v>
          </cell>
        </row>
        <row r="6541">
          <cell r="B6541" t="str">
            <v>2014010028</v>
          </cell>
          <cell r="C6541" t="str">
            <v>Đèn tuýp LED đôi</v>
          </cell>
        </row>
        <row r="6542">
          <cell r="B6542" t="str">
            <v>2014020024</v>
          </cell>
          <cell r="C6542" t="str">
            <v>Cosse chẻ SV trần</v>
          </cell>
        </row>
        <row r="6543">
          <cell r="B6543" t="str">
            <v>2011060048</v>
          </cell>
          <cell r="C6543" t="str">
            <v>Van một chiều khí nén</v>
          </cell>
        </row>
        <row r="6544">
          <cell r="B6544" t="str">
            <v>2003070038</v>
          </cell>
          <cell r="C6544" t="str">
            <v>Lõi Nano 102 WATER FRISH (DM)</v>
          </cell>
        </row>
        <row r="6545">
          <cell r="B6545" t="str">
            <v>2013020051</v>
          </cell>
          <cell r="C6545" t="str">
            <v>Giá sắt SH đen</v>
          </cell>
        </row>
        <row r="6546">
          <cell r="B6546" t="str">
            <v>2013020050</v>
          </cell>
          <cell r="C6546" t="str">
            <v>Giá sắt SH trắng</v>
          </cell>
        </row>
        <row r="6547">
          <cell r="B6547" t="str">
            <v>6001080020</v>
          </cell>
          <cell r="C6547" t="str">
            <v>Máy uốn thủy lực</v>
          </cell>
        </row>
        <row r="6548">
          <cell r="B6548" t="str">
            <v>3004090946</v>
          </cell>
          <cell r="C6548" t="str">
            <v>Cốc ép ZGDJEK64442</v>
          </cell>
        </row>
        <row r="6549">
          <cell r="B6549" t="str">
            <v>3004090941</v>
          </cell>
          <cell r="C6549" t="str">
            <v>Trục đế ZGDEHK362034</v>
          </cell>
        </row>
        <row r="6550">
          <cell r="B6550" t="str">
            <v>3004090940</v>
          </cell>
          <cell r="C6550" t="str">
            <v>Khung sau ZGDEHK362014</v>
          </cell>
        </row>
        <row r="6551">
          <cell r="B6551" t="str">
            <v>3004090943</v>
          </cell>
          <cell r="C6551" t="str">
            <v>Tấm dán mặt ZGDEHK362002</v>
          </cell>
        </row>
        <row r="6552">
          <cell r="B6552" t="str">
            <v>3004090944</v>
          </cell>
          <cell r="C6552" t="str">
            <v>Lưỡi silicone ZGDJEK633039</v>
          </cell>
        </row>
        <row r="6553">
          <cell r="B6553" t="str">
            <v>3004090945</v>
          </cell>
          <cell r="C6553" t="str">
            <v>Gioăng silicone ZGDJEK633005</v>
          </cell>
        </row>
        <row r="6554">
          <cell r="B6554" t="str">
            <v>3004090942</v>
          </cell>
          <cell r="C6554" t="str">
            <v>Ốp hiển thị trên ZGDEHK362001</v>
          </cell>
        </row>
        <row r="6555">
          <cell r="B6555" t="str">
            <v>4006010481</v>
          </cell>
          <cell r="C6555" t="str">
            <v>Thùng carton Korihome BHK-101-W</v>
          </cell>
        </row>
        <row r="6556">
          <cell r="B6556" t="str">
            <v>4001010037</v>
          </cell>
          <cell r="C6556" t="str">
            <v>Sắt hộp 50x50x1.4</v>
          </cell>
        </row>
        <row r="6557">
          <cell r="B6557" t="str">
            <v>2014090011</v>
          </cell>
          <cell r="C6557" t="str">
            <v>Bộ đếm Autonics LA8N-BF</v>
          </cell>
        </row>
        <row r="6558">
          <cell r="B6558" t="str">
            <v>2005020067</v>
          </cell>
          <cell r="C6558" t="str">
            <v>Lõi CTO 10" trắng TECOMEN</v>
          </cell>
        </row>
        <row r="6559">
          <cell r="B6559" t="str">
            <v>2003020031</v>
          </cell>
          <cell r="C6559" t="str">
            <v>Lõi Alkaline V cam TECOMEN</v>
          </cell>
        </row>
        <row r="6560">
          <cell r="B6560" t="str">
            <v>2003030250</v>
          </cell>
          <cell r="C6560" t="str">
            <v>Lõi T33 K xanh D KAROFI (Anh)</v>
          </cell>
        </row>
        <row r="6561">
          <cell r="B6561" t="str">
            <v>2005010072</v>
          </cell>
          <cell r="C6561" t="str">
            <v>Lõi OCB 10" trắng KAROFI (Anh)</v>
          </cell>
        </row>
        <row r="6562">
          <cell r="B6562" t="str">
            <v>2005090023</v>
          </cell>
          <cell r="C6562" t="str">
            <v>Lõi Cation 10" vàng KAROFI (Anh)</v>
          </cell>
        </row>
        <row r="6563">
          <cell r="B6563" t="str">
            <v>2007010012</v>
          </cell>
          <cell r="C6563" t="str">
            <v>Van áp cao đen 1/4" JEAK (1.6bar)</v>
          </cell>
        </row>
        <row r="6564">
          <cell r="B6564" t="str">
            <v>2004010105</v>
          </cell>
          <cell r="C6564" t="str">
            <v>Lõi PP 10" G180-70 KAROFI 1u (Anh)</v>
          </cell>
        </row>
        <row r="6565">
          <cell r="B6565" t="str">
            <v>2004020103</v>
          </cell>
          <cell r="C6565" t="str">
            <v>Lõi PPD 10" xanh vằn KAROFI 1u (Anh)</v>
          </cell>
        </row>
        <row r="6566">
          <cell r="B6566" t="str">
            <v>2004020102</v>
          </cell>
          <cell r="C6566" t="str">
            <v>Lõi PPD 10" xanh vằn KAROFI 5u (Anh)</v>
          </cell>
        </row>
        <row r="6567">
          <cell r="B6567" t="str">
            <v>4006050100</v>
          </cell>
          <cell r="C6567" t="str">
            <v>Xốp đỉnh IRO3-HOT</v>
          </cell>
        </row>
        <row r="6568">
          <cell r="B6568" t="str">
            <v>2014040027</v>
          </cell>
          <cell r="C6568" t="str">
            <v>Gen hộp 35x35x2000</v>
          </cell>
        </row>
        <row r="6569">
          <cell r="B6569" t="str">
            <v>9200000051</v>
          </cell>
          <cell r="C6569" t="str">
            <v>Tem giá sắt SUNHOUSE</v>
          </cell>
        </row>
        <row r="6570">
          <cell r="B6570" t="str">
            <v>9200000055</v>
          </cell>
          <cell r="C6570" t="str">
            <v>Tem lõi T33 SUNHOUSE</v>
          </cell>
        </row>
        <row r="6571">
          <cell r="B6571" t="str">
            <v>2013040093</v>
          </cell>
          <cell r="C6571" t="str">
            <v>Phao điện từ đơn (Cos)</v>
          </cell>
        </row>
        <row r="6572">
          <cell r="B6572" t="str">
            <v>9200000062</v>
          </cell>
          <cell r="C6572" t="str">
            <v>Tem lõi MAIFAN SUNHOUSE</v>
          </cell>
        </row>
        <row r="6573">
          <cell r="B6573" t="str">
            <v>9200000056</v>
          </cell>
          <cell r="C6573" t="str">
            <v>Tem lõi ALKALINE SUNHOUSE</v>
          </cell>
        </row>
        <row r="6574">
          <cell r="B6574" t="str">
            <v>9200000061</v>
          </cell>
          <cell r="C6574" t="str">
            <v>Tem lõi INFRARED SUNHOUSE</v>
          </cell>
        </row>
        <row r="6575">
          <cell r="B6575" t="str">
            <v>9200000058</v>
          </cell>
          <cell r="C6575" t="str">
            <v>Tem lõi PP sơ cấp SUNHOUSE</v>
          </cell>
        </row>
        <row r="6576">
          <cell r="B6576" t="str">
            <v>9200000059</v>
          </cell>
          <cell r="C6576" t="str">
            <v>Tem lõi PP thứ cấp SUNHOUSE</v>
          </cell>
        </row>
        <row r="6577">
          <cell r="B6577" t="str">
            <v>2008010028</v>
          </cell>
          <cell r="C6577" t="str">
            <v>Bơm XINGWO 24V CP001B3 (Cos)</v>
          </cell>
        </row>
        <row r="6578">
          <cell r="B6578" t="str">
            <v>9200000052</v>
          </cell>
          <cell r="C6578" t="str">
            <v>Tem cốc PP SEDIMENT SUNHOUSE</v>
          </cell>
        </row>
        <row r="6579">
          <cell r="B6579" t="str">
            <v>9200000057</v>
          </cell>
          <cell r="C6579" t="str">
            <v>Tem lõi NANO SILVER SUNHOUSE</v>
          </cell>
        </row>
        <row r="6580">
          <cell r="B6580" t="str">
            <v>9200000060</v>
          </cell>
          <cell r="C6580" t="str">
            <v>Tem lõi OCB hấp thụ SUNHOUSE</v>
          </cell>
        </row>
        <row r="6581">
          <cell r="B6581" t="str">
            <v>9200000053</v>
          </cell>
          <cell r="C6581" t="str">
            <v>Tem cốc LOOSE CARBON SUNHOUSE</v>
          </cell>
        </row>
        <row r="6582">
          <cell r="B6582" t="str">
            <v>9200000054</v>
          </cell>
          <cell r="C6582" t="str">
            <v>Tem cốc PP ULTRA FINE SUNHOUSE</v>
          </cell>
        </row>
        <row r="6583">
          <cell r="B6583" t="str">
            <v>4005040003</v>
          </cell>
          <cell r="C6583" t="str">
            <v>Dung dịch rửa vật tư thử nghiệm</v>
          </cell>
        </row>
        <row r="6584">
          <cell r="B6584" t="str">
            <v>2014040028</v>
          </cell>
          <cell r="C6584" t="str">
            <v>Ống lồng đầu cốt</v>
          </cell>
        </row>
        <row r="6585">
          <cell r="B6585" t="str">
            <v>7002010068</v>
          </cell>
          <cell r="C6585" t="str">
            <v>Quả bóp</v>
          </cell>
        </row>
        <row r="6586">
          <cell r="B6586" t="str">
            <v>7002010067</v>
          </cell>
          <cell r="C6586" t="str">
            <v>Nắp cuvet máy đo</v>
          </cell>
        </row>
        <row r="6587">
          <cell r="B6587" t="str">
            <v>2011070192</v>
          </cell>
          <cell r="C6587" t="str">
            <v>Vật tư phụ đường khí</v>
          </cell>
        </row>
        <row r="6588">
          <cell r="B6588" t="str">
            <v>2007030049</v>
          </cell>
          <cell r="C6588" t="str">
            <v>Van điện từ khí nén TG2521-08 STNC</v>
          </cell>
        </row>
        <row r="6589">
          <cell r="B6589" t="str">
            <v>2005010073</v>
          </cell>
          <cell r="C6589" t="str">
            <v>Lõi UDF 20" TECOMEN (DM)</v>
          </cell>
        </row>
        <row r="6590">
          <cell r="B6590" t="str">
            <v>1001010174</v>
          </cell>
          <cell r="C6590" t="str">
            <v>Máy lọc nước Korihome WPK-G62</v>
          </cell>
        </row>
        <row r="6591">
          <cell r="B6591" t="str">
            <v>9200000065</v>
          </cell>
          <cell r="C6591" t="str">
            <v>Tem bơm SUNHOUSE</v>
          </cell>
        </row>
        <row r="6592">
          <cell r="B6592" t="str">
            <v>1002010052</v>
          </cell>
          <cell r="C6592" t="str">
            <v>Máy lọc nước CN-150</v>
          </cell>
        </row>
        <row r="6593">
          <cell r="B6593" t="str">
            <v>1002010051</v>
          </cell>
          <cell r="C6593" t="str">
            <v>Máy lọc nước CN-1500</v>
          </cell>
        </row>
        <row r="6594">
          <cell r="B6594" t="str">
            <v>9200000066</v>
          </cell>
          <cell r="C6594" t="str">
            <v>Tem bình áp SUNHOUSE</v>
          </cell>
        </row>
        <row r="6595">
          <cell r="B6595" t="str">
            <v>9200000063</v>
          </cell>
          <cell r="C6595" t="str">
            <v>Tem màng RO SUNHOUSE</v>
          </cell>
        </row>
        <row r="6596">
          <cell r="B6596" t="str">
            <v>1002030003</v>
          </cell>
          <cell r="C6596" t="str">
            <v>Hệ thống lọc LT-250LPH</v>
          </cell>
        </row>
        <row r="6597">
          <cell r="B6597" t="str">
            <v>1001110009</v>
          </cell>
          <cell r="C6597" t="str">
            <v>Máy RO BCN-200 TECOMEN</v>
          </cell>
        </row>
        <row r="6598">
          <cell r="B6598" t="str">
            <v>2004010107</v>
          </cell>
          <cell r="C6598" t="str">
            <v>Lõi PP 20" G240 TECOMEN</v>
          </cell>
        </row>
        <row r="6599">
          <cell r="B6599" t="str">
            <v>9200000064</v>
          </cell>
          <cell r="C6599" t="str">
            <v>Tem lõi HYDROGEN SUNHOUSE</v>
          </cell>
        </row>
        <row r="6600">
          <cell r="B6600" t="str">
            <v>2005020068</v>
          </cell>
          <cell r="C6600" t="str">
            <v>Lõi CTO 20" trắng TECOMEN</v>
          </cell>
        </row>
        <row r="6601">
          <cell r="B6601" t="str">
            <v>2005010074</v>
          </cell>
          <cell r="C6601" t="str">
            <v>Lõi OCB 10" trắng TECOMEN</v>
          </cell>
        </row>
        <row r="6602">
          <cell r="B6602" t="str">
            <v>1001110008</v>
          </cell>
          <cell r="C6602" t="str">
            <v>Máy RO-401 TECOMEN (5S SASO)</v>
          </cell>
        </row>
        <row r="6603">
          <cell r="B6603" t="str">
            <v>1001010172</v>
          </cell>
          <cell r="C6603" t="str">
            <v>Máy lọc nước Korihome WPK-820</v>
          </cell>
        </row>
        <row r="6604">
          <cell r="B6604" t="str">
            <v>1001010171</v>
          </cell>
          <cell r="C6604" t="str">
            <v>Máy lọc nước Korihome WPK-850</v>
          </cell>
        </row>
        <row r="6605">
          <cell r="B6605" t="str">
            <v>1001010170</v>
          </cell>
          <cell r="C6605" t="str">
            <v>Máy lọc nước Korihome WPK-919</v>
          </cell>
        </row>
        <row r="6606">
          <cell r="B6606" t="str">
            <v>1003010028</v>
          </cell>
          <cell r="C6606" t="str">
            <v>Nồi nướng đa năng Korihome AFK-426</v>
          </cell>
        </row>
        <row r="6607">
          <cell r="B6607" t="str">
            <v>1001110007</v>
          </cell>
          <cell r="C6607" t="str">
            <v>Máy lọc nước UNDERSINK TECOMEN (5S)</v>
          </cell>
        </row>
        <row r="6608">
          <cell r="B6608" t="str">
            <v>1001030128</v>
          </cell>
          <cell r="C6608" t="str">
            <v>Cây nước nóng lạnh Korihome WDK-690UB</v>
          </cell>
        </row>
        <row r="6609">
          <cell r="B6609" t="str">
            <v>1001030129</v>
          </cell>
          <cell r="C6609" t="str">
            <v>Máy lọc nước Korihome WPK-910</v>
          </cell>
        </row>
        <row r="6610">
          <cell r="B6610" t="str">
            <v>2013020052</v>
          </cell>
          <cell r="C6610" t="str">
            <v>Giá sắt 4C-225 L2 trắng</v>
          </cell>
        </row>
        <row r="6611">
          <cell r="B6611" t="str">
            <v>1001090044</v>
          </cell>
          <cell r="C6611" t="str">
            <v>Máy RO-32 (SUNHOUSE.02)</v>
          </cell>
        </row>
        <row r="6612">
          <cell r="B6612" t="str">
            <v>4006010482</v>
          </cell>
          <cell r="C6612" t="str">
            <v>Thùng carton KAROFI O-H128</v>
          </cell>
        </row>
        <row r="6613">
          <cell r="B6613" t="str">
            <v>1001030134</v>
          </cell>
          <cell r="C6613" t="str">
            <v>Máy lọc nước KoriHome WPK-903</v>
          </cell>
        </row>
        <row r="6614">
          <cell r="B6614" t="str">
            <v>1001030135</v>
          </cell>
          <cell r="C6614" t="str">
            <v>Máy lọc nước KoriHome WPK-906</v>
          </cell>
        </row>
        <row r="6615">
          <cell r="B6615" t="str">
            <v>1001030136</v>
          </cell>
          <cell r="C6615" t="str">
            <v>Máy lọc nước KoriHome WPK-908</v>
          </cell>
        </row>
        <row r="6616">
          <cell r="B6616" t="str">
            <v>1001030137</v>
          </cell>
          <cell r="C6616" t="str">
            <v>Máy lọc nước KoriHome WPK-928</v>
          </cell>
        </row>
        <row r="6617">
          <cell r="B6617" t="str">
            <v>4006060252</v>
          </cell>
          <cell r="C6617" t="str">
            <v>HDSD KoriHome WPK-903</v>
          </cell>
        </row>
        <row r="6618">
          <cell r="B6618" t="str">
            <v>4006060254</v>
          </cell>
          <cell r="C6618" t="str">
            <v>HDSD KoriHome WPK-906</v>
          </cell>
        </row>
        <row r="6619">
          <cell r="B6619" t="str">
            <v>4006060256</v>
          </cell>
          <cell r="C6619" t="str">
            <v>HDSD KoriHome WPK-908</v>
          </cell>
        </row>
        <row r="6620">
          <cell r="B6620" t="str">
            <v>4006060258</v>
          </cell>
          <cell r="C6620" t="str">
            <v>HDSD KoriHome WPK-928</v>
          </cell>
        </row>
        <row r="6621">
          <cell r="B6621" t="str">
            <v>4006031196</v>
          </cell>
          <cell r="C6621" t="str">
            <v>Tem model WPK-903 (12x3)</v>
          </cell>
        </row>
        <row r="6622">
          <cell r="B6622" t="str">
            <v>2003030251</v>
          </cell>
          <cell r="C6622" t="str">
            <v>Lõi T33 K KAROFI (hộp/Anh)</v>
          </cell>
        </row>
        <row r="6623">
          <cell r="B6623" t="str">
            <v>4006031197</v>
          </cell>
          <cell r="C6623" t="str">
            <v>Tem model WPK-903 (15.75x3)</v>
          </cell>
        </row>
        <row r="6624">
          <cell r="B6624" t="str">
            <v>2003070039</v>
          </cell>
          <cell r="C6624" t="str">
            <v>Lõi Nano K KAROFI (hộp/Anh)</v>
          </cell>
        </row>
        <row r="6625">
          <cell r="B6625" t="str">
            <v>4006031203</v>
          </cell>
          <cell r="C6625" t="str">
            <v>Tem kỹ thuật KoriHome WPK-908</v>
          </cell>
        </row>
        <row r="6626">
          <cell r="B6626" t="str">
            <v>2003050077</v>
          </cell>
          <cell r="C6626" t="str">
            <v>Lõi khoáng K KAROFI (hộp/Anh)</v>
          </cell>
        </row>
        <row r="6627">
          <cell r="B6627" t="str">
            <v>4006031192</v>
          </cell>
          <cell r="C6627" t="str">
            <v>Tem mạch điện KoriHome WPK-903</v>
          </cell>
        </row>
        <row r="6628">
          <cell r="B6628" t="str">
            <v>4006031191</v>
          </cell>
          <cell r="C6628" t="str">
            <v>Tem quảng cáo KoriHome WPK-903</v>
          </cell>
        </row>
        <row r="6629">
          <cell r="B6629" t="str">
            <v>4006031198</v>
          </cell>
          <cell r="C6629" t="str">
            <v>Tem quảng cáo KoriHome WPK-906</v>
          </cell>
        </row>
        <row r="6630">
          <cell r="B6630" t="str">
            <v>4006031202</v>
          </cell>
          <cell r="C6630" t="str">
            <v>Tem quảng cáo KoriHome WPK-908</v>
          </cell>
        </row>
        <row r="6631">
          <cell r="B6631" t="str">
            <v>4006031206</v>
          </cell>
          <cell r="C6631" t="str">
            <v>Tem quảng cáo KoriHome WPK-928</v>
          </cell>
        </row>
        <row r="6632">
          <cell r="B6632" t="str">
            <v>4006031194</v>
          </cell>
          <cell r="C6632" t="str">
            <v>Tem nhãn hàng hóa KoriHome WPK-903</v>
          </cell>
        </row>
        <row r="6633">
          <cell r="B6633" t="str">
            <v>2012010045</v>
          </cell>
          <cell r="C6633" t="str">
            <v>Màng RO TW30 1812-50 FILMTEC (KAROFI)</v>
          </cell>
        </row>
        <row r="6634">
          <cell r="B6634" t="str">
            <v>2017020067</v>
          </cell>
          <cell r="C6634" t="str">
            <v>Ống silicone D8</v>
          </cell>
        </row>
        <row r="6635">
          <cell r="B6635" t="str">
            <v>2013100061</v>
          </cell>
          <cell r="C6635" t="str">
            <v>Bình lạnh</v>
          </cell>
        </row>
        <row r="6636">
          <cell r="B6636" t="str">
            <v>2014030075</v>
          </cell>
          <cell r="C6636" t="str">
            <v>Rơ le nhiệt lạnh</v>
          </cell>
        </row>
        <row r="6637">
          <cell r="B6637" t="str">
            <v>3004090947</v>
          </cell>
          <cell r="C6637" t="str">
            <v>Chân đỡ bình lạnh</v>
          </cell>
        </row>
        <row r="6638">
          <cell r="B6638" t="str">
            <v>1001050220</v>
          </cell>
          <cell r="C6638" t="str">
            <v>Máy RO-01/003 (CTDVIQ.04)</v>
          </cell>
        </row>
        <row r="6639">
          <cell r="B6639" t="str">
            <v>1001050219</v>
          </cell>
          <cell r="C6639" t="str">
            <v>Máy RO-01/003 (CHHANCHINH.01)</v>
          </cell>
        </row>
        <row r="6640">
          <cell r="B6640" t="str">
            <v>1001090046</v>
          </cell>
          <cell r="C6640" t="str">
            <v>Máy RO-03/003A (CTTHOIDAIMOI.05)</v>
          </cell>
        </row>
        <row r="6641">
          <cell r="B6641" t="str">
            <v>1001090045</v>
          </cell>
          <cell r="C6641" t="str">
            <v>Máy RO-03/003A (CTTHOIDAIMOI.06)</v>
          </cell>
        </row>
        <row r="6642">
          <cell r="B6642" t="str">
            <v>1001090047</v>
          </cell>
          <cell r="C6642" t="str">
            <v>Máy RO-03/003A (CTTHOIDAIMOI.04)</v>
          </cell>
        </row>
        <row r="6643">
          <cell r="B6643" t="str">
            <v>1001090048</v>
          </cell>
          <cell r="C6643" t="str">
            <v>Máy RO-01/001 (CHANHVIET.01.AVITA)</v>
          </cell>
        </row>
        <row r="6644">
          <cell r="B6644" t="str">
            <v>1001090049</v>
          </cell>
          <cell r="C6644" t="str">
            <v>Máy RO-01/001 (CHANHVIET.03.IROKA)</v>
          </cell>
        </row>
        <row r="6645">
          <cell r="B6645" t="str">
            <v>2016040061</v>
          </cell>
          <cell r="C6645" t="str">
            <v>Vít 6x16</v>
          </cell>
        </row>
        <row r="6646">
          <cell r="B6646" t="str">
            <v>2011030023</v>
          </cell>
          <cell r="C6646" t="str">
            <v>Stopper 1/4</v>
          </cell>
        </row>
        <row r="6647">
          <cell r="B6647" t="str">
            <v>2016040062</v>
          </cell>
          <cell r="C6647" t="str">
            <v>Bu lông 5x12</v>
          </cell>
        </row>
        <row r="6648">
          <cell r="B6648" t="str">
            <v>4006020043</v>
          </cell>
          <cell r="C6648" t="str">
            <v>Túi PE 15x18</v>
          </cell>
        </row>
        <row r="6649">
          <cell r="B6649" t="str">
            <v>4006020042</v>
          </cell>
          <cell r="C6649" t="str">
            <v>Túi PE 20x50</v>
          </cell>
        </row>
        <row r="6650">
          <cell r="B6650" t="str">
            <v>2003030252</v>
          </cell>
          <cell r="C6650" t="str">
            <v>Lõi T33 102 NK</v>
          </cell>
        </row>
        <row r="6651">
          <cell r="B6651" t="str">
            <v>4006060259</v>
          </cell>
          <cell r="C6651" t="str">
            <v>HDSD RO-50G OLYMPIA</v>
          </cell>
        </row>
        <row r="6652">
          <cell r="B6652" t="str">
            <v>2013020053</v>
          </cell>
          <cell r="C6652" t="str">
            <v>Giá sắt KH (DA-TU0301)</v>
          </cell>
        </row>
        <row r="6653">
          <cell r="B6653" t="str">
            <v>2012010046</v>
          </cell>
          <cell r="C6653" t="str">
            <v>Màng RO CSM RE1812-50G</v>
          </cell>
        </row>
        <row r="6654">
          <cell r="B6654" t="str">
            <v>1001100004</v>
          </cell>
          <cell r="C6654" t="str">
            <v>Máy RO-200 (CTTOANMY.04)</v>
          </cell>
        </row>
        <row r="6655">
          <cell r="B6655" t="str">
            <v>1001100005</v>
          </cell>
          <cell r="C6655" t="str">
            <v>Máy RO-200 (CTTOANMY.05)</v>
          </cell>
        </row>
        <row r="6656">
          <cell r="B6656" t="str">
            <v>2013100062</v>
          </cell>
          <cell r="C6656" t="str">
            <v>Bình áp PRO-3.2 thép trắng</v>
          </cell>
        </row>
        <row r="6657">
          <cell r="B6657" t="str">
            <v>2002010046</v>
          </cell>
          <cell r="C6657" t="str">
            <v>Vỏ màng 1812 trắng MH-35SW</v>
          </cell>
        </row>
        <row r="6658">
          <cell r="B6658" t="str">
            <v>1001070043</v>
          </cell>
          <cell r="C6658" t="str">
            <v>Máy RO-01/001 (CHHAIHM.01)</v>
          </cell>
        </row>
        <row r="6659">
          <cell r="B6659" t="str">
            <v>1001050221</v>
          </cell>
          <cell r="C6659" t="str">
            <v>Máy RO-05/001A (CTIQHN.02)</v>
          </cell>
        </row>
        <row r="6660">
          <cell r="B6660" t="str">
            <v>2005020069</v>
          </cell>
          <cell r="C6660" t="str">
            <v>Lõi CTO 10" PURE T HQCBC-10-5</v>
          </cell>
        </row>
        <row r="6661">
          <cell r="B6661" t="str">
            <v>2013050064</v>
          </cell>
          <cell r="C6661" t="str">
            <v>Van đầu vào 1/4" (AVA6753BCP)</v>
          </cell>
        </row>
        <row r="6662">
          <cell r="B6662" t="str">
            <v>1001080068</v>
          </cell>
          <cell r="C6662" t="str">
            <v>Máy RO-01 CTADGROUP (KB-08-T)</v>
          </cell>
        </row>
        <row r="6663">
          <cell r="B6663" t="str">
            <v>2003020032</v>
          </cell>
          <cell r="C6663" t="str">
            <v>Lõi Alkaline K KAROFI (hộp/Anh)</v>
          </cell>
        </row>
        <row r="6664">
          <cell r="B6664" t="str">
            <v>2011020024</v>
          </cell>
          <cell r="C6664" t="str">
            <v>Van 1C-EZ 14 trắng (AMCHV 0402W)</v>
          </cell>
        </row>
        <row r="6665">
          <cell r="B6665" t="str">
            <v>4006010484</v>
          </cell>
          <cell r="C6665" t="str">
            <v>Thùng carton Olympia water systems</v>
          </cell>
        </row>
        <row r="6666">
          <cell r="B6666" t="str">
            <v>1001080067</v>
          </cell>
          <cell r="C6666" t="str">
            <v>Máy RO-202/DB25 (CHPHUONGCUONG.01)</v>
          </cell>
        </row>
        <row r="6667">
          <cell r="B6667" t="str">
            <v>2001020011</v>
          </cell>
          <cell r="C6667" t="str">
            <v>Bộ cốc 10" Đài Loan trắng W889-WR 1/4</v>
          </cell>
        </row>
        <row r="6668">
          <cell r="B6668" t="str">
            <v>2005020070</v>
          </cell>
          <cell r="C6668" t="str">
            <v>Lõi PRE SEDIMENT FILTER FPP-10-6328-5</v>
          </cell>
        </row>
        <row r="6669">
          <cell r="B6669" t="str">
            <v>9200000092</v>
          </cell>
          <cell r="C6669" t="str">
            <v>Tem tủ FUJIE</v>
          </cell>
        </row>
        <row r="6670">
          <cell r="B6670" t="str">
            <v>9200000091</v>
          </cell>
          <cell r="C6670" t="str">
            <v>Sticker FUJIE</v>
          </cell>
        </row>
        <row r="6671">
          <cell r="B6671" t="str">
            <v>9200000081</v>
          </cell>
          <cell r="C6671" t="str">
            <v>HDSD máy RO FUJIE</v>
          </cell>
        </row>
        <row r="6672">
          <cell r="B6672" t="str">
            <v>9200000080</v>
          </cell>
          <cell r="C6672" t="str">
            <v>Tem giá sắt FUJIE</v>
          </cell>
        </row>
        <row r="6673">
          <cell r="B6673" t="str">
            <v>9200000090</v>
          </cell>
          <cell r="C6673" t="str">
            <v>Tem kỹ thuật FUJIE</v>
          </cell>
        </row>
        <row r="6674">
          <cell r="B6674" t="str">
            <v>9200000093</v>
          </cell>
          <cell r="C6674" t="str">
            <v>Tem FUJIE 6 cấp lọc</v>
          </cell>
        </row>
        <row r="6675">
          <cell r="B6675" t="str">
            <v>9200000094</v>
          </cell>
          <cell r="C6675" t="str">
            <v>Tem FUJIE 7 cấp lọc</v>
          </cell>
        </row>
        <row r="6676">
          <cell r="B6676" t="str">
            <v>9200000096</v>
          </cell>
          <cell r="C6676" t="str">
            <v>Tem FUJIE 9 cấp lọc</v>
          </cell>
        </row>
        <row r="6677">
          <cell r="B6677" t="str">
            <v>9200000097</v>
          </cell>
          <cell r="C6677" t="str">
            <v>Phiếu bảo hành FUJIE</v>
          </cell>
        </row>
        <row r="6678">
          <cell r="B6678" t="str">
            <v>9200000088</v>
          </cell>
          <cell r="C6678" t="str">
            <v>Tem lõi CL-T33 FUJIE</v>
          </cell>
        </row>
        <row r="6679">
          <cell r="B6679" t="str">
            <v>9200000078</v>
          </cell>
          <cell r="C6679" t="str">
            <v>Tem bơm HF-8369 FUJIE</v>
          </cell>
        </row>
        <row r="6680">
          <cell r="B6680" t="str">
            <v>9200000082</v>
          </cell>
          <cell r="C6680" t="str">
            <v>Tem lõi Alkaline FUJIE</v>
          </cell>
        </row>
        <row r="6681">
          <cell r="B6681" t="str">
            <v>9200000084</v>
          </cell>
          <cell r="C6681" t="str">
            <v>Tem lõi số 3 CTO FUJIE</v>
          </cell>
        </row>
        <row r="6682">
          <cell r="B6682" t="str">
            <v>9200000087</v>
          </cell>
          <cell r="C6682" t="str">
            <v>Tem lõi NANO SILVER FUJIE</v>
          </cell>
        </row>
        <row r="6683">
          <cell r="B6683" t="str">
            <v>9200000086</v>
          </cell>
          <cell r="C6683" t="str">
            <v>Tem lõi FAR INFRARED FUJIE</v>
          </cell>
        </row>
        <row r="6684">
          <cell r="B6684" t="str">
            <v>9200000083</v>
          </cell>
          <cell r="C6684" t="str">
            <v>Tem lõi số 1 PP 5(u) FUJIE</v>
          </cell>
        </row>
        <row r="6685">
          <cell r="B6685" t="str">
            <v>9200000085</v>
          </cell>
          <cell r="C6685" t="str">
            <v>Tem lõi số 2 GAC 10" FUJIE</v>
          </cell>
        </row>
        <row r="6686">
          <cell r="B6686" t="str">
            <v>9200000089</v>
          </cell>
          <cell r="C6686" t="str">
            <v>Tem máy lọc nước R.O FUJIE</v>
          </cell>
        </row>
        <row r="6687">
          <cell r="B6687" t="str">
            <v>9200000079</v>
          </cell>
          <cell r="C6687" t="str">
            <v>Tem vỏ màng R.O MEMBRANES FUJIE</v>
          </cell>
        </row>
        <row r="6688">
          <cell r="B6688" t="str">
            <v>2006030018</v>
          </cell>
          <cell r="C6688" t="str">
            <v>Tủ IRO3-HOT</v>
          </cell>
        </row>
        <row r="6689">
          <cell r="B6689" t="str">
            <v>2012010049</v>
          </cell>
          <cell r="C6689" t="str">
            <v>Màng RO LVT-1812-75 LIVOTEC</v>
          </cell>
        </row>
        <row r="6690">
          <cell r="B6690" t="str">
            <v>2012010048</v>
          </cell>
          <cell r="C6690" t="str">
            <v>Màng RO M-T1812A100 PURIFIM</v>
          </cell>
        </row>
        <row r="6691">
          <cell r="B6691" t="str">
            <v>2012010047</v>
          </cell>
          <cell r="C6691" t="str">
            <v>Màng RO M-T1812A75 PURIFIM</v>
          </cell>
        </row>
        <row r="6692">
          <cell r="B6692" t="str">
            <v>2017020060</v>
          </cell>
          <cell r="C6692" t="str">
            <v>Ống Silicone L 29x29mm</v>
          </cell>
        </row>
        <row r="6693">
          <cell r="B6693" t="str">
            <v>2003030253</v>
          </cell>
          <cell r="C6693" t="str">
            <v>Lõi T33 V trắng KADWILL (DM)</v>
          </cell>
        </row>
        <row r="6694">
          <cell r="B6694" t="str">
            <v>2012010050</v>
          </cell>
          <cell r="C6694" t="str">
            <v>Màng RO RE1812-75-F Hi-Tech (EZ-U)</v>
          </cell>
        </row>
        <row r="6695">
          <cell r="B6695" t="str">
            <v>7001090017</v>
          </cell>
          <cell r="C6695" t="str">
            <v>Dưỡng khoan GALU</v>
          </cell>
        </row>
        <row r="6696">
          <cell r="B6696" t="str">
            <v>2013040094</v>
          </cell>
          <cell r="C6696" t="str">
            <v>Công tắc QY603 T125 đỏ</v>
          </cell>
        </row>
        <row r="6697">
          <cell r="B6697" t="str">
            <v>1001050223</v>
          </cell>
          <cell r="C6697" t="str">
            <v>Máy RO-01/003 (CHNAMTT.01)</v>
          </cell>
        </row>
        <row r="6698">
          <cell r="B6698" t="str">
            <v>1001050222</v>
          </cell>
          <cell r="C6698" t="str">
            <v>Máy RO-01/003 (CHKIENTT.03)</v>
          </cell>
        </row>
        <row r="6699">
          <cell r="B6699" t="str">
            <v>1001050224</v>
          </cell>
          <cell r="C6699" t="str">
            <v>Máy RO-03/003A (CHNAMTT.01)</v>
          </cell>
        </row>
        <row r="6700">
          <cell r="B6700" t="str">
            <v>1001050225</v>
          </cell>
          <cell r="C6700" t="str">
            <v>Máy RO-01/003 (CTHOPPHAT.01)</v>
          </cell>
        </row>
        <row r="6701">
          <cell r="B6701" t="str">
            <v>3003090023</v>
          </cell>
          <cell r="C6701" t="str">
            <v>Đế tủ IQO</v>
          </cell>
        </row>
        <row r="6702">
          <cell r="B6702" t="str">
            <v>3003040056</v>
          </cell>
          <cell r="C6702" t="str">
            <v>Đình tủ ABS IQO đen</v>
          </cell>
        </row>
        <row r="6703">
          <cell r="B6703" t="str">
            <v>3003030062</v>
          </cell>
          <cell r="C6703" t="str">
            <v>Cánh tủ ABS IQO</v>
          </cell>
        </row>
        <row r="6704">
          <cell r="B6704" t="str">
            <v>9200000100</v>
          </cell>
          <cell r="C6704" t="str">
            <v>Tem đèn UV FUJIE</v>
          </cell>
        </row>
        <row r="6705">
          <cell r="B6705" t="str">
            <v>9200000099</v>
          </cell>
          <cell r="C6705" t="str">
            <v>Tem lõi MAIFAN FUJIE</v>
          </cell>
        </row>
        <row r="6706">
          <cell r="B6706" t="str">
            <v>1001090050</v>
          </cell>
          <cell r="C6706" t="str">
            <v>Máy RO-102 (CHHOAHM.01)</v>
          </cell>
        </row>
        <row r="6707">
          <cell r="B6707" t="str">
            <v>1001100006</v>
          </cell>
          <cell r="C6707" t="str">
            <v>Máy RO-200 (CTTOANMY.01)</v>
          </cell>
        </row>
        <row r="6708">
          <cell r="B6708" t="str">
            <v>1001100007</v>
          </cell>
          <cell r="C6708" t="str">
            <v>Máy RO-200 (CTTOANMY.02)</v>
          </cell>
        </row>
        <row r="6709">
          <cell r="B6709" t="str">
            <v>1001050226</v>
          </cell>
          <cell r="C6709" t="str">
            <v>Máy RO-01/003 CTNESCA.01</v>
          </cell>
        </row>
        <row r="6710">
          <cell r="B6710" t="str">
            <v>1001070047</v>
          </cell>
          <cell r="C6710" t="str">
            <v>Máy RO-100 (CHATIENHY.01)</v>
          </cell>
        </row>
        <row r="6711">
          <cell r="B6711" t="str">
            <v>1001070044</v>
          </cell>
          <cell r="C6711" t="str">
            <v>Máy RO-01/001 (CHHOAHD.01)</v>
          </cell>
        </row>
        <row r="6712">
          <cell r="B6712" t="str">
            <v>1001070045</v>
          </cell>
          <cell r="C6712" t="str">
            <v>Máy RO-01/001 (CHHOAHD.02)</v>
          </cell>
        </row>
        <row r="6713">
          <cell r="B6713" t="str">
            <v>1001050227</v>
          </cell>
          <cell r="C6713" t="str">
            <v>Máy RO-01/001 (CTVUTRU.03)</v>
          </cell>
        </row>
        <row r="6714">
          <cell r="B6714" t="str">
            <v>1001050228</v>
          </cell>
          <cell r="C6714" t="str">
            <v>Máy RO-01/003 (CHHOAHM.01)</v>
          </cell>
        </row>
        <row r="6715">
          <cell r="B6715" t="str">
            <v>1001050229</v>
          </cell>
          <cell r="C6715" t="str">
            <v>Máy RO-05/001A (CTSAWA.06B)</v>
          </cell>
        </row>
        <row r="6716">
          <cell r="B6716" t="str">
            <v>1001050230</v>
          </cell>
          <cell r="C6716" t="str">
            <v>Máy RO-05/001A (CTSAWA.06Y)</v>
          </cell>
        </row>
        <row r="6717">
          <cell r="B6717" t="str">
            <v>1001050232</v>
          </cell>
          <cell r="C6717" t="str">
            <v>Máy RO-100 (CHANHTHAITN.03)</v>
          </cell>
        </row>
        <row r="6718">
          <cell r="B6718" t="str">
            <v>1001070046</v>
          </cell>
          <cell r="C6718" t="str">
            <v>Máy RO-01/001 (CHATIENHY.02)</v>
          </cell>
        </row>
        <row r="6719">
          <cell r="B6719" t="str">
            <v>1001080069</v>
          </cell>
          <cell r="C6719" t="str">
            <v>Máy RO-01/001 (CHATIENHY.03)</v>
          </cell>
        </row>
        <row r="6720">
          <cell r="B6720" t="str">
            <v>1001060011</v>
          </cell>
          <cell r="C6720" t="str">
            <v>Máy RO-01/001 (CTKHANHLIEN.03)</v>
          </cell>
        </row>
        <row r="6721">
          <cell r="B6721" t="str">
            <v>1001050231</v>
          </cell>
          <cell r="C6721" t="str">
            <v>Máy RO-01/001 (CHTRUNGLINHHY.01)</v>
          </cell>
        </row>
        <row r="6722">
          <cell r="B6722" t="str">
            <v>4005030017</v>
          </cell>
          <cell r="C6722" t="str">
            <v>Hóa chất kiểm</v>
          </cell>
        </row>
        <row r="6723">
          <cell r="B6723" t="str">
            <v>1005010005</v>
          </cell>
          <cell r="C6723" t="str">
            <v>Máy lọc không khí KAP-115</v>
          </cell>
        </row>
        <row r="6724">
          <cell r="B6724" t="str">
            <v>9200000101</v>
          </cell>
          <cell r="C6724" t="str">
            <v>Tem cốc 1 FUJIE</v>
          </cell>
        </row>
        <row r="6725">
          <cell r="B6725" t="str">
            <v>9200000102</v>
          </cell>
          <cell r="C6725" t="str">
            <v>Tem cốc 2 FUJIE</v>
          </cell>
        </row>
        <row r="6726">
          <cell r="B6726" t="str">
            <v>9200000103</v>
          </cell>
          <cell r="C6726" t="str">
            <v>Tem cốc 3 FUJIE</v>
          </cell>
        </row>
        <row r="6727">
          <cell r="B6727" t="str">
            <v>2007030050</v>
          </cell>
          <cell r="C6727" t="str">
            <v>Van điện từ 220V 2"</v>
          </cell>
        </row>
        <row r="6728">
          <cell r="B6728" t="str">
            <v>7005020059</v>
          </cell>
          <cell r="C6728" t="str">
            <v>Tank chứa liệu 1.2m3</v>
          </cell>
        </row>
        <row r="6729">
          <cell r="B6729" t="str">
            <v>7009090034</v>
          </cell>
          <cell r="C6729" t="str">
            <v>Thấu kính hội tụ laze</v>
          </cell>
        </row>
        <row r="6730">
          <cell r="B6730" t="str">
            <v>6001110011</v>
          </cell>
          <cell r="C6730" t="str">
            <v>Máy hút liệu VPL-7.5HP</v>
          </cell>
        </row>
        <row r="6731">
          <cell r="B6731" t="str">
            <v>9200000104</v>
          </cell>
          <cell r="C6731" t="str">
            <v>Tem FUJIE 7 cấp lọc v2</v>
          </cell>
        </row>
        <row r="6732">
          <cell r="B6732" t="str">
            <v>9200000105</v>
          </cell>
          <cell r="C6732" t="str">
            <v>Tem FUJIE 8 cấp lọc v2</v>
          </cell>
        </row>
        <row r="6733">
          <cell r="B6733" t="str">
            <v>9200000106</v>
          </cell>
          <cell r="C6733" t="str">
            <v>Tem FUJIE 9 cấp lọc v2</v>
          </cell>
        </row>
        <row r="6734">
          <cell r="B6734" t="str">
            <v>2008020041</v>
          </cell>
          <cell r="C6734" t="str">
            <v>Bơm trục đứng 3kW 3 pha</v>
          </cell>
        </row>
        <row r="6735">
          <cell r="B6735" t="str">
            <v>6003070006</v>
          </cell>
          <cell r="C6735" t="str">
            <v>Băng tải L9000xW500xH850</v>
          </cell>
        </row>
        <row r="6736">
          <cell r="B6736" t="str">
            <v>6001110012</v>
          </cell>
          <cell r="C6736" t="str">
            <v>Máy hút liệu WSAL-7.5HP-25</v>
          </cell>
        </row>
        <row r="6737">
          <cell r="B6737" t="str">
            <v>1001070050</v>
          </cell>
          <cell r="C6737" t="str">
            <v>Máy RO-01/001 (CHHOAHM.02)</v>
          </cell>
        </row>
        <row r="6738">
          <cell r="B6738" t="str">
            <v>1001090052</v>
          </cell>
          <cell r="C6738" t="str">
            <v>Máy RO-10/012 (CHTHUHP.02)</v>
          </cell>
        </row>
        <row r="6739">
          <cell r="B6739" t="str">
            <v>1001080072</v>
          </cell>
          <cell r="C6739" t="str">
            <v>Máy RO-01/001 (CHHOAHM.03)</v>
          </cell>
        </row>
        <row r="6740">
          <cell r="B6740" t="str">
            <v>1001090051</v>
          </cell>
          <cell r="C6740" t="str">
            <v>Máy RO-202/DB25 (HUNGTT.01)</v>
          </cell>
        </row>
        <row r="6741">
          <cell r="B6741" t="str">
            <v>1001070048</v>
          </cell>
          <cell r="C6741" t="str">
            <v>Máy RO-01/001 (CHQUANGGL.02)</v>
          </cell>
        </row>
        <row r="6742">
          <cell r="B6742" t="str">
            <v>1001070049</v>
          </cell>
          <cell r="C6742" t="str">
            <v>Máy RO-01/003 (CHQUANGGL.02)</v>
          </cell>
        </row>
        <row r="6743">
          <cell r="B6743" t="str">
            <v>1001050233</v>
          </cell>
          <cell r="C6743" t="str">
            <v>Máy RO-05/028 (CHQUANGLB.03)</v>
          </cell>
        </row>
        <row r="6744">
          <cell r="B6744" t="str">
            <v>1001080070</v>
          </cell>
          <cell r="C6744" t="str">
            <v>Máy RO-01/003 (CHKHANHVAN.01)</v>
          </cell>
        </row>
        <row r="6745">
          <cell r="B6745" t="str">
            <v>1001080071</v>
          </cell>
          <cell r="C6745" t="str">
            <v>Máy RO-202/DB25 (CHQUANGGL.02)</v>
          </cell>
        </row>
        <row r="6746">
          <cell r="B6746" t="str">
            <v>6001080021</v>
          </cell>
          <cell r="C6746" t="str">
            <v>Hệ thống hút bụi 5.5kW 4500m3/h</v>
          </cell>
        </row>
        <row r="6747">
          <cell r="B6747" t="str">
            <v>1001050234</v>
          </cell>
          <cell r="C6747" t="str">
            <v>Máy RO-05/028 (CTMINHNGUYEN.01)</v>
          </cell>
        </row>
        <row r="6748">
          <cell r="B6748" t="str">
            <v>1005010006</v>
          </cell>
          <cell r="C6748" t="str">
            <v>Máy lọc không khí A350 (KAP-317)</v>
          </cell>
        </row>
        <row r="6749">
          <cell r="B6749" t="str">
            <v>2003020033</v>
          </cell>
          <cell r="C6749" t="str">
            <v>Lõi Alkaline V trắng AQUA PURE (DM)</v>
          </cell>
        </row>
        <row r="6750">
          <cell r="B6750" t="str">
            <v>1001060013</v>
          </cell>
          <cell r="C6750" t="str">
            <v>Máy RO HALF COVER CTHANICO.01</v>
          </cell>
        </row>
        <row r="6751">
          <cell r="B6751" t="str">
            <v>2013100063</v>
          </cell>
          <cell r="C6751" t="str">
            <v>Bình áp S 3.2G thép trắng KAROFI</v>
          </cell>
        </row>
        <row r="6752">
          <cell r="B6752" t="str">
            <v>7005020060</v>
          </cell>
          <cell r="C6752" t="str">
            <v>Bồn inox 1000L</v>
          </cell>
        </row>
        <row r="6753">
          <cell r="B6753" t="str">
            <v>7005020061</v>
          </cell>
          <cell r="C6753" t="str">
            <v>Thùng muối 150L</v>
          </cell>
        </row>
        <row r="6754">
          <cell r="B6754" t="str">
            <v>2001030009</v>
          </cell>
          <cell r="C6754" t="str">
            <v>Cốc 20" xanh 3/4"</v>
          </cell>
        </row>
        <row r="6755">
          <cell r="B6755" t="str">
            <v>2013090105</v>
          </cell>
          <cell r="C6755" t="str">
            <v>Tay tháo cút (CS)</v>
          </cell>
        </row>
        <row r="6756">
          <cell r="B6756" t="str">
            <v>7003020041</v>
          </cell>
          <cell r="C6756" t="str">
            <v>Kệ sàn 1.2x0.6x0.2m (mica)</v>
          </cell>
        </row>
        <row r="6757">
          <cell r="B6757" t="str">
            <v>1001050236</v>
          </cell>
          <cell r="C6757" t="str">
            <v>Máy RO-02/009 CTCPTIPHA.01</v>
          </cell>
        </row>
        <row r="6758">
          <cell r="B6758" t="str">
            <v>1001050237</v>
          </cell>
          <cell r="C6758" t="str">
            <v>Máy RO-02/009 CTCPTIPHA.02</v>
          </cell>
        </row>
        <row r="6759">
          <cell r="B6759" t="str">
            <v>2008020042</v>
          </cell>
          <cell r="C6759" t="str">
            <v>Bơm Nanfang CDLF 2-130 1.5kW</v>
          </cell>
        </row>
        <row r="6760">
          <cell r="B6760" t="str">
            <v>1001090054</v>
          </cell>
          <cell r="C6760" t="str">
            <v>Máy RO-01 CHANHVIET (IR-109)</v>
          </cell>
        </row>
        <row r="6761">
          <cell r="B6761" t="str">
            <v>2004010109</v>
          </cell>
          <cell r="C6761" t="str">
            <v>Lõi PP 20" G360-70 KAROFI 5m</v>
          </cell>
        </row>
        <row r="6762">
          <cell r="B6762" t="str">
            <v>1001050235</v>
          </cell>
          <cell r="C6762" t="str">
            <v>Máy RO-01/003 (CHANHSUILB.01)</v>
          </cell>
        </row>
        <row r="6763">
          <cell r="B6763" t="str">
            <v>1001080073</v>
          </cell>
          <cell r="C6763" t="str">
            <v>Máy RO-01 CTADGROUP (IQX08-T)</v>
          </cell>
        </row>
        <row r="6764">
          <cell r="B6764" t="str">
            <v>1001060012</v>
          </cell>
          <cell r="C6764" t="str">
            <v>Máy RO-01/001 (CTKHANHLIEN.02)</v>
          </cell>
        </row>
        <row r="6765">
          <cell r="B6765" t="str">
            <v>2004010108</v>
          </cell>
          <cell r="C6765" t="str">
            <v>Lõi PP 20" G240-63 vằn KAROFI 5m</v>
          </cell>
        </row>
        <row r="6766">
          <cell r="B6766" t="str">
            <v>1001090053</v>
          </cell>
          <cell r="C6766" t="str">
            <v>Máy RO-01/001 (CHANHVIET.02.AVITA)</v>
          </cell>
        </row>
        <row r="6767">
          <cell r="B6767" t="str">
            <v>4004050033</v>
          </cell>
          <cell r="C6767" t="str">
            <v>Sỏi lọc nước 20-30mm</v>
          </cell>
        </row>
        <row r="6768">
          <cell r="B6768" t="str">
            <v>4004050034</v>
          </cell>
          <cell r="C6768" t="str">
            <v>Sỏi lọc nước 30-40mm</v>
          </cell>
        </row>
        <row r="6769">
          <cell r="B6769" t="str">
            <v>4004050032</v>
          </cell>
          <cell r="C6769" t="str">
            <v>Hạt Cation Extrepure</v>
          </cell>
        </row>
        <row r="6770">
          <cell r="B6770" t="str">
            <v>3002010146</v>
          </cell>
          <cell r="C6770" t="str">
            <v>Chụp PP trắng IROKA</v>
          </cell>
        </row>
        <row r="6771">
          <cell r="B6771" t="str">
            <v>2014010029</v>
          </cell>
          <cell r="C6771" t="str">
            <v>Đèn pin</v>
          </cell>
        </row>
        <row r="6772">
          <cell r="B6772" t="str">
            <v>7003020043</v>
          </cell>
          <cell r="C6772" t="str">
            <v>Bát Inox</v>
          </cell>
        </row>
        <row r="6773">
          <cell r="B6773" t="str">
            <v>7002020040</v>
          </cell>
          <cell r="C6773" t="str">
            <v>Thước lá</v>
          </cell>
        </row>
        <row r="6774">
          <cell r="B6774" t="str">
            <v>4006020044</v>
          </cell>
          <cell r="C6774" t="str">
            <v>Túi lưới</v>
          </cell>
        </row>
        <row r="6775">
          <cell r="B6775" t="str">
            <v>2003090051</v>
          </cell>
          <cell r="C6775" t="str">
            <v>Đèn UV 2G</v>
          </cell>
        </row>
        <row r="6776">
          <cell r="B6776" t="str">
            <v>7003020044</v>
          </cell>
          <cell r="C6776" t="str">
            <v>Dao thái nhỏ</v>
          </cell>
        </row>
        <row r="6777">
          <cell r="B6777" t="str">
            <v>7005020062</v>
          </cell>
          <cell r="C6777" t="str">
            <v>Bình nước 20L</v>
          </cell>
        </row>
        <row r="6778">
          <cell r="B6778" t="str">
            <v>3004090948</v>
          </cell>
          <cell r="C6778" t="str">
            <v>Trụ EZ 1/4 DZ-A0201W</v>
          </cell>
        </row>
        <row r="6779">
          <cell r="B6779" t="str">
            <v>3004090950</v>
          </cell>
          <cell r="C6779" t="str">
            <v>Trụ EZ 3/8 DZ-A0201W</v>
          </cell>
        </row>
        <row r="6780">
          <cell r="B6780" t="str">
            <v>2013060027</v>
          </cell>
          <cell r="C6780" t="str">
            <v>Đồng hồ dầu 7bar (ChS)</v>
          </cell>
        </row>
        <row r="6781">
          <cell r="B6781" t="str">
            <v>7007020052</v>
          </cell>
          <cell r="C6781" t="str">
            <v>Vòng bi SKF 61803-2z/c3</v>
          </cell>
        </row>
        <row r="6782">
          <cell r="B6782" t="str">
            <v>2009010053</v>
          </cell>
          <cell r="C6782" t="str">
            <v>Chấn lưu đèn UV 220V 85W</v>
          </cell>
        </row>
        <row r="6783">
          <cell r="B6783" t="str">
            <v>7002020041</v>
          </cell>
          <cell r="C6783" t="str">
            <v>Thước căn lá 0.05-1.00mm</v>
          </cell>
        </row>
        <row r="6784">
          <cell r="B6784" t="str">
            <v>2002030013</v>
          </cell>
          <cell r="C6784" t="str">
            <v>Vỏ màng RO 4040 Inox-Inox</v>
          </cell>
        </row>
        <row r="6785">
          <cell r="B6785" t="str">
            <v>2012010051</v>
          </cell>
          <cell r="C6785" t="str">
            <v>Màng RO LC LE-4021 FILMTEC</v>
          </cell>
        </row>
        <row r="6786">
          <cell r="B6786" t="str">
            <v>3004090949</v>
          </cell>
          <cell r="C6786" t="str">
            <v>Vòng chặn EZ 1/4 DZ-B0201W</v>
          </cell>
        </row>
        <row r="6787">
          <cell r="B6787" t="str">
            <v>3004090951</v>
          </cell>
          <cell r="C6787" t="str">
            <v>Vòng chặn EZ 3/8 DZ-B0201W</v>
          </cell>
        </row>
        <row r="6788">
          <cell r="B6788" t="str">
            <v>2004010110</v>
          </cell>
          <cell r="C6788" t="str">
            <v>Lõi PP 20" G800-114 KAROFI 5m</v>
          </cell>
        </row>
        <row r="6789">
          <cell r="B6789" t="str">
            <v>2017030100</v>
          </cell>
          <cell r="C6789" t="str">
            <v>Gioăng chỉ 5.8x2.65 (DZ-O0208BK)</v>
          </cell>
        </row>
        <row r="6790">
          <cell r="B6790" t="str">
            <v>2017030101</v>
          </cell>
          <cell r="C6790" t="str">
            <v>Gioăng chỉ 8.65x2.85 (DZ-O0306BK)</v>
          </cell>
        </row>
        <row r="6791">
          <cell r="B6791" t="str">
            <v>3004090953</v>
          </cell>
          <cell r="C6791" t="str">
            <v>Nam châm</v>
          </cell>
        </row>
        <row r="6792">
          <cell r="B6792" t="str">
            <v>3004090952</v>
          </cell>
          <cell r="C6792" t="str">
            <v>Lò xo 10x26</v>
          </cell>
        </row>
        <row r="6793">
          <cell r="B6793" t="str">
            <v>7003040002</v>
          </cell>
          <cell r="C6793" t="str">
            <v>Băng mực máy in</v>
          </cell>
        </row>
        <row r="6794">
          <cell r="B6794" t="str">
            <v>2014060069</v>
          </cell>
          <cell r="C6794" t="str">
            <v>Dây mayso nhiệt</v>
          </cell>
        </row>
        <row r="6795">
          <cell r="B6795" t="str">
            <v>9200000108</v>
          </cell>
          <cell r="C6795" t="str">
            <v>Tủ IQ FUJIE đen</v>
          </cell>
        </row>
        <row r="6796">
          <cell r="B6796" t="str">
            <v>9200000110</v>
          </cell>
          <cell r="C6796" t="str">
            <v>Tủ IQ FUJIE xanh</v>
          </cell>
        </row>
        <row r="6797">
          <cell r="B6797" t="str">
            <v>2014030076</v>
          </cell>
          <cell r="C6797" t="str">
            <v>Rơ le CIKACHI APR-4</v>
          </cell>
        </row>
        <row r="6798">
          <cell r="B6798" t="str">
            <v>2014020026</v>
          </cell>
          <cell r="C6798" t="str">
            <v>Đầu Jack MIDI 8P đực</v>
          </cell>
        </row>
        <row r="6799">
          <cell r="B6799" t="str">
            <v>9200000109</v>
          </cell>
          <cell r="C6799" t="str">
            <v>Tủ IQ FUJIE xanh đen</v>
          </cell>
        </row>
        <row r="6800">
          <cell r="B6800" t="str">
            <v>1001090055</v>
          </cell>
          <cell r="C6800" t="str">
            <v>Máy RO-202/DB25 CTHUNGTHINH.01</v>
          </cell>
        </row>
        <row r="6801">
          <cell r="B6801" t="str">
            <v>1001110012</v>
          </cell>
          <cell r="C6801" t="str">
            <v>Máy lọc nước HALF COVER KAROFI</v>
          </cell>
        </row>
        <row r="6802">
          <cell r="B6802" t="str">
            <v>2008010030</v>
          </cell>
          <cell r="C6802" t="str">
            <v>Bơm 24V Puze PZ-50S</v>
          </cell>
        </row>
        <row r="6803">
          <cell r="B6803" t="str">
            <v>2012010053</v>
          </cell>
          <cell r="C6803" t="str">
            <v>Màng RO 1812-100 LG (EZ-U-14")</v>
          </cell>
        </row>
        <row r="6804">
          <cell r="B6804" t="str">
            <v>2013080054</v>
          </cell>
          <cell r="C6804" t="str">
            <v>Vòi K54T1</v>
          </cell>
        </row>
        <row r="6805">
          <cell r="B6805" t="str">
            <v>9200000135</v>
          </cell>
          <cell r="C6805" t="str">
            <v>Tem HD TOÀN MỸ</v>
          </cell>
        </row>
        <row r="6806">
          <cell r="B6806" t="str">
            <v>9200000142</v>
          </cell>
          <cell r="C6806" t="str">
            <v>Tem vỡ TOÀN MỸ</v>
          </cell>
        </row>
        <row r="6807">
          <cell r="B6807" t="str">
            <v>9200000131</v>
          </cell>
          <cell r="C6807" t="str">
            <v>Tem bơm TOÀN MỸ</v>
          </cell>
        </row>
        <row r="6808">
          <cell r="B6808" t="str">
            <v>9200000112</v>
          </cell>
          <cell r="C6808" t="str">
            <v>Tủ IQ TOÀN MỸ đỏ</v>
          </cell>
        </row>
        <row r="6809">
          <cell r="B6809" t="str">
            <v>9200000111</v>
          </cell>
          <cell r="C6809" t="str">
            <v>Tủ IQ TOÀN MỸ đen</v>
          </cell>
        </row>
        <row r="6810">
          <cell r="B6810" t="str">
            <v>9200000113</v>
          </cell>
          <cell r="C6810" t="str">
            <v>Tủ IQ TOÀN MỸ ghi</v>
          </cell>
        </row>
        <row r="6811">
          <cell r="B6811" t="str">
            <v>9200000140</v>
          </cell>
          <cell r="C6811" t="str">
            <v>HDSD máy RO TOÀN MỸ</v>
          </cell>
        </row>
        <row r="6812">
          <cell r="B6812" t="str">
            <v>9200000132</v>
          </cell>
          <cell r="C6812" t="str">
            <v>Tem bình áp TOÀN MỸ</v>
          </cell>
        </row>
        <row r="6813">
          <cell r="B6813" t="str">
            <v>9200000116</v>
          </cell>
          <cell r="C6813" t="str">
            <v>Tem giá sắt TOÀN MỸ</v>
          </cell>
        </row>
        <row r="6814">
          <cell r="B6814" t="str">
            <v>7002010069</v>
          </cell>
          <cell r="C6814" t="str">
            <v>Máy Hipot Autostrong</v>
          </cell>
        </row>
        <row r="6815">
          <cell r="B6815" t="str">
            <v>9200000138</v>
          </cell>
          <cell r="C6815" t="str">
            <v>Tem bảo hành TOÀN MỸ</v>
          </cell>
        </row>
        <row r="6816">
          <cell r="B6816" t="str">
            <v>9200000134</v>
          </cell>
          <cell r="C6816" t="str">
            <v>Tem cảnh báo TOÀN MỸ</v>
          </cell>
        </row>
        <row r="6817">
          <cell r="B6817" t="str">
            <v>9200000133</v>
          </cell>
          <cell r="C6817" t="str">
            <v>Tem kỹ thuật TOÀN MỸ</v>
          </cell>
        </row>
        <row r="6818">
          <cell r="B6818" t="str">
            <v>2013110004</v>
          </cell>
          <cell r="C6818" t="str">
            <v>Vòi sen IONIA EOVITA</v>
          </cell>
        </row>
        <row r="6819">
          <cell r="B6819" t="str">
            <v>9200000125</v>
          </cell>
          <cell r="C6819" t="str">
            <v>Tem lõi 6 T33 TOÀN MỸ</v>
          </cell>
        </row>
        <row r="6820">
          <cell r="B6820" t="str">
            <v>7008020005</v>
          </cell>
          <cell r="C6820" t="str">
            <v>Cổng hơi 6x4m KoriHome</v>
          </cell>
        </row>
        <row r="6821">
          <cell r="B6821" t="str">
            <v>9200000141</v>
          </cell>
          <cell r="C6821" t="str">
            <v>Phiếu bảo hành TOÀN MỸ</v>
          </cell>
        </row>
        <row r="6822">
          <cell r="B6822" t="str">
            <v>9200000136</v>
          </cell>
          <cell r="C6822" t="str">
            <v>Tem TOÀN MỸ 11 cấp lọc</v>
          </cell>
        </row>
        <row r="6823">
          <cell r="B6823" t="str">
            <v>9200000117</v>
          </cell>
          <cell r="C6823" t="str">
            <v>Tem cốc 1 PP 5u TOÀN MỸ</v>
          </cell>
        </row>
        <row r="6824">
          <cell r="B6824" t="str">
            <v>9200000120</v>
          </cell>
          <cell r="C6824" t="str">
            <v>Tem cốc 4 PP 1u TOÀN MỸ</v>
          </cell>
        </row>
        <row r="6825">
          <cell r="B6825" t="str">
            <v>9200000121</v>
          </cell>
          <cell r="C6825" t="str">
            <v>Tem lõi 1 PP 5u TOÀN MỸ</v>
          </cell>
        </row>
        <row r="6826">
          <cell r="B6826" t="str">
            <v>9200000124</v>
          </cell>
          <cell r="C6826" t="str">
            <v>Tem lõi 4 PP 1u TOÀN MỸ</v>
          </cell>
        </row>
        <row r="6827">
          <cell r="B6827" t="str">
            <v>5000000022</v>
          </cell>
          <cell r="C6827" t="str">
            <v>TTDV-Gói DVNB CSKH CHAT</v>
          </cell>
        </row>
        <row r="6828">
          <cell r="B6828" t="str">
            <v>4006060260</v>
          </cell>
          <cell r="C6828" t="str">
            <v>HDSD máy RO KAROFI (Anh)</v>
          </cell>
        </row>
        <row r="6829">
          <cell r="B6829" t="str">
            <v>9200000119</v>
          </cell>
          <cell r="C6829" t="str">
            <v>Tem cốc 3 Cation TOÀN MỸ</v>
          </cell>
        </row>
        <row r="6830">
          <cell r="B6830" t="str">
            <v>4006031221</v>
          </cell>
          <cell r="C6830" t="str">
            <v>Tem giá sắt KAROFI (Anh)</v>
          </cell>
        </row>
        <row r="6831">
          <cell r="B6831" t="str">
            <v>9200000123</v>
          </cell>
          <cell r="C6831" t="str">
            <v>Tem lõi 3 Cation TOÀN MỸ</v>
          </cell>
        </row>
        <row r="6832">
          <cell r="B6832" t="str">
            <v>9200000128</v>
          </cell>
          <cell r="C6832" t="str">
            <v>Tem lõi 9 Maifan TOÀN MỸ</v>
          </cell>
        </row>
        <row r="6833">
          <cell r="B6833" t="str">
            <v>5000000023</v>
          </cell>
          <cell r="C6833" t="str">
            <v>TTDV-Gói DVNB CSKH EMAIL</v>
          </cell>
        </row>
        <row r="6834">
          <cell r="B6834" t="str">
            <v>9200000118</v>
          </cell>
          <cell r="C6834" t="str">
            <v>Tem cốc 2 OCB-GAC TOÀN MỸ</v>
          </cell>
        </row>
        <row r="6835">
          <cell r="B6835" t="str">
            <v>9200000122</v>
          </cell>
          <cell r="C6835" t="str">
            <v>Tem lõi 2 OCB-GAC TOÀN MỸ</v>
          </cell>
        </row>
        <row r="6836">
          <cell r="B6836" t="str">
            <v>1001080074</v>
          </cell>
          <cell r="C6836" t="str">
            <v>Máy RO-15/015 (CTMBVN.02)</v>
          </cell>
        </row>
        <row r="6837">
          <cell r="B6837" t="str">
            <v>9200000137</v>
          </cell>
          <cell r="C6837" t="str">
            <v>Tem chống hàng giả TOÀN MỸ</v>
          </cell>
        </row>
        <row r="6838">
          <cell r="B6838" t="str">
            <v>9200000126</v>
          </cell>
          <cell r="C6838" t="str">
            <v>Tem lõi 7 INFRARED TOÀN MỸ</v>
          </cell>
        </row>
        <row r="6839">
          <cell r="B6839" t="str">
            <v>9200000127</v>
          </cell>
          <cell r="C6839" t="str">
            <v>Tem lõi 8 Alkaline TOÀN MỸ</v>
          </cell>
        </row>
        <row r="6840">
          <cell r="B6840" t="str">
            <v>9200000114</v>
          </cell>
          <cell r="C6840" t="str">
            <v>Thùng carton tủ IQ TOÀN MỸ</v>
          </cell>
        </row>
        <row r="6841">
          <cell r="B6841" t="str">
            <v>5000000020</v>
          </cell>
          <cell r="C6841" t="str">
            <v>TTDV-Gói DVNB CSKH INBOUND</v>
          </cell>
        </row>
        <row r="6842">
          <cell r="B6842" t="str">
            <v>9200000130</v>
          </cell>
          <cell r="C6842" t="str">
            <v>Tem lõi 11 Hydrogen TOÀN MỸ</v>
          </cell>
        </row>
        <row r="6843">
          <cell r="B6843" t="str">
            <v>9200000115</v>
          </cell>
          <cell r="C6843" t="str">
            <v>Thùng carton máy RO TOÀN MỸ</v>
          </cell>
        </row>
        <row r="6844">
          <cell r="B6844" t="str">
            <v>5000000024</v>
          </cell>
          <cell r="C6844" t="str">
            <v>TTDV-Gói DVNB CSKH FACEBOOK</v>
          </cell>
        </row>
        <row r="6845">
          <cell r="B6845" t="str">
            <v>5000000021</v>
          </cell>
          <cell r="C6845" t="str">
            <v>TTDV-Gói DVNB CSKH OUTBOUND</v>
          </cell>
        </row>
        <row r="6846">
          <cell r="B6846" t="str">
            <v>1001100011</v>
          </cell>
          <cell r="C6846" t="str">
            <v>Máy RO-200 CTTOANMY (KB10-H)</v>
          </cell>
        </row>
        <row r="6847">
          <cell r="B6847" t="str">
            <v>1001100015</v>
          </cell>
          <cell r="C6847" t="str">
            <v>Máy RO-200 CTTOANMY (KB11-H)</v>
          </cell>
        </row>
        <row r="6848">
          <cell r="B6848" t="str">
            <v>1001100008</v>
          </cell>
          <cell r="C6848" t="str">
            <v>Máy RO-200 CTTOANMY (IQB10-H)</v>
          </cell>
        </row>
        <row r="6849">
          <cell r="B6849" t="str">
            <v>1001100012</v>
          </cell>
          <cell r="C6849" t="str">
            <v>Máy RO-200 CTTOANMY (IQB11-H)</v>
          </cell>
        </row>
        <row r="6850">
          <cell r="B6850" t="str">
            <v>1001100009</v>
          </cell>
          <cell r="C6850" t="str">
            <v>Máy RO-200 CTTOANMY (IQD10-H)</v>
          </cell>
        </row>
        <row r="6851">
          <cell r="B6851" t="str">
            <v>1001100013</v>
          </cell>
          <cell r="C6851" t="str">
            <v>Máy RO-200 CTTOANMY (IQD11-H)</v>
          </cell>
        </row>
        <row r="6852">
          <cell r="B6852" t="str">
            <v>1001100010</v>
          </cell>
          <cell r="C6852" t="str">
            <v>Máy RO-200 CTTOANMY (IQG10-H)</v>
          </cell>
        </row>
        <row r="6853">
          <cell r="B6853" t="str">
            <v>1001100014</v>
          </cell>
          <cell r="C6853" t="str">
            <v>Máy RO-200 CTTOANMY (IQG11-H)</v>
          </cell>
        </row>
        <row r="6854">
          <cell r="B6854" t="str">
            <v>1001110011</v>
          </cell>
          <cell r="C6854" t="str">
            <v>Máy lọc nước UNDERSINK KAROFI</v>
          </cell>
        </row>
        <row r="6855">
          <cell r="B6855" t="str">
            <v>2004010111</v>
          </cell>
          <cell r="C6855" t="str">
            <v>Phôi lõi PP 20" G800-114 trơn</v>
          </cell>
        </row>
        <row r="6856">
          <cell r="B6856" t="str">
            <v>9200000129</v>
          </cell>
          <cell r="C6856" t="str">
            <v>Tem lõi 10 Nano Silver TOÀN MỸ</v>
          </cell>
        </row>
        <row r="6857">
          <cell r="B6857" t="str">
            <v>4006031227</v>
          </cell>
          <cell r="C6857" t="str">
            <v>Tem lõi 5 MINERAL KAROFI (Anh)</v>
          </cell>
        </row>
        <row r="6858">
          <cell r="B6858" t="str">
            <v>4006031228</v>
          </cell>
          <cell r="C6858" t="str">
            <v>Tem lõi 6 T33-GAC KAROFI (Anh)</v>
          </cell>
        </row>
        <row r="6859">
          <cell r="B6859" t="str">
            <v>9200000139</v>
          </cell>
          <cell r="C6859" t="str">
            <v>Tem quảng cáo TOÀN MỸ 11 cấp lọc</v>
          </cell>
        </row>
        <row r="6860">
          <cell r="B6860" t="str">
            <v>4006031222</v>
          </cell>
          <cell r="C6860" t="str">
            <v>Tem cốc 1 PP SEDIMENT KAROFI (Anh)</v>
          </cell>
        </row>
        <row r="6861">
          <cell r="B6861" t="str">
            <v>4006031223</v>
          </cell>
          <cell r="C6861" t="str">
            <v>Tem cốc 2 LOOSE CARBON KAROFI (Anh)</v>
          </cell>
        </row>
        <row r="6862">
          <cell r="B6862" t="str">
            <v>4006031225</v>
          </cell>
          <cell r="C6862" t="str">
            <v>Tem lõi 2 LOOSE CARBON KAROFI (Anh)</v>
          </cell>
        </row>
        <row r="6863">
          <cell r="B6863" t="str">
            <v>4006031224</v>
          </cell>
          <cell r="C6863" t="str">
            <v>Tem cốc 3 PP ULTRA FINE KAROFI (Anh)</v>
          </cell>
        </row>
        <row r="6864">
          <cell r="B6864" t="str">
            <v>4006031226</v>
          </cell>
          <cell r="C6864" t="str">
            <v>Tem lõi 3 PP SEDIMENT 1um KAROFI (Anh)</v>
          </cell>
        </row>
        <row r="6865">
          <cell r="B6865" t="str">
            <v>1008030021</v>
          </cell>
          <cell r="C6865" t="str">
            <v>Bộ lõi lọc (mẫu GT)</v>
          </cell>
        </row>
        <row r="6866">
          <cell r="B6866" t="str">
            <v>4002030004</v>
          </cell>
          <cell r="C6866" t="str">
            <v>Hạt nhựa PA6 SA 102 natural</v>
          </cell>
        </row>
        <row r="6867">
          <cell r="B6867" t="str">
            <v>4001010038</v>
          </cell>
          <cell r="C6867" t="str">
            <v>Lưới Inox khác</v>
          </cell>
        </row>
        <row r="6868">
          <cell r="B6868" t="str">
            <v>2006050002</v>
          </cell>
          <cell r="C6868" t="str">
            <v>Tủ khử trùng</v>
          </cell>
        </row>
        <row r="6869">
          <cell r="B6869" t="str">
            <v>7007030047</v>
          </cell>
          <cell r="C6869" t="str">
            <v>Dây curoa B112</v>
          </cell>
        </row>
        <row r="6870">
          <cell r="B6870" t="str">
            <v>7009010018</v>
          </cell>
          <cell r="C6870" t="str">
            <v>Lọc dầu DS 2235</v>
          </cell>
        </row>
        <row r="6871">
          <cell r="B6871" t="str">
            <v>7009010019</v>
          </cell>
          <cell r="C6871" t="str">
            <v>Lọc dầu DS 2703L</v>
          </cell>
        </row>
        <row r="6872">
          <cell r="B6872" t="str">
            <v>7009090036</v>
          </cell>
          <cell r="C6872" t="str">
            <v>Cơ cấu máy bắn đai</v>
          </cell>
        </row>
        <row r="6873">
          <cell r="B6873" t="str">
            <v>3004040319</v>
          </cell>
          <cell r="C6873" t="str">
            <v>Giá sắt HC300 (CS)</v>
          </cell>
        </row>
        <row r="6874">
          <cell r="B6874" t="str">
            <v>4006031229</v>
          </cell>
          <cell r="C6874" t="str">
            <v>Tem bơm KAROFI (Anh)</v>
          </cell>
        </row>
        <row r="6875">
          <cell r="B6875" t="str">
            <v>2014060071</v>
          </cell>
          <cell r="C6875" t="str">
            <v>Thanh nhiệt 380V-900W</v>
          </cell>
        </row>
        <row r="6876">
          <cell r="B6876" t="str">
            <v>2013020054</v>
          </cell>
          <cell r="C6876" t="str">
            <v>Giá sắt 4C-225 L2 (CS)</v>
          </cell>
        </row>
        <row r="6877">
          <cell r="B6877" t="str">
            <v>9200000143</v>
          </cell>
          <cell r="C6877" t="str">
            <v>Tem TOÀN MỸ 10 cấp lọc</v>
          </cell>
        </row>
        <row r="6878">
          <cell r="B6878" t="str">
            <v>7009090035</v>
          </cell>
          <cell r="C6878" t="str">
            <v>Vách dẫn hướng máy mài</v>
          </cell>
        </row>
        <row r="6879">
          <cell r="B6879" t="str">
            <v>1001110015</v>
          </cell>
          <cell r="C6879" t="str">
            <v>Máy RO-01/023 KAROFI (6S)</v>
          </cell>
        </row>
        <row r="6880">
          <cell r="B6880" t="str">
            <v>7002010070</v>
          </cell>
          <cell r="C6880" t="str">
            <v>Nhiệt kế hồng ngoại DT8380</v>
          </cell>
        </row>
        <row r="6881">
          <cell r="B6881" t="str">
            <v>4006031233</v>
          </cell>
          <cell r="C6881" t="str">
            <v>Tem lõi 11 ALKALINE KAROFI</v>
          </cell>
        </row>
        <row r="6882">
          <cell r="B6882" t="str">
            <v>7002040023</v>
          </cell>
          <cell r="C6882" t="str">
            <v>Kìm kẹp dòng Hioki 3280-10F</v>
          </cell>
        </row>
        <row r="6883">
          <cell r="B6883" t="str">
            <v>3002020276</v>
          </cell>
          <cell r="C6883" t="str">
            <v>Thân T33 2D xanh D ALKALINE</v>
          </cell>
        </row>
        <row r="6884">
          <cell r="B6884" t="str">
            <v>3004090954</v>
          </cell>
          <cell r="C6884" t="str">
            <v>Phôi lõi PP 20" G800-114 vằn</v>
          </cell>
        </row>
        <row r="6885">
          <cell r="B6885" t="str">
            <v>1001050238</v>
          </cell>
          <cell r="C6885" t="str">
            <v>Máy RO-202/DB25 (CHTANHY.02)</v>
          </cell>
        </row>
        <row r="6886">
          <cell r="B6886" t="str">
            <v>2014060070</v>
          </cell>
          <cell r="C6886" t="str">
            <v>Điện trở vòng nhiệt máy dây RO</v>
          </cell>
        </row>
        <row r="6887">
          <cell r="B6887" t="str">
            <v>1001050240</v>
          </cell>
          <cell r="C6887" t="str">
            <v>Máy RO-01/001 GIANGSUNHOUSE.01</v>
          </cell>
        </row>
        <row r="6888">
          <cell r="B6888" t="str">
            <v>4006031234</v>
          </cell>
          <cell r="C6888" t="str">
            <v>Tem lõi 8 NANO SILVER KAROFI (Anh)</v>
          </cell>
        </row>
        <row r="6889">
          <cell r="B6889" t="str">
            <v>7002040024</v>
          </cell>
          <cell r="C6889" t="str">
            <v>Đồng hồ điện đa năng Kyoritsu 1021R</v>
          </cell>
        </row>
        <row r="6890">
          <cell r="B6890" t="str">
            <v>2004010113</v>
          </cell>
          <cell r="C6890" t="str">
            <v>Lõi PP 10" G120 vằn KAROFI 5u (Anh)</v>
          </cell>
        </row>
        <row r="6891">
          <cell r="B6891" t="str">
            <v>4006010486</v>
          </cell>
          <cell r="C6891" t="str">
            <v>Thùng carton FILTER CARTRIGE 305x305x290</v>
          </cell>
        </row>
        <row r="6892">
          <cell r="B6892" t="str">
            <v>7004040064</v>
          </cell>
          <cell r="C6892" t="str">
            <v>Bộ khẩu lục giác</v>
          </cell>
        </row>
        <row r="6893">
          <cell r="B6893" t="str">
            <v>7006020039</v>
          </cell>
          <cell r="C6893" t="str">
            <v>Kệ sắt 2.69x1x6m</v>
          </cell>
        </row>
        <row r="6894">
          <cell r="B6894" t="str">
            <v>7006020038</v>
          </cell>
          <cell r="C6894" t="str">
            <v>Kệ sắt 2.78x1x6m</v>
          </cell>
        </row>
        <row r="6895">
          <cell r="B6895" t="str">
            <v>1002020022</v>
          </cell>
          <cell r="C6895" t="str">
            <v>Máy RO BCN-KB30</v>
          </cell>
        </row>
        <row r="6896">
          <cell r="B6896" t="str">
            <v>1002020021</v>
          </cell>
          <cell r="C6896" t="str">
            <v>Máy RO BCN-KB50</v>
          </cell>
        </row>
        <row r="6897">
          <cell r="B6897" t="str">
            <v>1002020024</v>
          </cell>
          <cell r="C6897" t="str">
            <v>Máy RO BCN-KM50</v>
          </cell>
        </row>
        <row r="6898">
          <cell r="B6898" t="str">
            <v>1002020023</v>
          </cell>
          <cell r="C6898" t="str">
            <v>Máy RO BCN-KM30</v>
          </cell>
        </row>
        <row r="6899">
          <cell r="B6899" t="str">
            <v>4006060262</v>
          </cell>
          <cell r="C6899" t="str">
            <v>Profile TECOMEN 2019</v>
          </cell>
        </row>
        <row r="6900">
          <cell r="B6900" t="str">
            <v>1001100017</v>
          </cell>
          <cell r="C6900" t="str">
            <v>Máy RO-32 (SUNHOUSE.03)</v>
          </cell>
        </row>
        <row r="6901">
          <cell r="B6901" t="str">
            <v>9200000144</v>
          </cell>
          <cell r="C6901" t="str">
            <v>Tem lõi 8 MAIFAN TOÀN MỸ</v>
          </cell>
        </row>
        <row r="6902">
          <cell r="B6902" t="str">
            <v>1001080075</v>
          </cell>
          <cell r="C6902" t="str">
            <v>Máy RO-01/003 CHAHUNGTT.04</v>
          </cell>
        </row>
        <row r="6903">
          <cell r="B6903" t="str">
            <v>1001080076</v>
          </cell>
          <cell r="C6903" t="str">
            <v>Máy RO-01/003 CHAHUNGTT.05</v>
          </cell>
        </row>
        <row r="6904">
          <cell r="B6904" t="str">
            <v>9200000146</v>
          </cell>
          <cell r="C6904" t="str">
            <v>Tem lõi 10 HYDROGEN TOÀN MỸ</v>
          </cell>
        </row>
        <row r="6905">
          <cell r="B6905" t="str">
            <v>1001060014</v>
          </cell>
          <cell r="C6905" t="str">
            <v>MÁY RO-05/028 CHKHUYENVG.02</v>
          </cell>
        </row>
        <row r="6906">
          <cell r="B6906" t="str">
            <v>4006031235</v>
          </cell>
          <cell r="C6906" t="str">
            <v>Tem lõi 2 CATION KAROFI (Anh)</v>
          </cell>
        </row>
        <row r="6907">
          <cell r="B6907" t="str">
            <v>9200000145</v>
          </cell>
          <cell r="C6907" t="str">
            <v>Tem lõi 9 NANO SILVER TOÀN MỸ</v>
          </cell>
        </row>
        <row r="6908">
          <cell r="B6908" t="str">
            <v>1001090056</v>
          </cell>
          <cell r="C6908" t="str">
            <v>Máy RO-03/003A CTTHOIDAIMOI.07</v>
          </cell>
        </row>
        <row r="6909">
          <cell r="B6909" t="str">
            <v>1001100016</v>
          </cell>
          <cell r="C6909" t="str">
            <v>Máy RO-03/003A CTTHOIDAIMOI.08</v>
          </cell>
        </row>
        <row r="6910">
          <cell r="B6910" t="str">
            <v>9200000147</v>
          </cell>
          <cell r="C6910" t="str">
            <v>Tem quảng cáo TOÀN MỸ 10 cấp lọc</v>
          </cell>
        </row>
        <row r="6911">
          <cell r="B6911" t="str">
            <v>1008030022</v>
          </cell>
          <cell r="C6911" t="str">
            <v>Vi mạch (mẫu GT)</v>
          </cell>
        </row>
        <row r="6912">
          <cell r="B6912" t="str">
            <v>7002010071</v>
          </cell>
          <cell r="C6912" t="str">
            <v>Máy đo rung AR63B</v>
          </cell>
        </row>
        <row r="6913">
          <cell r="B6913" t="str">
            <v>1002030004</v>
          </cell>
          <cell r="C6913" t="str">
            <v>Hệ thống lọc LT-844</v>
          </cell>
        </row>
        <row r="6914">
          <cell r="B6914" t="str">
            <v>7002040025</v>
          </cell>
          <cell r="C6914" t="str">
            <v>Trở kế Kyoritsu 3121B</v>
          </cell>
        </row>
        <row r="6915">
          <cell r="B6915" t="str">
            <v>7003050039</v>
          </cell>
          <cell r="C6915" t="str">
            <v>Máy đọc barcode TZ5130</v>
          </cell>
        </row>
        <row r="6916">
          <cell r="B6916" t="str">
            <v>7003050038</v>
          </cell>
          <cell r="C6916" t="str">
            <v>Máy in tem GONDEX G500</v>
          </cell>
        </row>
        <row r="6917">
          <cell r="B6917" t="str">
            <v>1001100018</v>
          </cell>
          <cell r="C6917" t="str">
            <v>Máy RO-32 (SUNHOUSE.04)</v>
          </cell>
        </row>
        <row r="6918">
          <cell r="B6918" t="str">
            <v>1001090057</v>
          </cell>
          <cell r="C6918" t="str">
            <v>Máy RO-01/001 CTEVERSUN.01</v>
          </cell>
        </row>
        <row r="6919">
          <cell r="B6919" t="str">
            <v>1001080077</v>
          </cell>
          <cell r="C6919" t="str">
            <v>Máy RO-05/001A CTEVERSUN.01</v>
          </cell>
        </row>
        <row r="6920">
          <cell r="B6920" t="str">
            <v>2004010114</v>
          </cell>
          <cell r="C6920" t="str">
            <v>Phôi lõi PP 10'' G180-70 vằn</v>
          </cell>
        </row>
        <row r="6921">
          <cell r="B6921" t="str">
            <v>2013020064</v>
          </cell>
          <cell r="C6921" t="str">
            <v>Giá sắt L0 (CS)</v>
          </cell>
        </row>
        <row r="6922">
          <cell r="B6922" t="str">
            <v>2013020065</v>
          </cell>
          <cell r="C6922" t="str">
            <v>Giá sắt L1 (CS)</v>
          </cell>
        </row>
        <row r="6923">
          <cell r="B6923" t="str">
            <v>2013020066</v>
          </cell>
          <cell r="C6923" t="str">
            <v>Giá sắt L2 (CS)</v>
          </cell>
        </row>
        <row r="6924">
          <cell r="B6924" t="str">
            <v>2013020067</v>
          </cell>
          <cell r="C6924" t="str">
            <v>Giá sắt L3 (CS)</v>
          </cell>
        </row>
        <row r="6925">
          <cell r="B6925" t="str">
            <v>2013020069</v>
          </cell>
          <cell r="C6925" t="str">
            <v>Giá sắt L5 (CS)</v>
          </cell>
        </row>
        <row r="6926">
          <cell r="B6926" t="str">
            <v>2013020063</v>
          </cell>
          <cell r="C6926" t="str">
            <v>Giá sắt L6 (CS)</v>
          </cell>
        </row>
        <row r="6927">
          <cell r="B6927" t="str">
            <v>2013020070</v>
          </cell>
          <cell r="C6927" t="str">
            <v>Giá sắt T1 (CS)</v>
          </cell>
        </row>
        <row r="6928">
          <cell r="B6928" t="str">
            <v>2013020071</v>
          </cell>
          <cell r="C6928" t="str">
            <v>Giá sắt T2 (CS)</v>
          </cell>
        </row>
        <row r="6929">
          <cell r="B6929" t="str">
            <v>2013020073</v>
          </cell>
          <cell r="C6929" t="str">
            <v>Giá sắt T3 (CS)</v>
          </cell>
        </row>
        <row r="6930">
          <cell r="B6930" t="str">
            <v>2013020072</v>
          </cell>
          <cell r="C6930" t="str">
            <v>Giá sắt BCN (CS)</v>
          </cell>
        </row>
        <row r="6931">
          <cell r="B6931" t="str">
            <v>2013020062</v>
          </cell>
          <cell r="C6931" t="str">
            <v>Giá sắt 4C L2 (CS)</v>
          </cell>
        </row>
        <row r="6932">
          <cell r="B6932" t="str">
            <v>2013020061</v>
          </cell>
          <cell r="C6932" t="str">
            <v>Giá sắt 4C L5 (CS)</v>
          </cell>
        </row>
        <row r="6933">
          <cell r="B6933" t="str">
            <v>2013020057</v>
          </cell>
          <cell r="C6933" t="str">
            <v>Giá sắt CQ L1 (CS)</v>
          </cell>
        </row>
        <row r="6934">
          <cell r="B6934" t="str">
            <v>2013020058</v>
          </cell>
          <cell r="C6934" t="str">
            <v>Giá sắt CQ L2 (CS)</v>
          </cell>
        </row>
        <row r="6935">
          <cell r="B6935" t="str">
            <v>2013020059</v>
          </cell>
          <cell r="C6935" t="str">
            <v>Giá sắt CQ L5 (CS)</v>
          </cell>
        </row>
        <row r="6936">
          <cell r="B6936" t="str">
            <v>2013020060</v>
          </cell>
          <cell r="C6936" t="str">
            <v>Giá sắt BCN v2 (CS)</v>
          </cell>
        </row>
        <row r="6937">
          <cell r="B6937" t="str">
            <v>2013020055</v>
          </cell>
          <cell r="C6937" t="str">
            <v>Giá sắt CQ2 L1 (CS)</v>
          </cell>
        </row>
        <row r="6938">
          <cell r="B6938" t="str">
            <v>2013020074</v>
          </cell>
          <cell r="C6938" t="str">
            <v>Giá sắt CQ2 L2 (CS)</v>
          </cell>
        </row>
        <row r="6939">
          <cell r="B6939" t="str">
            <v>3004010122</v>
          </cell>
          <cell r="C6939" t="str">
            <v>Dây điện AT-6.3SA (30cm)</v>
          </cell>
        </row>
        <row r="6940">
          <cell r="B6940" t="str">
            <v>4006010489</v>
          </cell>
          <cell r="C6940" t="str">
            <v>Thùng carton RO KAROFI (Anh)</v>
          </cell>
        </row>
        <row r="6941">
          <cell r="B6941" t="str">
            <v>2013020056</v>
          </cell>
          <cell r="C6941" t="str">
            <v>Giá sắt CQ2 L2 [TECOMEN] (CS)</v>
          </cell>
        </row>
        <row r="6942">
          <cell r="B6942" t="str">
            <v>1001060015</v>
          </cell>
          <cell r="C6942" t="str">
            <v>Máy RO-202/DB25 (CHANHTHAITN.02)</v>
          </cell>
        </row>
        <row r="6943">
          <cell r="B6943" t="str">
            <v>4006031237</v>
          </cell>
          <cell r="C6943" t="str">
            <v>Tem lõi 1 PP SEDIMENT 5u KAROFI (Anh)</v>
          </cell>
        </row>
        <row r="6944">
          <cell r="B6944" t="str">
            <v>6003060031</v>
          </cell>
          <cell r="C6944" t="str">
            <v>Ty chống cửa</v>
          </cell>
        </row>
        <row r="6945">
          <cell r="B6945" t="str">
            <v>2016040063</v>
          </cell>
          <cell r="C6945" t="str">
            <v>Vít đầu dù Inox 5x40</v>
          </cell>
        </row>
        <row r="6946">
          <cell r="B6946" t="str">
            <v>2004010115</v>
          </cell>
          <cell r="C6946" t="str">
            <v>Lõi PP 10" G120 KABA</v>
          </cell>
        </row>
        <row r="6947">
          <cell r="B6947" t="str">
            <v>1001070051</v>
          </cell>
          <cell r="C6947" t="str">
            <v>Máy RO-01/003 CTHADO.02</v>
          </cell>
        </row>
        <row r="6948">
          <cell r="B6948" t="str">
            <v>1001070052</v>
          </cell>
          <cell r="C6948" t="str">
            <v>Máy RO-01/003 CTHADO.03</v>
          </cell>
        </row>
        <row r="6949">
          <cell r="B6949" t="str">
            <v>4006031246</v>
          </cell>
          <cell r="C6949" t="str">
            <v>Tem phụ KAROFI O-i128 v2</v>
          </cell>
        </row>
        <row r="6950">
          <cell r="B6950" t="str">
            <v>4006031240</v>
          </cell>
          <cell r="C6950" t="str">
            <v>Tem phụ KAROFI S-s027 v2</v>
          </cell>
        </row>
        <row r="6951">
          <cell r="B6951" t="str">
            <v>2005020073</v>
          </cell>
          <cell r="C6951" t="str">
            <v>Lõi CTO 10" KAROFI (Anh)</v>
          </cell>
        </row>
        <row r="6952">
          <cell r="B6952" t="str">
            <v>7003020049</v>
          </cell>
          <cell r="C6952" t="str">
            <v>Topper K-series 19x15.5cm</v>
          </cell>
        </row>
        <row r="6953">
          <cell r="B6953" t="str">
            <v>7003020048</v>
          </cell>
          <cell r="C6953" t="str">
            <v>Topper K-series 28.6x29cm</v>
          </cell>
        </row>
        <row r="6954">
          <cell r="B6954" t="str">
            <v>6003060032</v>
          </cell>
          <cell r="C6954" t="str">
            <v>Xy lanh khí nén SC 63x150</v>
          </cell>
        </row>
        <row r="6955">
          <cell r="B6955" t="str">
            <v>4006031238</v>
          </cell>
          <cell r="C6955" t="str">
            <v>Tem lõi PP 5u CPK-105 Kaba</v>
          </cell>
        </row>
        <row r="6956">
          <cell r="B6956" t="str">
            <v>4006031241</v>
          </cell>
          <cell r="C6956" t="str">
            <v>Tem phụ KAROFI M-i129-H v2</v>
          </cell>
        </row>
        <row r="6957">
          <cell r="B6957" t="str">
            <v>4006031248</v>
          </cell>
          <cell r="C6957" t="str">
            <v>Tem phụ KAROFI O-i129/A v2</v>
          </cell>
        </row>
        <row r="6958">
          <cell r="B6958" t="str">
            <v>4006031247</v>
          </cell>
          <cell r="C6958" t="str">
            <v>Tem phụ KAROFI O-i129/U v2</v>
          </cell>
        </row>
        <row r="6959">
          <cell r="B6959" t="str">
            <v>4006031245</v>
          </cell>
          <cell r="C6959" t="str">
            <v>Tem phụ KAROFI O-i229/A v2</v>
          </cell>
        </row>
        <row r="6960">
          <cell r="B6960" t="str">
            <v>4006031244</v>
          </cell>
          <cell r="C6960" t="str">
            <v>Tem phụ KAROFI O-i229/U v2</v>
          </cell>
        </row>
        <row r="6961">
          <cell r="B6961" t="str">
            <v>1001110016</v>
          </cell>
          <cell r="C6961" t="str">
            <v>Máy RO-01/023 TECOMEN (5S)</v>
          </cell>
        </row>
        <row r="6962">
          <cell r="B6962" t="str">
            <v>4006031249</v>
          </cell>
          <cell r="C6962" t="str">
            <v>Tem khay KAROFI Smart Water</v>
          </cell>
        </row>
        <row r="6963">
          <cell r="B6963" t="str">
            <v>4006031242</v>
          </cell>
          <cell r="C6963" t="str">
            <v>Tem phụ KAROFI M-i2210/UH v2</v>
          </cell>
        </row>
        <row r="6964">
          <cell r="B6964" t="str">
            <v>7003020046</v>
          </cell>
          <cell r="C6964" t="str">
            <v>Kệ đảo 2 2x1x1.35m KoriHome (gỗ)</v>
          </cell>
        </row>
        <row r="6965">
          <cell r="B6965" t="str">
            <v>7003020045</v>
          </cell>
          <cell r="C6965" t="str">
            <v>Kệ đảo 2.4x1x1.35m KoriHome (gỗ)</v>
          </cell>
        </row>
        <row r="6966">
          <cell r="B6966" t="str">
            <v>7003020047</v>
          </cell>
          <cell r="C6966" t="str">
            <v>Kệ sàn 1.2x0.6x0.2m KoriHome (gỗ)</v>
          </cell>
        </row>
        <row r="6967">
          <cell r="B6967" t="str">
            <v>4006031250</v>
          </cell>
          <cell r="C6967" t="str">
            <v>Tem khay KAROFI S-s027 (Made in Korea)</v>
          </cell>
        </row>
        <row r="6968">
          <cell r="B6968" t="str">
            <v>4006031239</v>
          </cell>
          <cell r="C6968" t="str">
            <v>Tem màng RO KAROFI Smart Water (Korea)</v>
          </cell>
        </row>
        <row r="6969">
          <cell r="B6969" t="str">
            <v>3004090955</v>
          </cell>
          <cell r="C6969" t="str">
            <v>Lò xo 1.5x14mm</v>
          </cell>
        </row>
        <row r="6970">
          <cell r="B6970" t="str">
            <v>2007030051</v>
          </cell>
          <cell r="C6970" t="str">
            <v>Van điện từ 24V đen FPD-360L83</v>
          </cell>
        </row>
        <row r="6971">
          <cell r="B6971" t="str">
            <v>2011060061</v>
          </cell>
          <cell r="C6971" t="str">
            <v>Kép côn</v>
          </cell>
        </row>
        <row r="6972">
          <cell r="B6972" t="str">
            <v>7008010043</v>
          </cell>
          <cell r="C6972" t="str">
            <v>Áo bảo hộ</v>
          </cell>
        </row>
        <row r="6973">
          <cell r="B6973" t="str">
            <v>2014030077</v>
          </cell>
          <cell r="C6973" t="str">
            <v>Khóa aptomat</v>
          </cell>
        </row>
        <row r="6974">
          <cell r="B6974" t="str">
            <v>6003050052</v>
          </cell>
          <cell r="C6974" t="str">
            <v>Động cơ 0-0.5HP</v>
          </cell>
        </row>
        <row r="6975">
          <cell r="B6975" t="str">
            <v>2011060051</v>
          </cell>
          <cell r="C6975" t="str">
            <v>Khớp nối khí SH-PH 6mm</v>
          </cell>
        </row>
        <row r="6976">
          <cell r="B6976" t="str">
            <v>2011060057</v>
          </cell>
          <cell r="C6976" t="str">
            <v>Khớp nối khí SH-PH 8mm</v>
          </cell>
        </row>
        <row r="6977">
          <cell r="B6977" t="str">
            <v>2011060052</v>
          </cell>
          <cell r="C6977" t="str">
            <v>Khớp nối khí SP-PP 6mm</v>
          </cell>
        </row>
        <row r="6978">
          <cell r="B6978" t="str">
            <v>2011060059</v>
          </cell>
          <cell r="C6978" t="str">
            <v>Khớp nối khí SP-PP 8mm</v>
          </cell>
        </row>
        <row r="6979">
          <cell r="B6979" t="str">
            <v>2011060050</v>
          </cell>
          <cell r="C6979" t="str">
            <v>Khớp nối khí SF-PF 13mm</v>
          </cell>
        </row>
        <row r="6980">
          <cell r="B6980" t="str">
            <v>2011060055</v>
          </cell>
          <cell r="C6980" t="str">
            <v>Khớp nối khí SF-PF 17mm</v>
          </cell>
        </row>
        <row r="6981">
          <cell r="B6981" t="str">
            <v>2011060056</v>
          </cell>
          <cell r="C6981" t="str">
            <v>Khớp nối khí SF-PF 19mm</v>
          </cell>
        </row>
        <row r="6982">
          <cell r="B6982" t="str">
            <v>2011060058</v>
          </cell>
          <cell r="C6982" t="str">
            <v>Khớp nối khí SH-PH 10mm</v>
          </cell>
        </row>
        <row r="6983">
          <cell r="B6983" t="str">
            <v>2011060049</v>
          </cell>
          <cell r="C6983" t="str">
            <v>Khớp nối khí SM-PM 13mm</v>
          </cell>
        </row>
        <row r="6984">
          <cell r="B6984" t="str">
            <v>2011060053</v>
          </cell>
          <cell r="C6984" t="str">
            <v>Khớp nối khí SM-PM 17mm</v>
          </cell>
        </row>
        <row r="6985">
          <cell r="B6985" t="str">
            <v>2011060054</v>
          </cell>
          <cell r="C6985" t="str">
            <v>Khớp nối khí SM-PM 19mm</v>
          </cell>
        </row>
        <row r="6986">
          <cell r="B6986" t="str">
            <v>2011060060</v>
          </cell>
          <cell r="C6986" t="str">
            <v>Khớp nối khí SP-PP 10mm</v>
          </cell>
        </row>
        <row r="6987">
          <cell r="B6987" t="str">
            <v>4006031256</v>
          </cell>
          <cell r="C6987" t="str">
            <v>Tem phụ KAROFI N-e118 v2</v>
          </cell>
        </row>
        <row r="6988">
          <cell r="B6988" t="str">
            <v>4006010490</v>
          </cell>
          <cell r="C6988" t="str">
            <v>Thùng carton KAROFI OPTIMUS v2</v>
          </cell>
        </row>
        <row r="6989">
          <cell r="B6989" t="str">
            <v>4006060264</v>
          </cell>
          <cell r="C6989" t="str">
            <v>HDSD KAROFI S-s027 (Made in Korea)</v>
          </cell>
        </row>
        <row r="6990">
          <cell r="B6990" t="str">
            <v>4006060265</v>
          </cell>
          <cell r="C6990" t="str">
            <v>HDSD KAROFI MEGATON (Made in Korea)</v>
          </cell>
        </row>
        <row r="6991">
          <cell r="B6991" t="str">
            <v>4006031260</v>
          </cell>
          <cell r="C6991" t="str">
            <v>Bộ tem tủ KAROFI KB80</v>
          </cell>
        </row>
        <row r="6992">
          <cell r="B6992" t="str">
            <v>3004020363</v>
          </cell>
          <cell r="C6992" t="str">
            <v>Giá cốc IRO3 v3 (CS)</v>
          </cell>
        </row>
        <row r="6993">
          <cell r="B6993" t="str">
            <v>3004020362</v>
          </cell>
          <cell r="C6993" t="str">
            <v>Giá cốc IRO3 v3 trắng</v>
          </cell>
        </row>
        <row r="6994">
          <cell r="B6994" t="str">
            <v>3004040321</v>
          </cell>
          <cell r="C6994" t="str">
            <v>Nẹp cửa phải IRO3 v3</v>
          </cell>
        </row>
        <row r="6995">
          <cell r="B6995" t="str">
            <v>3004040320</v>
          </cell>
          <cell r="C6995" t="str">
            <v>Nẹp cửa trái IRO3 v3</v>
          </cell>
        </row>
        <row r="6996">
          <cell r="B6996" t="str">
            <v>6001080022</v>
          </cell>
          <cell r="C6996" t="str">
            <v>Máy đóng cam bơm</v>
          </cell>
        </row>
        <row r="6997">
          <cell r="B6997" t="str">
            <v>1008030024</v>
          </cell>
          <cell r="C6997" t="str">
            <v>Bơm 0-36V (mẫu GT)</v>
          </cell>
        </row>
        <row r="6998">
          <cell r="B6998" t="str">
            <v>7001090019</v>
          </cell>
          <cell r="C6998" t="str">
            <v>Dưỡng hàn PET CARO</v>
          </cell>
        </row>
        <row r="6999">
          <cell r="B6999" t="str">
            <v>7005030097</v>
          </cell>
          <cell r="C6999" t="str">
            <v>Lưới in cánh AZIMO</v>
          </cell>
        </row>
        <row r="7000">
          <cell r="B7000" t="str">
            <v>7005030098</v>
          </cell>
          <cell r="C7000" t="str">
            <v>Lưới in đình AZIMO</v>
          </cell>
        </row>
        <row r="7001">
          <cell r="B7001" t="str">
            <v>3004020361</v>
          </cell>
          <cell r="C7001" t="str">
            <v>Giá cốc IRO3 v3 ghi</v>
          </cell>
        </row>
        <row r="7002">
          <cell r="B7002" t="str">
            <v>6001080024</v>
          </cell>
          <cell r="C7002" t="str">
            <v>Máy đổ than PET CARO</v>
          </cell>
        </row>
        <row r="7003">
          <cell r="B7003" t="str">
            <v>6001080023</v>
          </cell>
          <cell r="C7003" t="str">
            <v>Máy đóng vòng bi bơm</v>
          </cell>
        </row>
        <row r="7004">
          <cell r="B7004" t="str">
            <v>1008030023</v>
          </cell>
          <cell r="C7004" t="str">
            <v>Cốc- nắp cốc (mẫu GT)</v>
          </cell>
        </row>
        <row r="7005">
          <cell r="B7005" t="str">
            <v>1001050244</v>
          </cell>
          <cell r="C7005" t="str">
            <v>Máy RO-01/001 SINHGL.01</v>
          </cell>
        </row>
        <row r="7006">
          <cell r="B7006" t="str">
            <v>1001080078</v>
          </cell>
          <cell r="C7006" t="str">
            <v>Máy RO-01/001 SINHGL.02</v>
          </cell>
        </row>
        <row r="7007">
          <cell r="B7007" t="str">
            <v>1001050241</v>
          </cell>
          <cell r="C7007" t="str">
            <v>Máy RO-01/003 CTDVIQ.04</v>
          </cell>
        </row>
        <row r="7008">
          <cell r="B7008" t="str">
            <v>4006031261</v>
          </cell>
          <cell r="C7008" t="str">
            <v>Tem lõi CTO KAROFI (Anh)</v>
          </cell>
        </row>
        <row r="7009">
          <cell r="B7009" t="str">
            <v>1001050242</v>
          </cell>
          <cell r="C7009" t="str">
            <v>Máy RO-202/DB25 CTDVIQ.01</v>
          </cell>
        </row>
        <row r="7010">
          <cell r="B7010" t="str">
            <v>1001050243</v>
          </cell>
          <cell r="C7010" t="str">
            <v>Máy RO-202/DB25 CTDVIQ.02</v>
          </cell>
        </row>
        <row r="7011">
          <cell r="B7011" t="str">
            <v>2003020035</v>
          </cell>
          <cell r="C7011" t="str">
            <v>Lõi Alkaline K xanh (Anh)</v>
          </cell>
        </row>
        <row r="7012">
          <cell r="B7012" t="str">
            <v>4006031262</v>
          </cell>
          <cell r="C7012" t="str">
            <v>Tem lõi ALKALINE KAROFI (Anh)</v>
          </cell>
        </row>
        <row r="7013">
          <cell r="B7013" t="str">
            <v>2015040057</v>
          </cell>
          <cell r="C7013" t="str">
            <v>Cảm biến nhiệt lạnh ZROWPK0057</v>
          </cell>
        </row>
        <row r="7014">
          <cell r="B7014" t="str">
            <v>4006010491</v>
          </cell>
          <cell r="C7014" t="str">
            <v>Thùng carton máy RO-401 KAROFI (6S)</v>
          </cell>
        </row>
        <row r="7015">
          <cell r="B7015" t="str">
            <v>7001090018</v>
          </cell>
          <cell r="C7015" t="str">
            <v>Dưỡng lắp bơm</v>
          </cell>
        </row>
        <row r="7016">
          <cell r="B7016" t="str">
            <v>4006010492</v>
          </cell>
          <cell r="C7016" t="str">
            <v>Hộp carton PET CARO PURE GREEN</v>
          </cell>
        </row>
        <row r="7017">
          <cell r="B7017" t="str">
            <v>4006020045</v>
          </cell>
          <cell r="C7017" t="str">
            <v>Túi PE PET CATIT</v>
          </cell>
        </row>
        <row r="7018">
          <cell r="B7018" t="str">
            <v>2004010116</v>
          </cell>
          <cell r="C7018" t="str">
            <v>Lõi PP 20" (big)</v>
          </cell>
        </row>
        <row r="7019">
          <cell r="B7019" t="str">
            <v>2005020074</v>
          </cell>
          <cell r="C7019" t="str">
            <v>Lõi CTO 20" (big)</v>
          </cell>
        </row>
        <row r="7020">
          <cell r="B7020" t="str">
            <v>2005010075</v>
          </cell>
          <cell r="C7020" t="str">
            <v>Lõi UDF 20" (big)</v>
          </cell>
        </row>
        <row r="7021">
          <cell r="B7021" t="str">
            <v>2017030102</v>
          </cell>
          <cell r="C7021" t="str">
            <v>Gioăng chỉ 18.7x2.6</v>
          </cell>
        </row>
        <row r="7022">
          <cell r="B7022" t="str">
            <v>2013020075</v>
          </cell>
          <cell r="C7022" t="str">
            <v>Giá sắt đơn CN (big)</v>
          </cell>
        </row>
        <row r="7023">
          <cell r="B7023" t="str">
            <v>4006020046</v>
          </cell>
          <cell r="C7023" t="str">
            <v>Túi nhôm PET STANDARD</v>
          </cell>
        </row>
        <row r="7024">
          <cell r="B7024" t="str">
            <v>2003050078</v>
          </cell>
          <cell r="C7024" t="str">
            <v>Lõi khoáng K xanh D KAROFI (Anh) (DM)</v>
          </cell>
        </row>
        <row r="7025">
          <cell r="B7025" t="str">
            <v>2008020043</v>
          </cell>
          <cell r="C7025" t="str">
            <v>Máy hút cân không VALUE VE115N (1.5 CFM)</v>
          </cell>
        </row>
        <row r="7026">
          <cell r="B7026" t="str">
            <v>7001090020</v>
          </cell>
          <cell r="C7026" t="str">
            <v>Bộ dụng cụ Value VTB-05</v>
          </cell>
        </row>
        <row r="7027">
          <cell r="B7027" t="str">
            <v>7001020047</v>
          </cell>
          <cell r="C7027" t="str">
            <v>Bộ cờ lê vòng miệng 8-24</v>
          </cell>
        </row>
        <row r="7028">
          <cell r="B7028" t="str">
            <v>1005010008</v>
          </cell>
          <cell r="C7028" t="str">
            <v>Lọc PET PURE GREEN</v>
          </cell>
        </row>
        <row r="7029">
          <cell r="B7029" t="str">
            <v>2009040002</v>
          </cell>
          <cell r="C7029" t="str">
            <v>Nguồn sạc</v>
          </cell>
        </row>
        <row r="7030">
          <cell r="B7030" t="str">
            <v>7003020050</v>
          </cell>
          <cell r="C7030" t="str">
            <v>Pin 3000mA</v>
          </cell>
        </row>
        <row r="7031">
          <cell r="B7031" t="str">
            <v>7001040006</v>
          </cell>
          <cell r="C7031" t="str">
            <v>Kìm bấm ống</v>
          </cell>
        </row>
        <row r="7032">
          <cell r="B7032" t="str">
            <v>7001090023</v>
          </cell>
          <cell r="C7032" t="str">
            <v>Máy khò nhiệt</v>
          </cell>
        </row>
        <row r="7033">
          <cell r="B7033" t="str">
            <v>1005010007</v>
          </cell>
          <cell r="C7033" t="str">
            <v>Lọc PET Standard</v>
          </cell>
        </row>
        <row r="7034">
          <cell r="B7034" t="str">
            <v>1007010006</v>
          </cell>
          <cell r="C7034" t="str">
            <v>Máy thổi khí nóng</v>
          </cell>
        </row>
        <row r="7035">
          <cell r="B7035" t="str">
            <v>7001090022</v>
          </cell>
          <cell r="C7035" t="str">
            <v>Bàn thao tác lắp ráp</v>
          </cell>
        </row>
        <row r="7036">
          <cell r="B7036" t="str">
            <v>1001050245</v>
          </cell>
          <cell r="C7036" t="str">
            <v>Máy RO-102 CTMANHNGOAN.05</v>
          </cell>
        </row>
        <row r="7037">
          <cell r="B7037" t="str">
            <v>7001090021</v>
          </cell>
          <cell r="C7037" t="str">
            <v>Bộ dụng cụ YATO</v>
          </cell>
        </row>
        <row r="7038">
          <cell r="B7038" t="str">
            <v>7003020051</v>
          </cell>
          <cell r="C7038" t="str">
            <v>Pin AA</v>
          </cell>
        </row>
        <row r="7039">
          <cell r="B7039" t="str">
            <v>7001020048</v>
          </cell>
          <cell r="C7039" t="str">
            <v>Cần tuýt L</v>
          </cell>
        </row>
        <row r="7040">
          <cell r="B7040" t="str">
            <v>7001090024</v>
          </cell>
          <cell r="C7040" t="str">
            <v>Máy hút thiếc</v>
          </cell>
        </row>
        <row r="7041">
          <cell r="B7041" t="str">
            <v>7007020053</v>
          </cell>
          <cell r="C7041" t="str">
            <v>Vòng bi SKF 61803</v>
          </cell>
        </row>
        <row r="7042">
          <cell r="B7042" t="str">
            <v>4004090088</v>
          </cell>
          <cell r="C7042" t="str">
            <v>Keo GESOL S12 946ml</v>
          </cell>
        </row>
        <row r="7043">
          <cell r="B7043" t="str">
            <v>4006031263</v>
          </cell>
          <cell r="C7043" t="str">
            <v>Tem decal HALF COVER KAROFI</v>
          </cell>
        </row>
        <row r="7044">
          <cell r="B7044" t="str">
            <v>1001110031</v>
          </cell>
          <cell r="C7044" t="str">
            <v>Máy lọc nước HALF COVER DEVOLKER</v>
          </cell>
        </row>
        <row r="7045">
          <cell r="B7045" t="str">
            <v>1001110039</v>
          </cell>
          <cell r="C7045" t="str">
            <v>Máy lọc nước HYDROPURE HALF COVER</v>
          </cell>
        </row>
        <row r="7046">
          <cell r="B7046" t="str">
            <v>1001110043</v>
          </cell>
          <cell r="C7046" t="str">
            <v>Máy RO AQUA PURE HALF COVER</v>
          </cell>
        </row>
        <row r="7047">
          <cell r="B7047" t="str">
            <v>1001110023</v>
          </cell>
          <cell r="C7047" t="str">
            <v>Máy RO-30 AXTRON</v>
          </cell>
        </row>
        <row r="7048">
          <cell r="B7048" t="str">
            <v>1001110024</v>
          </cell>
          <cell r="C7048" t="str">
            <v>Máy RO-31 AQUALIFE</v>
          </cell>
        </row>
        <row r="7049">
          <cell r="B7049" t="str">
            <v>1001110034</v>
          </cell>
          <cell r="C7049" t="str">
            <v>Máy RO-401 HI TECH</v>
          </cell>
        </row>
        <row r="7050">
          <cell r="B7050" t="str">
            <v>1001110032</v>
          </cell>
          <cell r="C7050" t="str">
            <v>Máy RO-01/023 AXTRON</v>
          </cell>
        </row>
        <row r="7051">
          <cell r="B7051" t="str">
            <v>1001110020</v>
          </cell>
          <cell r="C7051" t="str">
            <v>Máy RO-100 GRANDSAFE</v>
          </cell>
        </row>
        <row r="7052">
          <cell r="B7052" t="str">
            <v>1001110040</v>
          </cell>
          <cell r="C7052" t="str">
            <v>Máy RO-100 (HYDROPURE)</v>
          </cell>
        </row>
        <row r="7053">
          <cell r="B7053" t="str">
            <v>1001110045</v>
          </cell>
          <cell r="C7053" t="str">
            <v>Máy nóng lạnh HCV-351 XK</v>
          </cell>
        </row>
        <row r="7054">
          <cell r="B7054" t="str">
            <v>1001110026</v>
          </cell>
          <cell r="C7054" t="str">
            <v>Máy nóng lạnh HCV-351-JP</v>
          </cell>
        </row>
        <row r="7055">
          <cell r="B7055" t="str">
            <v>4006031264</v>
          </cell>
          <cell r="C7055" t="str">
            <v>Tem phụ KAROFI O-s128 v2</v>
          </cell>
        </row>
        <row r="7056">
          <cell r="B7056" t="str">
            <v>1001110033</v>
          </cell>
          <cell r="C7056" t="str">
            <v>Máy RO-04/013 WATER FRISH</v>
          </cell>
        </row>
        <row r="7057">
          <cell r="B7057" t="str">
            <v>4006031266</v>
          </cell>
          <cell r="C7057" t="str">
            <v>Tem phụ KAROFI O-s129/A v2</v>
          </cell>
        </row>
        <row r="7058">
          <cell r="B7058" t="str">
            <v>1001110044</v>
          </cell>
          <cell r="C7058" t="str">
            <v>Máy nóng lạnh HCV-351 TECOMEN</v>
          </cell>
        </row>
        <row r="7059">
          <cell r="B7059" t="str">
            <v>1001110036</v>
          </cell>
          <cell r="C7059" t="str">
            <v>Máy lọc nước AXTRON IRO 1.1 6S</v>
          </cell>
        </row>
        <row r="7060">
          <cell r="B7060" t="str">
            <v>1001110030</v>
          </cell>
          <cell r="C7060" t="str">
            <v>Máy nóng lạnh RO SILVER HCV-351</v>
          </cell>
        </row>
        <row r="7061">
          <cell r="B7061" t="str">
            <v>1001110021</v>
          </cell>
          <cell r="C7061" t="str">
            <v>Máy lọc nước UNDERSINK AQUALIFE</v>
          </cell>
        </row>
        <row r="7062">
          <cell r="B7062" t="str">
            <v>1001110038</v>
          </cell>
          <cell r="C7062" t="str">
            <v>Máy lọc nước UNDERSINK ALKAUTHER</v>
          </cell>
        </row>
        <row r="7063">
          <cell r="B7063" t="str">
            <v>1001110041</v>
          </cell>
          <cell r="C7063" t="str">
            <v>Máy lọc nước TECOMEN SRO KT-TS-6</v>
          </cell>
        </row>
        <row r="7064">
          <cell r="B7064" t="str">
            <v>1001110019</v>
          </cell>
          <cell r="C7064" t="str">
            <v>Máy lọc nước UNDERSINK GRANDSAFE</v>
          </cell>
        </row>
        <row r="7065">
          <cell r="B7065" t="str">
            <v>1001110037</v>
          </cell>
          <cell r="C7065" t="str">
            <v>Máy lọc nước KADWILL MEGATON M-i226</v>
          </cell>
        </row>
        <row r="7066">
          <cell r="B7066" t="str">
            <v>1001110029</v>
          </cell>
          <cell r="C7066" t="str">
            <v>Máy nóng lạnh RO KAROFI HCV-351 (110V)</v>
          </cell>
        </row>
        <row r="7067">
          <cell r="B7067" t="str">
            <v>1001110042</v>
          </cell>
          <cell r="C7067" t="str">
            <v>Máy lọc nước UNDERSINK v2 GRANDSAFE đỏ</v>
          </cell>
        </row>
        <row r="7068">
          <cell r="B7068" t="str">
            <v>7001090025</v>
          </cell>
          <cell r="C7068" t="str">
            <v>Bộ dưỡng máy ép gioăng nối nhanh</v>
          </cell>
        </row>
        <row r="7069">
          <cell r="B7069" t="str">
            <v>3003010180</v>
          </cell>
          <cell r="C7069" t="str">
            <v>Kính tôi cánh IQO đen</v>
          </cell>
        </row>
        <row r="7070">
          <cell r="B7070" t="str">
            <v>3003020148</v>
          </cell>
          <cell r="C7070" t="str">
            <v>Kính tôi đình IQO đen</v>
          </cell>
        </row>
        <row r="7071">
          <cell r="B7071" t="str">
            <v>3003010179</v>
          </cell>
          <cell r="C7071" t="str">
            <v>Kính cánh IQO</v>
          </cell>
        </row>
        <row r="7072">
          <cell r="B7072" t="str">
            <v>3003020147</v>
          </cell>
          <cell r="C7072" t="str">
            <v>Kính đình IQO</v>
          </cell>
        </row>
        <row r="7073">
          <cell r="B7073" t="str">
            <v>3003010178</v>
          </cell>
          <cell r="C7073" t="str">
            <v>Kính tôi cánh IQO</v>
          </cell>
        </row>
        <row r="7074">
          <cell r="B7074" t="str">
            <v>3003020146</v>
          </cell>
          <cell r="C7074" t="str">
            <v>Kính tôi đình IQO</v>
          </cell>
        </row>
        <row r="7075">
          <cell r="B7075" t="str">
            <v>4006060266</v>
          </cell>
          <cell r="C7075" t="str">
            <v>Profile TECOMEN 2019 v2</v>
          </cell>
        </row>
        <row r="7076">
          <cell r="B7076" t="str">
            <v>2012010055</v>
          </cell>
          <cell r="C7076" t="str">
            <v>Màng RO HY-1812-75 KAROFI</v>
          </cell>
        </row>
        <row r="7077">
          <cell r="B7077" t="str">
            <v>2012010056</v>
          </cell>
          <cell r="C7077" t="str">
            <v>Màng RO HY-1812-100 KAROFI</v>
          </cell>
        </row>
        <row r="7078">
          <cell r="B7078" t="str">
            <v>1002010053</v>
          </cell>
          <cell r="C7078" t="str">
            <v>Máy lọc nước CN-350 KAROFI</v>
          </cell>
        </row>
        <row r="7079">
          <cell r="B7079" t="str">
            <v>2012010057</v>
          </cell>
          <cell r="C7079" t="str">
            <v>Màng RO 1812-80 SILVER (EZ-U)</v>
          </cell>
        </row>
        <row r="7080">
          <cell r="B7080" t="str">
            <v>2003070040</v>
          </cell>
          <cell r="C7080" t="str">
            <v>Lõi NANO SILVER (EZ-U-10") (DM)</v>
          </cell>
        </row>
        <row r="7081">
          <cell r="B7081" t="str">
            <v>2003030254</v>
          </cell>
          <cell r="C7081" t="str">
            <v>Lõi T33 V xanh NC MADE IN VIETNAM</v>
          </cell>
        </row>
        <row r="7082">
          <cell r="B7082" t="str">
            <v>4006010493</v>
          </cell>
          <cell r="C7082" t="str">
            <v>Thùng carton máy RO-401 KAROFI (7S)</v>
          </cell>
        </row>
        <row r="7083">
          <cell r="B7083" t="str">
            <v>2004050014</v>
          </cell>
          <cell r="C7083" t="str">
            <v>Lõi số 1 SEDIMENT SILVER (EZ-U-10")</v>
          </cell>
        </row>
        <row r="7084">
          <cell r="B7084" t="str">
            <v>4006010494</v>
          </cell>
          <cell r="C7084" t="str">
            <v>Thùng carton HALF COVER KAROFI (19P)</v>
          </cell>
        </row>
        <row r="7085">
          <cell r="B7085" t="str">
            <v>2005020075</v>
          </cell>
          <cell r="C7085" t="str">
            <v>Lõi số 2 PRE CARBON SILVER (EZ-U-10")</v>
          </cell>
        </row>
        <row r="7086">
          <cell r="B7086" t="str">
            <v>2005020076</v>
          </cell>
          <cell r="C7086" t="str">
            <v>Lõi số 3 PRE CARBON SILVER (EZ-U-10")</v>
          </cell>
        </row>
        <row r="7087">
          <cell r="B7087" t="str">
            <v>2003030255</v>
          </cell>
          <cell r="C7087" t="str">
            <v>Lõi POST CARBON SILVER (EZ-U-10") (DM)</v>
          </cell>
        </row>
        <row r="7088">
          <cell r="B7088" t="str">
            <v>4002060038</v>
          </cell>
          <cell r="C7088" t="str">
            <v>Hạt nhựa compound PP BLUE 7061 xanh</v>
          </cell>
        </row>
        <row r="7089">
          <cell r="B7089" t="str">
            <v>2009010054</v>
          </cell>
          <cell r="C7089" t="str">
            <v>Nguồn 24V 1.5A SƠN HÀ</v>
          </cell>
        </row>
        <row r="7090">
          <cell r="B7090" t="str">
            <v>3004090956</v>
          </cell>
          <cell r="C7090" t="str">
            <v>Thanh nối ZGDCDK236034</v>
          </cell>
        </row>
        <row r="7091">
          <cell r="B7091" t="str">
            <v>3004040323</v>
          </cell>
          <cell r="C7091" t="str">
            <v>Nẹp cửa phải ABS IQO đen</v>
          </cell>
        </row>
        <row r="7092">
          <cell r="B7092" t="str">
            <v>3004040322</v>
          </cell>
          <cell r="C7092" t="str">
            <v>Nẹp cửa trái ABS IQO đen</v>
          </cell>
        </row>
        <row r="7093">
          <cell r="B7093" t="str">
            <v>3004040325</v>
          </cell>
          <cell r="C7093" t="str">
            <v>Nẹp cửa dưới ABS IQO đen</v>
          </cell>
        </row>
        <row r="7094">
          <cell r="B7094" t="str">
            <v>3004040324</v>
          </cell>
          <cell r="C7094" t="str">
            <v>Nẹp cửa trên ABS IQO đen</v>
          </cell>
        </row>
        <row r="7095">
          <cell r="B7095" t="str">
            <v>1001090058</v>
          </cell>
          <cell r="C7095" t="str">
            <v>Máy RO-02/009 KHANHTHOM.01</v>
          </cell>
        </row>
        <row r="7096">
          <cell r="B7096" t="str">
            <v>4006031268</v>
          </cell>
          <cell r="C7096" t="str">
            <v>Tem phụ màng RO DOW FILMTEC KAROFI</v>
          </cell>
        </row>
        <row r="7097">
          <cell r="B7097" t="str">
            <v>7003020054</v>
          </cell>
          <cell r="C7097" t="str">
            <v>Chổi vẽ</v>
          </cell>
        </row>
        <row r="7098">
          <cell r="B7098" t="str">
            <v>7001050004</v>
          </cell>
          <cell r="C7098" t="str">
            <v>Đèn khò gas</v>
          </cell>
        </row>
        <row r="7099">
          <cell r="B7099" t="str">
            <v>7001020049</v>
          </cell>
          <cell r="C7099" t="str">
            <v>Cờ lê vòng miệng 19</v>
          </cell>
        </row>
        <row r="7100">
          <cell r="B7100" t="str">
            <v>4006031269</v>
          </cell>
          <cell r="C7100" t="str">
            <v>Tem cốc 3 CTO KAROFI (Anh)</v>
          </cell>
        </row>
        <row r="7101">
          <cell r="B7101" t="str">
            <v>1001080079</v>
          </cell>
          <cell r="C7101" t="str">
            <v>Máy RO-05/028 CHKHANHLINH.03</v>
          </cell>
        </row>
        <row r="7102">
          <cell r="B7102" t="str">
            <v>1001080080</v>
          </cell>
          <cell r="C7102" t="str">
            <v>Máy RO-05/028 CHKHANHLINH.04</v>
          </cell>
        </row>
        <row r="7103">
          <cell r="B7103" t="str">
            <v>2017030103</v>
          </cell>
          <cell r="C7103" t="str">
            <v>Bộ gioăng máy mài</v>
          </cell>
        </row>
        <row r="7104">
          <cell r="B7104" t="str">
            <v>7003020055</v>
          </cell>
          <cell r="C7104" t="str">
            <v>Hộp lưỡi dao dọc giấy</v>
          </cell>
        </row>
        <row r="7105">
          <cell r="B7105" t="str">
            <v>1001050246</v>
          </cell>
          <cell r="C7105" t="str">
            <v>Máy RO-105 CHTHITG.02</v>
          </cell>
        </row>
        <row r="7106">
          <cell r="B7106" t="str">
            <v>1008030025</v>
          </cell>
          <cell r="C7106" t="str">
            <v>Máy lọc nước IQO (mẫu GT)</v>
          </cell>
        </row>
        <row r="7107">
          <cell r="B7107" t="str">
            <v>2004010117</v>
          </cell>
          <cell r="C7107" t="str">
            <v>Phôi lõi PP 10'' G120-63 vằn</v>
          </cell>
        </row>
        <row r="7108">
          <cell r="B7108" t="str">
            <v>1001080081</v>
          </cell>
          <cell r="C7108" t="str">
            <v>Máy RO-202/DB25 CTHUNGTHINH.02</v>
          </cell>
        </row>
        <row r="7109">
          <cell r="B7109" t="str">
            <v>4006031270</v>
          </cell>
          <cell r="C7109" t="str">
            <v>Tem màng RO KAROFI Toray GD-1812-75</v>
          </cell>
        </row>
        <row r="7110">
          <cell r="B7110" t="str">
            <v>4006031271</v>
          </cell>
          <cell r="C7110" t="str">
            <v>Tem màng RO KAROFI Toray GD-2012-100</v>
          </cell>
        </row>
        <row r="7111">
          <cell r="B7111" t="str">
            <v>2004010118</v>
          </cell>
          <cell r="C7111" t="str">
            <v>Lõi PP 10" G180-70 vằn KAROFI 1u (Anh)</v>
          </cell>
        </row>
        <row r="7112">
          <cell r="B7112" t="str">
            <v>1001020026</v>
          </cell>
          <cell r="C7112" t="str">
            <v>Sơ lọc ML-A010</v>
          </cell>
        </row>
        <row r="7113">
          <cell r="B7113" t="str">
            <v>4006031272</v>
          </cell>
          <cell r="C7113" t="str">
            <v>Tem mã vạch 95x20</v>
          </cell>
        </row>
        <row r="7114">
          <cell r="B7114" t="str">
            <v>2008010033</v>
          </cell>
          <cell r="C7114" t="str">
            <v>Bơm 24V Headon HF-8369 PURELIFE</v>
          </cell>
        </row>
        <row r="7115">
          <cell r="B7115" t="str">
            <v>2008010032</v>
          </cell>
          <cell r="C7115" t="str">
            <v>Bơm 24V Headon HF-8369 GRANDSAFE</v>
          </cell>
        </row>
        <row r="7116">
          <cell r="B7116" t="str">
            <v>4006031274</v>
          </cell>
          <cell r="C7116" t="str">
            <v>Tem màng RO PURELIFE Toray PL-1812-75</v>
          </cell>
        </row>
        <row r="7117">
          <cell r="B7117" t="str">
            <v>4006031273</v>
          </cell>
          <cell r="C7117" t="str">
            <v>Tem màng RO GRANDSAFE Toray GS-1812-75</v>
          </cell>
        </row>
        <row r="7118">
          <cell r="B7118" t="str">
            <v>2013080056</v>
          </cell>
          <cell r="C7118" t="str">
            <v>Vòi lạnh CHP-850S</v>
          </cell>
        </row>
        <row r="7119">
          <cell r="B7119" t="str">
            <v>2013080055</v>
          </cell>
          <cell r="C7119" t="str">
            <v>Vòi nóng CHP-850S</v>
          </cell>
        </row>
        <row r="7120">
          <cell r="B7120" t="str">
            <v>3004090959</v>
          </cell>
          <cell r="C7120" t="str">
            <v>Ốp che vòi lạnh CHP-850S</v>
          </cell>
        </row>
        <row r="7121">
          <cell r="B7121" t="str">
            <v>3004090958</v>
          </cell>
          <cell r="C7121" t="str">
            <v>Ốp che vòi nóng CHP-850S</v>
          </cell>
        </row>
        <row r="7122">
          <cell r="B7122" t="str">
            <v>4006031276</v>
          </cell>
          <cell r="C7122" t="str">
            <v>Tem lõi CTO-GAC AQUALAND</v>
          </cell>
        </row>
        <row r="7123">
          <cell r="B7123" t="str">
            <v>4006031275</v>
          </cell>
          <cell r="C7123" t="str">
            <v>Tem lõi OCB-GAC AQUALAND</v>
          </cell>
        </row>
        <row r="7124">
          <cell r="B7124" t="str">
            <v>1001030141</v>
          </cell>
          <cell r="C7124" t="str">
            <v>Cây nước nóng lạnh HB-680</v>
          </cell>
        </row>
        <row r="7125">
          <cell r="B7125" t="str">
            <v>3004090957</v>
          </cell>
          <cell r="C7125" t="str">
            <v>Chốt chia nước ZROWPK0033</v>
          </cell>
        </row>
        <row r="7126">
          <cell r="B7126" t="str">
            <v>1001050247</v>
          </cell>
          <cell r="C7126" t="str">
            <v>Máy RO-01/003 SUNHOUSE.02</v>
          </cell>
        </row>
        <row r="7127">
          <cell r="B7127" t="str">
            <v>2005020077</v>
          </cell>
          <cell r="C7127" t="str">
            <v>Lõi CTO 10" trắng AQUALAND</v>
          </cell>
        </row>
        <row r="7128">
          <cell r="B7128" t="str">
            <v>2005010076</v>
          </cell>
          <cell r="C7128" t="str">
            <v>Lõi OCB 10" trắng AQUALAND</v>
          </cell>
        </row>
        <row r="7129">
          <cell r="B7129" t="str">
            <v>3004020364</v>
          </cell>
          <cell r="C7129" t="str">
            <v>Vỏ trên UNDERSINK xanh GRANDSAFE</v>
          </cell>
        </row>
        <row r="7130">
          <cell r="B7130" t="str">
            <v>2013100064</v>
          </cell>
          <cell r="C7130" t="str">
            <v>Bình áp RO-2000 nhựa trắng TankPAC</v>
          </cell>
        </row>
        <row r="7131">
          <cell r="B7131" t="str">
            <v>4006031277</v>
          </cell>
          <cell r="C7131" t="str">
            <v>Tem lõi SEDIMENT KoriHome (M9 Korea)</v>
          </cell>
        </row>
        <row r="7132">
          <cell r="B7132" t="str">
            <v>4006031279</v>
          </cell>
          <cell r="C7132" t="str">
            <v>Tem lõi Post Carbon KoriHome (M9 Korea)</v>
          </cell>
        </row>
        <row r="7133">
          <cell r="B7133" t="str">
            <v>4006031278</v>
          </cell>
          <cell r="C7133" t="str">
            <v>Tem lõi Carbon Block KoriHome (M9 Korea)</v>
          </cell>
        </row>
        <row r="7134">
          <cell r="B7134" t="str">
            <v>1001110046</v>
          </cell>
          <cell r="C7134" t="str">
            <v>Máy lọc nước UNDERSINK v2 GRANDSAFE xanh</v>
          </cell>
        </row>
        <row r="7135">
          <cell r="B7135" t="str">
            <v>1001110047</v>
          </cell>
          <cell r="C7135" t="str">
            <v>Máy lọc nước HALF COVER TECOMEN (5S)</v>
          </cell>
        </row>
        <row r="7136">
          <cell r="B7136" t="str">
            <v>2013020077</v>
          </cell>
          <cell r="C7136" t="str">
            <v>Giá sắt BCN v3</v>
          </cell>
        </row>
        <row r="7137">
          <cell r="B7137" t="str">
            <v>1001110048</v>
          </cell>
          <cell r="C7137" t="str">
            <v>Máy RO-26 TECOMEN</v>
          </cell>
        </row>
        <row r="7138">
          <cell r="B7138" t="str">
            <v>2013020076</v>
          </cell>
          <cell r="C7138" t="str">
            <v>Giá sắt BCN v3 (CS)</v>
          </cell>
        </row>
        <row r="7139">
          <cell r="B7139" t="str">
            <v>4006031283</v>
          </cell>
          <cell r="C7139" t="str">
            <v>Tem mã vạch PURE GREEN</v>
          </cell>
        </row>
        <row r="7140">
          <cell r="B7140" t="str">
            <v>9200000150</v>
          </cell>
          <cell r="C7140" t="str">
            <v>Thùng carton (tái sử dụng)</v>
          </cell>
        </row>
        <row r="7141">
          <cell r="B7141" t="str">
            <v>5000000027</v>
          </cell>
          <cell r="C7141" t="str">
            <v>TTDV- DV sửa chữa miền nam</v>
          </cell>
        </row>
        <row r="7142">
          <cell r="B7142" t="str">
            <v>4004030038</v>
          </cell>
          <cell r="C7142" t="str">
            <v>Nước rửa DOMINO WL-210 WASH 1L</v>
          </cell>
        </row>
        <row r="7143">
          <cell r="B7143" t="str">
            <v>4006031282</v>
          </cell>
          <cell r="C7143" t="str">
            <v>Tem mã vạch PURE GREEN (Qty 40)</v>
          </cell>
        </row>
        <row r="7144">
          <cell r="B7144" t="str">
            <v>1001080082</v>
          </cell>
          <cell r="C7144" t="str">
            <v>Máy RO IQO (CHANHVIET.06.IROKA)</v>
          </cell>
        </row>
        <row r="7145">
          <cell r="B7145" t="str">
            <v>1001060016</v>
          </cell>
          <cell r="C7145" t="str">
            <v>Máy RO-202/DB25 CTTHIENTRUONG.01</v>
          </cell>
        </row>
        <row r="7146">
          <cell r="B7146" t="str">
            <v>5000000026</v>
          </cell>
          <cell r="C7146" t="str">
            <v>TTDV- DV sửa chữa nội thành Hà Nội</v>
          </cell>
        </row>
        <row r="7147">
          <cell r="B7147" t="str">
            <v>5000000025</v>
          </cell>
          <cell r="C7147" t="str">
            <v>TTDV- DV vận chuyển bảo hành KAROFI</v>
          </cell>
        </row>
        <row r="7148">
          <cell r="B7148" t="str">
            <v>1001090059</v>
          </cell>
          <cell r="C7148" t="str">
            <v>Máy RO-202/DB25 (CHANHVIET.07.IROKA)</v>
          </cell>
        </row>
        <row r="7149">
          <cell r="B7149" t="str">
            <v>3003030063</v>
          </cell>
          <cell r="C7149" t="str">
            <v>Bộ cánh tủ IQ đen KAROFI IRO 2.0 v2 LED</v>
          </cell>
        </row>
        <row r="7150">
          <cell r="B7150" t="str">
            <v>4006031281</v>
          </cell>
          <cell r="C7150" t="str">
            <v>Cuộn giấy in tem 60x40mmx50m</v>
          </cell>
        </row>
        <row r="7151">
          <cell r="B7151" t="str">
            <v>3004090960</v>
          </cell>
          <cell r="C7151" t="str">
            <v>Mặt giá sắt BCN 2mm</v>
          </cell>
        </row>
        <row r="7152">
          <cell r="B7152" t="str">
            <v>3004090961</v>
          </cell>
          <cell r="C7152" t="str">
            <v>Tấm tăng cứng giá sắt BCN</v>
          </cell>
        </row>
        <row r="7153">
          <cell r="B7153" t="str">
            <v>3004090964</v>
          </cell>
          <cell r="C7153" t="str">
            <v>Thanh thép hộp 14x14x106.5</v>
          </cell>
        </row>
        <row r="7154">
          <cell r="B7154" t="str">
            <v>3004090963</v>
          </cell>
          <cell r="C7154" t="str">
            <v>Thanh thép hộp 14x14x121</v>
          </cell>
        </row>
        <row r="7155">
          <cell r="B7155" t="str">
            <v>3004090962</v>
          </cell>
          <cell r="C7155" t="str">
            <v>Thanh thép hộp 14x14x643</v>
          </cell>
        </row>
        <row r="7156">
          <cell r="B7156" t="str">
            <v>3004090969</v>
          </cell>
          <cell r="C7156" t="str">
            <v>Thanh thép hộp 14x14x643 (lỗ)</v>
          </cell>
        </row>
        <row r="7157">
          <cell r="B7157" t="str">
            <v>3004090965</v>
          </cell>
          <cell r="C7157" t="str">
            <v>Thanh thép hộp 14x14x93</v>
          </cell>
        </row>
        <row r="7158">
          <cell r="B7158" t="str">
            <v>3004090967</v>
          </cell>
          <cell r="C7158" t="str">
            <v>Thanh thép hộp 21x21x390</v>
          </cell>
        </row>
        <row r="7159">
          <cell r="B7159" t="str">
            <v>7008010044</v>
          </cell>
          <cell r="C7159" t="str">
            <v>Chụp tai chống ồn</v>
          </cell>
        </row>
        <row r="7160">
          <cell r="B7160" t="str">
            <v>4006060267</v>
          </cell>
          <cell r="C7160" t="str">
            <v>HDSD KAROFI O-H128</v>
          </cell>
        </row>
        <row r="7161">
          <cell r="B7161" t="str">
            <v>7001020050</v>
          </cell>
          <cell r="C7161" t="str">
            <v>Cờ lê vòng miệng 12</v>
          </cell>
        </row>
        <row r="7162">
          <cell r="B7162" t="str">
            <v>4006031289</v>
          </cell>
          <cell r="C7162" t="str">
            <v>Tem phụ KAROFI O-H128</v>
          </cell>
        </row>
        <row r="7163">
          <cell r="B7163" t="str">
            <v>2012010059</v>
          </cell>
          <cell r="C7163" t="str">
            <v>Màng RO 11" (Q2-M9/T)</v>
          </cell>
        </row>
        <row r="7164">
          <cell r="B7164" t="str">
            <v>2009010055</v>
          </cell>
          <cell r="C7164" t="str">
            <v>Nguồn 24V 1.5A MIT (t)</v>
          </cell>
        </row>
        <row r="7165">
          <cell r="B7165" t="str">
            <v>2012010058</v>
          </cell>
          <cell r="C7165" t="str">
            <v>Màng RO 1812-75 AQUALAND</v>
          </cell>
        </row>
        <row r="7166">
          <cell r="B7166" t="str">
            <v>4006031284</v>
          </cell>
          <cell r="C7166" t="str">
            <v>Tem bơm HF-8369 AQUALAND</v>
          </cell>
        </row>
        <row r="7167">
          <cell r="B7167" t="str">
            <v>1001050248</v>
          </cell>
          <cell r="C7167" t="str">
            <v>Máy RO-01/003 CTNESCA.01</v>
          </cell>
        </row>
        <row r="7168">
          <cell r="B7168" t="str">
            <v>3004090966</v>
          </cell>
          <cell r="C7168" t="str">
            <v>Thanh thép hộp 21x21x280</v>
          </cell>
        </row>
        <row r="7169">
          <cell r="B7169" t="str">
            <v>1001050249</v>
          </cell>
          <cell r="C7169" t="str">
            <v>Máy RO-01/003 SUNHOUSE.01</v>
          </cell>
        </row>
        <row r="7170">
          <cell r="B7170" t="str">
            <v>1001050250</v>
          </cell>
          <cell r="C7170" t="str">
            <v>Máy RO-32 SUNHOUSE.05 (5S)</v>
          </cell>
        </row>
        <row r="7171">
          <cell r="B7171" t="str">
            <v>1001050251</v>
          </cell>
          <cell r="C7171" t="str">
            <v>Máy RO-32 SUNHOUSE.06 (5S)</v>
          </cell>
        </row>
        <row r="7172">
          <cell r="B7172" t="str">
            <v>2003030256</v>
          </cell>
          <cell r="C7172" t="str">
            <v>Lõi POST CARBON 11" (Q2-M9/T)</v>
          </cell>
        </row>
        <row r="7173">
          <cell r="B7173" t="str">
            <v>3004090968</v>
          </cell>
          <cell r="C7173" t="str">
            <v>Thanh thép hộp 21x21x390 (lỗ)</v>
          </cell>
        </row>
        <row r="7174">
          <cell r="B7174" t="str">
            <v>2005020078</v>
          </cell>
          <cell r="C7174" t="str">
            <v>Lõi CARBON BLOCK 11" (Q2-M9/T)</v>
          </cell>
        </row>
        <row r="7175">
          <cell r="B7175" t="str">
            <v>2008010034</v>
          </cell>
          <cell r="C7175" t="str">
            <v>Bơm 24V Headon HF-8369 AQUALAND</v>
          </cell>
        </row>
        <row r="7176">
          <cell r="B7176" t="str">
            <v>2008020046</v>
          </cell>
          <cell r="C7176" t="str">
            <v>Bơm trục ngang CNP Shimge 1.8kW</v>
          </cell>
        </row>
        <row r="7177">
          <cell r="B7177" t="str">
            <v>2004050015</v>
          </cell>
          <cell r="C7177" t="str">
            <v>Lõi SEDIMENT 11" (Q2-M9/T) (DM)</v>
          </cell>
        </row>
        <row r="7178">
          <cell r="B7178" t="str">
            <v>4006031285</v>
          </cell>
          <cell r="C7178" t="str">
            <v>Tem màng RO AQUALAND Toray 1812-75</v>
          </cell>
        </row>
        <row r="7179">
          <cell r="B7179" t="str">
            <v>2008020045</v>
          </cell>
          <cell r="C7179" t="str">
            <v>Bơm trục ngang CNP Shimge 1.1kW (3P)</v>
          </cell>
        </row>
        <row r="7180">
          <cell r="B7180" t="str">
            <v>2008020044</v>
          </cell>
          <cell r="C7180" t="str">
            <v>Bơm trục đứng CNP CDLF 156-5 5.5KW (3P)</v>
          </cell>
        </row>
        <row r="7181">
          <cell r="B7181" t="str">
            <v>7003030004</v>
          </cell>
          <cell r="C7181" t="str">
            <v>Bút sơn marker</v>
          </cell>
        </row>
        <row r="7182">
          <cell r="B7182" t="str">
            <v>4006060268</v>
          </cell>
          <cell r="C7182" t="str">
            <v>HDSD máy RO Pure Pro</v>
          </cell>
        </row>
        <row r="7183">
          <cell r="B7183" t="str">
            <v>4006031295</v>
          </cell>
          <cell r="C7183" t="str">
            <v>Tem cốc CTO Pure Pro</v>
          </cell>
        </row>
        <row r="7184">
          <cell r="B7184" t="str">
            <v>4006031296</v>
          </cell>
          <cell r="C7184" t="str">
            <v>Tem giá sắt Pure Pro</v>
          </cell>
        </row>
        <row r="7185">
          <cell r="B7185" t="str">
            <v>4006031299</v>
          </cell>
          <cell r="C7185" t="str">
            <v>Tem lõi CTO Pure Pro</v>
          </cell>
        </row>
        <row r="7186">
          <cell r="B7186" t="str">
            <v>4006031298</v>
          </cell>
          <cell r="C7186" t="str">
            <v>Tem lõi OCB Pure Pro</v>
          </cell>
        </row>
        <row r="7187">
          <cell r="B7187" t="str">
            <v>4006031291</v>
          </cell>
          <cell r="C7187" t="str">
            <v>Tem lõi T33 Pure Pro</v>
          </cell>
        </row>
        <row r="7188">
          <cell r="B7188" t="str">
            <v>7005040090</v>
          </cell>
          <cell r="C7188" t="str">
            <v>Insert thân T33 [AVITA]</v>
          </cell>
        </row>
        <row r="7189">
          <cell r="B7189" t="str">
            <v>4006031292</v>
          </cell>
          <cell r="C7189" t="str">
            <v>Tem lõi Alkaline Pure Pro</v>
          </cell>
        </row>
        <row r="7190">
          <cell r="B7190" t="str">
            <v>4006031293</v>
          </cell>
          <cell r="C7190" t="str">
            <v>Tem cốc PP SEDIMENT Pure Pro</v>
          </cell>
        </row>
        <row r="7191">
          <cell r="B7191" t="str">
            <v>4006031290</v>
          </cell>
          <cell r="C7191" t="str">
            <v>Tem màng RO Pure Pro 1812-80</v>
          </cell>
        </row>
        <row r="7192">
          <cell r="B7192" t="str">
            <v>4006010496</v>
          </cell>
          <cell r="C7192" t="str">
            <v>Thùng carton máy RO AQUALAND</v>
          </cell>
        </row>
        <row r="7193">
          <cell r="B7193" t="str">
            <v>4006010495</v>
          </cell>
          <cell r="C7193" t="str">
            <v>Thùng carton máy RO PURE PRO</v>
          </cell>
        </row>
        <row r="7194">
          <cell r="B7194" t="str">
            <v>4006031294</v>
          </cell>
          <cell r="C7194" t="str">
            <v>Tem cốc LOOSE CARBON Pure Pro</v>
          </cell>
        </row>
        <row r="7195">
          <cell r="B7195" t="str">
            <v>4006031297</v>
          </cell>
          <cell r="C7195" t="str">
            <v>Tem lõi PP SEDIMENT 5u Pure Pro</v>
          </cell>
        </row>
        <row r="7196">
          <cell r="B7196" t="str">
            <v>1001110049</v>
          </cell>
          <cell r="C7196" t="str">
            <v>Máy lọc nước UNDERSINK GRANDSAFE đỏ</v>
          </cell>
        </row>
        <row r="7197">
          <cell r="B7197" t="str">
            <v>4006010497</v>
          </cell>
          <cell r="C7197" t="str">
            <v>Thùng carton UNDERSINK GRANDSAFE 790</v>
          </cell>
        </row>
        <row r="7198">
          <cell r="B7198" t="str">
            <v>2008020047</v>
          </cell>
          <cell r="C7198" t="str">
            <v>Bơm trục đứng Shimge BNT2-18 2.2kW (1P)</v>
          </cell>
        </row>
        <row r="7199">
          <cell r="B7199" t="str">
            <v>1004010016</v>
          </cell>
          <cell r="C7199" t="str">
            <v>Quạt hộp</v>
          </cell>
        </row>
        <row r="7200">
          <cell r="B7200" t="str">
            <v>2007040016</v>
          </cell>
          <cell r="C7200" t="str">
            <v>Auto valve F77</v>
          </cell>
        </row>
        <row r="7201">
          <cell r="B7201" t="str">
            <v>2012010060</v>
          </cell>
          <cell r="C7201" t="str">
            <v>Màng LG BW 4021 ES</v>
          </cell>
        </row>
        <row r="7202">
          <cell r="B7202" t="str">
            <v>2003090052</v>
          </cell>
          <cell r="C7202" t="str">
            <v>Đèn UV 45G (10m3/h)</v>
          </cell>
        </row>
        <row r="7203">
          <cell r="B7203" t="str">
            <v>7005020064</v>
          </cell>
          <cell r="C7203" t="str">
            <v xml:space="preserve">Cột composite 3672 HY </v>
          </cell>
        </row>
        <row r="7204">
          <cell r="B7204" t="str">
            <v>7002010072</v>
          </cell>
          <cell r="C7204" t="str">
            <v>Lưu lượng kế tròn 60GPM</v>
          </cell>
        </row>
        <row r="7205">
          <cell r="B7205" t="str">
            <v>7005020063</v>
          </cell>
          <cell r="C7205" t="str">
            <v>Phin lọc Inox 7 lõi 40"</v>
          </cell>
        </row>
        <row r="7206">
          <cell r="B7206" t="str">
            <v>9200000153</v>
          </cell>
          <cell r="C7206" t="str">
            <v>Tem bơm SUNHOUSE (Việt)</v>
          </cell>
        </row>
        <row r="7207">
          <cell r="B7207" t="str">
            <v>9200000157</v>
          </cell>
          <cell r="C7207" t="str">
            <v>Tem lõi OCB-GAC SUNHOUSE</v>
          </cell>
        </row>
        <row r="7208">
          <cell r="B7208" t="str">
            <v>2002030014</v>
          </cell>
          <cell r="C7208" t="str">
            <v>Vỏ màng RO 8080 Inox- Inox</v>
          </cell>
        </row>
        <row r="7209">
          <cell r="B7209" t="str">
            <v>1001050253</v>
          </cell>
          <cell r="C7209" t="str">
            <v>Máy RO-01/001 CTCPTIGER.01</v>
          </cell>
        </row>
        <row r="7210">
          <cell r="B7210" t="str">
            <v>9200000154</v>
          </cell>
          <cell r="C7210" t="str">
            <v>Tem bình áp SUNHOUSE (Việt)</v>
          </cell>
        </row>
        <row r="7211">
          <cell r="B7211" t="str">
            <v>9200000156</v>
          </cell>
          <cell r="C7211" t="str">
            <v>Tem lõi PP 1 micro SUNHOUSE</v>
          </cell>
        </row>
        <row r="7212">
          <cell r="B7212" t="str">
            <v>9200000155</v>
          </cell>
          <cell r="C7212" t="str">
            <v>Tem lõi PP 5 micro SUNHOUSE</v>
          </cell>
        </row>
        <row r="7213">
          <cell r="B7213" t="str">
            <v>9200000151</v>
          </cell>
          <cell r="C7213" t="str">
            <v>Tem lõi Cation làm mềm nước SUNHOUSE</v>
          </cell>
        </row>
        <row r="7214">
          <cell r="B7214" t="str">
            <v>9200000152</v>
          </cell>
          <cell r="C7214" t="str">
            <v>Tem lõi CTO lọc thô thứ cấp SUNHOUSE</v>
          </cell>
        </row>
        <row r="7215">
          <cell r="B7215" t="str">
            <v>2008020048</v>
          </cell>
          <cell r="C7215" t="str">
            <v>Bơm trục ngang CNP CHL8-30 1.1kW (3P)</v>
          </cell>
        </row>
        <row r="7216">
          <cell r="B7216" t="str">
            <v>4006031300</v>
          </cell>
          <cell r="C7216" t="str">
            <v>Cuộn giấy in tem 95mmx50m</v>
          </cell>
        </row>
        <row r="7217">
          <cell r="B7217" t="str">
            <v>4002060039</v>
          </cell>
          <cell r="C7217" t="str">
            <v>Hạt nhựa compound ABS xanh D</v>
          </cell>
        </row>
        <row r="7218">
          <cell r="B7218" t="str">
            <v>2008010035</v>
          </cell>
          <cell r="C7218" t="str">
            <v>Bơm 24V DP-125-50E</v>
          </cell>
        </row>
        <row r="7219">
          <cell r="B7219" t="str">
            <v>2013080057</v>
          </cell>
          <cell r="C7219" t="str">
            <v>Vòi CF0160</v>
          </cell>
        </row>
        <row r="7220">
          <cell r="B7220" t="str">
            <v>4004090089</v>
          </cell>
          <cell r="C7220" t="str">
            <v>Keo UFO 7ml</v>
          </cell>
        </row>
        <row r="7221">
          <cell r="B7221" t="str">
            <v>3004090970</v>
          </cell>
          <cell r="C7221" t="str">
            <v>Bộ vi mạch IRO 1.5</v>
          </cell>
        </row>
        <row r="7222">
          <cell r="B7222" t="str">
            <v>3004020365</v>
          </cell>
          <cell r="C7222" t="str">
            <v>Vỏ trên UNDERSINK xanh</v>
          </cell>
        </row>
        <row r="7223">
          <cell r="B7223" t="str">
            <v>4006020048</v>
          </cell>
          <cell r="C7223" t="str">
            <v>Túi nhôm PET PURE GREEN</v>
          </cell>
        </row>
        <row r="7224">
          <cell r="B7224" t="str">
            <v>2012010061</v>
          </cell>
          <cell r="C7224" t="str">
            <v>Màng RO 1812-80 PURE PRO</v>
          </cell>
        </row>
        <row r="7225">
          <cell r="B7225" t="str">
            <v>4006031302</v>
          </cell>
          <cell r="C7225" t="str">
            <v>Tem phụ KAROFI (Model KR)</v>
          </cell>
        </row>
        <row r="7226">
          <cell r="B7226" t="str">
            <v>2005020079</v>
          </cell>
          <cell r="C7226" t="str">
            <v>Lõi CTO 10" trắng PURE PRO</v>
          </cell>
        </row>
        <row r="7227">
          <cell r="B7227" t="str">
            <v>2005010077</v>
          </cell>
          <cell r="C7227" t="str">
            <v>Lõi OCB 10" trắng PURE PRO</v>
          </cell>
        </row>
        <row r="7228">
          <cell r="B7228" t="str">
            <v>2004010121</v>
          </cell>
          <cell r="C7228" t="str">
            <v>Lõi PP 10" G120-63 PURE PRO</v>
          </cell>
        </row>
        <row r="7229">
          <cell r="B7229" t="str">
            <v>4006031301</v>
          </cell>
          <cell r="C7229" t="str">
            <v>Tem cảnh báo INSTRUCTION BEFORE USE</v>
          </cell>
        </row>
        <row r="7230">
          <cell r="B7230" t="str">
            <v>2008010036</v>
          </cell>
          <cell r="C7230" t="str">
            <v>Bơm 24V 8369T KAROFI</v>
          </cell>
        </row>
        <row r="7231">
          <cell r="B7231" t="str">
            <v>2016010104</v>
          </cell>
          <cell r="C7231" t="str">
            <v>Bu lông Inox M5x15 (8369T)</v>
          </cell>
        </row>
        <row r="7232">
          <cell r="B7232" t="str">
            <v>2016010103</v>
          </cell>
          <cell r="C7232" t="str">
            <v>Bu lông Inox M5x35 (8369T)</v>
          </cell>
        </row>
        <row r="7233">
          <cell r="B7233" t="str">
            <v>2015090004</v>
          </cell>
          <cell r="C7233" t="str">
            <v>Mạch in PCB</v>
          </cell>
        </row>
        <row r="7234">
          <cell r="B7234" t="str">
            <v>4006031303</v>
          </cell>
          <cell r="C7234" t="str">
            <v>Tem bơm 8369T</v>
          </cell>
        </row>
        <row r="7235">
          <cell r="B7235" t="str">
            <v>4006020049</v>
          </cell>
          <cell r="C7235" t="str">
            <v>Túi PE bơm 8369T</v>
          </cell>
        </row>
        <row r="7236">
          <cell r="B7236" t="str">
            <v>3004090981</v>
          </cell>
          <cell r="C7236" t="str">
            <v>Bạc chặn (Undersink US)</v>
          </cell>
        </row>
        <row r="7237">
          <cell r="B7237" t="str">
            <v>3004090977</v>
          </cell>
          <cell r="C7237" t="str">
            <v>Bịt nắp dưới (Undersink US)</v>
          </cell>
        </row>
        <row r="7238">
          <cell r="B7238" t="str">
            <v>3004090980</v>
          </cell>
          <cell r="C7238" t="str">
            <v>Bịt nắp trên (Undersink US)</v>
          </cell>
        </row>
        <row r="7239">
          <cell r="B7239" t="str">
            <v>3004090973</v>
          </cell>
          <cell r="C7239" t="str">
            <v>Đầu nối góc p-EZ (Undersink US)</v>
          </cell>
        </row>
        <row r="7240">
          <cell r="B7240" t="str">
            <v>3004090975</v>
          </cell>
          <cell r="C7240" t="str">
            <v>Đầu nối T sau p-EZ (Undersink US)</v>
          </cell>
        </row>
        <row r="7241">
          <cell r="B7241" t="str">
            <v>3004090974</v>
          </cell>
          <cell r="C7241" t="str">
            <v>Đầu nối T trước p-EZ (Undersink US)</v>
          </cell>
        </row>
        <row r="7242">
          <cell r="B7242" t="str">
            <v>3004090976</v>
          </cell>
          <cell r="C7242" t="str">
            <v>Nắp lõi (Undersink US)</v>
          </cell>
        </row>
        <row r="7243">
          <cell r="B7243" t="str">
            <v>3004090978</v>
          </cell>
          <cell r="C7243" t="str">
            <v>Nút bịt (Undersink US)</v>
          </cell>
        </row>
        <row r="7244">
          <cell r="B7244" t="str">
            <v>3004090979</v>
          </cell>
          <cell r="C7244" t="str">
            <v>Trục lẫy (Undersink US)</v>
          </cell>
        </row>
        <row r="7245">
          <cell r="B7245" t="str">
            <v>3004090982</v>
          </cell>
          <cell r="C7245" t="str">
            <v>Van 1C (Undersink US)</v>
          </cell>
        </row>
        <row r="7246">
          <cell r="B7246" t="str">
            <v>3004090971</v>
          </cell>
          <cell r="C7246" t="str">
            <v>Giá sắt trắng (Undersink US)</v>
          </cell>
        </row>
        <row r="7247">
          <cell r="B7247" t="str">
            <v>3004090972</v>
          </cell>
          <cell r="C7247" t="str">
            <v>Tai cài (Undersink US)</v>
          </cell>
        </row>
        <row r="7248">
          <cell r="B7248" t="str">
            <v>7007030051</v>
          </cell>
          <cell r="C7248" t="str">
            <v>Dây curoa A82</v>
          </cell>
        </row>
        <row r="7249">
          <cell r="B7249" t="str">
            <v>7007030049</v>
          </cell>
          <cell r="C7249" t="str">
            <v>Dây curoa B98</v>
          </cell>
        </row>
        <row r="7250">
          <cell r="B7250" t="str">
            <v>7007030050</v>
          </cell>
          <cell r="C7250" t="str">
            <v>Dây curoa A113</v>
          </cell>
        </row>
        <row r="7251">
          <cell r="B7251" t="str">
            <v>7007030052</v>
          </cell>
          <cell r="C7251" t="str">
            <v>Dây curoa B101</v>
          </cell>
        </row>
        <row r="7252">
          <cell r="B7252" t="str">
            <v>7007030053</v>
          </cell>
          <cell r="C7252" t="str">
            <v>Dây curoa B135</v>
          </cell>
        </row>
        <row r="7253">
          <cell r="B7253" t="str">
            <v>7007030048</v>
          </cell>
          <cell r="C7253" t="str">
            <v>Dây curoa B140</v>
          </cell>
        </row>
        <row r="7254">
          <cell r="B7254" t="str">
            <v>2011060062</v>
          </cell>
          <cell r="C7254" t="str">
            <v>Van 1C inox ren 13</v>
          </cell>
        </row>
        <row r="7255">
          <cell r="B7255" t="str">
            <v>3002010148</v>
          </cell>
          <cell r="C7255" t="str">
            <v>Nắp OCB trắng SUNHOUSE</v>
          </cell>
        </row>
        <row r="7256">
          <cell r="B7256" t="str">
            <v>2005010078</v>
          </cell>
          <cell r="C7256" t="str">
            <v>Lõi OCB 10" trắng SUNHOUSE</v>
          </cell>
        </row>
        <row r="7257">
          <cell r="B7257" t="str">
            <v>2014050023</v>
          </cell>
          <cell r="C7257" t="str">
            <v>Biến tần Frecon FR100-4T-1.5B</v>
          </cell>
        </row>
        <row r="7258">
          <cell r="B7258" t="str">
            <v>2014050024</v>
          </cell>
          <cell r="C7258" t="str">
            <v>Biến tần Frecon FR100-4T-2.2B</v>
          </cell>
        </row>
        <row r="7259">
          <cell r="B7259" t="str">
            <v>6003050053</v>
          </cell>
          <cell r="C7259" t="str">
            <v>Động cơ Enertech ESC 100L-4IE2</v>
          </cell>
        </row>
        <row r="7260">
          <cell r="B7260" t="str">
            <v>2009010056</v>
          </cell>
          <cell r="C7260" t="str">
            <v>Nguồn 24V 1.5A SUNHOUSE (70cm)</v>
          </cell>
        </row>
        <row r="7261">
          <cell r="B7261" t="str">
            <v>2014060072</v>
          </cell>
          <cell r="C7261" t="str">
            <v>Điện trở vòng nhiệt 380V-600W-F60x60</v>
          </cell>
        </row>
        <row r="7262">
          <cell r="B7262" t="str">
            <v>4006050102</v>
          </cell>
          <cell r="C7262" t="str">
            <v>Bộ xốp EPS bảo ôn HCV-351</v>
          </cell>
        </row>
        <row r="7263">
          <cell r="B7263" t="str">
            <v>1001110053</v>
          </cell>
          <cell r="C7263" t="str">
            <v>Máy RO BCN-400 GPD AQUALAND</v>
          </cell>
        </row>
        <row r="7264">
          <cell r="B7264" t="str">
            <v>4006031309</v>
          </cell>
          <cell r="C7264" t="str">
            <v>Tem giá sắt AQUALAND</v>
          </cell>
        </row>
        <row r="7265">
          <cell r="B7265" t="str">
            <v>4006031305</v>
          </cell>
          <cell r="C7265" t="str">
            <v>Tem lõi T33 AQUALAND</v>
          </cell>
        </row>
        <row r="7266">
          <cell r="B7266" t="str">
            <v>2016030028</v>
          </cell>
          <cell r="C7266" t="str">
            <v>Long đen phẳng inox M5</v>
          </cell>
        </row>
        <row r="7267">
          <cell r="B7267" t="str">
            <v>4006031308</v>
          </cell>
          <cell r="C7267" t="str">
            <v>Tem cốc 3 CTO AQUALAND</v>
          </cell>
        </row>
        <row r="7268">
          <cell r="B7268" t="str">
            <v>2005010079</v>
          </cell>
          <cell r="C7268" t="str">
            <v>Lõi OCB 10" PURE PRO (N)</v>
          </cell>
        </row>
        <row r="7269">
          <cell r="B7269" t="str">
            <v>3002010150</v>
          </cell>
          <cell r="C7269" t="str">
            <v>Nắp OCB trắng VSKY-GROUP</v>
          </cell>
        </row>
        <row r="7270">
          <cell r="B7270" t="str">
            <v>4006031304</v>
          </cell>
          <cell r="C7270" t="str">
            <v>Tem lõi MINERAL AQUALAND</v>
          </cell>
        </row>
        <row r="7271">
          <cell r="B7271" t="str">
            <v>1001110051</v>
          </cell>
          <cell r="C7271" t="str">
            <v>Máy RO-100 AQUALAND (6S)</v>
          </cell>
        </row>
        <row r="7272">
          <cell r="B7272" t="str">
            <v>3002020280</v>
          </cell>
          <cell r="C7272" t="str">
            <v>Thân T33 trắng VSKY-GROUP</v>
          </cell>
        </row>
        <row r="7273">
          <cell r="B7273" t="str">
            <v>3002020277</v>
          </cell>
          <cell r="C7273" t="str">
            <v>Thân T33 2D cam VSKY-GROUP</v>
          </cell>
        </row>
        <row r="7274">
          <cell r="B7274" t="str">
            <v>1001050254</v>
          </cell>
          <cell r="C7274" t="str">
            <v>Máy RO-10/012 CTTUANTAM.01</v>
          </cell>
        </row>
        <row r="7275">
          <cell r="B7275" t="str">
            <v>1001050255</v>
          </cell>
          <cell r="C7275" t="str">
            <v>Máy RO-10/012 CTTUANTAM.02</v>
          </cell>
        </row>
        <row r="7276">
          <cell r="B7276" t="str">
            <v>2014020027</v>
          </cell>
          <cell r="C7276" t="str">
            <v>Giắc 2P đực 70cm (SUNHOUSE)</v>
          </cell>
        </row>
        <row r="7277">
          <cell r="B7277" t="str">
            <v>3002020278</v>
          </cell>
          <cell r="C7277" t="str">
            <v>Thân T33 2D vàng VSKY-GROUP</v>
          </cell>
        </row>
        <row r="7278">
          <cell r="B7278" t="str">
            <v>1001110050</v>
          </cell>
          <cell r="C7278" t="str">
            <v>Máy RO-01/023 AQUALAND (5S)</v>
          </cell>
        </row>
        <row r="7279">
          <cell r="B7279" t="str">
            <v>2005010080</v>
          </cell>
          <cell r="C7279" t="str">
            <v>Lõi OCB 10" trắng VSKY-GROUP</v>
          </cell>
        </row>
        <row r="7280">
          <cell r="B7280" t="str">
            <v>3004020366</v>
          </cell>
          <cell r="C7280" t="str">
            <v>Ốp nắp trên HCV 051 PURE PRO</v>
          </cell>
        </row>
        <row r="7281">
          <cell r="B7281" t="str">
            <v>2005020080</v>
          </cell>
          <cell r="C7281" t="str">
            <v>Lõi CTO 10" trắng PURE PRO (N)</v>
          </cell>
        </row>
        <row r="7282">
          <cell r="B7282" t="str">
            <v>4006031306</v>
          </cell>
          <cell r="C7282" t="str">
            <v>Tem cốc 1 PP SEDIMENT AQUALAND</v>
          </cell>
        </row>
        <row r="7283">
          <cell r="B7283" t="str">
            <v>3002020279</v>
          </cell>
          <cell r="C7283" t="str">
            <v>Thân T33 2D xanh NC VSKY-GROUP</v>
          </cell>
        </row>
        <row r="7284">
          <cell r="B7284" t="str">
            <v>1001110052</v>
          </cell>
          <cell r="C7284" t="str">
            <v>Máy nóng lạnh HCV-351 AQUALAND</v>
          </cell>
        </row>
        <row r="7285">
          <cell r="B7285" t="str">
            <v>4006031307</v>
          </cell>
          <cell r="C7285" t="str">
            <v>Tem cốc 2 LOOSE CARBON AQUALAND</v>
          </cell>
        </row>
        <row r="7286">
          <cell r="B7286" t="str">
            <v>4006031310</v>
          </cell>
          <cell r="C7286" t="str">
            <v>Tem lõi PP SEDIMENT 5u AQUALAND</v>
          </cell>
        </row>
        <row r="7287">
          <cell r="B7287" t="str">
            <v>2003050080</v>
          </cell>
          <cell r="C7287" t="str">
            <v>Lõi khoáng V vàng VSKY-GROUP (DM)</v>
          </cell>
        </row>
        <row r="7288">
          <cell r="B7288" t="str">
            <v>2003030258</v>
          </cell>
          <cell r="C7288" t="str">
            <v>Lõi T33 102 trắng VSKY-GROUP (DM)</v>
          </cell>
        </row>
        <row r="7289">
          <cell r="B7289" t="str">
            <v>2003030257</v>
          </cell>
          <cell r="C7289" t="str">
            <v>Lõi T33 V xanh NC VSKY-GROUP (DM)</v>
          </cell>
        </row>
        <row r="7290">
          <cell r="B7290" t="str">
            <v>2013020081</v>
          </cell>
          <cell r="C7290" t="str">
            <v>Khung Inox CN-1500LPH</v>
          </cell>
        </row>
        <row r="7291">
          <cell r="B7291" t="str">
            <v>2013020080</v>
          </cell>
          <cell r="C7291" t="str">
            <v>Khung Inox CN-5000LPH</v>
          </cell>
        </row>
        <row r="7292">
          <cell r="B7292" t="str">
            <v>7009090038</v>
          </cell>
          <cell r="C7292" t="str">
            <v>Bộ trục in PET STANDARD</v>
          </cell>
        </row>
        <row r="7293">
          <cell r="B7293" t="str">
            <v>7009090037</v>
          </cell>
          <cell r="C7293" t="str">
            <v>Bộ trục in PET PURE GREEN</v>
          </cell>
        </row>
        <row r="7294">
          <cell r="B7294" t="str">
            <v>3004040330</v>
          </cell>
          <cell r="C7294" t="str">
            <v>Khay bình lạnh COUNTER TOP (CS)</v>
          </cell>
        </row>
        <row r="7295">
          <cell r="B7295" t="str">
            <v>3004040329</v>
          </cell>
          <cell r="C7295" t="str">
            <v>Khay đáy COUNTER TOP (CS)</v>
          </cell>
        </row>
        <row r="7296">
          <cell r="B7296" t="str">
            <v>1001030143</v>
          </cell>
          <cell r="C7296" t="str">
            <v>Máy nóng lạnh COUNTER TOP</v>
          </cell>
        </row>
        <row r="7297">
          <cell r="B7297" t="str">
            <v>3004020374</v>
          </cell>
          <cell r="C7297" t="str">
            <v>Vách sau COUNTER TOP (CS)</v>
          </cell>
        </row>
        <row r="7298">
          <cell r="B7298" t="str">
            <v>3004040328</v>
          </cell>
          <cell r="C7298" t="str">
            <v>Khay bình lạnh COUNTER TOP</v>
          </cell>
        </row>
        <row r="7299">
          <cell r="B7299" t="str">
            <v>3004040327</v>
          </cell>
          <cell r="C7299" t="str">
            <v>Khay đáy COUNTER TOP</v>
          </cell>
        </row>
        <row r="7300">
          <cell r="B7300" t="str">
            <v>3003090024</v>
          </cell>
          <cell r="C7300" t="str">
            <v>Nẹp dọc cánh PVC HPC</v>
          </cell>
        </row>
        <row r="7301">
          <cell r="B7301" t="str">
            <v>3004020367</v>
          </cell>
          <cell r="C7301" t="str">
            <v>Phôi vách bên PVC HPC</v>
          </cell>
        </row>
        <row r="7302">
          <cell r="B7302" t="str">
            <v>3004020368</v>
          </cell>
          <cell r="C7302" t="str">
            <v>Phôi vách sau PVC HPC</v>
          </cell>
        </row>
        <row r="7303">
          <cell r="B7303" t="str">
            <v>3004020370</v>
          </cell>
          <cell r="C7303" t="str">
            <v>Vách phải COUNTER TOP</v>
          </cell>
        </row>
        <row r="7304">
          <cell r="B7304" t="str">
            <v>3004020371</v>
          </cell>
          <cell r="C7304" t="str">
            <v>Vách sau COUNTER TOP</v>
          </cell>
        </row>
        <row r="7305">
          <cell r="B7305" t="str">
            <v>3004020369</v>
          </cell>
          <cell r="C7305" t="str">
            <v>Vách trái COUNTER TOP</v>
          </cell>
        </row>
        <row r="7306">
          <cell r="B7306" t="str">
            <v>7001020051</v>
          </cell>
          <cell r="C7306" t="str">
            <v>Mỏ lết 10"</v>
          </cell>
        </row>
        <row r="7307">
          <cell r="B7307" t="str">
            <v>7001020052</v>
          </cell>
          <cell r="C7307" t="str">
            <v>Mỏ lết 15"</v>
          </cell>
        </row>
        <row r="7308">
          <cell r="B7308" t="str">
            <v>3004040326</v>
          </cell>
          <cell r="C7308" t="str">
            <v>Giá máy PVC HPC</v>
          </cell>
        </row>
        <row r="7309">
          <cell r="B7309" t="str">
            <v>7005040092</v>
          </cell>
          <cell r="C7309" t="str">
            <v>Pin đẩy D12x300</v>
          </cell>
        </row>
        <row r="7310">
          <cell r="B7310" t="str">
            <v>7005040093</v>
          </cell>
          <cell r="C7310" t="str">
            <v>Pin đẩy D12x400</v>
          </cell>
        </row>
        <row r="7311">
          <cell r="B7311" t="str">
            <v>2017030105</v>
          </cell>
          <cell r="C7311" t="str">
            <v>Gioăng chỉ D127x4</v>
          </cell>
        </row>
        <row r="7312">
          <cell r="B7312" t="str">
            <v>2017030104</v>
          </cell>
          <cell r="C7312" t="str">
            <v>Gioăng chỉ D165x4</v>
          </cell>
        </row>
        <row r="7313">
          <cell r="B7313" t="str">
            <v>2004010123</v>
          </cell>
          <cell r="C7313" t="str">
            <v>Lõi PP 40" G520-63</v>
          </cell>
        </row>
        <row r="7314">
          <cell r="B7314" t="str">
            <v>2004010124</v>
          </cell>
          <cell r="C7314" t="str">
            <v>Lõi PP 20" G280-63</v>
          </cell>
        </row>
        <row r="7315">
          <cell r="B7315" t="str">
            <v>2013020083</v>
          </cell>
          <cell r="C7315" t="str">
            <v>Giá sắt L4 v2 trắng</v>
          </cell>
        </row>
        <row r="7316">
          <cell r="B7316" t="str">
            <v>7009090039</v>
          </cell>
          <cell r="C7316" t="str">
            <v>Filter kính máy laze</v>
          </cell>
        </row>
        <row r="7317">
          <cell r="B7317" t="str">
            <v>2002030015</v>
          </cell>
          <cell r="C7317" t="str">
            <v>Vỏ màng RO 4040 Inox-ABS</v>
          </cell>
        </row>
        <row r="7318">
          <cell r="B7318" t="str">
            <v>3004020372</v>
          </cell>
          <cell r="C7318" t="str">
            <v>Vách trái COUNTER TOP (CS)</v>
          </cell>
        </row>
        <row r="7319">
          <cell r="B7319" t="str">
            <v>3004020373</v>
          </cell>
          <cell r="C7319" t="str">
            <v>Vách phải COUNTER TOP (CS)</v>
          </cell>
        </row>
        <row r="7320">
          <cell r="B7320" t="str">
            <v>7004020081</v>
          </cell>
          <cell r="C7320" t="str">
            <v>Đá mài ráp xếp D6xD100 #100</v>
          </cell>
        </row>
        <row r="7321">
          <cell r="B7321" t="str">
            <v>4006031311</v>
          </cell>
          <cell r="C7321" t="str">
            <v>Tem màng RO KoriHome (M9 Korea)</v>
          </cell>
        </row>
        <row r="7322">
          <cell r="B7322" t="str">
            <v>2014050025</v>
          </cell>
          <cell r="C7322" t="str">
            <v>Vật tư điện khác</v>
          </cell>
        </row>
        <row r="7323">
          <cell r="B7323" t="str">
            <v>3002010152</v>
          </cell>
          <cell r="C7323" t="str">
            <v>Chụp PP trắng KORIKA</v>
          </cell>
        </row>
        <row r="7324">
          <cell r="B7324" t="str">
            <v>3002010151</v>
          </cell>
          <cell r="C7324" t="str">
            <v>Chụp PP xanh KORIKA</v>
          </cell>
        </row>
        <row r="7325">
          <cell r="B7325" t="str">
            <v>1001110055</v>
          </cell>
          <cell r="C7325" t="str">
            <v>Máy nóng lạnh HCV-051 PurePro</v>
          </cell>
        </row>
        <row r="7326">
          <cell r="B7326" t="str">
            <v>3003020149</v>
          </cell>
          <cell r="C7326" t="str">
            <v>Kính đình IRO3-HOT</v>
          </cell>
        </row>
        <row r="7327">
          <cell r="B7327" t="str">
            <v>2004020106</v>
          </cell>
          <cell r="C7327" t="str">
            <v>Lõi PPD 10" xanh KORIKA</v>
          </cell>
        </row>
        <row r="7328">
          <cell r="B7328" t="str">
            <v>7001020053</v>
          </cell>
          <cell r="C7328" t="str">
            <v>Bộ cờ lê vòng miệng 8-32</v>
          </cell>
        </row>
        <row r="7329">
          <cell r="B7329" t="str">
            <v>4006031312</v>
          </cell>
          <cell r="C7329" t="str">
            <v>Tem bơm HF-9200 AQUALAND</v>
          </cell>
        </row>
        <row r="7330">
          <cell r="B7330" t="str">
            <v>1001110054</v>
          </cell>
          <cell r="C7330" t="str">
            <v>Máy RO-01/023 Pure Pro (6S)</v>
          </cell>
        </row>
        <row r="7331">
          <cell r="B7331" t="str">
            <v>2004010125</v>
          </cell>
          <cell r="C7331" t="str">
            <v>Lõi PP 10" G120-63 AQUALAND</v>
          </cell>
        </row>
        <row r="7332">
          <cell r="B7332" t="str">
            <v>2004020107</v>
          </cell>
          <cell r="C7332" t="str">
            <v>Lõi PPD 10" trắng vằn KORIKA</v>
          </cell>
        </row>
        <row r="7333">
          <cell r="B7333" t="str">
            <v>3003030064</v>
          </cell>
          <cell r="C7333" t="str">
            <v>Bộ cánh tủ IQO</v>
          </cell>
        </row>
        <row r="7334">
          <cell r="B7334" t="str">
            <v>3003040057</v>
          </cell>
          <cell r="C7334" t="str">
            <v>Bộ đình tủ IQO đen LIVOTEC</v>
          </cell>
        </row>
        <row r="7335">
          <cell r="B7335" t="str">
            <v>3004040335</v>
          </cell>
          <cell r="C7335" t="str">
            <v>Ke vuông IQO</v>
          </cell>
        </row>
        <row r="7336">
          <cell r="B7336" t="str">
            <v>1001110058</v>
          </cell>
          <cell r="C7336" t="str">
            <v>Máy lọc nước RO RO-01/023 (6S)</v>
          </cell>
        </row>
        <row r="7337">
          <cell r="B7337" t="str">
            <v>1001110059</v>
          </cell>
          <cell r="C7337" t="str">
            <v>Máy RO BCN-200 (Không vi mạch)</v>
          </cell>
        </row>
        <row r="7338">
          <cell r="B7338" t="str">
            <v>1001110060</v>
          </cell>
          <cell r="C7338" t="str">
            <v>Máy RO BCN-400 (Không vi mạch)</v>
          </cell>
        </row>
        <row r="7339">
          <cell r="B7339" t="str">
            <v>1001110056</v>
          </cell>
          <cell r="C7339" t="str">
            <v>Máy RO-401 (7S)</v>
          </cell>
        </row>
        <row r="7340">
          <cell r="B7340" t="str">
            <v>1001110057</v>
          </cell>
          <cell r="C7340" t="str">
            <v>Máy RO-401 (8S)</v>
          </cell>
        </row>
        <row r="7341">
          <cell r="B7341" t="str">
            <v>3004040334</v>
          </cell>
          <cell r="C7341" t="str">
            <v>Nẹp cánh dưới ABS IQO</v>
          </cell>
        </row>
        <row r="7342">
          <cell r="B7342" t="str">
            <v>3004040333</v>
          </cell>
          <cell r="C7342" t="str">
            <v>Nẹp cánh trên ABS IQO</v>
          </cell>
        </row>
        <row r="7343">
          <cell r="B7343" t="str">
            <v>3003050033</v>
          </cell>
          <cell r="C7343" t="str">
            <v>Thân tủ IQO (0.6mm/CS)</v>
          </cell>
        </row>
        <row r="7344">
          <cell r="B7344" t="str">
            <v>3003050032</v>
          </cell>
          <cell r="C7344" t="str">
            <v>Thân tủ IQO trắng (0.6mm)</v>
          </cell>
        </row>
        <row r="7345">
          <cell r="B7345" t="str">
            <v>3004040338</v>
          </cell>
          <cell r="C7345" t="str">
            <v>Thanh khung IQO</v>
          </cell>
        </row>
        <row r="7346">
          <cell r="B7346" t="str">
            <v>3004040337</v>
          </cell>
          <cell r="C7346" t="str">
            <v>Thanh ngang IQO</v>
          </cell>
        </row>
        <row r="7347">
          <cell r="B7347" t="str">
            <v>2006030019</v>
          </cell>
          <cell r="C7347" t="str">
            <v>Tủ IQO</v>
          </cell>
        </row>
        <row r="7348">
          <cell r="B7348" t="str">
            <v>3003050031</v>
          </cell>
          <cell r="C7348" t="str">
            <v>Vỏ thân tủ IQO (0.6mm)</v>
          </cell>
        </row>
        <row r="7349">
          <cell r="B7349" t="str">
            <v>3004040336</v>
          </cell>
          <cell r="C7349" t="str">
            <v>Giá cốc IQO trắng</v>
          </cell>
        </row>
        <row r="7350">
          <cell r="B7350" t="str">
            <v>3004040331</v>
          </cell>
          <cell r="C7350" t="str">
            <v>Thanh cánh dọc PVC IQO</v>
          </cell>
        </row>
        <row r="7351">
          <cell r="B7351" t="str">
            <v>3004020376</v>
          </cell>
          <cell r="C7351" t="str">
            <v>Thanh ray IQO (CS)</v>
          </cell>
        </row>
        <row r="7352">
          <cell r="B7352" t="str">
            <v>2016030029</v>
          </cell>
          <cell r="C7352" t="str">
            <v>Vòng đệm kẹp E 5</v>
          </cell>
        </row>
        <row r="7353">
          <cell r="B7353" t="str">
            <v>3003020150</v>
          </cell>
          <cell r="C7353" t="str">
            <v>Kính đình GALU-HOT</v>
          </cell>
        </row>
        <row r="7354">
          <cell r="B7354" t="str">
            <v>9200000158</v>
          </cell>
          <cell r="C7354" t="str">
            <v>Ốc van 1C (xanh) SUNHOUSE</v>
          </cell>
        </row>
        <row r="7355">
          <cell r="B7355" t="str">
            <v>2011010007</v>
          </cell>
          <cell r="C7355" t="str">
            <v>Van 1 chiều (xanh) SUNHOUSE</v>
          </cell>
        </row>
        <row r="7356">
          <cell r="B7356" t="str">
            <v>4004030039</v>
          </cell>
          <cell r="C7356" t="str">
            <v>Mực in mã vạch Wax Ribbon 110x300m</v>
          </cell>
        </row>
        <row r="7357">
          <cell r="B7357" t="str">
            <v>3002010153</v>
          </cell>
          <cell r="C7357" t="str">
            <v>Chụp PP xanh C VIROLINE</v>
          </cell>
        </row>
        <row r="7358">
          <cell r="B7358" t="str">
            <v>2013020087</v>
          </cell>
          <cell r="C7358" t="str">
            <v>Giá sắt L4 v2 (CS)</v>
          </cell>
        </row>
        <row r="7359">
          <cell r="B7359" t="str">
            <v>7001020054</v>
          </cell>
          <cell r="C7359" t="str">
            <v>Máy tô vít điện (II)</v>
          </cell>
        </row>
        <row r="7360">
          <cell r="B7360" t="str">
            <v>4006060273</v>
          </cell>
          <cell r="C7360" t="str">
            <v>HDSD KAROFI S-s156 v2</v>
          </cell>
        </row>
        <row r="7361">
          <cell r="B7361" t="str">
            <v>7002010074</v>
          </cell>
          <cell r="C7361" t="str">
            <v>Máy AC Ainuo AN8721P(F)</v>
          </cell>
        </row>
        <row r="7362">
          <cell r="B7362" t="str">
            <v>7002010073</v>
          </cell>
          <cell r="C7362" t="str">
            <v>Máy AC Ainuo AN9602X(F)</v>
          </cell>
        </row>
        <row r="7363">
          <cell r="B7363" t="str">
            <v>1001050256</v>
          </cell>
          <cell r="C7363" t="str">
            <v>Máy RO-01/003 SUNHOUSE.03</v>
          </cell>
        </row>
        <row r="7364">
          <cell r="B7364" t="str">
            <v>6003050054</v>
          </cell>
          <cell r="C7364" t="str">
            <v>Động cơ Enertech ESA 90L-4</v>
          </cell>
        </row>
        <row r="7365">
          <cell r="B7365" t="str">
            <v>6003050055</v>
          </cell>
          <cell r="C7365" t="str">
            <v>Động cơ Enertech ESS 90L-4</v>
          </cell>
        </row>
        <row r="7366">
          <cell r="B7366" t="str">
            <v>1001030144</v>
          </cell>
          <cell r="C7366" t="str">
            <v>Máy nóng lạnh COUNTER TOP UB</v>
          </cell>
        </row>
        <row r="7367">
          <cell r="B7367" t="str">
            <v>7002010075</v>
          </cell>
          <cell r="C7367" t="str">
            <v>Máy đổi tần Ainuo AN97000H(F)</v>
          </cell>
        </row>
        <row r="7368">
          <cell r="B7368" t="str">
            <v>2013020086</v>
          </cell>
          <cell r="C7368" t="str">
            <v>Khung Inox 304 SW-320LPH</v>
          </cell>
        </row>
        <row r="7369">
          <cell r="B7369" t="str">
            <v>2013020084</v>
          </cell>
          <cell r="C7369" t="str">
            <v>Khung Inox 304 CN-3000LPH</v>
          </cell>
        </row>
        <row r="7370">
          <cell r="B7370" t="str">
            <v>1001010175</v>
          </cell>
          <cell r="C7370" t="str">
            <v>Máy lọc nước LIVOTEC LRA107</v>
          </cell>
        </row>
        <row r="7371">
          <cell r="B7371" t="str">
            <v>1001010176</v>
          </cell>
          <cell r="C7371" t="str">
            <v>Máy lọc nước LIVOTEC LRA109</v>
          </cell>
        </row>
        <row r="7372">
          <cell r="B7372" t="str">
            <v>1001010177</v>
          </cell>
          <cell r="C7372" t="str">
            <v>Máy lọc nước LIVOTEC LRB107 +BA</v>
          </cell>
        </row>
        <row r="7373">
          <cell r="B7373" t="str">
            <v>1001110061</v>
          </cell>
          <cell r="C7373" t="str">
            <v>Máy nóng lạnh COUNTER TOP UB PURE PRO</v>
          </cell>
        </row>
        <row r="7374">
          <cell r="B7374" t="str">
            <v>4006031330</v>
          </cell>
          <cell r="C7374" t="str">
            <v>Tem bơm LIVOTEC</v>
          </cell>
        </row>
        <row r="7375">
          <cell r="B7375" t="str">
            <v>4006031328</v>
          </cell>
          <cell r="C7375" t="str">
            <v>Tem giá sắt LIVOTEC</v>
          </cell>
        </row>
        <row r="7376">
          <cell r="B7376" t="str">
            <v>2013080058</v>
          </cell>
          <cell r="C7376" t="str">
            <v>Vòi cong (SUNHOUSE)</v>
          </cell>
        </row>
        <row r="7377">
          <cell r="B7377" t="str">
            <v>4006031337</v>
          </cell>
          <cell r="C7377" t="str">
            <v>Tem bảo hành LIVOTEC</v>
          </cell>
        </row>
        <row r="7378">
          <cell r="B7378" t="str">
            <v>7004040065</v>
          </cell>
          <cell r="C7378" t="str">
            <v>Đầu khẩu lục giác 7mm</v>
          </cell>
        </row>
        <row r="7379">
          <cell r="B7379" t="str">
            <v>4006031331</v>
          </cell>
          <cell r="C7379" t="str">
            <v>Sticker LIVOTEC 7 cấp</v>
          </cell>
        </row>
        <row r="7380">
          <cell r="B7380" t="str">
            <v>4006031332</v>
          </cell>
          <cell r="C7380" t="str">
            <v>Sticker LIVOTEC 9 cấp</v>
          </cell>
        </row>
        <row r="7381">
          <cell r="B7381" t="str">
            <v>4006031320</v>
          </cell>
          <cell r="C7381" t="str">
            <v>Tem cốc 2 GAC LIVOTEC</v>
          </cell>
        </row>
        <row r="7382">
          <cell r="B7382" t="str">
            <v>4006031321</v>
          </cell>
          <cell r="C7382" t="str">
            <v>Tem cốc 3 CTO LIVOTEC</v>
          </cell>
        </row>
        <row r="7383">
          <cell r="B7383" t="str">
            <v>4006031314</v>
          </cell>
          <cell r="C7383" t="str">
            <v>Tem lõi 2 GAC LIVOTEC</v>
          </cell>
        </row>
        <row r="7384">
          <cell r="B7384" t="str">
            <v>4006031317</v>
          </cell>
          <cell r="C7384" t="str">
            <v>Tem lõi 3 CTO LIVOTEC</v>
          </cell>
        </row>
        <row r="7385">
          <cell r="B7385" t="str">
            <v>7004040066</v>
          </cell>
          <cell r="C7385" t="str">
            <v>Đầu khẩu lục giác 24mm</v>
          </cell>
        </row>
        <row r="7386">
          <cell r="B7386" t="str">
            <v>4006031333</v>
          </cell>
          <cell r="C7386" t="str">
            <v>Tem phụ LIVOTEC LRA107</v>
          </cell>
        </row>
        <row r="7387">
          <cell r="B7387" t="str">
            <v>4006031334</v>
          </cell>
          <cell r="C7387" t="str">
            <v>Tem phụ LIVOTEC LRA109</v>
          </cell>
        </row>
        <row r="7388">
          <cell r="B7388" t="str">
            <v>4006031335</v>
          </cell>
          <cell r="C7388" t="str">
            <v>Tem phụ LIVOTEC LRB107</v>
          </cell>
        </row>
        <row r="7389">
          <cell r="B7389" t="str">
            <v>4006031329</v>
          </cell>
          <cell r="C7389" t="str">
            <v>Tem vỏ màng RO LIVOTEC</v>
          </cell>
        </row>
        <row r="7390">
          <cell r="B7390" t="str">
            <v>1008030027</v>
          </cell>
          <cell r="C7390" t="str">
            <v>Thép tấm SPCC (mẫu GT)</v>
          </cell>
        </row>
        <row r="7391">
          <cell r="B7391" t="str">
            <v>4006031318</v>
          </cell>
          <cell r="C7391" t="str">
            <v>Tem cốc 1 PP 5u LIVOTEC</v>
          </cell>
        </row>
        <row r="7392">
          <cell r="B7392" t="str">
            <v>4006031319</v>
          </cell>
          <cell r="C7392" t="str">
            <v>Tem cốc 3 PP 1u LIVOTEC</v>
          </cell>
        </row>
        <row r="7393">
          <cell r="B7393" t="str">
            <v>4006031324</v>
          </cell>
          <cell r="C7393" t="str">
            <v>Tem lõi MINERAL LIVOTEC</v>
          </cell>
        </row>
        <row r="7394">
          <cell r="B7394" t="str">
            <v>4006031322</v>
          </cell>
          <cell r="C7394" t="str">
            <v>Tem cốc 2 CATION LIVOTEC</v>
          </cell>
        </row>
        <row r="7395">
          <cell r="B7395" t="str">
            <v>4006031316</v>
          </cell>
          <cell r="C7395" t="str">
            <v>Tem lõi 2 CATION LIVOTEC</v>
          </cell>
        </row>
        <row r="7396">
          <cell r="B7396" t="str">
            <v>4006031326</v>
          </cell>
          <cell r="C7396" t="str">
            <v>Tem lõi ALKALINE LIVOTEC</v>
          </cell>
        </row>
        <row r="7397">
          <cell r="B7397" t="str">
            <v>4006010498</v>
          </cell>
          <cell r="C7397" t="str">
            <v>Thùng carton COUNTER TOP</v>
          </cell>
        </row>
        <row r="7398">
          <cell r="B7398" t="str">
            <v>4006010499</v>
          </cell>
          <cell r="C7398" t="str">
            <v>Thùng carton LIVOTEC LRA</v>
          </cell>
        </row>
        <row r="7399">
          <cell r="B7399" t="str">
            <v>4006010500</v>
          </cell>
          <cell r="C7399" t="str">
            <v>Thùng carton LIVOTEC LRB</v>
          </cell>
        </row>
        <row r="7400">
          <cell r="B7400" t="str">
            <v>1001110062</v>
          </cell>
          <cell r="C7400" t="str">
            <v>Máy nóng lạnh HCV-151-XK</v>
          </cell>
        </row>
        <row r="7401">
          <cell r="B7401" t="str">
            <v>4006031323</v>
          </cell>
          <cell r="C7401" t="str">
            <v>Tem lõi 5 T33-GAC LIVOTEC</v>
          </cell>
        </row>
        <row r="7402">
          <cell r="B7402" t="str">
            <v>4006031336</v>
          </cell>
          <cell r="C7402" t="str">
            <v>Tem chống hàng giả LIVOTEC</v>
          </cell>
        </row>
        <row r="7403">
          <cell r="B7403" t="str">
            <v>4006031325</v>
          </cell>
          <cell r="C7403" t="str">
            <v>Tem lõi NANO SILVER LIVOTEC</v>
          </cell>
        </row>
        <row r="7404">
          <cell r="B7404" t="str">
            <v>4006031338</v>
          </cell>
          <cell r="C7404" t="str">
            <v>Tem decal HALF COVER LIVOTEC</v>
          </cell>
        </row>
        <row r="7405">
          <cell r="B7405" t="str">
            <v>4006031327</v>
          </cell>
          <cell r="C7405" t="str">
            <v>Tem lõi FAR INFRARED LIVOTEC</v>
          </cell>
        </row>
        <row r="7406">
          <cell r="B7406" t="str">
            <v>2013100066</v>
          </cell>
          <cell r="C7406" t="str">
            <v>Bình áp RO-152 thép trắng TankPAC</v>
          </cell>
        </row>
        <row r="7407">
          <cell r="B7407" t="str">
            <v>2013100065</v>
          </cell>
          <cell r="C7407" t="str">
            <v>Bình áp TP-12P nhựa trắng TankPAC</v>
          </cell>
        </row>
        <row r="7408">
          <cell r="B7408" t="str">
            <v>4006060274</v>
          </cell>
          <cell r="C7408" t="str">
            <v>HDSD máy lọc nước TOPBOX KAROFI v2</v>
          </cell>
        </row>
        <row r="7409">
          <cell r="B7409" t="str">
            <v>4006031313</v>
          </cell>
          <cell r="C7409" t="str">
            <v>Tem lõi 1 PP SEDIMENT 5(um) LIVOTEC</v>
          </cell>
        </row>
        <row r="7410">
          <cell r="B7410" t="str">
            <v>4006031315</v>
          </cell>
          <cell r="C7410" t="str">
            <v>Tem lõi 3 PP SEDIMENT 1(um) LIVOTEC</v>
          </cell>
        </row>
        <row r="7411">
          <cell r="B7411" t="str">
            <v>3004020375</v>
          </cell>
          <cell r="C7411" t="str">
            <v>Thép tấm SPCC 246x345x1</v>
          </cell>
        </row>
        <row r="7412">
          <cell r="B7412" t="str">
            <v>3004090988</v>
          </cell>
          <cell r="C7412" t="str">
            <v>Vách ngăn BC01 trong</v>
          </cell>
        </row>
        <row r="7413">
          <cell r="B7413" t="str">
            <v>2017030106</v>
          </cell>
          <cell r="C7413" t="str">
            <v>Gioăng vách ngăn</v>
          </cell>
        </row>
        <row r="7414">
          <cell r="B7414" t="str">
            <v>4006050104</v>
          </cell>
          <cell r="C7414" t="str">
            <v>Xốp nắp EPS BC</v>
          </cell>
        </row>
        <row r="7415">
          <cell r="B7415" t="str">
            <v>4006050103</v>
          </cell>
          <cell r="C7415" t="str">
            <v>Xốp thân EPS BC</v>
          </cell>
        </row>
        <row r="7416">
          <cell r="B7416" t="str">
            <v>3002030049</v>
          </cell>
          <cell r="C7416" t="str">
            <v>Nắp T33-3 trong</v>
          </cell>
        </row>
        <row r="7417">
          <cell r="B7417" t="str">
            <v>3002030050</v>
          </cell>
          <cell r="C7417" t="str">
            <v>Nắp T33 V xanh C</v>
          </cell>
        </row>
        <row r="7418">
          <cell r="B7418" t="str">
            <v>2003070042</v>
          </cell>
          <cell r="C7418" t="str">
            <v>Lõi Nano 3" trong</v>
          </cell>
        </row>
        <row r="7419">
          <cell r="B7419" t="str">
            <v>3002020281</v>
          </cell>
          <cell r="C7419" t="str">
            <v>Thân T33 3" trong</v>
          </cell>
        </row>
        <row r="7420">
          <cell r="B7420" t="str">
            <v>1002010054</v>
          </cell>
          <cell r="C7420" t="str">
            <v>Máy lọc nước SW-500 (2540)</v>
          </cell>
        </row>
        <row r="7421">
          <cell r="B7421" t="str">
            <v>1001050257</v>
          </cell>
          <cell r="C7421" t="str">
            <v>Máy RO-102 CHQUANGHUYNB.01</v>
          </cell>
        </row>
        <row r="7422">
          <cell r="B7422" t="str">
            <v>2003030259</v>
          </cell>
          <cell r="C7422" t="str">
            <v>Lõi T33 K trắng T33-KAROFI</v>
          </cell>
        </row>
        <row r="7423">
          <cell r="B7423" t="str">
            <v>1001090060</v>
          </cell>
          <cell r="C7423" t="str">
            <v>Máy RO-01/003 CHHIEUHANG.04</v>
          </cell>
        </row>
        <row r="7424">
          <cell r="B7424" t="str">
            <v>1001090061</v>
          </cell>
          <cell r="C7424" t="str">
            <v>Máy RO-01/003 CHHIEUHANG.05</v>
          </cell>
        </row>
        <row r="7425">
          <cell r="B7425" t="str">
            <v>2004010127</v>
          </cell>
          <cell r="C7425" t="str">
            <v>Phôi lõi PP 20" G280-63 trơn</v>
          </cell>
        </row>
        <row r="7426">
          <cell r="B7426" t="str">
            <v>3002020282</v>
          </cell>
          <cell r="C7426" t="str">
            <v>Thân T33 2D trắng T33-KAROFI</v>
          </cell>
        </row>
        <row r="7427">
          <cell r="B7427" t="str">
            <v>1001100019</v>
          </cell>
          <cell r="C7427" t="str">
            <v>Máy RO-202/DB25 CTGOLDTHINK.01</v>
          </cell>
        </row>
        <row r="7428">
          <cell r="B7428" t="str">
            <v>2013020088</v>
          </cell>
          <cell r="C7428" t="str">
            <v>Khung Inox 304 SW-500LPH</v>
          </cell>
        </row>
        <row r="7429">
          <cell r="B7429" t="str">
            <v>6003070007</v>
          </cell>
          <cell r="C7429" t="str">
            <v>Hệ thống băng tải máy móc</v>
          </cell>
        </row>
        <row r="7430">
          <cell r="B7430" t="str">
            <v>3004010123</v>
          </cell>
          <cell r="C7430" t="str">
            <v>Bộ dây điện COUNTER TOP</v>
          </cell>
        </row>
        <row r="7431">
          <cell r="B7431" t="str">
            <v>4006060275</v>
          </cell>
          <cell r="C7431" t="str">
            <v>HDSD COUNTER TOP</v>
          </cell>
        </row>
        <row r="7432">
          <cell r="B7432" t="str">
            <v>3003050034</v>
          </cell>
          <cell r="C7432" t="str">
            <v>Thân tủ IRO3 (CS)</v>
          </cell>
        </row>
        <row r="7433">
          <cell r="B7433" t="str">
            <v>7009010020</v>
          </cell>
          <cell r="C7433" t="str">
            <v>Màng tách dầu BUMA</v>
          </cell>
        </row>
        <row r="7434">
          <cell r="B7434" t="str">
            <v>4006031341</v>
          </cell>
          <cell r="C7434" t="str">
            <v>Tem HOT/COLD/POWER</v>
          </cell>
        </row>
        <row r="7435">
          <cell r="B7435" t="str">
            <v>4006031340</v>
          </cell>
          <cell r="C7435" t="str">
            <v>Tem phụ COUNTER TOP</v>
          </cell>
        </row>
        <row r="7436">
          <cell r="B7436" t="str">
            <v>7008020006</v>
          </cell>
          <cell r="C7436" t="str">
            <v>Cột hình ảnh KoriHome</v>
          </cell>
        </row>
        <row r="7437">
          <cell r="B7437" t="str">
            <v>7008020007</v>
          </cell>
          <cell r="C7437" t="str">
            <v>Vách hình ảnh KoriHome</v>
          </cell>
        </row>
        <row r="7438">
          <cell r="B7438" t="str">
            <v>4006031342</v>
          </cell>
          <cell r="C7438" t="str">
            <v>Tem mạch điện COUNTER TOP</v>
          </cell>
        </row>
        <row r="7439">
          <cell r="B7439" t="str">
            <v>1001020027</v>
          </cell>
          <cell r="C7439" t="str">
            <v>Bộ lọc thô 1 cấp AQUALIFE</v>
          </cell>
        </row>
        <row r="7440">
          <cell r="B7440" t="str">
            <v>1001020028</v>
          </cell>
          <cell r="C7440" t="str">
            <v>Bộ lọc thô 3 cấp AQUALIFE</v>
          </cell>
        </row>
        <row r="7441">
          <cell r="B7441" t="str">
            <v>2004010128</v>
          </cell>
          <cell r="C7441" t="str">
            <v>Lõi PP 10" G120 5u AQUALIFE</v>
          </cell>
        </row>
        <row r="7442">
          <cell r="B7442" t="str">
            <v>4006010501</v>
          </cell>
          <cell r="C7442" t="str">
            <v>Hộp carton LT1 AQUALIFE (ISO)</v>
          </cell>
        </row>
        <row r="7443">
          <cell r="B7443" t="str">
            <v>4006010502</v>
          </cell>
          <cell r="C7443" t="str">
            <v>Hộp carton LT3 AQUALIFE (ISO)</v>
          </cell>
        </row>
        <row r="7444">
          <cell r="B7444" t="str">
            <v>4006031339</v>
          </cell>
          <cell r="C7444" t="str">
            <v>Tem giá sắt T1 AQUALIFE (ISO)</v>
          </cell>
        </row>
        <row r="7445">
          <cell r="B7445" t="str">
            <v>2003090053</v>
          </cell>
          <cell r="C7445" t="str">
            <v>Lõi Hydrogen V trắng SHC (DM)</v>
          </cell>
        </row>
        <row r="7446">
          <cell r="B7446" t="str">
            <v>3002020283</v>
          </cell>
          <cell r="C7446" t="str">
            <v>Thân T33 2D trắng HYDROGEN-SHC</v>
          </cell>
        </row>
        <row r="7447">
          <cell r="B7447" t="str">
            <v>4006010503</v>
          </cell>
          <cell r="C7447" t="str">
            <v>Thùng carton UNDERSINK AQUALIFE</v>
          </cell>
        </row>
        <row r="7448">
          <cell r="B7448" t="str">
            <v>2005020081</v>
          </cell>
          <cell r="C7448" t="str">
            <v>Lõi CTO 10" /35T trắng AQUALIFE</v>
          </cell>
        </row>
        <row r="7449">
          <cell r="B7449" t="str">
            <v>1001110063</v>
          </cell>
          <cell r="C7449" t="str">
            <v>Máy lọc nước UNDERSINK AQUALIFE (VM)</v>
          </cell>
        </row>
        <row r="7450">
          <cell r="B7450" t="str">
            <v>3004040339</v>
          </cell>
          <cell r="C7450" t="str">
            <v>Giá cốc IQO (CS)</v>
          </cell>
        </row>
        <row r="7451">
          <cell r="B7451" t="str">
            <v>3004040342</v>
          </cell>
          <cell r="C7451" t="str">
            <v>Thanh khung IRO3 v3 (CS)</v>
          </cell>
        </row>
        <row r="7452">
          <cell r="B7452" t="str">
            <v>4006060276</v>
          </cell>
          <cell r="C7452" t="str">
            <v>HDSD LIVOTEC</v>
          </cell>
        </row>
        <row r="7453">
          <cell r="B7453" t="str">
            <v>9200000159</v>
          </cell>
          <cell r="C7453" t="str">
            <v>Băng tan PTFE</v>
          </cell>
        </row>
        <row r="7454">
          <cell r="B7454" t="str">
            <v>3004040341</v>
          </cell>
          <cell r="C7454" t="str">
            <v>Giá cốc SHC (CS)</v>
          </cell>
        </row>
        <row r="7455">
          <cell r="B7455" t="str">
            <v>3004040340</v>
          </cell>
          <cell r="C7455" t="str">
            <v>Giá cốc SHC trắng</v>
          </cell>
        </row>
        <row r="7456">
          <cell r="B7456" t="str">
            <v>2006010085</v>
          </cell>
          <cell r="C7456" t="str">
            <v>Tủ IQ đen LIVOTEC</v>
          </cell>
        </row>
        <row r="7457">
          <cell r="B7457" t="str">
            <v>7002040027</v>
          </cell>
          <cell r="C7457" t="str">
            <v>Đồng hồ dòng MA302</v>
          </cell>
        </row>
        <row r="7458">
          <cell r="B7458" t="str">
            <v>2015040058</v>
          </cell>
          <cell r="C7458" t="str">
            <v>Cảm biến nhiệt PT100</v>
          </cell>
        </row>
        <row r="7459">
          <cell r="B7459" t="str">
            <v>2012010062</v>
          </cell>
          <cell r="C7459" t="str">
            <v>Màng RO BW30-400 FILMTEC</v>
          </cell>
        </row>
        <row r="7460">
          <cell r="B7460" t="str">
            <v>3004010124</v>
          </cell>
          <cell r="C7460" t="str">
            <v>Bộ dây điện COUNTER TOP UB</v>
          </cell>
        </row>
        <row r="7461">
          <cell r="B7461" t="str">
            <v>2008020050</v>
          </cell>
          <cell r="C7461" t="str">
            <v>Bơm CNP CHL 16-30 3kW (3P)</v>
          </cell>
        </row>
        <row r="7462">
          <cell r="B7462" t="str">
            <v>1001050258</v>
          </cell>
          <cell r="C7462" t="str">
            <v>Máy RO-32 SUNHOUSE.07 (5S)</v>
          </cell>
        </row>
        <row r="7463">
          <cell r="B7463" t="str">
            <v>1001050259</v>
          </cell>
          <cell r="C7463" t="str">
            <v>Máy RO-32 SUNHOUSE.08 (5S)</v>
          </cell>
        </row>
        <row r="7464">
          <cell r="B7464" t="str">
            <v>7002040026</v>
          </cell>
          <cell r="C7464" t="str">
            <v>Đồng hồ điện đa năng EM306A</v>
          </cell>
        </row>
        <row r="7465">
          <cell r="B7465" t="str">
            <v>2004020074</v>
          </cell>
          <cell r="C7465" t="str">
            <v>Lõi PPD 10" Xanh C VIROLIKE</v>
          </cell>
        </row>
        <row r="7466">
          <cell r="B7466" t="str">
            <v>4006031343</v>
          </cell>
          <cell r="C7466" t="str">
            <v>Tem mạch điện COUNTER TOP UB</v>
          </cell>
        </row>
        <row r="7467">
          <cell r="B7467" t="str">
            <v>2014050026</v>
          </cell>
          <cell r="C7467" t="str">
            <v>Biến tần Frecon FR100-4T-4.0B</v>
          </cell>
        </row>
        <row r="7468">
          <cell r="B7468" t="str">
            <v>2007030053</v>
          </cell>
          <cell r="C7468" t="str">
            <v>Van điện từ UNID UW-50 (220V)</v>
          </cell>
        </row>
        <row r="7469">
          <cell r="B7469" t="str">
            <v>2008020049</v>
          </cell>
          <cell r="C7469" t="str">
            <v>Bơm CNP CHLF(T) 2-50 0.55kW (3P)</v>
          </cell>
        </row>
        <row r="7470">
          <cell r="B7470" t="str">
            <v>1002010055</v>
          </cell>
          <cell r="C7470" t="str">
            <v>Máy lọc nước CN-350 (VT-4040)</v>
          </cell>
        </row>
        <row r="7471">
          <cell r="B7471" t="str">
            <v>1001110064</v>
          </cell>
          <cell r="C7471" t="str">
            <v>Máy nóng lạnh COUNTER TOP PURE PRO</v>
          </cell>
        </row>
        <row r="7472">
          <cell r="B7472" t="str">
            <v>3003050035</v>
          </cell>
          <cell r="C7472" t="str">
            <v>Vỏ thân tủ GALU (CS)</v>
          </cell>
        </row>
        <row r="7473">
          <cell r="B7473" t="str">
            <v>3003050036</v>
          </cell>
          <cell r="C7473" t="str">
            <v>Thân tủ GALU ghi</v>
          </cell>
        </row>
        <row r="7474">
          <cell r="B7474" t="str">
            <v>4006010504</v>
          </cell>
          <cell r="C7474" t="str">
            <v>Thùng carton RO-402 360x290x470</v>
          </cell>
        </row>
        <row r="7475">
          <cell r="B7475" t="str">
            <v>7001090026</v>
          </cell>
          <cell r="C7475" t="str">
            <v>Dưỡng kiểm tra T33 1125</v>
          </cell>
        </row>
        <row r="7476">
          <cell r="B7476" t="str">
            <v>4004020018</v>
          </cell>
          <cell r="C7476" t="str">
            <v>Dầu Telox T616 450ml</v>
          </cell>
        </row>
        <row r="7477">
          <cell r="B7477" t="str">
            <v>2004010130</v>
          </cell>
          <cell r="C7477" t="str">
            <v>Lõi PP 20" G280 So Safe</v>
          </cell>
        </row>
        <row r="7478">
          <cell r="B7478" t="str">
            <v>2004010129</v>
          </cell>
          <cell r="C7478" t="str">
            <v>Lõi PP 40" So Safe</v>
          </cell>
        </row>
        <row r="7479">
          <cell r="B7479" t="str">
            <v>7008020008</v>
          </cell>
          <cell r="C7479" t="str">
            <v>Backdrop KoriHome</v>
          </cell>
        </row>
        <row r="7480">
          <cell r="B7480" t="str">
            <v>4006031351</v>
          </cell>
          <cell r="C7480" t="str">
            <v>Tem giá sắt AQUALIFE (ISO)</v>
          </cell>
        </row>
        <row r="7481">
          <cell r="B7481" t="str">
            <v>4006031353</v>
          </cell>
          <cell r="C7481" t="str">
            <v>Tem lõi PP So Safe SPP205R</v>
          </cell>
        </row>
        <row r="7482">
          <cell r="B7482" t="str">
            <v>4006031352</v>
          </cell>
          <cell r="C7482" t="str">
            <v>Tem lõi PP So Safe SPP401R</v>
          </cell>
        </row>
        <row r="7483">
          <cell r="B7483" t="str">
            <v>1001090062</v>
          </cell>
          <cell r="C7483" t="str">
            <v>Máy RO-03/004 CHANHVIET.02</v>
          </cell>
        </row>
        <row r="7484">
          <cell r="B7484" t="str">
            <v>2011090016</v>
          </cell>
          <cell r="C7484" t="str">
            <v>Khớp nối trục CPJLW95-24-28</v>
          </cell>
        </row>
        <row r="7485">
          <cell r="B7485" t="str">
            <v>2013060028</v>
          </cell>
          <cell r="C7485" t="str">
            <v>Đồng hồ điện tử 16bar KT-S828</v>
          </cell>
        </row>
        <row r="7486">
          <cell r="B7486" t="str">
            <v>2003030260</v>
          </cell>
          <cell r="C7486" t="str">
            <v>Lõi T33 V cam VSKY-GROUP (DM)</v>
          </cell>
        </row>
        <row r="7487">
          <cell r="B7487" t="str">
            <v>4003010055</v>
          </cell>
          <cell r="C7487" t="str">
            <v>Thép tấm SPCC 1.4x1219x1710</v>
          </cell>
        </row>
        <row r="7488">
          <cell r="B7488" t="str">
            <v>4003010056</v>
          </cell>
          <cell r="C7488" t="str">
            <v>Thép hộp 1.0x14x14x6000</v>
          </cell>
        </row>
        <row r="7489">
          <cell r="B7489" t="str">
            <v>2010020028</v>
          </cell>
          <cell r="C7489" t="str">
            <v>Van xả cặn EZ</v>
          </cell>
        </row>
        <row r="7490">
          <cell r="B7490" t="str">
            <v>1001030147</v>
          </cell>
          <cell r="C7490" t="str">
            <v>Máy lọc nước WPK-903</v>
          </cell>
        </row>
        <row r="7491">
          <cell r="B7491" t="str">
            <v>1001030148</v>
          </cell>
          <cell r="C7491" t="str">
            <v>Máy lọc nước WPK-906</v>
          </cell>
        </row>
        <row r="7492">
          <cell r="B7492" t="str">
            <v>1001030149</v>
          </cell>
          <cell r="C7492" t="str">
            <v>Máy lọc nước WPK-908</v>
          </cell>
        </row>
        <row r="7493">
          <cell r="B7493" t="str">
            <v>1001030145</v>
          </cell>
          <cell r="C7493" t="str">
            <v>Máy lọc nước WPK-910</v>
          </cell>
        </row>
        <row r="7494">
          <cell r="B7494" t="str">
            <v>1001030146</v>
          </cell>
          <cell r="C7494" t="str">
            <v>Máy lọc nước WPK-915</v>
          </cell>
        </row>
        <row r="7495">
          <cell r="B7495" t="str">
            <v>1001030150</v>
          </cell>
          <cell r="C7495" t="str">
            <v>Máy lọc nước WPK-928</v>
          </cell>
        </row>
        <row r="7496">
          <cell r="B7496" t="str">
            <v>4006031354</v>
          </cell>
          <cell r="C7496" t="str">
            <v>Tem bơm VF-8369 PUZE</v>
          </cell>
        </row>
        <row r="7497">
          <cell r="B7497" t="str">
            <v>2016010105</v>
          </cell>
          <cell r="C7497" t="str">
            <v>Bu lông DIN 316 Inox M4x20</v>
          </cell>
        </row>
        <row r="7498">
          <cell r="B7498" t="str">
            <v>3003010181</v>
          </cell>
          <cell r="C7498" t="str">
            <v>Kính tôi cánh IQ đen LIVOTEC</v>
          </cell>
        </row>
        <row r="7499">
          <cell r="B7499" t="str">
            <v>3004090989</v>
          </cell>
          <cell r="C7499" t="str">
            <v>Thanh kết nối dưới ZGDCDK236035</v>
          </cell>
        </row>
        <row r="7500">
          <cell r="B7500" t="str">
            <v>7001090027</v>
          </cell>
          <cell r="C7500" t="str">
            <v>Dưỡng hàn T33</v>
          </cell>
        </row>
        <row r="7501">
          <cell r="B7501" t="str">
            <v>1001110065</v>
          </cell>
          <cell r="C7501" t="str">
            <v>Máy RO BCN-80 XK</v>
          </cell>
        </row>
        <row r="7502">
          <cell r="B7502" t="str">
            <v>7001090028</v>
          </cell>
          <cell r="C7502" t="str">
            <v>Dưỡng kiểm tra T33</v>
          </cell>
        </row>
        <row r="7503">
          <cell r="B7503" t="str">
            <v>7005040100</v>
          </cell>
          <cell r="C7503" t="str">
            <v>Insert nắp OCB KAROFI</v>
          </cell>
        </row>
        <row r="7504">
          <cell r="B7504" t="str">
            <v>7005040099</v>
          </cell>
          <cell r="C7504" t="str">
            <v>Insert nắp OCB SUNHOUSE</v>
          </cell>
        </row>
        <row r="7505">
          <cell r="B7505" t="str">
            <v>4004060019</v>
          </cell>
          <cell r="C7505" t="str">
            <v>Than Anthracite 1.2-2.4mm (rửa)</v>
          </cell>
        </row>
        <row r="7506">
          <cell r="B7506" t="str">
            <v>7002010076</v>
          </cell>
          <cell r="C7506" t="str">
            <v>Cân đồng hồ</v>
          </cell>
        </row>
        <row r="7507">
          <cell r="B7507" t="str">
            <v>7004040067</v>
          </cell>
          <cell r="C7507" t="str">
            <v>Mũi taro M5</v>
          </cell>
        </row>
        <row r="7508">
          <cell r="B7508" t="str">
            <v>2013050069</v>
          </cell>
          <cell r="C7508" t="str">
            <v>Khóa vòi F67</v>
          </cell>
        </row>
        <row r="7509">
          <cell r="B7509" t="str">
            <v>7004040068</v>
          </cell>
          <cell r="C7509" t="str">
            <v>Mũi taro M10</v>
          </cell>
        </row>
        <row r="7510">
          <cell r="B7510" t="str">
            <v>2013080059</v>
          </cell>
          <cell r="C7510" t="str">
            <v>Bộ vòi và van</v>
          </cell>
        </row>
        <row r="7511">
          <cell r="B7511" t="str">
            <v>7004020082</v>
          </cell>
          <cell r="C7511" t="str">
            <v>Giấy ráp A100</v>
          </cell>
        </row>
        <row r="7512">
          <cell r="B7512" t="str">
            <v>7004020083</v>
          </cell>
          <cell r="C7512" t="str">
            <v>Giấy ráp A240</v>
          </cell>
        </row>
        <row r="7513">
          <cell r="B7513" t="str">
            <v>9200000184</v>
          </cell>
          <cell r="C7513" t="str">
            <v>Bộ tem HUYNDAI</v>
          </cell>
        </row>
        <row r="7514">
          <cell r="B7514" t="str">
            <v>9200000182</v>
          </cell>
          <cell r="C7514" t="str">
            <v>Tem bơm SHC (XL)</v>
          </cell>
        </row>
        <row r="7515">
          <cell r="B7515" t="str">
            <v>9200000167</v>
          </cell>
          <cell r="C7515" t="str">
            <v>Tem bơm SHC (đen)</v>
          </cell>
        </row>
        <row r="7516">
          <cell r="B7516" t="str">
            <v>9200000183</v>
          </cell>
          <cell r="C7516" t="str">
            <v>Tem bình áp SHC (XL)</v>
          </cell>
        </row>
        <row r="7517">
          <cell r="B7517" t="str">
            <v>9200000181</v>
          </cell>
          <cell r="C7517" t="str">
            <v>Tem màng RO SHC (XL)</v>
          </cell>
        </row>
        <row r="7518">
          <cell r="B7518" t="str">
            <v>9200000168</v>
          </cell>
          <cell r="C7518" t="str">
            <v>Tem bình áp SHC (đen)</v>
          </cell>
        </row>
        <row r="7519">
          <cell r="B7519" t="str">
            <v>9200000166</v>
          </cell>
          <cell r="C7519" t="str">
            <v>Tem màng RO SHC (đen)</v>
          </cell>
        </row>
        <row r="7520">
          <cell r="B7520" t="str">
            <v>9200000189</v>
          </cell>
          <cell r="C7520" t="str">
            <v>Tem lõi 5 T33 SHC (XL)</v>
          </cell>
        </row>
        <row r="7521">
          <cell r="B7521" t="str">
            <v>9200000174</v>
          </cell>
          <cell r="C7521" t="str">
            <v>Tem lõi 5 T33 SHC (đen)</v>
          </cell>
        </row>
        <row r="7522">
          <cell r="B7522" t="str">
            <v>9200000188</v>
          </cell>
          <cell r="C7522" t="str">
            <v>Tem lõi 9 Nano SHC (XL)</v>
          </cell>
        </row>
        <row r="7523">
          <cell r="B7523" t="str">
            <v>9200000173</v>
          </cell>
          <cell r="C7523" t="str">
            <v>Tem lõi 9 Nano SHC (đen)</v>
          </cell>
        </row>
        <row r="7524">
          <cell r="B7524" t="str">
            <v>9200000187</v>
          </cell>
          <cell r="C7524" t="str">
            <v>Tem lõi 8 Khoáng SHC (XL)</v>
          </cell>
        </row>
        <row r="7525">
          <cell r="B7525" t="str">
            <v>1001080083</v>
          </cell>
          <cell r="C7525" t="str">
            <v>Máy RO-01/003 CHTAMTAI.05</v>
          </cell>
        </row>
        <row r="7526">
          <cell r="B7526" t="str">
            <v>9200000172</v>
          </cell>
          <cell r="C7526" t="str">
            <v>Tem lõi 8 Khoáng SHC (đen)</v>
          </cell>
        </row>
        <row r="7527">
          <cell r="B7527" t="str">
            <v>9200000186</v>
          </cell>
          <cell r="C7527" t="str">
            <v>Tem lõi 7 Alkaline SHC (XL)</v>
          </cell>
        </row>
        <row r="7528">
          <cell r="B7528" t="str">
            <v>9200000169</v>
          </cell>
          <cell r="C7528" t="str">
            <v>T33 nhỏ màu trắng (Bắc Việt)</v>
          </cell>
        </row>
        <row r="7529">
          <cell r="B7529" t="str">
            <v>9200000171</v>
          </cell>
          <cell r="C7529" t="str">
            <v>Tem lõi 7 Alkaline SHC (đen)</v>
          </cell>
        </row>
        <row r="7530">
          <cell r="B7530" t="str">
            <v>9200000185</v>
          </cell>
          <cell r="C7530" t="str">
            <v>Tem lõi 6 hồng ngoại SHC (XL)</v>
          </cell>
        </row>
        <row r="7531">
          <cell r="B7531" t="str">
            <v>9200000175</v>
          </cell>
          <cell r="C7531" t="str">
            <v>Tem cốc 1 PP SEDIMENT SHC (XL)</v>
          </cell>
        </row>
        <row r="7532">
          <cell r="B7532" t="str">
            <v>9200000178</v>
          </cell>
          <cell r="C7532" t="str">
            <v>Tem lõi 1 PP SEDIMENT SHC (XL)</v>
          </cell>
        </row>
        <row r="7533">
          <cell r="B7533" t="str">
            <v>9200000170</v>
          </cell>
          <cell r="C7533" t="str">
            <v>Tem lõi 6 hồng ngoại SHC (đen)</v>
          </cell>
        </row>
        <row r="7534">
          <cell r="B7534" t="str">
            <v>9200000160</v>
          </cell>
          <cell r="C7534" t="str">
            <v>Tem cốc 1 PP SEDIMENT SHC (đen)</v>
          </cell>
        </row>
        <row r="7535">
          <cell r="B7535" t="str">
            <v>9200000176</v>
          </cell>
          <cell r="C7535" t="str">
            <v>Tem cốc 2 LOOSE CARBON SHC (XL)</v>
          </cell>
        </row>
        <row r="7536">
          <cell r="B7536" t="str">
            <v>9200000163</v>
          </cell>
          <cell r="C7536" t="str">
            <v>Tem lõi 1 PP SEDIMENT SHC (đen)</v>
          </cell>
        </row>
        <row r="7537">
          <cell r="B7537" t="str">
            <v>9200000179</v>
          </cell>
          <cell r="C7537" t="str">
            <v>Tem lõi 2 LOOSE CARBON SHC (XL)</v>
          </cell>
        </row>
        <row r="7538">
          <cell r="B7538" t="str">
            <v>9200000161</v>
          </cell>
          <cell r="C7538" t="str">
            <v>Tem cốc 2 LOOSE CARBON SHC (đen)</v>
          </cell>
        </row>
        <row r="7539">
          <cell r="B7539" t="str">
            <v>9200000177</v>
          </cell>
          <cell r="C7539" t="str">
            <v>Tem cốc 3 PP ULTRA FINE SHC (XL)</v>
          </cell>
        </row>
        <row r="7540">
          <cell r="B7540" t="str">
            <v>9200000164</v>
          </cell>
          <cell r="C7540" t="str">
            <v>Tem lõi 2 LOOSE CARBON SHC (đen)</v>
          </cell>
        </row>
        <row r="7541">
          <cell r="B7541" t="str">
            <v>9200000180</v>
          </cell>
          <cell r="C7541" t="str">
            <v>Tem lõi 3 PP ULTRA FINE SHC (XL)</v>
          </cell>
        </row>
        <row r="7542">
          <cell r="B7542" t="str">
            <v>9200000162</v>
          </cell>
          <cell r="C7542" t="str">
            <v>Tem cốc 3 PP ULTRA FINE SHC (đen)</v>
          </cell>
        </row>
        <row r="7543">
          <cell r="B7543" t="str">
            <v>9200000165</v>
          </cell>
          <cell r="C7543" t="str">
            <v>Tem lõi 3 PP ULTRA FINE SHC (đen)</v>
          </cell>
        </row>
        <row r="7544">
          <cell r="B7544" t="str">
            <v>4004020019</v>
          </cell>
          <cell r="C7544" t="str">
            <v>Dầu Telox 808 450ml</v>
          </cell>
        </row>
        <row r="7545">
          <cell r="B7545" t="str">
            <v>4004020020</v>
          </cell>
          <cell r="C7545" t="str">
            <v>Mỡ Moly Grease Dongying Shengte</v>
          </cell>
        </row>
        <row r="7546">
          <cell r="B7546" t="str">
            <v>4002030005</v>
          </cell>
          <cell r="C7546" t="str">
            <v>Hạt nhựa PA6 Tufnyl SGF30 Eblack</v>
          </cell>
        </row>
        <row r="7547">
          <cell r="B7547" t="str">
            <v>7008010045</v>
          </cell>
          <cell r="C7547" t="str">
            <v>Dầu truyền nhiệt Shell Heat Transfer oil</v>
          </cell>
        </row>
        <row r="7548">
          <cell r="B7548" t="str">
            <v>4003010057</v>
          </cell>
          <cell r="C7548" t="str">
            <v>Thép hộp 1.0x20x20x6000</v>
          </cell>
        </row>
        <row r="7549">
          <cell r="B7549" t="str">
            <v>2017020072</v>
          </cell>
          <cell r="C7549" t="str">
            <v>Ống gió mềm vải nhựa PVC D110</v>
          </cell>
        </row>
        <row r="7550">
          <cell r="B7550" t="str">
            <v>2001310030</v>
          </cell>
          <cell r="C7550" t="str">
            <v>Nắp cốc K EZ 1/4-1/4 trắng</v>
          </cell>
        </row>
        <row r="7551">
          <cell r="B7551" t="str">
            <v>2001310033</v>
          </cell>
          <cell r="C7551" t="str">
            <v>Nắp cốc K EZ 3/8-1/4 trắng</v>
          </cell>
        </row>
        <row r="7552">
          <cell r="B7552" t="str">
            <v>2001310031</v>
          </cell>
          <cell r="C7552" t="str">
            <v>Nắp cốc lồi EZ 1/4-1/4 trắng</v>
          </cell>
        </row>
        <row r="7553">
          <cell r="B7553" t="str">
            <v>2001310032</v>
          </cell>
          <cell r="C7553" t="str">
            <v>Nắp cốc lồi EZ 3/8-1/4 trắng</v>
          </cell>
        </row>
        <row r="7554">
          <cell r="B7554" t="str">
            <v>3002030053</v>
          </cell>
          <cell r="C7554" t="str">
            <v>Nắp T33 K p-EZ 1/4 xanh D</v>
          </cell>
        </row>
        <row r="7555">
          <cell r="B7555" t="str">
            <v>2002010050</v>
          </cell>
          <cell r="C7555" t="str">
            <v>Nắp vỏ màng 1812 EZ trắng</v>
          </cell>
        </row>
        <row r="7556">
          <cell r="B7556" t="str">
            <v>3002020284</v>
          </cell>
          <cell r="C7556" t="str">
            <v>Thân T33 p-EZ trắng</v>
          </cell>
        </row>
        <row r="7557">
          <cell r="B7557" t="str">
            <v>2002010049</v>
          </cell>
          <cell r="C7557" t="str">
            <v>Thân vỏ màng 1812 EZ trắng</v>
          </cell>
        </row>
        <row r="7558">
          <cell r="B7558" t="str">
            <v>2007020014</v>
          </cell>
          <cell r="C7558" t="str">
            <v>Van áp thấp đen EZ 1/4 JEAK</v>
          </cell>
        </row>
        <row r="7559">
          <cell r="B7559" t="str">
            <v>3001020014</v>
          </cell>
          <cell r="C7559" t="str">
            <v>Vỏ ren áp thấp p-EZ đen</v>
          </cell>
        </row>
        <row r="7560">
          <cell r="B7560" t="str">
            <v>2016010106</v>
          </cell>
          <cell r="C7560" t="str">
            <v>Bu lông UNC inox đầu dù 10-24x1/2</v>
          </cell>
        </row>
        <row r="7561">
          <cell r="B7561" t="str">
            <v>2011070194</v>
          </cell>
          <cell r="C7561" t="str">
            <v>T đều PVC 110</v>
          </cell>
        </row>
        <row r="7562">
          <cell r="B7562" t="str">
            <v>2013110005</v>
          </cell>
          <cell r="C7562" t="str">
            <v>Vòi nước có khóa</v>
          </cell>
        </row>
        <row r="7563">
          <cell r="B7563" t="str">
            <v>2015040061</v>
          </cell>
          <cell r="C7563" t="str">
            <v>Cảm biến tiệm cận</v>
          </cell>
        </row>
        <row r="7564">
          <cell r="B7564" t="str">
            <v>7002010077</v>
          </cell>
          <cell r="C7564" t="str">
            <v>Đồng hồ nước DN35</v>
          </cell>
        </row>
        <row r="7565">
          <cell r="B7565" t="str">
            <v>2011070193</v>
          </cell>
          <cell r="C7565" t="str">
            <v>Nối góc 90 PVC 110</v>
          </cell>
        </row>
        <row r="7566">
          <cell r="B7566" t="str">
            <v>2015040059</v>
          </cell>
          <cell r="C7566" t="str">
            <v>Cảm biến từ TCS 1-F</v>
          </cell>
        </row>
        <row r="7567">
          <cell r="B7567" t="str">
            <v>2015040060</v>
          </cell>
          <cell r="C7567" t="str">
            <v>Cảm biến từ TCS 1-J</v>
          </cell>
        </row>
        <row r="7568">
          <cell r="B7568" t="str">
            <v>4006060277</v>
          </cell>
          <cell r="C7568" t="str">
            <v>HDSD máy RO Al Wafaa</v>
          </cell>
        </row>
        <row r="7569">
          <cell r="B7569" t="str">
            <v>4006031356</v>
          </cell>
          <cell r="C7569" t="str">
            <v>Tem giá sắt Al Wafaa</v>
          </cell>
        </row>
        <row r="7570">
          <cell r="B7570" t="str">
            <v>4006031362</v>
          </cell>
          <cell r="C7570" t="str">
            <v>Tem lõi T33 Al Wafaa</v>
          </cell>
        </row>
        <row r="7571">
          <cell r="B7571" t="str">
            <v>4004090090</v>
          </cell>
          <cell r="C7571" t="str">
            <v>Keo Loctite 680 250ml</v>
          </cell>
        </row>
        <row r="7572">
          <cell r="B7572" t="str">
            <v>1001110069</v>
          </cell>
          <cell r="C7572" t="str">
            <v>Máy RO-100 HITEK (6S)</v>
          </cell>
        </row>
        <row r="7573">
          <cell r="B7573" t="str">
            <v>2004010132</v>
          </cell>
          <cell r="C7573" t="str">
            <v>Lõi PP 10" G120 HITEK</v>
          </cell>
        </row>
        <row r="7574">
          <cell r="B7574" t="str">
            <v>4006060278</v>
          </cell>
          <cell r="C7574" t="str">
            <v>HDSD UNDERSINK Al Wafaa</v>
          </cell>
        </row>
        <row r="7575">
          <cell r="B7575" t="str">
            <v>2004010131</v>
          </cell>
          <cell r="C7575" t="str">
            <v>Lõi PP 10" G120 Al Wafaa</v>
          </cell>
        </row>
        <row r="7576">
          <cell r="B7576" t="str">
            <v>4006031361</v>
          </cell>
          <cell r="C7576" t="str">
            <v>Tem lõi CTO-GAC Al Wafaa</v>
          </cell>
        </row>
        <row r="7577">
          <cell r="B7577" t="str">
            <v>4006031360</v>
          </cell>
          <cell r="C7577" t="str">
            <v>Tem lõi OCB-GAC Al Wafaa</v>
          </cell>
        </row>
        <row r="7578">
          <cell r="B7578" t="str">
            <v>1001110067</v>
          </cell>
          <cell r="C7578" t="str">
            <v>Máy RO-01/023 HITEK (5S)</v>
          </cell>
        </row>
        <row r="7579">
          <cell r="B7579" t="str">
            <v>1001110068</v>
          </cell>
          <cell r="C7579" t="str">
            <v>Máy RO-01/023 HITEK (6S)</v>
          </cell>
        </row>
        <row r="7580">
          <cell r="B7580" t="str">
            <v>1001110066</v>
          </cell>
          <cell r="C7580" t="str">
            <v>Máy RO-100 AQUALIFE (7S)</v>
          </cell>
        </row>
        <row r="7581">
          <cell r="B7581" t="str">
            <v>2002010048</v>
          </cell>
          <cell r="C7581" t="str">
            <v>Nắp vỏ màng 1812 EZ xanh</v>
          </cell>
        </row>
        <row r="7582">
          <cell r="B7582" t="str">
            <v>3002030052</v>
          </cell>
          <cell r="C7582" t="str">
            <v>Nắp T33 V p-EZ 1/4 trắng</v>
          </cell>
        </row>
        <row r="7583">
          <cell r="B7583" t="str">
            <v>4006010505</v>
          </cell>
          <cell r="C7583" t="str">
            <v>Thùng carton máy RO Al Wafaa</v>
          </cell>
        </row>
        <row r="7584">
          <cell r="B7584" t="str">
            <v>2005020083</v>
          </cell>
          <cell r="C7584" t="str">
            <v>Lõi CTO 10" /35T trắng HITEK</v>
          </cell>
        </row>
        <row r="7585">
          <cell r="B7585" t="str">
            <v>4006031358</v>
          </cell>
          <cell r="C7585" t="str">
            <v>Tem cốc BLOCK CARBON Al Wafaa</v>
          </cell>
        </row>
        <row r="7586">
          <cell r="B7586" t="str">
            <v>4006031357</v>
          </cell>
          <cell r="C7586" t="str">
            <v>Tem cốc LOOSE CARBON Al Wafaa</v>
          </cell>
        </row>
        <row r="7587">
          <cell r="B7587" t="str">
            <v>3004020377</v>
          </cell>
          <cell r="C7587" t="str">
            <v>Vỏ trên UNDERSINK đen Al Wafaa</v>
          </cell>
        </row>
        <row r="7588">
          <cell r="B7588" t="str">
            <v>2005020082</v>
          </cell>
          <cell r="C7588" t="str">
            <v>Lõi CTO 10" /35T trắng Al Wafaa</v>
          </cell>
        </row>
        <row r="7589">
          <cell r="B7589" t="str">
            <v>4006031355</v>
          </cell>
          <cell r="C7589" t="str">
            <v>Tem cốc PP SEDIMENT 5u Al Wafaa</v>
          </cell>
        </row>
        <row r="7590">
          <cell r="B7590" t="str">
            <v>4006010506</v>
          </cell>
          <cell r="C7590" t="str">
            <v>Thùng carton UNDERSINK Al Wafaa</v>
          </cell>
        </row>
        <row r="7591">
          <cell r="B7591" t="str">
            <v>2002010047</v>
          </cell>
          <cell r="C7591" t="str">
            <v>Thân vỏ màng 1812 EZ xanh KAROFI</v>
          </cell>
        </row>
        <row r="7592">
          <cell r="B7592" t="str">
            <v>4006010507</v>
          </cell>
          <cell r="C7592" t="str">
            <v>Thùng carton RO CQ AQUALIFE (ISO)</v>
          </cell>
        </row>
        <row r="7593">
          <cell r="B7593" t="str">
            <v>4006031363</v>
          </cell>
          <cell r="C7593" t="str">
            <v>Tem lõi NANO SILVER AQUALIFE (ISO)</v>
          </cell>
        </row>
        <row r="7594">
          <cell r="B7594" t="str">
            <v>4006031359</v>
          </cell>
          <cell r="C7594" t="str">
            <v>Tem lõi PP SEDIMENT 5(um) Al Wafaa</v>
          </cell>
        </row>
        <row r="7595">
          <cell r="B7595" t="str">
            <v>1001110071</v>
          </cell>
          <cell r="C7595" t="str">
            <v>Máy RO-100 Al Wafaa</v>
          </cell>
        </row>
        <row r="7596">
          <cell r="B7596" t="str">
            <v>1001030152</v>
          </cell>
          <cell r="C7596" t="str">
            <v>Máy lọc nước WPK-808</v>
          </cell>
        </row>
        <row r="7597">
          <cell r="B7597" t="str">
            <v>1001030151</v>
          </cell>
          <cell r="C7597" t="str">
            <v>Máy lọc nước WPK-919</v>
          </cell>
        </row>
        <row r="7598">
          <cell r="B7598" t="str">
            <v>4006031365</v>
          </cell>
          <cell r="C7598" t="str">
            <v>Tem vỏ màng Al Wafaa</v>
          </cell>
        </row>
        <row r="7599">
          <cell r="B7599" t="str">
            <v>1001110070</v>
          </cell>
          <cell r="C7599" t="str">
            <v>Máy RO-01/023 Al Wafaa</v>
          </cell>
        </row>
        <row r="7600">
          <cell r="B7600" t="str">
            <v>4006031364</v>
          </cell>
          <cell r="C7600" t="str">
            <v>Tem bơm HF-8369 AQUALIFE (ISO)</v>
          </cell>
        </row>
        <row r="7601">
          <cell r="B7601" t="str">
            <v>1001110072</v>
          </cell>
          <cell r="C7601" t="str">
            <v>Máy lọc nước UNDERSINK Al Wafaa</v>
          </cell>
        </row>
        <row r="7602">
          <cell r="B7602" t="str">
            <v>7002040028</v>
          </cell>
          <cell r="C7602" t="str">
            <v>Đồng hồ nhiệt điện tử TAIE FY 700</v>
          </cell>
        </row>
        <row r="7603">
          <cell r="B7603" t="str">
            <v>2015050013</v>
          </cell>
          <cell r="C7603" t="str">
            <v>Bộ điều khiển nhiệt độ YUDO CW662</v>
          </cell>
        </row>
        <row r="7604">
          <cell r="B7604" t="str">
            <v>2014080030</v>
          </cell>
          <cell r="C7604" t="str">
            <v>Dây điện PF 1Cx0.5 xanh</v>
          </cell>
        </row>
        <row r="7605">
          <cell r="B7605" t="str">
            <v>1001110073</v>
          </cell>
          <cell r="C7605" t="str">
            <v>Máy RO-15 KAROFI</v>
          </cell>
        </row>
        <row r="7606">
          <cell r="B7606" t="str">
            <v>7003020056</v>
          </cell>
          <cell r="C7606" t="str">
            <v>Kệ sàn 1.5x0.5x0.15m KoriHome</v>
          </cell>
        </row>
        <row r="7607">
          <cell r="B7607" t="str">
            <v>1001070053</v>
          </cell>
          <cell r="C7607" t="str">
            <v>Máy RO-05/028 CTTOANTHANG SL7</v>
          </cell>
        </row>
        <row r="7608">
          <cell r="B7608" t="str">
            <v>1001080084</v>
          </cell>
          <cell r="C7608" t="str">
            <v>Máy RO-05/028 CTTOANTHANG SL8</v>
          </cell>
        </row>
        <row r="7609">
          <cell r="B7609" t="str">
            <v>1001070054</v>
          </cell>
          <cell r="C7609" t="str">
            <v>Máy RO-05/028 CTTOANTHANG SP7</v>
          </cell>
        </row>
        <row r="7610">
          <cell r="B7610" t="str">
            <v>1001080085</v>
          </cell>
          <cell r="C7610" t="str">
            <v>Máy RO-05/028 CTTOANTHANG SP8</v>
          </cell>
        </row>
        <row r="7611">
          <cell r="B7611" t="str">
            <v>4002080002</v>
          </cell>
          <cell r="C7611" t="str">
            <v>Hạt nhựa Santoprene TPV 201-87</v>
          </cell>
        </row>
        <row r="7612">
          <cell r="B7612" t="str">
            <v>2010020032</v>
          </cell>
          <cell r="C7612" t="str">
            <v>Cút 4046 nối nhanh ORGANIC</v>
          </cell>
        </row>
        <row r="7613">
          <cell r="B7613" t="str">
            <v>3004040345</v>
          </cell>
          <cell r="C7613" t="str">
            <v>Tấm gá cút UNDERSINK v2</v>
          </cell>
        </row>
        <row r="7614">
          <cell r="B7614" t="str">
            <v>3004040346</v>
          </cell>
          <cell r="C7614" t="str">
            <v>Tấm gá màng UNDERSINK v2</v>
          </cell>
        </row>
        <row r="7615">
          <cell r="B7615" t="str">
            <v>3004040348</v>
          </cell>
          <cell r="C7615" t="str">
            <v>Thanh dọc UNDERSINK v2</v>
          </cell>
        </row>
        <row r="7616">
          <cell r="B7616" t="str">
            <v>3004040349</v>
          </cell>
          <cell r="C7616" t="str">
            <v>Thanh ngang UNDERSINK v2</v>
          </cell>
        </row>
        <row r="7617">
          <cell r="B7617" t="str">
            <v>2010020029</v>
          </cell>
          <cell r="C7617" t="str">
            <v>Cút 1044 nối nhanh ORGANIC</v>
          </cell>
        </row>
        <row r="7618">
          <cell r="B7618" t="str">
            <v>2010020030</v>
          </cell>
          <cell r="C7618" t="str">
            <v>Cút 4042 nối nhanh ORGANIC</v>
          </cell>
        </row>
        <row r="7619">
          <cell r="B7619" t="str">
            <v>2010020031</v>
          </cell>
          <cell r="C7619" t="str">
            <v>Cút 4044 nối nhanh ORGANIC</v>
          </cell>
        </row>
        <row r="7620">
          <cell r="B7620" t="str">
            <v>2010020033</v>
          </cell>
          <cell r="C7620" t="str">
            <v>Cút 4064 nối nhanh ORGANIC</v>
          </cell>
        </row>
        <row r="7621">
          <cell r="B7621" t="str">
            <v>2010020034</v>
          </cell>
          <cell r="C7621" t="str">
            <v>Cút 6044 nối nhanh ORGANIC</v>
          </cell>
        </row>
        <row r="7622">
          <cell r="B7622" t="str">
            <v>3004090990</v>
          </cell>
          <cell r="C7622" t="str">
            <v>Nắp Flow EZ</v>
          </cell>
        </row>
        <row r="7623">
          <cell r="B7623" t="str">
            <v>9200000197</v>
          </cell>
          <cell r="C7623" t="str">
            <v>Tem bơm SHC (X)</v>
          </cell>
        </row>
        <row r="7624">
          <cell r="B7624" t="str">
            <v>9200000199</v>
          </cell>
          <cell r="C7624" t="str">
            <v>Tem giá sắt SHC</v>
          </cell>
        </row>
        <row r="7625">
          <cell r="B7625" t="str">
            <v>9200000205</v>
          </cell>
          <cell r="C7625" t="str">
            <v>Tem màng RO SHC</v>
          </cell>
        </row>
        <row r="7626">
          <cell r="B7626" t="str">
            <v>9200000206</v>
          </cell>
          <cell r="C7626" t="str">
            <v>Tem bảo hành SHC</v>
          </cell>
        </row>
        <row r="7627">
          <cell r="B7627" t="str">
            <v>7007030054</v>
          </cell>
          <cell r="C7627" t="str">
            <v>Dây curoa SPZ-1662</v>
          </cell>
        </row>
        <row r="7628">
          <cell r="B7628" t="str">
            <v>2016010107</v>
          </cell>
          <cell r="C7628" t="str">
            <v>Bu lông đầu dù M3x4</v>
          </cell>
        </row>
        <row r="7629">
          <cell r="B7629" t="str">
            <v>6002020018</v>
          </cell>
          <cell r="C7629" t="str">
            <v>Khuôn hàn UNDERSINK</v>
          </cell>
        </row>
        <row r="7630">
          <cell r="B7630" t="str">
            <v>9200000198</v>
          </cell>
          <cell r="C7630" t="str">
            <v>Tem bình áp SHC (X)</v>
          </cell>
        </row>
        <row r="7631">
          <cell r="B7631" t="str">
            <v>9200000196</v>
          </cell>
          <cell r="C7631" t="str">
            <v>Tem màng RO SHC (X)</v>
          </cell>
        </row>
        <row r="7632">
          <cell r="B7632" t="str">
            <v>7007030055</v>
          </cell>
          <cell r="C7632" t="str">
            <v>Dây curoa quạt 8x700i</v>
          </cell>
        </row>
        <row r="7633">
          <cell r="B7633" t="str">
            <v>9200000204</v>
          </cell>
          <cell r="C7633" t="str">
            <v>Tem lõi 5 T33 SHC (X)</v>
          </cell>
        </row>
        <row r="7634">
          <cell r="B7634" t="str">
            <v>9200000207</v>
          </cell>
          <cell r="C7634" t="str">
            <v>Tem chống hàng giả SHC</v>
          </cell>
        </row>
        <row r="7635">
          <cell r="B7635" t="str">
            <v>9200000203</v>
          </cell>
          <cell r="C7635" t="str">
            <v>Tem lõi 9 Nano SHC (X)</v>
          </cell>
        </row>
        <row r="7636">
          <cell r="B7636" t="str">
            <v>9200000202</v>
          </cell>
          <cell r="C7636" t="str">
            <v>Tem lõi 8 Khoáng SHC (X)</v>
          </cell>
        </row>
        <row r="7637">
          <cell r="B7637" t="str">
            <v>1001050260</v>
          </cell>
          <cell r="C7637" t="str">
            <v>Máy RO-02/010 NGOCDIEP.01</v>
          </cell>
        </row>
        <row r="7638">
          <cell r="B7638" t="str">
            <v>2010020035</v>
          </cell>
          <cell r="C7638" t="str">
            <v>Cút 7544 nối nhanh ORGANIC</v>
          </cell>
        </row>
        <row r="7639">
          <cell r="B7639" t="str">
            <v>9200000201</v>
          </cell>
          <cell r="C7639" t="str">
            <v>Tem lõi 7 Alkaline SHC (X)</v>
          </cell>
        </row>
        <row r="7640">
          <cell r="B7640" t="str">
            <v>1001050261</v>
          </cell>
          <cell r="C7640" t="str">
            <v>Máy RO-18/027 CHTUYENHY.03</v>
          </cell>
        </row>
        <row r="7641">
          <cell r="B7641" t="str">
            <v>9200000200</v>
          </cell>
          <cell r="C7641" t="str">
            <v>Tem lõi 6 hồng ngoại SHC (X)</v>
          </cell>
        </row>
        <row r="7642">
          <cell r="B7642" t="str">
            <v>9200000190</v>
          </cell>
          <cell r="C7642" t="str">
            <v>Tem cốc 1 PP SEDIMENT SHC (X)</v>
          </cell>
        </row>
        <row r="7643">
          <cell r="B7643" t="str">
            <v>9200000193</v>
          </cell>
          <cell r="C7643" t="str">
            <v>Tem lõi 1 PP SEDIMENT SHC (X)</v>
          </cell>
        </row>
        <row r="7644">
          <cell r="B7644" t="str">
            <v>9200000191</v>
          </cell>
          <cell r="C7644" t="str">
            <v>Tem cốc 2 LOOSE CARBON SHC (X)</v>
          </cell>
        </row>
        <row r="7645">
          <cell r="B7645" t="str">
            <v>9200000194</v>
          </cell>
          <cell r="C7645" t="str">
            <v>Tem lõi 2 LOOSE CARBON SHC (X)</v>
          </cell>
        </row>
        <row r="7646">
          <cell r="B7646" t="str">
            <v>9200000192</v>
          </cell>
          <cell r="C7646" t="str">
            <v>Tem cốc 3 PP ULTRA FINE SHC (X)</v>
          </cell>
        </row>
        <row r="7647">
          <cell r="B7647" t="str">
            <v>9200000195</v>
          </cell>
          <cell r="C7647" t="str">
            <v>Tem lõi 3 PP ULTRA FINE SHC (X)</v>
          </cell>
        </row>
        <row r="7648">
          <cell r="B7648" t="str">
            <v>3004020379</v>
          </cell>
          <cell r="C7648" t="str">
            <v>Thép tấm SPCC 1.2x70x286</v>
          </cell>
        </row>
        <row r="7649">
          <cell r="B7649" t="str">
            <v>7004010025</v>
          </cell>
          <cell r="C7649" t="str">
            <v>Que hàn đồng Harris</v>
          </cell>
        </row>
        <row r="7650">
          <cell r="B7650" t="str">
            <v>3004020383</v>
          </cell>
          <cell r="C7650" t="str">
            <v>Khay nước HCV200 ghi</v>
          </cell>
        </row>
        <row r="7651">
          <cell r="B7651" t="str">
            <v>3004020381</v>
          </cell>
          <cell r="C7651" t="str">
            <v>Nắp đỉnh HCV200 trắng</v>
          </cell>
        </row>
        <row r="7652">
          <cell r="B7652" t="str">
            <v>3004020384</v>
          </cell>
          <cell r="C7652" t="str">
            <v>Nắp khay nước HCV200 ghi</v>
          </cell>
        </row>
        <row r="7653">
          <cell r="B7653" t="str">
            <v>3004020386</v>
          </cell>
          <cell r="C7653" t="str">
            <v>Ốp nhựa HCV200 KAROFI trắng</v>
          </cell>
        </row>
        <row r="7654">
          <cell r="B7654" t="str">
            <v>3004020385</v>
          </cell>
          <cell r="C7654" t="str">
            <v>Ốp nhựa HCV200 Crom</v>
          </cell>
        </row>
        <row r="7655">
          <cell r="B7655" t="str">
            <v>3004040241</v>
          </cell>
          <cell r="C7655" t="str">
            <v>Thanh khung IRO3 v2 (CS)</v>
          </cell>
        </row>
        <row r="7656">
          <cell r="B7656" t="str">
            <v>7008020011</v>
          </cell>
          <cell r="C7656" t="str">
            <v>Rối hơi 1 chân</v>
          </cell>
        </row>
        <row r="7657">
          <cell r="B7657" t="str">
            <v>2004010133</v>
          </cell>
          <cell r="C7657" t="str">
            <v>Lõi PP 10" HITEK (N)</v>
          </cell>
        </row>
        <row r="7658">
          <cell r="B7658" t="str">
            <v>2005010084</v>
          </cell>
          <cell r="C7658" t="str">
            <v>Lõi OCB 10" HITEK (N)</v>
          </cell>
        </row>
        <row r="7659">
          <cell r="B7659" t="str">
            <v>2005020084</v>
          </cell>
          <cell r="C7659" t="str">
            <v>Lõi CTO 10" đen HITEK (N)</v>
          </cell>
        </row>
        <row r="7660">
          <cell r="B7660" t="str">
            <v>3004090991</v>
          </cell>
          <cell r="C7660" t="str">
            <v>Tấm bịt chân UNDERSINK v2</v>
          </cell>
        </row>
        <row r="7661">
          <cell r="B7661" t="str">
            <v>1001050262</v>
          </cell>
          <cell r="C7661" t="str">
            <v>Máy RO-01/003 CHCHUONGND.02</v>
          </cell>
        </row>
        <row r="7662">
          <cell r="B7662" t="str">
            <v>2003020036</v>
          </cell>
          <cell r="C7662" t="str">
            <v>Lõi Alkaline V cam MADE IN VIETNAM</v>
          </cell>
        </row>
        <row r="7663">
          <cell r="B7663" t="str">
            <v>7008020009</v>
          </cell>
          <cell r="C7663" t="str">
            <v>Cổng hơi 6.4x3.7m KAROFI</v>
          </cell>
        </row>
        <row r="7664">
          <cell r="B7664" t="str">
            <v>7008020010</v>
          </cell>
          <cell r="C7664" t="str">
            <v>Cổng hơi 8.4x3.7m KAROFI</v>
          </cell>
        </row>
        <row r="7665">
          <cell r="B7665" t="str">
            <v>4004030040</v>
          </cell>
          <cell r="C7665" t="str">
            <v>Dung môi sản xuất dây</v>
          </cell>
        </row>
        <row r="7666">
          <cell r="B7666" t="str">
            <v>2003030261</v>
          </cell>
          <cell r="C7666" t="str">
            <v>Lõi T33 V xanh NC HITEK</v>
          </cell>
        </row>
        <row r="7667">
          <cell r="B7667" t="str">
            <v>2003020037</v>
          </cell>
          <cell r="C7667" t="str">
            <v>Lõi Alkaline V cam HITEK</v>
          </cell>
        </row>
        <row r="7668">
          <cell r="B7668" t="str">
            <v>2003040024</v>
          </cell>
          <cell r="C7668" t="str">
            <v>Lõi hồng ngoại K EZ xanh D KAROFI (DM)</v>
          </cell>
        </row>
        <row r="7669">
          <cell r="B7669" t="str">
            <v>2003050081</v>
          </cell>
          <cell r="C7669" t="str">
            <v>Lõi khoáng K EZ xanh D KAROFI (DM)</v>
          </cell>
        </row>
        <row r="7670">
          <cell r="B7670" t="str">
            <v>2003070043</v>
          </cell>
          <cell r="C7670" t="str">
            <v>Lõi Nano K EZ xanh D KAROFI (DM)</v>
          </cell>
        </row>
        <row r="7671">
          <cell r="B7671" t="str">
            <v>2003030262</v>
          </cell>
          <cell r="C7671" t="str">
            <v>Lõi T33 K EZ xanh D KAROFI (DM)</v>
          </cell>
        </row>
        <row r="7672">
          <cell r="B7672" t="str">
            <v>2013080060</v>
          </cell>
          <cell r="C7672" t="str">
            <v>Vòi HJ-A040-1</v>
          </cell>
        </row>
        <row r="7673">
          <cell r="B7673" t="str">
            <v>2013080061</v>
          </cell>
          <cell r="C7673" t="str">
            <v>Vòi HJ-A040-2</v>
          </cell>
        </row>
        <row r="7674">
          <cell r="B7674" t="str">
            <v>2011070195</v>
          </cell>
          <cell r="C7674" t="str">
            <v>Cút khí PC10-04</v>
          </cell>
        </row>
        <row r="7675">
          <cell r="B7675" t="str">
            <v>2016040064</v>
          </cell>
          <cell r="C7675" t="str">
            <v>Ốc khuôn thổi lõi PP</v>
          </cell>
        </row>
        <row r="7676">
          <cell r="B7676" t="str">
            <v>2010020036</v>
          </cell>
          <cell r="C7676" t="str">
            <v>Cút 1044 nối nhanh SC (G)</v>
          </cell>
        </row>
        <row r="7677">
          <cell r="B7677" t="str">
            <v>2010020037</v>
          </cell>
          <cell r="C7677" t="str">
            <v>Cút 4042 nối nhanh SC (G)</v>
          </cell>
        </row>
        <row r="7678">
          <cell r="B7678" t="str">
            <v>2010020038</v>
          </cell>
          <cell r="C7678" t="str">
            <v>Cút 4044 nối nhanh SC (G)</v>
          </cell>
        </row>
        <row r="7679">
          <cell r="B7679" t="str">
            <v>2010020039</v>
          </cell>
          <cell r="C7679" t="str">
            <v>Cút 4046 nối nhanh SC (G)</v>
          </cell>
        </row>
        <row r="7680">
          <cell r="B7680" t="str">
            <v>2010020040</v>
          </cell>
          <cell r="C7680" t="str">
            <v>Cút 4064 nối nhanh SC (G)</v>
          </cell>
        </row>
        <row r="7681">
          <cell r="B7681" t="str">
            <v>2010020041</v>
          </cell>
          <cell r="C7681" t="str">
            <v>Cút 6044 nối nhanh SC (G)</v>
          </cell>
        </row>
        <row r="7682">
          <cell r="B7682" t="str">
            <v>2010020042</v>
          </cell>
          <cell r="C7682" t="str">
            <v>Cút 7544 nối nhanh SC (G)</v>
          </cell>
        </row>
        <row r="7683">
          <cell r="B7683" t="str">
            <v>4005030018</v>
          </cell>
          <cell r="C7683" t="str">
            <v>Bình khí CO2 25kg</v>
          </cell>
        </row>
        <row r="7684">
          <cell r="B7684" t="str">
            <v>4006060279</v>
          </cell>
          <cell r="C7684" t="str">
            <v>HDSD KoriHome WPK-808</v>
          </cell>
        </row>
        <row r="7685">
          <cell r="B7685" t="str">
            <v>2013090106</v>
          </cell>
          <cell r="C7685" t="str">
            <v>Kẹp lõi lọc đơn Aqua-Korihome</v>
          </cell>
        </row>
        <row r="7686">
          <cell r="B7686" t="str">
            <v>4006031367</v>
          </cell>
          <cell r="C7686" t="str">
            <v>Tem kỹ thuật KoriHome WPK-808</v>
          </cell>
        </row>
        <row r="7687">
          <cell r="B7687" t="str">
            <v>4006031368</v>
          </cell>
          <cell r="C7687" t="str">
            <v>Tem quảng cáo KoriHome WPK-808</v>
          </cell>
        </row>
        <row r="7688">
          <cell r="B7688" t="str">
            <v>4006031366</v>
          </cell>
          <cell r="C7688" t="str">
            <v>Tem mạch điện-HD KoriHome WPK-808</v>
          </cell>
        </row>
        <row r="7689">
          <cell r="B7689" t="str">
            <v>7004010026</v>
          </cell>
          <cell r="C7689" t="str">
            <v>Dây hàn Mig 0.8mm</v>
          </cell>
        </row>
        <row r="7690">
          <cell r="B7690" t="str">
            <v>3004090992</v>
          </cell>
          <cell r="C7690" t="str">
            <v>Bông EZ270</v>
          </cell>
        </row>
        <row r="7691">
          <cell r="B7691" t="str">
            <v>3002010154</v>
          </cell>
          <cell r="C7691" t="str">
            <v>Nắp lõi EZ270 KOREA</v>
          </cell>
        </row>
        <row r="7692">
          <cell r="B7692" t="str">
            <v>2002010052</v>
          </cell>
          <cell r="C7692" t="str">
            <v>Nắp vỏ màng EZ355 KOREA</v>
          </cell>
        </row>
        <row r="7693">
          <cell r="B7693" t="str">
            <v>2002010051</v>
          </cell>
          <cell r="C7693" t="str">
            <v>Thân vỏ màng EZ355 KOREA</v>
          </cell>
        </row>
        <row r="7694">
          <cell r="B7694" t="str">
            <v>3002090038</v>
          </cell>
          <cell r="C7694" t="str">
            <v>Tấm chắn EZ270</v>
          </cell>
        </row>
        <row r="7695">
          <cell r="B7695" t="str">
            <v>2008010037</v>
          </cell>
          <cell r="C7695" t="str">
            <v>Bơm 24V DP-125-75E</v>
          </cell>
        </row>
        <row r="7696">
          <cell r="B7696" t="str">
            <v>3002090037</v>
          </cell>
          <cell r="C7696" t="str">
            <v>Thân lõi EZ270 KOREA</v>
          </cell>
        </row>
        <row r="7697">
          <cell r="B7697" t="str">
            <v>1002010056</v>
          </cell>
          <cell r="C7697" t="str">
            <v>Máy lọc nước SW-160 v2</v>
          </cell>
        </row>
        <row r="7698">
          <cell r="B7698" t="str">
            <v>2004020108</v>
          </cell>
          <cell r="C7698" t="str">
            <v>Lõi PPD 10" trắng vằn KAROFI 1u (Anh)</v>
          </cell>
        </row>
        <row r="7699">
          <cell r="B7699" t="str">
            <v>9200000209</v>
          </cell>
          <cell r="C7699" t="str">
            <v>Tủ IQ (CHANHVIET)</v>
          </cell>
        </row>
        <row r="7700">
          <cell r="B7700" t="str">
            <v>9200000216</v>
          </cell>
          <cell r="C7700" t="str">
            <v xml:space="preserve">Tem lõi CTO AVITA </v>
          </cell>
        </row>
        <row r="7701">
          <cell r="B7701" t="str">
            <v>9200000212</v>
          </cell>
          <cell r="C7701" t="str">
            <v xml:space="preserve">Tem lõi CTO IROKA </v>
          </cell>
        </row>
        <row r="7702">
          <cell r="B7702" t="str">
            <v>9200000215</v>
          </cell>
          <cell r="C7702" t="str">
            <v xml:space="preserve">Tem lõi OCB AVITA </v>
          </cell>
        </row>
        <row r="7703">
          <cell r="B7703" t="str">
            <v>9200000211</v>
          </cell>
          <cell r="C7703" t="str">
            <v xml:space="preserve">Tem lõi OCB IROKA </v>
          </cell>
        </row>
        <row r="7704">
          <cell r="B7704" t="str">
            <v>9200000208</v>
          </cell>
          <cell r="C7704" t="str">
            <v>Giá sắt (CHANHVIET)</v>
          </cell>
        </row>
        <row r="7705">
          <cell r="B7705" t="str">
            <v>9200000220</v>
          </cell>
          <cell r="C7705" t="str">
            <v xml:space="preserve">Tem lõi CTO VIROLIKE </v>
          </cell>
        </row>
        <row r="7706">
          <cell r="B7706" t="str">
            <v>9200000219</v>
          </cell>
          <cell r="C7706" t="str">
            <v xml:space="preserve">Tem lõi OCB VIROLIKE </v>
          </cell>
        </row>
        <row r="7707">
          <cell r="B7707" t="str">
            <v>9200000217</v>
          </cell>
          <cell r="C7707" t="str">
            <v>Tem lõi PP 1(um) AVITA</v>
          </cell>
        </row>
        <row r="7708">
          <cell r="B7708" t="str">
            <v>9200000213</v>
          </cell>
          <cell r="C7708" t="str">
            <v>Tem lõi PP 1(um) IROKA</v>
          </cell>
        </row>
        <row r="7709">
          <cell r="B7709" t="str">
            <v>9200000214</v>
          </cell>
          <cell r="C7709" t="str">
            <v>Tem lõi PP 5(um) AVITA</v>
          </cell>
        </row>
        <row r="7710">
          <cell r="B7710" t="str">
            <v>9200000210</v>
          </cell>
          <cell r="C7710" t="str">
            <v>Tem lõi PP 5(um) IROKA</v>
          </cell>
        </row>
        <row r="7711">
          <cell r="B7711" t="str">
            <v>9200000221</v>
          </cell>
          <cell r="C7711" t="str">
            <v>Tem lõi PP 1(um) VIROLIKE</v>
          </cell>
        </row>
        <row r="7712">
          <cell r="B7712" t="str">
            <v>9200000218</v>
          </cell>
          <cell r="C7712" t="str">
            <v>Tem lõi PP 5(um) VIROLIKE</v>
          </cell>
        </row>
        <row r="7713">
          <cell r="B7713" t="str">
            <v>3002020285</v>
          </cell>
          <cell r="C7713" t="str">
            <v>Thân T33 2D trắng ONELIFE</v>
          </cell>
        </row>
        <row r="7714">
          <cell r="B7714" t="str">
            <v>2003030267</v>
          </cell>
          <cell r="C7714" t="str">
            <v>Lõi T33 V trắng ONELIFE (DM)</v>
          </cell>
        </row>
        <row r="7715">
          <cell r="B7715" t="str">
            <v>1004010017</v>
          </cell>
          <cell r="C7715" t="str">
            <v>Quạt hơi nước Daikio DKA-05000C</v>
          </cell>
        </row>
        <row r="7716">
          <cell r="B7716" t="str">
            <v>2003030263</v>
          </cell>
          <cell r="C7716" t="str">
            <v>Lõi T33 V trắng/cam ONELIFE (DM)</v>
          </cell>
        </row>
        <row r="7717">
          <cell r="B7717" t="str">
            <v>2003030265</v>
          </cell>
          <cell r="C7717" t="str">
            <v>Lõi T33 V trắng/vàng ONELIFE (DM)</v>
          </cell>
        </row>
        <row r="7718">
          <cell r="B7718" t="str">
            <v>2003030266</v>
          </cell>
          <cell r="C7718" t="str">
            <v>Lõi T33 V trắng/xang B ONELIFE (DM)</v>
          </cell>
        </row>
        <row r="7719">
          <cell r="B7719" t="str">
            <v>2003030264</v>
          </cell>
          <cell r="C7719" t="str">
            <v>Lõi T33 V trắng/xanh NC ONELIFE (DM)</v>
          </cell>
        </row>
        <row r="7720">
          <cell r="B7720" t="str">
            <v>2012010063</v>
          </cell>
          <cell r="C7720" t="str">
            <v>Màng RO TW30-1812-100 MCM TFC</v>
          </cell>
        </row>
        <row r="7721">
          <cell r="B7721" t="str">
            <v>2008050040</v>
          </cell>
          <cell r="C7721" t="str">
            <v>Thân bơm 24V HI-3278-70</v>
          </cell>
        </row>
        <row r="7722">
          <cell r="B7722" t="str">
            <v>2013090108</v>
          </cell>
          <cell r="C7722" t="str">
            <v>Kẹp S20 Fi4-15mm</v>
          </cell>
        </row>
        <row r="7723">
          <cell r="B7723" t="str">
            <v>2013090107</v>
          </cell>
          <cell r="C7723" t="str">
            <v>Kẹp S20 Fi3-15mm</v>
          </cell>
        </row>
        <row r="7724">
          <cell r="B7724" t="str">
            <v>2008050041</v>
          </cell>
          <cell r="C7724" t="str">
            <v>Đầu bơm 24V HI-3278-70</v>
          </cell>
        </row>
        <row r="7725">
          <cell r="B7725" t="str">
            <v>1008030028</v>
          </cell>
          <cell r="C7725" t="str">
            <v>Máy lọc nước (N/mẫu GT)</v>
          </cell>
        </row>
        <row r="7726">
          <cell r="B7726" t="str">
            <v>4006020051</v>
          </cell>
          <cell r="C7726" t="str">
            <v>Túi giấy 240x80x329 TECOMEN</v>
          </cell>
        </row>
        <row r="7727">
          <cell r="B7727" t="str">
            <v>4006060281</v>
          </cell>
          <cell r="C7727" t="str">
            <v>Tờ gấp 3xA4 TECOMEN 2019 SASO</v>
          </cell>
        </row>
        <row r="7728">
          <cell r="B7728" t="str">
            <v>3004090993</v>
          </cell>
          <cell r="C7728" t="str">
            <v>Giá lõi AQUA</v>
          </cell>
        </row>
        <row r="7729">
          <cell r="B7729" t="str">
            <v>2010020043</v>
          </cell>
          <cell r="C7729" t="str">
            <v>Van xả cặn WonBong</v>
          </cell>
        </row>
        <row r="7730">
          <cell r="B7730" t="str">
            <v>2003030268</v>
          </cell>
          <cell r="C7730" t="str">
            <v>Lõi POST CARBON KoriHome (EZ-U-10" WONBONG)</v>
          </cell>
        </row>
        <row r="7731">
          <cell r="B7731" t="str">
            <v>9200000222</v>
          </cell>
          <cell r="C7731" t="str">
            <v>Vi mạch (BLUEGER)</v>
          </cell>
        </row>
        <row r="7732">
          <cell r="B7732" t="str">
            <v>1001050264</v>
          </cell>
          <cell r="C7732" t="str">
            <v>Máy RO-100 Slanper.02</v>
          </cell>
        </row>
        <row r="7733">
          <cell r="B7733" t="str">
            <v>1001050263</v>
          </cell>
          <cell r="C7733" t="str">
            <v>Máy RO-01/003 Slanper.01</v>
          </cell>
        </row>
        <row r="7734">
          <cell r="B7734" t="str">
            <v>4004090091</v>
          </cell>
          <cell r="C7734" t="str">
            <v>Mút D49</v>
          </cell>
        </row>
        <row r="7735">
          <cell r="B7735" t="str">
            <v>4004090092</v>
          </cell>
          <cell r="C7735" t="str">
            <v>Mút D76</v>
          </cell>
        </row>
        <row r="7736">
          <cell r="B7736" t="str">
            <v>7003020057</v>
          </cell>
          <cell r="C7736" t="str">
            <v>Topper TECOMEN 2019</v>
          </cell>
        </row>
        <row r="7737">
          <cell r="B7737" t="str">
            <v>1001090064</v>
          </cell>
          <cell r="C7737" t="str">
            <v>Máy RO-01/001 CHTAMTAI.06</v>
          </cell>
        </row>
        <row r="7738">
          <cell r="B7738" t="str">
            <v>1008030029</v>
          </cell>
          <cell r="C7738" t="str">
            <v>Khung máy (N/mẫu GT)</v>
          </cell>
        </row>
        <row r="7739">
          <cell r="B7739" t="str">
            <v>1001090067</v>
          </cell>
          <cell r="C7739" t="str">
            <v>Máy RO-05/028 CTTOANTHANG SF9</v>
          </cell>
        </row>
        <row r="7740">
          <cell r="B7740" t="str">
            <v>1001090066</v>
          </cell>
          <cell r="C7740" t="str">
            <v>Máy RO-05/028 CTTOANTHANG SL9</v>
          </cell>
        </row>
        <row r="7741">
          <cell r="B7741" t="str">
            <v>1001090065</v>
          </cell>
          <cell r="C7741" t="str">
            <v>Máy RO-05/028 CTTOANTHANG SP9</v>
          </cell>
        </row>
        <row r="7742">
          <cell r="B7742" t="str">
            <v>3003090025</v>
          </cell>
          <cell r="C7742" t="str">
            <v>Đế tủ HPC đen</v>
          </cell>
        </row>
        <row r="7743">
          <cell r="B7743" t="str">
            <v>3003040058</v>
          </cell>
          <cell r="C7743" t="str">
            <v>Đình tủ ABS HPC đen</v>
          </cell>
        </row>
        <row r="7744">
          <cell r="B7744" t="str">
            <v>3004090995</v>
          </cell>
          <cell r="C7744" t="str">
            <v>Gá thép Undersink US trắng</v>
          </cell>
        </row>
        <row r="7745">
          <cell r="B7745" t="str">
            <v>3003090027</v>
          </cell>
          <cell r="C7745" t="str">
            <v>Lỗ luồn dây tủ HPC</v>
          </cell>
        </row>
        <row r="7746">
          <cell r="B7746" t="str">
            <v>3004090994</v>
          </cell>
          <cell r="C7746" t="str">
            <v>Gá thép Undersink US (CS)</v>
          </cell>
        </row>
        <row r="7747">
          <cell r="B7747" t="str">
            <v>1003030011</v>
          </cell>
          <cell r="C7747" t="str">
            <v>Bộ cốc thủy tinh Luminarc KAROFI (6pcs)</v>
          </cell>
        </row>
        <row r="7748">
          <cell r="B7748" t="str">
            <v>1001110075</v>
          </cell>
          <cell r="C7748" t="str">
            <v>Máy HALF COVER AQUA PURE</v>
          </cell>
        </row>
        <row r="7749">
          <cell r="B7749" t="str">
            <v>1002020026</v>
          </cell>
          <cell r="C7749" t="str">
            <v>Máy RO BCN-KM65</v>
          </cell>
        </row>
        <row r="7750">
          <cell r="B7750" t="str">
            <v>4006031369</v>
          </cell>
          <cell r="C7750" t="str">
            <v>Tem lõi UV AQUA PURE</v>
          </cell>
        </row>
        <row r="7751">
          <cell r="B7751" t="str">
            <v>1001110074</v>
          </cell>
          <cell r="C7751" t="str">
            <v>Máy RO-104 AQUA PURE</v>
          </cell>
        </row>
        <row r="7752">
          <cell r="B7752" t="str">
            <v>4006031370</v>
          </cell>
          <cell r="C7752" t="str">
            <v>Tem logo AQUA PURE</v>
          </cell>
        </row>
        <row r="7753">
          <cell r="B7753" t="str">
            <v>3004090998</v>
          </cell>
          <cell r="C7753" t="str">
            <v>Cốc ép ZGD-JEK-844-042</v>
          </cell>
        </row>
        <row r="7754">
          <cell r="B7754" t="str">
            <v>3004090997</v>
          </cell>
          <cell r="C7754" t="str">
            <v>Giá cốc ép ZGD-JEK-844-034</v>
          </cell>
        </row>
        <row r="7755">
          <cell r="B7755" t="str">
            <v>3004090996</v>
          </cell>
          <cell r="C7755" t="str">
            <v>Thanh nhấn ZGD-JEK-844-065</v>
          </cell>
        </row>
        <row r="7756">
          <cell r="B7756" t="str">
            <v>2001210069</v>
          </cell>
          <cell r="C7756" t="str">
            <v>Cốc 10" Mã Lai vàng BAMBOO</v>
          </cell>
        </row>
        <row r="7757">
          <cell r="B7757" t="str">
            <v>2013040095</v>
          </cell>
          <cell r="C7757" t="str">
            <v>Công tắc an toàn ZGD-JEK-844-010</v>
          </cell>
        </row>
        <row r="7758">
          <cell r="B7758" t="str">
            <v>2001210071</v>
          </cell>
          <cell r="C7758" t="str">
            <v>Cốc 10" Đài Loan vàng FEROLI JSC</v>
          </cell>
        </row>
        <row r="7759">
          <cell r="B7759" t="str">
            <v>2001210070</v>
          </cell>
          <cell r="C7759" t="str">
            <v>Cốc 10" Đài Loan trong FEROLI JSC</v>
          </cell>
        </row>
        <row r="7760">
          <cell r="B7760" t="str">
            <v>4003010061</v>
          </cell>
          <cell r="C7760" t="str">
            <v>Thép tấm SPCC 1.2x1180x305</v>
          </cell>
        </row>
        <row r="7761">
          <cell r="B7761" t="str">
            <v>4003010060</v>
          </cell>
          <cell r="C7761" t="str">
            <v>Thép tấm SPCC 1.2x1200x297</v>
          </cell>
        </row>
        <row r="7762">
          <cell r="B7762" t="str">
            <v>3004090999</v>
          </cell>
          <cell r="C7762" t="str">
            <v>Bông D45 v2</v>
          </cell>
        </row>
        <row r="7763">
          <cell r="B7763" t="str">
            <v>3004091000</v>
          </cell>
          <cell r="C7763" t="str">
            <v>Bông D79 v1</v>
          </cell>
        </row>
        <row r="7764">
          <cell r="B7764" t="str">
            <v>2016040065</v>
          </cell>
          <cell r="C7764" t="str">
            <v>Vít tự khoan 4x10</v>
          </cell>
        </row>
        <row r="7765">
          <cell r="B7765" t="str">
            <v>4004030041</v>
          </cell>
          <cell r="C7765" t="str">
            <v>Sơn Đại Bàng trắng 3L</v>
          </cell>
        </row>
        <row r="7766">
          <cell r="B7766" t="str">
            <v>4006031372</v>
          </cell>
          <cell r="C7766" t="str">
            <v>Tem màng RO LVT-1812-75 LIVOTEC</v>
          </cell>
        </row>
        <row r="7767">
          <cell r="B7767" t="str">
            <v>7001020055</v>
          </cell>
          <cell r="C7767" t="str">
            <v>Bộ tuýt L 1/2"</v>
          </cell>
        </row>
        <row r="7768">
          <cell r="B7768" t="str">
            <v>2003090054</v>
          </cell>
          <cell r="C7768" t="str">
            <v>Lọc PET CATIT</v>
          </cell>
        </row>
        <row r="7769">
          <cell r="B7769" t="str">
            <v>3004091001</v>
          </cell>
          <cell r="C7769" t="str">
            <v>Bông PE trắng D145</v>
          </cell>
        </row>
        <row r="7770">
          <cell r="B7770" t="str">
            <v>4006010508</v>
          </cell>
          <cell r="C7770" t="str">
            <v>Thùng carton PET CATIT</v>
          </cell>
        </row>
        <row r="7771">
          <cell r="B7771" t="str">
            <v>7005020065</v>
          </cell>
          <cell r="C7771" t="str">
            <v>Lều dù KAROFI</v>
          </cell>
        </row>
        <row r="7772">
          <cell r="B7772" t="str">
            <v>7001030027</v>
          </cell>
          <cell r="C7772" t="str">
            <v>Bút cắt điện B125</v>
          </cell>
        </row>
        <row r="7773">
          <cell r="B7773" t="str">
            <v>7001030026</v>
          </cell>
          <cell r="C7773" t="str">
            <v>Dao cắt điện HS25</v>
          </cell>
        </row>
        <row r="7774">
          <cell r="B7774" t="str">
            <v>1002020027</v>
          </cell>
          <cell r="C7774" t="str">
            <v>Máy RO BCN-KBKM50</v>
          </cell>
        </row>
        <row r="7775">
          <cell r="B7775" t="str">
            <v>1002020028</v>
          </cell>
          <cell r="C7775" t="str">
            <v>Máy RO BCN-KBKM30</v>
          </cell>
        </row>
        <row r="7776">
          <cell r="B7776" t="str">
            <v>1001050265</v>
          </cell>
          <cell r="C7776" t="str">
            <v>Máy RO-102 TUANDP.01</v>
          </cell>
        </row>
        <row r="7777">
          <cell r="B7777" t="str">
            <v>4006020053</v>
          </cell>
          <cell r="C7777" t="str">
            <v>Túi vải không dệt 70x60</v>
          </cell>
        </row>
        <row r="7778">
          <cell r="B7778" t="str">
            <v>4006010509</v>
          </cell>
          <cell r="C7778" t="str">
            <v>Thùng carton RO CQ AQUALIFE v2</v>
          </cell>
        </row>
        <row r="7779">
          <cell r="B7779" t="str">
            <v>4006060283</v>
          </cell>
          <cell r="C7779" t="str">
            <v>Tờ rơi KAROFI A4 Bảng giá niêm yết</v>
          </cell>
        </row>
        <row r="7780">
          <cell r="B7780" t="str">
            <v>2004010134</v>
          </cell>
          <cell r="C7780" t="str">
            <v>Lõi PP 10" G120 ANMAX</v>
          </cell>
        </row>
        <row r="7781">
          <cell r="B7781" t="str">
            <v>2015040062</v>
          </cell>
          <cell r="C7781" t="str">
            <v>Cảm biến nhiệt D19x74mm</v>
          </cell>
        </row>
        <row r="7782">
          <cell r="B7782" t="str">
            <v>2008020051</v>
          </cell>
          <cell r="C7782" t="str">
            <v>Bơm CNP CHL 2-60</v>
          </cell>
        </row>
        <row r="7783">
          <cell r="B7783" t="str">
            <v>1001110076</v>
          </cell>
          <cell r="C7783" t="str">
            <v>Máy RO-104 ANMAX</v>
          </cell>
        </row>
        <row r="7784">
          <cell r="B7784" t="str">
            <v>4006060284</v>
          </cell>
          <cell r="C7784" t="str">
            <v>HDSD máy RO ANMAX</v>
          </cell>
        </row>
        <row r="7785">
          <cell r="B7785" t="str">
            <v>4006031384</v>
          </cell>
          <cell r="C7785" t="str">
            <v>Tem giá sắt ANMAX</v>
          </cell>
        </row>
        <row r="7786">
          <cell r="B7786" t="str">
            <v>4006031381</v>
          </cell>
          <cell r="C7786" t="str">
            <v>Tem lõi CTO ANMAX</v>
          </cell>
        </row>
        <row r="7787">
          <cell r="B7787" t="str">
            <v>4006031380</v>
          </cell>
          <cell r="C7787" t="str">
            <v>Tem lõi OCB ANMAX</v>
          </cell>
        </row>
        <row r="7788">
          <cell r="B7788" t="str">
            <v>7005040106</v>
          </cell>
          <cell r="C7788" t="str">
            <v>Insert PP FEROLI JSC</v>
          </cell>
        </row>
        <row r="7789">
          <cell r="B7789" t="str">
            <v>4006031383</v>
          </cell>
          <cell r="C7789" t="str">
            <v>Tem lõi MINERAL ANMAX</v>
          </cell>
        </row>
        <row r="7790">
          <cell r="B7790" t="str">
            <v>4006031376</v>
          </cell>
          <cell r="C7790" t="str">
            <v>Tem cốc SEDIMENT ANMAX</v>
          </cell>
        </row>
        <row r="7791">
          <cell r="B7791" t="str">
            <v>2005020085</v>
          </cell>
          <cell r="C7791" t="str">
            <v>Lõi CTO 10" trắng ANMAX</v>
          </cell>
        </row>
        <row r="7792">
          <cell r="B7792" t="str">
            <v>2005010085</v>
          </cell>
          <cell r="C7792" t="str">
            <v>Lõi OCB 10" trắng ANMAX</v>
          </cell>
        </row>
        <row r="7793">
          <cell r="B7793" t="str">
            <v>4006031378</v>
          </cell>
          <cell r="C7793" t="str">
            <v>Tem cốc CARBON BLOCK ANMAX</v>
          </cell>
        </row>
        <row r="7794">
          <cell r="B7794" t="str">
            <v>4006031377</v>
          </cell>
          <cell r="C7794" t="str">
            <v>Tem cốc LOOOSE CARBON ANMAX</v>
          </cell>
        </row>
        <row r="7795">
          <cell r="B7795" t="str">
            <v>4006010512</v>
          </cell>
          <cell r="C7795" t="str">
            <v>Thùng carton máy RO CQ ANMAX</v>
          </cell>
        </row>
        <row r="7796">
          <cell r="B7796" t="str">
            <v>4006010511</v>
          </cell>
          <cell r="C7796" t="str">
            <v>Thùng carton tủ IQ KAROFI v2</v>
          </cell>
        </row>
        <row r="7797">
          <cell r="B7797" t="str">
            <v>4006031374</v>
          </cell>
          <cell r="C7797" t="str">
            <v>Tem điện tử KAROFI (linh kiện)</v>
          </cell>
        </row>
        <row r="7798">
          <cell r="B7798" t="str">
            <v>4006031379</v>
          </cell>
          <cell r="C7798" t="str">
            <v>Tem lõi PP SEDIMENT 5(um) ANMAX</v>
          </cell>
        </row>
        <row r="7799">
          <cell r="B7799" t="str">
            <v>4006010510</v>
          </cell>
          <cell r="C7799" t="str">
            <v>Thùng carton tủ IQ KAROFI (xốp) v2</v>
          </cell>
        </row>
        <row r="7800">
          <cell r="B7800" t="str">
            <v>4006031382</v>
          </cell>
          <cell r="C7800" t="str">
            <v>Tem lõi T33 ANMAX (Trắng- 4006031382)</v>
          </cell>
        </row>
        <row r="7801">
          <cell r="B7801" t="str">
            <v>4006031375</v>
          </cell>
          <cell r="C7801" t="str">
            <v>Bộ tem tủ smart IQ KAROFI v2</v>
          </cell>
        </row>
        <row r="7802">
          <cell r="B7802" t="str">
            <v>4004090093</v>
          </cell>
          <cell r="C7802" t="str">
            <v>Màng lọc trắng 125mm</v>
          </cell>
        </row>
        <row r="7803">
          <cell r="B7803" t="str">
            <v>3004091002</v>
          </cell>
          <cell r="C7803" t="str">
            <v>Mica LED IRO3</v>
          </cell>
        </row>
        <row r="7804">
          <cell r="B7804" t="str">
            <v>2009010057</v>
          </cell>
          <cell r="C7804" t="str">
            <v>Nguồn xung 24V 1.5A RADIAN</v>
          </cell>
        </row>
        <row r="7805">
          <cell r="B7805" t="str">
            <v>2009010058</v>
          </cell>
          <cell r="C7805" t="str">
            <v>Nguồn xung 24V 1.5A RADIAN (không giắc)</v>
          </cell>
        </row>
        <row r="7806">
          <cell r="B7806" t="str">
            <v>4006031385</v>
          </cell>
          <cell r="C7806" t="str">
            <v>Tem giá sắt AQUALIFE (ISO) v2</v>
          </cell>
        </row>
        <row r="7807">
          <cell r="B7807" t="str">
            <v>4004030042</v>
          </cell>
          <cell r="C7807" t="str">
            <v>Dung môi tẩy rửa kim phun</v>
          </cell>
        </row>
        <row r="7808">
          <cell r="B7808" t="str">
            <v>2010020047</v>
          </cell>
          <cell r="C7808" t="str">
            <v>Cút 4046 nối nhanh SC</v>
          </cell>
        </row>
        <row r="7809">
          <cell r="B7809" t="str">
            <v>2013050071</v>
          </cell>
          <cell r="C7809" t="str">
            <v>Flow 300 FRT (VN)</v>
          </cell>
        </row>
        <row r="7810">
          <cell r="B7810" t="str">
            <v>4006031396</v>
          </cell>
          <cell r="C7810" t="str">
            <v>Tem lõi CTO OLX</v>
          </cell>
        </row>
        <row r="7811">
          <cell r="B7811" t="str">
            <v>4006031395</v>
          </cell>
          <cell r="C7811" t="str">
            <v>Tem lõi OCB OLX</v>
          </cell>
        </row>
        <row r="7812">
          <cell r="B7812" t="str">
            <v>4006031393</v>
          </cell>
          <cell r="C7812" t="str">
            <v>Tem lõi T33 OLX</v>
          </cell>
        </row>
        <row r="7813">
          <cell r="B7813" t="str">
            <v>4006060285</v>
          </cell>
          <cell r="C7813" t="str">
            <v>HDSD WPK-606 OLX</v>
          </cell>
        </row>
        <row r="7814">
          <cell r="B7814" t="str">
            <v>4006060286</v>
          </cell>
          <cell r="C7814" t="str">
            <v>Tờ rơi KAROFI A3</v>
          </cell>
        </row>
        <row r="7815">
          <cell r="B7815" t="str">
            <v>4006031397</v>
          </cell>
          <cell r="C7815" t="str">
            <v>Tem bơm HF-8369 OLX</v>
          </cell>
        </row>
        <row r="7816">
          <cell r="B7816" t="str">
            <v>2004010135</v>
          </cell>
          <cell r="C7816" t="str">
            <v>Lõi PP 10" G120 OLX</v>
          </cell>
        </row>
        <row r="7817">
          <cell r="B7817" t="str">
            <v>2010020044</v>
          </cell>
          <cell r="C7817" t="str">
            <v>Cút 1044 nối nhanh SC</v>
          </cell>
        </row>
        <row r="7818">
          <cell r="B7818" t="str">
            <v>2010020045</v>
          </cell>
          <cell r="C7818" t="str">
            <v>Cút 4042 nối nhanh SC</v>
          </cell>
        </row>
        <row r="7819">
          <cell r="B7819" t="str">
            <v>2010020046</v>
          </cell>
          <cell r="C7819" t="str">
            <v>Cút 4044 nối nhanh SC</v>
          </cell>
        </row>
        <row r="7820">
          <cell r="B7820" t="str">
            <v>2010020048</v>
          </cell>
          <cell r="C7820" t="str">
            <v>Cút 4064 nối nhanh SC</v>
          </cell>
        </row>
        <row r="7821">
          <cell r="B7821" t="str">
            <v>2010020049</v>
          </cell>
          <cell r="C7821" t="str">
            <v>Cút 6044 nối nhanh SC</v>
          </cell>
        </row>
        <row r="7822">
          <cell r="B7822" t="str">
            <v>2010020050</v>
          </cell>
          <cell r="C7822" t="str">
            <v>Cút 7544 nối nhanh SC</v>
          </cell>
        </row>
        <row r="7823">
          <cell r="B7823" t="str">
            <v>3001020015</v>
          </cell>
          <cell r="C7823" t="str">
            <v>Đầu ngấn nguồn (SASO)</v>
          </cell>
        </row>
        <row r="7824">
          <cell r="B7824" t="str">
            <v>2005020086</v>
          </cell>
          <cell r="C7824" t="str">
            <v>Lõi CTO 10" trắng OLX</v>
          </cell>
        </row>
        <row r="7825">
          <cell r="B7825" t="str">
            <v>2005010086</v>
          </cell>
          <cell r="C7825" t="str">
            <v>Lõi OCB 10" trắng OLX</v>
          </cell>
        </row>
        <row r="7826">
          <cell r="B7826" t="str">
            <v>4006031390</v>
          </cell>
          <cell r="C7826" t="str">
            <v>Tem cốc PP SEDIMENT OLX</v>
          </cell>
        </row>
        <row r="7827">
          <cell r="B7827" t="str">
            <v>2009010059</v>
          </cell>
          <cell r="C7827" t="str">
            <v>Nguồn tổ ong 220/12V 20A</v>
          </cell>
        </row>
        <row r="7828">
          <cell r="B7828" t="str">
            <v>4006031392</v>
          </cell>
          <cell r="C7828" t="str">
            <v>Tem cốc CARBON BLOCK OLX</v>
          </cell>
        </row>
        <row r="7829">
          <cell r="B7829" t="str">
            <v>4006031391</v>
          </cell>
          <cell r="C7829" t="str">
            <v>Tem cốc LOOSE CARBON OLX</v>
          </cell>
        </row>
        <row r="7830">
          <cell r="B7830" t="str">
            <v>4006010513</v>
          </cell>
          <cell r="C7830" t="str">
            <v>Thùng carton WPK-606 OLX</v>
          </cell>
        </row>
        <row r="7831">
          <cell r="B7831" t="str">
            <v>3004040350</v>
          </cell>
          <cell r="C7831" t="str">
            <v>Gá nóng nhanh IRO3-HOT (CS)</v>
          </cell>
        </row>
        <row r="7832">
          <cell r="B7832" t="str">
            <v>4006031386</v>
          </cell>
          <cell r="C7832" t="str">
            <v>Tem kỹ thuật KoriHome WPK-908</v>
          </cell>
        </row>
        <row r="7833">
          <cell r="B7833" t="str">
            <v>4006031394</v>
          </cell>
          <cell r="C7833" t="str">
            <v>Tem lõi PP SEDIMENT 5(um) OLX</v>
          </cell>
        </row>
        <row r="7834">
          <cell r="B7834" t="str">
            <v>3003010185</v>
          </cell>
          <cell r="C7834" t="str">
            <v>Kính tôi cánh IRO3 đen OPTIMUS H</v>
          </cell>
        </row>
        <row r="7835">
          <cell r="B7835" t="str">
            <v>1001110077</v>
          </cell>
          <cell r="C7835" t="str">
            <v>Máy lọc nước OLX WPK-606</v>
          </cell>
        </row>
        <row r="7836">
          <cell r="B7836" t="str">
            <v>1001110078</v>
          </cell>
          <cell r="C7836" t="str">
            <v>Máy nóng lạnh OLX WPT-688</v>
          </cell>
        </row>
        <row r="7837">
          <cell r="B7837" t="str">
            <v>3003090028</v>
          </cell>
          <cell r="C7837" t="str">
            <v>Nẹp ngang cánh PVC HPC</v>
          </cell>
        </row>
        <row r="7838">
          <cell r="B7838" t="str">
            <v>3004020387</v>
          </cell>
          <cell r="C7838" t="str">
            <v>Vách phải PVC HPC</v>
          </cell>
        </row>
        <row r="7839">
          <cell r="B7839" t="str">
            <v>3004020389</v>
          </cell>
          <cell r="C7839" t="str">
            <v>Vách sau PVC HPC</v>
          </cell>
        </row>
        <row r="7840">
          <cell r="B7840" t="str">
            <v>3004020388</v>
          </cell>
          <cell r="C7840" t="str">
            <v>Vách trái PVC HPC</v>
          </cell>
        </row>
        <row r="7841">
          <cell r="B7841" t="str">
            <v>4006010514</v>
          </cell>
          <cell r="C7841" t="str">
            <v>Hộp carton CATIT PET STANDARD</v>
          </cell>
        </row>
        <row r="7842">
          <cell r="B7842" t="str">
            <v>3004040356</v>
          </cell>
          <cell r="C7842" t="str">
            <v>Giá phải PVC HPC</v>
          </cell>
        </row>
        <row r="7843">
          <cell r="B7843" t="str">
            <v>3004040355</v>
          </cell>
          <cell r="C7843" t="str">
            <v>Giá trái PVC HPC</v>
          </cell>
        </row>
        <row r="7844">
          <cell r="B7844" t="str">
            <v>4006031398</v>
          </cell>
          <cell r="C7844" t="str">
            <v>Tem CATIT PET STANDARD</v>
          </cell>
        </row>
        <row r="7845">
          <cell r="B7845" t="str">
            <v>4006060290</v>
          </cell>
          <cell r="C7845" t="str">
            <v>Tờ rơi A4 KAROFI K10IQ-2</v>
          </cell>
        </row>
        <row r="7846">
          <cell r="B7846" t="str">
            <v>4006060288</v>
          </cell>
          <cell r="C7846" t="str">
            <v>Tờ rơi A4 KAROFI K9IQ-2-AU</v>
          </cell>
        </row>
        <row r="7847">
          <cell r="B7847" t="str">
            <v>4006060287</v>
          </cell>
          <cell r="C7847" t="str">
            <v xml:space="preserve">Tờ rơi A4 KAROFI M-i129-H </v>
          </cell>
        </row>
        <row r="7848">
          <cell r="B7848" t="str">
            <v>4006060289</v>
          </cell>
          <cell r="C7848" t="str">
            <v>Tờ rơi A4 KAROFI M-i2210/UH</v>
          </cell>
        </row>
        <row r="7849">
          <cell r="B7849" t="str">
            <v>7008020013</v>
          </cell>
          <cell r="C7849" t="str">
            <v>Kệ đảo KAROFI</v>
          </cell>
        </row>
        <row r="7850">
          <cell r="B7850" t="str">
            <v>7008020012</v>
          </cell>
          <cell r="C7850" t="str">
            <v>Kệ vách KAROFI</v>
          </cell>
        </row>
        <row r="7851">
          <cell r="B7851" t="str">
            <v>7008020015</v>
          </cell>
          <cell r="C7851" t="str">
            <v>Standee KAROFI</v>
          </cell>
        </row>
        <row r="7852">
          <cell r="B7852" t="str">
            <v>4006031399</v>
          </cell>
          <cell r="C7852" t="str">
            <v>Tem màng RO 75GPD OLX</v>
          </cell>
        </row>
        <row r="7853">
          <cell r="B7853" t="str">
            <v>2012010064</v>
          </cell>
          <cell r="C7853" t="str">
            <v>Màng RO HY-1812-75 OLX</v>
          </cell>
        </row>
        <row r="7854">
          <cell r="B7854" t="str">
            <v>2012010065</v>
          </cell>
          <cell r="C7854" t="str">
            <v>Màng RO 100GPD (EZ-U-13"- APS)</v>
          </cell>
        </row>
        <row r="7855">
          <cell r="B7855" t="str">
            <v>1001050266</v>
          </cell>
          <cell r="C7855" t="str">
            <v>Máy RO-202/DB25 CTMANHNGOAN.02</v>
          </cell>
        </row>
        <row r="7856">
          <cell r="B7856" t="str">
            <v>2017020073</v>
          </cell>
          <cell r="C7856" t="str">
            <v>Ống PU 4</v>
          </cell>
        </row>
        <row r="7857">
          <cell r="B7857" t="str">
            <v>2017020074</v>
          </cell>
          <cell r="C7857" t="str">
            <v>Ống PU 6</v>
          </cell>
        </row>
        <row r="7858">
          <cell r="B7858" t="str">
            <v>3003010186</v>
          </cell>
          <cell r="C7858" t="str">
            <v>Kính tôi cánh IRO3 KAROFI đen (ERO)</v>
          </cell>
        </row>
        <row r="7859">
          <cell r="B7859" t="str">
            <v>1001040362</v>
          </cell>
          <cell r="C7859" t="str">
            <v>Máy lọc nước KAROFI K8RO-H (NC)</v>
          </cell>
        </row>
        <row r="7860">
          <cell r="B7860" t="str">
            <v>7004040069</v>
          </cell>
          <cell r="C7860" t="str">
            <v>Mũi khoét M21</v>
          </cell>
        </row>
        <row r="7861">
          <cell r="B7861" t="str">
            <v>7008020016</v>
          </cell>
          <cell r="C7861" t="str">
            <v>Kệ thuyền KAROFI</v>
          </cell>
        </row>
        <row r="7862">
          <cell r="B7862" t="str">
            <v>4006031400</v>
          </cell>
          <cell r="C7862" t="str">
            <v>Tem phụ KAROFI K8RO-H</v>
          </cell>
        </row>
        <row r="7863">
          <cell r="B7863" t="str">
            <v>4006010515</v>
          </cell>
          <cell r="C7863" t="str">
            <v>Thùng carton WPT-688 XK</v>
          </cell>
        </row>
        <row r="7864">
          <cell r="B7864" t="str">
            <v>3004020390</v>
          </cell>
          <cell r="C7864" t="str">
            <v>Ốp trên LEAF trắng (OLX)</v>
          </cell>
        </row>
        <row r="7865">
          <cell r="B7865" t="str">
            <v>2006030020</v>
          </cell>
          <cell r="C7865" t="str">
            <v>Tủ IRO3 KAROFI N-E trắng-đen v2</v>
          </cell>
        </row>
        <row r="7866">
          <cell r="B7866" t="str">
            <v>2014060075</v>
          </cell>
          <cell r="C7866" t="str">
            <v>Điện trở vòng nhiệt 220V-250W-F190x30</v>
          </cell>
        </row>
        <row r="7867">
          <cell r="B7867" t="str">
            <v>4006031401</v>
          </cell>
          <cell r="C7867" t="str">
            <v>Tem chỉ dẫn nguồn MADE IN VIETNAM</v>
          </cell>
        </row>
        <row r="7868">
          <cell r="B7868" t="str">
            <v>3003030065</v>
          </cell>
          <cell r="C7868" t="str">
            <v>Bộ cánh tủ HPC đen</v>
          </cell>
        </row>
        <row r="7869">
          <cell r="B7869" t="str">
            <v>3003040059</v>
          </cell>
          <cell r="C7869" t="str">
            <v>Bộ đình tủ HPC đen</v>
          </cell>
        </row>
        <row r="7870">
          <cell r="B7870" t="str">
            <v>1001020029</v>
          </cell>
          <cell r="C7870" t="str">
            <v>Bộ lọc thô 1 cấp KAROFI Cation</v>
          </cell>
        </row>
        <row r="7871">
          <cell r="B7871" t="str">
            <v>2006010089</v>
          </cell>
          <cell r="C7871" t="str">
            <v>Tủ HPC đen KAROFI SRO+</v>
          </cell>
        </row>
        <row r="7872">
          <cell r="B7872" t="str">
            <v>2015020028</v>
          </cell>
          <cell r="C7872" t="str">
            <v>Tủ điện 400x600x200</v>
          </cell>
        </row>
        <row r="7873">
          <cell r="B7873" t="str">
            <v>2001390013</v>
          </cell>
          <cell r="C7873" t="str">
            <v>Nắp cốc lồi 1/2 trắng</v>
          </cell>
        </row>
        <row r="7874">
          <cell r="B7874" t="str">
            <v>2003040025</v>
          </cell>
          <cell r="C7874" t="str">
            <v>Lõi Hồng ngoại V trong v2 (DM)</v>
          </cell>
        </row>
        <row r="7875">
          <cell r="B7875" t="str">
            <v>7002010078</v>
          </cell>
          <cell r="C7875" t="str">
            <v>Bộ điều khiển độ dẫn Martin-450</v>
          </cell>
        </row>
        <row r="7876">
          <cell r="B7876" t="str">
            <v>3002020286</v>
          </cell>
          <cell r="C7876" t="str">
            <v>Thân T33 2D trong</v>
          </cell>
        </row>
        <row r="7877">
          <cell r="B7877" t="str">
            <v>1002010057</v>
          </cell>
          <cell r="C7877" t="str">
            <v>Máy lọc nước SW-300</v>
          </cell>
        </row>
        <row r="7878">
          <cell r="B7878" t="str">
            <v>1001110080</v>
          </cell>
          <cell r="C7878" t="str">
            <v>Máy RO-100 KAROFI (NATURAL)</v>
          </cell>
        </row>
        <row r="7879">
          <cell r="B7879" t="str">
            <v>4006010516</v>
          </cell>
          <cell r="C7879" t="str">
            <v>Hộp carton bộ lọc thô KAROFI</v>
          </cell>
        </row>
        <row r="7880">
          <cell r="B7880" t="str">
            <v>1001110079</v>
          </cell>
          <cell r="C7880" t="str">
            <v>Máy RO-01/023 KAROFI (NATURAL)</v>
          </cell>
        </row>
        <row r="7881">
          <cell r="B7881" t="str">
            <v>4006031402</v>
          </cell>
          <cell r="C7881" t="str">
            <v>Tem lõi Alkaline AQUALIFE (ISO)</v>
          </cell>
        </row>
        <row r="7882">
          <cell r="B7882" t="str">
            <v>2004010136</v>
          </cell>
          <cell r="C7882" t="str">
            <v>Lõi PP 10" G120 vằn 1u AQUALIFE-MIV</v>
          </cell>
        </row>
        <row r="7883">
          <cell r="B7883" t="str">
            <v>2008050042</v>
          </cell>
          <cell r="C7883" t="str">
            <v>Đầu bơm XW 26.25 N</v>
          </cell>
        </row>
        <row r="7884">
          <cell r="B7884" t="str">
            <v>1001030155</v>
          </cell>
          <cell r="C7884" t="str">
            <v>Máy lọc nước WPK-818 (-PUMP)</v>
          </cell>
        </row>
        <row r="7885">
          <cell r="B7885" t="str">
            <v>2010020051</v>
          </cell>
          <cell r="C7885" t="str">
            <v>Cút 1044 nối nhanh ORGANIC (G)</v>
          </cell>
        </row>
        <row r="7886">
          <cell r="B7886" t="str">
            <v>2010020052</v>
          </cell>
          <cell r="C7886" t="str">
            <v>Cút 4042 nối nhanh ORGANIC (G)</v>
          </cell>
        </row>
        <row r="7887">
          <cell r="B7887" t="str">
            <v>2010020053</v>
          </cell>
          <cell r="C7887" t="str">
            <v>Cút 4044 nối nhanh ORGANIC (G)</v>
          </cell>
        </row>
        <row r="7888">
          <cell r="B7888" t="str">
            <v>2010020054</v>
          </cell>
          <cell r="C7888" t="str">
            <v>Cút 4046 nối nhanh ORGANIC (G)</v>
          </cell>
        </row>
        <row r="7889">
          <cell r="B7889" t="str">
            <v>2010020055</v>
          </cell>
          <cell r="C7889" t="str">
            <v>Cút 4064 nối nhanh ORGANIC (G)</v>
          </cell>
        </row>
        <row r="7890">
          <cell r="B7890" t="str">
            <v>2010020056</v>
          </cell>
          <cell r="C7890" t="str">
            <v>Cút 6044 nối nhanh ORGANIC (G)</v>
          </cell>
        </row>
        <row r="7891">
          <cell r="B7891" t="str">
            <v>2010020057</v>
          </cell>
          <cell r="C7891" t="str">
            <v>Cút 7544 nối nhanh ORGANIC (G)</v>
          </cell>
        </row>
        <row r="7892">
          <cell r="B7892" t="str">
            <v>4002010036</v>
          </cell>
          <cell r="C7892" t="str">
            <v>Hạt nhựa PP K1011</v>
          </cell>
        </row>
        <row r="7893">
          <cell r="B7893" t="str">
            <v>2001220019</v>
          </cell>
          <cell r="C7893" t="str">
            <v>Cốc 10" 2G-IQP trắng</v>
          </cell>
        </row>
        <row r="7894">
          <cell r="B7894" t="str">
            <v>3004040357</v>
          </cell>
          <cell r="C7894" t="str">
            <v>Giá nhựa IRO3</v>
          </cell>
        </row>
        <row r="7895">
          <cell r="B7895" t="str">
            <v>2001310034</v>
          </cell>
          <cell r="C7895" t="str">
            <v>Nắp cốc 2G-IQP 1/4 trắng</v>
          </cell>
        </row>
        <row r="7896">
          <cell r="B7896" t="str">
            <v>2017030107</v>
          </cell>
          <cell r="C7896" t="str">
            <v>Gioăng chỉ D81x3</v>
          </cell>
        </row>
        <row r="7897">
          <cell r="B7897" t="str">
            <v>3004091004</v>
          </cell>
          <cell r="C7897" t="str">
            <v>Quả sứ RC 11.11</v>
          </cell>
        </row>
        <row r="7898">
          <cell r="B7898" t="str">
            <v>2011010008</v>
          </cell>
          <cell r="C7898" t="str">
            <v>Van 1C RC 11.11</v>
          </cell>
        </row>
        <row r="7899">
          <cell r="B7899" t="str">
            <v>3004020396</v>
          </cell>
          <cell r="C7899" t="str">
            <v>Gá mạch PCB ROTH</v>
          </cell>
        </row>
        <row r="7900">
          <cell r="B7900" t="str">
            <v>3004091006</v>
          </cell>
          <cell r="C7900" t="str">
            <v>Hộp che PCB ROTH</v>
          </cell>
        </row>
        <row r="7901">
          <cell r="B7901" t="str">
            <v>3004091007</v>
          </cell>
          <cell r="C7901" t="str">
            <v>Đỉnh nhựa TOP ROTH</v>
          </cell>
        </row>
        <row r="7902">
          <cell r="B7902" t="str">
            <v>7009090041</v>
          </cell>
          <cell r="C7902" t="str">
            <v>Phớt dầu trục khuỷu RC 11.11C</v>
          </cell>
        </row>
        <row r="7903">
          <cell r="B7903" t="str">
            <v>2005020087</v>
          </cell>
          <cell r="C7903" t="str">
            <v>Lõi CTO 10" /35T đen AQUALIFE v2</v>
          </cell>
        </row>
        <row r="7904">
          <cell r="B7904" t="str">
            <v>2004010137</v>
          </cell>
          <cell r="C7904" t="str">
            <v>Lõi PP 10" G120 5u AQUALIFE-TECOMEN</v>
          </cell>
        </row>
        <row r="7905">
          <cell r="B7905" t="str">
            <v>7009090040</v>
          </cell>
          <cell r="C7905" t="str">
            <v>Bộ phớt nước RC 11.11</v>
          </cell>
        </row>
        <row r="7906">
          <cell r="B7906" t="str">
            <v>3004091005</v>
          </cell>
          <cell r="C7906" t="str">
            <v>Bộ càng tay biên RC 11.11</v>
          </cell>
        </row>
        <row r="7907">
          <cell r="B7907" t="str">
            <v>9101010054</v>
          </cell>
          <cell r="C7907" t="str">
            <v>Cuống nhựa Santoprene TPV 201-87</v>
          </cell>
        </row>
        <row r="7908">
          <cell r="B7908" t="str">
            <v>9101010053</v>
          </cell>
          <cell r="C7908" t="str">
            <v>Cuống nhựa PA6 Tufnyl SGF30 Eblack</v>
          </cell>
        </row>
        <row r="7909">
          <cell r="B7909" t="str">
            <v>2001310035</v>
          </cell>
          <cell r="C7909" t="str">
            <v>Nắp cốc K p-EZ 1/4-1/4 trắng</v>
          </cell>
        </row>
        <row r="7910">
          <cell r="B7910" t="str">
            <v>2001310038</v>
          </cell>
          <cell r="C7910" t="str">
            <v>Nắp cốc K p-EZ 3/8-1/4 trắng</v>
          </cell>
        </row>
        <row r="7911">
          <cell r="B7911" t="str">
            <v>2001310036</v>
          </cell>
          <cell r="C7911" t="str">
            <v>Nắp cốc lồi p-EZ 1/4-1/4 trắng</v>
          </cell>
        </row>
        <row r="7912">
          <cell r="B7912" t="str">
            <v>2001310037</v>
          </cell>
          <cell r="C7912" t="str">
            <v>Nắp cốc lồi p-EZ 3/8-1/4 trắng</v>
          </cell>
        </row>
        <row r="7913">
          <cell r="B7913" t="str">
            <v>2002010056</v>
          </cell>
          <cell r="C7913" t="str">
            <v>Nắp vỏ màng 1812 p-EZ trắng</v>
          </cell>
        </row>
        <row r="7914">
          <cell r="B7914" t="str">
            <v>2002010054</v>
          </cell>
          <cell r="C7914" t="str">
            <v>Nắp vỏ màng 1812 p-EZ xanh</v>
          </cell>
        </row>
        <row r="7915">
          <cell r="B7915" t="str">
            <v>2002010055</v>
          </cell>
          <cell r="C7915" t="str">
            <v>Thân vỏ màng 1812 p-EZ trắng</v>
          </cell>
        </row>
        <row r="7916">
          <cell r="B7916" t="str">
            <v>2002010053</v>
          </cell>
          <cell r="C7916" t="str">
            <v>Thân vỏ màng 1812 p-EZ xanh KAROFI</v>
          </cell>
        </row>
        <row r="7917">
          <cell r="B7917" t="str">
            <v>3004030146</v>
          </cell>
          <cell r="C7917" t="str">
            <v>Vi mạch OPTIMUS I1 (1004502)</v>
          </cell>
        </row>
        <row r="7918">
          <cell r="B7918" t="str">
            <v>3004030145</v>
          </cell>
          <cell r="C7918" t="str">
            <v>Vi mạch OPTIMUS I2 (1004502)</v>
          </cell>
        </row>
        <row r="7919">
          <cell r="B7919" t="str">
            <v>1001080086</v>
          </cell>
          <cell r="C7919" t="str">
            <v>Máy RO-05/028 (CTGOLDTHINK.03)</v>
          </cell>
        </row>
        <row r="7920">
          <cell r="B7920" t="str">
            <v>2003020038</v>
          </cell>
          <cell r="C7920" t="str">
            <v>Lõi Alkaline V trắng/cam AQUALIFE</v>
          </cell>
        </row>
        <row r="7921">
          <cell r="B7921" t="str">
            <v>2003030270</v>
          </cell>
          <cell r="C7921" t="str">
            <v>Lõi T33 V trắng/ xanh NC AQUALIFE</v>
          </cell>
        </row>
        <row r="7922">
          <cell r="B7922" t="str">
            <v>1001040364</v>
          </cell>
          <cell r="C7922" t="str">
            <v>Máy lọc nước KAROFI E8RO MT</v>
          </cell>
        </row>
        <row r="7923">
          <cell r="B7923" t="str">
            <v>2003090056</v>
          </cell>
          <cell r="C7923" t="str">
            <v>Túi lọc PET (Cation)</v>
          </cell>
        </row>
        <row r="7924">
          <cell r="B7924" t="str">
            <v>2003090055</v>
          </cell>
          <cell r="C7924" t="str">
            <v>Túi lọc PET (than)</v>
          </cell>
        </row>
        <row r="7925">
          <cell r="B7925" t="str">
            <v>1008030030</v>
          </cell>
          <cell r="C7925" t="str">
            <v>Quạt điều hoà (N/mẫu GT)</v>
          </cell>
        </row>
        <row r="7926">
          <cell r="B7926" t="str">
            <v>1001100020</v>
          </cell>
          <cell r="C7926" t="str">
            <v>Máy RO-01/001 CHSONBG.03</v>
          </cell>
        </row>
        <row r="7927">
          <cell r="B7927" t="str">
            <v>1001100021</v>
          </cell>
          <cell r="C7927" t="str">
            <v>Máy RO-01/001 CHSONBG.04</v>
          </cell>
        </row>
        <row r="7928">
          <cell r="B7928" t="str">
            <v>4006031403</v>
          </cell>
          <cell r="C7928" t="str">
            <v>Tem vỏ màng 100GPD KOREA (EZ)</v>
          </cell>
        </row>
        <row r="7929">
          <cell r="B7929" t="str">
            <v>2006030021</v>
          </cell>
          <cell r="C7929" t="str">
            <v>Tủ IRO3 KAROFI N-E ghi-đen v2</v>
          </cell>
        </row>
        <row r="7930">
          <cell r="B7930" t="str">
            <v>4006010517</v>
          </cell>
          <cell r="C7930" t="str">
            <v>Thùng carton FILTER HOUSING TECOMEN v3</v>
          </cell>
        </row>
        <row r="7931">
          <cell r="B7931" t="str">
            <v>1002020030</v>
          </cell>
          <cell r="C7931" t="str">
            <v>Máy RO BCN-400 GPD PURE LIFE</v>
          </cell>
        </row>
        <row r="7932">
          <cell r="B7932" t="str">
            <v>1001080087</v>
          </cell>
          <cell r="C7932" t="str">
            <v>Máy RO IQO CHANHVIET (IR2-110)</v>
          </cell>
        </row>
        <row r="7933">
          <cell r="B7933" t="str">
            <v>2009020006</v>
          </cell>
          <cell r="C7933" t="str">
            <v>Nguồn xung 36V 2A (GM365)</v>
          </cell>
        </row>
        <row r="7934">
          <cell r="B7934" t="str">
            <v>2016040066</v>
          </cell>
          <cell r="C7934" t="str">
            <v>Vít đầu dù 4x10 (N)</v>
          </cell>
        </row>
        <row r="7935">
          <cell r="B7935" t="str">
            <v>4006031404</v>
          </cell>
          <cell r="C7935" t="str">
            <v>Tem kỹ thuật WDK-855</v>
          </cell>
        </row>
        <row r="7936">
          <cell r="B7936" t="str">
            <v>1001110086</v>
          </cell>
          <cell r="C7936" t="str">
            <v>Bộ lọc thô 1 cấp PURE LIFE</v>
          </cell>
        </row>
        <row r="7937">
          <cell r="B7937" t="str">
            <v>1001110087</v>
          </cell>
          <cell r="C7937" t="str">
            <v>Bộ lọc thô 2 cấp PURE LIFE</v>
          </cell>
        </row>
        <row r="7938">
          <cell r="B7938" t="str">
            <v>1001110088</v>
          </cell>
          <cell r="C7938" t="str">
            <v>Bộ lọc thô 3 cấp PURE LIFE</v>
          </cell>
        </row>
        <row r="7939">
          <cell r="B7939" t="str">
            <v>1001110081</v>
          </cell>
          <cell r="C7939" t="str">
            <v>Máy RO-100  PURE LIFE (6S)</v>
          </cell>
        </row>
        <row r="7940">
          <cell r="B7940" t="str">
            <v>1002020029</v>
          </cell>
          <cell r="C7940" t="str">
            <v>Máy RO BCN-200 GPD PURE LIFE</v>
          </cell>
        </row>
        <row r="7941">
          <cell r="B7941" t="str">
            <v>1001110082</v>
          </cell>
          <cell r="C7941" t="str">
            <v>Máy RO-01/023 PURE LIFE (5S)</v>
          </cell>
        </row>
        <row r="7942">
          <cell r="B7942" t="str">
            <v>3004020398</v>
          </cell>
          <cell r="C7942" t="str">
            <v>Vỏ trên UNDERSINK đỏ PURE LIFE</v>
          </cell>
        </row>
        <row r="7943">
          <cell r="B7943" t="str">
            <v>3004020397</v>
          </cell>
          <cell r="C7943" t="str">
            <v>Vỏ trên UNDERSINK xanh PURE LIFE</v>
          </cell>
        </row>
        <row r="7944">
          <cell r="B7944" t="str">
            <v>1001110085</v>
          </cell>
          <cell r="C7944" t="str">
            <v>Máy lọc nước UNDERSINK đỏ v3 PURE LIFE</v>
          </cell>
        </row>
        <row r="7945">
          <cell r="B7945" t="str">
            <v>1001110083</v>
          </cell>
          <cell r="C7945" t="str">
            <v>Máy lọc nước UNDERSINK đen v3 PURE LIFE</v>
          </cell>
        </row>
        <row r="7946">
          <cell r="B7946" t="str">
            <v>1001110084</v>
          </cell>
          <cell r="C7946" t="str">
            <v>Máy lọc nước UNDERSINK xanh v3 PURE LIFE</v>
          </cell>
        </row>
        <row r="7947">
          <cell r="B7947" t="str">
            <v>1001020030</v>
          </cell>
          <cell r="C7947" t="str">
            <v>Bộ lọc thô 1 cấp KAROFI Cation Plus</v>
          </cell>
        </row>
        <row r="7948">
          <cell r="B7948" t="str">
            <v>1001030156</v>
          </cell>
          <cell r="C7948" t="str">
            <v>Máy lọc nước KoriHome WPK-915</v>
          </cell>
        </row>
        <row r="7949">
          <cell r="B7949" t="str">
            <v>2013020091</v>
          </cell>
          <cell r="C7949" t="str">
            <v>Giá sắt SH-H trắng (76211 CK)</v>
          </cell>
        </row>
        <row r="7950">
          <cell r="B7950" t="str">
            <v>2013080062</v>
          </cell>
          <cell r="C7950" t="str">
            <v>Vòi JTF-1</v>
          </cell>
        </row>
        <row r="7951">
          <cell r="B7951" t="str">
            <v>2013100067</v>
          </cell>
          <cell r="C7951" t="str">
            <v>Chậu rửa KSW-31529</v>
          </cell>
        </row>
        <row r="7952">
          <cell r="B7952" t="str">
            <v>1001110089</v>
          </cell>
          <cell r="C7952" t="str">
            <v>Máy RO-01/023 TECOMEN (7S)</v>
          </cell>
        </row>
        <row r="7953">
          <cell r="B7953" t="str">
            <v>4006010518</v>
          </cell>
          <cell r="C7953" t="str">
            <v>Hộp carton bộ lọc thô KAROFI Plus</v>
          </cell>
        </row>
        <row r="7954">
          <cell r="B7954" t="str">
            <v>2006010090</v>
          </cell>
          <cell r="C7954" t="str">
            <v>Tủ IQ-H</v>
          </cell>
        </row>
        <row r="7955">
          <cell r="B7955" t="str">
            <v>2008010038</v>
          </cell>
          <cell r="C7955" t="str">
            <v>Bơm 24V DP-125-50E (AT2)</v>
          </cell>
        </row>
        <row r="7956">
          <cell r="B7956" t="str">
            <v>1001050268</v>
          </cell>
          <cell r="C7956" t="str">
            <v>Máy RO-401 SUNHOUSE.01 (SHA76211CK)</v>
          </cell>
        </row>
        <row r="7957">
          <cell r="B7957" t="str">
            <v>7008020017</v>
          </cell>
          <cell r="C7957" t="str">
            <v>Chân Standee</v>
          </cell>
        </row>
        <row r="7958">
          <cell r="B7958" t="str">
            <v>7004040071</v>
          </cell>
          <cell r="C7958" t="str">
            <v>Mũi khoét D30</v>
          </cell>
        </row>
        <row r="7959">
          <cell r="B7959" t="str">
            <v>7004040070</v>
          </cell>
          <cell r="C7959" t="str">
            <v>Mũi khoan F2.5</v>
          </cell>
        </row>
        <row r="7960">
          <cell r="B7960" t="str">
            <v>3004030147</v>
          </cell>
          <cell r="C7960" t="str">
            <v>Vi mạch DC-DK010 (KY18)</v>
          </cell>
        </row>
        <row r="7961">
          <cell r="B7961" t="str">
            <v>3004030148</v>
          </cell>
          <cell r="C7961" t="str">
            <v>Vi mạch TECOMEN-TL-HCPHB-M2</v>
          </cell>
        </row>
        <row r="7962">
          <cell r="B7962" t="str">
            <v>9200000223</v>
          </cell>
          <cell r="C7962" t="str">
            <v>Tem bình áp SUNHOUSE TANKLIFE</v>
          </cell>
        </row>
        <row r="7963">
          <cell r="B7963" t="str">
            <v>7008010046</v>
          </cell>
          <cell r="C7963" t="str">
            <v>Băng rôn KAROFI</v>
          </cell>
        </row>
        <row r="7964">
          <cell r="B7964" t="str">
            <v>2011070196</v>
          </cell>
          <cell r="C7964" t="str">
            <v>Cút khí PL6-02</v>
          </cell>
        </row>
        <row r="7965">
          <cell r="B7965" t="str">
            <v>2011070197</v>
          </cell>
          <cell r="C7965" t="str">
            <v>Cút khí PC12-02</v>
          </cell>
        </row>
        <row r="7966">
          <cell r="B7966" t="str">
            <v>2017030111</v>
          </cell>
          <cell r="C7966" t="str">
            <v>Gioăng chỉ D75x4</v>
          </cell>
        </row>
        <row r="7967">
          <cell r="B7967" t="str">
            <v>2014030080</v>
          </cell>
          <cell r="C7967" t="str">
            <v>Khởi động từ 75A</v>
          </cell>
        </row>
        <row r="7968">
          <cell r="B7968" t="str">
            <v>2017030109</v>
          </cell>
          <cell r="C7968" t="str">
            <v>Gioăng chỉ D120x4</v>
          </cell>
        </row>
        <row r="7969">
          <cell r="B7969" t="str">
            <v>2017030110</v>
          </cell>
          <cell r="C7969" t="str">
            <v>Gioăng chỉ D136x4</v>
          </cell>
        </row>
        <row r="7970">
          <cell r="B7970" t="str">
            <v>2017030112</v>
          </cell>
          <cell r="C7970" t="str">
            <v>Gioăng chỉ D67x5.5</v>
          </cell>
        </row>
        <row r="7971">
          <cell r="B7971" t="str">
            <v>2014030078</v>
          </cell>
          <cell r="C7971" t="str">
            <v>Rơ le bán dẫn 1 pha</v>
          </cell>
        </row>
        <row r="7972">
          <cell r="B7972" t="str">
            <v>2014030079</v>
          </cell>
          <cell r="C7972" t="str">
            <v>Rơ le bán dẫn 3 pha</v>
          </cell>
        </row>
        <row r="7973">
          <cell r="B7973" t="str">
            <v>2017030108</v>
          </cell>
          <cell r="C7973" t="str">
            <v>Gioăng chỉ D42x3x5.5</v>
          </cell>
        </row>
        <row r="7974">
          <cell r="B7974" t="str">
            <v>4006060233</v>
          </cell>
          <cell r="C7974" t="str">
            <v>HDSD máy RO KAROFI v3</v>
          </cell>
        </row>
        <row r="7975">
          <cell r="B7975" t="str">
            <v>9200000224</v>
          </cell>
          <cell r="C7975" t="str">
            <v>Tem phụ lõi lọc SUNHOUSE 1</v>
          </cell>
        </row>
        <row r="7976">
          <cell r="B7976" t="str">
            <v>9200000225</v>
          </cell>
          <cell r="C7976" t="str">
            <v>Tem phụ lõi lọc SUNHOUSE 2</v>
          </cell>
        </row>
        <row r="7977">
          <cell r="B7977" t="str">
            <v>9200000226</v>
          </cell>
          <cell r="C7977" t="str">
            <v>Tem phụ lõi lọc SUNHOUSE 3</v>
          </cell>
        </row>
        <row r="7978">
          <cell r="B7978" t="str">
            <v>2016010108</v>
          </cell>
          <cell r="C7978" t="str">
            <v>Bu lông lục giác ngoài M4x15</v>
          </cell>
        </row>
        <row r="7979">
          <cell r="B7979" t="str">
            <v>4006030973</v>
          </cell>
          <cell r="C7979" t="str">
            <v>Tem nhãn hàng hóa KoriHome WPK-608</v>
          </cell>
        </row>
        <row r="7980">
          <cell r="B7980" t="str">
            <v>2014060106</v>
          </cell>
          <cell r="C7980" t="str">
            <v>Điện trở vòng nhiệt 400V-300W-F40x40</v>
          </cell>
        </row>
        <row r="7981">
          <cell r="B7981" t="str">
            <v>3004020401</v>
          </cell>
          <cell r="C7981" t="str">
            <v>Thép tấm SPCC 1120x166x1.0</v>
          </cell>
        </row>
        <row r="7982">
          <cell r="B7982" t="str">
            <v>3004020400</v>
          </cell>
          <cell r="C7982" t="str">
            <v>Thép tấm SPCC 1200x105x1.0</v>
          </cell>
        </row>
        <row r="7983">
          <cell r="B7983" t="str">
            <v>4002060040</v>
          </cell>
          <cell r="C7983" t="str">
            <v>Hạt nhựa compound PP T3034 trắng</v>
          </cell>
        </row>
        <row r="7984">
          <cell r="B7984" t="str">
            <v>1001070055</v>
          </cell>
          <cell r="C7984" t="str">
            <v>Máy RO-01/001 CTHADO.01</v>
          </cell>
        </row>
        <row r="7985">
          <cell r="B7985" t="str">
            <v>1001070056</v>
          </cell>
          <cell r="C7985" t="str">
            <v>Máy RO-01/001 CTHADO.04</v>
          </cell>
        </row>
        <row r="7986">
          <cell r="B7986" t="str">
            <v>1001080088</v>
          </cell>
          <cell r="C7986" t="str">
            <v>Máy RO-01/003 CTHUNGTHINH.07</v>
          </cell>
        </row>
        <row r="7987">
          <cell r="B7987" t="str">
            <v>3004040358</v>
          </cell>
          <cell r="C7987" t="str">
            <v>Gá lõi (Undersink US)</v>
          </cell>
        </row>
        <row r="7988">
          <cell r="B7988" t="str">
            <v>1001110092</v>
          </cell>
          <cell r="C7988" t="str">
            <v>Máy RO Undersink US</v>
          </cell>
        </row>
        <row r="7989">
          <cell r="B7989" t="str">
            <v>2013100068</v>
          </cell>
          <cell r="C7989" t="str">
            <v>Bình áp 3.2G nhựa YALIXITONG-ASM</v>
          </cell>
        </row>
        <row r="7990">
          <cell r="B7990" t="str">
            <v>2013050072</v>
          </cell>
          <cell r="C7990" t="str">
            <v>Flow 350 EZ</v>
          </cell>
        </row>
        <row r="7991">
          <cell r="B7991" t="str">
            <v>2001220022</v>
          </cell>
          <cell r="C7991" t="str">
            <v>Gioăng chỉ D11.2x1.8</v>
          </cell>
        </row>
        <row r="7992">
          <cell r="B7992" t="str">
            <v>2001220021</v>
          </cell>
          <cell r="C7992" t="str">
            <v>Gioăng chỉ D12.5x1.5</v>
          </cell>
        </row>
        <row r="7993">
          <cell r="B7993" t="str">
            <v>2001220023</v>
          </cell>
          <cell r="C7993" t="str">
            <v>Gioăng chỉ D23x2.0</v>
          </cell>
        </row>
        <row r="7994">
          <cell r="B7994" t="str">
            <v>2001220020</v>
          </cell>
          <cell r="C7994" t="str">
            <v>Gioăng chỉ D9.2x2.0</v>
          </cell>
        </row>
        <row r="7995">
          <cell r="B7995" t="str">
            <v>3004091008</v>
          </cell>
          <cell r="C7995" t="str">
            <v>Lò xo 6x19.5</v>
          </cell>
        </row>
        <row r="7996">
          <cell r="B7996" t="str">
            <v>2005020088</v>
          </cell>
          <cell r="C7996" t="str">
            <v>Lõi PRE CARBON AQUA TRUE (EZ-Q2)</v>
          </cell>
        </row>
        <row r="7997">
          <cell r="B7997" t="str">
            <v>2005020089</v>
          </cell>
          <cell r="C7997" t="str">
            <v>Lõi VOC CARBON AQUA TRU (EZ-Q2)</v>
          </cell>
        </row>
        <row r="7998">
          <cell r="B7998" t="str">
            <v>2012010066</v>
          </cell>
          <cell r="C7998" t="str">
            <v>Màng RO AQUA TRU (EZ-Q2)</v>
          </cell>
        </row>
        <row r="7999">
          <cell r="B7999" t="str">
            <v>2016040070</v>
          </cell>
          <cell r="C7999" t="str">
            <v>Vít đầu bằng 4x15</v>
          </cell>
        </row>
        <row r="8000">
          <cell r="B8000" t="str">
            <v>2016040068</v>
          </cell>
          <cell r="C8000" t="str">
            <v>Vít đầu tròn DIN7981-C 4x10</v>
          </cell>
        </row>
        <row r="8001">
          <cell r="B8001" t="str">
            <v>2016040069</v>
          </cell>
          <cell r="C8001" t="str">
            <v>Nở 6x30</v>
          </cell>
        </row>
        <row r="8002">
          <cell r="B8002" t="str">
            <v>7001020056</v>
          </cell>
          <cell r="C8002" t="str">
            <v>Cờ lê vòng miệng 13</v>
          </cell>
        </row>
        <row r="8003">
          <cell r="B8003" t="str">
            <v>2014020028</v>
          </cell>
          <cell r="C8003" t="str">
            <v>Giắc 2P đực 40cm (SUNHOUSE)</v>
          </cell>
        </row>
        <row r="8004">
          <cell r="B8004" t="str">
            <v>2016040067</v>
          </cell>
          <cell r="C8004" t="str">
            <v>Vít đầu tròn DIN7981-C 5x20</v>
          </cell>
        </row>
        <row r="8005">
          <cell r="B8005" t="str">
            <v>2008020052</v>
          </cell>
          <cell r="C8005" t="str">
            <v>Máy bơm nước Pentax 100/52 3P</v>
          </cell>
        </row>
        <row r="8006">
          <cell r="B8006" t="str">
            <v>2008020053</v>
          </cell>
          <cell r="C8006" t="str">
            <v>Bơm trục ngang Shimge BW2-6 0.75kW (1P)</v>
          </cell>
        </row>
        <row r="8007">
          <cell r="B8007" t="str">
            <v>2009010060</v>
          </cell>
          <cell r="C8007" t="str">
            <v>Nguồn 24V 1.5A SUNHOUSE (40cm)</v>
          </cell>
        </row>
        <row r="8008">
          <cell r="B8008" t="str">
            <v>2012010067</v>
          </cell>
          <cell r="C8008" t="str">
            <v>Màng RO PL-1812-100 PURE LIFE</v>
          </cell>
        </row>
        <row r="8009">
          <cell r="B8009" t="str">
            <v>4006010329</v>
          </cell>
          <cell r="C8009" t="str">
            <v>Thùng carton KoriHome WPK-808</v>
          </cell>
        </row>
        <row r="8010">
          <cell r="B8010" t="str">
            <v>4006031407</v>
          </cell>
          <cell r="C8010" t="str">
            <v>Tem màng RO PURELIFE Toray PL-1812-100</v>
          </cell>
        </row>
        <row r="8011">
          <cell r="B8011" t="str">
            <v>2013020092</v>
          </cell>
          <cell r="C8011" t="str">
            <v>Giá sắt SH-H (CS)</v>
          </cell>
        </row>
        <row r="8012">
          <cell r="B8012" t="str">
            <v>2013020093</v>
          </cell>
          <cell r="C8012" t="str">
            <v>Giá sắt CQ L4 (CS)</v>
          </cell>
        </row>
        <row r="8013">
          <cell r="B8013" t="str">
            <v>2013020095</v>
          </cell>
          <cell r="C8013" t="str">
            <v>Giá sắt CQ2 L4 (CS)</v>
          </cell>
        </row>
        <row r="8014">
          <cell r="B8014" t="str">
            <v>2013020094</v>
          </cell>
          <cell r="C8014" t="str">
            <v>Giá sắt CQ2 khuyết (CS)</v>
          </cell>
        </row>
        <row r="8015">
          <cell r="B8015" t="str">
            <v>4006031409</v>
          </cell>
          <cell r="C8015" t="str">
            <v>Tem nhãn sản phẩm KoriHome G62</v>
          </cell>
        </row>
        <row r="8016">
          <cell r="B8016" t="str">
            <v>4006031410</v>
          </cell>
          <cell r="C8016" t="str">
            <v>Tem HDSD KoriHome K-PRO WPK-G62</v>
          </cell>
        </row>
        <row r="8017">
          <cell r="B8017" t="str">
            <v>4006031408</v>
          </cell>
          <cell r="C8017" t="str">
            <v>Tem kỹ thuật KoriHome K-PRO WPK-G62</v>
          </cell>
        </row>
        <row r="8018">
          <cell r="B8018" t="str">
            <v>7003020059</v>
          </cell>
          <cell r="C8018" t="str">
            <v>Biển quảng cáo KoriHome</v>
          </cell>
        </row>
        <row r="8019">
          <cell r="B8019" t="str">
            <v>1001040365</v>
          </cell>
          <cell r="C8019" t="str">
            <v>Máy lọc nước KAROFI S-s117 +BA</v>
          </cell>
        </row>
        <row r="8020">
          <cell r="B8020" t="str">
            <v>7003020058</v>
          </cell>
          <cell r="C8020" t="str">
            <v>Kệ đơn KoriHome</v>
          </cell>
        </row>
        <row r="8021">
          <cell r="B8021" t="str">
            <v>4006060269</v>
          </cell>
          <cell r="C8021" t="str">
            <v>Tờ rơi A3 KoriHome</v>
          </cell>
        </row>
        <row r="8022">
          <cell r="B8022" t="str">
            <v>4006060291</v>
          </cell>
          <cell r="C8022" t="str">
            <v>Tờ rơi A4 KoriHome</v>
          </cell>
        </row>
        <row r="8023">
          <cell r="B8023" t="str">
            <v>4006060292</v>
          </cell>
          <cell r="C8023" t="str">
            <v>Tờ rơi A5 KoriHome</v>
          </cell>
        </row>
        <row r="8024">
          <cell r="B8024" t="str">
            <v>4006060293</v>
          </cell>
          <cell r="C8024" t="str">
            <v>Catalog KoriHome 2019</v>
          </cell>
        </row>
        <row r="8025">
          <cell r="B8025" t="str">
            <v>2014080031</v>
          </cell>
          <cell r="C8025" t="str">
            <v>Dây điện 1x1.5</v>
          </cell>
        </row>
        <row r="8026">
          <cell r="B8026" t="str">
            <v>1001110097</v>
          </cell>
          <cell r="C8026" t="str">
            <v>MÁY BCN-400 GPD GRANDSAFE</v>
          </cell>
        </row>
        <row r="8027">
          <cell r="B8027" t="str">
            <v>1001110098</v>
          </cell>
          <cell r="C8027" t="str">
            <v>MÁY BCN-500 GPD GRANDSAFE</v>
          </cell>
        </row>
        <row r="8028">
          <cell r="B8028" t="str">
            <v>4006050105</v>
          </cell>
          <cell r="C8028" t="str">
            <v>Xốp EPS phẳng đỉnh IQO</v>
          </cell>
        </row>
        <row r="8029">
          <cell r="B8029" t="str">
            <v>4006050106</v>
          </cell>
          <cell r="C8029" t="str">
            <v>Xốp EPS phẳng mặt IQO</v>
          </cell>
        </row>
        <row r="8030">
          <cell r="B8030" t="str">
            <v>4006031411</v>
          </cell>
          <cell r="C8030" t="str">
            <v>Tem logo OLX</v>
          </cell>
        </row>
        <row r="8031">
          <cell r="B8031" t="str">
            <v>4006031412</v>
          </cell>
          <cell r="C8031" t="str">
            <v>Tem phụ KAROFI S-s117</v>
          </cell>
        </row>
        <row r="8032">
          <cell r="B8032" t="str">
            <v>1001110094</v>
          </cell>
          <cell r="C8032" t="str">
            <v>Máy RO-30 TECOMEN (5S)</v>
          </cell>
        </row>
        <row r="8033">
          <cell r="B8033" t="str">
            <v>3004010125</v>
          </cell>
          <cell r="C8033" t="str">
            <v>Dây điện AT6.3 - AT2(F)</v>
          </cell>
        </row>
        <row r="8034">
          <cell r="B8034" t="str">
            <v>3004010126</v>
          </cell>
          <cell r="C8034" t="str">
            <v>Dây điện AT6.3 - AT2(M)</v>
          </cell>
        </row>
        <row r="8035">
          <cell r="B8035" t="str">
            <v>4006031413</v>
          </cell>
          <cell r="C8035" t="str">
            <v>Tem decal KAROFI S-s117</v>
          </cell>
        </row>
        <row r="8036">
          <cell r="B8036" t="str">
            <v>1001050269</v>
          </cell>
          <cell r="C8036" t="str">
            <v>Máy RO-01/001 CHLYHL.02</v>
          </cell>
        </row>
        <row r="8037">
          <cell r="B8037" t="str">
            <v>1001110093</v>
          </cell>
          <cell r="C8037" t="str">
            <v>Máy RO-104 TECOMEN (5S)</v>
          </cell>
        </row>
        <row r="8038">
          <cell r="B8038" t="str">
            <v>4006010520</v>
          </cell>
          <cell r="C8038" t="str">
            <v>Thùng carton IQO LIVOTEC</v>
          </cell>
        </row>
        <row r="8039">
          <cell r="B8039" t="str">
            <v>1001110096</v>
          </cell>
          <cell r="C8039" t="str">
            <v>MÁY BCN-200 GPD GRANDSAFE</v>
          </cell>
        </row>
        <row r="8040">
          <cell r="B8040" t="str">
            <v>4006010519</v>
          </cell>
          <cell r="C8040" t="str">
            <v>Thùng carton KAROFI S-s117</v>
          </cell>
        </row>
        <row r="8041">
          <cell r="B8041" t="str">
            <v>1001110104</v>
          </cell>
          <cell r="C8041" t="str">
            <v>Máy RO-31 AQUALIFE (7S SASO)</v>
          </cell>
        </row>
        <row r="8042">
          <cell r="B8042" t="str">
            <v>1001110095</v>
          </cell>
          <cell r="C8042" t="str">
            <v>Máy lọc nước TECOMEN IRO KT-TS (5S)</v>
          </cell>
        </row>
        <row r="8043">
          <cell r="B8043" t="str">
            <v>2003060005</v>
          </cell>
          <cell r="C8043" t="str">
            <v>Lõi INF Nano EZ270 trắng (DM)</v>
          </cell>
        </row>
        <row r="8044">
          <cell r="B8044" t="str">
            <v>2003060004</v>
          </cell>
          <cell r="C8044" t="str">
            <v>Lõi INF ORP EZ270 trắng (DM)</v>
          </cell>
        </row>
        <row r="8045">
          <cell r="B8045" t="str">
            <v>2003050082</v>
          </cell>
          <cell r="C8045" t="str">
            <v>Lõi khoáng EZ270 trắng (DM)</v>
          </cell>
        </row>
        <row r="8046">
          <cell r="B8046" t="str">
            <v>2003070044</v>
          </cell>
          <cell r="C8046" t="str">
            <v>Lõi Nano EZ270 trắng (DM)</v>
          </cell>
        </row>
        <row r="8047">
          <cell r="B8047" t="str">
            <v>7008010047</v>
          </cell>
          <cell r="C8047" t="str">
            <v>Bơm bóng bay</v>
          </cell>
        </row>
        <row r="8048">
          <cell r="B8048" t="str">
            <v>7004010027</v>
          </cell>
          <cell r="C8048" t="str">
            <v>Súng hàn MIG 15AK-5M</v>
          </cell>
        </row>
        <row r="8049">
          <cell r="B8049" t="str">
            <v>7004010028</v>
          </cell>
          <cell r="C8049" t="str">
            <v>Chụp khí hàn MIG 15AK-5M</v>
          </cell>
        </row>
        <row r="8050">
          <cell r="B8050" t="str">
            <v>3004091009</v>
          </cell>
          <cell r="C8050" t="str">
            <v>Ốp cút HPC</v>
          </cell>
        </row>
        <row r="8051">
          <cell r="B8051" t="str">
            <v>7003020061</v>
          </cell>
          <cell r="C8051" t="str">
            <v>Topper KAROFI (QCVN 6-1)</v>
          </cell>
        </row>
        <row r="8052">
          <cell r="B8052" t="str">
            <v>7003020063</v>
          </cell>
          <cell r="C8052" t="str">
            <v>Topper KAROFI (lọc thông minh)</v>
          </cell>
        </row>
        <row r="8053">
          <cell r="B8053" t="str">
            <v>7003020062</v>
          </cell>
          <cell r="C8053" t="str">
            <v>Topper KAROFI (60 ngày đổi trả)</v>
          </cell>
        </row>
        <row r="8054">
          <cell r="B8054" t="str">
            <v>4006031414</v>
          </cell>
          <cell r="C8054" t="str">
            <v>Sticker KAROFI (60 ngày đổi trả)</v>
          </cell>
        </row>
        <row r="8055">
          <cell r="B8055" t="str">
            <v>7003020060</v>
          </cell>
          <cell r="C8055" t="str">
            <v>Topper KAROFI (Ưu điểm vượt trội)</v>
          </cell>
        </row>
        <row r="8056">
          <cell r="B8056" t="str">
            <v>2017020077</v>
          </cell>
          <cell r="C8056" t="str">
            <v>Ống PVC 160</v>
          </cell>
        </row>
        <row r="8057">
          <cell r="B8057" t="str">
            <v>2014080033</v>
          </cell>
          <cell r="C8057" t="str">
            <v>Dây điện 2x6</v>
          </cell>
        </row>
        <row r="8058">
          <cell r="B8058" t="str">
            <v>2014080032</v>
          </cell>
          <cell r="C8058" t="str">
            <v>Dây điện 3x25 + 1x16 CADISUN</v>
          </cell>
        </row>
        <row r="8059">
          <cell r="B8059" t="str">
            <v>2011070199</v>
          </cell>
          <cell r="C8059" t="str">
            <v>Thu PVC 200-160</v>
          </cell>
        </row>
        <row r="8060">
          <cell r="B8060" t="str">
            <v>2011070201</v>
          </cell>
          <cell r="C8060" t="str">
            <v>Măng xông PVC 21</v>
          </cell>
        </row>
        <row r="8061">
          <cell r="B8061" t="str">
            <v>2011070200</v>
          </cell>
          <cell r="C8061" t="str">
            <v>Nối góc 45 PVC 200</v>
          </cell>
        </row>
        <row r="8062">
          <cell r="B8062" t="str">
            <v>2011070198</v>
          </cell>
          <cell r="C8062" t="str">
            <v>Nối góc 90 PVC 200</v>
          </cell>
        </row>
        <row r="8063">
          <cell r="B8063" t="str">
            <v>5000000028</v>
          </cell>
          <cell r="C8063" t="str">
            <v>TTDV- Gói DV XLSC máy BCN</v>
          </cell>
        </row>
        <row r="8064">
          <cell r="B8064" t="str">
            <v>5000000030</v>
          </cell>
          <cell r="C8064" t="str">
            <v>TTDV- Gói DV lắp máy BCN tỉnh</v>
          </cell>
        </row>
        <row r="8065">
          <cell r="B8065" t="str">
            <v>5000000029</v>
          </cell>
          <cell r="C8065" t="str">
            <v>TTDV- Gói DV lắp máy BCN nội thành</v>
          </cell>
        </row>
        <row r="8066">
          <cell r="B8066" t="str">
            <v>3002010155</v>
          </cell>
          <cell r="C8066" t="str">
            <v>Nắp chụp EZ270 KOREA</v>
          </cell>
        </row>
        <row r="8067">
          <cell r="B8067" t="str">
            <v>2015010019</v>
          </cell>
          <cell r="C8067" t="str">
            <v>Chiết áp 1K</v>
          </cell>
        </row>
        <row r="8068">
          <cell r="B8068" t="str">
            <v>7007030056</v>
          </cell>
          <cell r="C8068" t="str">
            <v>Dây curoa B115</v>
          </cell>
        </row>
        <row r="8069">
          <cell r="B8069" t="str">
            <v>4006031415</v>
          </cell>
          <cell r="C8069" t="str">
            <v>Tem NY KAROFI O-H128</v>
          </cell>
        </row>
        <row r="8070">
          <cell r="B8070" t="str">
            <v>7003020067</v>
          </cell>
          <cell r="C8070" t="str">
            <v>POP mica POSM K10IQ-2</v>
          </cell>
        </row>
        <row r="8071">
          <cell r="B8071" t="str">
            <v>7009010021</v>
          </cell>
          <cell r="C8071" t="str">
            <v>Màng lọc dầu BUMA 50HP</v>
          </cell>
        </row>
        <row r="8072">
          <cell r="B8072" t="str">
            <v>7003020064</v>
          </cell>
          <cell r="C8072" t="str">
            <v>POP mica POSM K9IQ-2AU</v>
          </cell>
        </row>
        <row r="8073">
          <cell r="B8073" t="str">
            <v>7003020066</v>
          </cell>
          <cell r="C8073" t="str">
            <v>POP mica POSM HCV351-WH</v>
          </cell>
        </row>
        <row r="8074">
          <cell r="B8074" t="str">
            <v>7003020065</v>
          </cell>
          <cell r="C8074" t="str">
            <v>POP mica POSM MI2210/UH</v>
          </cell>
        </row>
        <row r="8075">
          <cell r="B8075" t="str">
            <v>2008020054</v>
          </cell>
          <cell r="C8075" t="str">
            <v>Bơm Ewara CDX120/15 1.1kW</v>
          </cell>
        </row>
        <row r="8076">
          <cell r="B8076" t="str">
            <v>1001050271</v>
          </cell>
          <cell r="C8076" t="str">
            <v>Máy RO-402 CHTHITG.05</v>
          </cell>
        </row>
        <row r="8077">
          <cell r="B8077" t="str">
            <v>1001050270</v>
          </cell>
          <cell r="C8077" t="str">
            <v>Máy RO-402 CTTINPHAT.02</v>
          </cell>
        </row>
        <row r="8078">
          <cell r="B8078" t="str">
            <v>7002030010</v>
          </cell>
          <cell r="C8078" t="str">
            <v>Máy kiểm tra mạch IRO 1.1</v>
          </cell>
        </row>
        <row r="8079">
          <cell r="B8079" t="str">
            <v>7001090029</v>
          </cell>
          <cell r="C8079" t="str">
            <v>Dưỡng hàn Undersink US (I)</v>
          </cell>
        </row>
        <row r="8080">
          <cell r="B8080" t="str">
            <v>7001090030</v>
          </cell>
          <cell r="C8080" t="str">
            <v>Dưỡng hàn Undersink US (II)</v>
          </cell>
        </row>
        <row r="8081">
          <cell r="B8081" t="str">
            <v>7001020057</v>
          </cell>
          <cell r="C8081" t="str">
            <v>Máy tô vít pin dạng gập Aotuo</v>
          </cell>
        </row>
        <row r="8082">
          <cell r="B8082" t="str">
            <v>2015090005</v>
          </cell>
          <cell r="C8082" t="str">
            <v>Màn hình HMI Delta DOP-B03S211</v>
          </cell>
        </row>
        <row r="8083">
          <cell r="B8083" t="str">
            <v>2014030081</v>
          </cell>
          <cell r="C8083" t="str">
            <v>Rơ le áp suất Autosigma HS-210</v>
          </cell>
        </row>
        <row r="8084">
          <cell r="B8084" t="str">
            <v>2003040026</v>
          </cell>
          <cell r="C8084" t="str">
            <v>Lõi Hồng ngoại EZ270 trắng (DM)</v>
          </cell>
        </row>
        <row r="8085">
          <cell r="B8085" t="str">
            <v>2011090017</v>
          </cell>
          <cell r="C8085" t="str">
            <v>Cút CK 1/4" 19G</v>
          </cell>
        </row>
        <row r="8086">
          <cell r="B8086" t="str">
            <v>3004030149</v>
          </cell>
          <cell r="C8086" t="str">
            <v>Vi mạch 888-TC.W (8 cấp)</v>
          </cell>
        </row>
        <row r="8087">
          <cell r="B8087" t="str">
            <v>7002010079</v>
          </cell>
          <cell r="C8087" t="str">
            <v>Đồng hồ nước DN150</v>
          </cell>
        </row>
        <row r="8088">
          <cell r="B8088" t="str">
            <v>3004040360</v>
          </cell>
          <cell r="C8088" t="str">
            <v>Thanh thân tủ GALU</v>
          </cell>
        </row>
        <row r="8089">
          <cell r="B8089" t="str">
            <v>2013070026</v>
          </cell>
          <cell r="C8089" t="str">
            <v>Khối nóng nhanh KY18 (S)</v>
          </cell>
        </row>
        <row r="8090">
          <cell r="B8090" t="str">
            <v>2013020096</v>
          </cell>
          <cell r="C8090" t="str">
            <v>Khung Inox 304 UF-2000LPH</v>
          </cell>
        </row>
        <row r="8091">
          <cell r="B8091" t="str">
            <v>4006010522</v>
          </cell>
          <cell r="C8091" t="str">
            <v>Khay nhựa đựng 250x150x110</v>
          </cell>
        </row>
        <row r="8092">
          <cell r="B8092" t="str">
            <v>4006010523</v>
          </cell>
          <cell r="C8092" t="str">
            <v>Khay nhựa đựng 340x210x140</v>
          </cell>
        </row>
        <row r="8093">
          <cell r="B8093" t="str">
            <v>4006010524</v>
          </cell>
          <cell r="C8093" t="str">
            <v>Hộp carton KoriHome PFK-501</v>
          </cell>
        </row>
        <row r="8094">
          <cell r="B8094" t="str">
            <v>1001080090</v>
          </cell>
          <cell r="C8094" t="str">
            <v>Máy RO-15/015 CHCHUONGND.04</v>
          </cell>
        </row>
        <row r="8095">
          <cell r="B8095" t="str">
            <v>3004091010</v>
          </cell>
          <cell r="C8095" t="str">
            <v>Bộ kiểm soát chất lượng nước</v>
          </cell>
        </row>
        <row r="8096">
          <cell r="B8096" t="str">
            <v>4006060294</v>
          </cell>
          <cell r="C8096" t="str">
            <v>HDSD sơ lọc KoriHome PFK-501</v>
          </cell>
        </row>
        <row r="8097">
          <cell r="B8097" t="str">
            <v>7001020058</v>
          </cell>
          <cell r="C8097" t="str">
            <v>Bộ tuýp lục giác 1/2" Toptul GCAT1801</v>
          </cell>
        </row>
        <row r="8098">
          <cell r="B8098" t="str">
            <v>4002010037</v>
          </cell>
          <cell r="C8098" t="str">
            <v>Hạt nhựa PP 3155E5</v>
          </cell>
        </row>
        <row r="8099">
          <cell r="B8099" t="str">
            <v>4002010038</v>
          </cell>
          <cell r="C8099" t="str">
            <v>Hạt nhựa POM Tepcon M90</v>
          </cell>
        </row>
        <row r="8100">
          <cell r="B8100" t="str">
            <v>7007090023</v>
          </cell>
          <cell r="C8100" t="str">
            <v>Pa lăng 2kg</v>
          </cell>
        </row>
        <row r="8101">
          <cell r="B8101" t="str">
            <v>7007090022</v>
          </cell>
          <cell r="C8101" t="str">
            <v>Pa lăng 5kg</v>
          </cell>
        </row>
        <row r="8102">
          <cell r="B8102" t="str">
            <v>7007010018</v>
          </cell>
          <cell r="C8102" t="str">
            <v>Bánh xe lốp hơi D250</v>
          </cell>
        </row>
        <row r="8103">
          <cell r="B8103" t="str">
            <v>3003030066</v>
          </cell>
          <cell r="C8103" t="str">
            <v>Bộ cánh tủ ABS IQ đen</v>
          </cell>
        </row>
        <row r="8104">
          <cell r="B8104" t="str">
            <v>3003030067</v>
          </cell>
          <cell r="C8104" t="str">
            <v>Bộ cánh tủ ABS IQ trắng</v>
          </cell>
        </row>
        <row r="8105">
          <cell r="B8105" t="str">
            <v>3004040363</v>
          </cell>
          <cell r="C8105" t="str">
            <v>Khung K-BOOK đen</v>
          </cell>
        </row>
        <row r="8106">
          <cell r="B8106" t="str">
            <v>3004020404</v>
          </cell>
          <cell r="C8106" t="str">
            <v>Ốp che K-BOOK đen</v>
          </cell>
        </row>
        <row r="8107">
          <cell r="B8107" t="str">
            <v>3004040364</v>
          </cell>
          <cell r="C8107" t="str">
            <v>Gá mạch K-BOOK đen</v>
          </cell>
        </row>
        <row r="8108">
          <cell r="B8108" t="str">
            <v>6002090005</v>
          </cell>
          <cell r="C8108" t="str">
            <v>Trục dẫn hướng dao cắt CTO</v>
          </cell>
        </row>
        <row r="8109">
          <cell r="B8109" t="str">
            <v>2013100069</v>
          </cell>
          <cell r="C8109" t="str">
            <v>Bình áp TL-3.2G nhựa trắng TankLife</v>
          </cell>
        </row>
        <row r="8110">
          <cell r="B8110" t="str">
            <v>7001020059</v>
          </cell>
          <cell r="C8110" t="str">
            <v>Tô vít chữ thập 4x25mm</v>
          </cell>
        </row>
        <row r="8111">
          <cell r="B8111" t="str">
            <v>7001020060</v>
          </cell>
          <cell r="C8111" t="str">
            <v>Tô vít chữ thập 6x150mm</v>
          </cell>
        </row>
        <row r="8112">
          <cell r="B8112" t="str">
            <v>2015040063</v>
          </cell>
          <cell r="C8112" t="str">
            <v>Cảm biến lưu lượng SMC PF3W</v>
          </cell>
        </row>
        <row r="8113">
          <cell r="B8113" t="str">
            <v>7001030028</v>
          </cell>
          <cell r="C8113" t="str">
            <v>Dao cắt ống đồng Value VTC - 19</v>
          </cell>
        </row>
        <row r="8114">
          <cell r="B8114" t="str">
            <v>7004020084</v>
          </cell>
          <cell r="C8114" t="str">
            <v>Bộ mũi đá mài</v>
          </cell>
        </row>
        <row r="8115">
          <cell r="B8115" t="str">
            <v>4003010065</v>
          </cell>
          <cell r="C8115" t="str">
            <v>Inox 0.4x142.5x843</v>
          </cell>
        </row>
        <row r="8116">
          <cell r="B8116" t="str">
            <v>3004020405</v>
          </cell>
          <cell r="C8116" t="str">
            <v>Gá đĩa xoay GALU</v>
          </cell>
        </row>
        <row r="8117">
          <cell r="B8117" t="str">
            <v>2003090057</v>
          </cell>
          <cell r="C8117" t="str">
            <v>Lõi Hydrogen K EZ xanh D KAROFI (DM)</v>
          </cell>
        </row>
        <row r="8118">
          <cell r="B8118" t="str">
            <v>2003010009</v>
          </cell>
          <cell r="C8118" t="str">
            <v>Lõi ORP alkaline K EZ xanh D KAROFI</v>
          </cell>
        </row>
        <row r="8119">
          <cell r="B8119" t="str">
            <v>2008010040</v>
          </cell>
          <cell r="C8119" t="str">
            <v>Bơm 24V GMB-G-14500</v>
          </cell>
        </row>
        <row r="8120">
          <cell r="B8120" t="str">
            <v>2009010061</v>
          </cell>
          <cell r="C8120" t="str">
            <v>Nguồn xung 24V 1.5A RADIAN (2xAT2)</v>
          </cell>
        </row>
        <row r="8121">
          <cell r="B8121" t="str">
            <v>4006020054</v>
          </cell>
          <cell r="C8121" t="str">
            <v>Túi zipper 17x24</v>
          </cell>
        </row>
        <row r="8122">
          <cell r="B8122" t="str">
            <v>7005040107</v>
          </cell>
          <cell r="C8122" t="str">
            <v>Chốt ren 1/8"</v>
          </cell>
        </row>
        <row r="8123">
          <cell r="B8123" t="str">
            <v>7003020068</v>
          </cell>
          <cell r="C8123" t="str">
            <v>Hanger KAROFI</v>
          </cell>
        </row>
        <row r="8124">
          <cell r="B8124" t="str">
            <v>2008050043</v>
          </cell>
          <cell r="C8124" t="str">
            <v>Đầu bơm 24V Headon 9500</v>
          </cell>
        </row>
        <row r="8125">
          <cell r="B8125" t="str">
            <v>4006020055</v>
          </cell>
          <cell r="C8125" t="str">
            <v>Túi zipper 24x36 (phụ kiện)</v>
          </cell>
        </row>
        <row r="8126">
          <cell r="B8126" t="str">
            <v>3003090030</v>
          </cell>
          <cell r="C8126" t="str">
            <v>Tấm ốp cánh IQ Inox 0.4mm 142</v>
          </cell>
        </row>
        <row r="8127">
          <cell r="B8127" t="str">
            <v>4006010525</v>
          </cell>
          <cell r="C8127" t="str">
            <v>Tấm carton đáy IQO</v>
          </cell>
        </row>
        <row r="8128">
          <cell r="B8128" t="str">
            <v>4006050107</v>
          </cell>
          <cell r="C8128" t="str">
            <v>Xốp EPS phẳng cạnh IQO</v>
          </cell>
        </row>
        <row r="8129">
          <cell r="B8129" t="str">
            <v>2013060031</v>
          </cell>
          <cell r="C8129" t="str">
            <v>Đồng hồ dầu F4" 10bar</v>
          </cell>
        </row>
        <row r="8130">
          <cell r="B8130" t="str">
            <v>1001020031</v>
          </cell>
          <cell r="C8130" t="str">
            <v>Sơ lọc KoriHome PFK-501</v>
          </cell>
        </row>
        <row r="8131">
          <cell r="B8131" t="str">
            <v>4006031416</v>
          </cell>
          <cell r="C8131" t="str">
            <v>Tem mạch điện WPT-688-XK</v>
          </cell>
        </row>
        <row r="8132">
          <cell r="B8132" t="str">
            <v>1001050272</v>
          </cell>
          <cell r="C8132" t="str">
            <v>Máy RO-05/001A CTHOANGDINH.07</v>
          </cell>
        </row>
        <row r="8133">
          <cell r="B8133" t="str">
            <v>7007090024</v>
          </cell>
          <cell r="C8133" t="str">
            <v>Cáp thép mạ kẽm 2.5mm</v>
          </cell>
        </row>
        <row r="8134">
          <cell r="B8134" t="str">
            <v>3002010156</v>
          </cell>
          <cell r="C8134" t="str">
            <v>Nắp OCB trắng KORIKA</v>
          </cell>
        </row>
        <row r="8135">
          <cell r="B8135" t="str">
            <v>4006031417</v>
          </cell>
          <cell r="C8135" t="str">
            <v>Tem lõi Alkaline WELLON</v>
          </cell>
        </row>
        <row r="8136">
          <cell r="B8136" t="str">
            <v>2005010088</v>
          </cell>
          <cell r="C8136" t="str">
            <v>Lõi OCB 10" trắng KORIKA</v>
          </cell>
        </row>
        <row r="8137">
          <cell r="B8137" t="str">
            <v>7003020069</v>
          </cell>
          <cell r="C8137" t="str">
            <v>Kệ sàn 0.9x2.4x0.15m KAROFI</v>
          </cell>
        </row>
        <row r="8138">
          <cell r="B8138" t="str">
            <v>4006040056</v>
          </cell>
          <cell r="C8138" t="str">
            <v>Băng dính vải đỏ-trắng 50mmx10m</v>
          </cell>
        </row>
        <row r="8139">
          <cell r="B8139" t="str">
            <v>4006040057</v>
          </cell>
          <cell r="C8139" t="str">
            <v>Băng dính vải vàng-đen 50mmx10m</v>
          </cell>
        </row>
        <row r="8140">
          <cell r="B8140" t="str">
            <v>2017020078</v>
          </cell>
          <cell r="C8140" t="str">
            <v>Ống luồn dây điện PVC D25</v>
          </cell>
        </row>
        <row r="8141">
          <cell r="B8141" t="str">
            <v>2011090018</v>
          </cell>
          <cell r="C8141" t="str">
            <v>Cút CK 1/4" 18G</v>
          </cell>
        </row>
        <row r="8142">
          <cell r="B8142" t="str">
            <v>2017090028</v>
          </cell>
          <cell r="C8142" t="str">
            <v>Ốc siết cáp 2.5</v>
          </cell>
        </row>
        <row r="8143">
          <cell r="B8143" t="str">
            <v>2011070205</v>
          </cell>
          <cell r="C8143" t="str">
            <v>Kẹp ống chữ C D25</v>
          </cell>
        </row>
        <row r="8144">
          <cell r="B8144" t="str">
            <v>2013040096</v>
          </cell>
          <cell r="C8144" t="str">
            <v>Công tắc đôi 2 chiều SINO</v>
          </cell>
        </row>
        <row r="8145">
          <cell r="B8145" t="str">
            <v>2011070202</v>
          </cell>
          <cell r="C8145" t="str">
            <v>Hộp nối dây điện 2 đường L D25</v>
          </cell>
        </row>
        <row r="8146">
          <cell r="B8146" t="str">
            <v>2011070203</v>
          </cell>
          <cell r="C8146" t="str">
            <v>Hộp nối dây điện 3 đường T D25</v>
          </cell>
        </row>
        <row r="8147">
          <cell r="B8147" t="str">
            <v>2003020040</v>
          </cell>
          <cell r="C8147" t="str">
            <v>Lõi Alkaline 102 xanh Al WELLON</v>
          </cell>
        </row>
        <row r="8148">
          <cell r="B8148" t="str">
            <v>2011070204</v>
          </cell>
          <cell r="C8148" t="str">
            <v>Khớp nối ống luồn dây PVC tròn D25</v>
          </cell>
        </row>
        <row r="8149">
          <cell r="B8149" t="str">
            <v>2013010044</v>
          </cell>
          <cell r="C8149" t="str">
            <v>Dây RO 1/4 trắng 100m</v>
          </cell>
        </row>
        <row r="8150">
          <cell r="B8150" t="str">
            <v>3004091012</v>
          </cell>
          <cell r="C8150" t="str">
            <v>Bánh xe ABS IQO</v>
          </cell>
        </row>
        <row r="8151">
          <cell r="B8151" t="str">
            <v>1001080091</v>
          </cell>
          <cell r="C8151" t="str">
            <v>Máy RO-402 CTMBVN.06</v>
          </cell>
        </row>
        <row r="8152">
          <cell r="B8152" t="str">
            <v>7008010048</v>
          </cell>
          <cell r="C8152" t="str">
            <v>Dù KoriHome</v>
          </cell>
        </row>
        <row r="8153">
          <cell r="B8153" t="str">
            <v>1001050273</v>
          </cell>
          <cell r="C8153" t="str">
            <v>Máy RO-01 CTTINPHAT.03</v>
          </cell>
        </row>
        <row r="8154">
          <cell r="B8154" t="str">
            <v>7008020019</v>
          </cell>
          <cell r="C8154" t="str">
            <v>Cổng hơi 5x6.4m KoriHome</v>
          </cell>
        </row>
        <row r="8155">
          <cell r="B8155" t="str">
            <v>7008020020</v>
          </cell>
          <cell r="C8155" t="str">
            <v>Rối hơi 1 chân KoriHome 3.2m</v>
          </cell>
        </row>
        <row r="8156">
          <cell r="B8156" t="str">
            <v>7002010080</v>
          </cell>
          <cell r="C8156" t="str">
            <v>Bộ điều khiển độ dẫn ROC-3320</v>
          </cell>
        </row>
        <row r="8157">
          <cell r="B8157" t="str">
            <v>7003020070</v>
          </cell>
          <cell r="C8157" t="str">
            <v>Topper KoriHome</v>
          </cell>
        </row>
        <row r="8158">
          <cell r="B8158" t="str">
            <v>7005040110</v>
          </cell>
          <cell r="C8158" t="str">
            <v>Chốt ren 1/8" EZ</v>
          </cell>
        </row>
        <row r="8159">
          <cell r="B8159" t="str">
            <v>1001050274</v>
          </cell>
          <cell r="C8159" t="str">
            <v>Máy RO-01 CHDUONGPDG.04</v>
          </cell>
        </row>
        <row r="8160">
          <cell r="B8160" t="str">
            <v>1001050275</v>
          </cell>
          <cell r="C8160" t="str">
            <v>Máy RO-02 CHDUONGPDG.05</v>
          </cell>
        </row>
        <row r="8161">
          <cell r="B8161" t="str">
            <v>7005040111</v>
          </cell>
          <cell r="C8161" t="str">
            <v>Chốt ren 1/4" EZ (nắp cốc 01)</v>
          </cell>
        </row>
        <row r="8162">
          <cell r="B8162" t="str">
            <v>7005040109</v>
          </cell>
          <cell r="C8162" t="str">
            <v>Chốt ren 1/4" EZ (nắp cốc 02)</v>
          </cell>
        </row>
        <row r="8163">
          <cell r="B8163" t="str">
            <v>3004040365</v>
          </cell>
          <cell r="C8163" t="str">
            <v>Nẹp bo R PVC GALU</v>
          </cell>
        </row>
        <row r="8164">
          <cell r="B8164" t="str">
            <v>1008030031</v>
          </cell>
          <cell r="C8164" t="str">
            <v>Tủ IQ xanh (mẫu-B)</v>
          </cell>
        </row>
        <row r="8165">
          <cell r="B8165" t="str">
            <v>1008030032</v>
          </cell>
          <cell r="C8165" t="str">
            <v>Hologram 2 (mẫu GT)</v>
          </cell>
        </row>
        <row r="8166">
          <cell r="B8166" t="str">
            <v>1008030033</v>
          </cell>
          <cell r="C8166" t="str">
            <v>Hologram 3 (mẫu GT)</v>
          </cell>
        </row>
        <row r="8167">
          <cell r="B8167" t="str">
            <v>1008030034</v>
          </cell>
          <cell r="C8167" t="str">
            <v>Hologram 4 (mẫu GT)</v>
          </cell>
        </row>
        <row r="8168">
          <cell r="B8168" t="str">
            <v>1008030035</v>
          </cell>
          <cell r="C8168" t="str">
            <v>Hologram 5 (mẫu GT)</v>
          </cell>
        </row>
        <row r="8169">
          <cell r="B8169" t="str">
            <v>4006010526</v>
          </cell>
          <cell r="C8169" t="str">
            <v>Thùng carton RO-31 KAROFI</v>
          </cell>
        </row>
        <row r="8170">
          <cell r="B8170" t="str">
            <v>1001110107</v>
          </cell>
          <cell r="C8170" t="str">
            <v>Máy RO-01/023 KAROFI (7S)</v>
          </cell>
        </row>
        <row r="8171">
          <cell r="B8171" t="str">
            <v>4002070061</v>
          </cell>
          <cell r="C8171" t="str">
            <v>Hạt màu xanh C PP60445-1.5P</v>
          </cell>
        </row>
        <row r="8172">
          <cell r="B8172" t="str">
            <v>3004091013</v>
          </cell>
          <cell r="C8172" t="str">
            <v>Gá lõi EZ270T</v>
          </cell>
        </row>
        <row r="8173">
          <cell r="B8173" t="str">
            <v>1001110114</v>
          </cell>
          <cell r="C8173" t="str">
            <v>Máy RO BCN-300 GPD ALSSALAM</v>
          </cell>
        </row>
        <row r="8174">
          <cell r="B8174" t="str">
            <v>1001110115</v>
          </cell>
          <cell r="C8174" t="str">
            <v>Máy RO BCN-400 GPD ALSSALAM</v>
          </cell>
        </row>
        <row r="8175">
          <cell r="B8175" t="str">
            <v>3002010159</v>
          </cell>
          <cell r="C8175" t="str">
            <v>Nắp chụp EZ270T</v>
          </cell>
        </row>
        <row r="8176">
          <cell r="B8176" t="str">
            <v>3004091015</v>
          </cell>
          <cell r="C8176" t="str">
            <v>Nắp đáy EZ270T</v>
          </cell>
        </row>
        <row r="8177">
          <cell r="B8177" t="str">
            <v>3002010157</v>
          </cell>
          <cell r="C8177" t="str">
            <v>Nắp lõi EZ270T</v>
          </cell>
        </row>
        <row r="8178">
          <cell r="B8178" t="str">
            <v>3002010158</v>
          </cell>
          <cell r="C8178" t="str">
            <v>Nắp lõi EZ355T-R</v>
          </cell>
        </row>
        <row r="8179">
          <cell r="B8179" t="str">
            <v>3004091014</v>
          </cell>
          <cell r="C8179" t="str">
            <v>Nắp trên EZ270T</v>
          </cell>
        </row>
        <row r="8180">
          <cell r="B8180" t="str">
            <v>3004020406</v>
          </cell>
          <cell r="C8180" t="str">
            <v>Ốp lưng UNDERSINK v3 (CS)</v>
          </cell>
        </row>
        <row r="8181">
          <cell r="B8181" t="str">
            <v>3002090039</v>
          </cell>
          <cell r="C8181" t="str">
            <v>Thân lõi EZ270T-2R</v>
          </cell>
        </row>
        <row r="8182">
          <cell r="B8182" t="str">
            <v>3002090040</v>
          </cell>
          <cell r="C8182" t="str">
            <v>Thân lõi EZ270T-2RV</v>
          </cell>
        </row>
        <row r="8183">
          <cell r="B8183" t="str">
            <v>3002090041</v>
          </cell>
          <cell r="C8183" t="str">
            <v>Thân lõi RO EZ355T-2R</v>
          </cell>
        </row>
        <row r="8184">
          <cell r="B8184" t="str">
            <v>1001110116</v>
          </cell>
          <cell r="C8184" t="str">
            <v>Máy RO-404 AXTRON</v>
          </cell>
        </row>
        <row r="8185">
          <cell r="B8185" t="str">
            <v>3004091016</v>
          </cell>
          <cell r="C8185" t="str">
            <v>Chụp thân RO EZ270T</v>
          </cell>
        </row>
        <row r="8186">
          <cell r="B8186" t="str">
            <v>2004010138</v>
          </cell>
          <cell r="C8186" t="str">
            <v>Lõi PP 10" ALSSALAM</v>
          </cell>
        </row>
        <row r="8187">
          <cell r="B8187" t="str">
            <v>3002090042</v>
          </cell>
          <cell r="C8187" t="str">
            <v>Thân lõi RO EZ355T-3R</v>
          </cell>
        </row>
        <row r="8188">
          <cell r="B8188" t="str">
            <v>4006060295</v>
          </cell>
          <cell r="C8188" t="str">
            <v>Phiếu bảo hành KoriHome</v>
          </cell>
        </row>
        <row r="8189">
          <cell r="B8189" t="str">
            <v>4006031418</v>
          </cell>
          <cell r="C8189" t="str">
            <v>Tem giá sắt T3 ALSSALAM</v>
          </cell>
        </row>
        <row r="8190">
          <cell r="B8190" t="str">
            <v>3004040366</v>
          </cell>
          <cell r="C8190" t="str">
            <v>Khung UNDERSINK v3 (CS)</v>
          </cell>
        </row>
        <row r="8191">
          <cell r="B8191" t="str">
            <v>3004040367</v>
          </cell>
          <cell r="C8191" t="str">
            <v>Khung UNDERSINK v3 trắng</v>
          </cell>
        </row>
        <row r="8192">
          <cell r="B8192" t="str">
            <v>2005020090</v>
          </cell>
          <cell r="C8192" t="str">
            <v>Lõi CTO 10" đen ALSSALAM</v>
          </cell>
        </row>
        <row r="8193">
          <cell r="B8193" t="str">
            <v>2005010089</v>
          </cell>
          <cell r="C8193" t="str">
            <v>Lõi OCB 10" đen ALSSALAM</v>
          </cell>
        </row>
        <row r="8194">
          <cell r="B8194" t="str">
            <v>1001110109</v>
          </cell>
          <cell r="C8194" t="str">
            <v>Bộ lọc thô 2 cấp ALSSALAM</v>
          </cell>
        </row>
        <row r="8195">
          <cell r="B8195" t="str">
            <v>1001110110</v>
          </cell>
          <cell r="C8195" t="str">
            <v>Bộ lọc thô 3 cấp ALSSALAM</v>
          </cell>
        </row>
        <row r="8196">
          <cell r="B8196" t="str">
            <v>1001110112</v>
          </cell>
          <cell r="C8196" t="str">
            <v>Máy RO-26 ALSSALAM (6S-V)</v>
          </cell>
        </row>
        <row r="8197">
          <cell r="B8197" t="str">
            <v>7009090044</v>
          </cell>
          <cell r="C8197" t="str">
            <v>Dây cảm biến RF-SMB (laze)</v>
          </cell>
        </row>
        <row r="8198">
          <cell r="B8198" t="str">
            <v>1001110108</v>
          </cell>
          <cell r="C8198" t="str">
            <v xml:space="preserve">Bộ lọc thô 1 cấp ALSSALAM </v>
          </cell>
        </row>
        <row r="8199">
          <cell r="B8199" t="str">
            <v>7009090042</v>
          </cell>
          <cell r="C8199" t="str">
            <v>Kính Calibrate B+240 (laze)</v>
          </cell>
        </row>
        <row r="8200">
          <cell r="B8200" t="str">
            <v>1001110113</v>
          </cell>
          <cell r="C8200" t="str">
            <v>Máy RO BCN-200 GPD ALSSALAM</v>
          </cell>
        </row>
        <row r="8201">
          <cell r="B8201" t="str">
            <v>3004040368</v>
          </cell>
          <cell r="C8201" t="str">
            <v>Tấm gá màng UNDERSINK v3 (CS)</v>
          </cell>
        </row>
        <row r="8202">
          <cell r="B8202" t="str">
            <v>7009090043</v>
          </cell>
          <cell r="C8202" t="str">
            <v>Kính Focus lens F 125 B (laze)</v>
          </cell>
        </row>
        <row r="8203">
          <cell r="B8203" t="str">
            <v>3004040369</v>
          </cell>
          <cell r="C8203" t="str">
            <v>Gân tăng cứng UNDERSINK v3 (CS)</v>
          </cell>
        </row>
        <row r="8204">
          <cell r="B8204" t="str">
            <v>1001110111</v>
          </cell>
          <cell r="C8204" t="str">
            <v>Máy lọc nước UNDERSINK ALSSALAM (6S)</v>
          </cell>
        </row>
        <row r="8205">
          <cell r="B8205" t="str">
            <v>4002070062</v>
          </cell>
          <cell r="C8205" t="str">
            <v>Hạt màu tím SAN 350</v>
          </cell>
        </row>
        <row r="8206">
          <cell r="B8206" t="str">
            <v>4002070063</v>
          </cell>
          <cell r="C8206" t="str">
            <v>Hạt màu xanh B SAN 350</v>
          </cell>
        </row>
        <row r="8207">
          <cell r="B8207" t="str">
            <v>4006010527</v>
          </cell>
          <cell r="C8207" t="str">
            <v>Thùng carton Undersink US</v>
          </cell>
        </row>
        <row r="8208">
          <cell r="B8208" t="str">
            <v>7003020071</v>
          </cell>
          <cell r="C8208" t="str">
            <v>Kệ đơn KoriHome (đèn)</v>
          </cell>
        </row>
        <row r="8209">
          <cell r="B8209" t="str">
            <v>3002030058</v>
          </cell>
          <cell r="C8209" t="str">
            <v>Nắp T33 K EZ 1/4 vàng</v>
          </cell>
        </row>
        <row r="8210">
          <cell r="B8210" t="str">
            <v>9200000234</v>
          </cell>
          <cell r="C8210" t="str">
            <v>Tủ inox BCN (CHANHVIET)</v>
          </cell>
        </row>
        <row r="8211">
          <cell r="B8211" t="str">
            <v>3002030057</v>
          </cell>
          <cell r="C8211" t="str">
            <v>Nắp T33 K p-EZ 1/4 vàng</v>
          </cell>
        </row>
        <row r="8212">
          <cell r="B8212" t="str">
            <v>3004040371</v>
          </cell>
          <cell r="C8212" t="str">
            <v>Gá bản lề dưới IRO3 N-E (CS)</v>
          </cell>
        </row>
        <row r="8213">
          <cell r="B8213" t="str">
            <v>3004040372</v>
          </cell>
          <cell r="C8213" t="str">
            <v>Giá cốc LIVOTEC (CS)</v>
          </cell>
        </row>
        <row r="8214">
          <cell r="B8214" t="str">
            <v>2006030024</v>
          </cell>
          <cell r="C8214" t="str">
            <v>Tủ IRO3 KAROFI E8RO ghi</v>
          </cell>
        </row>
        <row r="8215">
          <cell r="B8215" t="str">
            <v>2006030023</v>
          </cell>
          <cell r="C8215" t="str">
            <v>Tủ IRO3 KAROFI N8RO ghi D2</v>
          </cell>
        </row>
        <row r="8216">
          <cell r="B8216" t="str">
            <v>3004091017</v>
          </cell>
          <cell r="C8216" t="str">
            <v>Gá cút HPC</v>
          </cell>
        </row>
        <row r="8217">
          <cell r="B8217" t="str">
            <v>3004040373</v>
          </cell>
          <cell r="C8217" t="str">
            <v>Giá cốc LIVOTEC trắng</v>
          </cell>
        </row>
        <row r="8218">
          <cell r="B8218" t="str">
            <v>3004040370</v>
          </cell>
          <cell r="C8218" t="str">
            <v>Gá bản lề dưới IRO3 N-E</v>
          </cell>
        </row>
        <row r="8219">
          <cell r="B8219" t="str">
            <v>4006060296</v>
          </cell>
          <cell r="C8219" t="str">
            <v>HD đăng kí "Master 2000"</v>
          </cell>
        </row>
        <row r="8220">
          <cell r="B8220" t="str">
            <v>2002010058</v>
          </cell>
          <cell r="C8220" t="str">
            <v>Thân vỏ màng 1812 trắng FEROLI JSC</v>
          </cell>
        </row>
        <row r="8221">
          <cell r="B8221" t="str">
            <v>3003090031</v>
          </cell>
          <cell r="C8221" t="str">
            <v>Đế tủ LIVOTEC</v>
          </cell>
        </row>
        <row r="8222">
          <cell r="B8222" t="str">
            <v>2016030030</v>
          </cell>
          <cell r="C8222" t="str">
            <v>Long đen vênh M5</v>
          </cell>
        </row>
        <row r="8223">
          <cell r="B8223" t="str">
            <v>4006031419</v>
          </cell>
          <cell r="C8223" t="str">
            <v>Tem phụ KAROFI E8RO</v>
          </cell>
        </row>
        <row r="8224">
          <cell r="B8224" t="str">
            <v>4006031420</v>
          </cell>
          <cell r="C8224" t="str">
            <v>Tem phụ KAROFI N8RO</v>
          </cell>
        </row>
        <row r="8225">
          <cell r="B8225" t="str">
            <v>2002010059</v>
          </cell>
          <cell r="C8225" t="str">
            <v>Nắp vỏ màng 1812 xanh L</v>
          </cell>
        </row>
        <row r="8226">
          <cell r="B8226" t="str">
            <v>7008010049</v>
          </cell>
          <cell r="C8226" t="str">
            <v>Băng rôn KoriHome 0.8x1.8</v>
          </cell>
        </row>
        <row r="8227">
          <cell r="B8227" t="str">
            <v>4006031421</v>
          </cell>
          <cell r="C8227" t="str">
            <v>Tem vỏ màng KAROFI Purifim</v>
          </cell>
        </row>
        <row r="8228">
          <cell r="B8228" t="str">
            <v>7008010051</v>
          </cell>
          <cell r="C8228" t="str">
            <v>Backgruond KoriHome 2.5x3.0</v>
          </cell>
        </row>
        <row r="8229">
          <cell r="B8229" t="str">
            <v>7001030029</v>
          </cell>
          <cell r="C8229" t="str">
            <v>Máy khoan Bosch GSB-13RE SET</v>
          </cell>
        </row>
        <row r="8230">
          <cell r="B8230" t="str">
            <v>7008010050</v>
          </cell>
          <cell r="C8230" t="str">
            <v>Băng rôn ngang KoriHome 4.5x1.2</v>
          </cell>
        </row>
        <row r="8231">
          <cell r="B8231" t="str">
            <v>7008010055</v>
          </cell>
          <cell r="C8231" t="str">
            <v>Băng rôn ngang KoriHome 5.0x1.0</v>
          </cell>
        </row>
        <row r="8232">
          <cell r="B8232" t="str">
            <v>7008010054</v>
          </cell>
          <cell r="C8232" t="str">
            <v>Băng rôn ngang KoriHome 6.0x1.0</v>
          </cell>
        </row>
        <row r="8233">
          <cell r="B8233" t="str">
            <v>7008010053</v>
          </cell>
          <cell r="C8233" t="str">
            <v xml:space="preserve">Băng rôn dọc KoriHome 0.8x2.0   </v>
          </cell>
        </row>
        <row r="8234">
          <cell r="B8234" t="str">
            <v>7008010052</v>
          </cell>
          <cell r="C8234" t="str">
            <v>Bảng tên công ty KoriHome 3.0x0.3</v>
          </cell>
        </row>
        <row r="8235">
          <cell r="B8235" t="str">
            <v>2006010091</v>
          </cell>
          <cell r="C8235" t="str">
            <v>Tủ IQ đỏ DR.CLEAN</v>
          </cell>
        </row>
        <row r="8236">
          <cell r="B8236" t="str">
            <v>4006031428</v>
          </cell>
          <cell r="C8236" t="str">
            <v>Tem vỏ màng TECOMEN</v>
          </cell>
        </row>
        <row r="8237">
          <cell r="B8237" t="str">
            <v>7008010056</v>
          </cell>
          <cell r="C8237" t="str">
            <v>Băng rôn KoriHome 3x2.5m</v>
          </cell>
        </row>
        <row r="8238">
          <cell r="B8238" t="str">
            <v>4006031426</v>
          </cell>
          <cell r="C8238" t="str">
            <v>Tem giá sắt TECOMEN (NSF)</v>
          </cell>
        </row>
        <row r="8239">
          <cell r="B8239" t="str">
            <v>4006031422</v>
          </cell>
          <cell r="C8239" t="str">
            <v>Tem HDSD KoriHome WPK-G60</v>
          </cell>
        </row>
        <row r="8240">
          <cell r="B8240" t="str">
            <v>4006060297</v>
          </cell>
          <cell r="C8240" t="str">
            <v>Tờ kẹp HDSD KoriHome WPK-G62</v>
          </cell>
        </row>
        <row r="8241">
          <cell r="B8241" t="str">
            <v>4006031424</v>
          </cell>
          <cell r="C8241" t="str">
            <v>Tem kỹ thuật KoriHome WPK-G60</v>
          </cell>
        </row>
        <row r="8242">
          <cell r="B8242" t="str">
            <v>4006031427</v>
          </cell>
          <cell r="C8242" t="str">
            <v>Tem quảng cáo KoriHome WPK-G62</v>
          </cell>
        </row>
        <row r="8243">
          <cell r="B8243" t="str">
            <v>4006031425</v>
          </cell>
          <cell r="C8243" t="str">
            <v>Tem kỹ thuật KoriHome WPK-K91 v2</v>
          </cell>
        </row>
        <row r="8244">
          <cell r="B8244" t="str">
            <v>4006031423</v>
          </cell>
          <cell r="C8244" t="str">
            <v>Tem nhãn sản phẩm KoriHome WPK-G60</v>
          </cell>
        </row>
        <row r="8245">
          <cell r="B8245" t="str">
            <v>1001110118</v>
          </cell>
          <cell r="C8245" t="str">
            <v>Máy RO-03 DEVOLKER (6S)</v>
          </cell>
        </row>
        <row r="8246">
          <cell r="B8246" t="str">
            <v>3003050041</v>
          </cell>
          <cell r="C8246" t="str">
            <v>Thân tủ IRO3 E8RO ghi</v>
          </cell>
        </row>
        <row r="8247">
          <cell r="B8247" t="str">
            <v>4006060298</v>
          </cell>
          <cell r="C8247" t="str">
            <v>HDSD máy RO-PURE H2O</v>
          </cell>
        </row>
        <row r="8248">
          <cell r="B8248" t="str">
            <v>4006031437</v>
          </cell>
          <cell r="C8248" t="str">
            <v>Tem giá sắt PURE H2O</v>
          </cell>
        </row>
        <row r="8249">
          <cell r="B8249" t="str">
            <v>4006031433</v>
          </cell>
          <cell r="C8249" t="str">
            <v>Tem lõi CTO PURE H2O</v>
          </cell>
        </row>
        <row r="8250">
          <cell r="B8250" t="str">
            <v>4006031432</v>
          </cell>
          <cell r="C8250" t="str">
            <v>Tem lõi OCB PURE H2O</v>
          </cell>
        </row>
        <row r="8251">
          <cell r="B8251" t="str">
            <v>4006031430</v>
          </cell>
          <cell r="C8251" t="str">
            <v>Tem lõi T33 PURE H2O</v>
          </cell>
        </row>
        <row r="8252">
          <cell r="B8252" t="str">
            <v>3004020407</v>
          </cell>
          <cell r="C8252" t="str">
            <v>Ốp nắp trên HCV-351 XK</v>
          </cell>
        </row>
        <row r="8253">
          <cell r="B8253" t="str">
            <v>1001110006</v>
          </cell>
          <cell r="C8253" t="str">
            <v>Máy RO-01 TECOMEN (6S)</v>
          </cell>
        </row>
        <row r="8254">
          <cell r="B8254" t="str">
            <v>1001110117</v>
          </cell>
          <cell r="C8254" t="str">
            <v>Máy RO-401 TECOMEN (6S)</v>
          </cell>
        </row>
        <row r="8255">
          <cell r="B8255" t="str">
            <v>7001090031</v>
          </cell>
          <cell r="C8255" t="str">
            <v>Dưỡng kiểm tra lõi EZ270</v>
          </cell>
        </row>
        <row r="8256">
          <cell r="B8256" t="str">
            <v>2004010139</v>
          </cell>
          <cell r="C8256" t="str">
            <v>Lõi PP 10" G120 PURE H2O</v>
          </cell>
        </row>
        <row r="8257">
          <cell r="B8257" t="str">
            <v>2005020091</v>
          </cell>
          <cell r="C8257" t="str">
            <v>Lõi CTO 10" đen PURE H2O</v>
          </cell>
        </row>
        <row r="8258">
          <cell r="B8258" t="str">
            <v>2005010090</v>
          </cell>
          <cell r="C8258" t="str">
            <v>Lõi OCB 10" trắng PURE H2O</v>
          </cell>
        </row>
        <row r="8259">
          <cell r="B8259" t="str">
            <v>4006031429</v>
          </cell>
          <cell r="C8259" t="str">
            <v>Tem lõi ALKALINE - PURE H2O</v>
          </cell>
        </row>
        <row r="8260">
          <cell r="B8260" t="str">
            <v>4006031436</v>
          </cell>
          <cell r="C8260" t="str">
            <v>Tem cốc PP SEDIMENT PURE H2O</v>
          </cell>
        </row>
        <row r="8261">
          <cell r="B8261" t="str">
            <v>4006031431</v>
          </cell>
          <cell r="C8261" t="str">
            <v>Tem lõi PP SEDIMENT PURE H2O</v>
          </cell>
        </row>
        <row r="8262">
          <cell r="B8262" t="str">
            <v>4006010528</v>
          </cell>
          <cell r="C8262" t="str">
            <v>Thùng carton máy RO PURE H2O</v>
          </cell>
        </row>
        <row r="8263">
          <cell r="B8263" t="str">
            <v>2008010041</v>
          </cell>
          <cell r="C8263" t="str">
            <v>Bơm 24V Headon 8369 KAROFI v2</v>
          </cell>
        </row>
        <row r="8264">
          <cell r="B8264" t="str">
            <v>7001090032</v>
          </cell>
          <cell r="C8264" t="str">
            <v>Dưỡng kiểm tra van áp thấp EZ</v>
          </cell>
        </row>
        <row r="8265">
          <cell r="B8265" t="str">
            <v>4006031435</v>
          </cell>
          <cell r="C8265" t="str">
            <v>Tem cốc CARBON BLOCK PURE H2O</v>
          </cell>
        </row>
        <row r="8266">
          <cell r="B8266" t="str">
            <v>4006031434</v>
          </cell>
          <cell r="C8266" t="str">
            <v>Tem cốc LOOSE CARBON PURE H2O</v>
          </cell>
        </row>
        <row r="8267">
          <cell r="B8267" t="str">
            <v>3004040378</v>
          </cell>
          <cell r="C8267" t="str">
            <v>Giá đỡ bản lề dưới IRO3 E8RO ghi</v>
          </cell>
        </row>
        <row r="8268">
          <cell r="B8268" t="str">
            <v>1001110119</v>
          </cell>
          <cell r="C8268" t="str">
            <v>Máy nóng lạnh HCV-351 KAROFI (6S)</v>
          </cell>
        </row>
        <row r="8269">
          <cell r="B8269" t="str">
            <v>3002010162</v>
          </cell>
          <cell r="C8269" t="str">
            <v>Chụp PP trắng GOLDSUN</v>
          </cell>
        </row>
        <row r="8270">
          <cell r="B8270" t="str">
            <v>2002010061</v>
          </cell>
          <cell r="C8270" t="str">
            <v>Thân vỏ màng 1812 trắng GOLDSUN</v>
          </cell>
        </row>
        <row r="8271">
          <cell r="B8271" t="str">
            <v>3004040379</v>
          </cell>
          <cell r="C8271" t="str">
            <v>Khung cánh LIVOTEC</v>
          </cell>
        </row>
        <row r="8272">
          <cell r="B8272" t="str">
            <v>3004091019</v>
          </cell>
          <cell r="C8272" t="str">
            <v>Nam châm tròn M10x5</v>
          </cell>
        </row>
        <row r="8273">
          <cell r="B8273" t="str">
            <v>2009010062</v>
          </cell>
          <cell r="C8273" t="str">
            <v>Nguồn 24V 1.5A GOLDSUN</v>
          </cell>
        </row>
        <row r="8274">
          <cell r="B8274" t="str">
            <v>3004030150</v>
          </cell>
          <cell r="C8274" t="str">
            <v>Vi mạch HCV200</v>
          </cell>
        </row>
        <row r="8275">
          <cell r="B8275" t="str">
            <v>3002010161</v>
          </cell>
          <cell r="C8275" t="str">
            <v>Nắp OCB vàng GOLDSUN</v>
          </cell>
        </row>
        <row r="8276">
          <cell r="B8276" t="str">
            <v>3002010160</v>
          </cell>
          <cell r="C8276" t="str">
            <v>Nắp OCB trắng GOLDSUN</v>
          </cell>
        </row>
        <row r="8277">
          <cell r="B8277" t="str">
            <v>3004091018</v>
          </cell>
          <cell r="C8277" t="str">
            <v>Vỏ nguồn 24V đen GOLDSUN</v>
          </cell>
        </row>
        <row r="8278">
          <cell r="B8278" t="str">
            <v>2004020109</v>
          </cell>
          <cell r="C8278" t="str">
            <v>Lõi PPD 10" trắng GOLDSUN</v>
          </cell>
        </row>
        <row r="8279">
          <cell r="B8279" t="str">
            <v>2005010091</v>
          </cell>
          <cell r="C8279" t="str">
            <v>Lõi OCB 10" trắng GOLDSUN</v>
          </cell>
        </row>
        <row r="8280">
          <cell r="B8280" t="str">
            <v>2005090025</v>
          </cell>
          <cell r="C8280" t="str">
            <v>Lõi Cation 10" vàng GOLDSUN</v>
          </cell>
        </row>
        <row r="8281">
          <cell r="B8281" t="str">
            <v>2003030271</v>
          </cell>
          <cell r="C8281" t="str">
            <v>Lõi T33 V trắng GOLDSUN (DM)</v>
          </cell>
        </row>
        <row r="8282">
          <cell r="B8282" t="str">
            <v>2001210073</v>
          </cell>
          <cell r="C8282" t="str">
            <v>Cốc 10" Mã Lai trắng GOLDSUN</v>
          </cell>
        </row>
        <row r="8283">
          <cell r="B8283" t="str">
            <v>2001210072</v>
          </cell>
          <cell r="C8283" t="str">
            <v>Cốc 10" Mã Lai trong GOLDSUN</v>
          </cell>
        </row>
        <row r="8284">
          <cell r="B8284" t="str">
            <v>2003070045</v>
          </cell>
          <cell r="C8284" t="str">
            <v>Lõi Nano V trắng GOLDSUN (DM)</v>
          </cell>
        </row>
        <row r="8285">
          <cell r="B8285" t="str">
            <v>2004020110</v>
          </cell>
          <cell r="C8285" t="str">
            <v>Lõi PPD 10" trắng vằn GOLDSUN</v>
          </cell>
        </row>
        <row r="8286">
          <cell r="B8286" t="str">
            <v>3002020289</v>
          </cell>
          <cell r="C8286" t="str">
            <v>Thân T33 2D trắng T33-GOLDSUN</v>
          </cell>
        </row>
        <row r="8287">
          <cell r="B8287" t="str">
            <v>2003050083</v>
          </cell>
          <cell r="C8287" t="str">
            <v>Lõi khoáng V trắng GOLDSUN (DM)</v>
          </cell>
        </row>
        <row r="8288">
          <cell r="B8288" t="str">
            <v>3002020292</v>
          </cell>
          <cell r="C8288" t="str">
            <v>Thân T33 2D trắng MAIFAN-GOLDSUN</v>
          </cell>
        </row>
        <row r="8289">
          <cell r="B8289" t="str">
            <v>2003020041</v>
          </cell>
          <cell r="C8289" t="str">
            <v>Lõi Alkaline V trắng GOLDSUN (DM)</v>
          </cell>
        </row>
        <row r="8290">
          <cell r="B8290" t="str">
            <v>2003090058</v>
          </cell>
          <cell r="C8290" t="str">
            <v>Lõi hydrogen V trắng GOLDSUN (DM)</v>
          </cell>
        </row>
        <row r="8291">
          <cell r="B8291" t="str">
            <v>1001110123</v>
          </cell>
          <cell r="C8291" t="str">
            <v>Máy lọc nước UNDERSINK KAROFI (6S)</v>
          </cell>
        </row>
        <row r="8292">
          <cell r="B8292" t="str">
            <v>3002020291</v>
          </cell>
          <cell r="C8292" t="str">
            <v>Thân T33 2D trắng ALKALINE-GOLDSUN</v>
          </cell>
        </row>
        <row r="8293">
          <cell r="B8293" t="str">
            <v>3002020290</v>
          </cell>
          <cell r="C8293" t="str">
            <v>Thân T33 2D trong INFRARED-GOLDSUN</v>
          </cell>
        </row>
        <row r="8294">
          <cell r="B8294" t="str">
            <v>3002020294</v>
          </cell>
          <cell r="C8294" t="str">
            <v>Thân T33 2D trắng HYDROGEN-GOLDSUN</v>
          </cell>
        </row>
        <row r="8295">
          <cell r="B8295" t="str">
            <v>2003040027</v>
          </cell>
          <cell r="C8295" t="str">
            <v>Lõi Hồng ngoại V trong GOLDSUN (DM)</v>
          </cell>
        </row>
        <row r="8296">
          <cell r="B8296" t="str">
            <v>3002020293</v>
          </cell>
          <cell r="C8296" t="str">
            <v>Thân T33 2D trắng NANO SILVER-GOLDSUN</v>
          </cell>
        </row>
        <row r="8297">
          <cell r="B8297" t="str">
            <v>1001030160</v>
          </cell>
          <cell r="C8297" t="str">
            <v>Máy lọc nước KoriHome WPK-G60</v>
          </cell>
        </row>
        <row r="8298">
          <cell r="B8298" t="str">
            <v>3002090043</v>
          </cell>
          <cell r="C8298" t="str">
            <v>Bộ tấm chắn bán nguyệt EZ270</v>
          </cell>
        </row>
        <row r="8299">
          <cell r="B8299" t="str">
            <v>4006010530</v>
          </cell>
          <cell r="C8299" t="str">
            <v>Carton IRO3 LIVOTEC</v>
          </cell>
        </row>
        <row r="8300">
          <cell r="B8300" t="str">
            <v>3002010163</v>
          </cell>
          <cell r="C8300" t="str">
            <v>Nắp chụp EZ270 trong (IONIA)</v>
          </cell>
        </row>
        <row r="8301">
          <cell r="B8301" t="str">
            <v>4006010529</v>
          </cell>
          <cell r="C8301" t="str">
            <v>Thùng carton IRO3 LIVOTEC</v>
          </cell>
        </row>
        <row r="8302">
          <cell r="B8302" t="str">
            <v>4006050110</v>
          </cell>
          <cell r="C8302" t="str">
            <v>Xốp PE phẳng 380x294x20 (LIVOTEC)</v>
          </cell>
        </row>
        <row r="8303">
          <cell r="B8303" t="str">
            <v>2008010042</v>
          </cell>
          <cell r="C8303" t="str">
            <v>Bơm 24V Headon 8369 v2</v>
          </cell>
        </row>
        <row r="8304">
          <cell r="B8304" t="str">
            <v>7005040114</v>
          </cell>
          <cell r="C8304" t="str">
            <v>Insert chụp PP GOLDSUN</v>
          </cell>
        </row>
        <row r="8305">
          <cell r="B8305" t="str">
            <v>7005040115</v>
          </cell>
          <cell r="C8305" t="str">
            <v>Insert nắp OCB GOLDSUN</v>
          </cell>
        </row>
        <row r="8306">
          <cell r="B8306" t="str">
            <v>1008030036</v>
          </cell>
          <cell r="C8306" t="str">
            <v>Dự án quạt sưởi (mẫu GT)</v>
          </cell>
        </row>
        <row r="8307">
          <cell r="B8307" t="str">
            <v>4006060301</v>
          </cell>
          <cell r="C8307" t="str">
            <v>HDSD KoriHome WPK-K91 v2</v>
          </cell>
        </row>
        <row r="8308">
          <cell r="B8308" t="str">
            <v>7005040113</v>
          </cell>
          <cell r="C8308" t="str">
            <v>Insert thân T33 2D GOLDSUN</v>
          </cell>
        </row>
        <row r="8309">
          <cell r="B8309" t="str">
            <v>4006031442</v>
          </cell>
          <cell r="C8309" t="str">
            <v>Decal HDSD KoriHome WPK-G60</v>
          </cell>
        </row>
        <row r="8310">
          <cell r="B8310" t="str">
            <v>4006031440</v>
          </cell>
          <cell r="C8310" t="str">
            <v>Decal HDSD KoriHome WPK-G62</v>
          </cell>
        </row>
        <row r="8311">
          <cell r="B8311" t="str">
            <v>4006031445</v>
          </cell>
          <cell r="C8311" t="str">
            <v>Tem vách KoriHome WPK-K91 v2</v>
          </cell>
        </row>
        <row r="8312">
          <cell r="B8312" t="str">
            <v>4006031439</v>
          </cell>
          <cell r="C8312" t="str">
            <v>Tem chỉ dẫn cút KoriHome GALU</v>
          </cell>
        </row>
        <row r="8313">
          <cell r="B8313" t="str">
            <v>4006031438</v>
          </cell>
          <cell r="C8313" t="str">
            <v>Tem chỉ dẫn lõi KoriHome GALU</v>
          </cell>
        </row>
        <row r="8314">
          <cell r="B8314" t="str">
            <v>3002090044</v>
          </cell>
          <cell r="C8314" t="str">
            <v>Đầu bịt lõi EZ D6 xanh D (IONIA)</v>
          </cell>
        </row>
        <row r="8315">
          <cell r="B8315" t="str">
            <v>7005040112</v>
          </cell>
          <cell r="C8315" t="str">
            <v>Insert thân vỏ màng 1812 GOLDSUN</v>
          </cell>
        </row>
        <row r="8316">
          <cell r="B8316" t="str">
            <v>4006031447</v>
          </cell>
          <cell r="C8316" t="str">
            <v>Tem vách trái KoriHome WPK-91 v2</v>
          </cell>
        </row>
        <row r="8317">
          <cell r="B8317" t="str">
            <v>4006031446</v>
          </cell>
          <cell r="C8317" t="str">
            <v>Tem vách phải KoriHome WPK-K91 v2</v>
          </cell>
        </row>
        <row r="8318">
          <cell r="B8318" t="str">
            <v>4001010039</v>
          </cell>
          <cell r="C8318" t="str">
            <v>Tôn mạ kẽm 0.8x1219x2165</v>
          </cell>
        </row>
        <row r="8319">
          <cell r="B8319" t="str">
            <v>1001010180</v>
          </cell>
          <cell r="C8319" t="str">
            <v>Máy RO IQO</v>
          </cell>
        </row>
        <row r="8320">
          <cell r="B8320" t="str">
            <v>3004091020</v>
          </cell>
          <cell r="C8320" t="str">
            <v>Mica đỉnh K-BOOK K91</v>
          </cell>
        </row>
        <row r="8321">
          <cell r="B8321" t="str">
            <v>7001020061</v>
          </cell>
          <cell r="C8321" t="str">
            <v>Mỏ lết 12"</v>
          </cell>
        </row>
        <row r="8322">
          <cell r="B8322" t="str">
            <v>4006031448</v>
          </cell>
          <cell r="C8322" t="str">
            <v>Tem kỹ thuật XK 01</v>
          </cell>
        </row>
        <row r="8323">
          <cell r="B8323" t="str">
            <v>4006031449</v>
          </cell>
          <cell r="C8323" t="str">
            <v>Tem kỹ thuật XK 02</v>
          </cell>
        </row>
        <row r="8324">
          <cell r="B8324" t="str">
            <v>4006031450</v>
          </cell>
          <cell r="C8324" t="str">
            <v>Tem kỹ thuật XK 03</v>
          </cell>
        </row>
        <row r="8325">
          <cell r="B8325" t="str">
            <v>4006031451</v>
          </cell>
          <cell r="C8325" t="str">
            <v>Tem kỹ thuật XK 04</v>
          </cell>
        </row>
        <row r="8326">
          <cell r="B8326" t="str">
            <v>7003020072</v>
          </cell>
          <cell r="C8326" t="str">
            <v>Chổi quét (dạng gập)</v>
          </cell>
        </row>
        <row r="8327">
          <cell r="B8327" t="str">
            <v>2014010030</v>
          </cell>
          <cell r="C8327" t="str">
            <v>Bóng đèn UV 16W</v>
          </cell>
        </row>
        <row r="8328">
          <cell r="B8328" t="str">
            <v>3003010193</v>
          </cell>
          <cell r="C8328" t="str">
            <v>Kính tôi cánh tủ IRO3 (1004580)</v>
          </cell>
        </row>
        <row r="8329">
          <cell r="B8329" t="str">
            <v>4003010068</v>
          </cell>
          <cell r="C8329" t="str">
            <v>Thép tấm SPCC 0.5x1110x1920</v>
          </cell>
        </row>
        <row r="8330">
          <cell r="B8330" t="str">
            <v>4004050035</v>
          </cell>
          <cell r="C8330" t="str">
            <v>Hạt Cation ASAHI 001x7Na</v>
          </cell>
        </row>
        <row r="8331">
          <cell r="B8331" t="str">
            <v>3004040381</v>
          </cell>
          <cell r="C8331" t="str">
            <v>Giá phải tủ HPC</v>
          </cell>
        </row>
        <row r="8332">
          <cell r="B8332" t="str">
            <v>3004040380</v>
          </cell>
          <cell r="C8332" t="str">
            <v>Giá trái tủ HPC</v>
          </cell>
        </row>
        <row r="8333">
          <cell r="B8333" t="str">
            <v>3004040382</v>
          </cell>
          <cell r="C8333" t="str">
            <v>Giằng giá tủ HPC</v>
          </cell>
        </row>
        <row r="8334">
          <cell r="B8334" t="str">
            <v>3004040386</v>
          </cell>
          <cell r="C8334" t="str">
            <v>Giằng ngang tủ HPC trắng</v>
          </cell>
        </row>
        <row r="8335">
          <cell r="B8335" t="str">
            <v>3004040385</v>
          </cell>
          <cell r="C8335" t="str">
            <v>Khung giá tủ HPC trắng</v>
          </cell>
        </row>
        <row r="8336">
          <cell r="B8336" t="str">
            <v>7006020040</v>
          </cell>
          <cell r="C8336" t="str">
            <v>Kệ sắt 6x1.1x1.2m</v>
          </cell>
        </row>
        <row r="8337">
          <cell r="B8337" t="str">
            <v>3004040384</v>
          </cell>
          <cell r="C8337" t="str">
            <v>Khung giá tủ HPC (CS)</v>
          </cell>
        </row>
        <row r="8338">
          <cell r="B8338" t="str">
            <v>3004040383</v>
          </cell>
          <cell r="C8338" t="str">
            <v>Giằng ngang tủ HPC (CS)</v>
          </cell>
        </row>
        <row r="8339">
          <cell r="B8339" t="str">
            <v>2003030272</v>
          </cell>
          <cell r="C8339" t="str">
            <v>Lõi T33 V xanh B TECOMEN</v>
          </cell>
        </row>
        <row r="8340">
          <cell r="B8340" t="str">
            <v>9200000238</v>
          </cell>
          <cell r="C8340" t="str">
            <v>Lõi Hydrogen (Thăng Long)</v>
          </cell>
        </row>
        <row r="8341">
          <cell r="B8341" t="str">
            <v>4006060302</v>
          </cell>
          <cell r="C8341" t="str">
            <v>Tờ kẹp HDSD K-BOOK K91 v2</v>
          </cell>
        </row>
        <row r="8342">
          <cell r="B8342" t="str">
            <v>2003050084</v>
          </cell>
          <cell r="C8342" t="str">
            <v>Lõi khoáng V xanh NC TECOMEN</v>
          </cell>
        </row>
        <row r="8343">
          <cell r="B8343" t="str">
            <v>1001110124</v>
          </cell>
          <cell r="C8343" t="str">
            <v>Máy lọc nước WPK-606 Lite (8S)</v>
          </cell>
        </row>
        <row r="8344">
          <cell r="B8344" t="str">
            <v>9200000235</v>
          </cell>
          <cell r="C8344" t="str">
            <v xml:space="preserve">Màng RO Q1 80 GDP (Thăng Long) </v>
          </cell>
        </row>
        <row r="8345">
          <cell r="B8345" t="str">
            <v>2003070046</v>
          </cell>
          <cell r="C8345" t="str">
            <v>Lõi Nano V trắng/xanh B TECOMEN</v>
          </cell>
        </row>
        <row r="8346">
          <cell r="B8346" t="str">
            <v>2003020042</v>
          </cell>
          <cell r="C8346" t="str">
            <v>Lõi Alkaline V xanh Al TECOMEN (T)</v>
          </cell>
        </row>
        <row r="8347">
          <cell r="B8347" t="str">
            <v>9200000239</v>
          </cell>
          <cell r="C8347" t="str">
            <v>Lõi lọc Alkaline KOREA (Thăng Long)</v>
          </cell>
        </row>
        <row r="8348">
          <cell r="B8348" t="str">
            <v>9200000240</v>
          </cell>
          <cell r="C8348" t="str">
            <v>Lõi lọc TCR Carbon KOREA (Thăng Long)</v>
          </cell>
        </row>
        <row r="8349">
          <cell r="B8349" t="str">
            <v>9200000236</v>
          </cell>
          <cell r="C8349" t="str">
            <v>Lõi lọc Nano Silver KOREA (Thăng Long)</v>
          </cell>
        </row>
        <row r="8350">
          <cell r="B8350" t="str">
            <v>9200000237</v>
          </cell>
          <cell r="C8350" t="str">
            <v>Lõi lọc Post Carbon KOREA (Thăng Long)</v>
          </cell>
        </row>
        <row r="8351">
          <cell r="B8351" t="str">
            <v>2013020097</v>
          </cell>
          <cell r="C8351" t="str">
            <v>Giá sắt 4C-270 L2 trắng</v>
          </cell>
        </row>
        <row r="8352">
          <cell r="B8352" t="str">
            <v>2013020098</v>
          </cell>
          <cell r="C8352" t="str">
            <v>Giá sắt 4C-270 L5 trắng</v>
          </cell>
        </row>
        <row r="8353">
          <cell r="B8353" t="str">
            <v>3002090045</v>
          </cell>
          <cell r="C8353" t="str">
            <v>Tấm chắn EZ270 (không lỗ)</v>
          </cell>
        </row>
        <row r="8354">
          <cell r="B8354" t="str">
            <v>7003020074</v>
          </cell>
          <cell r="C8354" t="str">
            <v>Ghế nhựa</v>
          </cell>
        </row>
        <row r="8355">
          <cell r="B8355" t="str">
            <v>7003020073</v>
          </cell>
          <cell r="C8355" t="str">
            <v>Chậu nhôm</v>
          </cell>
        </row>
        <row r="8356">
          <cell r="B8356" t="str">
            <v>9200000242</v>
          </cell>
          <cell r="C8356" t="str">
            <v>Kẹp (Thăng Long)</v>
          </cell>
        </row>
        <row r="8357">
          <cell r="B8357" t="str">
            <v>2014050028</v>
          </cell>
          <cell r="C8357" t="str">
            <v>Ổn áp 3KVA 1 pha</v>
          </cell>
        </row>
        <row r="8358">
          <cell r="B8358" t="str">
            <v>4006031455</v>
          </cell>
          <cell r="C8358" t="str">
            <v>Sticker LIVOTEC 10 cấp</v>
          </cell>
        </row>
        <row r="8359">
          <cell r="B8359" t="str">
            <v>2013020099</v>
          </cell>
          <cell r="C8359" t="str">
            <v>Giá sắt 4C-270 L2 (CS)</v>
          </cell>
        </row>
        <row r="8360">
          <cell r="B8360" t="str">
            <v>2013020100</v>
          </cell>
          <cell r="C8360" t="str">
            <v>Giá sắt 4C-270 L5 (CS)</v>
          </cell>
        </row>
        <row r="8361">
          <cell r="B8361" t="str">
            <v>1001100022</v>
          </cell>
          <cell r="C8361" t="str">
            <v>Máy RO-200 THANGLONG.01</v>
          </cell>
        </row>
        <row r="8362">
          <cell r="B8362" t="str">
            <v>4006031454</v>
          </cell>
          <cell r="C8362" t="str">
            <v>Tem giá sắt IRO3 LIVOTEC</v>
          </cell>
        </row>
        <row r="8363">
          <cell r="B8363" t="str">
            <v>4006031457</v>
          </cell>
          <cell r="C8363" t="str">
            <v>Tem CATIT PET STANDARD v2</v>
          </cell>
        </row>
        <row r="8364">
          <cell r="B8364" t="str">
            <v>2012010068</v>
          </cell>
          <cell r="C8364" t="str">
            <v>Màng RO EZ355T 100 PURIFIM</v>
          </cell>
        </row>
        <row r="8365">
          <cell r="B8365" t="str">
            <v>4006031456</v>
          </cell>
          <cell r="C8365" t="str">
            <v>Tem khắc phục sự cố LIVOTEC</v>
          </cell>
        </row>
        <row r="8366">
          <cell r="B8366" t="str">
            <v>9200000243</v>
          </cell>
          <cell r="C8366" t="str">
            <v>Thùng carton tủ IQ DR.CLEAN</v>
          </cell>
        </row>
        <row r="8367">
          <cell r="B8367" t="str">
            <v>4006031453</v>
          </cell>
          <cell r="C8367" t="str">
            <v>Tem kỹ thuật LIVOTEC LRC110-H</v>
          </cell>
        </row>
        <row r="8368">
          <cell r="B8368" t="str">
            <v>4006031452</v>
          </cell>
          <cell r="C8368" t="str">
            <v>Tem kỹ thuật LIVOTEC LRC110-T</v>
          </cell>
        </row>
        <row r="8369">
          <cell r="B8369" t="str">
            <v>1001080093</v>
          </cell>
          <cell r="C8369" t="str">
            <v>Máy RO-01 CTADGROUP (IQB08-K)</v>
          </cell>
        </row>
        <row r="8370">
          <cell r="B8370" t="str">
            <v>1001080094</v>
          </cell>
          <cell r="C8370" t="str">
            <v>Máy RO-15 CTADGROUP (IQR09-I)</v>
          </cell>
        </row>
        <row r="8371">
          <cell r="B8371" t="str">
            <v>1001080092</v>
          </cell>
          <cell r="C8371" t="str">
            <v>Máy RO-01 CTADGROUP (IQX08-A)</v>
          </cell>
        </row>
        <row r="8372">
          <cell r="B8372" t="str">
            <v>2014050027</v>
          </cell>
          <cell r="C8372" t="str">
            <v>Biến áp vô cấp LIOA 5KVA 1 pha</v>
          </cell>
        </row>
        <row r="8373">
          <cell r="B8373" t="str">
            <v>2013100070</v>
          </cell>
          <cell r="C8373" t="str">
            <v>Bình áp thép 2.5G trắng (EMATE)</v>
          </cell>
        </row>
        <row r="8374">
          <cell r="B8374" t="str">
            <v>4006031458</v>
          </cell>
          <cell r="C8374" t="str">
            <v>Tem kỹ thuật KoriHome WPK-908 v2</v>
          </cell>
        </row>
        <row r="8375">
          <cell r="B8375" t="str">
            <v>4006031464</v>
          </cell>
          <cell r="C8375" t="str">
            <v>Tem kỹ thuật KoriHome WPK-910 v2</v>
          </cell>
        </row>
        <row r="8376">
          <cell r="B8376" t="str">
            <v>1001090069</v>
          </cell>
          <cell r="C8376" t="str">
            <v>Máy RO-01 CTBINHNGAN.01 (KB08-N)</v>
          </cell>
        </row>
        <row r="8377">
          <cell r="B8377" t="str">
            <v>1001110125</v>
          </cell>
          <cell r="C8377" t="str">
            <v>Máy nóng lạnh HCV-351 HITEK (5S)</v>
          </cell>
        </row>
        <row r="8378">
          <cell r="B8378" t="str">
            <v>1001080095</v>
          </cell>
          <cell r="C8378" t="str">
            <v>Máy RO-01 CTBINHNGAN.01 (KB09-T)</v>
          </cell>
        </row>
        <row r="8379">
          <cell r="B8379" t="str">
            <v>2014060113</v>
          </cell>
          <cell r="C8379" t="str">
            <v>Điện trở vòng nhiệt 230V-500W-F205x40</v>
          </cell>
        </row>
        <row r="8380">
          <cell r="B8380" t="str">
            <v>4006031459</v>
          </cell>
          <cell r="C8380" t="str">
            <v>Tem nhãn hàng hóa KoriHome WPK-908 v2</v>
          </cell>
        </row>
        <row r="8381">
          <cell r="B8381" t="str">
            <v>4006031465</v>
          </cell>
          <cell r="C8381" t="str">
            <v>Tem nhãn hàng hóa KoriHome WPK-910 v2</v>
          </cell>
        </row>
        <row r="8382">
          <cell r="B8382" t="str">
            <v>7008020022</v>
          </cell>
          <cell r="C8382" t="str">
            <v>Đảo KoriHome</v>
          </cell>
        </row>
        <row r="8383">
          <cell r="B8383" t="str">
            <v>7008020021</v>
          </cell>
          <cell r="C8383" t="str">
            <v>Kệ vách KoriHome K-Series</v>
          </cell>
        </row>
        <row r="8384">
          <cell r="B8384" t="str">
            <v>7008020023</v>
          </cell>
          <cell r="C8384" t="str">
            <v>Mica A4 KoriHome bảng giá</v>
          </cell>
        </row>
        <row r="8385">
          <cell r="B8385" t="str">
            <v>7008010060</v>
          </cell>
          <cell r="C8385" t="str">
            <v>Áo phông KoriHome K-series</v>
          </cell>
        </row>
        <row r="8386">
          <cell r="B8386" t="str">
            <v>7008010058</v>
          </cell>
          <cell r="C8386" t="str">
            <v>Băng rôn dọc KoriHome 0.8x1.5</v>
          </cell>
        </row>
        <row r="8387">
          <cell r="B8387" t="str">
            <v>7008010061</v>
          </cell>
          <cell r="C8387" t="str">
            <v>Băng rôn ngang KoriHome 4x0.8</v>
          </cell>
        </row>
        <row r="8388">
          <cell r="B8388" t="str">
            <v>7008010057</v>
          </cell>
          <cell r="C8388" t="str">
            <v>Băng rôn ngang KoriHome 2.8x1.0</v>
          </cell>
        </row>
        <row r="8389">
          <cell r="B8389" t="str">
            <v>7008010059</v>
          </cell>
          <cell r="C8389" t="str">
            <v>Băng rôn ngang KoriHome 23.7x0.6</v>
          </cell>
        </row>
        <row r="8390">
          <cell r="B8390" t="str">
            <v>4006031474</v>
          </cell>
          <cell r="C8390" t="str">
            <v>Tem bơm NAQI</v>
          </cell>
        </row>
        <row r="8391">
          <cell r="B8391" t="str">
            <v>1001110126</v>
          </cell>
          <cell r="C8391" t="str">
            <v>Máy RO-30 NAQI</v>
          </cell>
        </row>
        <row r="8392">
          <cell r="B8392" t="str">
            <v>4006060303</v>
          </cell>
          <cell r="C8392" t="str">
            <v>HDSD máy RO NAQI</v>
          </cell>
        </row>
        <row r="8393">
          <cell r="B8393" t="str">
            <v>4006031477</v>
          </cell>
          <cell r="C8393" t="str">
            <v>Tem lõi CTO NAQI</v>
          </cell>
        </row>
        <row r="8394">
          <cell r="B8394" t="str">
            <v>4006031476</v>
          </cell>
          <cell r="C8394" t="str">
            <v>Tem lõi OCB NAQI</v>
          </cell>
        </row>
        <row r="8395">
          <cell r="B8395" t="str">
            <v>4006031473</v>
          </cell>
          <cell r="C8395" t="str">
            <v>Tem lõi T33 NAQI</v>
          </cell>
        </row>
        <row r="8396">
          <cell r="B8396" t="str">
            <v>7005040119</v>
          </cell>
          <cell r="C8396" t="str">
            <v>Insert PP GOLDSUN</v>
          </cell>
        </row>
        <row r="8397">
          <cell r="B8397" t="str">
            <v>4006031471</v>
          </cell>
          <cell r="C8397" t="str">
            <v>Tem cốc 3 CTO NAQI</v>
          </cell>
        </row>
        <row r="8398">
          <cell r="B8398" t="str">
            <v>4006031468</v>
          </cell>
          <cell r="C8398" t="str">
            <v>Tem giá sắt RO NAQI</v>
          </cell>
        </row>
        <row r="8399">
          <cell r="B8399" t="str">
            <v>2013020101</v>
          </cell>
          <cell r="C8399" t="str">
            <v>Khung inox LT 2x1054</v>
          </cell>
        </row>
        <row r="8400">
          <cell r="B8400" t="str">
            <v>2013020102</v>
          </cell>
          <cell r="C8400" t="str">
            <v>Khung inox LT 3x1054</v>
          </cell>
        </row>
        <row r="8401">
          <cell r="B8401" t="str">
            <v>4006031472</v>
          </cell>
          <cell r="C8401" t="str">
            <v>Tem lõi MINERAL NAQI</v>
          </cell>
        </row>
        <row r="8402">
          <cell r="B8402" t="str">
            <v>4006010531</v>
          </cell>
          <cell r="C8402" t="str">
            <v>Thùng carton RO-NAQI</v>
          </cell>
        </row>
        <row r="8403">
          <cell r="B8403" t="str">
            <v>2004010140</v>
          </cell>
          <cell r="C8403" t="str">
            <v>Lõi PP 10" G120 NAQI</v>
          </cell>
        </row>
        <row r="8404">
          <cell r="B8404" t="str">
            <v>7003020076</v>
          </cell>
          <cell r="C8404" t="str">
            <v>Poster K-series Max 8</v>
          </cell>
        </row>
        <row r="8405">
          <cell r="B8405" t="str">
            <v>2005020093</v>
          </cell>
          <cell r="C8405" t="str">
            <v>Lõi CTO 10" trắng NAQI</v>
          </cell>
        </row>
        <row r="8406">
          <cell r="B8406" t="str">
            <v>2005010093</v>
          </cell>
          <cell r="C8406" t="str">
            <v>Lõi OCB 10" trắng NAQI</v>
          </cell>
        </row>
        <row r="8407">
          <cell r="B8407" t="str">
            <v>2012010069</v>
          </cell>
          <cell r="C8407" t="str">
            <v>Màng RO HY-1812-75 NAQI</v>
          </cell>
        </row>
        <row r="8408">
          <cell r="B8408" t="str">
            <v>7003020075</v>
          </cell>
          <cell r="C8408" t="str">
            <v>Topper K-series 25x15cm</v>
          </cell>
        </row>
        <row r="8409">
          <cell r="B8409" t="str">
            <v>4006050112</v>
          </cell>
          <cell r="C8409" t="str">
            <v>Xốp PE phẳng 910x350x15</v>
          </cell>
        </row>
        <row r="8410">
          <cell r="B8410" t="str">
            <v>4006050111</v>
          </cell>
          <cell r="C8410" t="str">
            <v>Xốp PE phẳng 910x445x15</v>
          </cell>
        </row>
        <row r="8411">
          <cell r="B8411" t="str">
            <v>4006031475</v>
          </cell>
          <cell r="C8411" t="str">
            <v>Tem lõi PP SEDIMENT NAQI</v>
          </cell>
        </row>
        <row r="8412">
          <cell r="B8412" t="str">
            <v>4006031469</v>
          </cell>
          <cell r="C8412" t="str">
            <v>Tem cốc 1 PP SEDIMENT NAQI</v>
          </cell>
        </row>
        <row r="8413">
          <cell r="B8413" t="str">
            <v>7005040118</v>
          </cell>
          <cell r="C8413" t="str">
            <v>Insert vỏ nguồn 24V GOLDSUN</v>
          </cell>
        </row>
        <row r="8414">
          <cell r="B8414" t="str">
            <v>6002020020</v>
          </cell>
          <cell r="C8414" t="str">
            <v>Khuôn cối dập ốp inox tủ IQ</v>
          </cell>
        </row>
        <row r="8415">
          <cell r="B8415" t="str">
            <v>4006031470</v>
          </cell>
          <cell r="C8415" t="str">
            <v>Tem cốc 2 LOOSE CARBON NAQI</v>
          </cell>
        </row>
        <row r="8416">
          <cell r="B8416" t="str">
            <v>4006031478</v>
          </cell>
          <cell r="C8416" t="str">
            <v>Tem màng RO NAQI HY-1812-75</v>
          </cell>
        </row>
        <row r="8417">
          <cell r="B8417" t="str">
            <v>6002020019</v>
          </cell>
          <cell r="C8417" t="str">
            <v>Khuôn chày dập ốp inox tủ IQ</v>
          </cell>
        </row>
        <row r="8418">
          <cell r="B8418" t="str">
            <v>7005040117</v>
          </cell>
          <cell r="C8418" t="str">
            <v>Insert cốc Mã Lai  màu GOLDSUN</v>
          </cell>
        </row>
        <row r="8419">
          <cell r="B8419" t="str">
            <v>7005040116</v>
          </cell>
          <cell r="C8419" t="str">
            <v>Insert cốc Mã Lai  trong GOLDSUN</v>
          </cell>
        </row>
        <row r="8420">
          <cell r="B8420" t="str">
            <v>1005010010</v>
          </cell>
          <cell r="C8420" t="str">
            <v>Máy lọc không khí KAROFI KAP-115</v>
          </cell>
        </row>
        <row r="8421">
          <cell r="B8421" t="str">
            <v>2011020025</v>
          </cell>
          <cell r="C8421" t="str">
            <v>Van 1C-EZ-I 14 SHITONG</v>
          </cell>
        </row>
        <row r="8422">
          <cell r="B8422" t="str">
            <v>2017030113</v>
          </cell>
          <cell r="C8422" t="str">
            <v>Gioăng chỉ ID35x2.0</v>
          </cell>
        </row>
        <row r="8423">
          <cell r="B8423" t="str">
            <v>7008020024</v>
          </cell>
          <cell r="C8423" t="str">
            <v>Chân Standee 0.8x1.8</v>
          </cell>
        </row>
        <row r="8424">
          <cell r="B8424" t="str">
            <v>2011020026</v>
          </cell>
          <cell r="C8424" t="str">
            <v>Van 1C-EZ 14 SHITONG</v>
          </cell>
        </row>
        <row r="8425">
          <cell r="B8425" t="str">
            <v>7003020077</v>
          </cell>
          <cell r="C8425" t="str">
            <v>Logo</v>
          </cell>
        </row>
        <row r="8426">
          <cell r="B8426" t="str">
            <v>1001110127</v>
          </cell>
          <cell r="C8426" t="str">
            <v>Máy RO 401 AQUA CARE</v>
          </cell>
        </row>
        <row r="8427">
          <cell r="B8427" t="str">
            <v>4006060305</v>
          </cell>
          <cell r="C8427" t="str">
            <v>HDSD KoriHome WPK-915</v>
          </cell>
        </row>
        <row r="8428">
          <cell r="B8428" t="str">
            <v>4006060304</v>
          </cell>
          <cell r="C8428" t="str">
            <v>HDSD máy RO AQUA CARE</v>
          </cell>
        </row>
        <row r="8429">
          <cell r="B8429" t="str">
            <v>4006031482</v>
          </cell>
          <cell r="C8429" t="str">
            <v>Tem cốc CTO AQUA CARE</v>
          </cell>
        </row>
        <row r="8430">
          <cell r="B8430" t="str">
            <v>4006031487</v>
          </cell>
          <cell r="C8430" t="str">
            <v>Tem giá sắt AQUA CARE</v>
          </cell>
        </row>
        <row r="8431">
          <cell r="B8431" t="str">
            <v>4006031485</v>
          </cell>
          <cell r="C8431" t="str">
            <v>Tem lõi CTO AQUA CARE</v>
          </cell>
        </row>
        <row r="8432">
          <cell r="B8432" t="str">
            <v>4006031480</v>
          </cell>
          <cell r="C8432" t="str">
            <v>Tem lõi T33 Aqua Care</v>
          </cell>
        </row>
        <row r="8433">
          <cell r="B8433" t="str">
            <v>2004010141</v>
          </cell>
          <cell r="C8433" t="str">
            <v>Lõi PP 10" G120 AQUA CARE</v>
          </cell>
        </row>
        <row r="8434">
          <cell r="B8434" t="str">
            <v>4006031481</v>
          </cell>
          <cell r="C8434" t="str">
            <v>Tem cốc OCB-GAC AQUA CARE</v>
          </cell>
        </row>
        <row r="8435">
          <cell r="B8435" t="str">
            <v>4006031484</v>
          </cell>
          <cell r="C8435" t="str">
            <v>Tem lõi OCB-GAC AQUA CARE</v>
          </cell>
        </row>
        <row r="8436">
          <cell r="B8436" t="str">
            <v>4006031479</v>
          </cell>
          <cell r="C8436" t="str">
            <v>Tem lõi Alkaline AQUA CARE</v>
          </cell>
        </row>
        <row r="8437">
          <cell r="B8437" t="str">
            <v>2005020094</v>
          </cell>
          <cell r="C8437" t="str">
            <v>Lõi CTO 10" trắng AQUA CARE</v>
          </cell>
        </row>
        <row r="8438">
          <cell r="B8438" t="str">
            <v>2005010094</v>
          </cell>
          <cell r="C8438" t="str">
            <v>Lõi OCB 10" trắng AQUA CARE</v>
          </cell>
        </row>
        <row r="8439">
          <cell r="B8439" t="str">
            <v>4006031488</v>
          </cell>
          <cell r="C8439" t="str">
            <v>Tem kỹ thuật KoriHome WPK-915</v>
          </cell>
        </row>
        <row r="8440">
          <cell r="B8440" t="str">
            <v>4006031490</v>
          </cell>
          <cell r="C8440" t="str">
            <v>Tem quảng cáo KoriHome WPK-915</v>
          </cell>
        </row>
        <row r="8441">
          <cell r="B8441" t="str">
            <v>1005010011</v>
          </cell>
          <cell r="C8441" t="str">
            <v>Máy lọc không khí KAROFI KAP-317</v>
          </cell>
        </row>
        <row r="8442">
          <cell r="B8442" t="str">
            <v>4006031483</v>
          </cell>
          <cell r="C8442" t="str">
            <v>Tem cốc PP SEDIMENT 5(u) AQUA CARE</v>
          </cell>
        </row>
        <row r="8443">
          <cell r="B8443" t="str">
            <v>4006031486</v>
          </cell>
          <cell r="C8443" t="str">
            <v>Tem lõi PP SEDIMENT 5(u) AQUA CARE</v>
          </cell>
        </row>
        <row r="8444">
          <cell r="B8444" t="str">
            <v>4006031489</v>
          </cell>
          <cell r="C8444" t="str">
            <v>Tem nhãn hàng hóa KoriHome WPK-915</v>
          </cell>
        </row>
        <row r="8445">
          <cell r="B8445" t="str">
            <v>4006010532</v>
          </cell>
          <cell r="C8445" t="str">
            <v>Thùng carton máy RO AQUA CARE (CQ.19P)</v>
          </cell>
        </row>
        <row r="8446">
          <cell r="B8446" t="str">
            <v>7005040122</v>
          </cell>
          <cell r="C8446" t="str">
            <v>Chốt ren 1/4" (T33)</v>
          </cell>
        </row>
        <row r="8447">
          <cell r="B8447" t="str">
            <v>2001310039</v>
          </cell>
          <cell r="C8447" t="str">
            <v>Nắp cốc C10 1/4 trắng</v>
          </cell>
        </row>
        <row r="8448">
          <cell r="B8448" t="str">
            <v>7005040121</v>
          </cell>
          <cell r="C8448" t="str">
            <v>Chốt ren 1/2" (nắp cốc)</v>
          </cell>
        </row>
        <row r="8449">
          <cell r="B8449" t="str">
            <v>7005040120</v>
          </cell>
          <cell r="C8449" t="str">
            <v>Chốt ren 1/4" (nắp cốc)</v>
          </cell>
        </row>
        <row r="8450">
          <cell r="B8450" t="str">
            <v>2001310040</v>
          </cell>
          <cell r="C8450" t="str">
            <v>Nắp cốc C10 1/4 trắng (HUYNDAI)</v>
          </cell>
        </row>
        <row r="8451">
          <cell r="B8451" t="str">
            <v>2003040028</v>
          </cell>
          <cell r="C8451" t="str">
            <v>Lõi Hồng ngoại V ghi AN PHÚ (DM)</v>
          </cell>
        </row>
        <row r="8452">
          <cell r="B8452" t="str">
            <v>4004090094</v>
          </cell>
          <cell r="C8452" t="str">
            <v>Màng PVC trong 1.6mx200m</v>
          </cell>
        </row>
        <row r="8453">
          <cell r="B8453" t="str">
            <v>2017020080</v>
          </cell>
          <cell r="C8453" t="str">
            <v>Ống nhựa mềm D60</v>
          </cell>
        </row>
        <row r="8454">
          <cell r="B8454" t="str">
            <v>2017020079</v>
          </cell>
          <cell r="C8454" t="str">
            <v>Ống nhựa mềm D120</v>
          </cell>
        </row>
        <row r="8455">
          <cell r="B8455" t="str">
            <v>2017020081</v>
          </cell>
          <cell r="C8455" t="str">
            <v>Ống gió tôn mạ kẽm D300</v>
          </cell>
        </row>
        <row r="8456">
          <cell r="B8456" t="str">
            <v>2003050085</v>
          </cell>
          <cell r="C8456" t="str">
            <v>Lõi khoáng 102 vàng LALANKA</v>
          </cell>
        </row>
        <row r="8457">
          <cell r="B8457" t="str">
            <v>1001110131</v>
          </cell>
          <cell r="C8457" t="str">
            <v>Máy RO BCN-400 GPD LALANKA</v>
          </cell>
        </row>
        <row r="8458">
          <cell r="B8458" t="str">
            <v>1001110135</v>
          </cell>
          <cell r="C8458" t="str">
            <v>Máy WPK-688-R LALANKA</v>
          </cell>
        </row>
        <row r="8459">
          <cell r="B8459" t="str">
            <v>2017090030</v>
          </cell>
          <cell r="C8459" t="str">
            <v>Đai xiết D60</v>
          </cell>
        </row>
        <row r="8460">
          <cell r="B8460" t="str">
            <v>2017090029</v>
          </cell>
          <cell r="C8460" t="str">
            <v>Đai xiết D120</v>
          </cell>
        </row>
        <row r="8461">
          <cell r="B8461" t="str">
            <v>2011070206</v>
          </cell>
          <cell r="C8461" t="str">
            <v>Nối góc 90 ống gió</v>
          </cell>
        </row>
        <row r="8462">
          <cell r="B8462" t="str">
            <v>1001110134</v>
          </cell>
          <cell r="C8462" t="str">
            <v>Máy HCV-351 LALANKA</v>
          </cell>
        </row>
        <row r="8463">
          <cell r="B8463" t="str">
            <v>7005040123</v>
          </cell>
          <cell r="C8463" t="str">
            <v>Chốt ren (đế tủ IRO3)</v>
          </cell>
        </row>
        <row r="8464">
          <cell r="B8464" t="str">
            <v>1001110128</v>
          </cell>
          <cell r="C8464" t="str">
            <v>Bộ lọc thô 2 cấp LALANKA</v>
          </cell>
        </row>
        <row r="8465">
          <cell r="B8465" t="str">
            <v>1001110129</v>
          </cell>
          <cell r="C8465" t="str">
            <v>Bộ lọc thô 3 cấp LALANKA</v>
          </cell>
        </row>
        <row r="8466">
          <cell r="B8466" t="str">
            <v>2005020095</v>
          </cell>
          <cell r="C8466" t="str">
            <v>Lõi CTO 10" trắng LALANKA</v>
          </cell>
        </row>
        <row r="8467">
          <cell r="B8467" t="str">
            <v>2005010095</v>
          </cell>
          <cell r="C8467" t="str">
            <v>Lõi OCB 10" trắng LALANKA</v>
          </cell>
        </row>
        <row r="8468">
          <cell r="B8468" t="str">
            <v>1001110130</v>
          </cell>
          <cell r="C8468" t="str">
            <v>Máy RO BCN-200 GPD LALANKA</v>
          </cell>
        </row>
        <row r="8469">
          <cell r="B8469" t="str">
            <v>1001110132</v>
          </cell>
          <cell r="C8469" t="str">
            <v>Máy lọc nước LALANKA O-i126</v>
          </cell>
        </row>
        <row r="8470">
          <cell r="B8470" t="str">
            <v>2004010142</v>
          </cell>
          <cell r="C8470" t="str">
            <v>Lõi PP 10'' G110 5u LALANKA</v>
          </cell>
        </row>
        <row r="8471">
          <cell r="B8471" t="str">
            <v>1001110133</v>
          </cell>
          <cell r="C8471" t="str">
            <v>Máy lọc nước IRO 2.0 LALANKA</v>
          </cell>
        </row>
        <row r="8472">
          <cell r="B8472" t="str">
            <v>2004010144</v>
          </cell>
          <cell r="C8472" t="str">
            <v>Phôi lõi PP 10'' G110-63 trơn</v>
          </cell>
        </row>
        <row r="8473">
          <cell r="B8473" t="str">
            <v>2004010143</v>
          </cell>
          <cell r="C8473" t="str">
            <v>Lõi PP 10" vằn G120 1u LALANKA</v>
          </cell>
        </row>
        <row r="8474">
          <cell r="B8474" t="str">
            <v>2003020043</v>
          </cell>
          <cell r="C8474" t="str">
            <v>Lõi Alkaline 102 xanh Al LALANKA</v>
          </cell>
        </row>
        <row r="8475">
          <cell r="B8475" t="str">
            <v>2011070207</v>
          </cell>
          <cell r="C8475" t="str">
            <v>Phụ kiện ống gió</v>
          </cell>
        </row>
        <row r="8476">
          <cell r="B8476" t="str">
            <v>7003020078</v>
          </cell>
          <cell r="C8476" t="str">
            <v>Kệ sàn (mặt đá) KoriHome</v>
          </cell>
        </row>
        <row r="8477">
          <cell r="B8477" t="str">
            <v>1001100026</v>
          </cell>
          <cell r="C8477" t="str">
            <v>Máy RO-210 GOLDSUN HYDROGEN (KHX11-H)</v>
          </cell>
        </row>
        <row r="8478">
          <cell r="B8478" t="str">
            <v>9200000299</v>
          </cell>
          <cell r="C8478" t="str">
            <v>HDSD GOLDSUN</v>
          </cell>
        </row>
        <row r="8479">
          <cell r="B8479" t="str">
            <v>9200000300</v>
          </cell>
          <cell r="C8479" t="str">
            <v>Túi PE tủ GOLDSUN</v>
          </cell>
        </row>
        <row r="8480">
          <cell r="B8480" t="str">
            <v>9200000296</v>
          </cell>
          <cell r="C8480" t="str">
            <v>Tủ GOLDSUN đỏ GOLD</v>
          </cell>
        </row>
        <row r="8481">
          <cell r="B8481" t="str">
            <v>9200000297</v>
          </cell>
          <cell r="C8481" t="str">
            <v>Tủ GOLDSUN đen GOLD</v>
          </cell>
        </row>
        <row r="8482">
          <cell r="B8482" t="str">
            <v>7005040124</v>
          </cell>
          <cell r="C8482" t="str">
            <v>Insert nắp OCB KORIKA</v>
          </cell>
        </row>
        <row r="8483">
          <cell r="B8483" t="str">
            <v>9200000298</v>
          </cell>
          <cell r="C8483" t="str">
            <v>Phiếu bảo hành GOLDSUN</v>
          </cell>
        </row>
        <row r="8484">
          <cell r="B8484" t="str">
            <v>9200000294</v>
          </cell>
          <cell r="C8484" t="str">
            <v>Tủ GOLDSUN đỏ Hydrogen</v>
          </cell>
        </row>
        <row r="8485">
          <cell r="B8485" t="str">
            <v>9200000295</v>
          </cell>
          <cell r="C8485" t="str">
            <v>Tủ GOLDSUN xanh Hydrogen</v>
          </cell>
        </row>
        <row r="8486">
          <cell r="B8486" t="str">
            <v>3003010196</v>
          </cell>
          <cell r="C8486" t="str">
            <v>Kính tôi cánh IQ (1000115)</v>
          </cell>
        </row>
        <row r="8487">
          <cell r="B8487" t="str">
            <v>6003050056</v>
          </cell>
          <cell r="C8487" t="str">
            <v>Động cơ Enertech ESA 100L2-4</v>
          </cell>
        </row>
        <row r="8488">
          <cell r="B8488" t="str">
            <v>3003010195</v>
          </cell>
          <cell r="C8488" t="str">
            <v>Kính tôi cánh IRO3 (1000115)</v>
          </cell>
        </row>
        <row r="8489">
          <cell r="B8489" t="str">
            <v>4006031492</v>
          </cell>
          <cell r="C8489" t="str">
            <v>Tem mạch điện WPK-816-906-916</v>
          </cell>
        </row>
        <row r="8490">
          <cell r="B8490" t="str">
            <v>4006031491</v>
          </cell>
          <cell r="C8490" t="str">
            <v>Tem mạch điện WPK-838-928-938</v>
          </cell>
        </row>
        <row r="8491">
          <cell r="B8491" t="str">
            <v>9200000292</v>
          </cell>
          <cell r="C8491" t="str">
            <v>Thùng carton máy RO GOLDSUN GOLD</v>
          </cell>
        </row>
        <row r="8492">
          <cell r="B8492" t="str">
            <v>1001090071</v>
          </cell>
          <cell r="C8492" t="str">
            <v>Máy RO-50 GOLDSUN GOLD (KHB09-N)</v>
          </cell>
        </row>
        <row r="8493">
          <cell r="B8493" t="str">
            <v>1001090070</v>
          </cell>
          <cell r="C8493" t="str">
            <v>Máy RO-50 GOLDSUN GOLD (KHD09-N)</v>
          </cell>
        </row>
        <row r="8494">
          <cell r="B8494" t="str">
            <v>4006031494</v>
          </cell>
          <cell r="C8494" t="str">
            <v>Tem mạch điện WPK-812-818-908-918</v>
          </cell>
        </row>
        <row r="8495">
          <cell r="B8495" t="str">
            <v>7001020062</v>
          </cell>
          <cell r="C8495" t="str">
            <v>Máy tô vít khí nén 90 AIRBOSS AB-5A</v>
          </cell>
        </row>
        <row r="8496">
          <cell r="B8496" t="str">
            <v>3003010194</v>
          </cell>
          <cell r="C8496" t="str">
            <v>Kính tôi đình IRO3 IRO 2.0 (1000115)</v>
          </cell>
        </row>
        <row r="8497">
          <cell r="B8497" t="str">
            <v>9200000293</v>
          </cell>
          <cell r="C8497" t="str">
            <v>Thùng carton máy RO GOLDSUN HYDROGEN</v>
          </cell>
        </row>
        <row r="8498">
          <cell r="B8498" t="str">
            <v>4006031493</v>
          </cell>
          <cell r="C8498" t="str">
            <v>Tem mạch điện WPK-813-913-903-910-915</v>
          </cell>
        </row>
        <row r="8499">
          <cell r="B8499" t="str">
            <v>1001100023</v>
          </cell>
          <cell r="C8499" t="str">
            <v>Máy RO-210 GOLDSUN HYDROGEN (KHD10-H)</v>
          </cell>
        </row>
        <row r="8500">
          <cell r="B8500" t="str">
            <v>1001100025</v>
          </cell>
          <cell r="C8500" t="str">
            <v>Máy RO-210 GOLDSUN HYDROGEN (KHD11-H)</v>
          </cell>
        </row>
        <row r="8501">
          <cell r="B8501" t="str">
            <v>1001100024</v>
          </cell>
          <cell r="C8501" t="str">
            <v>Máy RO-210 GOLDSUN HYDROGEN (KHX10-H)</v>
          </cell>
        </row>
        <row r="8502">
          <cell r="B8502" t="str">
            <v>3003040061</v>
          </cell>
          <cell r="C8502" t="str">
            <v>Đình tủ ABS IQ-PLUS đen</v>
          </cell>
        </row>
        <row r="8503">
          <cell r="B8503" t="str">
            <v>3004040387</v>
          </cell>
          <cell r="C8503" t="str">
            <v>Gá mạch IQ-PLUS đen</v>
          </cell>
        </row>
        <row r="8504">
          <cell r="B8504" t="str">
            <v>1001050276</v>
          </cell>
          <cell r="C8504" t="str">
            <v>Máy RO-402 CTCPTIGER.03</v>
          </cell>
        </row>
        <row r="8505">
          <cell r="B8505" t="str">
            <v>4002060041</v>
          </cell>
          <cell r="C8505" t="str">
            <v>Hạt nhựa compound PP T3034 WHITE 2806</v>
          </cell>
        </row>
        <row r="8506">
          <cell r="B8506" t="str">
            <v>3004091025</v>
          </cell>
          <cell r="C8506" t="str">
            <v>Màng tạo ẩm KAP-317</v>
          </cell>
        </row>
        <row r="8507">
          <cell r="B8507" t="str">
            <v>2013060032</v>
          </cell>
          <cell r="C8507" t="str">
            <v>Bút pH HANNA HI98107</v>
          </cell>
        </row>
        <row r="8508">
          <cell r="B8508" t="str">
            <v>3004091022</v>
          </cell>
          <cell r="C8508" t="str">
            <v>Màng Pre filter A350</v>
          </cell>
        </row>
        <row r="8509">
          <cell r="B8509" t="str">
            <v>3004091023</v>
          </cell>
          <cell r="C8509" t="str">
            <v>Màng HEPA filter KAP-317</v>
          </cell>
        </row>
        <row r="8510">
          <cell r="B8510" t="str">
            <v>3004091021</v>
          </cell>
          <cell r="C8510" t="str">
            <v>Màng Pre filter A350 Nano</v>
          </cell>
        </row>
        <row r="8511">
          <cell r="B8511" t="str">
            <v>3004091024</v>
          </cell>
          <cell r="C8511" t="str">
            <v>Màng carbon filter KAP-317</v>
          </cell>
        </row>
        <row r="8512">
          <cell r="B8512" t="str">
            <v>3003010197</v>
          </cell>
          <cell r="C8512" t="str">
            <v>Kính tôi cánh GALU đen KoriHome G60</v>
          </cell>
        </row>
        <row r="8513">
          <cell r="B8513" t="str">
            <v>2013050074</v>
          </cell>
          <cell r="C8513" t="str">
            <v>Van bình áp TankLife</v>
          </cell>
        </row>
        <row r="8514">
          <cell r="B8514" t="str">
            <v>4006031498</v>
          </cell>
          <cell r="C8514" t="str">
            <v>Tem vỏ màng RO HI TECH</v>
          </cell>
        </row>
        <row r="8515">
          <cell r="B8515" t="str">
            <v>4006031495</v>
          </cell>
          <cell r="C8515" t="str">
            <v>Tem giá sắt L2 DEVOLKER</v>
          </cell>
        </row>
        <row r="8516">
          <cell r="B8516" t="str">
            <v>4006031496</v>
          </cell>
          <cell r="C8516" t="str">
            <v>Tem vỏ màng RO DEVOLKER</v>
          </cell>
        </row>
        <row r="8517">
          <cell r="B8517" t="str">
            <v>4006031497</v>
          </cell>
          <cell r="C8517" t="str">
            <v>Tem lõi MINERAL DEVOLKER</v>
          </cell>
        </row>
        <row r="8518">
          <cell r="B8518" t="str">
            <v>7004010029</v>
          </cell>
          <cell r="C8518" t="str">
            <v>Que hàn đồng S221</v>
          </cell>
        </row>
        <row r="8519">
          <cell r="B8519" t="str">
            <v>2010020058</v>
          </cell>
          <cell r="C8519" t="str">
            <v>Cút 4044 nối nhanh SC (GX)</v>
          </cell>
        </row>
        <row r="8520">
          <cell r="B8520" t="str">
            <v>4006010533</v>
          </cell>
          <cell r="C8520" t="str">
            <v>Thép tấm SPCC 286x241x0.6</v>
          </cell>
        </row>
        <row r="8521">
          <cell r="B8521" t="str">
            <v>9200000301</v>
          </cell>
          <cell r="C8521" t="str">
            <v>HDSD máy RO DR.CLEAN</v>
          </cell>
        </row>
        <row r="8522">
          <cell r="B8522" t="str">
            <v>9200000302</v>
          </cell>
          <cell r="C8522" t="str">
            <v>Phiếu bảo hành DR.CLEAN</v>
          </cell>
        </row>
        <row r="8523">
          <cell r="B8523" t="str">
            <v>2004010145</v>
          </cell>
          <cell r="C8523" t="str">
            <v>Lõi PP 10" G120 vằn DEVOLKER</v>
          </cell>
        </row>
        <row r="8524">
          <cell r="B8524" t="str">
            <v>9200000303</v>
          </cell>
          <cell r="C8524" t="str">
            <v>Tem nhãn hàng hóa DR.CLEAN</v>
          </cell>
        </row>
        <row r="8525">
          <cell r="B8525" t="str">
            <v>4003010070</v>
          </cell>
          <cell r="C8525" t="str">
            <v>Tôn mạ kẽm 1.0x1219x2400</v>
          </cell>
        </row>
        <row r="8526">
          <cell r="B8526" t="str">
            <v>2017090031</v>
          </cell>
          <cell r="C8526" t="str">
            <v>Đai xiết D70</v>
          </cell>
        </row>
        <row r="8527">
          <cell r="B8527" t="str">
            <v>2011070208</v>
          </cell>
          <cell r="C8527" t="str">
            <v>T thu PVC 60-27-60</v>
          </cell>
        </row>
        <row r="8528">
          <cell r="B8528" t="str">
            <v>4001010040</v>
          </cell>
          <cell r="C8528" t="str">
            <v>Ống thép đen C2 D60</v>
          </cell>
        </row>
        <row r="8529">
          <cell r="B8529" t="str">
            <v>4001010041</v>
          </cell>
          <cell r="C8529" t="str">
            <v>Thép bản mã 50x50x5</v>
          </cell>
        </row>
        <row r="8530">
          <cell r="B8530" t="str">
            <v>2011070209</v>
          </cell>
          <cell r="C8530" t="str">
            <v>Nối góc 45 thép đen D60</v>
          </cell>
        </row>
        <row r="8531">
          <cell r="B8531" t="str">
            <v>7003020080</v>
          </cell>
          <cell r="C8531" t="str">
            <v>Biển quảng cáo KoriHome 2x2m</v>
          </cell>
        </row>
        <row r="8532">
          <cell r="B8532" t="str">
            <v>7003020079</v>
          </cell>
          <cell r="C8532" t="str">
            <v>Biển quảng cáo KoriHome 4x1.2m</v>
          </cell>
        </row>
        <row r="8533">
          <cell r="B8533" t="str">
            <v>7003020081</v>
          </cell>
          <cell r="C8533" t="str">
            <v>Biển quảng cáo KoriHome 9.85x1.94m</v>
          </cell>
        </row>
        <row r="8534">
          <cell r="B8534" t="str">
            <v>7001090033</v>
          </cell>
          <cell r="C8534" t="str">
            <v>Dưỡng dập tấm chắn EZ270</v>
          </cell>
        </row>
        <row r="8535">
          <cell r="B8535" t="str">
            <v>1001110137</v>
          </cell>
          <cell r="C8535" t="str">
            <v>Máy RO-26 ALSSALAM (6S-T)</v>
          </cell>
        </row>
        <row r="8536">
          <cell r="B8536" t="str">
            <v>1001110136</v>
          </cell>
          <cell r="C8536" t="str">
            <v>Máy RO-26 ALSSALAM (6S-X)</v>
          </cell>
        </row>
        <row r="8537">
          <cell r="B8537" t="str">
            <v>4006010534</v>
          </cell>
          <cell r="C8537" t="str">
            <v>Thùng carton KAROFI THETIS</v>
          </cell>
        </row>
        <row r="8538">
          <cell r="B8538" t="str">
            <v>3004091028</v>
          </cell>
          <cell r="C8538" t="str">
            <v>Quả sứ XW 26.25 N</v>
          </cell>
        </row>
        <row r="8539">
          <cell r="B8539" t="str">
            <v>2011010010</v>
          </cell>
          <cell r="C8539" t="str">
            <v>Van 1C XW 26.25 N</v>
          </cell>
        </row>
        <row r="8540">
          <cell r="B8540" t="str">
            <v>3004091026</v>
          </cell>
          <cell r="C8540" t="str">
            <v>Quả sứ RK-SS 15.15</v>
          </cell>
        </row>
        <row r="8541">
          <cell r="B8541" t="str">
            <v>2011010009</v>
          </cell>
          <cell r="C8541" t="str">
            <v>Van 1C RK-SS 15.15</v>
          </cell>
        </row>
        <row r="8542">
          <cell r="B8542" t="str">
            <v>7009090050</v>
          </cell>
          <cell r="C8542" t="str">
            <v>Bộ phớt nước XW 26.25 N</v>
          </cell>
        </row>
        <row r="8543">
          <cell r="B8543" t="str">
            <v>7009090046</v>
          </cell>
          <cell r="C8543" t="str">
            <v>Phớt dầu tay biên RC 11.11</v>
          </cell>
        </row>
        <row r="8544">
          <cell r="B8544" t="str">
            <v>4006020056</v>
          </cell>
          <cell r="C8544" t="str">
            <v>Túi giấy 25x30x10cm KAROFI</v>
          </cell>
        </row>
        <row r="8545">
          <cell r="B8545" t="str">
            <v>3004091027</v>
          </cell>
          <cell r="C8545" t="str">
            <v>Bộ càng tay biên RK-SS 15.15</v>
          </cell>
        </row>
        <row r="8546">
          <cell r="B8546" t="str">
            <v>7009090052</v>
          </cell>
          <cell r="C8546" t="str">
            <v>Phớt dầu tay biên XW 26.25 N</v>
          </cell>
        </row>
        <row r="8547">
          <cell r="B8547" t="str">
            <v>7009090049</v>
          </cell>
          <cell r="C8547" t="str">
            <v>Phớt dầu tay biên RK-SS 15.15N</v>
          </cell>
        </row>
        <row r="8548">
          <cell r="B8548" t="str">
            <v>7009090051</v>
          </cell>
          <cell r="C8548" t="str">
            <v>Phớt dầu trục khuỷu XW 26.25 N</v>
          </cell>
        </row>
        <row r="8549">
          <cell r="B8549" t="str">
            <v>7009090048</v>
          </cell>
          <cell r="C8549" t="str">
            <v>Phớt dầu trục khuỷu RK-SS 15.15N</v>
          </cell>
        </row>
        <row r="8550">
          <cell r="B8550" t="str">
            <v>7009090047</v>
          </cell>
          <cell r="C8550" t="str">
            <v>Bộ phớt nước RK-SS 15.15</v>
          </cell>
        </row>
        <row r="8551">
          <cell r="B8551" t="str">
            <v>3004091029</v>
          </cell>
          <cell r="C8551" t="str">
            <v>Bộ càng tay biên XW 26.25 N</v>
          </cell>
        </row>
        <row r="8552">
          <cell r="B8552" t="str">
            <v>2012010071</v>
          </cell>
          <cell r="C8552" t="str">
            <v>Màng RO EZ355 100 PURIFIM</v>
          </cell>
        </row>
        <row r="8553">
          <cell r="B8553" t="str">
            <v>7005040125</v>
          </cell>
          <cell r="C8553" t="str">
            <v>Pin lỗ D0.6</v>
          </cell>
        </row>
        <row r="8554">
          <cell r="B8554" t="str">
            <v>2003020044</v>
          </cell>
          <cell r="C8554" t="str">
            <v>Lõi Alkaline V xanh Al HITEK (T)</v>
          </cell>
        </row>
        <row r="8555">
          <cell r="B8555" t="str">
            <v>4006031502</v>
          </cell>
          <cell r="C8555" t="str">
            <v>Tem lõi T33 AQUAREDD</v>
          </cell>
        </row>
        <row r="8556">
          <cell r="B8556" t="str">
            <v>3002020295</v>
          </cell>
          <cell r="C8556" t="str">
            <v>Thân T33 xanh D AVITA</v>
          </cell>
        </row>
        <row r="8557">
          <cell r="B8557" t="str">
            <v>4006031504</v>
          </cell>
          <cell r="C8557" t="str">
            <v>Tem lõi MINERAL AQUAREDD</v>
          </cell>
        </row>
        <row r="8558">
          <cell r="B8558" t="str">
            <v>4006031503</v>
          </cell>
          <cell r="C8558" t="str">
            <v>Tem lõi Alkaline AQUAREDD</v>
          </cell>
        </row>
        <row r="8559">
          <cell r="B8559" t="str">
            <v>2004020111</v>
          </cell>
          <cell r="C8559" t="str">
            <v>Lõi PPD 10" xanh AQUAREDD</v>
          </cell>
        </row>
        <row r="8560">
          <cell r="B8560" t="str">
            <v>4006031500</v>
          </cell>
          <cell r="C8560" t="str">
            <v>Tem lõi Nano Silver AQUAREDD</v>
          </cell>
        </row>
        <row r="8561">
          <cell r="B8561" t="str">
            <v>4006031501</v>
          </cell>
          <cell r="C8561" t="str">
            <v>Tem lõi PP SEDIMENT AQUAREDD</v>
          </cell>
        </row>
        <row r="8562">
          <cell r="B8562" t="str">
            <v>3004040388</v>
          </cell>
          <cell r="C8562" t="str">
            <v>Gá vòi COUNTER TOP</v>
          </cell>
        </row>
        <row r="8563">
          <cell r="B8563" t="str">
            <v>7001090034</v>
          </cell>
          <cell r="C8563" t="str">
            <v>Súng keo nến 150W</v>
          </cell>
        </row>
        <row r="8564">
          <cell r="B8564" t="str">
            <v>4006031509</v>
          </cell>
          <cell r="C8564" t="str">
            <v>Tem bơm AQUA PURE</v>
          </cell>
        </row>
        <row r="8565">
          <cell r="B8565" t="str">
            <v>4006031510</v>
          </cell>
          <cell r="C8565" t="str">
            <v>Tem bơm HYDRO PURE</v>
          </cell>
        </row>
        <row r="8566">
          <cell r="B8566" t="str">
            <v>7005040127</v>
          </cell>
          <cell r="C8566" t="str">
            <v>Insert PP AQUA PURE</v>
          </cell>
        </row>
        <row r="8567">
          <cell r="B8567" t="str">
            <v>7005040126</v>
          </cell>
          <cell r="C8567" t="str">
            <v>Insert PP HYDRO PURE</v>
          </cell>
        </row>
        <row r="8568">
          <cell r="B8568" t="str">
            <v>4006031505</v>
          </cell>
          <cell r="C8568" t="str">
            <v>Tem vỏ màng AQUA PURE</v>
          </cell>
        </row>
        <row r="8569">
          <cell r="B8569" t="str">
            <v>4006031506</v>
          </cell>
          <cell r="C8569" t="str">
            <v>Tem vỏ màng HYDRO PURE</v>
          </cell>
        </row>
        <row r="8570">
          <cell r="B8570" t="str">
            <v>1001020032</v>
          </cell>
          <cell r="C8570" t="str">
            <v>Thiết bị nâng pH (1054)</v>
          </cell>
        </row>
        <row r="8571">
          <cell r="B8571" t="str">
            <v>7002010081</v>
          </cell>
          <cell r="C8571" t="str">
            <v>Máy đo độ ẩm EXTECH RH350</v>
          </cell>
        </row>
        <row r="8572">
          <cell r="B8572" t="str">
            <v>4006031507</v>
          </cell>
          <cell r="C8572" t="str">
            <v>Tem lõi MINERAL AQUA PURE</v>
          </cell>
        </row>
        <row r="8573">
          <cell r="B8573" t="str">
            <v>4006031508</v>
          </cell>
          <cell r="C8573" t="str">
            <v>Tem lõi MINERAL HYDRO PURE</v>
          </cell>
        </row>
        <row r="8574">
          <cell r="B8574" t="str">
            <v>4006010535</v>
          </cell>
          <cell r="C8574" t="str">
            <v>Thùng carton HALF COVER AQUALIFE (ISO)</v>
          </cell>
        </row>
        <row r="8575">
          <cell r="B8575" t="str">
            <v>2015050015</v>
          </cell>
          <cell r="C8575" t="str">
            <v>Bộ điều khiển nhiệt độ AUTONICS TC4S-N4N</v>
          </cell>
        </row>
        <row r="8576">
          <cell r="B8576" t="str">
            <v>1001090068</v>
          </cell>
          <cell r="C8576" t="str">
            <v>Máy RO-15/015A</v>
          </cell>
        </row>
        <row r="8577">
          <cell r="B8577" t="str">
            <v>6003050057</v>
          </cell>
          <cell r="C8577" t="str">
            <v>Động cơ (KAP-115)</v>
          </cell>
        </row>
        <row r="8578">
          <cell r="B8578" t="str">
            <v>3004030151</v>
          </cell>
          <cell r="C8578" t="str">
            <v>Vi mạch (KAP-115)</v>
          </cell>
        </row>
        <row r="8579">
          <cell r="B8579" t="str">
            <v>2014010031</v>
          </cell>
          <cell r="C8579" t="str">
            <v>Bóng đèn UV (KAP-115)</v>
          </cell>
        </row>
        <row r="8580">
          <cell r="B8580" t="str">
            <v>2004020112</v>
          </cell>
          <cell r="C8580" t="str">
            <v>Lõi PPD 10" xanh AQUA PURE</v>
          </cell>
        </row>
        <row r="8581">
          <cell r="B8581" t="str">
            <v>1001110141</v>
          </cell>
          <cell r="C8581" t="str">
            <v>Máy lọc nước AQUA PURE O-s127</v>
          </cell>
        </row>
        <row r="8582">
          <cell r="B8582" t="str">
            <v>1001110142</v>
          </cell>
          <cell r="C8582" t="str">
            <v>Máy lọc nước HYDRO PURE O-s127</v>
          </cell>
        </row>
        <row r="8583">
          <cell r="B8583" t="str">
            <v>1001110139</v>
          </cell>
          <cell r="C8583" t="str">
            <v>Máy lọc nước UNDERSINK AQUA PURE (7S)</v>
          </cell>
        </row>
        <row r="8584">
          <cell r="B8584" t="str">
            <v>1001110140</v>
          </cell>
          <cell r="C8584" t="str">
            <v>Máy lọc nước UNDERSINK HYDRO PURE (7S)</v>
          </cell>
        </row>
        <row r="8585">
          <cell r="B8585" t="str">
            <v>3004091030</v>
          </cell>
          <cell r="C8585" t="str">
            <v>Bộ màng HEPA filter (KAP-115)</v>
          </cell>
        </row>
        <row r="8586">
          <cell r="B8586" t="str">
            <v>7006040001</v>
          </cell>
          <cell r="C8586" t="str">
            <v>Thảm xốp</v>
          </cell>
        </row>
        <row r="8587">
          <cell r="B8587" t="str">
            <v>7005020067</v>
          </cell>
          <cell r="C8587" t="str">
            <v>Rổ nhựa tròn D280x100</v>
          </cell>
        </row>
        <row r="8588">
          <cell r="B8588" t="str">
            <v>7005020066</v>
          </cell>
          <cell r="C8588" t="str">
            <v>Rổ nhựa nôi 475x355x160</v>
          </cell>
        </row>
        <row r="8589">
          <cell r="B8589" t="str">
            <v>4006050113</v>
          </cell>
          <cell r="C8589" t="str">
            <v>Xốp PE phẳng 495x385x20</v>
          </cell>
        </row>
        <row r="8590">
          <cell r="B8590" t="str">
            <v>4006010536</v>
          </cell>
          <cell r="C8590" t="str">
            <v>Thùng carton AQUA PURE OPTIMUS</v>
          </cell>
        </row>
        <row r="8591">
          <cell r="B8591" t="str">
            <v>4006010537</v>
          </cell>
          <cell r="C8591" t="str">
            <v>Thùng carton HYDROPURE OPTIMUS</v>
          </cell>
        </row>
        <row r="8592">
          <cell r="B8592" t="str">
            <v>4006010538</v>
          </cell>
          <cell r="C8592" t="str">
            <v>Thùng carton UNDERSINK AQUA PURE</v>
          </cell>
        </row>
        <row r="8593">
          <cell r="B8593" t="str">
            <v>4006010539</v>
          </cell>
          <cell r="C8593" t="str">
            <v>Thùng carton UNDERSINK HYDROPURE</v>
          </cell>
        </row>
        <row r="8594">
          <cell r="B8594" t="str">
            <v>9200000306</v>
          </cell>
          <cell r="C8594" t="str">
            <v>Lõi lọc SEDIMENT KOREA (Thăng Long)</v>
          </cell>
        </row>
        <row r="8595">
          <cell r="B8595" t="str">
            <v>9200000305</v>
          </cell>
          <cell r="C8595" t="str">
            <v>Lõi lọc Pre Carbon KOREA (Thăng Long)</v>
          </cell>
        </row>
        <row r="8596">
          <cell r="B8596" t="str">
            <v>4006031512</v>
          </cell>
          <cell r="C8596" t="str">
            <v>Bộ tem tủ HPC KAROFI</v>
          </cell>
        </row>
        <row r="8597">
          <cell r="B8597" t="str">
            <v>2016040071</v>
          </cell>
          <cell r="C8597" t="str">
            <v>Móc treo quạt</v>
          </cell>
        </row>
        <row r="8598">
          <cell r="B8598" t="str">
            <v>4006031513</v>
          </cell>
          <cell r="C8598" t="str">
            <v>Tem lõi INFRARED AQUA PURE</v>
          </cell>
        </row>
        <row r="8599">
          <cell r="B8599" t="str">
            <v>4006031514</v>
          </cell>
          <cell r="C8599" t="str">
            <v>Tem lõi INFRARED HYDROPURE</v>
          </cell>
        </row>
        <row r="8600">
          <cell r="B8600" t="str">
            <v>2003070049</v>
          </cell>
          <cell r="C8600" t="str">
            <v>Lõi Nano V xanh B AQUAREDD</v>
          </cell>
        </row>
        <row r="8601">
          <cell r="B8601" t="str">
            <v>2003030274</v>
          </cell>
          <cell r="C8601" t="str">
            <v>Lõi T33 V trắng/đỏ AQUAREDD</v>
          </cell>
        </row>
        <row r="8602">
          <cell r="B8602" t="str">
            <v>2003050089</v>
          </cell>
          <cell r="C8602" t="str">
            <v>Lõi khoáng V xanh L AQUAREDD</v>
          </cell>
        </row>
        <row r="8603">
          <cell r="B8603" t="str">
            <v>2003020046</v>
          </cell>
          <cell r="C8603" t="str">
            <v>Lõi Alkaline V xanh B AQUAREDD</v>
          </cell>
        </row>
        <row r="8604">
          <cell r="B8604" t="str">
            <v>2004020113</v>
          </cell>
          <cell r="C8604" t="str">
            <v>Lõi PPD 10" trắng vằn HYDROPURE</v>
          </cell>
        </row>
        <row r="8605">
          <cell r="B8605" t="str">
            <v>2003050088</v>
          </cell>
          <cell r="C8605" t="str">
            <v>Lõi khoáng V xanh L AQUA PURE (DM)</v>
          </cell>
        </row>
        <row r="8606">
          <cell r="B8606" t="str">
            <v>2003050087</v>
          </cell>
          <cell r="C8606" t="str">
            <v>Lõi khoáng V xanh L HYDROPURE (DM)</v>
          </cell>
        </row>
        <row r="8607">
          <cell r="B8607" t="str">
            <v>2003040030</v>
          </cell>
          <cell r="C8607" t="str">
            <v>Lõi Hồng ngoại 102 trong AQUA PURE (DM)</v>
          </cell>
        </row>
        <row r="8608">
          <cell r="B8608" t="str">
            <v>2003040029</v>
          </cell>
          <cell r="C8608" t="str">
            <v>Lõi Hồng ngoại 102 trong HYDROPURE (DM)</v>
          </cell>
        </row>
        <row r="8609">
          <cell r="B8609" t="str">
            <v>2013080063</v>
          </cell>
          <cell r="C8609" t="str">
            <v>Vòi KAROFI</v>
          </cell>
        </row>
        <row r="8610">
          <cell r="B8610" t="str">
            <v>4006031252</v>
          </cell>
          <cell r="C8610" t="str">
            <v>Tem logo HYDROPURE</v>
          </cell>
        </row>
        <row r="8611">
          <cell r="B8611" t="str">
            <v>7002010082</v>
          </cell>
          <cell r="C8611" t="str">
            <v>Máy đo Extech 445703</v>
          </cell>
        </row>
        <row r="8612">
          <cell r="B8612" t="str">
            <v>4006060306</v>
          </cell>
          <cell r="C8612" t="str">
            <v>HDSD OPTIMUS AQUA PURE</v>
          </cell>
        </row>
        <row r="8613">
          <cell r="B8613" t="str">
            <v>4006060307</v>
          </cell>
          <cell r="C8613" t="str">
            <v>HDSD OPTIMUS HYDROPURE</v>
          </cell>
        </row>
        <row r="8614">
          <cell r="B8614" t="str">
            <v>3004091033</v>
          </cell>
          <cell r="C8614" t="str">
            <v>Khung dưới PET STANDARD</v>
          </cell>
        </row>
        <row r="8615">
          <cell r="B8615" t="str">
            <v>3004091032</v>
          </cell>
          <cell r="C8615" t="str">
            <v>Khung trên PET STANDARD</v>
          </cell>
        </row>
        <row r="8616">
          <cell r="B8616" t="str">
            <v>4006031254</v>
          </cell>
          <cell r="C8616" t="str">
            <v>Tem khay IRO3 AQUA PURE</v>
          </cell>
        </row>
        <row r="8617">
          <cell r="B8617" t="str">
            <v>4006031253</v>
          </cell>
          <cell r="C8617" t="str">
            <v>Tem khay IRO3 HYDROPURE</v>
          </cell>
        </row>
        <row r="8618">
          <cell r="B8618" t="str">
            <v>4006060299</v>
          </cell>
          <cell r="C8618" t="str">
            <v>HDSD máy UNDERSINK AQUA PURE</v>
          </cell>
        </row>
        <row r="8619">
          <cell r="B8619" t="str">
            <v>4006060300</v>
          </cell>
          <cell r="C8619" t="str">
            <v>HDSD máy UNDERSINK HYDROPURE</v>
          </cell>
        </row>
        <row r="8620">
          <cell r="B8620" t="str">
            <v>3004020409</v>
          </cell>
          <cell r="C8620" t="str">
            <v>Vỏ trên UNDERSINK đen AQUA PURE</v>
          </cell>
        </row>
        <row r="8621">
          <cell r="B8621" t="str">
            <v>3004020410</v>
          </cell>
          <cell r="C8621" t="str">
            <v>Vỏ trên UNDERSINK đen HYDROPURE</v>
          </cell>
        </row>
        <row r="8622">
          <cell r="B8622" t="str">
            <v>7002010083</v>
          </cell>
          <cell r="C8622" t="str">
            <v>Máy đo nhiệt độ tiếp xúc Extech TM100</v>
          </cell>
        </row>
        <row r="8623">
          <cell r="B8623" t="str">
            <v>4002010005</v>
          </cell>
          <cell r="C8623" t="str">
            <v>Hạt nhựa SAN INP 576</v>
          </cell>
        </row>
        <row r="8624">
          <cell r="B8624" t="str">
            <v>3004040396</v>
          </cell>
          <cell r="C8624" t="str">
            <v>Gá van xả cặn IRO3-HOT</v>
          </cell>
        </row>
        <row r="8625">
          <cell r="B8625" t="str">
            <v>1001110143</v>
          </cell>
          <cell r="C8625" t="str">
            <v>Máy lọc nước SILVER WPK-688-RO xanh</v>
          </cell>
        </row>
        <row r="8626">
          <cell r="B8626" t="str">
            <v>3004040395</v>
          </cell>
          <cell r="C8626" t="str">
            <v>Thanh ray IRO3-HOT phải</v>
          </cell>
        </row>
        <row r="8627">
          <cell r="B8627" t="str">
            <v>3004040394</v>
          </cell>
          <cell r="C8627" t="str">
            <v>Thanh ray IRO3-HOT trái</v>
          </cell>
        </row>
        <row r="8628">
          <cell r="B8628" t="str">
            <v>3004040392</v>
          </cell>
          <cell r="C8628" t="str">
            <v>Ốp sau IRO3-HOT</v>
          </cell>
        </row>
        <row r="8629">
          <cell r="B8629" t="str">
            <v>3002020296</v>
          </cell>
          <cell r="C8629" t="str">
            <v>Thân T33 2D xanh D</v>
          </cell>
        </row>
        <row r="8630">
          <cell r="B8630" t="str">
            <v>3004040393</v>
          </cell>
          <cell r="C8630" t="str">
            <v>Ốp sau IRO3-HOT (CS)</v>
          </cell>
        </row>
        <row r="8631">
          <cell r="B8631" t="str">
            <v>2006030025</v>
          </cell>
          <cell r="C8631" t="str">
            <v>Tủ IRO3 AQUA PURE s1</v>
          </cell>
        </row>
        <row r="8632">
          <cell r="B8632" t="str">
            <v>2006030026</v>
          </cell>
          <cell r="C8632" t="str">
            <v>Tủ IRO3 HYDROPURE s1</v>
          </cell>
        </row>
        <row r="8633">
          <cell r="B8633" t="str">
            <v>3003010200</v>
          </cell>
          <cell r="C8633" t="str">
            <v>Kính tôi đình IRO3 đen AQUA PURE s1</v>
          </cell>
        </row>
        <row r="8634">
          <cell r="B8634" t="str">
            <v>3003010201</v>
          </cell>
          <cell r="C8634" t="str">
            <v>Kính tôi đình IRO3 đen HYDROPURE s1</v>
          </cell>
        </row>
        <row r="8635">
          <cell r="B8635" t="str">
            <v>2003030275</v>
          </cell>
          <cell r="C8635" t="str">
            <v>Lõi T33 V trắng/cam GS GOLDSUN (DM)</v>
          </cell>
        </row>
        <row r="8636">
          <cell r="B8636" t="str">
            <v>3003010198</v>
          </cell>
          <cell r="C8636" t="str">
            <v>Kính tôi cánh IRO3 đen AQUA PURE s1</v>
          </cell>
        </row>
        <row r="8637">
          <cell r="B8637" t="str">
            <v>3003010199</v>
          </cell>
          <cell r="C8637" t="str">
            <v>Kính tôi cánh IRO3 đen HYDROPURE s1</v>
          </cell>
        </row>
        <row r="8638">
          <cell r="B8638" t="str">
            <v>2003020047</v>
          </cell>
          <cell r="C8638" t="str">
            <v>Lõi Alkaline V xanh D AQUA PURE (DM)</v>
          </cell>
        </row>
        <row r="8639">
          <cell r="B8639" t="str">
            <v>2003070050</v>
          </cell>
          <cell r="C8639" t="str">
            <v>Lõi Nano V trắng/cam GS GOLDSUN (DM)</v>
          </cell>
        </row>
        <row r="8640">
          <cell r="B8640" t="str">
            <v>2003050090</v>
          </cell>
          <cell r="C8640" t="str">
            <v>Lõi khoáng V trắng/cam GS GOLDSUN (DM)</v>
          </cell>
        </row>
        <row r="8641">
          <cell r="B8641" t="str">
            <v>2003020049</v>
          </cell>
          <cell r="C8641" t="str">
            <v>Lõi Alkaline V trắng/cam GS GOLDSUN (DM)</v>
          </cell>
        </row>
        <row r="8642">
          <cell r="B8642" t="str">
            <v>2003090059</v>
          </cell>
          <cell r="C8642" t="str">
            <v>Lõi hydrogen V trắng/cam GS GOLDSUN (DM)</v>
          </cell>
        </row>
        <row r="8643">
          <cell r="B8643" t="str">
            <v>2003040031</v>
          </cell>
          <cell r="C8643" t="str">
            <v>Lõi Hồng ngoại V trắng/cam GS GOLDSUN (DM)</v>
          </cell>
        </row>
        <row r="8644">
          <cell r="B8644" t="str">
            <v>2015030016</v>
          </cell>
          <cell r="C8644" t="str">
            <v>Triac BTA16</v>
          </cell>
        </row>
        <row r="8645">
          <cell r="B8645" t="str">
            <v>3002030059</v>
          </cell>
          <cell r="C8645" t="str">
            <v>Nắp T33 V cam GS</v>
          </cell>
        </row>
        <row r="8646">
          <cell r="B8646" t="str">
            <v>4006031515</v>
          </cell>
          <cell r="C8646" t="str">
            <v>Tem NY KAROFI E8RO</v>
          </cell>
        </row>
        <row r="8647">
          <cell r="B8647" t="str">
            <v>2008010043</v>
          </cell>
          <cell r="C8647" t="str">
            <v>Bơm 24V RADIAN 8369</v>
          </cell>
        </row>
        <row r="8648">
          <cell r="B8648" t="str">
            <v>1001040368</v>
          </cell>
          <cell r="C8648" t="str">
            <v>Máy lọc nước KAROFI E8RO</v>
          </cell>
        </row>
        <row r="8649">
          <cell r="B8649" t="str">
            <v>7007010019</v>
          </cell>
          <cell r="C8649" t="str">
            <v>Con trượt cáp ray C cầu trục</v>
          </cell>
        </row>
        <row r="8650">
          <cell r="B8650" t="str">
            <v>2015050016</v>
          </cell>
          <cell r="C8650" t="str">
            <v>Bộ điều khiển nhiệt độ C-Lin HB101</v>
          </cell>
        </row>
        <row r="8651">
          <cell r="B8651" t="str">
            <v>3002020297</v>
          </cell>
          <cell r="C8651" t="str">
            <v>Thân T33 2D trắng INFRARED-GOLDSUN</v>
          </cell>
        </row>
        <row r="8652">
          <cell r="B8652" t="str">
            <v>1001010181</v>
          </cell>
          <cell r="C8652" t="str">
            <v>Máy lọc nước LIVOTEC LRC110-H</v>
          </cell>
        </row>
        <row r="8653">
          <cell r="B8653" t="str">
            <v>4006031516</v>
          </cell>
          <cell r="C8653" t="str">
            <v>Tem NY KAROFI E9RO</v>
          </cell>
        </row>
        <row r="8654">
          <cell r="B8654" t="str">
            <v>7006020041</v>
          </cell>
          <cell r="C8654" t="str">
            <v>Kệ sắt 1.2x0.5x1.3m</v>
          </cell>
        </row>
        <row r="8655">
          <cell r="B8655" t="str">
            <v>4006031517</v>
          </cell>
          <cell r="C8655" t="str">
            <v>Tem phụ KAROFI E9RO</v>
          </cell>
        </row>
        <row r="8656">
          <cell r="B8656" t="str">
            <v>9200000307</v>
          </cell>
          <cell r="C8656" t="str">
            <v>Tem quảng cáo GOLDSUN</v>
          </cell>
        </row>
        <row r="8657">
          <cell r="B8657" t="str">
            <v>3004030153</v>
          </cell>
          <cell r="C8657" t="str">
            <v>Vi mạch HCD.KRF (v1.0)</v>
          </cell>
        </row>
        <row r="8658">
          <cell r="B8658" t="str">
            <v>4006031518</v>
          </cell>
          <cell r="C8658" t="str">
            <v>Tem lõi HYDROGEN LIVOTEC</v>
          </cell>
        </row>
        <row r="8659">
          <cell r="B8659" t="str">
            <v>3004030152</v>
          </cell>
          <cell r="C8659" t="str">
            <v>Vi mạch HCD.HB.RO (v1.0)</v>
          </cell>
        </row>
        <row r="8660">
          <cell r="B8660" t="str">
            <v>1001040369</v>
          </cell>
          <cell r="C8660" t="str">
            <v>Máy lọc nước KAROFI E9RO</v>
          </cell>
        </row>
        <row r="8661">
          <cell r="B8661" t="str">
            <v>9200000308</v>
          </cell>
          <cell r="C8661" t="str">
            <v>Giá sắt HUYNDAI</v>
          </cell>
        </row>
        <row r="8662">
          <cell r="B8662" t="str">
            <v>1001110146</v>
          </cell>
          <cell r="C8662" t="str">
            <v>Máy RO-404 AQUA PURE</v>
          </cell>
        </row>
        <row r="8663">
          <cell r="B8663" t="str">
            <v>1001110145</v>
          </cell>
          <cell r="C8663" t="str">
            <v>Máy RO-404 HYDRO PURE</v>
          </cell>
        </row>
        <row r="8664">
          <cell r="B8664" t="str">
            <v>1001070057</v>
          </cell>
          <cell r="C8664" t="str">
            <v>Máy RO-403 THANGLONG.03</v>
          </cell>
        </row>
        <row r="8665">
          <cell r="B8665" t="str">
            <v>7002040029</v>
          </cell>
          <cell r="C8665" t="str">
            <v>Kìm kẹp dòng KYORITSU 2033</v>
          </cell>
        </row>
        <row r="8666">
          <cell r="B8666" t="str">
            <v>3004040397</v>
          </cell>
          <cell r="C8666" t="str">
            <v>Thanh khung IRO3-HOT</v>
          </cell>
        </row>
        <row r="8667">
          <cell r="B8667" t="str">
            <v>9200000309</v>
          </cell>
          <cell r="C8667" t="str">
            <v>Bộ tem HUYNDAI v2</v>
          </cell>
        </row>
        <row r="8668">
          <cell r="B8668" t="str">
            <v>3004091035</v>
          </cell>
          <cell r="C8668" t="str">
            <v>Vách phải WONBONG</v>
          </cell>
        </row>
        <row r="8669">
          <cell r="B8669" t="str">
            <v>3004091034</v>
          </cell>
          <cell r="C8669" t="str">
            <v>Vách trái WONBONG</v>
          </cell>
        </row>
        <row r="8670">
          <cell r="B8670" t="str">
            <v>1001030161</v>
          </cell>
          <cell r="C8670" t="str">
            <v>Máy lọc nước WPK-902</v>
          </cell>
        </row>
        <row r="8671">
          <cell r="B8671" t="str">
            <v>9200000310</v>
          </cell>
          <cell r="C8671" t="str">
            <v>Tủ IRO3 đen HUYNDAI HDE</v>
          </cell>
        </row>
        <row r="8672">
          <cell r="B8672" t="str">
            <v>2006020008</v>
          </cell>
          <cell r="C8672" t="str">
            <v>Tủ inox BCN 2000x 750x650mm</v>
          </cell>
        </row>
        <row r="8673">
          <cell r="B8673" t="str">
            <v>7007090025</v>
          </cell>
          <cell r="C8673" t="str">
            <v>Bi trượt EGM15W</v>
          </cell>
        </row>
        <row r="8674">
          <cell r="B8674" t="str">
            <v>4002090004</v>
          </cell>
          <cell r="C8674" t="str">
            <v>Hạt nhựa SAN 335T</v>
          </cell>
        </row>
        <row r="8675">
          <cell r="B8675" t="str">
            <v>7007090026</v>
          </cell>
          <cell r="C8675" t="str">
            <v>Ray trượt EGM15W-MF</v>
          </cell>
        </row>
        <row r="8676">
          <cell r="B8676" t="str">
            <v>2001310041</v>
          </cell>
          <cell r="C8676" t="str">
            <v>Nắp cốc lồi p-EZ 3/8-3/8 trắng</v>
          </cell>
        </row>
        <row r="8677">
          <cell r="B8677" t="str">
            <v>4006020057</v>
          </cell>
          <cell r="C8677" t="str">
            <v>Túi PE 23x15</v>
          </cell>
        </row>
        <row r="8678">
          <cell r="B8678" t="str">
            <v>3004091050</v>
          </cell>
          <cell r="C8678" t="str">
            <v>Bộ vít BHK-101-W</v>
          </cell>
        </row>
        <row r="8679">
          <cell r="B8679" t="str">
            <v>3004091038</v>
          </cell>
          <cell r="C8679" t="str">
            <v>Lưới ZGDEHK102S01</v>
          </cell>
        </row>
        <row r="8680">
          <cell r="B8680" t="str">
            <v>4006031519</v>
          </cell>
          <cell r="C8680" t="str">
            <v>Tem tủ LIVOTEC X2</v>
          </cell>
        </row>
        <row r="8681">
          <cell r="B8681" t="str">
            <v>3004091037</v>
          </cell>
          <cell r="C8681" t="str">
            <v>Lá gió ZGDBHK101W17</v>
          </cell>
        </row>
        <row r="8682">
          <cell r="B8682" t="str">
            <v>4006050115</v>
          </cell>
          <cell r="C8682" t="str">
            <v>Xốp PE dưới EHK-362</v>
          </cell>
        </row>
        <row r="8683">
          <cell r="B8683" t="str">
            <v>4006050114</v>
          </cell>
          <cell r="C8683" t="str">
            <v>Xốp PE trên EHK-362</v>
          </cell>
        </row>
        <row r="8684">
          <cell r="B8684" t="str">
            <v>4006050117</v>
          </cell>
          <cell r="C8684" t="str">
            <v>Xốp PE dưới EHK-102-S</v>
          </cell>
        </row>
        <row r="8685">
          <cell r="B8685" t="str">
            <v>4006050116</v>
          </cell>
          <cell r="C8685" t="str">
            <v>Xốp PE trên EHK-102-S</v>
          </cell>
        </row>
        <row r="8686">
          <cell r="B8686" t="str">
            <v>3004091043</v>
          </cell>
          <cell r="C8686" t="str">
            <v>Dây nguồn ZGDEHK362017</v>
          </cell>
        </row>
        <row r="8687">
          <cell r="B8687" t="str">
            <v>3004091044</v>
          </cell>
          <cell r="C8687" t="str">
            <v>Mặt đế máy ZGDEHK362040</v>
          </cell>
        </row>
        <row r="8688">
          <cell r="B8688" t="str">
            <v>3004091041</v>
          </cell>
          <cell r="C8688" t="str">
            <v>Ốp lọc bụi ZGDEHK102S20</v>
          </cell>
        </row>
        <row r="8689">
          <cell r="B8689" t="str">
            <v>4006031520</v>
          </cell>
          <cell r="C8689" t="str">
            <v>Tem tủ LIVOTEC Hydrogen</v>
          </cell>
        </row>
        <row r="8690">
          <cell r="B8690" t="str">
            <v>3004091039</v>
          </cell>
          <cell r="C8690" t="str">
            <v>Thân trước ZGDEHK102S03</v>
          </cell>
        </row>
        <row r="8691">
          <cell r="B8691" t="str">
            <v>3004091040</v>
          </cell>
          <cell r="C8691" t="str">
            <v>Ốp thân sau ZGDEHK102S19</v>
          </cell>
        </row>
        <row r="8692">
          <cell r="B8692" t="str">
            <v>3004091036</v>
          </cell>
          <cell r="C8692" t="str">
            <v>Khung lá gió ZGDBHK101W16</v>
          </cell>
        </row>
        <row r="8693">
          <cell r="B8693" t="str">
            <v>1004020012</v>
          </cell>
          <cell r="C8693" t="str">
            <v>Máy sưởi KoriHome EHK-368</v>
          </cell>
        </row>
        <row r="8694">
          <cell r="B8694" t="str">
            <v>3004091049</v>
          </cell>
          <cell r="C8694" t="str">
            <v>Khung cửa gió ZGDEHK362005</v>
          </cell>
        </row>
        <row r="8695">
          <cell r="B8695" t="str">
            <v>3004091047</v>
          </cell>
          <cell r="C8695" t="str">
            <v>Khung mặt trên ZGDEHK362011</v>
          </cell>
        </row>
        <row r="8696">
          <cell r="B8696" t="str">
            <v>4006010540</v>
          </cell>
          <cell r="C8696" t="str">
            <v>Carton 345x295mm (BHK-101-W)</v>
          </cell>
        </row>
        <row r="8697">
          <cell r="B8697" t="str">
            <v>2001310042</v>
          </cell>
          <cell r="C8697" t="str">
            <v>Nắp cốc lồi EZ 3/8-3/8 trắng</v>
          </cell>
        </row>
        <row r="8698">
          <cell r="B8698" t="str">
            <v>7002010084</v>
          </cell>
          <cell r="C8698" t="str">
            <v>Đồng hồ đo độ cứng Sundoo LX-A</v>
          </cell>
        </row>
        <row r="8699">
          <cell r="B8699" t="str">
            <v>4006060310</v>
          </cell>
          <cell r="C8699" t="str">
            <v>HDSD máy sưởi KoriHome EHK-362</v>
          </cell>
        </row>
        <row r="8700">
          <cell r="B8700" t="str">
            <v>3004091045</v>
          </cell>
          <cell r="C8700" t="str">
            <v>Chân quấn dây phải ZGDBHK101W02</v>
          </cell>
        </row>
        <row r="8701">
          <cell r="B8701" t="str">
            <v>3004091046</v>
          </cell>
          <cell r="C8701" t="str">
            <v>Chân quấn dây trái ZGDBHK101W03</v>
          </cell>
        </row>
        <row r="8702">
          <cell r="B8702" t="str">
            <v>3004091048</v>
          </cell>
          <cell r="C8702" t="str">
            <v>Khung lưới lọc bụi ZGDEHK362016</v>
          </cell>
        </row>
        <row r="8703">
          <cell r="B8703" t="str">
            <v>4006060311</v>
          </cell>
          <cell r="C8703" t="str">
            <v>Phiếu bảo hành KoriHome EHK-362</v>
          </cell>
        </row>
        <row r="8704">
          <cell r="B8704" t="str">
            <v>4006031521</v>
          </cell>
          <cell r="C8704" t="str">
            <v>Tem tủ LIVOTEC Made in Thailand</v>
          </cell>
        </row>
        <row r="8705">
          <cell r="B8705" t="str">
            <v>2008010003</v>
          </cell>
          <cell r="C8705" t="str">
            <v>Bơm 24V Headon HF-8369 MIT (LR)</v>
          </cell>
        </row>
        <row r="8706">
          <cell r="B8706" t="str">
            <v>4006060308</v>
          </cell>
          <cell r="C8706" t="str">
            <v>HDSD máy sưởi KoriHome BHK-101-W</v>
          </cell>
        </row>
        <row r="8707">
          <cell r="B8707" t="str">
            <v>4006060312</v>
          </cell>
          <cell r="C8707" t="str">
            <v>HDSD máy sưởi KoriHome EHK-102-S</v>
          </cell>
        </row>
        <row r="8708">
          <cell r="B8708" t="str">
            <v>3004091042</v>
          </cell>
          <cell r="C8708" t="str">
            <v>Lưới lọc bụi mặt sau ZGDEHK362015</v>
          </cell>
        </row>
        <row r="8709">
          <cell r="B8709" t="str">
            <v>4006060309</v>
          </cell>
          <cell r="C8709" t="str">
            <v>Phiếu bảo hành KoriHome BHK-101-W</v>
          </cell>
        </row>
        <row r="8710">
          <cell r="B8710" t="str">
            <v>4006060313</v>
          </cell>
          <cell r="C8710" t="str">
            <v>Phiếu bảo hành KoriHome EHK-102-S</v>
          </cell>
        </row>
        <row r="8711">
          <cell r="B8711" t="str">
            <v>4003010071</v>
          </cell>
          <cell r="C8711" t="str">
            <v>Thép tấm SPCC 0.6x920x985</v>
          </cell>
        </row>
        <row r="8712">
          <cell r="B8712" t="str">
            <v>2013070027</v>
          </cell>
          <cell r="C8712" t="str">
            <v>Ống đồng D10</v>
          </cell>
        </row>
        <row r="8713">
          <cell r="B8713" t="str">
            <v>3004040354</v>
          </cell>
          <cell r="C8713" t="str">
            <v>Ke thanh ray IRO3 HOT</v>
          </cell>
        </row>
        <row r="8714">
          <cell r="B8714" t="str">
            <v>3003050045</v>
          </cell>
          <cell r="C8714" t="str">
            <v>Thân tủ GALU (CS)</v>
          </cell>
        </row>
        <row r="8715">
          <cell r="B8715" t="str">
            <v>2011060065</v>
          </cell>
          <cell r="C8715" t="str">
            <v>Kép ren ngoài 2 đầu 3/8"</v>
          </cell>
        </row>
        <row r="8716">
          <cell r="B8716" t="str">
            <v>7003020082</v>
          </cell>
          <cell r="C8716" t="str">
            <v>Topper KoriHome Tặng bộ 3 lõi lọc</v>
          </cell>
        </row>
        <row r="8717">
          <cell r="B8717" t="str">
            <v>2011060064</v>
          </cell>
          <cell r="C8717" t="str">
            <v>Van chiết áp ren trong 2 đầu 3/8"</v>
          </cell>
        </row>
        <row r="8718">
          <cell r="B8718" t="str">
            <v>2011060066</v>
          </cell>
          <cell r="C8718" t="str">
            <v>Cút nối vuông ren trong + ren ngoài 3/8</v>
          </cell>
        </row>
        <row r="8719">
          <cell r="B8719" t="str">
            <v>7009090053</v>
          </cell>
          <cell r="C8719" t="str">
            <v>Phớt dầu trục khuỷu RC 11.11N</v>
          </cell>
        </row>
        <row r="8720">
          <cell r="B8720" t="str">
            <v>3004091051</v>
          </cell>
          <cell r="C8720" t="str">
            <v>Bông bán nguyệt EZ270 D52.4</v>
          </cell>
        </row>
        <row r="8721">
          <cell r="B8721" t="str">
            <v>3002090046</v>
          </cell>
          <cell r="C8721" t="str">
            <v>Thân lõi EZ270 KOREA v2</v>
          </cell>
        </row>
        <row r="8722">
          <cell r="B8722" t="str">
            <v>9200000316</v>
          </cell>
          <cell r="C8722" t="str">
            <v>Tem vỡ GOLDSUN</v>
          </cell>
        </row>
        <row r="8723">
          <cell r="B8723" t="str">
            <v>9200000336</v>
          </cell>
          <cell r="C8723" t="str">
            <v>Tem cốc GAC GOLDSUN</v>
          </cell>
        </row>
        <row r="8724">
          <cell r="B8724" t="str">
            <v>9200000332</v>
          </cell>
          <cell r="C8724" t="str">
            <v>Tem lõi GAC GOLDSUN</v>
          </cell>
        </row>
        <row r="8725">
          <cell r="B8725" t="str">
            <v>9200000323</v>
          </cell>
          <cell r="C8725" t="str">
            <v>Tem màng RO GOLDSUN</v>
          </cell>
        </row>
        <row r="8726">
          <cell r="B8726" t="str">
            <v>9200000315</v>
          </cell>
          <cell r="C8726" t="str">
            <v>Tem bảo hành GOLDSUN</v>
          </cell>
        </row>
        <row r="8727">
          <cell r="B8727" t="str">
            <v>9200000337</v>
          </cell>
          <cell r="C8727" t="str">
            <v>Tem cốc PP 1u GOLDSUN</v>
          </cell>
        </row>
        <row r="8728">
          <cell r="B8728" t="str">
            <v>9200000335</v>
          </cell>
          <cell r="C8728" t="str">
            <v>Tem cốc PP 5u GOLDSUN</v>
          </cell>
        </row>
        <row r="8729">
          <cell r="B8729" t="str">
            <v>9200000311</v>
          </cell>
          <cell r="C8729" t="str">
            <v>Tem GOLDSUN 9 cấp lọc</v>
          </cell>
        </row>
        <row r="8730">
          <cell r="B8730" t="str">
            <v>9200000333</v>
          </cell>
          <cell r="C8730" t="str">
            <v>Tem lõi PP 1u GOLDSUN</v>
          </cell>
        </row>
        <row r="8731">
          <cell r="B8731" t="str">
            <v>9200000331</v>
          </cell>
          <cell r="C8731" t="str">
            <v>Tem lõi PP 5u GOLDSUN</v>
          </cell>
        </row>
        <row r="8732">
          <cell r="B8732" t="str">
            <v>9200000330</v>
          </cell>
          <cell r="C8732" t="str">
            <v>Phiếu bảo hành GOLDSUN</v>
          </cell>
        </row>
        <row r="8733">
          <cell r="B8733" t="str">
            <v>9200000338</v>
          </cell>
          <cell r="C8733" t="str">
            <v>Tem cốc Cation GOLDSUN</v>
          </cell>
        </row>
        <row r="8734">
          <cell r="B8734" t="str">
            <v>9200000312</v>
          </cell>
          <cell r="C8734" t="str">
            <v>Tem GOLDSUN 10 cấp lọc</v>
          </cell>
        </row>
        <row r="8735">
          <cell r="B8735" t="str">
            <v>9200000313</v>
          </cell>
          <cell r="C8735" t="str">
            <v>Tem GOLDSUN 11 cấp lọc</v>
          </cell>
        </row>
        <row r="8736">
          <cell r="B8736" t="str">
            <v>9200000334</v>
          </cell>
          <cell r="C8736" t="str">
            <v>Tem lõi Cation GOLDSUN</v>
          </cell>
        </row>
        <row r="8737">
          <cell r="B8737" t="str">
            <v>9200000320</v>
          </cell>
          <cell r="C8737" t="str">
            <v>Tem lõi MAIFAN GOLDSUN</v>
          </cell>
        </row>
        <row r="8738">
          <cell r="B8738" t="str">
            <v>4006060315</v>
          </cell>
          <cell r="C8738" t="str">
            <v>Voucher KAROFI KAP-115</v>
          </cell>
        </row>
        <row r="8739">
          <cell r="B8739" t="str">
            <v>9200000324</v>
          </cell>
          <cell r="C8739" t="str">
            <v>Tem bơm HF-8369 GOLDSUN</v>
          </cell>
        </row>
        <row r="8740">
          <cell r="B8740" t="str">
            <v>9200000318</v>
          </cell>
          <cell r="C8740" t="str">
            <v>Tem lõi CERAMIC GOLDSUN</v>
          </cell>
        </row>
        <row r="8741">
          <cell r="B8741" t="str">
            <v>9200000325</v>
          </cell>
          <cell r="C8741" t="str">
            <v>Tem bình áp GOLDSUN 3.2G</v>
          </cell>
        </row>
        <row r="8742">
          <cell r="B8742" t="str">
            <v>9200000328</v>
          </cell>
          <cell r="C8742" t="str">
            <v>Tem giá sắt GOLD GOLDSUN</v>
          </cell>
        </row>
        <row r="8743">
          <cell r="B8743" t="str">
            <v>9200000319</v>
          </cell>
          <cell r="C8743" t="str">
            <v>Tem lõi Alkaline GOLDSUN</v>
          </cell>
        </row>
        <row r="8744">
          <cell r="B8744" t="str">
            <v>9200000317</v>
          </cell>
          <cell r="C8744" t="str">
            <v>Tem lõi Hydrogen GOLDSUN</v>
          </cell>
        </row>
        <row r="8745">
          <cell r="B8745" t="str">
            <v>9200000322</v>
          </cell>
          <cell r="C8745" t="str">
            <v>Tem lõi CARBON T33 GOLDSUN</v>
          </cell>
        </row>
        <row r="8746">
          <cell r="B8746" t="str">
            <v>9200000327</v>
          </cell>
          <cell r="C8746" t="str">
            <v>Tem khắc phục sự cố GOLDSUN</v>
          </cell>
        </row>
        <row r="8747">
          <cell r="B8747" t="str">
            <v>9200000321</v>
          </cell>
          <cell r="C8747" t="str">
            <v>Tem lõi Nano Silver GOLDSUN</v>
          </cell>
        </row>
        <row r="8748">
          <cell r="B8748" t="str">
            <v>9200000329</v>
          </cell>
          <cell r="C8748" t="str">
            <v>Tem giá sắt HYDROGEN GOLDSUN</v>
          </cell>
        </row>
        <row r="8749">
          <cell r="B8749" t="str">
            <v>4006031534</v>
          </cell>
          <cell r="C8749" t="str">
            <v>Tem phụ bộ quà tặng KoriHome</v>
          </cell>
        </row>
        <row r="8750">
          <cell r="B8750" t="str">
            <v>9200000326</v>
          </cell>
          <cell r="C8750" t="str">
            <v>Tem nhãn hàng hóa GOLDSUN FA16-18</v>
          </cell>
        </row>
        <row r="8751">
          <cell r="B8751" t="str">
            <v>9200000340</v>
          </cell>
          <cell r="C8751" t="str">
            <v>HDSD GOLDSUN v2</v>
          </cell>
        </row>
        <row r="8752">
          <cell r="B8752" t="str">
            <v>9200000339</v>
          </cell>
          <cell r="C8752" t="str">
            <v>Tấm carton đáy (GOLDSUN)</v>
          </cell>
        </row>
        <row r="8753">
          <cell r="B8753" t="str">
            <v>3002020298</v>
          </cell>
          <cell r="C8753" t="str">
            <v>Thân T33 2D ghi INFRARED-AN PHÚ</v>
          </cell>
        </row>
        <row r="8754">
          <cell r="B8754" t="str">
            <v>5000000031</v>
          </cell>
          <cell r="C8754" t="str">
            <v>TTDV- Gói DV Safety</v>
          </cell>
        </row>
        <row r="8755">
          <cell r="B8755" t="str">
            <v>7003070011</v>
          </cell>
          <cell r="C8755" t="str">
            <v>USB 2.0 16G</v>
          </cell>
        </row>
        <row r="8756">
          <cell r="B8756" t="str">
            <v>7003070010</v>
          </cell>
          <cell r="C8756" t="str">
            <v>Tivi box KIWI</v>
          </cell>
        </row>
        <row r="8757">
          <cell r="B8757" t="str">
            <v>3004020411</v>
          </cell>
          <cell r="C8757" t="str">
            <v>Đĩa kẹp GALU v2</v>
          </cell>
        </row>
        <row r="8758">
          <cell r="B8758" t="str">
            <v>3004091052</v>
          </cell>
          <cell r="C8758" t="str">
            <v>Booth Inox Inox 304 1000x2430x650</v>
          </cell>
        </row>
        <row r="8759">
          <cell r="B8759" t="str">
            <v>2011020027</v>
          </cell>
          <cell r="C8759" t="str">
            <v>Cút EZ T-6U-6 SHITONG</v>
          </cell>
        </row>
        <row r="8760">
          <cell r="B8760" t="str">
            <v>2011020028</v>
          </cell>
          <cell r="C8760" t="str">
            <v>Van 1CEZ V-4U-4 SHITONG</v>
          </cell>
        </row>
        <row r="8761">
          <cell r="B8761" t="str">
            <v>3002030060</v>
          </cell>
          <cell r="C8761" t="str">
            <v>Nắp T33 V đỏ</v>
          </cell>
        </row>
        <row r="8762">
          <cell r="B8762" t="str">
            <v>9200000350</v>
          </cell>
          <cell r="C8762" t="str">
            <v>Tem bơm IROKA</v>
          </cell>
        </row>
        <row r="8763">
          <cell r="B8763" t="str">
            <v>9200000370</v>
          </cell>
          <cell r="C8763" t="str">
            <v>HDSD máy RO IROKA</v>
          </cell>
        </row>
        <row r="8764">
          <cell r="B8764" t="str">
            <v>9200000355</v>
          </cell>
          <cell r="C8764" t="str">
            <v>Tem lõi ORP IROKA</v>
          </cell>
        </row>
        <row r="8765">
          <cell r="B8765" t="str">
            <v>2013040097</v>
          </cell>
          <cell r="C8765" t="str">
            <v>Đèn LED tròn DN270</v>
          </cell>
        </row>
        <row r="8766">
          <cell r="B8766" t="str">
            <v>9200000368</v>
          </cell>
          <cell r="C8766" t="str">
            <v>Tem kỹ thuật IROKA</v>
          </cell>
        </row>
        <row r="8767">
          <cell r="B8767" t="str">
            <v>9200000366</v>
          </cell>
          <cell r="C8767" t="str">
            <v>Tem cốc 2 GAC IROKA</v>
          </cell>
        </row>
        <row r="8768">
          <cell r="B8768" t="str">
            <v>9200000349</v>
          </cell>
          <cell r="C8768" t="str">
            <v>Tem IROKA 9 cấp lọc</v>
          </cell>
        </row>
        <row r="8769">
          <cell r="B8769" t="str">
            <v>9200000347</v>
          </cell>
          <cell r="C8769" t="str">
            <v>Tem NY IROKA IR-109</v>
          </cell>
        </row>
        <row r="8770">
          <cell r="B8770" t="str">
            <v>9200000344</v>
          </cell>
          <cell r="C8770" t="str">
            <v>Tem NY IROKA IR-110</v>
          </cell>
        </row>
        <row r="8771">
          <cell r="B8771" t="str">
            <v>9200000348</v>
          </cell>
          <cell r="C8771" t="str">
            <v>Tem IROKA 10 cấp lọc</v>
          </cell>
        </row>
        <row r="8772">
          <cell r="B8772" t="str">
            <v>9200000357</v>
          </cell>
          <cell r="C8772" t="str">
            <v>Tem lõi 3 in 1 IROKA</v>
          </cell>
        </row>
        <row r="8773">
          <cell r="B8773" t="str">
            <v>9200000359</v>
          </cell>
          <cell r="C8773" t="str">
            <v>Tem lõi CL-T33 IROKA</v>
          </cell>
        </row>
        <row r="8774">
          <cell r="B8774" t="str">
            <v>9200000356</v>
          </cell>
          <cell r="C8774" t="str">
            <v>Tem lõi MAIFAN IROKA</v>
          </cell>
        </row>
        <row r="8775">
          <cell r="B8775" t="str">
            <v>9200000343</v>
          </cell>
          <cell r="C8775" t="str">
            <v>Tem NY IROKA IR-09NN</v>
          </cell>
        </row>
        <row r="8776">
          <cell r="B8776" t="str">
            <v>9200000342</v>
          </cell>
          <cell r="C8776" t="str">
            <v>Tem NY IROKA IR2-110</v>
          </cell>
        </row>
        <row r="8777">
          <cell r="B8777" t="str">
            <v>9200000341</v>
          </cell>
          <cell r="C8777" t="str">
            <v>Tem NY IROKA IR-09NN2</v>
          </cell>
        </row>
        <row r="8778">
          <cell r="B8778" t="str">
            <v>9200000346</v>
          </cell>
          <cell r="C8778" t="str">
            <v>Tem NY IROKA IR-109DH</v>
          </cell>
        </row>
        <row r="8779">
          <cell r="B8779" t="str">
            <v>9200000345</v>
          </cell>
          <cell r="C8779" t="str">
            <v>Tem NY IROKA IR-110DH</v>
          </cell>
        </row>
        <row r="8780">
          <cell r="B8780" t="str">
            <v>9200000367</v>
          </cell>
          <cell r="C8780" t="str">
            <v>Tem cốc 4 CATION IROKA</v>
          </cell>
        </row>
        <row r="8781">
          <cell r="B8781" t="str">
            <v>9200000363</v>
          </cell>
          <cell r="C8781" t="str">
            <v>Tem lõi 4 CATION IROKA</v>
          </cell>
        </row>
        <row r="8782">
          <cell r="B8782" t="str">
            <v>9200000353</v>
          </cell>
          <cell r="C8782" t="str">
            <v>Tem lõi Alkaline IROKA</v>
          </cell>
        </row>
        <row r="8783">
          <cell r="B8783" t="str">
            <v>9200000351</v>
          </cell>
          <cell r="C8783" t="str">
            <v>Tem giá sắt IROKA (260mm)</v>
          </cell>
        </row>
        <row r="8784">
          <cell r="B8784" t="str">
            <v>9200000352</v>
          </cell>
          <cell r="C8784" t="str">
            <v>Tem giá sắt IROKA (320mm)</v>
          </cell>
        </row>
        <row r="8785">
          <cell r="B8785" t="str">
            <v>9200000354</v>
          </cell>
          <cell r="C8785" t="str">
            <v>Tem lõi Nano Silver IROKA</v>
          </cell>
        </row>
        <row r="8786">
          <cell r="B8786" t="str">
            <v>9200000362</v>
          </cell>
          <cell r="C8786" t="str">
            <v>Tem lõi 3 PP 1 micro IROKA</v>
          </cell>
        </row>
        <row r="8787">
          <cell r="B8787" t="str">
            <v>9200000358</v>
          </cell>
          <cell r="C8787" t="str">
            <v>Tem lõi FAR INFRARED IROKA</v>
          </cell>
        </row>
        <row r="8788">
          <cell r="B8788" t="str">
            <v>9200000369</v>
          </cell>
          <cell r="C8788" t="str">
            <v>Tem vỏ màng RO DOW (IROKA)</v>
          </cell>
        </row>
        <row r="8789">
          <cell r="B8789" t="str">
            <v>4006040058</v>
          </cell>
          <cell r="C8789" t="str">
            <v>Băng dính 3M 4229P 20mmx10m</v>
          </cell>
        </row>
        <row r="8790">
          <cell r="B8790" t="str">
            <v>9200000364</v>
          </cell>
          <cell r="C8790" t="str">
            <v>Tem cốc 1 5(u) SEDIMENT IROKA</v>
          </cell>
        </row>
        <row r="8791">
          <cell r="B8791" t="str">
            <v>9200000365</v>
          </cell>
          <cell r="C8791" t="str">
            <v>Tem cốc 3 1(u) SEDIMENT IROKA</v>
          </cell>
        </row>
        <row r="8792">
          <cell r="B8792" t="str">
            <v>9200000361</v>
          </cell>
          <cell r="C8792" t="str">
            <v>Tem lõi 2 Carbon Granule IROKA</v>
          </cell>
        </row>
        <row r="8793">
          <cell r="B8793" t="str">
            <v>2014080034</v>
          </cell>
          <cell r="C8793" t="str">
            <v>Dây điện 3x2.5 CADIVI</v>
          </cell>
        </row>
        <row r="8794">
          <cell r="B8794" t="str">
            <v>2004010146</v>
          </cell>
          <cell r="C8794" t="str">
            <v>Lõi PP 10" G135-63 So Safe</v>
          </cell>
        </row>
        <row r="8795">
          <cell r="B8795" t="str">
            <v>2004010147</v>
          </cell>
          <cell r="C8795" t="str">
            <v>Lõi PP 10" G150-63 So Safe</v>
          </cell>
        </row>
        <row r="8796">
          <cell r="B8796" t="str">
            <v>2004010152</v>
          </cell>
          <cell r="C8796" t="str">
            <v>Lõi PP 10" G170-70 So Safe</v>
          </cell>
        </row>
        <row r="8797">
          <cell r="B8797" t="str">
            <v>2004010153</v>
          </cell>
          <cell r="C8797" t="str">
            <v>Lõi PP 10" G170-70 vằn So Safe</v>
          </cell>
        </row>
        <row r="8798">
          <cell r="B8798" t="str">
            <v>2014020029</v>
          </cell>
          <cell r="C8798" t="str">
            <v>Đế nổi</v>
          </cell>
        </row>
        <row r="8799">
          <cell r="B8799" t="str">
            <v>2014020030</v>
          </cell>
          <cell r="C8799" t="str">
            <v>Ổ cắm đôi 3 chấu</v>
          </cell>
        </row>
        <row r="8800">
          <cell r="B8800" t="str">
            <v>2015020029</v>
          </cell>
          <cell r="C8800" t="str">
            <v>Tủ điện 200x200x120</v>
          </cell>
        </row>
        <row r="8801">
          <cell r="B8801" t="str">
            <v>2004010148</v>
          </cell>
          <cell r="C8801" t="str">
            <v>Phôi lõi PP 10" G135 trơn</v>
          </cell>
        </row>
        <row r="8802">
          <cell r="B8802" t="str">
            <v>2004010149</v>
          </cell>
          <cell r="C8802" t="str">
            <v>Phôi lõi PP 10" G150 trơn</v>
          </cell>
        </row>
        <row r="8803">
          <cell r="B8803" t="str">
            <v>4006031537</v>
          </cell>
          <cell r="C8803" t="str">
            <v>Tem lõi PP So Safe SPP101R</v>
          </cell>
        </row>
        <row r="8804">
          <cell r="B8804" t="str">
            <v>4006031536</v>
          </cell>
          <cell r="C8804" t="str">
            <v>Tem lõi PP So Safe SPP105R</v>
          </cell>
        </row>
        <row r="8805">
          <cell r="B8805" t="str">
            <v>4006031539</v>
          </cell>
          <cell r="C8805" t="str">
            <v>Tem lõi PP So Safe SPP105R</v>
          </cell>
        </row>
        <row r="8806">
          <cell r="B8806" t="str">
            <v>4006031538</v>
          </cell>
          <cell r="C8806" t="str">
            <v>Tem lõi PP So Safe SPP405R</v>
          </cell>
        </row>
        <row r="8807">
          <cell r="B8807" t="str">
            <v>3002020299</v>
          </cell>
          <cell r="C8807" t="str">
            <v>Thân T33 2D trắng HYDROGEN</v>
          </cell>
        </row>
        <row r="8808">
          <cell r="B8808" t="str">
            <v>4006031535</v>
          </cell>
          <cell r="C8808" t="str">
            <v>Tem KAROFI QCVN (linh kiện)</v>
          </cell>
        </row>
        <row r="8809">
          <cell r="B8809" t="str">
            <v>4006031541</v>
          </cell>
          <cell r="C8809" t="str">
            <v>Tem lõi PP So Safe SPPJ205R</v>
          </cell>
        </row>
        <row r="8810">
          <cell r="B8810" t="str">
            <v>2004010155</v>
          </cell>
          <cell r="C8810" t="str">
            <v>Lõi PP 20" G700-110 SO SAFE</v>
          </cell>
        </row>
        <row r="8811">
          <cell r="B8811" t="str">
            <v>2004010151</v>
          </cell>
          <cell r="C8811" t="str">
            <v>Phôi lõi PP 10" G170-70 vằn</v>
          </cell>
        </row>
        <row r="8812">
          <cell r="B8812" t="str">
            <v>2004010150</v>
          </cell>
          <cell r="C8812" t="str">
            <v>Phôi lõi PP 10" G170-70 trơn</v>
          </cell>
        </row>
        <row r="8813">
          <cell r="B8813" t="str">
            <v>2004010154</v>
          </cell>
          <cell r="C8813" t="str">
            <v>Phôi lõi PP 20" G700-110 trơn</v>
          </cell>
        </row>
        <row r="8814">
          <cell r="B8814" t="str">
            <v>2014030082</v>
          </cell>
          <cell r="C8814" t="str">
            <v>Aptomat chống giật 10A 1P+N 6KA</v>
          </cell>
        </row>
        <row r="8815">
          <cell r="B8815" t="str">
            <v>4006031540</v>
          </cell>
          <cell r="C8815" t="str">
            <v>Tem lõi PP So Safe SPP105G-Ribs</v>
          </cell>
        </row>
        <row r="8816">
          <cell r="B8816" t="str">
            <v>7007090027</v>
          </cell>
          <cell r="C8816" t="str">
            <v>Tay kẹp đẩy</v>
          </cell>
        </row>
        <row r="8817">
          <cell r="B8817" t="str">
            <v>9200000397</v>
          </cell>
          <cell r="C8817" t="str">
            <v>Bộ tem AVITA</v>
          </cell>
        </row>
        <row r="8818">
          <cell r="B8818" t="str">
            <v>9200000396</v>
          </cell>
          <cell r="C8818" t="str">
            <v>Bộ tem IROKA</v>
          </cell>
        </row>
        <row r="8819">
          <cell r="B8819" t="str">
            <v>7005040128</v>
          </cell>
          <cell r="C8819" t="str">
            <v>Bạc dẫn hướng</v>
          </cell>
        </row>
        <row r="8820">
          <cell r="B8820" t="str">
            <v>9200000375</v>
          </cell>
          <cell r="C8820" t="str">
            <v>Tem bơm AVITA</v>
          </cell>
        </row>
        <row r="8821">
          <cell r="B8821" t="str">
            <v>7005040129</v>
          </cell>
          <cell r="C8821" t="str">
            <v>Trục dấn hướng</v>
          </cell>
        </row>
        <row r="8822">
          <cell r="B8822" t="str">
            <v>9200000394</v>
          </cell>
          <cell r="C8822" t="str">
            <v>HDSD máy RO AVITA</v>
          </cell>
        </row>
        <row r="8823">
          <cell r="B8823" t="str">
            <v>9200000376</v>
          </cell>
          <cell r="C8823" t="str">
            <v>Tem giá sắt AVITA</v>
          </cell>
        </row>
        <row r="8824">
          <cell r="B8824" t="str">
            <v>9200000379</v>
          </cell>
          <cell r="C8824" t="str">
            <v>Tem lõi ORP AVITA</v>
          </cell>
        </row>
        <row r="8825">
          <cell r="B8825" t="str">
            <v>9200000398</v>
          </cell>
          <cell r="C8825" t="str">
            <v>Tem bảo hành AVITA</v>
          </cell>
        </row>
        <row r="8826">
          <cell r="B8826" t="str">
            <v>9200000400</v>
          </cell>
          <cell r="C8826" t="str">
            <v>Tem bảo hành IROKA</v>
          </cell>
        </row>
        <row r="8827">
          <cell r="B8827" t="str">
            <v>9200000392</v>
          </cell>
          <cell r="C8827" t="str">
            <v>Tem kỹ thuật AVITA</v>
          </cell>
        </row>
        <row r="8828">
          <cell r="B8828" t="str">
            <v>9200000371</v>
          </cell>
          <cell r="C8828" t="str">
            <v>Tem AVITA 8 cấp lọc</v>
          </cell>
        </row>
        <row r="8829">
          <cell r="B8829" t="str">
            <v>9200000374</v>
          </cell>
          <cell r="C8829" t="str">
            <v>Tem AVITA 9 cấp lọc</v>
          </cell>
        </row>
        <row r="8830">
          <cell r="B8830" t="str">
            <v>9200000390</v>
          </cell>
          <cell r="C8830" t="str">
            <v>Tem cốc 2 GAC AVITA</v>
          </cell>
        </row>
        <row r="8831">
          <cell r="B8831" t="str">
            <v>9200000372</v>
          </cell>
          <cell r="C8831" t="str">
            <v>Tem AVITA 10 cấp lọc</v>
          </cell>
        </row>
        <row r="8832">
          <cell r="B8832" t="str">
            <v>9200000381</v>
          </cell>
          <cell r="C8832" t="str">
            <v>Tem lõi 3 in 1 AVITA</v>
          </cell>
        </row>
        <row r="8833">
          <cell r="B8833" t="str">
            <v>9200000383</v>
          </cell>
          <cell r="C8833" t="str">
            <v>Tem lõi CL-T33 AVITA</v>
          </cell>
        </row>
        <row r="8834">
          <cell r="B8834" t="str">
            <v>9200000380</v>
          </cell>
          <cell r="C8834" t="str">
            <v>Tem lõi MAIFAN AVITA</v>
          </cell>
        </row>
        <row r="8835">
          <cell r="B8835" t="str">
            <v>9200000391</v>
          </cell>
          <cell r="C8835" t="str">
            <v>Tem cốc 4 CATION AVITA</v>
          </cell>
        </row>
        <row r="8836">
          <cell r="B8836" t="str">
            <v>9200000387</v>
          </cell>
          <cell r="C8836" t="str">
            <v>Tem lõi 4 CATION AVITA</v>
          </cell>
        </row>
        <row r="8837">
          <cell r="B8837" t="str">
            <v>9200000377</v>
          </cell>
          <cell r="C8837" t="str">
            <v>Tem lõi Alkaline AVITA</v>
          </cell>
        </row>
        <row r="8838">
          <cell r="B8838" t="str">
            <v>9200000399</v>
          </cell>
          <cell r="C8838" t="str">
            <v>Tem xác thực (CHANHVIET)</v>
          </cell>
        </row>
        <row r="8839">
          <cell r="B8839" t="str">
            <v>9200000378</v>
          </cell>
          <cell r="C8839" t="str">
            <v>Tem lõi Nano Silver AVITA</v>
          </cell>
        </row>
        <row r="8840">
          <cell r="B8840" t="str">
            <v>9200000384</v>
          </cell>
          <cell r="C8840" t="str">
            <v>Tem lõi 1 PP 5 micro AVITA</v>
          </cell>
        </row>
        <row r="8841">
          <cell r="B8841" t="str">
            <v>9200000386</v>
          </cell>
          <cell r="C8841" t="str">
            <v>Tem lõi 3 PP 1 micro AVITA</v>
          </cell>
        </row>
        <row r="8842">
          <cell r="B8842" t="str">
            <v>9200000382</v>
          </cell>
          <cell r="C8842" t="str">
            <v>Tem lõi FAR INFRARED AVITA</v>
          </cell>
        </row>
        <row r="8843">
          <cell r="B8843" t="str">
            <v>9200000393</v>
          </cell>
          <cell r="C8843" t="str">
            <v>Tem vỏ màng RO DOW (AVITA)</v>
          </cell>
        </row>
        <row r="8844">
          <cell r="B8844" t="str">
            <v>1001040370</v>
          </cell>
          <cell r="C8844" t="str">
            <v>Máy lọc nước KAROFI S-s217</v>
          </cell>
        </row>
        <row r="8845">
          <cell r="B8845" t="str">
            <v>9200000395</v>
          </cell>
          <cell r="C8845" t="str">
            <v>Tem bảo hành 24 tháng AVITA</v>
          </cell>
        </row>
        <row r="8846">
          <cell r="B8846" t="str">
            <v>9200000388</v>
          </cell>
          <cell r="C8846" t="str">
            <v>Tem cốc 1 5(u) SEDIMENT AVITA</v>
          </cell>
        </row>
        <row r="8847">
          <cell r="B8847" t="str">
            <v>9200000389</v>
          </cell>
          <cell r="C8847" t="str">
            <v>Tem cốc 3 1(u) SEDIMENT AVITA</v>
          </cell>
        </row>
        <row r="8848">
          <cell r="B8848" t="str">
            <v>9200000385</v>
          </cell>
          <cell r="C8848" t="str">
            <v>Tem lõi 2 Carbon Granule AVITA</v>
          </cell>
        </row>
        <row r="8849">
          <cell r="B8849" t="str">
            <v>4002020018</v>
          </cell>
          <cell r="C8849" t="str">
            <v>Hạt nhựa ABS LG TR558A</v>
          </cell>
        </row>
        <row r="8850">
          <cell r="B8850" t="str">
            <v>2017020083</v>
          </cell>
          <cell r="C8850" t="str">
            <v>Ống ruột gà lõi thép</v>
          </cell>
        </row>
        <row r="8851">
          <cell r="B8851" t="str">
            <v>2008010044</v>
          </cell>
          <cell r="C8851" t="str">
            <v>Bơm 24V DAUER 8369</v>
          </cell>
        </row>
        <row r="8852">
          <cell r="B8852" t="str">
            <v>7005040130</v>
          </cell>
          <cell r="C8852" t="str">
            <v>Insert PP So Safe</v>
          </cell>
        </row>
        <row r="8853">
          <cell r="B8853" t="str">
            <v>4006031544</v>
          </cell>
          <cell r="C8853" t="str">
            <v>Tem giá sắt AQUAREDD</v>
          </cell>
        </row>
        <row r="8854">
          <cell r="B8854" t="str">
            <v>4006031545</v>
          </cell>
          <cell r="C8854" t="str">
            <v>Tem phụ KAROFI S-s217</v>
          </cell>
        </row>
        <row r="8855">
          <cell r="B8855" t="str">
            <v>1004010018</v>
          </cell>
          <cell r="C8855" t="str">
            <v>Quạt cây KAROFI KF-450AC</v>
          </cell>
        </row>
        <row r="8856">
          <cell r="B8856" t="str">
            <v>4006031542</v>
          </cell>
          <cell r="C8856" t="str">
            <v>Tem lõi OCB GAC AQUAREDD</v>
          </cell>
        </row>
        <row r="8857">
          <cell r="B8857" t="str">
            <v>4006031543</v>
          </cell>
          <cell r="C8857" t="str">
            <v>Tem lõi CTO CARBON BLOCK AQUAREDD</v>
          </cell>
        </row>
        <row r="8858">
          <cell r="B8858" t="str">
            <v>3004020415</v>
          </cell>
          <cell r="C8858" t="str">
            <v>Cụm vách trái HCV200 (CS)</v>
          </cell>
        </row>
        <row r="8859">
          <cell r="B8859" t="str">
            <v>3004091053</v>
          </cell>
          <cell r="C8859" t="str">
            <v>Gá bản lề HCV200 (CS)</v>
          </cell>
        </row>
        <row r="8860">
          <cell r="B8860" t="str">
            <v>3004040359</v>
          </cell>
          <cell r="C8860" t="str">
            <v>Gá bình nóng HCV200</v>
          </cell>
        </row>
        <row r="8861">
          <cell r="B8861" t="str">
            <v>3004020417</v>
          </cell>
          <cell r="C8861" t="str">
            <v>Giá máy HCV200</v>
          </cell>
        </row>
        <row r="8862">
          <cell r="B8862" t="str">
            <v>3004020413</v>
          </cell>
          <cell r="C8862" t="str">
            <v>Khay block HCV200</v>
          </cell>
        </row>
        <row r="8863">
          <cell r="B8863" t="str">
            <v>3004020414</v>
          </cell>
          <cell r="C8863" t="str">
            <v>Khay nóng lạnh HCV200</v>
          </cell>
        </row>
        <row r="8864">
          <cell r="B8864" t="str">
            <v>3004020418</v>
          </cell>
          <cell r="C8864" t="str">
            <v>Thanh ngang HCV200</v>
          </cell>
        </row>
        <row r="8865">
          <cell r="B8865" t="str">
            <v>3004020420</v>
          </cell>
          <cell r="C8865" t="str">
            <v>Vách phải HCV200 (CS)</v>
          </cell>
        </row>
        <row r="8866">
          <cell r="B8866" t="str">
            <v>3004020421</v>
          </cell>
          <cell r="C8866" t="str">
            <v>Vách trái HCV200 (CS)</v>
          </cell>
        </row>
        <row r="8867">
          <cell r="B8867" t="str">
            <v>2013100071</v>
          </cell>
          <cell r="C8867" t="str">
            <v>Bình nóng 1L (HCV200)</v>
          </cell>
        </row>
        <row r="8868">
          <cell r="B8868" t="str">
            <v>4006050096</v>
          </cell>
          <cell r="C8868" t="str">
            <v>Bộ xốp EPS HCV200</v>
          </cell>
        </row>
        <row r="8869">
          <cell r="B8869" t="str">
            <v>2015040064</v>
          </cell>
          <cell r="C8869" t="str">
            <v>Đầu dò nhiệt</v>
          </cell>
        </row>
        <row r="8870">
          <cell r="B8870" t="str">
            <v>2013070028</v>
          </cell>
          <cell r="C8870" t="str">
            <v>Lò xo lạnh</v>
          </cell>
        </row>
        <row r="8871">
          <cell r="B8871" t="str">
            <v>4006031205</v>
          </cell>
          <cell r="C8871" t="str">
            <v>Tem mã vạch WPK-908</v>
          </cell>
        </row>
        <row r="8872">
          <cell r="B8872" t="str">
            <v>4006031548</v>
          </cell>
          <cell r="C8872" t="str">
            <v>Tem cốc CTO AQUAREDD</v>
          </cell>
        </row>
        <row r="8873">
          <cell r="B8873" t="str">
            <v>4006031547</v>
          </cell>
          <cell r="C8873" t="str">
            <v>Tem cốc GAC AQUAREDD</v>
          </cell>
        </row>
        <row r="8874">
          <cell r="B8874" t="str">
            <v>4006031195</v>
          </cell>
          <cell r="C8874" t="str">
            <v>Tem phụ KAROFI HCV200RO</v>
          </cell>
        </row>
        <row r="8875">
          <cell r="B8875" t="str">
            <v>3004020419</v>
          </cell>
          <cell r="C8875" t="str">
            <v>Cụm gá bản lề HCV200 (CS)</v>
          </cell>
        </row>
        <row r="8876">
          <cell r="B8876" t="str">
            <v>3004020416</v>
          </cell>
          <cell r="C8876" t="str">
            <v>Cụm vách phải HCV200 (CS)</v>
          </cell>
        </row>
        <row r="8877">
          <cell r="B8877" t="str">
            <v>4006010055</v>
          </cell>
          <cell r="C8877" t="str">
            <v>Thùng carton KAROFI HCV200</v>
          </cell>
        </row>
        <row r="8878">
          <cell r="B8878" t="str">
            <v>4006031546</v>
          </cell>
          <cell r="C8878" t="str">
            <v>Tem cốc PP SEDIMENT AQUAREDD</v>
          </cell>
        </row>
        <row r="8879">
          <cell r="B8879" t="str">
            <v>1001030162</v>
          </cell>
          <cell r="C8879" t="str">
            <v>Máy lọc nước KoriHome WPK-902</v>
          </cell>
        </row>
        <row r="8880">
          <cell r="B8880" t="str">
            <v>1004010021</v>
          </cell>
          <cell r="C8880" t="str">
            <v>Quạt cây KAROFI KF-352DC</v>
          </cell>
        </row>
        <row r="8881">
          <cell r="B8881" t="str">
            <v>1004010022</v>
          </cell>
          <cell r="C8881" t="str">
            <v>Quạt cây KAROFI KF-402AC</v>
          </cell>
        </row>
        <row r="8882">
          <cell r="B8882" t="str">
            <v>9200000401</v>
          </cell>
          <cell r="C8882" t="str">
            <v>Tủ GOLDSUN xám Hydrogen</v>
          </cell>
        </row>
        <row r="8883">
          <cell r="B8883" t="str">
            <v>1001040375</v>
          </cell>
          <cell r="C8883" t="str">
            <v>Máy nóng lạnh BY530-2 RO</v>
          </cell>
        </row>
        <row r="8884">
          <cell r="B8884" t="str">
            <v>1004010020</v>
          </cell>
          <cell r="C8884" t="str">
            <v>Quạt cây KAROFI KF-400AC</v>
          </cell>
        </row>
        <row r="8885">
          <cell r="B8885" t="str">
            <v>1001040371</v>
          </cell>
          <cell r="C8885" t="str">
            <v>Cây nóng lạnh úp bình HC15</v>
          </cell>
        </row>
        <row r="8886">
          <cell r="B8886" t="str">
            <v>1001040372</v>
          </cell>
          <cell r="C8886" t="str">
            <v>Cây nóng lạnh úp bình HC16</v>
          </cell>
        </row>
        <row r="8887">
          <cell r="B8887" t="str">
            <v>1001040373</v>
          </cell>
          <cell r="C8887" t="str">
            <v>Cây nóng lạnh hút bình HC18</v>
          </cell>
        </row>
        <row r="8888">
          <cell r="B8888" t="str">
            <v>1001040374</v>
          </cell>
          <cell r="C8888" t="str">
            <v>Cây nóng lạnh hút bình HC19</v>
          </cell>
        </row>
        <row r="8889">
          <cell r="B8889" t="str">
            <v>1001100027</v>
          </cell>
          <cell r="C8889" t="str">
            <v>Máy RO-210 GOLDSUN HYDROGEN (KHG10-H)</v>
          </cell>
        </row>
        <row r="8890">
          <cell r="B8890" t="str">
            <v>1001100028</v>
          </cell>
          <cell r="C8890" t="str">
            <v>Máy RO-210 GOLDSUN HYDROGEN (KHG11-H)</v>
          </cell>
        </row>
        <row r="8891">
          <cell r="B8891" t="str">
            <v>2017020084</v>
          </cell>
          <cell r="C8891" t="str">
            <v>Ống bảo ôn D27</v>
          </cell>
        </row>
        <row r="8892">
          <cell r="B8892" t="str">
            <v>3003030068</v>
          </cell>
          <cell r="C8892" t="str">
            <v>Bộ cánh tủ PP IQ đen</v>
          </cell>
        </row>
        <row r="8893">
          <cell r="B8893" t="str">
            <v>3004091055</v>
          </cell>
          <cell r="C8893" t="str">
            <v>Cánh cửa HCV200 trắng</v>
          </cell>
        </row>
        <row r="8894">
          <cell r="B8894" t="str">
            <v>4006020059</v>
          </cell>
          <cell r="C8894" t="str">
            <v>Túi PE 50x36</v>
          </cell>
        </row>
        <row r="8895">
          <cell r="B8895" t="str">
            <v>3004091054</v>
          </cell>
          <cell r="C8895" t="str">
            <v>Gá đầu dò nhiệt HCV200</v>
          </cell>
        </row>
        <row r="8896">
          <cell r="B8896" t="str">
            <v>3003030069</v>
          </cell>
          <cell r="C8896" t="str">
            <v>Bộ cánh tủ PP IQ trắng</v>
          </cell>
        </row>
        <row r="8897">
          <cell r="B8897" t="str">
            <v>3004040398</v>
          </cell>
          <cell r="C8897" t="str">
            <v>Thanh tăng cứng HCV200 (CS)</v>
          </cell>
        </row>
        <row r="8898">
          <cell r="B8898" t="str">
            <v>1001090072</v>
          </cell>
          <cell r="C8898" t="str">
            <v>Máy RO-03/003A THANGLONG.02</v>
          </cell>
        </row>
        <row r="8899">
          <cell r="B8899" t="str">
            <v>4006031549</v>
          </cell>
          <cell r="C8899" t="str">
            <v>Cuộn giấy in tem 32x22mmx50m</v>
          </cell>
        </row>
        <row r="8900">
          <cell r="B8900" t="str">
            <v>3004040399</v>
          </cell>
          <cell r="C8900" t="str">
            <v>Thanh tăng cứng HCV200 trắng</v>
          </cell>
        </row>
        <row r="8901">
          <cell r="B8901" t="str">
            <v>4006010544</v>
          </cell>
          <cell r="C8901" t="str">
            <v>Hộp carton bộ quà tặng KoriHome</v>
          </cell>
        </row>
        <row r="8902">
          <cell r="B8902" t="str">
            <v>4002010039</v>
          </cell>
          <cell r="C8902" t="str">
            <v>Hạt nhựa 1101SC</v>
          </cell>
        </row>
        <row r="8903">
          <cell r="B8903" t="str">
            <v>1001040376</v>
          </cell>
          <cell r="C8903" t="str">
            <v>Máy nóng lạnh Karofi HCV200RO</v>
          </cell>
        </row>
        <row r="8904">
          <cell r="B8904" t="str">
            <v>3004040401</v>
          </cell>
          <cell r="C8904" t="str">
            <v>Gá nóng nhanh IRO3-HOT trắng</v>
          </cell>
        </row>
        <row r="8905">
          <cell r="B8905" t="str">
            <v>7005040133</v>
          </cell>
          <cell r="C8905" t="str">
            <v>Chày đột dập bậc D5</v>
          </cell>
        </row>
        <row r="8906">
          <cell r="B8906" t="str">
            <v>7005040132</v>
          </cell>
          <cell r="C8906" t="str">
            <v>Chày đột dập bậc D6</v>
          </cell>
        </row>
        <row r="8907">
          <cell r="B8907" t="str">
            <v>7005040131</v>
          </cell>
          <cell r="C8907" t="str">
            <v>Chày đột dập bậc D7</v>
          </cell>
        </row>
        <row r="8908">
          <cell r="B8908" t="str">
            <v>4006031550</v>
          </cell>
          <cell r="C8908" t="str">
            <v>Tem phụ KAROFI H8RO</v>
          </cell>
        </row>
        <row r="8909">
          <cell r="B8909" t="str">
            <v>7005040134</v>
          </cell>
          <cell r="C8909" t="str">
            <v>Chày đột dập bậc D3.2</v>
          </cell>
        </row>
        <row r="8910">
          <cell r="B8910" t="str">
            <v>1001040377</v>
          </cell>
          <cell r="C8910" t="str">
            <v>Máy lọc nước KAROFI H8RO</v>
          </cell>
        </row>
        <row r="8911">
          <cell r="B8911" t="str">
            <v>3004040400</v>
          </cell>
          <cell r="C8911" t="str">
            <v>Gá nóng nhanh IRO3-HOT (CS)</v>
          </cell>
        </row>
        <row r="8912">
          <cell r="B8912" t="str">
            <v>7008020025</v>
          </cell>
          <cell r="C8912" t="str">
            <v>Kệ đảo KoriHome 2.4x0.9x1.35</v>
          </cell>
        </row>
        <row r="8913">
          <cell r="B8913" t="str">
            <v>7003020083</v>
          </cell>
          <cell r="C8913" t="str">
            <v>POP mica KAROFI Thu cũ đổi mới</v>
          </cell>
        </row>
        <row r="8914">
          <cell r="B8914" t="str">
            <v>3004020425</v>
          </cell>
          <cell r="C8914" t="str">
            <v>Cabinet ABS IQ-PLUS</v>
          </cell>
        </row>
        <row r="8915">
          <cell r="B8915" t="str">
            <v>3004091058</v>
          </cell>
          <cell r="C8915" t="str">
            <v>Chốt đẩy IQ-PLUS</v>
          </cell>
        </row>
        <row r="8916">
          <cell r="B8916" t="str">
            <v>3004091057</v>
          </cell>
          <cell r="C8916" t="str">
            <v>Chốt quay IQ-PLUS</v>
          </cell>
        </row>
        <row r="8917">
          <cell r="B8917" t="str">
            <v>3004040411</v>
          </cell>
          <cell r="C8917" t="str">
            <v>Gá điện IQ-PLUS (CS)</v>
          </cell>
        </row>
        <row r="8918">
          <cell r="B8918" t="str">
            <v>3004040405</v>
          </cell>
          <cell r="C8918" t="str">
            <v>Gá dưới T33 IQ-PLUS</v>
          </cell>
        </row>
        <row r="8919">
          <cell r="B8919" t="str">
            <v>3003010204</v>
          </cell>
          <cell r="C8919" t="str">
            <v>Kính tôi cánh KAROFI OPTIMUS PLUS đen</v>
          </cell>
        </row>
        <row r="8920">
          <cell r="B8920" t="str">
            <v>3003010205</v>
          </cell>
          <cell r="C8920" t="str">
            <v>Kính tôi đình IQ-PLUS đen</v>
          </cell>
        </row>
        <row r="8921">
          <cell r="B8921" t="str">
            <v>3004040389</v>
          </cell>
          <cell r="C8921" t="str">
            <v>Thanh gá điện IQ-PLUS (CS)</v>
          </cell>
        </row>
        <row r="8922">
          <cell r="B8922" t="str">
            <v>3004040409</v>
          </cell>
          <cell r="C8922" t="str">
            <v>Thanh khung ngang IQ-PLUS</v>
          </cell>
        </row>
        <row r="8923">
          <cell r="B8923" t="str">
            <v>2016020019</v>
          </cell>
          <cell r="C8923" t="str">
            <v>Ecu mũ M6</v>
          </cell>
        </row>
        <row r="8924">
          <cell r="B8924" t="str">
            <v>3004040403</v>
          </cell>
          <cell r="C8924" t="str">
            <v>Gá điện IQ-PLUS trắng</v>
          </cell>
        </row>
        <row r="8925">
          <cell r="B8925" t="str">
            <v>3004040404</v>
          </cell>
          <cell r="C8925" t="str">
            <v>Gá trên T33 IQ-PLUS</v>
          </cell>
        </row>
        <row r="8926">
          <cell r="B8926" t="str">
            <v>3004020423</v>
          </cell>
          <cell r="C8926" t="str">
            <v>Ốp sau trên IQ-PLUS trắng</v>
          </cell>
        </row>
        <row r="8927">
          <cell r="B8927" t="str">
            <v>3004040406</v>
          </cell>
          <cell r="C8927" t="str">
            <v>Thanh gá điện IQ-PLUS trắng</v>
          </cell>
        </row>
        <row r="8928">
          <cell r="B8928" t="str">
            <v>3004091056</v>
          </cell>
          <cell r="C8928" t="str">
            <v>Nam châm từ</v>
          </cell>
        </row>
        <row r="8929">
          <cell r="B8929" t="str">
            <v>3003010207</v>
          </cell>
          <cell r="C8929" t="str">
            <v>Kính tôi đình IQ-PLUS</v>
          </cell>
        </row>
        <row r="8930">
          <cell r="B8930" t="str">
            <v>3003010206</v>
          </cell>
          <cell r="C8930" t="str">
            <v>Kính tôi cánh IQ-PLUS đen</v>
          </cell>
        </row>
        <row r="8931">
          <cell r="B8931" t="str">
            <v>1001080096</v>
          </cell>
          <cell r="C8931" t="str">
            <v>Máy RO-01 CTADGROUP (KB-08-A)</v>
          </cell>
        </row>
        <row r="8932">
          <cell r="B8932" t="str">
            <v>3004020429</v>
          </cell>
          <cell r="C8932" t="str">
            <v>Khay cốc IQ-PLUS trắng</v>
          </cell>
        </row>
        <row r="8933">
          <cell r="B8933" t="str">
            <v>3004020430</v>
          </cell>
          <cell r="C8933" t="str">
            <v>Khay đồ IQ-PLUS trắng</v>
          </cell>
        </row>
        <row r="8934">
          <cell r="B8934" t="str">
            <v>4006050118</v>
          </cell>
          <cell r="C8934" t="str">
            <v>Xốp đỉnh IQ-PLUS</v>
          </cell>
        </row>
        <row r="8935">
          <cell r="B8935" t="str">
            <v>3004020428</v>
          </cell>
          <cell r="C8935" t="str">
            <v>Khay đồ IQ-PLUS (CS)</v>
          </cell>
        </row>
        <row r="8936">
          <cell r="B8936" t="str">
            <v>2005020097</v>
          </cell>
          <cell r="C8936" t="str">
            <v>Lõi CTO 10" đen AQLI</v>
          </cell>
        </row>
        <row r="8937">
          <cell r="B8937" t="str">
            <v>2005010097</v>
          </cell>
          <cell r="C8937" t="str">
            <v>Lõi OCB 10" đen AQLI</v>
          </cell>
        </row>
        <row r="8938">
          <cell r="B8938" t="str">
            <v>3004020427</v>
          </cell>
          <cell r="C8938" t="str">
            <v>Khay cốc IQ-PLUS (CS)</v>
          </cell>
        </row>
        <row r="8939">
          <cell r="B8939" t="str">
            <v>2004010156</v>
          </cell>
          <cell r="C8939" t="str">
            <v>Lõi PP 10" G120 5(um) AQLI</v>
          </cell>
        </row>
        <row r="8940">
          <cell r="B8940" t="str">
            <v>1005010013</v>
          </cell>
          <cell r="C8940" t="str">
            <v>Máy lọc không khí A350 (KAP-317) (NF)</v>
          </cell>
        </row>
        <row r="8941">
          <cell r="B8941" t="str">
            <v>4004090096</v>
          </cell>
          <cell r="C8941" t="str">
            <v>Vải chịu nhiệt 1m</v>
          </cell>
        </row>
        <row r="8942">
          <cell r="B8942" t="str">
            <v>3004020436</v>
          </cell>
          <cell r="C8942" t="str">
            <v>Khay che bình áp GALU v2 (CS)</v>
          </cell>
        </row>
        <row r="8943">
          <cell r="B8943" t="str">
            <v>3004020432</v>
          </cell>
          <cell r="C8943" t="str">
            <v>Khay đáy GALU v2 (CS)</v>
          </cell>
        </row>
        <row r="8944">
          <cell r="B8944" t="str">
            <v>3004020434</v>
          </cell>
          <cell r="C8944" t="str">
            <v>Khay gá lõi GALU v2 (CS)</v>
          </cell>
        </row>
        <row r="8945">
          <cell r="B8945" t="str">
            <v>3004040413</v>
          </cell>
          <cell r="C8945" t="str">
            <v>Nẹp gá kính đình- sau GALU (CS) v2</v>
          </cell>
        </row>
        <row r="8946">
          <cell r="B8946" t="str">
            <v>3004020435</v>
          </cell>
          <cell r="C8946" t="str">
            <v>Khay che bình áp GALU v2 trắng</v>
          </cell>
        </row>
        <row r="8947">
          <cell r="B8947" t="str">
            <v>3004040412</v>
          </cell>
          <cell r="C8947" t="str">
            <v>Nẹp gá kính đình- sau GALU ghi v2</v>
          </cell>
        </row>
        <row r="8948">
          <cell r="B8948" t="str">
            <v>2013040098</v>
          </cell>
          <cell r="C8948" t="str">
            <v>Đèn báo tháp 24VDC</v>
          </cell>
        </row>
        <row r="8949">
          <cell r="B8949" t="str">
            <v>3004091059</v>
          </cell>
          <cell r="C8949" t="str">
            <v>Lõi biến áp 220V/9V</v>
          </cell>
        </row>
        <row r="8950">
          <cell r="B8950" t="str">
            <v>2015040065</v>
          </cell>
          <cell r="C8950" t="str">
            <v>Cảm biến HNC EL24VDC</v>
          </cell>
        </row>
        <row r="8951">
          <cell r="B8951" t="str">
            <v>2017020085</v>
          </cell>
          <cell r="C8951" t="str">
            <v>Dây gas công nghiệp D21</v>
          </cell>
        </row>
        <row r="8952">
          <cell r="B8952" t="str">
            <v>2015050017</v>
          </cell>
          <cell r="C8952" t="str">
            <v>Bộ điều khiển tụ bù Mikro PFR120</v>
          </cell>
        </row>
        <row r="8953">
          <cell r="B8953" t="str">
            <v>4002070064</v>
          </cell>
          <cell r="C8953" t="str">
            <v>Hạt màu trắng White 1608+UV</v>
          </cell>
        </row>
        <row r="8954">
          <cell r="B8954" t="str">
            <v>2011070210</v>
          </cell>
          <cell r="C8954" t="str">
            <v xml:space="preserve">Núm giật P.U  </v>
          </cell>
        </row>
        <row r="8955">
          <cell r="B8955" t="str">
            <v>2006010093</v>
          </cell>
          <cell r="C8955" t="str">
            <v>Tủ IQ-PLUS đen</v>
          </cell>
        </row>
        <row r="8956">
          <cell r="B8956" t="str">
            <v>2011070211</v>
          </cell>
          <cell r="C8956" t="str">
            <v>Cút khí PC10-01</v>
          </cell>
        </row>
        <row r="8957">
          <cell r="B8957" t="str">
            <v>2006030028</v>
          </cell>
          <cell r="C8957" t="str">
            <v>Tủ IQO đen IROKA</v>
          </cell>
        </row>
        <row r="8958">
          <cell r="B8958" t="str">
            <v>4006031551</v>
          </cell>
          <cell r="C8958" t="str">
            <v>Tem phụ KAROFI N7RO</v>
          </cell>
        </row>
        <row r="8959">
          <cell r="B8959" t="str">
            <v>2006010092</v>
          </cell>
          <cell r="C8959" t="str">
            <v>Tủ HPC đen KAROFI IRO2.0+</v>
          </cell>
        </row>
        <row r="8960">
          <cell r="B8960" t="str">
            <v>1001040378</v>
          </cell>
          <cell r="C8960" t="str">
            <v>Máy lọc nước KAROFI N7RO MT</v>
          </cell>
        </row>
        <row r="8961">
          <cell r="B8961" t="str">
            <v>4002060042</v>
          </cell>
          <cell r="C8961" t="str">
            <v>Hạt nhựa ABS PA757-WHITE 0717</v>
          </cell>
        </row>
        <row r="8962">
          <cell r="B8962" t="str">
            <v>3004040414</v>
          </cell>
          <cell r="C8962" t="str">
            <v>Gá linh kiện điện GALU v2</v>
          </cell>
        </row>
        <row r="8963">
          <cell r="B8963" t="str">
            <v>3004091060</v>
          </cell>
          <cell r="C8963" t="str">
            <v>Mica LED IQ</v>
          </cell>
        </row>
        <row r="8964">
          <cell r="B8964" t="str">
            <v>3004010127</v>
          </cell>
          <cell r="C8964" t="str">
            <v>Bộ dây điện IRO3 (IQ)</v>
          </cell>
        </row>
        <row r="8965">
          <cell r="B8965" t="str">
            <v>1008030043</v>
          </cell>
          <cell r="C8965" t="str">
            <v>Mica 1 (mẫu GT)</v>
          </cell>
        </row>
        <row r="8966">
          <cell r="B8966" t="str">
            <v>1008030044</v>
          </cell>
          <cell r="C8966" t="str">
            <v>Mica 2 (mẫu GT)</v>
          </cell>
        </row>
        <row r="8967">
          <cell r="B8967" t="str">
            <v>1001050278</v>
          </cell>
          <cell r="C8967" t="str">
            <v>Máy RO-02 CHDIENHD.02</v>
          </cell>
        </row>
        <row r="8968">
          <cell r="B8968" t="str">
            <v>1001050277</v>
          </cell>
          <cell r="C8968" t="str">
            <v>Máy RO-200 CHDIENHD.01</v>
          </cell>
        </row>
        <row r="8969">
          <cell r="B8969" t="str">
            <v>4006030183</v>
          </cell>
          <cell r="C8969" t="str">
            <v>Tem phụ KAROFI KSI80 v1</v>
          </cell>
        </row>
        <row r="8970">
          <cell r="B8970" t="str">
            <v>3004020437</v>
          </cell>
          <cell r="C8970" t="str">
            <v>Đĩa xoay GALU v2</v>
          </cell>
        </row>
        <row r="8971">
          <cell r="B8971" t="str">
            <v>3004040415</v>
          </cell>
          <cell r="C8971" t="str">
            <v>Gá dây nước GALU v2</v>
          </cell>
        </row>
        <row r="8972">
          <cell r="B8972" t="str">
            <v>1001010182</v>
          </cell>
          <cell r="C8972" t="str">
            <v>Máy lọc nước KoriHome WPK-G60 (10S)</v>
          </cell>
        </row>
        <row r="8973">
          <cell r="B8973" t="str">
            <v>3004030154</v>
          </cell>
          <cell r="C8973" t="str">
            <v>Vi mạch DC DK083</v>
          </cell>
        </row>
        <row r="8974">
          <cell r="B8974" t="str">
            <v>2008020056</v>
          </cell>
          <cell r="C8974" t="str">
            <v>Bơm EWARA JEXM100T</v>
          </cell>
        </row>
        <row r="8975">
          <cell r="B8975" t="str">
            <v>4006031554</v>
          </cell>
          <cell r="C8975" t="str">
            <v>Tem NY KAROFI KSP90</v>
          </cell>
        </row>
        <row r="8976">
          <cell r="B8976" t="str">
            <v>4006031552</v>
          </cell>
          <cell r="C8976" t="str">
            <v>Tem NY KAROFI K9IP-2</v>
          </cell>
        </row>
        <row r="8977">
          <cell r="B8977" t="str">
            <v>4006031555</v>
          </cell>
          <cell r="C8977" t="str">
            <v>Tem phụ KAROFI KSP90</v>
          </cell>
        </row>
        <row r="8978">
          <cell r="B8978" t="str">
            <v>4006031553</v>
          </cell>
          <cell r="C8978" t="str">
            <v>Tem phụ KAROFI K9IP-2</v>
          </cell>
        </row>
        <row r="8979">
          <cell r="B8979" t="str">
            <v>1001090073</v>
          </cell>
          <cell r="C8979" t="str">
            <v>Máy RO-405 CTGOLDTHINK.06</v>
          </cell>
        </row>
        <row r="8980">
          <cell r="B8980" t="str">
            <v>2013020104</v>
          </cell>
          <cell r="C8980" t="str">
            <v>Khung Inox 304 SW-500LPH v2</v>
          </cell>
        </row>
        <row r="8981">
          <cell r="B8981" t="str">
            <v>2008020055</v>
          </cell>
          <cell r="C8981" t="str">
            <v>Bơm Shimge BW2-6 0.75kW (3P)</v>
          </cell>
        </row>
        <row r="8982">
          <cell r="B8982" t="str">
            <v>1001040380</v>
          </cell>
          <cell r="C8982" t="str">
            <v>Máy lọc nước KAROFI KSI90 Plus</v>
          </cell>
        </row>
        <row r="8983">
          <cell r="B8983" t="str">
            <v>4006031556</v>
          </cell>
          <cell r="C8983" t="str">
            <v>Decal HDSD KoriHome WPK-G60 (10S)</v>
          </cell>
        </row>
        <row r="8984">
          <cell r="B8984" t="str">
            <v>4006031558</v>
          </cell>
          <cell r="C8984" t="str">
            <v>Tem chỉ dẫn cút KoriHome WPK-G60-S</v>
          </cell>
        </row>
        <row r="8985">
          <cell r="B8985" t="str">
            <v>4006031557</v>
          </cell>
          <cell r="C8985" t="str">
            <v>Tem chỉ dẫn lõi KoriHome WPK-G60-S</v>
          </cell>
        </row>
        <row r="8986">
          <cell r="B8986" t="str">
            <v>1001040379</v>
          </cell>
          <cell r="C8986" t="str">
            <v>Máy lọc nước KAROFI K9IQ-2 Plus (GT)</v>
          </cell>
        </row>
        <row r="8987">
          <cell r="B8987" t="str">
            <v>3003020153</v>
          </cell>
          <cell r="C8987" t="str">
            <v>Kính tôi đình tủ đen IRO3-HOT KAROFI v2</v>
          </cell>
        </row>
        <row r="8988">
          <cell r="B8988" t="str">
            <v>2013020105</v>
          </cell>
          <cell r="C8988" t="str">
            <v>Khung inox LT 1x1054</v>
          </cell>
        </row>
        <row r="8989">
          <cell r="B8989" t="str">
            <v>9200000402</v>
          </cell>
          <cell r="C8989" t="str">
            <v>Giá sắt RO-405 đen (GOLDTHINK)</v>
          </cell>
        </row>
        <row r="8990">
          <cell r="B8990" t="str">
            <v>3004010128</v>
          </cell>
          <cell r="C8990" t="str">
            <v>Bộ dây điện HCV200HB</v>
          </cell>
        </row>
        <row r="8991">
          <cell r="B8991" t="str">
            <v>2013040099</v>
          </cell>
          <cell r="C8991" t="str">
            <v>Công tắc cửa (HCV200)</v>
          </cell>
        </row>
        <row r="8992">
          <cell r="B8992" t="str">
            <v>3004030155</v>
          </cell>
          <cell r="C8992" t="str">
            <v>Vi mạch HCV200HB</v>
          </cell>
        </row>
        <row r="8993">
          <cell r="B8993" t="str">
            <v>2006030029</v>
          </cell>
          <cell r="C8993" t="str">
            <v>Tủ IRO3 IROKA</v>
          </cell>
        </row>
        <row r="8994">
          <cell r="B8994" t="str">
            <v>4006031559</v>
          </cell>
          <cell r="C8994" t="str">
            <v>Tem phụ KAROFI HCV200HB</v>
          </cell>
        </row>
        <row r="8995">
          <cell r="B8995" t="str">
            <v>1005020002</v>
          </cell>
          <cell r="C8995" t="str">
            <v>Máy hút bụi IPC GS 3/78 W&amp;D</v>
          </cell>
        </row>
        <row r="8996">
          <cell r="B8996" t="str">
            <v>4006010545</v>
          </cell>
          <cell r="C8996" t="str">
            <v>Thùng carton máy RO TECOMEN</v>
          </cell>
        </row>
        <row r="8997">
          <cell r="B8997" t="str">
            <v>4006031560</v>
          </cell>
          <cell r="C8997" t="str">
            <v>Tem mạch điện KAROFI HCV200HB</v>
          </cell>
        </row>
        <row r="8998">
          <cell r="B8998" t="str">
            <v>2013070029</v>
          </cell>
          <cell r="C8998" t="str">
            <v>Khối nóng nhanh KW12</v>
          </cell>
        </row>
        <row r="8999">
          <cell r="B8999" t="str">
            <v>7002010085</v>
          </cell>
          <cell r="C8999" t="str">
            <v>Cân điện tử IND-PC</v>
          </cell>
        </row>
        <row r="9000">
          <cell r="B9000" t="str">
            <v>2006030031</v>
          </cell>
          <cell r="C9000" t="str">
            <v>Tủ IQO ghi LIVOTEC</v>
          </cell>
        </row>
        <row r="9001">
          <cell r="B9001" t="str">
            <v>2006030030</v>
          </cell>
          <cell r="C9001" t="str">
            <v>Tủ IQO đen LIVOTEC</v>
          </cell>
        </row>
        <row r="9002">
          <cell r="B9002" t="str">
            <v>4006031193</v>
          </cell>
          <cell r="C9002" t="str">
            <v>Tem HDSD KAROFI O-H128</v>
          </cell>
        </row>
        <row r="9003">
          <cell r="B9003" t="str">
            <v>9101010055</v>
          </cell>
          <cell r="C9003" t="str">
            <v>Cuống nhựa POM Tepcon M90 đen</v>
          </cell>
        </row>
        <row r="9004">
          <cell r="B9004" t="str">
            <v>1001040381</v>
          </cell>
          <cell r="C9004" t="str">
            <v>Máy lọc nước Optimus Karofi O-H128 MT</v>
          </cell>
        </row>
        <row r="9005">
          <cell r="B9005" t="str">
            <v>3004091061</v>
          </cell>
          <cell r="C9005" t="str">
            <v>Ốp cút HPC (SX)</v>
          </cell>
        </row>
        <row r="9006">
          <cell r="B9006" t="str">
            <v>2003070048</v>
          </cell>
          <cell r="C9006" t="str">
            <v>Lõi Nano NK AQUALIFE (DM)</v>
          </cell>
        </row>
        <row r="9007">
          <cell r="B9007" t="str">
            <v>3003020155</v>
          </cell>
          <cell r="C9007" t="str">
            <v>Kính tôi đình IQO đen IROKA</v>
          </cell>
        </row>
        <row r="9008">
          <cell r="B9008" t="str">
            <v>3003010209</v>
          </cell>
          <cell r="C9008" t="str">
            <v>Kính tôi cánh IQO đen IROKA</v>
          </cell>
        </row>
        <row r="9009">
          <cell r="B9009" t="str">
            <v>3003010208</v>
          </cell>
          <cell r="C9009" t="str">
            <v>Kính tôi cánh IQO đen LIVOTEC</v>
          </cell>
        </row>
        <row r="9010">
          <cell r="B9010" t="str">
            <v>3003010210</v>
          </cell>
          <cell r="C9010" t="str">
            <v>Kính tôi cánh IQO ghi LIVOTEC</v>
          </cell>
        </row>
        <row r="9011">
          <cell r="B9011" t="str">
            <v>3003020154</v>
          </cell>
          <cell r="C9011" t="str">
            <v>Kính tôi đình IQO đen LIVOTEC</v>
          </cell>
        </row>
        <row r="9012">
          <cell r="B9012" t="str">
            <v>3003020156</v>
          </cell>
          <cell r="C9012" t="str">
            <v>Kính tôi đình IQO ghi LIVOTEC</v>
          </cell>
        </row>
        <row r="9013">
          <cell r="B9013" t="str">
            <v>3004040417</v>
          </cell>
          <cell r="C9013" t="str">
            <v>Nẹp nhựa PVC Galu</v>
          </cell>
        </row>
        <row r="9014">
          <cell r="B9014" t="str">
            <v>3004040416</v>
          </cell>
          <cell r="C9014" t="str">
            <v>Nẹp nhựa PVC Galu (CS)</v>
          </cell>
        </row>
        <row r="9015">
          <cell r="B9015" t="str">
            <v>7005020068</v>
          </cell>
          <cell r="C9015" t="str">
            <v>Cột composite 2162 Pentair</v>
          </cell>
        </row>
        <row r="9016">
          <cell r="B9016" t="str">
            <v>7002010086</v>
          </cell>
          <cell r="C9016" t="str">
            <v>Lưu lượng kế vuông 20GPM-70LPM</v>
          </cell>
        </row>
        <row r="9017">
          <cell r="B9017" t="str">
            <v>3003010212</v>
          </cell>
          <cell r="C9017" t="str">
            <v>Kính tôi đình IQ đen KAROFI (LED 2.0)</v>
          </cell>
        </row>
        <row r="9018">
          <cell r="B9018" t="str">
            <v>4002020019</v>
          </cell>
          <cell r="C9018" t="str">
            <v>Hạt nhựa ABS PA758</v>
          </cell>
        </row>
        <row r="9019">
          <cell r="B9019" t="str">
            <v>9101010056</v>
          </cell>
          <cell r="C9019" t="str">
            <v>Cuống nhựa ABS PA758</v>
          </cell>
        </row>
        <row r="9020">
          <cell r="B9020" t="str">
            <v>3001020020</v>
          </cell>
          <cell r="C9020" t="str">
            <v>Chặn gioăng áp thấp (POM)</v>
          </cell>
        </row>
        <row r="9021">
          <cell r="B9021" t="str">
            <v>3001020019</v>
          </cell>
          <cell r="C9021" t="str">
            <v>Hạt đóng mở công tắc áp thấp (POM)</v>
          </cell>
        </row>
        <row r="9022">
          <cell r="B9022" t="str">
            <v>1001040383</v>
          </cell>
          <cell r="C9022" t="str">
            <v>Máy làm nóng lạnh nước hút bình HCV200</v>
          </cell>
        </row>
        <row r="9023">
          <cell r="B9023" t="str">
            <v>3001020018</v>
          </cell>
          <cell r="C9023" t="str">
            <v>Vỏ chứa công tắc áp thấp (POM)</v>
          </cell>
        </row>
        <row r="9024">
          <cell r="B9024" t="str">
            <v>3001020017</v>
          </cell>
          <cell r="C9024" t="str">
            <v>Vỏ ren áp thấp đen (POM)</v>
          </cell>
        </row>
        <row r="9025">
          <cell r="B9025" t="str">
            <v>3001020016</v>
          </cell>
          <cell r="C9025" t="str">
            <v>Vỏ ren áp thấp p-EZ đen (POM)</v>
          </cell>
        </row>
        <row r="9026">
          <cell r="B9026" t="str">
            <v>1004010024</v>
          </cell>
          <cell r="C9026" t="str">
            <v>Quạt điều hòa KAROFI KAC-120R</v>
          </cell>
        </row>
        <row r="9027">
          <cell r="B9027" t="str">
            <v>1004010025</v>
          </cell>
          <cell r="C9027" t="str">
            <v>Quạt điều hòa KAROFI KAC-18R</v>
          </cell>
        </row>
        <row r="9028">
          <cell r="B9028" t="str">
            <v>1002020031</v>
          </cell>
          <cell r="C9028" t="str">
            <v>Máy RO BCN-KB65</v>
          </cell>
        </row>
        <row r="9029">
          <cell r="B9029" t="str">
            <v>4006031588</v>
          </cell>
          <cell r="C9029" t="str">
            <v>Tem cốc CTO (IQ-PLUS)</v>
          </cell>
        </row>
        <row r="9030">
          <cell r="B9030" t="str">
            <v>4006031586</v>
          </cell>
          <cell r="C9030" t="str">
            <v>Tem cốc PP 1u (IQ-PLUS)</v>
          </cell>
        </row>
        <row r="9031">
          <cell r="B9031" t="str">
            <v>4006031587</v>
          </cell>
          <cell r="C9031" t="str">
            <v>Tem cốc PP 5u (IQ-PLUS)</v>
          </cell>
        </row>
        <row r="9032">
          <cell r="B9032" t="str">
            <v>3002030061</v>
          </cell>
          <cell r="C9032" t="str">
            <v>Nắp T33 K p-EZ 1/4 trắng</v>
          </cell>
        </row>
        <row r="9033">
          <cell r="B9033" t="str">
            <v>4006031589</v>
          </cell>
          <cell r="C9033" t="str">
            <v>Tem remaining hours KAROFI</v>
          </cell>
        </row>
        <row r="9034">
          <cell r="B9034" t="str">
            <v>1001090074</v>
          </cell>
          <cell r="C9034" t="str">
            <v>Máy RO-02/010 (CTTECOM.02)</v>
          </cell>
        </row>
        <row r="9035">
          <cell r="B9035" t="str">
            <v>1004010023</v>
          </cell>
          <cell r="C9035" t="str">
            <v>Quạt điều hòa KAROFI KAC-140R</v>
          </cell>
        </row>
        <row r="9036">
          <cell r="B9036" t="str">
            <v>4006031585</v>
          </cell>
          <cell r="C9036" t="str">
            <v>Tem chỉ dẫn HYDROGEN (IQ-PLUS)</v>
          </cell>
        </row>
        <row r="9037">
          <cell r="B9037" t="str">
            <v>2007020016</v>
          </cell>
          <cell r="C9037" t="str">
            <v>Van áp thấp đen 1/4 JEAK (POM)</v>
          </cell>
        </row>
        <row r="9038">
          <cell r="B9038" t="str">
            <v>2003030277</v>
          </cell>
          <cell r="C9038" t="str">
            <v>Lõi T33 K EZ KAROFI trắng (DM)</v>
          </cell>
        </row>
        <row r="9039">
          <cell r="B9039" t="str">
            <v>4006031584</v>
          </cell>
          <cell r="C9039" t="str">
            <v>Tem chỉ dẫn NANOSILVER (IQ-PLUS)</v>
          </cell>
        </row>
        <row r="9040">
          <cell r="B9040" t="str">
            <v>4006031580</v>
          </cell>
          <cell r="C9040" t="str">
            <v>Tem chỉ dẫn POST CARBON (IQ-PLUS)</v>
          </cell>
        </row>
        <row r="9041">
          <cell r="B9041" t="str">
            <v>2007020017</v>
          </cell>
          <cell r="C9041" t="str">
            <v>Van áp thấp đen EZ 1/4 JEAK (POM)</v>
          </cell>
        </row>
        <row r="9042">
          <cell r="B9042" t="str">
            <v>4006031583</v>
          </cell>
          <cell r="C9042" t="str">
            <v>Tem chỉ dẫn FAR INFRARED (IQ-PLUS)</v>
          </cell>
        </row>
        <row r="9043">
          <cell r="B9043" t="str">
            <v>4006031582</v>
          </cell>
          <cell r="C9043" t="str">
            <v>Tem chỉ dẫn ORP ALKALINE (IQ-PLUS)</v>
          </cell>
        </row>
        <row r="9044">
          <cell r="B9044" t="str">
            <v>2008020057</v>
          </cell>
          <cell r="C9044" t="str">
            <v>Máy bơm EWARA CDX 120/20 1.5kW (3P)</v>
          </cell>
        </row>
        <row r="9045">
          <cell r="B9045" t="str">
            <v>4006031581</v>
          </cell>
          <cell r="C9045" t="str">
            <v>Tem chỉ dẫn MINERAL FILTER (IQ-PLUS)</v>
          </cell>
        </row>
        <row r="9046">
          <cell r="B9046" t="str">
            <v>4006060321</v>
          </cell>
          <cell r="C9046" t="str">
            <v>HDSD KAROFI HCV200</v>
          </cell>
        </row>
        <row r="9047">
          <cell r="B9047" t="str">
            <v>4006060320</v>
          </cell>
          <cell r="C9047" t="str">
            <v>HDSD KAROFI HCV200RO</v>
          </cell>
        </row>
        <row r="9048">
          <cell r="B9048" t="str">
            <v>1003010029</v>
          </cell>
          <cell r="C9048" t="str">
            <v>Nồi cơm điện TKRC 12A</v>
          </cell>
        </row>
        <row r="9049">
          <cell r="B9049" t="str">
            <v>1003010030</v>
          </cell>
          <cell r="C9049" t="str">
            <v>Nồi cơm điện TKRC 18A</v>
          </cell>
        </row>
        <row r="9050">
          <cell r="B9050" t="str">
            <v>4006031592</v>
          </cell>
          <cell r="C9050" t="str">
            <v>Tem phụ KAROFI KSI90 PLUS</v>
          </cell>
        </row>
        <row r="9051">
          <cell r="B9051" t="str">
            <v>4006031593</v>
          </cell>
          <cell r="C9051" t="str">
            <v>Tem phụ KAROFI K9IQ-2 PLUS</v>
          </cell>
        </row>
        <row r="9052">
          <cell r="B9052" t="str">
            <v>4006031599</v>
          </cell>
          <cell r="C9052" t="str">
            <v>Tem lõi T33 ANMAX (Xanh- 4006031599)</v>
          </cell>
        </row>
        <row r="9053">
          <cell r="B9053" t="str">
            <v>2003050086</v>
          </cell>
          <cell r="C9053" t="str">
            <v>Lõi khoáng K EZ xanh D KAROFI (50-50) (DM)</v>
          </cell>
        </row>
        <row r="9054">
          <cell r="B9054" t="str">
            <v>1004010026</v>
          </cell>
          <cell r="C9054" t="str">
            <v>Quạt điều hòa hai chiều KAROFI KAC-020HR</v>
          </cell>
        </row>
        <row r="9055">
          <cell r="B9055" t="str">
            <v>3004030156</v>
          </cell>
          <cell r="C9055" t="str">
            <v>Vi mạch KORIO v2</v>
          </cell>
        </row>
        <row r="9056">
          <cell r="B9056" t="str">
            <v>4006031608</v>
          </cell>
          <cell r="C9056" t="str">
            <v>Tem phụ KAROFI S6RO</v>
          </cell>
        </row>
        <row r="9057">
          <cell r="B9057" t="str">
            <v>2013080064</v>
          </cell>
          <cell r="C9057" t="str">
            <v>Vòi lạnh HCV (KOKO)</v>
          </cell>
        </row>
        <row r="9058">
          <cell r="B9058" t="str">
            <v>2013080065</v>
          </cell>
          <cell r="C9058" t="str">
            <v>Vòi nóng HCV (KOKO)</v>
          </cell>
        </row>
        <row r="9059">
          <cell r="B9059" t="str">
            <v>3002090050</v>
          </cell>
          <cell r="C9059" t="str">
            <v>Gá hộp vòi thông minh</v>
          </cell>
        </row>
        <row r="9060">
          <cell r="B9060" t="str">
            <v>4006031607</v>
          </cell>
          <cell r="C9060" t="str">
            <v>Tem phụ KAROFI S-s016</v>
          </cell>
        </row>
        <row r="9061">
          <cell r="B9061" t="str">
            <v>2013070030</v>
          </cell>
          <cell r="C9061" t="str">
            <v>Dàn nóng HCV (JINLONG)</v>
          </cell>
        </row>
        <row r="9062">
          <cell r="B9062" t="str">
            <v>3002090048</v>
          </cell>
          <cell r="C9062" t="str">
            <v>Nắp hộp vòi thông minh</v>
          </cell>
        </row>
        <row r="9063">
          <cell r="B9063" t="str">
            <v>3002090049</v>
          </cell>
          <cell r="C9063" t="str">
            <v>Base hộp vòi thông minh</v>
          </cell>
        </row>
        <row r="9064">
          <cell r="B9064" t="str">
            <v>3002090047</v>
          </cell>
          <cell r="C9064" t="str">
            <v>Thân hộp vòi thông minh</v>
          </cell>
        </row>
        <row r="9065">
          <cell r="B9065" t="str">
            <v>1001040386</v>
          </cell>
          <cell r="C9065" t="str">
            <v>Máy lọc nước KAROFI S6RO</v>
          </cell>
        </row>
        <row r="9066">
          <cell r="B9066" t="str">
            <v>2013080067</v>
          </cell>
          <cell r="C9066" t="str">
            <v>Vòi lạnh WaterFall (KOKO)</v>
          </cell>
        </row>
        <row r="9067">
          <cell r="B9067" t="str">
            <v>2013080066</v>
          </cell>
          <cell r="C9067" t="str">
            <v>Vòi nóng WaterFall (KOKO)</v>
          </cell>
        </row>
        <row r="9068">
          <cell r="B9068" t="str">
            <v>3004091062</v>
          </cell>
          <cell r="C9068" t="str">
            <v>Tấm PET hộp vòi thông minh</v>
          </cell>
        </row>
        <row r="9069">
          <cell r="B9069" t="str">
            <v>1001040387</v>
          </cell>
          <cell r="C9069" t="str">
            <v>Máy lọc nước KAROFI S-s016</v>
          </cell>
        </row>
        <row r="9070">
          <cell r="B9070" t="str">
            <v>4006031609</v>
          </cell>
          <cell r="C9070" t="str">
            <v>Tem lõi MINERAL KAROFI (50-50)</v>
          </cell>
        </row>
        <row r="9071">
          <cell r="B9071" t="str">
            <v>2014080035</v>
          </cell>
          <cell r="C9071" t="str">
            <v>Dây điện 3x25 + 1x16 LS</v>
          </cell>
        </row>
        <row r="9072">
          <cell r="B9072" t="str">
            <v>1001010183</v>
          </cell>
          <cell r="C9072" t="str">
            <v>Máy lọc nước KoriHome WPK-G60 (10S) v2</v>
          </cell>
        </row>
        <row r="9073">
          <cell r="B9073" t="str">
            <v>1001030169</v>
          </cell>
          <cell r="C9073" t="str">
            <v>Máy lọc nước KoriHome WPK-G60 v2</v>
          </cell>
        </row>
        <row r="9074">
          <cell r="B9074" t="str">
            <v>1001010184</v>
          </cell>
          <cell r="C9074" t="str">
            <v>Máy lọc nước Korihome WPK-G62 v2</v>
          </cell>
        </row>
        <row r="9075">
          <cell r="B9075" t="str">
            <v>2004050016</v>
          </cell>
          <cell r="C9075" t="str">
            <v>Lõi PPG-C 10" trắng</v>
          </cell>
        </row>
        <row r="9076">
          <cell r="B9076" t="str">
            <v>2013020106</v>
          </cell>
          <cell r="C9076" t="str">
            <v>Khung Inox 304 CN-2000LPH</v>
          </cell>
        </row>
        <row r="9077">
          <cell r="B9077" t="str">
            <v>1002010058</v>
          </cell>
          <cell r="C9077" t="str">
            <v>Máy lọc nước CN-2000 (AV-4040)</v>
          </cell>
        </row>
        <row r="9078">
          <cell r="B9078" t="str">
            <v>1001100029</v>
          </cell>
          <cell r="C9078" t="str">
            <v>Máy RO-210 GOLDSUN (KB10-H) (FA2701)</v>
          </cell>
        </row>
        <row r="9079">
          <cell r="B9079" t="str">
            <v>1001100030</v>
          </cell>
          <cell r="C9079" t="str">
            <v>Máy RO-210 GOLDSUN (KB11-H) (FA2801)</v>
          </cell>
        </row>
        <row r="9080">
          <cell r="B9080" t="str">
            <v>1001070059</v>
          </cell>
          <cell r="C9080" t="str">
            <v>Máy RO-50 GOLDSUN GOLD (KB07-A) (FA2401)</v>
          </cell>
        </row>
        <row r="9081">
          <cell r="B9081" t="str">
            <v>1001090075</v>
          </cell>
          <cell r="C9081" t="str">
            <v>Máy RO-50 GOLDSUN GOLD (KB09-N) (FA2601)</v>
          </cell>
        </row>
        <row r="9082">
          <cell r="B9082" t="str">
            <v>2016030031</v>
          </cell>
          <cell r="C9082" t="str">
            <v>Chốt bản lề Ø4 x13mm</v>
          </cell>
        </row>
        <row r="9083">
          <cell r="B9083" t="str">
            <v>3004040418</v>
          </cell>
          <cell r="C9083" t="str">
            <v>Giá đỡ bản lề trên IQO</v>
          </cell>
        </row>
        <row r="9084">
          <cell r="B9084" t="str">
            <v>7005040135</v>
          </cell>
          <cell r="C9084" t="str">
            <v>Trục bánh xe Ø6 x 40mm</v>
          </cell>
        </row>
        <row r="9085">
          <cell r="B9085" t="str">
            <v>4006031610</v>
          </cell>
          <cell r="C9085" t="str">
            <v>Tem phụ KAROFI M9I-1A</v>
          </cell>
        </row>
        <row r="9086">
          <cell r="B9086" t="str">
            <v>1004020013</v>
          </cell>
          <cell r="C9086" t="str">
            <v>Máy sưởi KoriHome EHK-356</v>
          </cell>
        </row>
        <row r="9087">
          <cell r="B9087" t="str">
            <v>1001040388</v>
          </cell>
          <cell r="C9087" t="str">
            <v>Máy lọc nước thông minh MEGATON M9I-1A</v>
          </cell>
        </row>
        <row r="9088">
          <cell r="B9088" t="str">
            <v>4006031612</v>
          </cell>
          <cell r="C9088" t="str">
            <v>Tem màng RO KAROFI Smart Water (USA/EN)</v>
          </cell>
        </row>
        <row r="9089">
          <cell r="B9089" t="str">
            <v>4006031611</v>
          </cell>
          <cell r="C9089" t="str">
            <v>Tem màng RO KAROFI Smart Water (USA/VI)</v>
          </cell>
        </row>
        <row r="9090">
          <cell r="B9090" t="str">
            <v>4003010073</v>
          </cell>
          <cell r="C9090" t="str">
            <v>Tôn mạ kẽm 0.6x1524x2000</v>
          </cell>
        </row>
        <row r="9091">
          <cell r="B9091" t="str">
            <v>4003010072</v>
          </cell>
          <cell r="C9091" t="str">
            <v>Thép tấm SPCC 0.6x950x1085</v>
          </cell>
        </row>
        <row r="9092">
          <cell r="B9092" t="str">
            <v>4004090097</v>
          </cell>
          <cell r="C9092" t="str">
            <v>Nhựa PU tròn D15</v>
          </cell>
        </row>
        <row r="9093">
          <cell r="B9093" t="str">
            <v>4004090098</v>
          </cell>
          <cell r="C9093" t="str">
            <v>Nhựa PU tròn D20</v>
          </cell>
        </row>
        <row r="9094">
          <cell r="B9094" t="str">
            <v>4004090099</v>
          </cell>
          <cell r="C9094" t="str">
            <v>Nhựa PU tròn D25</v>
          </cell>
        </row>
        <row r="9095">
          <cell r="B9095" t="str">
            <v>4004090100</v>
          </cell>
          <cell r="C9095" t="str">
            <v>Nhựa PU tròn D30</v>
          </cell>
        </row>
        <row r="9096">
          <cell r="B9096" t="str">
            <v>4004090101</v>
          </cell>
          <cell r="C9096" t="str">
            <v>Nhựa PU tròn D35</v>
          </cell>
        </row>
        <row r="9097">
          <cell r="B9097" t="str">
            <v>4004090102</v>
          </cell>
          <cell r="C9097" t="str">
            <v>Nhựa PU tròn D40</v>
          </cell>
        </row>
        <row r="9098">
          <cell r="B9098" t="str">
            <v>3004020440</v>
          </cell>
          <cell r="C9098" t="str">
            <v>Cụm gá bản lề HCV200 trắng</v>
          </cell>
        </row>
        <row r="9099">
          <cell r="B9099" t="str">
            <v>3004020439</v>
          </cell>
          <cell r="C9099" t="str">
            <v>Cụm vách phải HCV200RO trắng</v>
          </cell>
        </row>
        <row r="9100">
          <cell r="B9100" t="str">
            <v>3004020438</v>
          </cell>
          <cell r="C9100" t="str">
            <v>Cụm vách trái HCV200RO trắng</v>
          </cell>
        </row>
        <row r="9101">
          <cell r="B9101" t="str">
            <v>9200000414</v>
          </cell>
          <cell r="C9101" t="str">
            <v>Tem bơm KB-50</v>
          </cell>
        </row>
        <row r="9102">
          <cell r="B9102" t="str">
            <v>9200000406</v>
          </cell>
          <cell r="C9102" t="str">
            <v>Tem cốc CTO KB-50</v>
          </cell>
        </row>
        <row r="9103">
          <cell r="B9103" t="str">
            <v>9200000405</v>
          </cell>
          <cell r="C9103" t="str">
            <v>Tem cốc UDF KB-50</v>
          </cell>
        </row>
        <row r="9104">
          <cell r="B9104" t="str">
            <v>9200000413</v>
          </cell>
          <cell r="C9104" t="str">
            <v>Tem giá sắt KB-50</v>
          </cell>
        </row>
        <row r="9105">
          <cell r="B9105" t="str">
            <v>9200000409</v>
          </cell>
          <cell r="C9105" t="str">
            <v>Tem lõi CTO KB-50</v>
          </cell>
        </row>
        <row r="9106">
          <cell r="B9106" t="str">
            <v>9200000408</v>
          </cell>
          <cell r="C9106" t="str">
            <v>Tem lõi UDF KB-50</v>
          </cell>
        </row>
        <row r="9107">
          <cell r="B9107" t="str">
            <v>9200000412</v>
          </cell>
          <cell r="C9107" t="str">
            <v>Tem vỏ màng KB-50</v>
          </cell>
        </row>
        <row r="9108">
          <cell r="B9108" t="str">
            <v>9200000411</v>
          </cell>
          <cell r="C9108" t="str">
            <v>Tem kỹ thuật KB-50</v>
          </cell>
        </row>
        <row r="9109">
          <cell r="B9109" t="str">
            <v>9200000417</v>
          </cell>
          <cell r="C9109" t="str">
            <v>Tem tủ KB-50 (tròn)</v>
          </cell>
        </row>
        <row r="9110">
          <cell r="B9110" t="str">
            <v>9200000418</v>
          </cell>
          <cell r="C9110" t="str">
            <v>Tủ inox BCN (KB-50)</v>
          </cell>
        </row>
        <row r="9111">
          <cell r="B9111" t="str">
            <v>9200000416</v>
          </cell>
          <cell r="C9111" t="str">
            <v>Tem tủ KB-50 (vuông)</v>
          </cell>
        </row>
        <row r="9112">
          <cell r="B9112" t="str">
            <v>9200000410</v>
          </cell>
          <cell r="C9112" t="str">
            <v>Tem lõi GAC-T33 KB-50</v>
          </cell>
        </row>
        <row r="9113">
          <cell r="B9113" t="str">
            <v>3004040419</v>
          </cell>
          <cell r="C9113" t="str">
            <v>Thân tủ IRO3-HOT (CS)</v>
          </cell>
        </row>
        <row r="9114">
          <cell r="B9114" t="str">
            <v>9200000404</v>
          </cell>
          <cell r="C9114" t="str">
            <v>Tem cốc 5 micron KB-50</v>
          </cell>
        </row>
        <row r="9115">
          <cell r="B9115" t="str">
            <v>9200000407</v>
          </cell>
          <cell r="C9115" t="str">
            <v>Tem lõi 5 micron KB-50</v>
          </cell>
        </row>
        <row r="9116">
          <cell r="B9116" t="str">
            <v>1002020032</v>
          </cell>
          <cell r="C9116" t="str">
            <v>Máy RO BCN-50 KB-50 (SUNNY)</v>
          </cell>
        </row>
        <row r="9117">
          <cell r="B9117" t="str">
            <v>9200000415</v>
          </cell>
          <cell r="C9117" t="str">
            <v>Tem tiêu chuẩn chất lượng Mỹ (KB-50)</v>
          </cell>
        </row>
        <row r="9118">
          <cell r="B9118" t="str">
            <v>7002010087</v>
          </cell>
          <cell r="C9118" t="str">
            <v>Máy đếm hạt bụi tiểu phân Extech VPC 300</v>
          </cell>
        </row>
        <row r="9119">
          <cell r="B9119" t="str">
            <v>7002020042</v>
          </cell>
          <cell r="C9119" t="str">
            <v>Dưỡng ren 4-62/0.25-6.0/8-28 Vogel Germany</v>
          </cell>
        </row>
        <row r="9120">
          <cell r="B9120" t="str">
            <v>3004040423</v>
          </cell>
          <cell r="C9120" t="str">
            <v>Đai bình nóng IQO-HOT</v>
          </cell>
        </row>
        <row r="9121">
          <cell r="B9121" t="str">
            <v>3003010216</v>
          </cell>
          <cell r="C9121" t="str">
            <v>Kính tôi đình IQO-HOT đen</v>
          </cell>
        </row>
        <row r="9122">
          <cell r="B9122" t="str">
            <v>3003050048</v>
          </cell>
          <cell r="C9122" t="str">
            <v>Thân tủ IQO-HOT (CS)</v>
          </cell>
        </row>
        <row r="9123">
          <cell r="B9123" t="str">
            <v>3004040420</v>
          </cell>
          <cell r="C9123" t="str">
            <v>Thanh giàn nóng IQO-HOT</v>
          </cell>
        </row>
        <row r="9124">
          <cell r="B9124" t="str">
            <v>3003050047</v>
          </cell>
          <cell r="C9124" t="str">
            <v>Vỏ thân tủ IQO-HOT</v>
          </cell>
        </row>
        <row r="9125">
          <cell r="B9125" t="str">
            <v>3004040425</v>
          </cell>
          <cell r="C9125" t="str">
            <v>Gá bơm IQO-HOT</v>
          </cell>
        </row>
        <row r="9126">
          <cell r="B9126" t="str">
            <v>3004040422</v>
          </cell>
          <cell r="C9126" t="str">
            <v>Giá tank nhựa IQO-HOT</v>
          </cell>
        </row>
        <row r="9127">
          <cell r="B9127" t="str">
            <v>3004040426</v>
          </cell>
          <cell r="C9127" t="str">
            <v>Ốp tank nhựa IQO-HOT</v>
          </cell>
        </row>
        <row r="9128">
          <cell r="B9128" t="str">
            <v>3003050046</v>
          </cell>
          <cell r="C9128" t="str">
            <v>Thân tủ IQO-HOT</v>
          </cell>
        </row>
        <row r="9129">
          <cell r="B9129" t="str">
            <v>2006030032</v>
          </cell>
          <cell r="C9129" t="str">
            <v>Tủ IQO-HOT</v>
          </cell>
        </row>
        <row r="9130">
          <cell r="B9130" t="str">
            <v>3004040424</v>
          </cell>
          <cell r="C9130" t="str">
            <v>Gá bơm IQO-HOT (CS)</v>
          </cell>
        </row>
        <row r="9131">
          <cell r="B9131" t="str">
            <v>3003010215</v>
          </cell>
          <cell r="C9131" t="str">
            <v>Kính tôi đình IQO-HOT</v>
          </cell>
        </row>
        <row r="9132">
          <cell r="B9132" t="str">
            <v>3003010214</v>
          </cell>
          <cell r="C9132" t="str">
            <v>Kính đình KAROFI IQO-HOT</v>
          </cell>
        </row>
        <row r="9133">
          <cell r="B9133" t="str">
            <v>3004040421</v>
          </cell>
          <cell r="C9133" t="str">
            <v>Giá tank nhựa IQO-HOT (CS)</v>
          </cell>
        </row>
        <row r="9134">
          <cell r="B9134" t="str">
            <v>4006031614</v>
          </cell>
          <cell r="C9134" t="str">
            <v>Tem kỹ thuật KoriHome WPK-G60-S</v>
          </cell>
        </row>
        <row r="9135">
          <cell r="B9135" t="str">
            <v>4006031613</v>
          </cell>
          <cell r="C9135" t="str">
            <v>Tem nhãn hàng hóa KoriHome WPK-G60-S</v>
          </cell>
        </row>
        <row r="9136">
          <cell r="B9136" t="str">
            <v>3004040377</v>
          </cell>
          <cell r="C9136" t="str">
            <v>Gá công tắc HCV200</v>
          </cell>
        </row>
        <row r="9137">
          <cell r="B9137" t="str">
            <v>4006031615</v>
          </cell>
          <cell r="C9137" t="str">
            <v>Tem phụ KAROFI N-P138</v>
          </cell>
        </row>
        <row r="9138">
          <cell r="B9138" t="str">
            <v>2006030033</v>
          </cell>
          <cell r="C9138" t="str">
            <v>Tủ IRO3 KAROFI N-P138</v>
          </cell>
        </row>
        <row r="9139">
          <cell r="B9139" t="str">
            <v>3004020442</v>
          </cell>
          <cell r="C9139" t="str">
            <v>Ốp sau dưới IQ-PLUS (CS)</v>
          </cell>
        </row>
        <row r="9140">
          <cell r="B9140" t="str">
            <v>3004020441</v>
          </cell>
          <cell r="C9140" t="str">
            <v>Ốp sau trên IQ-PLUS (CS)</v>
          </cell>
        </row>
        <row r="9141">
          <cell r="B9141" t="str">
            <v>7005040137</v>
          </cell>
          <cell r="C9141" t="str">
            <v>Insert chụp PP KAROFI 1um</v>
          </cell>
        </row>
        <row r="9142">
          <cell r="B9142" t="str">
            <v>7005040136</v>
          </cell>
          <cell r="C9142" t="str">
            <v>Insert chụp PP KAROFI 5um</v>
          </cell>
        </row>
        <row r="9143">
          <cell r="B9143" t="str">
            <v>3004040427</v>
          </cell>
          <cell r="C9143" t="str">
            <v>Ốp sau- dưới GALU v2 (CS)</v>
          </cell>
        </row>
        <row r="9144">
          <cell r="B9144" t="str">
            <v>3004040428</v>
          </cell>
          <cell r="C9144" t="str">
            <v>Ốp sau- dưới GALU v2 trắng</v>
          </cell>
        </row>
        <row r="9145">
          <cell r="B9145" t="str">
            <v>1001040389</v>
          </cell>
          <cell r="C9145" t="str">
            <v>Máy lọc nước KAROFI N-P138</v>
          </cell>
        </row>
        <row r="9146">
          <cell r="B9146" t="str">
            <v>2013020107</v>
          </cell>
          <cell r="C9146" t="str">
            <v>Giá sắt Mạnh Ngoan trắng</v>
          </cell>
        </row>
        <row r="9147">
          <cell r="B9147" t="str">
            <v>7008010062</v>
          </cell>
          <cell r="C9147" t="str">
            <v>Áo NPP KAROFI</v>
          </cell>
        </row>
        <row r="9148">
          <cell r="B9148" t="str">
            <v>2006010094</v>
          </cell>
          <cell r="C9148" t="str">
            <v>Tủ IQ đen IROKA 3</v>
          </cell>
        </row>
        <row r="9149">
          <cell r="B9149" t="str">
            <v>7005020071</v>
          </cell>
          <cell r="C9149" t="str">
            <v>Bồn inox đứng 2000L</v>
          </cell>
        </row>
        <row r="9150">
          <cell r="B9150" t="str">
            <v>7005020069</v>
          </cell>
          <cell r="C9150" t="str">
            <v>Bồn inox đứng 4000L</v>
          </cell>
        </row>
        <row r="9151">
          <cell r="B9151" t="str">
            <v>7005020070</v>
          </cell>
          <cell r="C9151" t="str">
            <v>Bồn inox ngang 4000L</v>
          </cell>
        </row>
        <row r="9152">
          <cell r="B9152" t="str">
            <v>3003010217</v>
          </cell>
          <cell r="C9152" t="str">
            <v xml:space="preserve">Kính tôi cánh tủ đen IROKA 3 </v>
          </cell>
        </row>
        <row r="9153">
          <cell r="B9153" t="str">
            <v>3004040429</v>
          </cell>
          <cell r="C9153" t="str">
            <v>Gá mạch IQ-PLUS</v>
          </cell>
        </row>
        <row r="9154">
          <cell r="B9154" t="str">
            <v>2013020108</v>
          </cell>
          <cell r="C9154" t="str">
            <v>Giá sắt Mạnh Ngoan (CS)</v>
          </cell>
        </row>
        <row r="9155">
          <cell r="B9155" t="str">
            <v>3004020443</v>
          </cell>
          <cell r="C9155" t="str">
            <v>Ốp mặt HCV200 trắng</v>
          </cell>
        </row>
        <row r="9156">
          <cell r="B9156" t="str">
            <v>3004040430</v>
          </cell>
          <cell r="C9156" t="str">
            <v>Gá trên T33 IQ-PLUS (CS)</v>
          </cell>
        </row>
        <row r="9157">
          <cell r="B9157" t="str">
            <v>9200000420</v>
          </cell>
          <cell r="C9157" t="str">
            <v>Thùng carton RO GOLDSUN ECO</v>
          </cell>
        </row>
        <row r="9158">
          <cell r="B9158" t="str">
            <v>4006031616</v>
          </cell>
          <cell r="C9158" t="str">
            <v>Tem quảng cáo KAROFI KAP-115</v>
          </cell>
        </row>
        <row r="9159">
          <cell r="B9159" t="str">
            <v>1001070060</v>
          </cell>
          <cell r="C9159" t="str">
            <v>Máy RO-50 GOLDSUN ECO (KHD07-N)</v>
          </cell>
        </row>
        <row r="9160">
          <cell r="B9160" t="str">
            <v>1001090076</v>
          </cell>
          <cell r="C9160" t="str">
            <v>Máy RO-50 GOLDSUN ECO (KHD09-N)</v>
          </cell>
        </row>
        <row r="9161">
          <cell r="B9161" t="str">
            <v>1001070061</v>
          </cell>
          <cell r="C9161" t="str">
            <v>Máy RO-50 GOLDSUN ECO (KHG07-N)</v>
          </cell>
        </row>
        <row r="9162">
          <cell r="B9162" t="str">
            <v>1001090077</v>
          </cell>
          <cell r="C9162" t="str">
            <v>Máy RO-50 GOLDSUN ECO (KHG09-N)</v>
          </cell>
        </row>
        <row r="9163">
          <cell r="B9163" t="str">
            <v>9200000419</v>
          </cell>
          <cell r="C9163" t="str">
            <v>Thùng carton RO GOLDSUN ECO (tủ)</v>
          </cell>
        </row>
        <row r="9164">
          <cell r="B9164" t="str">
            <v>3004020445</v>
          </cell>
          <cell r="C9164" t="str">
            <v>Vách sau HCV200</v>
          </cell>
        </row>
        <row r="9165">
          <cell r="B9165" t="str">
            <v>7003020084</v>
          </cell>
          <cell r="C9165" t="str">
            <v>Bật lửa</v>
          </cell>
        </row>
        <row r="9166">
          <cell r="B9166" t="str">
            <v>3004040432</v>
          </cell>
          <cell r="C9166" t="str">
            <v>Tai đèn LED IQ</v>
          </cell>
        </row>
        <row r="9167">
          <cell r="B9167" t="str">
            <v>3003010218</v>
          </cell>
          <cell r="C9167" t="str">
            <v>Kính cánh IQ 4mm</v>
          </cell>
        </row>
        <row r="9168">
          <cell r="B9168" t="str">
            <v>9200000424</v>
          </cell>
          <cell r="C9168" t="str">
            <v>Tem GOLDSUN 7 cấp lọc</v>
          </cell>
        </row>
        <row r="9169">
          <cell r="B9169" t="str">
            <v>7006040002</v>
          </cell>
          <cell r="C9169" t="str">
            <v>Thảm cao su 1mx10mx2mm</v>
          </cell>
        </row>
        <row r="9170">
          <cell r="B9170" t="str">
            <v>9200000422</v>
          </cell>
          <cell r="C9170" t="str">
            <v>Tem bơm HF-8377 GOLDSUN</v>
          </cell>
        </row>
        <row r="9171">
          <cell r="B9171" t="str">
            <v>9200000425</v>
          </cell>
          <cell r="C9171" t="str">
            <v>Tem giá sắt ECO GOLDSUN</v>
          </cell>
        </row>
        <row r="9172">
          <cell r="B9172" t="str">
            <v>3004040433</v>
          </cell>
          <cell r="C9172" t="str">
            <v>Khung UNDERSINK XK (CS)</v>
          </cell>
        </row>
        <row r="9173">
          <cell r="B9173" t="str">
            <v>3004040434</v>
          </cell>
          <cell r="C9173" t="str">
            <v>Khung UNDERSINK XK trắng</v>
          </cell>
        </row>
        <row r="9174">
          <cell r="B9174" t="str">
            <v>9200000421</v>
          </cell>
          <cell r="C9174" t="str">
            <v>Tem bình áp GOLDSUN 2.2G</v>
          </cell>
        </row>
        <row r="9175">
          <cell r="B9175" t="str">
            <v>2006010019</v>
          </cell>
          <cell r="C9175" t="str">
            <v>Tủ IQ đen KAROFI (BQ) v2</v>
          </cell>
        </row>
        <row r="9176">
          <cell r="B9176" t="str">
            <v>3004040431</v>
          </cell>
          <cell r="C9176" t="str">
            <v>Tấm gá màng UNDERSINK XK</v>
          </cell>
        </row>
        <row r="9177">
          <cell r="B9177" t="str">
            <v>7005020075</v>
          </cell>
          <cell r="C9177" t="str">
            <v>Cột composite Canature 844</v>
          </cell>
        </row>
        <row r="9178">
          <cell r="B9178" t="str">
            <v>7005020073</v>
          </cell>
          <cell r="C9178" t="str">
            <v>Cột lọc Canature NMTO-1040</v>
          </cell>
        </row>
        <row r="9179">
          <cell r="B9179" t="str">
            <v>7005020076</v>
          </cell>
          <cell r="C9179" t="str">
            <v>Cột composite Canature 1054</v>
          </cell>
        </row>
        <row r="9180">
          <cell r="B9180" t="str">
            <v>7005020077</v>
          </cell>
          <cell r="C9180" t="str">
            <v>Cột composite Canature 1252</v>
          </cell>
        </row>
        <row r="9181">
          <cell r="B9181" t="str">
            <v>7005020078</v>
          </cell>
          <cell r="C9181" t="str">
            <v>Cột composite Canature 1354</v>
          </cell>
        </row>
        <row r="9182">
          <cell r="B9182" t="str">
            <v>7005020079</v>
          </cell>
          <cell r="C9182" t="str">
            <v>Cột composite Canature 1465</v>
          </cell>
        </row>
        <row r="9183">
          <cell r="B9183" t="str">
            <v>7005020072</v>
          </cell>
          <cell r="C9183" t="str">
            <v>Khay nhựa đựng 245x156x76mm</v>
          </cell>
        </row>
        <row r="9184">
          <cell r="B9184" t="str">
            <v>3003010219</v>
          </cell>
          <cell r="C9184" t="str">
            <v>Kính tôi cánh IQ 4mm (1000090)</v>
          </cell>
        </row>
        <row r="9185">
          <cell r="B9185" t="str">
            <v>7005020074</v>
          </cell>
          <cell r="C9185" t="str">
            <v>Cột làm mềm Canature CS16H-1035</v>
          </cell>
        </row>
        <row r="9186">
          <cell r="B9186" t="str">
            <v>3003010220</v>
          </cell>
          <cell r="C9186" t="str">
            <v>Kính tôi cánh IQ đen 4mm KAROFI</v>
          </cell>
        </row>
        <row r="9187">
          <cell r="B9187" t="str">
            <v>9200000423</v>
          </cell>
          <cell r="C9187" t="str">
            <v>Tem nhãn hàng hóa GOLDSUN FA12-13</v>
          </cell>
        </row>
        <row r="9188">
          <cell r="B9188" t="str">
            <v>4006031619</v>
          </cell>
          <cell r="C9188" t="str">
            <v>Tem phụ lõi SEDIMENT KoriHome (EZ-U-10")</v>
          </cell>
        </row>
        <row r="9189">
          <cell r="B9189" t="str">
            <v>4006031617</v>
          </cell>
          <cell r="C9189" t="str">
            <v>Tem phụ lõi Post carbon 10" made in Korea</v>
          </cell>
        </row>
        <row r="9190">
          <cell r="B9190" t="str">
            <v>4006031618</v>
          </cell>
          <cell r="C9190" t="str">
            <v>Tem phụ lõi PRE CARBON KoriHome (EZ-U-10")</v>
          </cell>
        </row>
        <row r="9191">
          <cell r="B9191" t="str">
            <v>2012010073</v>
          </cell>
          <cell r="C9191" t="str">
            <v>Màng RO TW30-1812-75 MCM TFC</v>
          </cell>
        </row>
        <row r="9192">
          <cell r="B9192" t="str">
            <v>7007020054</v>
          </cell>
          <cell r="C9192" t="str">
            <v>Vòng bi NBK 6202Z</v>
          </cell>
        </row>
        <row r="9193">
          <cell r="B9193" t="str">
            <v>9200000427</v>
          </cell>
          <cell r="C9193" t="str">
            <v>Tủ GOLDSUN đen ECO</v>
          </cell>
        </row>
        <row r="9194">
          <cell r="B9194" t="str">
            <v>9200000426</v>
          </cell>
          <cell r="C9194" t="str">
            <v>Tủ GOLDSUN xanh ECO</v>
          </cell>
        </row>
        <row r="9195">
          <cell r="B9195" t="str">
            <v>7002010088</v>
          </cell>
          <cell r="C9195" t="str">
            <v>Máy đo Xiaomi Mijia PM2.5</v>
          </cell>
        </row>
        <row r="9196">
          <cell r="B9196" t="str">
            <v>1001070062</v>
          </cell>
          <cell r="C9196" t="str">
            <v>Máy RO-50 GOLDSUN ECO (KB07-A)</v>
          </cell>
        </row>
        <row r="9197">
          <cell r="B9197" t="str">
            <v>1001090078</v>
          </cell>
          <cell r="C9197" t="str">
            <v>Máy RO-50 GOLDSUN ECO (KB09-N)</v>
          </cell>
        </row>
        <row r="9198">
          <cell r="B9198" t="str">
            <v>4006031621</v>
          </cell>
          <cell r="C9198" t="str">
            <v>Tờ rơi NY lõi lọc Korihome (C200)</v>
          </cell>
        </row>
        <row r="9199">
          <cell r="B9199" t="str">
            <v>4006031620</v>
          </cell>
          <cell r="C9199" t="str">
            <v>Tờ rơi NY máy lọc nước Korihome (C200)</v>
          </cell>
        </row>
        <row r="9200">
          <cell r="B9200" t="str">
            <v>4004060022</v>
          </cell>
          <cell r="C9200" t="str">
            <v>Than hoạt tính nén D4.3mm</v>
          </cell>
        </row>
        <row r="9201">
          <cell r="B9201" t="str">
            <v>7006040003</v>
          </cell>
          <cell r="C9201" t="str">
            <v>Thảm gai</v>
          </cell>
        </row>
        <row r="9202">
          <cell r="B9202" t="str">
            <v>4006020060</v>
          </cell>
          <cell r="C9202" t="str">
            <v>Túi PE 8x15</v>
          </cell>
        </row>
        <row r="9203">
          <cell r="B9203" t="str">
            <v>3004091063</v>
          </cell>
          <cell r="C9203" t="str">
            <v>Bông 105x50mm</v>
          </cell>
        </row>
        <row r="9204">
          <cell r="B9204" t="str">
            <v>1005010014</v>
          </cell>
          <cell r="C9204" t="str">
            <v>Hộp khử mùi STANDARD</v>
          </cell>
        </row>
        <row r="9205">
          <cell r="B9205" t="str">
            <v>2013020109</v>
          </cell>
          <cell r="C9205" t="str">
            <v>Giá sắt L4 Made in VIETNAM</v>
          </cell>
        </row>
        <row r="9206">
          <cell r="B9206" t="str">
            <v>2001310043</v>
          </cell>
          <cell r="C9206" t="str">
            <v>Nắp cốc K EZ 3/8-3/8 trắng</v>
          </cell>
        </row>
        <row r="9207">
          <cell r="B9207" t="str">
            <v>2001310044</v>
          </cell>
          <cell r="C9207" t="str">
            <v>Nắp cốc K p-EZ 3/8-3/8 trắng</v>
          </cell>
        </row>
        <row r="9208">
          <cell r="B9208" t="str">
            <v>2013020110</v>
          </cell>
          <cell r="C9208" t="str">
            <v>Giá sắt CQ2 L1 Made in VIETNAM</v>
          </cell>
        </row>
        <row r="9209">
          <cell r="B9209" t="str">
            <v>2013020111</v>
          </cell>
          <cell r="C9209" t="str">
            <v>Giá sắt khuyết Made in VIETNAM</v>
          </cell>
        </row>
        <row r="9210">
          <cell r="B9210" t="str">
            <v>1004010027</v>
          </cell>
          <cell r="C9210" t="str">
            <v>Quạt thổi ion SL-028 Dr-schneider</v>
          </cell>
        </row>
        <row r="9211">
          <cell r="B9211" t="str">
            <v>1001080097</v>
          </cell>
          <cell r="C9211" t="str">
            <v>Máy RO-402 MHT.01</v>
          </cell>
        </row>
        <row r="9212">
          <cell r="B9212" t="str">
            <v>9200000441</v>
          </cell>
          <cell r="C9212" t="str">
            <v>Tem bơm SHC LUXURY</v>
          </cell>
        </row>
        <row r="9213">
          <cell r="B9213" t="str">
            <v>2008010017</v>
          </cell>
          <cell r="C9213" t="str">
            <v>Bơm 24V KAROFI [LR]</v>
          </cell>
        </row>
        <row r="9214">
          <cell r="B9214" t="str">
            <v>2001020013</v>
          </cell>
          <cell r="C9214" t="str">
            <v>Bộ cốc xanh 20" 3/4"</v>
          </cell>
        </row>
        <row r="9215">
          <cell r="B9215" t="str">
            <v>9200000456</v>
          </cell>
          <cell r="C9215" t="str">
            <v>Tem bơm SHC PLATINUM</v>
          </cell>
        </row>
        <row r="9216">
          <cell r="B9216" t="str">
            <v>1001080098</v>
          </cell>
          <cell r="C9216" t="str">
            <v>Máy RO-01/003 MHT.02</v>
          </cell>
        </row>
        <row r="9217">
          <cell r="B9217" t="str">
            <v>2001020012</v>
          </cell>
          <cell r="C9217" t="str">
            <v>Bộ cốc trong 20" 3/4"</v>
          </cell>
        </row>
        <row r="9218">
          <cell r="B9218" t="str">
            <v>9200000442</v>
          </cell>
          <cell r="C9218" t="str">
            <v>Tem bình áp SHC LUXURY</v>
          </cell>
        </row>
        <row r="9219">
          <cell r="B9219" t="str">
            <v>9200000457</v>
          </cell>
          <cell r="C9219" t="str">
            <v>Tem bình áp SHC PLATINUM</v>
          </cell>
        </row>
        <row r="9220">
          <cell r="B9220" t="str">
            <v>9200000439</v>
          </cell>
          <cell r="C9220" t="str">
            <v>Tem cốc 2 OCB SHC LUXURY</v>
          </cell>
        </row>
        <row r="9221">
          <cell r="B9221" t="str">
            <v>9200000436</v>
          </cell>
          <cell r="C9221" t="str">
            <v>Tem lõi 2 OCB SHC LUXURY</v>
          </cell>
        </row>
        <row r="9222">
          <cell r="B9222" t="str">
            <v>9200000428</v>
          </cell>
          <cell r="C9222" t="str">
            <v>Tem SHC Authentic Product</v>
          </cell>
        </row>
        <row r="9223">
          <cell r="B9223" t="str">
            <v>2001020014</v>
          </cell>
          <cell r="C9223" t="str">
            <v>Bộ cốc xanh 20" (big) 4.5"</v>
          </cell>
        </row>
        <row r="9224">
          <cell r="B9224" t="str">
            <v>9200000454</v>
          </cell>
          <cell r="C9224" t="str">
            <v>Tem cốc 2 OCB SHC PLATINUM</v>
          </cell>
        </row>
        <row r="9225">
          <cell r="B9225" t="str">
            <v>9200000451</v>
          </cell>
          <cell r="C9225" t="str">
            <v>Tem lõi 2 OCB SHC PLATINUM</v>
          </cell>
        </row>
        <row r="9226">
          <cell r="B9226" t="str">
            <v>9200000431</v>
          </cell>
          <cell r="C9226" t="str">
            <v>Tem lõi 8 HypH+ SHC LUXURY</v>
          </cell>
        </row>
        <row r="9227">
          <cell r="B9227" t="str">
            <v>9200000430</v>
          </cell>
          <cell r="C9227" t="str">
            <v>Tem lõi 9 MAIFAN SHC LUXURY</v>
          </cell>
        </row>
        <row r="9228">
          <cell r="B9228" t="str">
            <v>7003020087</v>
          </cell>
          <cell r="C9228" t="str">
            <v>Mica Topper KoriHome 16x14.5</v>
          </cell>
        </row>
        <row r="9229">
          <cell r="B9229" t="str">
            <v>7003020088</v>
          </cell>
          <cell r="C9229" t="str">
            <v>Mica Topper KoriHome 25x14.5</v>
          </cell>
        </row>
        <row r="9230">
          <cell r="B9230" t="str">
            <v>9200000446</v>
          </cell>
          <cell r="C9230" t="str">
            <v>Tem lõi 8 HypH+ SHC PLATINUM</v>
          </cell>
        </row>
        <row r="9231">
          <cell r="B9231" t="str">
            <v>7003020085</v>
          </cell>
          <cell r="C9231" t="str">
            <v>Decal Topper KoriHome 16x14.5</v>
          </cell>
        </row>
        <row r="9232">
          <cell r="B9232" t="str">
            <v>7003020086</v>
          </cell>
          <cell r="C9232" t="str">
            <v>Decal Topper KoriHome 25x14.5</v>
          </cell>
        </row>
        <row r="9233">
          <cell r="B9233" t="str">
            <v>9200000443</v>
          </cell>
          <cell r="C9233" t="str">
            <v>Tem chống hàng giả SHC LUXURY</v>
          </cell>
        </row>
        <row r="9234">
          <cell r="B9234" t="str">
            <v>9200000440</v>
          </cell>
          <cell r="C9234" t="str">
            <v>Tem cốc 1 INOX 304 SHC LUXURY</v>
          </cell>
        </row>
        <row r="9235">
          <cell r="B9235" t="str">
            <v>9200000437</v>
          </cell>
          <cell r="C9235" t="str">
            <v>Tem lõi 1 INOX 304 SHC LUXURY</v>
          </cell>
        </row>
        <row r="9236">
          <cell r="B9236" t="str">
            <v>9200000445</v>
          </cell>
          <cell r="C9236" t="str">
            <v>Tem lõi 9 MAIFAN SHC PLATINUM</v>
          </cell>
        </row>
        <row r="9237">
          <cell r="B9237" t="str">
            <v>9200000458</v>
          </cell>
          <cell r="C9237" t="str">
            <v>Tem chống hàng giả SHC PLATINUM</v>
          </cell>
        </row>
        <row r="9238">
          <cell r="B9238" t="str">
            <v>9200000455</v>
          </cell>
          <cell r="C9238" t="str">
            <v>Tem cốc 1 INOX 304 SHC PLATINUM</v>
          </cell>
        </row>
        <row r="9239">
          <cell r="B9239" t="str">
            <v>9200000453</v>
          </cell>
          <cell r="C9239" t="str">
            <v>Tem cốc 3 INOX 304 SHC PLATINUM</v>
          </cell>
        </row>
        <row r="9240">
          <cell r="B9240" t="str">
            <v>9200000452</v>
          </cell>
          <cell r="C9240" t="str">
            <v>Tem lõi 1 INOX 304 SHC PLATINUM</v>
          </cell>
        </row>
        <row r="9241">
          <cell r="B9241" t="str">
            <v>9200000450</v>
          </cell>
          <cell r="C9241" t="str">
            <v>Tem lõi 3 INOX 304 SHC PLATINUM</v>
          </cell>
        </row>
        <row r="9242">
          <cell r="B9242" t="str">
            <v>9200000434</v>
          </cell>
          <cell r="C9242" t="str">
            <v>Tem lõi 5 T33 Carbon SHC LUXURY</v>
          </cell>
        </row>
        <row r="9243">
          <cell r="B9243" t="str">
            <v>9200000432</v>
          </cell>
          <cell r="C9243" t="str">
            <v>Tem lõi 7 Hồng ngoại SHC LUXURY</v>
          </cell>
        </row>
        <row r="9244">
          <cell r="B9244" t="str">
            <v>9200000438</v>
          </cell>
          <cell r="C9244" t="str">
            <v>Tem cốc 3 PP 1 Micron SHC LUXURY</v>
          </cell>
        </row>
        <row r="9245">
          <cell r="B9245" t="str">
            <v>9200000435</v>
          </cell>
          <cell r="C9245" t="str">
            <v>Tem lõi 3 PP 1 Micron SHC LUXURY</v>
          </cell>
        </row>
        <row r="9246">
          <cell r="B9246" t="str">
            <v>9200000429</v>
          </cell>
          <cell r="C9246" t="str">
            <v>Tem lõi 10 Nano Carbon SHC LUXURY</v>
          </cell>
        </row>
        <row r="9247">
          <cell r="B9247" t="str">
            <v>9200000449</v>
          </cell>
          <cell r="C9247" t="str">
            <v>Tem lõi 5 T33 Carbon SHC PLATINUM</v>
          </cell>
        </row>
        <row r="9248">
          <cell r="B9248" t="str">
            <v>9200000447</v>
          </cell>
          <cell r="C9248" t="str">
            <v>Tem lõi 7 Hồng ngoại SHC PLATINUM</v>
          </cell>
        </row>
        <row r="9249">
          <cell r="B9249" t="str">
            <v>9200000433</v>
          </cell>
          <cell r="C9249" t="str">
            <v>Tem lõi 6 ORPH HYDROGEN SHC LUXURY</v>
          </cell>
        </row>
        <row r="9250">
          <cell r="B9250" t="str">
            <v>9200000444</v>
          </cell>
          <cell r="C9250" t="str">
            <v>Tem lõi 10 Nano Carbon SHC PLATINUM</v>
          </cell>
        </row>
        <row r="9251">
          <cell r="B9251" t="str">
            <v>9200000448</v>
          </cell>
          <cell r="C9251" t="str">
            <v>Tem lõi 6 ORPH HYDROGEN SHC PLATINUM</v>
          </cell>
        </row>
        <row r="9252">
          <cell r="B9252" t="str">
            <v>3004040441</v>
          </cell>
          <cell r="C9252" t="str">
            <v>Giá sắt HC18RO (CS)</v>
          </cell>
        </row>
        <row r="9253">
          <cell r="B9253" t="str">
            <v>1001040395</v>
          </cell>
          <cell r="C9253" t="str">
            <v>Máy lọc nước Karofi K-i238</v>
          </cell>
        </row>
        <row r="9254">
          <cell r="B9254" t="str">
            <v>1001040393</v>
          </cell>
          <cell r="C9254" t="str">
            <v>Máy lọc nước nóng lạnh Karofi HCV362</v>
          </cell>
        </row>
        <row r="9255">
          <cell r="B9255" t="str">
            <v>1001040394</v>
          </cell>
          <cell r="C9255" t="str">
            <v>Máy lọc nước nóng lạnh Karofi HCV383</v>
          </cell>
        </row>
        <row r="9256">
          <cell r="B9256" t="str">
            <v>1001040392</v>
          </cell>
          <cell r="C9256" t="str">
            <v>Máy lọc nước Optimus Duo O-D138</v>
          </cell>
        </row>
        <row r="9257">
          <cell r="B9257" t="str">
            <v>1001040391</v>
          </cell>
          <cell r="C9257" t="str">
            <v>Máy lọc nước Optimus Plus O-P1310</v>
          </cell>
        </row>
        <row r="9258">
          <cell r="B9258" t="str">
            <v>3004040440</v>
          </cell>
          <cell r="C9258" t="str">
            <v>Tấm giá HC18RO</v>
          </cell>
        </row>
        <row r="9259">
          <cell r="B9259" t="str">
            <v>3004040436</v>
          </cell>
          <cell r="C9259" t="str">
            <v>Thanh 232 HC18RO</v>
          </cell>
        </row>
        <row r="9260">
          <cell r="B9260" t="str">
            <v>3004040435</v>
          </cell>
          <cell r="C9260" t="str">
            <v>Thanh 246 HC18RO</v>
          </cell>
        </row>
        <row r="9261">
          <cell r="B9261" t="str">
            <v>3004040439</v>
          </cell>
          <cell r="C9261" t="str">
            <v>Thanh 357 HC18RO</v>
          </cell>
        </row>
        <row r="9262">
          <cell r="B9262" t="str">
            <v>3004040438</v>
          </cell>
          <cell r="C9262" t="str">
            <v>Thanh 385 HC18RO</v>
          </cell>
        </row>
        <row r="9263">
          <cell r="B9263" t="str">
            <v>3004040437</v>
          </cell>
          <cell r="C9263" t="str">
            <v>Thanh 416 HC18RO</v>
          </cell>
        </row>
        <row r="9264">
          <cell r="B9264" t="str">
            <v>3004040442</v>
          </cell>
          <cell r="C9264" t="str">
            <v>Giá sắt HC18RO trắng</v>
          </cell>
        </row>
        <row r="9265">
          <cell r="B9265" t="str">
            <v>7003020089</v>
          </cell>
          <cell r="C9265" t="str">
            <v>Gàu hót rác</v>
          </cell>
        </row>
        <row r="9266">
          <cell r="B9266" t="str">
            <v>4006060324</v>
          </cell>
          <cell r="C9266" t="str">
            <v>HDSD KAROFI HCV362</v>
          </cell>
        </row>
        <row r="9267">
          <cell r="B9267" t="str">
            <v>4006060325</v>
          </cell>
          <cell r="C9267" t="str">
            <v>HDSD KAROFI HCV383</v>
          </cell>
        </row>
        <row r="9268">
          <cell r="B9268" t="str">
            <v>4006060326</v>
          </cell>
          <cell r="C9268" t="str">
            <v>HDSD KAROFI K-i238</v>
          </cell>
        </row>
        <row r="9269">
          <cell r="B9269" t="str">
            <v>4006031201</v>
          </cell>
          <cell r="C9269" t="str">
            <v>Tem phụ KAROFI HCV362</v>
          </cell>
        </row>
        <row r="9270">
          <cell r="B9270" t="str">
            <v>4006031209</v>
          </cell>
          <cell r="C9270" t="str">
            <v>Tem phụ KAROFI HCV383</v>
          </cell>
        </row>
        <row r="9271">
          <cell r="B9271" t="str">
            <v>4006031441</v>
          </cell>
          <cell r="C9271" t="str">
            <v>Tem phụ KAROFI K-i238</v>
          </cell>
        </row>
        <row r="9272">
          <cell r="B9272" t="str">
            <v>4006040014</v>
          </cell>
          <cell r="C9272" t="str">
            <v>Cuộn băng dính hai mặt</v>
          </cell>
        </row>
        <row r="9273">
          <cell r="B9273" t="str">
            <v>4006060323</v>
          </cell>
          <cell r="C9273" t="str">
            <v>HDSD KAROFI Duo O-D138</v>
          </cell>
        </row>
        <row r="9274">
          <cell r="B9274" t="str">
            <v>4006031199</v>
          </cell>
          <cell r="C9274" t="str">
            <v>Tem phụ KAROFI O-P1310</v>
          </cell>
        </row>
        <row r="9275">
          <cell r="B9275" t="str">
            <v>4006031207</v>
          </cell>
          <cell r="C9275" t="str">
            <v>Tem phụ KAROFI Duo O-D138</v>
          </cell>
        </row>
        <row r="9276">
          <cell r="B9276" t="str">
            <v>4006010548</v>
          </cell>
          <cell r="C9276" t="str">
            <v>Thùng carton KAROFI HCV362</v>
          </cell>
        </row>
        <row r="9277">
          <cell r="B9277" t="str">
            <v>4006010549</v>
          </cell>
          <cell r="C9277" t="str">
            <v>Thùng carton KAROFI HCV383</v>
          </cell>
        </row>
        <row r="9278">
          <cell r="B9278" t="str">
            <v>4006010550</v>
          </cell>
          <cell r="C9278" t="str">
            <v>Thùng carton KAROFI K-i238</v>
          </cell>
        </row>
        <row r="9279">
          <cell r="B9279" t="str">
            <v>4006031623</v>
          </cell>
          <cell r="C9279" t="str">
            <v>Tem mạch điện KAROFI HCV362</v>
          </cell>
        </row>
        <row r="9280">
          <cell r="B9280" t="str">
            <v>4006031624</v>
          </cell>
          <cell r="C9280" t="str">
            <v>Tem mạch điện KAROFI HCV383</v>
          </cell>
        </row>
        <row r="9281">
          <cell r="B9281" t="str">
            <v>4006031443</v>
          </cell>
          <cell r="C9281" t="str">
            <v>Tem quảng cáo KAROFI HCV362</v>
          </cell>
        </row>
        <row r="9282">
          <cell r="B9282" t="str">
            <v>4006031444</v>
          </cell>
          <cell r="C9282" t="str">
            <v>Tem quảng cáo KAROFI HCV383</v>
          </cell>
        </row>
        <row r="9283">
          <cell r="B9283" t="str">
            <v>4006031622</v>
          </cell>
          <cell r="C9283" t="str">
            <v>Tem quảng cáo KAROFI K-i238</v>
          </cell>
        </row>
        <row r="9284">
          <cell r="B9284" t="str">
            <v>4006010547</v>
          </cell>
          <cell r="C9284" t="str">
            <v>Thùng carton KAROFI Duo O-D138</v>
          </cell>
        </row>
        <row r="9285">
          <cell r="B9285" t="str">
            <v>4006060322</v>
          </cell>
          <cell r="C9285" t="str">
            <v>HDSD KAROFI OPTIMUS PLUS O-P1310</v>
          </cell>
        </row>
        <row r="9286">
          <cell r="B9286" t="str">
            <v>3003010222</v>
          </cell>
          <cell r="C9286" t="str">
            <v>Kính tôi đình IQO-HOT/IK IROKA đen</v>
          </cell>
        </row>
        <row r="9287">
          <cell r="B9287" t="str">
            <v>3003010221</v>
          </cell>
          <cell r="C9287" t="str">
            <v>Kính tôi đình IQO-HOT/IK</v>
          </cell>
        </row>
        <row r="9288">
          <cell r="B9288" t="str">
            <v>4006031184</v>
          </cell>
          <cell r="C9288" t="str">
            <v>Tem phụ lõi Nano KoriHome</v>
          </cell>
        </row>
        <row r="9289">
          <cell r="B9289" t="str">
            <v>4006031626</v>
          </cell>
          <cell r="C9289" t="str">
            <v>Tem phụ lõi khoáng KoriHome</v>
          </cell>
        </row>
        <row r="9290">
          <cell r="B9290" t="str">
            <v>2004010158</v>
          </cell>
          <cell r="C9290" t="str">
            <v>Phôi lõi PP 20" G800-108 trơn</v>
          </cell>
        </row>
        <row r="9291">
          <cell r="B9291" t="str">
            <v>4006031627</v>
          </cell>
          <cell r="C9291" t="str">
            <v>Tem phụ lõi Hydrogen KoriHome</v>
          </cell>
        </row>
        <row r="9292">
          <cell r="B9292" t="str">
            <v>7005040138</v>
          </cell>
          <cell r="C9292" t="str">
            <v>Insert giá sắt MADE IN VIETNAM</v>
          </cell>
        </row>
        <row r="9293">
          <cell r="B9293" t="str">
            <v>4006031628</v>
          </cell>
          <cell r="C9293" t="str">
            <v>Tem phụ màng RO 80GPD KoriHome</v>
          </cell>
        </row>
        <row r="9294">
          <cell r="B9294" t="str">
            <v>4006031625</v>
          </cell>
          <cell r="C9294" t="str">
            <v>Tem phụ lõi hồng ngoại KoriHome</v>
          </cell>
        </row>
        <row r="9295">
          <cell r="B9295" t="str">
            <v>4006010552</v>
          </cell>
          <cell r="C9295" t="str">
            <v>Thùng carton 4 cốc 320 (SUNHOUSE)</v>
          </cell>
        </row>
        <row r="9296">
          <cell r="B9296" t="str">
            <v>4006010551</v>
          </cell>
          <cell r="C9296" t="str">
            <v>Thùng carton máy RO OEM 5S (SUNHOUSE)</v>
          </cell>
        </row>
        <row r="9297">
          <cell r="B9297" t="str">
            <v>3004091065</v>
          </cell>
          <cell r="C9297" t="str">
            <v>Động cơ 1 trục Analog</v>
          </cell>
        </row>
        <row r="9298">
          <cell r="B9298" t="str">
            <v>3004091064</v>
          </cell>
          <cell r="C9298" t="str">
            <v>Động Cơ 1 trục Digital</v>
          </cell>
        </row>
        <row r="9299">
          <cell r="B9299" t="str">
            <v>3004091067</v>
          </cell>
          <cell r="C9299" t="str">
            <v>Động Cơ 2 trục Analog</v>
          </cell>
        </row>
        <row r="9300">
          <cell r="B9300" t="str">
            <v>3004091066</v>
          </cell>
          <cell r="C9300" t="str">
            <v>Động Cơ 2 trục Digital</v>
          </cell>
        </row>
        <row r="9301">
          <cell r="B9301" t="str">
            <v>3004030159</v>
          </cell>
          <cell r="C9301" t="str">
            <v>Vi mạch IRO 2 v3</v>
          </cell>
        </row>
        <row r="9302">
          <cell r="B9302" t="str">
            <v>7001090038</v>
          </cell>
          <cell r="C9302" t="str">
            <v>Vam cảo 200mm</v>
          </cell>
        </row>
        <row r="9303">
          <cell r="B9303" t="str">
            <v>7001090039</v>
          </cell>
          <cell r="C9303" t="str">
            <v>Vam cảo 300mm</v>
          </cell>
        </row>
        <row r="9304">
          <cell r="B9304" t="str">
            <v>7003020090</v>
          </cell>
          <cell r="C9304" t="str">
            <v>Ac quy 12V 75Ah</v>
          </cell>
        </row>
        <row r="9305">
          <cell r="B9305" t="str">
            <v>7003020091</v>
          </cell>
          <cell r="C9305" t="str">
            <v>Ac quy 12V 105Ah</v>
          </cell>
        </row>
        <row r="9306">
          <cell r="B9306" t="str">
            <v>3002030002</v>
          </cell>
          <cell r="C9306" t="str">
            <v>Nắp T33 K EZ 1/4 trắng</v>
          </cell>
        </row>
        <row r="9307">
          <cell r="B9307" t="str">
            <v>3004020447</v>
          </cell>
          <cell r="C9307" t="str">
            <v>Ốp trên KORIO ghi KAROFI</v>
          </cell>
        </row>
        <row r="9308">
          <cell r="B9308" t="str">
            <v>3002030038</v>
          </cell>
          <cell r="C9308" t="str">
            <v>Nắp T33 K p-EZ 1/4 trắng</v>
          </cell>
        </row>
        <row r="9309">
          <cell r="B9309" t="str">
            <v>2011060067</v>
          </cell>
          <cell r="C9309" t="str">
            <v>Van một chiều ren trong DN40</v>
          </cell>
        </row>
        <row r="9310">
          <cell r="B9310" t="str">
            <v>3004020446</v>
          </cell>
          <cell r="C9310" t="str">
            <v>Ốp trên trắng WATER FALL (KAROFI)</v>
          </cell>
        </row>
        <row r="9311">
          <cell r="B9311" t="str">
            <v>7002020018</v>
          </cell>
          <cell r="C9311" t="str">
            <v>Thước cặp cơ khí Mituyuno 300mm/0.02</v>
          </cell>
        </row>
        <row r="9312">
          <cell r="B9312" t="str">
            <v>2008010046</v>
          </cell>
          <cell r="C9312" t="str">
            <v>Bơm 24V Headon HF-8389 MIT (không tem)</v>
          </cell>
        </row>
        <row r="9313">
          <cell r="B9313" t="str">
            <v>2016050006</v>
          </cell>
          <cell r="C9313" t="str">
            <v>Đinh 5cm</v>
          </cell>
        </row>
        <row r="9314">
          <cell r="B9314" t="str">
            <v>2016050007</v>
          </cell>
          <cell r="C9314" t="str">
            <v>Đinh 7cm</v>
          </cell>
        </row>
        <row r="9315">
          <cell r="B9315" t="str">
            <v>1001040180</v>
          </cell>
          <cell r="C9315" t="str">
            <v>Máy lọc nước nóng lạnh KAROFI HC18RO</v>
          </cell>
        </row>
        <row r="9316">
          <cell r="B9316" t="str">
            <v>7007090028</v>
          </cell>
          <cell r="C9316" t="str">
            <v>Bi H20FN</v>
          </cell>
        </row>
        <row r="9317">
          <cell r="B9317" t="str">
            <v>7005040140</v>
          </cell>
          <cell r="C9317" t="str">
            <v>Chày đột D4</v>
          </cell>
        </row>
        <row r="9318">
          <cell r="B9318" t="str">
            <v>7005040139</v>
          </cell>
          <cell r="C9318" t="str">
            <v>Chày đột D6.3</v>
          </cell>
        </row>
        <row r="9319">
          <cell r="B9319" t="str">
            <v>7005040142</v>
          </cell>
          <cell r="C9319" t="str">
            <v>Chày đột ô van 10x6</v>
          </cell>
        </row>
        <row r="9320">
          <cell r="B9320" t="str">
            <v>7005040143</v>
          </cell>
          <cell r="C9320" t="str">
            <v>Chày đột ô van 11x6</v>
          </cell>
        </row>
        <row r="9321">
          <cell r="B9321" t="str">
            <v>7005040141</v>
          </cell>
          <cell r="C9321" t="str">
            <v>Chày đột ô van 10x3.5</v>
          </cell>
        </row>
        <row r="9322">
          <cell r="B9322" t="str">
            <v>7005040144</v>
          </cell>
          <cell r="C9322" t="str">
            <v>Chày đột ô van 12x6.5</v>
          </cell>
        </row>
        <row r="9323">
          <cell r="B9323" t="str">
            <v>9200000461</v>
          </cell>
          <cell r="C9323" t="str">
            <v>Tem giá sắt SHC LUXURY</v>
          </cell>
        </row>
        <row r="9324">
          <cell r="B9324" t="str">
            <v>2007030056</v>
          </cell>
          <cell r="C9324" t="str">
            <v>Van điện từ 24V ZD-131</v>
          </cell>
        </row>
        <row r="9325">
          <cell r="B9325" t="str">
            <v>9200000462</v>
          </cell>
          <cell r="C9325" t="str">
            <v>Tem giá sắt SHC PLATINUM</v>
          </cell>
        </row>
        <row r="9326">
          <cell r="B9326" t="str">
            <v>1001110099</v>
          </cell>
          <cell r="C9326" t="str">
            <v>Máy RO-401 KAROFI (6S) v1</v>
          </cell>
        </row>
        <row r="9327">
          <cell r="B9327" t="str">
            <v>1001100031</v>
          </cell>
          <cell r="C9327" t="str">
            <v>Máy RO-403 CTTOANTHANG SPT-10</v>
          </cell>
        </row>
        <row r="9328">
          <cell r="B9328" t="str">
            <v>2013020112</v>
          </cell>
          <cell r="C9328" t="str">
            <v>Giá sắt L4 Made in VIETNAM (CS)</v>
          </cell>
        </row>
        <row r="9329">
          <cell r="B9329" t="str">
            <v>1001100032</v>
          </cell>
          <cell r="C9329" t="str">
            <v>Máy RO-403 CTTOANTHANG SLNEW-10</v>
          </cell>
        </row>
        <row r="9330">
          <cell r="B9330" t="str">
            <v>2013020113</v>
          </cell>
          <cell r="C9330" t="str">
            <v>Giá sắt CQ2 L1 Made in VIETNAM (CS)</v>
          </cell>
        </row>
        <row r="9331">
          <cell r="B9331" t="str">
            <v>2013020114</v>
          </cell>
          <cell r="C9331" t="str">
            <v>Giá sắt khuyết Made in VIETNAM (CS)</v>
          </cell>
        </row>
        <row r="9332">
          <cell r="B9332" t="str">
            <v>1001010091</v>
          </cell>
          <cell r="C9332" t="str">
            <v>Máy lọc nước Korihome WPK-K91 + bình áp</v>
          </cell>
        </row>
        <row r="9333">
          <cell r="B9333" t="str">
            <v>3003040045</v>
          </cell>
          <cell r="C9333" t="str">
            <v>Thanh 232 HC18RO (lỗ)</v>
          </cell>
        </row>
        <row r="9334">
          <cell r="B9334" t="str">
            <v>3004091074</v>
          </cell>
          <cell r="C9334" t="str">
            <v>ACEP00170 Float Sensor 1 floor Analog</v>
          </cell>
        </row>
        <row r="9335">
          <cell r="B9335" t="str">
            <v>3004091079</v>
          </cell>
          <cell r="C9335" t="str">
            <v>Bộ Phát Ion</v>
          </cell>
        </row>
        <row r="9336">
          <cell r="B9336" t="str">
            <v>3004091070</v>
          </cell>
          <cell r="C9336" t="str">
            <v>Bơm 0.7M Analog</v>
          </cell>
        </row>
        <row r="9337">
          <cell r="B9337" t="str">
            <v>3004091071</v>
          </cell>
          <cell r="C9337" t="str">
            <v>Bơm 0.7M Digital</v>
          </cell>
        </row>
        <row r="9338">
          <cell r="B9338" t="str">
            <v>3004091072</v>
          </cell>
          <cell r="C9338" t="str">
            <v>Bơm 1M1 Analog</v>
          </cell>
        </row>
        <row r="9339">
          <cell r="B9339" t="str">
            <v>3004091073</v>
          </cell>
          <cell r="C9339" t="str">
            <v>Bơm 1M1 Digital</v>
          </cell>
        </row>
        <row r="9340">
          <cell r="B9340" t="str">
            <v>3004091080</v>
          </cell>
          <cell r="C9340" t="str">
            <v>Cảm Biến Bụi</v>
          </cell>
        </row>
        <row r="9341">
          <cell r="B9341" t="str">
            <v>3004091081</v>
          </cell>
          <cell r="C9341" t="str">
            <v>Cảm Biến Nhiệt Độ</v>
          </cell>
        </row>
        <row r="9342">
          <cell r="B9342" t="str">
            <v>3004091068</v>
          </cell>
          <cell r="C9342" t="str">
            <v>Động Cơ Đảo Cánh Analog</v>
          </cell>
        </row>
        <row r="9343">
          <cell r="B9343" t="str">
            <v>3004091069</v>
          </cell>
          <cell r="C9343" t="str">
            <v>Động Cơ Đảo Cánh Digital</v>
          </cell>
        </row>
        <row r="9344">
          <cell r="B9344" t="str">
            <v>3004091076</v>
          </cell>
          <cell r="C9344" t="str">
            <v>Phao 1 tầng Digital</v>
          </cell>
        </row>
        <row r="9345">
          <cell r="B9345" t="str">
            <v>3004091075</v>
          </cell>
          <cell r="C9345" t="str">
            <v>Phao 2 tầng Analog</v>
          </cell>
        </row>
        <row r="9346">
          <cell r="B9346" t="str">
            <v>3004091077</v>
          </cell>
          <cell r="C9346" t="str">
            <v>Phao 2 tầng Digital</v>
          </cell>
        </row>
        <row r="9347">
          <cell r="B9347" t="str">
            <v>7002010089</v>
          </cell>
          <cell r="C9347" t="str">
            <v>Đồng hồ công suất 100A</v>
          </cell>
        </row>
        <row r="9348">
          <cell r="B9348" t="str">
            <v>3004091078</v>
          </cell>
          <cell r="C9348" t="str">
            <v>ACEP00100 Ion modul Analog</v>
          </cell>
        </row>
        <row r="9349">
          <cell r="B9349" t="str">
            <v>4006060327</v>
          </cell>
          <cell r="C9349" t="str">
            <v>HDSD KoriHome WPK-902/903/913</v>
          </cell>
        </row>
        <row r="9350">
          <cell r="B9350" t="str">
            <v>4006031630</v>
          </cell>
          <cell r="C9350" t="str">
            <v>Tem quảng cáo KoriHome WPK-902</v>
          </cell>
        </row>
        <row r="9351">
          <cell r="B9351" t="str">
            <v>3004010129</v>
          </cell>
          <cell r="C9351" t="str">
            <v>Bộ dây điện C-381HC (nóng lạnh)</v>
          </cell>
        </row>
        <row r="9352">
          <cell r="B9352" t="str">
            <v>4006031629</v>
          </cell>
          <cell r="C9352" t="str">
            <v>Tem mạch điện KAROFI Duo O-D138</v>
          </cell>
        </row>
        <row r="9353">
          <cell r="B9353" t="str">
            <v>4006010553</v>
          </cell>
          <cell r="C9353" t="str">
            <v>Thùng carton IQO</v>
          </cell>
        </row>
        <row r="9354">
          <cell r="B9354" t="str">
            <v>4006060328</v>
          </cell>
          <cell r="C9354" t="str">
            <v>HDSD KoriHome WDK-855</v>
          </cell>
        </row>
        <row r="9355">
          <cell r="B9355" t="str">
            <v>3004040056</v>
          </cell>
          <cell r="C9355" t="str">
            <v>Ốp tank nhựa IQO-HOT (CS)</v>
          </cell>
        </row>
        <row r="9356">
          <cell r="B9356" t="str">
            <v>4006031631</v>
          </cell>
          <cell r="C9356" t="str">
            <v>Tem quảng cáo KoriHome WDK-855</v>
          </cell>
        </row>
        <row r="9357">
          <cell r="B9357" t="str">
            <v>1001110100</v>
          </cell>
          <cell r="C9357" t="str">
            <v>Máy RO BCN-400 TECOMEN (SASO)</v>
          </cell>
        </row>
        <row r="9358">
          <cell r="B9358" t="str">
            <v>7004010030</v>
          </cell>
          <cell r="C9358" t="str">
            <v>Béc hàn oxy</v>
          </cell>
        </row>
        <row r="9359">
          <cell r="B9359" t="str">
            <v>2017020086</v>
          </cell>
          <cell r="C9359" t="str">
            <v>Van đồng DN25</v>
          </cell>
        </row>
        <row r="9360">
          <cell r="B9360" t="str">
            <v>4006020052</v>
          </cell>
          <cell r="C9360" t="str">
            <v>Túi zipper 37x43</v>
          </cell>
        </row>
        <row r="9361">
          <cell r="B9361" t="str">
            <v>7002010090</v>
          </cell>
          <cell r="C9361" t="str">
            <v>Cần xiết lực Tohnichi 120DB4-S</v>
          </cell>
        </row>
        <row r="9362">
          <cell r="B9362" t="str">
            <v>7008020026</v>
          </cell>
          <cell r="C9362" t="str">
            <v>Standee KAROFI</v>
          </cell>
        </row>
        <row r="9363">
          <cell r="B9363" t="str">
            <v>3004010130</v>
          </cell>
          <cell r="C9363" t="str">
            <v>Bộ dây điện HCV200RO</v>
          </cell>
        </row>
        <row r="9364">
          <cell r="B9364" t="str">
            <v>9200000463</v>
          </cell>
          <cell r="C9364" t="str">
            <v>Tủ RO cam GOLDSUN GOLD</v>
          </cell>
        </row>
        <row r="9365">
          <cell r="B9365" t="str">
            <v>1001040398</v>
          </cell>
          <cell r="C9365" t="str">
            <v>Máy lọc nước KAROFI K9IQ-2 Plus</v>
          </cell>
        </row>
        <row r="9366">
          <cell r="B9366" t="str">
            <v>2004010160</v>
          </cell>
          <cell r="C9366" t="str">
            <v>Lõi PP 10" G120 KAROFI 1u (Anh)</v>
          </cell>
        </row>
        <row r="9367">
          <cell r="B9367" t="str">
            <v>2004010159</v>
          </cell>
          <cell r="C9367" t="str">
            <v>Lõi PP 10" G120 KAROFI 5u (Anh)</v>
          </cell>
        </row>
        <row r="9368">
          <cell r="B9368" t="str">
            <v>2004010163</v>
          </cell>
          <cell r="C9368" t="str">
            <v>Lõi PP 20" G230 KAROFI 1u (Anh)</v>
          </cell>
        </row>
        <row r="9369">
          <cell r="B9369" t="str">
            <v>2004010162</v>
          </cell>
          <cell r="C9369" t="str">
            <v>Lõi PP 20" G230 KAROFI 5u (Anh)</v>
          </cell>
        </row>
        <row r="9370">
          <cell r="B9370" t="str">
            <v>1001040399</v>
          </cell>
          <cell r="C9370" t="str">
            <v>Máy lọc nước KAROFI KSI90 Plus GT</v>
          </cell>
        </row>
        <row r="9371">
          <cell r="B9371" t="str">
            <v>2004010161</v>
          </cell>
          <cell r="C9371" t="str">
            <v>Lõi PP 10" G120 vằn KAROFI 1u (Anh)</v>
          </cell>
        </row>
        <row r="9372">
          <cell r="B9372" t="str">
            <v>7003020092</v>
          </cell>
          <cell r="C9372" t="str">
            <v>Kệ sàn KAROFI</v>
          </cell>
        </row>
        <row r="9373">
          <cell r="B9373" t="str">
            <v>7008010063</v>
          </cell>
          <cell r="C9373" t="str">
            <v>Áo tĩnh điện</v>
          </cell>
        </row>
        <row r="9374">
          <cell r="B9374" t="str">
            <v>7008010064</v>
          </cell>
          <cell r="C9374" t="str">
            <v>Mũ tĩnh điện</v>
          </cell>
        </row>
        <row r="9375">
          <cell r="B9375" t="str">
            <v>7008010065</v>
          </cell>
          <cell r="C9375" t="str">
            <v>Dép tĩnh điện</v>
          </cell>
        </row>
        <row r="9376">
          <cell r="B9376" t="str">
            <v>1001110101</v>
          </cell>
          <cell r="C9376" t="str">
            <v>Máy RO BCN-200 HITEK</v>
          </cell>
        </row>
        <row r="9377">
          <cell r="B9377" t="str">
            <v>1001050280</v>
          </cell>
          <cell r="C9377" t="str">
            <v>Máy RO-01 CHHAIDANG.02</v>
          </cell>
        </row>
        <row r="9378">
          <cell r="B9378" t="str">
            <v>2013020115</v>
          </cell>
          <cell r="C9378" t="str">
            <v>Khung sắt LT 900x750x1450mm</v>
          </cell>
        </row>
        <row r="9379">
          <cell r="B9379" t="str">
            <v>1001110105</v>
          </cell>
          <cell r="C9379" t="str">
            <v>Máy RO BCN-300 HITEK</v>
          </cell>
        </row>
        <row r="9380">
          <cell r="B9380" t="str">
            <v>7008020014</v>
          </cell>
          <cell r="C9380" t="str">
            <v>Bạt Hiflex KAROFI</v>
          </cell>
        </row>
        <row r="9381">
          <cell r="B9381" t="str">
            <v>1001110106</v>
          </cell>
          <cell r="C9381" t="str">
            <v>Máy RO BCN-200 HITEK</v>
          </cell>
        </row>
        <row r="9382">
          <cell r="B9382" t="str">
            <v>4006030032</v>
          </cell>
          <cell r="C9382" t="str">
            <v>Tem block LG CSBO24LHMG</v>
          </cell>
        </row>
        <row r="9383">
          <cell r="B9383" t="str">
            <v>2003090060</v>
          </cell>
          <cell r="C9383" t="str">
            <v>Lõi Hydrogen V xanh L/cam PERFECT v2 (DM)</v>
          </cell>
        </row>
        <row r="9384">
          <cell r="B9384" t="str">
            <v>3004010131</v>
          </cell>
          <cell r="C9384" t="str">
            <v>Bộ dây điện GS</v>
          </cell>
        </row>
        <row r="9385">
          <cell r="B9385" t="str">
            <v>2008050045</v>
          </cell>
          <cell r="C9385" t="str">
            <v>Thân bơm 24V PUZE</v>
          </cell>
        </row>
        <row r="9386">
          <cell r="B9386" t="str">
            <v>3004020448</v>
          </cell>
          <cell r="C9386" t="str">
            <v>Hộp tank nóng GS</v>
          </cell>
        </row>
        <row r="9387">
          <cell r="B9387" t="str">
            <v>3004020449</v>
          </cell>
          <cell r="C9387" t="str">
            <v>Nắp hộp tank nóng GS</v>
          </cell>
        </row>
        <row r="9388">
          <cell r="B9388" t="str">
            <v>3004020450</v>
          </cell>
          <cell r="C9388" t="str">
            <v>Hộp tank nóng GS (CS)</v>
          </cell>
        </row>
        <row r="9389">
          <cell r="B9389" t="str">
            <v>2008050044</v>
          </cell>
          <cell r="C9389" t="str">
            <v>Đầu bơm 24V RADIAN 8369</v>
          </cell>
        </row>
        <row r="9390">
          <cell r="B9390" t="str">
            <v>3004020451</v>
          </cell>
          <cell r="C9390" t="str">
            <v>Nắp hộp tank nóng GS (CS)</v>
          </cell>
        </row>
        <row r="9391">
          <cell r="B9391" t="str">
            <v>4006010147</v>
          </cell>
          <cell r="C9391" t="str">
            <v>Thùng carton tủ IQ PURE LIFE</v>
          </cell>
        </row>
        <row r="9392">
          <cell r="B9392" t="str">
            <v>3004020453</v>
          </cell>
          <cell r="C9392" t="str">
            <v>Khay nóng lạnh HCV383</v>
          </cell>
        </row>
        <row r="9393">
          <cell r="B9393" t="str">
            <v>3004091098</v>
          </cell>
          <cell r="C9393" t="str">
            <v>ACOP00010 Cooling Pad</v>
          </cell>
        </row>
        <row r="9394">
          <cell r="B9394" t="str">
            <v>3004091100</v>
          </cell>
          <cell r="C9394" t="str">
            <v>ACOP00120 Ice Gel Pack</v>
          </cell>
        </row>
        <row r="9395">
          <cell r="B9395" t="str">
            <v>2013100025</v>
          </cell>
          <cell r="C9395" t="str">
            <v>Bình áp nhựa KAROFI 32020</v>
          </cell>
        </row>
        <row r="9396">
          <cell r="B9396" t="str">
            <v>2013100026</v>
          </cell>
          <cell r="C9396" t="str">
            <v>Bình áp nhựa trắng NPTK-3.2G</v>
          </cell>
        </row>
        <row r="9397">
          <cell r="B9397" t="str">
            <v>3004091087</v>
          </cell>
          <cell r="C9397" t="str">
            <v>Công Tắc Ấn</v>
          </cell>
        </row>
        <row r="9398">
          <cell r="B9398" t="str">
            <v>3004091092</v>
          </cell>
          <cell r="C9398" t="str">
            <v>Dây Điện Công Tắc Ấn</v>
          </cell>
        </row>
        <row r="9399">
          <cell r="B9399" t="str">
            <v>3004091091</v>
          </cell>
          <cell r="C9399" t="str">
            <v>Dây Điện Công Tắc Xoay</v>
          </cell>
        </row>
        <row r="9400">
          <cell r="B9400" t="str">
            <v>3004091088</v>
          </cell>
          <cell r="C9400" t="str">
            <v>Dây Nguồn Analog</v>
          </cell>
        </row>
        <row r="9401">
          <cell r="B9401" t="str">
            <v>3004091089</v>
          </cell>
          <cell r="C9401" t="str">
            <v>Dây Nguồn Digital</v>
          </cell>
        </row>
        <row r="9402">
          <cell r="B9402" t="str">
            <v>3004091090</v>
          </cell>
          <cell r="C9402" t="str">
            <v>Kẹp Dây Điện</v>
          </cell>
        </row>
        <row r="9403">
          <cell r="B9403" t="str">
            <v>3004091084</v>
          </cell>
          <cell r="C9403" t="str">
            <v>Mạch DK-KCCD-V1</v>
          </cell>
        </row>
        <row r="9404">
          <cell r="B9404" t="str">
            <v>3004091082</v>
          </cell>
          <cell r="C9404" t="str">
            <v>Mạch DK-KCKD-V1</v>
          </cell>
        </row>
        <row r="9405">
          <cell r="B9405" t="str">
            <v>3004091085</v>
          </cell>
          <cell r="C9405" t="str">
            <v>Mạch HT-KCCD-V1</v>
          </cell>
        </row>
        <row r="9406">
          <cell r="B9406" t="str">
            <v>3004091083</v>
          </cell>
          <cell r="C9406" t="str">
            <v>Mạch HT-KCKD-V1</v>
          </cell>
        </row>
        <row r="9407">
          <cell r="B9407" t="str">
            <v>3004091099</v>
          </cell>
          <cell r="C9407" t="str">
            <v>Màng Lọc Hepa</v>
          </cell>
        </row>
        <row r="9408">
          <cell r="B9408" t="str">
            <v>3004091094</v>
          </cell>
          <cell r="C9408" t="str">
            <v>Nút Bịt Nước</v>
          </cell>
        </row>
        <row r="9409">
          <cell r="B9409" t="str">
            <v>3004091096</v>
          </cell>
          <cell r="C9409" t="str">
            <v>Ống Dẫn Nước 640mm</v>
          </cell>
        </row>
        <row r="9410">
          <cell r="B9410" t="str">
            <v>3004091097</v>
          </cell>
          <cell r="C9410" t="str">
            <v>Ống Dẫn Nước 980mm</v>
          </cell>
        </row>
        <row r="9411">
          <cell r="B9411" t="str">
            <v>3004091093</v>
          </cell>
          <cell r="C9411" t="str">
            <v>Màng Lọc Nước</v>
          </cell>
        </row>
        <row r="9412">
          <cell r="B9412" t="str">
            <v>3004020454</v>
          </cell>
          <cell r="C9412" t="str">
            <v>Gá bản lề HCV400</v>
          </cell>
        </row>
        <row r="9413">
          <cell r="B9413" t="str">
            <v>4006031148</v>
          </cell>
          <cell r="C9413" t="str">
            <v>Tem cảnh báo BCN</v>
          </cell>
        </row>
        <row r="9414">
          <cell r="B9414" t="str">
            <v>3004020452</v>
          </cell>
          <cell r="C9414" t="str">
            <v>Gá bản lề HCV400 (CS)</v>
          </cell>
        </row>
        <row r="9415">
          <cell r="B9415" t="str">
            <v>3004091101</v>
          </cell>
          <cell r="C9415" t="str">
            <v>ACEP00290 Remote Control</v>
          </cell>
        </row>
        <row r="9416">
          <cell r="B9416" t="str">
            <v>2003090063</v>
          </cell>
          <cell r="C9416" t="str">
            <v>Lõi hydrogen EZ270 trắng KoriHome</v>
          </cell>
        </row>
        <row r="9417">
          <cell r="B9417" t="str">
            <v>2003090062</v>
          </cell>
          <cell r="C9417" t="str">
            <v>Lõi hydrogen EZ270 trắng KoriHome (DM)</v>
          </cell>
        </row>
        <row r="9418">
          <cell r="B9418" t="str">
            <v>3004091102</v>
          </cell>
          <cell r="C9418" t="str">
            <v>Vi mạch KF-352DC</v>
          </cell>
        </row>
        <row r="9419">
          <cell r="B9419" t="str">
            <v>2003090061</v>
          </cell>
          <cell r="C9419" t="str">
            <v>Lõi hydrogen EZ270 trắng</v>
          </cell>
        </row>
        <row r="9420">
          <cell r="B9420" t="str">
            <v>2003070054</v>
          </cell>
          <cell r="C9420" t="str">
            <v>Lõi Nano EZ270 trắng KAROFI</v>
          </cell>
        </row>
        <row r="9421">
          <cell r="B9421" t="str">
            <v>3004091149</v>
          </cell>
          <cell r="C9421" t="str">
            <v>Màng Pre filter KAP-317 Nano</v>
          </cell>
        </row>
        <row r="9422">
          <cell r="B9422" t="str">
            <v>1001090079</v>
          </cell>
          <cell r="C9422" t="str">
            <v>Máy RO-05/028 CTGOLDTHINK.07</v>
          </cell>
        </row>
        <row r="9423">
          <cell r="B9423" t="str">
            <v>2003050094</v>
          </cell>
          <cell r="C9423" t="str">
            <v>Lõi khoáng EZ270 trắng KAROFI</v>
          </cell>
        </row>
        <row r="9424">
          <cell r="B9424" t="str">
            <v>2003070052</v>
          </cell>
          <cell r="C9424" t="str">
            <v>Lõi Nano EZ270 trắng KoriHome</v>
          </cell>
        </row>
        <row r="9425">
          <cell r="B9425" t="str">
            <v>2003090065</v>
          </cell>
          <cell r="C9425" t="str">
            <v>Lõi hydrogen EZ270 trắng KAROFI</v>
          </cell>
        </row>
        <row r="9426">
          <cell r="B9426" t="str">
            <v>2003050092</v>
          </cell>
          <cell r="C9426" t="str">
            <v>Lõi khoáng EZ270 trắng KoriHome</v>
          </cell>
        </row>
        <row r="9427">
          <cell r="B9427" t="str">
            <v>2003070053</v>
          </cell>
          <cell r="C9427" t="str">
            <v>Lõi Nano EZ270 trắng KAROFI (DM)</v>
          </cell>
        </row>
        <row r="9428">
          <cell r="B9428" t="str">
            <v>2003040035</v>
          </cell>
          <cell r="C9428" t="str">
            <v>Lõi Hồng ngoại EZ270 trắng KAROFI</v>
          </cell>
        </row>
        <row r="9429">
          <cell r="B9429" t="str">
            <v>2003050093</v>
          </cell>
          <cell r="C9429" t="str">
            <v>Lõi khoáng EZ270 trắng KAROFI (DM)</v>
          </cell>
        </row>
        <row r="9430">
          <cell r="B9430" t="str">
            <v>2003070051</v>
          </cell>
          <cell r="C9430" t="str">
            <v xml:space="preserve">Lõi Nano EZ270 trắng KoriHome (DM) </v>
          </cell>
        </row>
        <row r="9431">
          <cell r="B9431" t="str">
            <v>2003040033</v>
          </cell>
          <cell r="C9431" t="str">
            <v>Lõi Hồng ngoại EZ270 trắng KoriHome</v>
          </cell>
        </row>
        <row r="9432">
          <cell r="B9432" t="str">
            <v>2003090064</v>
          </cell>
          <cell r="C9432" t="str">
            <v>Lõi hydrogen EZ270 trắng KAROFI (DM)</v>
          </cell>
        </row>
        <row r="9433">
          <cell r="B9433" t="str">
            <v>2003050091</v>
          </cell>
          <cell r="C9433" t="str">
            <v xml:space="preserve">Lõi khoáng EZ270 trắng KoriHome (DM) </v>
          </cell>
        </row>
        <row r="9434">
          <cell r="B9434" t="str">
            <v>2003040034</v>
          </cell>
          <cell r="C9434" t="str">
            <v xml:space="preserve">Lõi Hồng ngoại EZ270 trắng KAROFI (DM) </v>
          </cell>
        </row>
        <row r="9435">
          <cell r="B9435" t="str">
            <v>2003040032</v>
          </cell>
          <cell r="C9435" t="str">
            <v>Lõi Hồng ngoại EZ270 trắng KoriHome (DM)</v>
          </cell>
        </row>
        <row r="9436">
          <cell r="B9436" t="str">
            <v>1001080099</v>
          </cell>
          <cell r="C9436" t="str">
            <v>Máy RO-202 CHANHVIET VIROLIKE (KB09-T)</v>
          </cell>
        </row>
        <row r="9437">
          <cell r="B9437" t="str">
            <v>3003040046</v>
          </cell>
          <cell r="C9437" t="str">
            <v>Bộ đình tủ IRO3-HOT</v>
          </cell>
        </row>
        <row r="9438">
          <cell r="B9438" t="str">
            <v>2013080068</v>
          </cell>
          <cell r="C9438" t="str">
            <v>Đầu vòi HB-CO22S-D (Silicone)</v>
          </cell>
        </row>
        <row r="9439">
          <cell r="B9439" t="str">
            <v>2013080069</v>
          </cell>
          <cell r="C9439" t="str">
            <v>Khóa vòi HB-CO22S-D</v>
          </cell>
        </row>
        <row r="9440">
          <cell r="B9440" t="str">
            <v>4006031632</v>
          </cell>
          <cell r="C9440" t="str">
            <v>Tem màu FIFO</v>
          </cell>
        </row>
        <row r="9441">
          <cell r="B9441" t="str">
            <v>7008020028</v>
          </cell>
          <cell r="C9441" t="str">
            <v>Biển vẫy KAROFI</v>
          </cell>
        </row>
        <row r="9442">
          <cell r="B9442" t="str">
            <v>7008020027</v>
          </cell>
          <cell r="C9442" t="str">
            <v>Kệ vách KAROFI 1000x550x1900</v>
          </cell>
        </row>
        <row r="9443">
          <cell r="B9443" t="str">
            <v>4004090103</v>
          </cell>
          <cell r="C9443" t="str">
            <v>Mỡ tản nhiệt ZIC ROYAL GREASE 500g</v>
          </cell>
        </row>
        <row r="9444">
          <cell r="B9444" t="str">
            <v>1001070063</v>
          </cell>
          <cell r="C9444" t="str">
            <v>Máy RO-01 BACHND.01</v>
          </cell>
        </row>
        <row r="9445">
          <cell r="B9445" t="str">
            <v>1001010108</v>
          </cell>
          <cell r="C9445" t="str">
            <v>Máy RO-33 (Mẫu Base)</v>
          </cell>
        </row>
        <row r="9446">
          <cell r="B9446" t="str">
            <v>4006060007</v>
          </cell>
          <cell r="C9446" t="str">
            <v>Voucher KAROFI KAP-317</v>
          </cell>
        </row>
        <row r="9447">
          <cell r="B9447" t="str">
            <v>3004040444</v>
          </cell>
          <cell r="C9447" t="str">
            <v>Cụm hộp IQO-HOT/IK (CS)</v>
          </cell>
        </row>
        <row r="9448">
          <cell r="B9448" t="str">
            <v>3004040452</v>
          </cell>
          <cell r="C9448" t="str">
            <v>Giá cốc IQO-HOT/IK (CS)</v>
          </cell>
        </row>
        <row r="9449">
          <cell r="B9449" t="str">
            <v>1001070064</v>
          </cell>
          <cell r="C9449" t="str">
            <v>Máy RO-IQO nóng nguội IROKA</v>
          </cell>
        </row>
        <row r="9450">
          <cell r="B9450" t="str">
            <v>3004040447</v>
          </cell>
          <cell r="C9450" t="str">
            <v>Ốp đáy bình nóng IQO-HOT/IK (CS)</v>
          </cell>
        </row>
        <row r="9451">
          <cell r="B9451" t="str">
            <v>3004040446</v>
          </cell>
          <cell r="C9451" t="str">
            <v>Ốp trên bình nóng IQO-HOT/IK</v>
          </cell>
        </row>
        <row r="9452">
          <cell r="B9452" t="str">
            <v>3004040450</v>
          </cell>
          <cell r="C9452" t="str">
            <v>Ốp trước bình nóng IQO-HOT/IK (CS)</v>
          </cell>
        </row>
        <row r="9453">
          <cell r="B9453" t="str">
            <v>3004040449</v>
          </cell>
          <cell r="C9453" t="str">
            <v>Thân cụm hộp IQO-HOT/IK</v>
          </cell>
        </row>
        <row r="9454">
          <cell r="B9454" t="str">
            <v>3003050043</v>
          </cell>
          <cell r="C9454" t="str">
            <v>Thân tủ IQO-HOT/IK (CS)</v>
          </cell>
        </row>
        <row r="9455">
          <cell r="B9455" t="str">
            <v>3004040443</v>
          </cell>
          <cell r="C9455" t="str">
            <v>Thanh khung IQO-HOT/IK</v>
          </cell>
        </row>
        <row r="9456">
          <cell r="B9456" t="str">
            <v>2006030034</v>
          </cell>
          <cell r="C9456" t="str">
            <v>Tủ IQO-HOT/IK IROKA</v>
          </cell>
        </row>
        <row r="9457">
          <cell r="B9457" t="str">
            <v>3003050049</v>
          </cell>
          <cell r="C9457" t="str">
            <v>Vỏ thân tủ IQO-HOT/IK</v>
          </cell>
        </row>
        <row r="9458">
          <cell r="B9458" t="str">
            <v>3004040445</v>
          </cell>
          <cell r="C9458" t="str">
            <v>Cụm hộp IQO-HOT/IK trắng</v>
          </cell>
        </row>
        <row r="9459">
          <cell r="B9459" t="str">
            <v>3004040453</v>
          </cell>
          <cell r="C9459" t="str">
            <v>Giá cốc IQO-HOT/IK trắng</v>
          </cell>
        </row>
        <row r="9460">
          <cell r="B9460" t="str">
            <v>3004040451</v>
          </cell>
          <cell r="C9460" t="str">
            <v>Ốp trước bình nóng IQO-HOT/IK trắng</v>
          </cell>
        </row>
        <row r="9461">
          <cell r="B9461" t="str">
            <v>3003050042</v>
          </cell>
          <cell r="C9461" t="str">
            <v>Thân tủ IQO-HOT/IK trắng</v>
          </cell>
        </row>
        <row r="9462">
          <cell r="B9462" t="str">
            <v>4006010554</v>
          </cell>
          <cell r="C9462" t="str">
            <v>Thùng carton IQO-HOT IROKA</v>
          </cell>
        </row>
        <row r="9463">
          <cell r="B9463" t="str">
            <v>7002040030</v>
          </cell>
          <cell r="C9463" t="str">
            <v>Đồng hồ tần số (Hz)</v>
          </cell>
        </row>
        <row r="9464">
          <cell r="B9464" t="str">
            <v>2014010032</v>
          </cell>
          <cell r="C9464" t="str">
            <v>Bóng đèn UV 25W Philip</v>
          </cell>
        </row>
        <row r="9465">
          <cell r="B9465" t="str">
            <v>2017030114</v>
          </cell>
          <cell r="C9465" t="str">
            <v>Gioăng đèn UV 6GPM 25W</v>
          </cell>
        </row>
        <row r="9466">
          <cell r="B9466" t="str">
            <v>7003020093</v>
          </cell>
          <cell r="C9466" t="str">
            <v>Kệ máy lọc nước KAROFI</v>
          </cell>
        </row>
        <row r="9467">
          <cell r="B9467" t="str">
            <v>2009010064</v>
          </cell>
          <cell r="C9467" t="str">
            <v>Chấn lưu đèn UV 220V 25W</v>
          </cell>
        </row>
        <row r="9468">
          <cell r="B9468" t="str">
            <v>3004030161</v>
          </cell>
          <cell r="C9468" t="str">
            <v>Vi mạch GP-501 (WPK-915)</v>
          </cell>
        </row>
        <row r="9469">
          <cell r="B9469" t="str">
            <v>3004030160</v>
          </cell>
          <cell r="C9469" t="str">
            <v>Vi mạch GP-900 (WPK-910)</v>
          </cell>
        </row>
        <row r="9470">
          <cell r="B9470" t="str">
            <v>4006010149</v>
          </cell>
          <cell r="C9470" t="str">
            <v>Thùng carton máy RO (IQ) v2</v>
          </cell>
        </row>
        <row r="9471">
          <cell r="B9471" t="str">
            <v>2003090066</v>
          </cell>
          <cell r="C9471" t="str">
            <v>Đèn UV 6GPM 25W (bóng Philip)</v>
          </cell>
        </row>
        <row r="9472">
          <cell r="B9472" t="str">
            <v>3004091150</v>
          </cell>
          <cell r="C9472" t="str">
            <v>Ống thạch anh đèn UV 6GPM 25W</v>
          </cell>
        </row>
        <row r="9473">
          <cell r="B9473" t="str">
            <v>3004040448</v>
          </cell>
          <cell r="C9473" t="str">
            <v>Ốp đáy bình nóng IQO-HOT/IK trắng</v>
          </cell>
        </row>
        <row r="9474">
          <cell r="B9474" t="str">
            <v>4006010168</v>
          </cell>
          <cell r="C9474" t="str">
            <v>Thùng carton WPK-606 Tecomen</v>
          </cell>
        </row>
        <row r="9475">
          <cell r="B9475" t="str">
            <v>7002010034</v>
          </cell>
          <cell r="C9475" t="str">
            <v>Lưu lượng kế tròn 10GPM-35LPM</v>
          </cell>
        </row>
        <row r="9476">
          <cell r="B9476" t="str">
            <v>7002010066</v>
          </cell>
          <cell r="C9476" t="str">
            <v>Lưu lượng kế điều tiết 10GPM-35LPM</v>
          </cell>
        </row>
        <row r="9477">
          <cell r="B9477" t="str">
            <v>2013090109</v>
          </cell>
          <cell r="C9477" t="str">
            <v>Kẹp 1/4" (Undersink US)</v>
          </cell>
        </row>
        <row r="9478">
          <cell r="B9478" t="str">
            <v>4006031142</v>
          </cell>
          <cell r="C9478" t="str">
            <v>Tem Cold Supply (Undersink US)</v>
          </cell>
        </row>
        <row r="9479">
          <cell r="B9479" t="str">
            <v>4006031141</v>
          </cell>
          <cell r="C9479" t="str">
            <v>Tem Drain (Undersink US)</v>
          </cell>
        </row>
        <row r="9480">
          <cell r="B9480" t="str">
            <v>4006031144</v>
          </cell>
          <cell r="C9480" t="str">
            <v>Tem Holding Tank (Undersink US)</v>
          </cell>
        </row>
        <row r="9481">
          <cell r="B9481" t="str">
            <v>4006031138</v>
          </cell>
          <cell r="C9481" t="str">
            <v>Tem lõi 1-2 Pre Carbon Filter</v>
          </cell>
        </row>
        <row r="9482">
          <cell r="B9482" t="str">
            <v>4006031139</v>
          </cell>
          <cell r="C9482" t="str">
            <v>Tem lõi 3 Reverse Osmosis Filter</v>
          </cell>
        </row>
        <row r="9483">
          <cell r="B9483" t="str">
            <v>4006031140</v>
          </cell>
          <cell r="C9483" t="str">
            <v>Tem lõi 4 VOC Carbon Filter</v>
          </cell>
        </row>
        <row r="9484">
          <cell r="B9484" t="str">
            <v>4006031143</v>
          </cell>
          <cell r="C9484" t="str">
            <v>Tem Water Faucet (Undersink US)</v>
          </cell>
        </row>
        <row r="9485">
          <cell r="B9485" t="str">
            <v>4006060329</v>
          </cell>
          <cell r="C9485" t="str">
            <v>HDSD WPK-606 XK</v>
          </cell>
        </row>
        <row r="9486">
          <cell r="B9486" t="str">
            <v>1001110102</v>
          </cell>
          <cell r="C9486" t="str">
            <v>MÁY RO-01 PURELIFE (6S)</v>
          </cell>
        </row>
        <row r="9487">
          <cell r="B9487" t="str">
            <v>3004040454</v>
          </cell>
          <cell r="C9487" t="str">
            <v>Chân giá sắt HALF COVER trắng</v>
          </cell>
        </row>
        <row r="9488">
          <cell r="B9488" t="str">
            <v>3004040455</v>
          </cell>
          <cell r="C9488" t="str">
            <v>Gá linh kiện điện HALF COVER trắng</v>
          </cell>
        </row>
        <row r="9489">
          <cell r="B9489" t="str">
            <v>2012010074</v>
          </cell>
          <cell r="C9489" t="str">
            <v>Màng RO M-S2540A AMI</v>
          </cell>
        </row>
        <row r="9490">
          <cell r="B9490" t="str">
            <v>1001110149</v>
          </cell>
          <cell r="C9490" t="str">
            <v>Máy lọc nước TECOMEN WPK-606</v>
          </cell>
        </row>
        <row r="9491">
          <cell r="B9491" t="str">
            <v>3004020431</v>
          </cell>
          <cell r="C9491" t="str">
            <v>Chụp máy HALF COVER AQUA PURE</v>
          </cell>
        </row>
        <row r="9492">
          <cell r="B9492" t="str">
            <v>1001110103</v>
          </cell>
          <cell r="C9492" t="str">
            <v>Máy lọc nước IRO 2.0 AQUA PURE (7S)</v>
          </cell>
        </row>
        <row r="9493">
          <cell r="B9493" t="str">
            <v>9200000460</v>
          </cell>
          <cell r="C9493" t="str">
            <v>Tem Aqualast gấp đôi hiệu năng sử dụng</v>
          </cell>
        </row>
        <row r="9494">
          <cell r="B9494" t="str">
            <v>3004010133</v>
          </cell>
          <cell r="C9494" t="str">
            <v>Bộ dây điện HCV383</v>
          </cell>
        </row>
        <row r="9495">
          <cell r="B9495" t="str">
            <v>3004010132</v>
          </cell>
          <cell r="C9495" t="str">
            <v>Bộ dây điện phao HCV200RO</v>
          </cell>
        </row>
        <row r="9496">
          <cell r="B9496" t="str">
            <v>3004010134</v>
          </cell>
          <cell r="C9496" t="str">
            <v>Bộ dây điện phao HCV383</v>
          </cell>
        </row>
        <row r="9497">
          <cell r="B9497" t="str">
            <v>7003020094</v>
          </cell>
          <cell r="C9497" t="str">
            <v>Topper KAROFI Thetis</v>
          </cell>
        </row>
        <row r="9498">
          <cell r="B9498" t="str">
            <v>4006031147</v>
          </cell>
          <cell r="C9498" t="str">
            <v>Tem điện tử LIVOTEC (máy RO)</v>
          </cell>
        </row>
        <row r="9499">
          <cell r="B9499" t="str">
            <v>7003020095</v>
          </cell>
          <cell r="C9499" t="str">
            <v>Topper KAROFI Công nghệ SMAX</v>
          </cell>
        </row>
        <row r="9500">
          <cell r="B9500" t="str">
            <v>4006031145</v>
          </cell>
          <cell r="C9500" t="str">
            <v>Tem điện tử KoriHome (máy RO)</v>
          </cell>
        </row>
        <row r="9501">
          <cell r="B9501" t="str">
            <v>4006031149</v>
          </cell>
          <cell r="C9501" t="str">
            <v>Tem điện tử LIVOTEC (linh kiện)</v>
          </cell>
        </row>
        <row r="9502">
          <cell r="B9502" t="str">
            <v>4006031146</v>
          </cell>
          <cell r="C9502" t="str">
            <v>Tem điện tử KoriHome (linh kiện)</v>
          </cell>
        </row>
        <row r="9503">
          <cell r="B9503" t="str">
            <v>3004010135</v>
          </cell>
          <cell r="C9503" t="str">
            <v>Bộ dây điện C-381HC (RO)</v>
          </cell>
        </row>
        <row r="9504">
          <cell r="B9504" t="str">
            <v>1001110150</v>
          </cell>
          <cell r="C9504" t="str">
            <v>Máy RO-100 TECOMEN</v>
          </cell>
        </row>
        <row r="9505">
          <cell r="B9505" t="str">
            <v>7002040031</v>
          </cell>
          <cell r="C9505" t="str">
            <v>Đồng hồ đo điện 200V/5A</v>
          </cell>
        </row>
        <row r="9506">
          <cell r="B9506" t="str">
            <v>2013040100</v>
          </cell>
          <cell r="C9506" t="str">
            <v>Đèn báo AD16-16C 220V đỏ</v>
          </cell>
        </row>
        <row r="9507">
          <cell r="B9507" t="str">
            <v>4006031633</v>
          </cell>
          <cell r="C9507" t="str">
            <v>Tem phụ IROKA-H</v>
          </cell>
        </row>
        <row r="9508">
          <cell r="B9508" t="str">
            <v>4006031634</v>
          </cell>
          <cell r="C9508" t="str">
            <v>Tem HDSD IROKA-H</v>
          </cell>
        </row>
        <row r="9509">
          <cell r="B9509" t="str">
            <v>4006031635</v>
          </cell>
          <cell r="C9509" t="str">
            <v>Tem thông hơi (H)</v>
          </cell>
        </row>
        <row r="9510">
          <cell r="B9510" t="str">
            <v>9200000465</v>
          </cell>
          <cell r="C9510" t="str">
            <v>Tủ GOLDSUN Silver ghi</v>
          </cell>
        </row>
        <row r="9511">
          <cell r="B9511" t="str">
            <v>9200000466</v>
          </cell>
          <cell r="C9511" t="str">
            <v>Tủ GOLDSUN Silver xanh</v>
          </cell>
        </row>
        <row r="9512">
          <cell r="B9512" t="str">
            <v>9200000469</v>
          </cell>
          <cell r="C9512" t="str">
            <v>HDSD GOLDSUN SILVER HOT</v>
          </cell>
        </row>
        <row r="9513">
          <cell r="B9513" t="str">
            <v>9200000468</v>
          </cell>
          <cell r="C9513" t="str">
            <v>Tem giá sắt GOLDSUN SILVER</v>
          </cell>
        </row>
        <row r="9514">
          <cell r="B9514" t="str">
            <v>1001100033</v>
          </cell>
          <cell r="C9514" t="str">
            <v>Máy RO-03/003A CTTHOIDAIMOI.12</v>
          </cell>
        </row>
        <row r="9515">
          <cell r="B9515" t="str">
            <v>9200000464</v>
          </cell>
          <cell r="C9515" t="str">
            <v>Tủ IQ FUJIE xanh tím (3 chế độ)</v>
          </cell>
        </row>
        <row r="9516">
          <cell r="B9516" t="str">
            <v>9200000467</v>
          </cell>
          <cell r="C9516" t="str">
            <v>Tem cảnh báo nước nóng (GOLDSUN)</v>
          </cell>
        </row>
        <row r="9517">
          <cell r="B9517" t="str">
            <v>9200000470</v>
          </cell>
          <cell r="C9517" t="str">
            <v>Tem nhãn hàng hóa GOLDSUN FC1601-02</v>
          </cell>
        </row>
        <row r="9518">
          <cell r="B9518" t="str">
            <v>4002050011</v>
          </cell>
          <cell r="C9518" t="str">
            <v>Hạt nhựa ABS PA757-WHITE 2806</v>
          </cell>
        </row>
        <row r="9519">
          <cell r="B9519" t="str">
            <v>2013080071</v>
          </cell>
          <cell r="C9519" t="str">
            <v>Đầu vòi 01</v>
          </cell>
        </row>
        <row r="9520">
          <cell r="B9520" t="str">
            <v>2013080070</v>
          </cell>
          <cell r="C9520" t="str">
            <v>Khóa vòi 01 (trắng)</v>
          </cell>
        </row>
        <row r="9521">
          <cell r="B9521" t="str">
            <v>5000000032</v>
          </cell>
          <cell r="C9521" t="str">
            <v>TTDV-Gói DVNB CSKH ZALO</v>
          </cell>
        </row>
        <row r="9522">
          <cell r="B9522" t="str">
            <v>2013020116</v>
          </cell>
          <cell r="C9522" t="str">
            <v>Giá sắt GS-NC (CS)</v>
          </cell>
        </row>
        <row r="9523">
          <cell r="B9523" t="str">
            <v>1002020014</v>
          </cell>
          <cell r="C9523" t="str">
            <v>Máy RO BCN-300 (P92.M1812-100)</v>
          </cell>
        </row>
        <row r="9524">
          <cell r="B9524" t="str">
            <v>1001090080</v>
          </cell>
          <cell r="C9524" t="str">
            <v>Máy RO-50 GOLDSUN SILVER HOT FC1601 xanh</v>
          </cell>
        </row>
        <row r="9525">
          <cell r="B9525" t="str">
            <v>1001090081</v>
          </cell>
          <cell r="C9525" t="str">
            <v>Máy RO-50 GOLDSUN SILVER HOT FC1602 ghi</v>
          </cell>
        </row>
        <row r="9526">
          <cell r="B9526" t="str">
            <v>4006010555</v>
          </cell>
          <cell r="C9526" t="str">
            <v>Carton 382x412 BE (Undersink US)</v>
          </cell>
        </row>
        <row r="9527">
          <cell r="B9527" t="str">
            <v>2013020117</v>
          </cell>
          <cell r="C9527" t="str">
            <v>Giá sắt GS-NC trắng</v>
          </cell>
        </row>
        <row r="9528">
          <cell r="B9528" t="str">
            <v>4006010155</v>
          </cell>
          <cell r="C9528" t="str">
            <v>Thùng carton đầu máy Undersink US</v>
          </cell>
        </row>
        <row r="9529">
          <cell r="B9529" t="str">
            <v>4006020061</v>
          </cell>
          <cell r="C9529" t="str">
            <v>Túi PE 38x39 (Undersink US)</v>
          </cell>
        </row>
        <row r="9530">
          <cell r="B9530" t="str">
            <v>2013080072</v>
          </cell>
          <cell r="C9530" t="str">
            <v>Vòi SUGOFU SGF234 (Undersink US)</v>
          </cell>
        </row>
        <row r="9531">
          <cell r="B9531" t="str">
            <v>4006050120</v>
          </cell>
          <cell r="C9531" t="str">
            <v>Xốp PE 128x295x15 (Undersink US)</v>
          </cell>
        </row>
        <row r="9532">
          <cell r="B9532" t="str">
            <v>4006050119</v>
          </cell>
          <cell r="C9532" t="str">
            <v>Xốp PE 170x300x20 (Undersink US)</v>
          </cell>
        </row>
        <row r="9533">
          <cell r="B9533" t="str">
            <v>4006050122</v>
          </cell>
          <cell r="C9533" t="str">
            <v>Xốp PE 70x128x15 (Undersink US)</v>
          </cell>
        </row>
        <row r="9534">
          <cell r="B9534" t="str">
            <v>4006050121</v>
          </cell>
          <cell r="C9534" t="str">
            <v>Xốp PE 95x128x15 (Undersink US)</v>
          </cell>
        </row>
        <row r="9535">
          <cell r="B9535" t="str">
            <v>3003040062</v>
          </cell>
          <cell r="C9535" t="str">
            <v>Đình tủ ABS HPC đen v2</v>
          </cell>
        </row>
        <row r="9536">
          <cell r="B9536" t="str">
            <v>1002020013</v>
          </cell>
          <cell r="C9536" t="str">
            <v>Máy RO BCN-200 (P92.M1812-100)</v>
          </cell>
        </row>
        <row r="9537">
          <cell r="B9537" t="str">
            <v>2012010018</v>
          </cell>
          <cell r="C9537" t="str">
            <v>Màng RO EZ355 100 PURIFIM (DM)</v>
          </cell>
        </row>
        <row r="9538">
          <cell r="B9538" t="str">
            <v>1001110152</v>
          </cell>
          <cell r="C9538" t="str">
            <v>Máy BCN-300 GPD KAROFI (NATURAL)</v>
          </cell>
        </row>
        <row r="9539">
          <cell r="B9539" t="str">
            <v>1001110153</v>
          </cell>
          <cell r="C9539" t="str">
            <v>Máy BCN-400 GPD KAROFI (NATURAL)</v>
          </cell>
        </row>
        <row r="9540">
          <cell r="B9540" t="str">
            <v>1002020001</v>
          </cell>
          <cell r="C9540" t="str">
            <v>Máy RO BCN-400 (P92.M1812-100)</v>
          </cell>
        </row>
        <row r="9541">
          <cell r="B9541" t="str">
            <v>2013080074</v>
          </cell>
          <cell r="C9541" t="str">
            <v>Bộ khóa vòi 01 (đỏ)</v>
          </cell>
        </row>
        <row r="9542">
          <cell r="B9542" t="str">
            <v>2013080073</v>
          </cell>
          <cell r="C9542" t="str">
            <v>Bộ khóa vòi 01 (xanh)</v>
          </cell>
        </row>
        <row r="9543">
          <cell r="B9543" t="str">
            <v>3004020316</v>
          </cell>
          <cell r="C9543" t="str">
            <v>Vách phải HCV200HB trắng</v>
          </cell>
        </row>
        <row r="9544">
          <cell r="B9544" t="str">
            <v>3004020315</v>
          </cell>
          <cell r="C9544" t="str">
            <v>Vách trái HCV200HB trắng</v>
          </cell>
        </row>
        <row r="9545">
          <cell r="B9545" t="str">
            <v>7008020030</v>
          </cell>
          <cell r="C9545" t="str">
            <v>Biển cột KAROFI</v>
          </cell>
        </row>
        <row r="9546">
          <cell r="B9546" t="str">
            <v>2013080075</v>
          </cell>
          <cell r="C9546" t="str">
            <v>Hạt vòi 01 trắng</v>
          </cell>
        </row>
        <row r="9547">
          <cell r="B9547" t="str">
            <v>7008020029</v>
          </cell>
          <cell r="C9547" t="str">
            <v>Biển mặt tiền KAROFI</v>
          </cell>
        </row>
        <row r="9548">
          <cell r="B9548" t="str">
            <v>4006030254</v>
          </cell>
          <cell r="C9548" t="str">
            <v>Tem lõi T33 Crestello</v>
          </cell>
        </row>
        <row r="9549">
          <cell r="B9549" t="str">
            <v>4006030218</v>
          </cell>
          <cell r="C9549" t="str">
            <v>Tem vỏ màng Crestello</v>
          </cell>
        </row>
        <row r="9550">
          <cell r="B9550" t="str">
            <v>4006030153</v>
          </cell>
          <cell r="C9550" t="str">
            <v>HDSD WPK-606 Crestello</v>
          </cell>
        </row>
        <row r="9551">
          <cell r="B9551" t="str">
            <v>4006030255</v>
          </cell>
          <cell r="C9551" t="str">
            <v>Tem lõi MINERAL Crestello</v>
          </cell>
        </row>
        <row r="9552">
          <cell r="B9552" t="str">
            <v>2004010164</v>
          </cell>
          <cell r="C9552" t="str">
            <v>Lõi PP 10" G120 Crestello</v>
          </cell>
        </row>
        <row r="9553">
          <cell r="B9553" t="str">
            <v>4006030390</v>
          </cell>
          <cell r="C9553" t="str">
            <v>Tem lõi Alkaline Crestello</v>
          </cell>
        </row>
        <row r="9554">
          <cell r="B9554" t="str">
            <v>4006030330</v>
          </cell>
          <cell r="C9554" t="str">
            <v>Tem lõi INFRARED Crestello</v>
          </cell>
        </row>
        <row r="9555">
          <cell r="B9555" t="str">
            <v>2005010100</v>
          </cell>
          <cell r="C9555" t="str">
            <v>Lõi OCB 10" trắng Crestello</v>
          </cell>
        </row>
        <row r="9556">
          <cell r="B9556" t="str">
            <v>2005020098</v>
          </cell>
          <cell r="C9556" t="str">
            <v>Lõi CTO 10" trắng Crestello</v>
          </cell>
        </row>
        <row r="9557">
          <cell r="B9557" t="str">
            <v>4006030034</v>
          </cell>
          <cell r="C9557" t="str">
            <v>Tem cốc CTO EXTRUDED Crestello</v>
          </cell>
        </row>
        <row r="9558">
          <cell r="B9558" t="str">
            <v>4006030404</v>
          </cell>
          <cell r="C9558" t="str">
            <v>Thùng carton WPK-606 Crestello</v>
          </cell>
        </row>
        <row r="9559">
          <cell r="B9559" t="str">
            <v>1001110154</v>
          </cell>
          <cell r="C9559" t="str">
            <v>Máy lọc nước Crestello WPK-606</v>
          </cell>
        </row>
        <row r="9560">
          <cell r="B9560" t="str">
            <v>4006030005</v>
          </cell>
          <cell r="C9560" t="str">
            <v>Tem cốc PP SEDIMENT 5u Crestello</v>
          </cell>
        </row>
        <row r="9561">
          <cell r="B9561" t="str">
            <v>1001110151</v>
          </cell>
          <cell r="C9561" t="str">
            <v>Máy BCN-200 GPD KAROFI (NATURAL)</v>
          </cell>
        </row>
        <row r="9562">
          <cell r="B9562" t="str">
            <v>2007030046</v>
          </cell>
          <cell r="C9562" t="str">
            <v>Cụm van điện từ 24V CNKB FCS-380F1</v>
          </cell>
        </row>
        <row r="9563">
          <cell r="B9563" t="str">
            <v>4006030007</v>
          </cell>
          <cell r="C9563" t="str">
            <v>Tem cốc OCB GAC GEANULAR Crestello</v>
          </cell>
        </row>
        <row r="9564">
          <cell r="B9564" t="str">
            <v>4006060330</v>
          </cell>
          <cell r="C9564" t="str">
            <v>Voucher KAROFI 70000</v>
          </cell>
        </row>
        <row r="9565">
          <cell r="B9565" t="str">
            <v>4006060331</v>
          </cell>
          <cell r="C9565" t="str">
            <v>Voucher KoriHome 70000</v>
          </cell>
        </row>
        <row r="9566">
          <cell r="B9566" t="str">
            <v>4006060332</v>
          </cell>
          <cell r="C9566" t="str">
            <v>Tờ rơi KAROFI (A4/C100)</v>
          </cell>
        </row>
        <row r="9567">
          <cell r="B9567" t="str">
            <v>9200000472</v>
          </cell>
          <cell r="C9567" t="str">
            <v>Xốp PE (GOLDSUN SILVER)</v>
          </cell>
        </row>
        <row r="9568">
          <cell r="B9568" t="str">
            <v>9200000471</v>
          </cell>
          <cell r="C9568" t="str">
            <v>Thùng carton GOLDSUN SILVER</v>
          </cell>
        </row>
        <row r="9569">
          <cell r="B9569" t="str">
            <v>3004040456</v>
          </cell>
          <cell r="C9569" t="str">
            <v>Tấm che bình nóng IQO-HOT (CS)</v>
          </cell>
        </row>
        <row r="9570">
          <cell r="B9570" t="str">
            <v>3003050044</v>
          </cell>
          <cell r="C9570" t="str">
            <v>Vỏ thân tủ IQ-PLUS</v>
          </cell>
        </row>
        <row r="9571">
          <cell r="B9571" t="str">
            <v>3004040457</v>
          </cell>
          <cell r="C9571" t="str">
            <v>Tấm che bình nóng IQO-HOT trắng</v>
          </cell>
        </row>
        <row r="9572">
          <cell r="B9572" t="str">
            <v>3003050051</v>
          </cell>
          <cell r="C9572" t="str">
            <v>Thân tủ IQ-PLUS trắng</v>
          </cell>
        </row>
        <row r="9573">
          <cell r="B9573" t="str">
            <v>2006010096</v>
          </cell>
          <cell r="C9573" t="str">
            <v>Tủ IQ-NN đen</v>
          </cell>
        </row>
        <row r="9574">
          <cell r="B9574" t="str">
            <v>2013090110</v>
          </cell>
          <cell r="C9574" t="str">
            <v>Bộ nóng nguội</v>
          </cell>
        </row>
        <row r="9575">
          <cell r="B9575" t="str">
            <v>2006030035</v>
          </cell>
          <cell r="C9575" t="str">
            <v>Tủ IQO-NN đen</v>
          </cell>
        </row>
        <row r="9576">
          <cell r="B9576" t="str">
            <v>3004091169</v>
          </cell>
          <cell r="C9576" t="str">
            <v>Động cơ KAP-317</v>
          </cell>
        </row>
        <row r="9577">
          <cell r="B9577" t="str">
            <v>2006010095</v>
          </cell>
          <cell r="C9577" t="str">
            <v>Tủ IQ-NN đen (CG)</v>
          </cell>
        </row>
        <row r="9578">
          <cell r="B9578" t="str">
            <v>2013090111</v>
          </cell>
          <cell r="C9578" t="str">
            <v>Bộ nóng nguội (CG)</v>
          </cell>
        </row>
        <row r="9579">
          <cell r="B9579" t="str">
            <v>2006030036</v>
          </cell>
          <cell r="C9579" t="str">
            <v>Tủ IQO-NN đen (CG)</v>
          </cell>
        </row>
        <row r="9580">
          <cell r="B9580" t="str">
            <v>2017030026</v>
          </cell>
          <cell r="C9580" t="str">
            <v>Gioăng chỉ D91.5x3.5</v>
          </cell>
        </row>
        <row r="9581">
          <cell r="B9581" t="str">
            <v>3003050050</v>
          </cell>
          <cell r="C9581" t="str">
            <v>Thân tủ IQ-PLUS (CS)</v>
          </cell>
        </row>
        <row r="9582">
          <cell r="B9582" t="str">
            <v>7005020080</v>
          </cell>
          <cell r="C9582" t="str">
            <v>Phin lọc nhựa 5 lõi 20"</v>
          </cell>
        </row>
        <row r="9583">
          <cell r="B9583" t="str">
            <v>4006031150</v>
          </cell>
          <cell r="C9583" t="str">
            <v>Tem lõi UV Crestello</v>
          </cell>
        </row>
        <row r="9584">
          <cell r="B9584" t="str">
            <v>2017090032</v>
          </cell>
          <cell r="C9584" t="str">
            <v>Thùng nhựa Hopper 658x448x332</v>
          </cell>
        </row>
        <row r="9585">
          <cell r="B9585" t="str">
            <v>2014080036</v>
          </cell>
          <cell r="C9585" t="str">
            <v>Dây điện chịu nhiệt</v>
          </cell>
        </row>
        <row r="9586">
          <cell r="B9586"/>
          <cell r="C9586" t="str">
            <v/>
          </cell>
        </row>
        <row r="9587">
          <cell r="B9587" t="str">
            <v>2013020103</v>
          </cell>
          <cell r="C9587"/>
        </row>
        <row r="9588">
          <cell r="B9588" t="str">
            <v>3004090011</v>
          </cell>
          <cell r="C9588" t="str">
            <v>Phôi lõi PP 238 G115 vằn</v>
          </cell>
        </row>
        <row r="9589">
          <cell r="B9589" t="str">
            <v>3004090095</v>
          </cell>
          <cell r="C9589" t="str">
            <v>Phôi lõi PP 238 G115-63 trơn</v>
          </cell>
        </row>
        <row r="9590">
          <cell r="B9590" t="str">
            <v>4006031172</v>
          </cell>
          <cell r="C9590" t="str">
            <v>Tem phụ KAROFI CQ</v>
          </cell>
        </row>
        <row r="9591">
          <cell r="B9591" t="str">
            <v>4006031171</v>
          </cell>
          <cell r="C9591" t="str">
            <v>Tem khay KAROFI CQ</v>
          </cell>
        </row>
        <row r="9592">
          <cell r="B9592" t="str">
            <v>4006031169</v>
          </cell>
          <cell r="C9592" t="str">
            <v>Tem logo Crestello</v>
          </cell>
        </row>
        <row r="9593">
          <cell r="B9593" t="str">
            <v>3003020157</v>
          </cell>
          <cell r="C9593" t="str">
            <v>Kính đình IQO-HOT/IK</v>
          </cell>
        </row>
        <row r="9594">
          <cell r="B9594" t="str">
            <v>1001110155</v>
          </cell>
          <cell r="C9594" t="str">
            <v>Máy RO-30 ANMAX (6S)</v>
          </cell>
        </row>
        <row r="9595">
          <cell r="B9595" t="str">
            <v>3004090984</v>
          </cell>
          <cell r="C9595" t="str">
            <v>Đế vòi (Undersink US)</v>
          </cell>
        </row>
        <row r="9596">
          <cell r="B9596" t="str">
            <v>2004040003</v>
          </cell>
          <cell r="C9596" t="str">
            <v>Lõi PPL2 10" xanh C/W</v>
          </cell>
        </row>
        <row r="9597">
          <cell r="B9597" t="str">
            <v>2016010109</v>
          </cell>
          <cell r="C9597" t="str">
            <v>Bu lông DIN 7380 M6x15</v>
          </cell>
        </row>
        <row r="9598">
          <cell r="B9598" t="str">
            <v>3004090986</v>
          </cell>
          <cell r="C9598" t="str">
            <v>Nắp đèn (Undersink US)</v>
          </cell>
        </row>
        <row r="9599">
          <cell r="B9599" t="str">
            <v>4006010542</v>
          </cell>
          <cell r="C9599" t="str">
            <v>Thùng carton KAROFI CQ</v>
          </cell>
        </row>
        <row r="9600">
          <cell r="B9600" t="str">
            <v>2005010057</v>
          </cell>
          <cell r="C9600" t="str">
            <v>Lõi OCB 10" đen AXTRON</v>
          </cell>
        </row>
        <row r="9601">
          <cell r="B9601" t="str">
            <v>2005010083</v>
          </cell>
          <cell r="C9601" t="str">
            <v>Lõi OCB 10" trắng HITEK</v>
          </cell>
        </row>
        <row r="9602">
          <cell r="B9602" t="str">
            <v>3003020158</v>
          </cell>
          <cell r="C9602" t="str">
            <v>Kính tôi đình IQO-HOT/IK</v>
          </cell>
        </row>
        <row r="9603">
          <cell r="B9603" t="str">
            <v>3004090079</v>
          </cell>
          <cell r="C9603" t="str">
            <v>Phôi lõi PP 238 G120 vằn</v>
          </cell>
        </row>
        <row r="9604">
          <cell r="B9604" t="str">
            <v>2005010056</v>
          </cell>
          <cell r="C9604" t="str">
            <v>Lõi OCB 10" trắng AXTRON</v>
          </cell>
        </row>
        <row r="9605">
          <cell r="B9605" t="str">
            <v>2014030083</v>
          </cell>
          <cell r="C9605" t="str">
            <v>Aptomat chống giật 63A 2P</v>
          </cell>
        </row>
        <row r="9606">
          <cell r="B9606" t="str">
            <v>3004090985</v>
          </cell>
          <cell r="C9606" t="str">
            <v>Nắp đế vòi (Undersink US)</v>
          </cell>
        </row>
        <row r="9607">
          <cell r="B9607" t="str">
            <v>4006010180</v>
          </cell>
          <cell r="C9607" t="str">
            <v>Thùng carton máy RO ANMAX</v>
          </cell>
        </row>
        <row r="9608">
          <cell r="B9608" t="str">
            <v>2005010082</v>
          </cell>
          <cell r="C9608" t="str">
            <v>Lõi OCB 10" trắng Al Wafaa</v>
          </cell>
        </row>
        <row r="9609">
          <cell r="B9609" t="str">
            <v>2005010081</v>
          </cell>
          <cell r="C9609" t="str">
            <v>Lõi OCB 10" trắng AQUALIFE</v>
          </cell>
        </row>
        <row r="9610">
          <cell r="B9610" t="str">
            <v>3004090987</v>
          </cell>
          <cell r="C9610" t="str">
            <v>Gá mạch điện (Undersink US)</v>
          </cell>
        </row>
        <row r="9611">
          <cell r="B9611" t="str">
            <v>2004010120</v>
          </cell>
          <cell r="C9611" t="str">
            <v>Phôi lõi PP 238 G105-63 vằn</v>
          </cell>
        </row>
        <row r="9612">
          <cell r="B9612" t="str">
            <v>2004010119</v>
          </cell>
          <cell r="C9612" t="str">
            <v>Phôi lõi PP 238 G105-63 trơn</v>
          </cell>
        </row>
        <row r="9613">
          <cell r="B9613" t="str">
            <v>3004090983</v>
          </cell>
          <cell r="C9613" t="str">
            <v>Tấm nhựa 49917 (Undersink US)</v>
          </cell>
        </row>
        <row r="9614">
          <cell r="B9614" t="str">
            <v>2005010087</v>
          </cell>
          <cell r="C9614" t="str">
            <v>Lõi OCB 10" trắng AQUALIFE v2</v>
          </cell>
        </row>
        <row r="9615">
          <cell r="B9615" t="str">
            <v>2005010053</v>
          </cell>
          <cell r="C9615" t="str">
            <v>Lõi OCB 10" đen MADE IN VIETNAM</v>
          </cell>
        </row>
        <row r="9616">
          <cell r="B9616" t="str">
            <v>2005010036</v>
          </cell>
          <cell r="C9616" t="str">
            <v>Lõi OCB 10" trắng [MADE IN VIETNAM]</v>
          </cell>
        </row>
        <row r="9617">
          <cell r="B9617" t="str">
            <v>2004010157</v>
          </cell>
          <cell r="C9617" t="str">
            <v>Phôi lõi PP 238 G105-63 vằn (PIZARO)</v>
          </cell>
        </row>
        <row r="9618">
          <cell r="B9618" t="str">
            <v>2005010058</v>
          </cell>
          <cell r="C9618" t="str">
            <v>Lõi OCB 10" trắng HI TECH 100% COCONUT</v>
          </cell>
        </row>
        <row r="9619">
          <cell r="B9619" t="str">
            <v>2001210061</v>
          </cell>
          <cell r="C9619" t="str">
            <v>Cốc 10" Đài Loan xanh [MADE IN VIETNAM]</v>
          </cell>
        </row>
        <row r="9620">
          <cell r="B9620" t="str">
            <v>2008010031</v>
          </cell>
          <cell r="C9620" t="str">
            <v>Bơm 24V GMB-E-RS-121000</v>
          </cell>
        </row>
        <row r="9621">
          <cell r="B9621" t="str">
            <v>2013070031</v>
          </cell>
          <cell r="C9621" t="str">
            <v>Block Qiangsheng QD25H</v>
          </cell>
        </row>
        <row r="9622">
          <cell r="B9622" t="str">
            <v>9200000403</v>
          </cell>
          <cell r="C9622" t="str">
            <v>Thùng carton Cụm máy RO GOLDSUN</v>
          </cell>
        </row>
        <row r="9623">
          <cell r="B9623" t="str">
            <v>2014020031</v>
          </cell>
          <cell r="C9623" t="str">
            <v>Cosse CE2</v>
          </cell>
        </row>
        <row r="9624">
          <cell r="B9624" t="str">
            <v>4006031636</v>
          </cell>
          <cell r="C9624" t="str">
            <v>Tem lõi PP 5u SUPPER PRO</v>
          </cell>
        </row>
        <row r="9625">
          <cell r="B9625" t="str">
            <v>2004010168</v>
          </cell>
          <cell r="C9625" t="str">
            <v>Lõi PP 10" G120 5u SUPER PRO</v>
          </cell>
        </row>
        <row r="9626">
          <cell r="B9626" t="str">
            <v>2004010165</v>
          </cell>
          <cell r="C9626" t="str">
            <v>Lõi PP 20" G260 PURE LIFE (1u)</v>
          </cell>
        </row>
        <row r="9627">
          <cell r="B9627" t="str">
            <v>2004010166</v>
          </cell>
          <cell r="C9627" t="str">
            <v>Lõi PP 30" G390 PURE LIFE (1u)</v>
          </cell>
        </row>
        <row r="9628">
          <cell r="B9628" t="str">
            <v>2004010167</v>
          </cell>
          <cell r="C9628" t="str">
            <v>Lõi PP 40" G520 PURE LIFE (1u)</v>
          </cell>
        </row>
        <row r="9629">
          <cell r="B9629" t="str">
            <v>4002010040</v>
          </cell>
          <cell r="C9629" t="str">
            <v>Hạt nhựa LLDPE 3224 blue</v>
          </cell>
        </row>
        <row r="9630">
          <cell r="B9630" t="str">
            <v>3004010136</v>
          </cell>
          <cell r="C9630" t="str">
            <v>Bộ dây phao HCV200HB</v>
          </cell>
        </row>
        <row r="9631">
          <cell r="B9631" t="str">
            <v>3004010120</v>
          </cell>
          <cell r="C9631" t="str">
            <v>Dây nguồn 3 chân (NCC2000238)</v>
          </cell>
        </row>
        <row r="9632">
          <cell r="B9632" t="str">
            <v>2014030039</v>
          </cell>
          <cell r="C9632" t="str">
            <v>Rơ le nhiệt KDS-9700</v>
          </cell>
        </row>
        <row r="9633">
          <cell r="B9633" t="str">
            <v>3004010121</v>
          </cell>
          <cell r="C9633" t="str">
            <v>Bộ dây điện IRO3-I2</v>
          </cell>
        </row>
        <row r="9634">
          <cell r="B9634" t="str">
            <v>2005010101</v>
          </cell>
          <cell r="C9634" t="str">
            <v>Lõi UDF 20" PURE LIFE (DM)</v>
          </cell>
        </row>
        <row r="9635">
          <cell r="B9635" t="str">
            <v>2003050095</v>
          </cell>
          <cell r="C9635" t="str">
            <v>Lõi khoáng V vàng PURE LIFE</v>
          </cell>
        </row>
        <row r="9636">
          <cell r="B9636" t="str">
            <v>2005020099</v>
          </cell>
          <cell r="C9636" t="str">
            <v>Lõi CTO 20" trắng PURE LIFE</v>
          </cell>
        </row>
        <row r="9637">
          <cell r="B9637" t="str">
            <v>1001040402</v>
          </cell>
          <cell r="C9637" t="str">
            <v>Cây nóng lạnh KAROFI hút bình HC18</v>
          </cell>
        </row>
        <row r="9638">
          <cell r="B9638" t="str">
            <v>1001040403</v>
          </cell>
          <cell r="C9638" t="str">
            <v>Cây nóng lạnh KAROFI hút bình HC19</v>
          </cell>
        </row>
        <row r="9639">
          <cell r="B9639" t="str">
            <v>1001040382</v>
          </cell>
          <cell r="C9639" t="str">
            <v>Cây nóng lạnh KAROFI úp bình HC15</v>
          </cell>
        </row>
        <row r="9640">
          <cell r="B9640" t="str">
            <v>1001040401</v>
          </cell>
          <cell r="C9640" t="str">
            <v>Cây nóng lạnh KAROFI úp bình HC16</v>
          </cell>
        </row>
        <row r="9641">
          <cell r="B9641" t="str">
            <v>2013020118</v>
          </cell>
          <cell r="C9641">
            <v>0</v>
          </cell>
        </row>
        <row r="9642">
          <cell r="B9642" t="str">
            <v>7003020096</v>
          </cell>
          <cell r="C9642" t="str">
            <v>Poster KAROFI 40x60</v>
          </cell>
        </row>
        <row r="9643">
          <cell r="B9643" t="str">
            <v>2013080077</v>
          </cell>
          <cell r="C9643" t="str">
            <v>Vòi EZ K-54-D (TEC)</v>
          </cell>
        </row>
        <row r="9644">
          <cell r="B9644" t="str">
            <v>2013080078</v>
          </cell>
          <cell r="C9644" t="str">
            <v>Vòi EZ K-10 T2 (TEC)</v>
          </cell>
        </row>
        <row r="9645">
          <cell r="B9645" t="str">
            <v>2013080079</v>
          </cell>
          <cell r="C9645" t="str">
            <v>Vòi EZ K-54 T1 (TEC)</v>
          </cell>
        </row>
        <row r="9646">
          <cell r="B9646" t="str">
            <v>4006031590</v>
          </cell>
          <cell r="C9646" t="str">
            <v>Tem bình áp Crestello</v>
          </cell>
        </row>
        <row r="9647">
          <cell r="B9647" t="str">
            <v>4006060333</v>
          </cell>
          <cell r="C9647" t="str">
            <v>Tờ rơi KoriHome (A4/C100)</v>
          </cell>
        </row>
        <row r="9648">
          <cell r="B9648" t="str">
            <v>4006031639</v>
          </cell>
          <cell r="C9648" t="str">
            <v>Tem lõi CTO GAC Crestello</v>
          </cell>
        </row>
        <row r="9649">
          <cell r="B9649" t="str">
            <v>4006031638</v>
          </cell>
          <cell r="C9649" t="str">
            <v>Tem lõi OCB GAC Crestello</v>
          </cell>
        </row>
        <row r="9650">
          <cell r="B9650" t="str">
            <v>4006031637</v>
          </cell>
          <cell r="C9650" t="str">
            <v>Tem lõi PP SEDIMENT 5u Crestello</v>
          </cell>
        </row>
        <row r="9651">
          <cell r="B9651" t="str">
            <v>2013040101</v>
          </cell>
          <cell r="C9651" t="str">
            <v>Công tắc xoay RT222-4A</v>
          </cell>
        </row>
        <row r="9652">
          <cell r="B9652" t="str">
            <v>4004090104</v>
          </cell>
          <cell r="C9652" t="str">
            <v>Keo Loctite 638 250ml</v>
          </cell>
        </row>
        <row r="9653">
          <cell r="B9653" t="str">
            <v>7001020063</v>
          </cell>
          <cell r="C9653" t="str">
            <v>Tuýt T 10</v>
          </cell>
        </row>
        <row r="9654">
          <cell r="B9654" t="str">
            <v>1002020033</v>
          </cell>
          <cell r="C9654" t="str">
            <v>Máy RO BCN-100LPH</v>
          </cell>
        </row>
        <row r="9655">
          <cell r="B9655" t="str">
            <v>7001020064</v>
          </cell>
          <cell r="C9655" t="str">
            <v>Cờ lê vòng miệng 10</v>
          </cell>
        </row>
        <row r="9656">
          <cell r="B9656" t="str">
            <v>7001020065</v>
          </cell>
          <cell r="C9656" t="str">
            <v>Cờ lê vòng miệng 18</v>
          </cell>
        </row>
        <row r="9657">
          <cell r="B9657" t="str">
            <v>7001090040</v>
          </cell>
          <cell r="C9657" t="str">
            <v>Lò xo uốn ống đồng D6</v>
          </cell>
        </row>
        <row r="9658">
          <cell r="B9658" t="str">
            <v>7001020066</v>
          </cell>
          <cell r="C9658" t="str">
            <v>Tô vít chữ thập 4x100mm</v>
          </cell>
        </row>
        <row r="9659">
          <cell r="B9659" t="str">
            <v>2008020060</v>
          </cell>
          <cell r="C9659" t="str">
            <v>Bơm Ebara JESM5 0.37kW (1P)</v>
          </cell>
        </row>
        <row r="9660">
          <cell r="B9660" t="str">
            <v>2008020058</v>
          </cell>
          <cell r="C9660" t="str">
            <v>Bơm Ebara CVMAM/15 1.1kW (1P)</v>
          </cell>
        </row>
        <row r="9661">
          <cell r="B9661" t="str">
            <v>2008020059</v>
          </cell>
          <cell r="C9661" t="str">
            <v>Bơm Ebara JEXM/A100 0.75kW (1P)</v>
          </cell>
        </row>
        <row r="9662">
          <cell r="B9662" t="str">
            <v>4004090105</v>
          </cell>
          <cell r="C9662" t="str">
            <v>Keo DIANSHIJIAJU</v>
          </cell>
        </row>
        <row r="9663">
          <cell r="B9663" t="str">
            <v>7003020097</v>
          </cell>
          <cell r="C9663" t="str">
            <v>Kẹp sạc acquy</v>
          </cell>
        </row>
        <row r="9664">
          <cell r="B9664" t="str">
            <v>4006040059</v>
          </cell>
          <cell r="C9664" t="str">
            <v>Băng keo nhôm 3M 425 50m</v>
          </cell>
        </row>
        <row r="9665">
          <cell r="B9665" t="str">
            <v>1001110156</v>
          </cell>
          <cell r="C9665" t="str">
            <v>Máy BCN-400 GPD TECOMEN</v>
          </cell>
        </row>
        <row r="9666">
          <cell r="B9666" t="str">
            <v>3004091171</v>
          </cell>
          <cell r="C9666" t="str">
            <v>Ốp tai bơm EBARA</v>
          </cell>
        </row>
        <row r="9667">
          <cell r="B9667" t="str">
            <v>2008020061</v>
          </cell>
          <cell r="C9667" t="str">
            <v>Bơm Ewara 2CDX 120/30 2.2kW (3P)</v>
          </cell>
        </row>
        <row r="9668">
          <cell r="B9668" t="str">
            <v>2013080080</v>
          </cell>
          <cell r="C9668" t="str">
            <v>Đầu vòi HB-CO22S-D</v>
          </cell>
        </row>
        <row r="9669">
          <cell r="B9669" t="str">
            <v>4006031641</v>
          </cell>
          <cell r="C9669" t="str">
            <v>Tem NY KAROFI HCV200</v>
          </cell>
        </row>
        <row r="9670">
          <cell r="B9670" t="str">
            <v>4006031640</v>
          </cell>
          <cell r="C9670" t="str">
            <v>Tem NY KAROFI HCV200RO</v>
          </cell>
        </row>
        <row r="9671">
          <cell r="B9671" t="str">
            <v>4006031152</v>
          </cell>
          <cell r="C9671" t="str">
            <v>Tem chỉ dẫn IN UOT (IQ-PLUS)</v>
          </cell>
        </row>
        <row r="9672">
          <cell r="B9672" t="str">
            <v>3003010224</v>
          </cell>
          <cell r="C9672" t="str">
            <v>Kính tôi cánh IQ đen PURE LIFE</v>
          </cell>
        </row>
        <row r="9673">
          <cell r="B9673" t="str">
            <v>3003010223</v>
          </cell>
          <cell r="C9673" t="str">
            <v>Kính tôi đình IQ đen PURE LIFE</v>
          </cell>
        </row>
        <row r="9674">
          <cell r="B9674" t="str">
            <v>3004010137</v>
          </cell>
          <cell r="C9674" t="str">
            <v>Bộ dây điện VH3.96-2P 0.9m</v>
          </cell>
        </row>
        <row r="9675">
          <cell r="B9675" t="str">
            <v>2006010097</v>
          </cell>
          <cell r="C9675" t="str">
            <v>Tủ IQ đen PURE LIFE</v>
          </cell>
        </row>
        <row r="9676">
          <cell r="B9676" t="str">
            <v>3004040459</v>
          </cell>
          <cell r="C9676" t="str">
            <v>Chân giá sắt HALF COVER (CS)</v>
          </cell>
        </row>
        <row r="9677">
          <cell r="B9677" t="str">
            <v>3004040460</v>
          </cell>
          <cell r="C9677" t="str">
            <v>Gá linh kiện điện HALF COVER (CS)</v>
          </cell>
        </row>
        <row r="9678">
          <cell r="B9678" t="str">
            <v>4004090106</v>
          </cell>
          <cell r="C9678" t="str">
            <v>Màng MCPP Smax Duo 1 Vi lọc</v>
          </cell>
        </row>
        <row r="9679">
          <cell r="B9679" t="str">
            <v>2013060033</v>
          </cell>
          <cell r="C9679" t="str">
            <v>Đồng hồ áp 50kg</v>
          </cell>
        </row>
        <row r="9680">
          <cell r="B9680" t="str">
            <v>7002010091</v>
          </cell>
          <cell r="C9680" t="str">
            <v>Ống đong 1000ml</v>
          </cell>
        </row>
        <row r="9681">
          <cell r="B9681" t="str">
            <v>2006030037</v>
          </cell>
          <cell r="C9681" t="str">
            <v>Tủ GOLDSUN Silver ghi (NC)</v>
          </cell>
        </row>
        <row r="9682">
          <cell r="B9682" t="str">
            <v>2003020050</v>
          </cell>
          <cell r="C9682" t="str">
            <v>Lõi alkaline 102 xanh NC PUREWATER</v>
          </cell>
        </row>
        <row r="9683">
          <cell r="B9683" t="str">
            <v>4003010074</v>
          </cell>
          <cell r="C9683" t="str">
            <v>Tôn mạ kẽm 0.6x344.2x361</v>
          </cell>
        </row>
        <row r="9684">
          <cell r="B9684" t="str">
            <v>4006031645</v>
          </cell>
          <cell r="C9684" t="str">
            <v>Thẻ cào KAROFI 7x10cm</v>
          </cell>
        </row>
        <row r="9685">
          <cell r="B9685" t="str">
            <v>1001110157</v>
          </cell>
          <cell r="C9685" t="str">
            <v>Máy RO-401 TECOMEN (5S)</v>
          </cell>
        </row>
        <row r="9686">
          <cell r="B9686" t="str">
            <v>4006031642</v>
          </cell>
          <cell r="C9686" t="str">
            <v>Tem lõi Alkaline PUREWATER</v>
          </cell>
        </row>
        <row r="9687">
          <cell r="B9687" t="str">
            <v>1001110158</v>
          </cell>
          <cell r="C9687" t="str">
            <v>Máy lọc nước UNDERSINK TECOMEN (7S)</v>
          </cell>
        </row>
        <row r="9688">
          <cell r="B9688" t="str">
            <v>4004090107</v>
          </cell>
          <cell r="C9688" t="str">
            <v>Keo Loctite 243 250ml</v>
          </cell>
        </row>
        <row r="9689">
          <cell r="B9689" t="str">
            <v>1005010015</v>
          </cell>
          <cell r="C9689" t="str">
            <v>Máy lọc không khí KAROFI KAP-E114</v>
          </cell>
        </row>
        <row r="9690">
          <cell r="B9690" t="str">
            <v>1004010028</v>
          </cell>
          <cell r="C9690" t="str">
            <v>Quạt cây KAROFI KF-400iAC</v>
          </cell>
        </row>
        <row r="9691">
          <cell r="B9691" t="str">
            <v>4006010558</v>
          </cell>
          <cell r="C9691" t="str">
            <v>Tấm Carton 282x175 (wB)</v>
          </cell>
        </row>
        <row r="9692">
          <cell r="B9692" t="str">
            <v>4006010557</v>
          </cell>
          <cell r="C9692" t="str">
            <v>Tấm Carton 282x261 (wB)</v>
          </cell>
        </row>
        <row r="9693">
          <cell r="B9693" t="str">
            <v>4006010559</v>
          </cell>
          <cell r="C9693" t="str">
            <v>Tấm Carton 282x80 (wB)</v>
          </cell>
        </row>
        <row r="9694">
          <cell r="B9694" t="str">
            <v>2008050046</v>
          </cell>
          <cell r="C9694" t="str">
            <v>Bích đầu bơm 8369T (7.2)</v>
          </cell>
        </row>
        <row r="9695">
          <cell r="B9695" t="str">
            <v>2011020029</v>
          </cell>
          <cell r="C9695" t="str">
            <v>Van 1C-EZ-I 14 CNKB</v>
          </cell>
        </row>
        <row r="9696">
          <cell r="B9696" t="str">
            <v>2003050096</v>
          </cell>
          <cell r="C9696" t="str">
            <v>Lõi khoáng đá vàng TECOMEN (T)</v>
          </cell>
        </row>
        <row r="9697">
          <cell r="B9697" t="str">
            <v>1002010059</v>
          </cell>
          <cell r="C9697" t="str">
            <v>Máy lọc nước CN-150 (VT-TW30-500)</v>
          </cell>
        </row>
        <row r="9698">
          <cell r="B9698" t="str">
            <v>2003050097</v>
          </cell>
          <cell r="C9698" t="str">
            <v>Lõi khoáng V trắng/vàng TECOMEN (T)</v>
          </cell>
        </row>
        <row r="9699">
          <cell r="B9699" t="str">
            <v>3004091174</v>
          </cell>
          <cell r="C9699" t="str">
            <v>Đầu nối góc (Undersink US)</v>
          </cell>
        </row>
        <row r="9700">
          <cell r="B9700" t="str">
            <v>3004091173</v>
          </cell>
          <cell r="C9700" t="str">
            <v>Đầu nối T sau (Undersink US)</v>
          </cell>
        </row>
        <row r="9701">
          <cell r="B9701" t="str">
            <v>3004091172</v>
          </cell>
          <cell r="C9701" t="str">
            <v>Đầu nối T trước (Undersink US)</v>
          </cell>
        </row>
        <row r="9702">
          <cell r="B9702" t="str">
            <v>7002040032</v>
          </cell>
          <cell r="C9702" t="str">
            <v>Đồng hồ đa năng AUTONICS MT4W-DA-40</v>
          </cell>
        </row>
        <row r="9703">
          <cell r="B9703" t="str">
            <v>4002010047</v>
          </cell>
          <cell r="C9703" t="str">
            <v>Hạt nhựa SAN đen 117H</v>
          </cell>
        </row>
        <row r="9704">
          <cell r="B9704" t="str">
            <v>4002010043</v>
          </cell>
          <cell r="C9704" t="str">
            <v>Hạt nhựa ABS đen PA757</v>
          </cell>
        </row>
        <row r="9705">
          <cell r="B9705" t="str">
            <v>4002010044</v>
          </cell>
          <cell r="C9705" t="str">
            <v>Hạt nhựa ABS trắng PA757</v>
          </cell>
        </row>
        <row r="9706">
          <cell r="B9706" t="str">
            <v>4002010045</v>
          </cell>
          <cell r="C9706" t="str">
            <v>Hạt nhựa HIPS đen HP8250</v>
          </cell>
        </row>
        <row r="9707">
          <cell r="B9707" t="str">
            <v>4002010041</v>
          </cell>
          <cell r="C9707" t="str">
            <v>Hạt nhựa PP đen PP K1011</v>
          </cell>
        </row>
        <row r="9708">
          <cell r="B9708" t="str">
            <v>4002010046</v>
          </cell>
          <cell r="C9708" t="str">
            <v>Hạt nhựa HIPS trắng HP8250</v>
          </cell>
        </row>
        <row r="9709">
          <cell r="B9709" t="str">
            <v>4002010042</v>
          </cell>
          <cell r="C9709" t="str">
            <v>Hạt nhựa PP trắng PP K1011</v>
          </cell>
        </row>
        <row r="9710">
          <cell r="B9710" t="str">
            <v>4002010048</v>
          </cell>
          <cell r="C9710" t="str">
            <v>Hạt nhựa ABS đen SGP2100-KA07</v>
          </cell>
        </row>
        <row r="9711">
          <cell r="B9711" t="str">
            <v>7005040145</v>
          </cell>
          <cell r="C9711" t="str">
            <v>Kẹp khuôn</v>
          </cell>
        </row>
        <row r="9712">
          <cell r="B9712" t="str">
            <v>7003020099</v>
          </cell>
          <cell r="C9712" t="str">
            <v>Kệ lõi bẩn KAROFI</v>
          </cell>
        </row>
        <row r="9713">
          <cell r="B9713" t="str">
            <v>7003020098</v>
          </cell>
          <cell r="C9713" t="str">
            <v>Giá treo lõi lọc KAROFI</v>
          </cell>
        </row>
        <row r="9714">
          <cell r="B9714" t="str">
            <v>4006031647</v>
          </cell>
          <cell r="C9714" t="str">
            <v>Tem kỹ thuật WPK-606-CP</v>
          </cell>
        </row>
        <row r="9715">
          <cell r="B9715" t="str">
            <v>4006031646</v>
          </cell>
          <cell r="C9715" t="str">
            <v>Tem quảng cáo WPK-606-CP</v>
          </cell>
        </row>
        <row r="9716">
          <cell r="B9716" t="str">
            <v>4006060334</v>
          </cell>
          <cell r="C9716" t="str">
            <v>Tờ kẹp HDSD KoriHome WPK-606-CP</v>
          </cell>
        </row>
        <row r="9717">
          <cell r="B9717" t="str">
            <v>1001030170</v>
          </cell>
          <cell r="C9717" t="str">
            <v>Máy lọc nước Korihome WPK-606-CP</v>
          </cell>
        </row>
        <row r="9718">
          <cell r="B9718" t="str">
            <v>4006060335</v>
          </cell>
          <cell r="C9718" t="str">
            <v>Voucher KAROFI Khuyến mại T12/2019</v>
          </cell>
        </row>
        <row r="9719">
          <cell r="B9719" t="str">
            <v>4006031648</v>
          </cell>
          <cell r="C9719" t="str">
            <v>Tem nhãn sản phẩm KoriHome WPK-606-CP</v>
          </cell>
        </row>
        <row r="9720">
          <cell r="B9720" t="str">
            <v>3002090051</v>
          </cell>
          <cell r="C9720" t="str">
            <v>Tấm chắn T33-TH</v>
          </cell>
        </row>
        <row r="9721">
          <cell r="B9721" t="str">
            <v>2015040066</v>
          </cell>
          <cell r="C9721" t="str">
            <v>Cảm biến PT100 (HCV383)</v>
          </cell>
        </row>
        <row r="9722">
          <cell r="B9722" t="str">
            <v>3004091185</v>
          </cell>
          <cell r="C9722" t="str">
            <v>Mica HCV383 đen</v>
          </cell>
        </row>
        <row r="9723">
          <cell r="B9723" t="str">
            <v>2007030058</v>
          </cell>
          <cell r="C9723" t="str">
            <v>Van điện từ 24V FCD-360E</v>
          </cell>
        </row>
        <row r="9724">
          <cell r="B9724" t="str">
            <v>2007030057</v>
          </cell>
          <cell r="C9724" t="str">
            <v>Van điện từ 24V FPD-90U7</v>
          </cell>
        </row>
        <row r="9725">
          <cell r="B9725" t="str">
            <v>3002030062</v>
          </cell>
          <cell r="C9725" t="str">
            <v>Nắp T33-TH</v>
          </cell>
        </row>
        <row r="9726">
          <cell r="B9726" t="str">
            <v>3002020300</v>
          </cell>
          <cell r="C9726" t="str">
            <v>Thân T33-TH</v>
          </cell>
        </row>
        <row r="9727">
          <cell r="B9727" t="str">
            <v>2017020052</v>
          </cell>
          <cell r="C9727" t="str">
            <v>Ống Silicone 7</v>
          </cell>
        </row>
        <row r="9728">
          <cell r="B9728" t="str">
            <v>2017020087</v>
          </cell>
          <cell r="C9728" t="str">
            <v>Ống Silicone vuông 75x45</v>
          </cell>
        </row>
        <row r="9729">
          <cell r="B9729" t="str">
            <v>4002010049</v>
          </cell>
          <cell r="C9729" t="str">
            <v>Hạt nhựa PP TTCP-001 K1011</v>
          </cell>
        </row>
        <row r="9730">
          <cell r="B9730" t="str">
            <v>3003010237</v>
          </cell>
          <cell r="C9730" t="str">
            <v/>
          </cell>
        </row>
        <row r="9731">
          <cell r="B9731" t="str">
            <v>3003010238</v>
          </cell>
          <cell r="C9731" t="str">
            <v/>
          </cell>
        </row>
        <row r="9732">
          <cell r="B9732" t="str">
            <v>3002010165</v>
          </cell>
          <cell r="C9732" t="str">
            <v>Chụp CTO-69 trắng</v>
          </cell>
        </row>
        <row r="9733">
          <cell r="B9733" t="str">
            <v>3003010232</v>
          </cell>
          <cell r="C9733" t="str">
            <v>Kính tôi cánh IQ 4mm đen (loại B)</v>
          </cell>
        </row>
        <row r="9734">
          <cell r="B9734" t="str">
            <v>1001110159</v>
          </cell>
          <cell r="C9734" t="str">
            <v>Máy RO BCN-400 TECOMEN (SASO)</v>
          </cell>
        </row>
        <row r="9735">
          <cell r="B9735" t="str">
            <v>2013020121</v>
          </cell>
          <cell r="C9735" t="str">
            <v>Giá sắt GS-Premium (CS)</v>
          </cell>
        </row>
        <row r="9736">
          <cell r="B9736" t="str">
            <v>4006060336</v>
          </cell>
          <cell r="C9736" t="str">
            <v>Catalog LIVOTEC</v>
          </cell>
        </row>
        <row r="9737">
          <cell r="B9737" t="str">
            <v>1001110161</v>
          </cell>
          <cell r="C9737" t="str">
            <v>Máy RO-30 ANMAX (5S)</v>
          </cell>
        </row>
        <row r="9738">
          <cell r="B9738" t="str">
            <v>1001100034</v>
          </cell>
          <cell r="C9738" t="str">
            <v>Máy RO GOLDSUN Premium</v>
          </cell>
        </row>
        <row r="9739">
          <cell r="B9739" t="str">
            <v>1001110162</v>
          </cell>
          <cell r="C9739" t="str">
            <v>MÁY RO-01 PURELIFE (6S)</v>
          </cell>
        </row>
        <row r="9740">
          <cell r="B9740" t="str">
            <v>2013020119</v>
          </cell>
          <cell r="C9740" t="str">
            <v>Giá sắt GS-Premium trắng</v>
          </cell>
        </row>
        <row r="9741">
          <cell r="B9741" t="str">
            <v>1001110160</v>
          </cell>
          <cell r="C9741" t="str">
            <v>Máy RO-100 KAROFI (NATURAL)</v>
          </cell>
        </row>
        <row r="9742">
          <cell r="B9742" t="str">
            <v>9200000474</v>
          </cell>
          <cell r="C9742" t="str">
            <v>Carton đáy (GOLDSUN Premium)</v>
          </cell>
        </row>
        <row r="9743">
          <cell r="B9743" t="str">
            <v>9200000473</v>
          </cell>
          <cell r="C9743" t="str">
            <v>Xốp PE đỉnh (GOLDSUN Premium)</v>
          </cell>
        </row>
        <row r="9744">
          <cell r="B9744" t="str">
            <v>9200000475</v>
          </cell>
          <cell r="C9744" t="str">
            <v>Thùng carton (GOLDSUN Premium)</v>
          </cell>
        </row>
        <row r="9745">
          <cell r="B9745" t="str">
            <v>3003010227</v>
          </cell>
          <cell r="C9745" t="str">
            <v>Kính tôi cánh IQ 4mm đen AVITA</v>
          </cell>
        </row>
        <row r="9746">
          <cell r="B9746" t="str">
            <v>3003010239</v>
          </cell>
          <cell r="C9746" t="str">
            <v>Kính tôi cánh IQ 4mm đen APUWA</v>
          </cell>
        </row>
        <row r="9747">
          <cell r="B9747" t="str">
            <v>3003010228</v>
          </cell>
          <cell r="C9747" t="str">
            <v>Kính tôi cánh IQ 4mm đen IROKA 1</v>
          </cell>
        </row>
        <row r="9748">
          <cell r="B9748" t="str">
            <v>3003010229</v>
          </cell>
          <cell r="C9748" t="str">
            <v>Kính tôi cánh IQ 4mm đen IROKA 2</v>
          </cell>
        </row>
        <row r="9749">
          <cell r="B9749" t="str">
            <v>3003010236</v>
          </cell>
          <cell r="C9749" t="str">
            <v>Kính tôi cánh IQ 4mm đen LIVOTEC</v>
          </cell>
        </row>
        <row r="9750">
          <cell r="B9750" t="str">
            <v>3003010233</v>
          </cell>
          <cell r="C9750" t="str">
            <v>Kính tôi cánh IQ 4mm đen JENPEC 1</v>
          </cell>
        </row>
        <row r="9751">
          <cell r="B9751" t="str">
            <v>3003010241</v>
          </cell>
          <cell r="C9751" t="str">
            <v>Kính tôi cánh IQ 4mm đen JENPEC 2</v>
          </cell>
        </row>
        <row r="9752">
          <cell r="B9752" t="str">
            <v>3003010230</v>
          </cell>
          <cell r="C9752" t="str">
            <v>Kính tôi cánh IQ 4mm đen VIROLIKE</v>
          </cell>
        </row>
        <row r="9753">
          <cell r="B9753" t="str">
            <v>3003010240</v>
          </cell>
          <cell r="C9753" t="str">
            <v>Kính tôi cánh IQ 4mm đen HYUNDAI 4</v>
          </cell>
        </row>
        <row r="9754">
          <cell r="B9754" t="str">
            <v>3003010231</v>
          </cell>
          <cell r="C9754" t="str">
            <v>Kính tôi cánh IQ 4mm đen PRETECH 3D</v>
          </cell>
        </row>
        <row r="9755">
          <cell r="B9755" t="str">
            <v>7001020067</v>
          </cell>
          <cell r="C9755" t="str">
            <v>Tô vít điện thẳng Delvo DLV45LP-MKE</v>
          </cell>
        </row>
        <row r="9756">
          <cell r="B9756" t="str">
            <v>3003010234</v>
          </cell>
          <cell r="C9756" t="str">
            <v>Kính tôi cánh IQ 4mm đen HYUNDAI HDE500</v>
          </cell>
        </row>
        <row r="9757">
          <cell r="B9757" t="str">
            <v>3003010225</v>
          </cell>
          <cell r="C9757" t="str">
            <v>Kính tôi cánh IQ 4mm đen KAROFI IRO 2.0</v>
          </cell>
        </row>
        <row r="9758">
          <cell r="B9758" t="str">
            <v>3003010235</v>
          </cell>
          <cell r="C9758" t="str">
            <v>Kính tôi cánh IQ 4mm xanh HYUNDAI HDE500</v>
          </cell>
        </row>
        <row r="9759">
          <cell r="B9759" t="str">
            <v>4006070035</v>
          </cell>
          <cell r="C9759" t="str">
            <v>Sách hướng dẫn QDH analog</v>
          </cell>
        </row>
        <row r="9760">
          <cell r="B9760" t="str">
            <v>4006070022</v>
          </cell>
          <cell r="C9760" t="str">
            <v>Thùng carton AIR COOLER KAROFI</v>
          </cell>
        </row>
        <row r="9761">
          <cell r="B9761" t="str">
            <v>3004080033</v>
          </cell>
          <cell r="C9761" t="str">
            <v>Cam trắng (1005340)</v>
          </cell>
        </row>
        <row r="9762">
          <cell r="B9762" t="str">
            <v>3004080036</v>
          </cell>
          <cell r="C9762" t="str">
            <v>Cánh dọc đen (1005340)</v>
          </cell>
        </row>
        <row r="9763">
          <cell r="B9763" t="str">
            <v>3004080037</v>
          </cell>
          <cell r="C9763" t="str">
            <v>Cánh ngang đen (1005340)</v>
          </cell>
        </row>
        <row r="9764">
          <cell r="B9764" t="str">
            <v>3004080032</v>
          </cell>
          <cell r="C9764" t="str">
            <v>Cánh Quạt đen (1005340)</v>
          </cell>
        </row>
        <row r="9765">
          <cell r="B9765" t="str">
            <v>3004080031</v>
          </cell>
          <cell r="C9765" t="str">
            <v>Giá đỡ động cơ đen (1005340)</v>
          </cell>
        </row>
        <row r="9766">
          <cell r="B9766" t="str">
            <v>3004080028</v>
          </cell>
          <cell r="C9766" t="str">
            <v>Kẹp bơm trắng (1005340)</v>
          </cell>
        </row>
        <row r="9767">
          <cell r="B9767" t="str">
            <v>3004080034</v>
          </cell>
          <cell r="C9767" t="str">
            <v>Khung Cạnh trắng (1005340)</v>
          </cell>
        </row>
        <row r="9768">
          <cell r="B9768" t="str">
            <v>3004080042</v>
          </cell>
          <cell r="C9768" t="str">
            <v>Khung sau trắng (1005340)</v>
          </cell>
        </row>
        <row r="9769">
          <cell r="B9769" t="str">
            <v>3004080040</v>
          </cell>
          <cell r="C9769" t="str">
            <v>Khung Trước đen (1005340)</v>
          </cell>
        </row>
        <row r="9770">
          <cell r="B9770" t="str">
            <v>3004080045</v>
          </cell>
          <cell r="C9770" t="str">
            <v>Lồng quạt sau đen (1005340)</v>
          </cell>
        </row>
        <row r="9771">
          <cell r="B9771" t="str">
            <v>3004080041</v>
          </cell>
          <cell r="C9771" t="str">
            <v>Lồng quạt trước đen (1005340)</v>
          </cell>
        </row>
        <row r="9772">
          <cell r="B9772" t="str">
            <v>3004080043</v>
          </cell>
          <cell r="C9772" t="str">
            <v>Máng nước trắng (1005340)</v>
          </cell>
        </row>
        <row r="9773">
          <cell r="B9773" t="str">
            <v>3004080030</v>
          </cell>
          <cell r="C9773" t="str">
            <v>Mặt Báo Mức Nước trong (1005340)</v>
          </cell>
        </row>
        <row r="9774">
          <cell r="B9774" t="str">
            <v>3004080049</v>
          </cell>
          <cell r="C9774" t="str">
            <v>Mặt Điều Khiển Analog đen (1005340)</v>
          </cell>
        </row>
        <row r="9775">
          <cell r="B9775" t="str">
            <v>3004080047</v>
          </cell>
          <cell r="C9775" t="str">
            <v>Mặt Hiển Thị đen (1005340)</v>
          </cell>
        </row>
        <row r="9776">
          <cell r="B9776" t="str">
            <v>3004080046</v>
          </cell>
          <cell r="C9776" t="str">
            <v>Nắp Đỉnh trắng (1005340)</v>
          </cell>
        </row>
        <row r="9777">
          <cell r="B9777" t="str">
            <v>3004080039</v>
          </cell>
          <cell r="C9777" t="str">
            <v>Nẹp Cánh Ngang đen (1005340)</v>
          </cell>
        </row>
        <row r="9778">
          <cell r="B9778" t="str">
            <v>3004080051</v>
          </cell>
          <cell r="C9778" t="str">
            <v>Nút Ấn trắng (1005340)</v>
          </cell>
        </row>
        <row r="9779">
          <cell r="B9779" t="str">
            <v>3004080050</v>
          </cell>
          <cell r="C9779" t="str">
            <v>Nút Xoay trắng (1005340)</v>
          </cell>
        </row>
        <row r="9780">
          <cell r="B9780" t="str">
            <v>3004080044</v>
          </cell>
          <cell r="C9780" t="str">
            <v>Ốp che máng nước trắng (1005340)</v>
          </cell>
        </row>
        <row r="9781">
          <cell r="B9781" t="str">
            <v>3004080052</v>
          </cell>
          <cell r="C9781" t="str">
            <v>Ốp Che Tấm Làm Mát trắng (1005340)</v>
          </cell>
        </row>
        <row r="9782">
          <cell r="B9782" t="str">
            <v>3004080053</v>
          </cell>
          <cell r="C9782" t="str">
            <v>Ốp che tank nước trắng (1005340)</v>
          </cell>
        </row>
        <row r="9783">
          <cell r="B9783" t="str">
            <v>3004080029</v>
          </cell>
          <cell r="C9783" t="str">
            <v>Tank Nước trắng (1005340)</v>
          </cell>
        </row>
        <row r="9784">
          <cell r="B9784" t="str">
            <v>3004080038</v>
          </cell>
          <cell r="C9784" t="str">
            <v>Tay Ngang đen (1005340)</v>
          </cell>
        </row>
        <row r="9785">
          <cell r="B9785" t="str">
            <v>4006070015</v>
          </cell>
          <cell r="C9785" t="str">
            <v>ACMP00010 Vít M4x12</v>
          </cell>
        </row>
        <row r="9786">
          <cell r="B9786" t="str">
            <v>4006070013</v>
          </cell>
          <cell r="C9786" t="str">
            <v>ACMP00020 Vít M4x15</v>
          </cell>
        </row>
        <row r="9787">
          <cell r="B9787" t="str">
            <v>4006070011</v>
          </cell>
          <cell r="C9787" t="str">
            <v>ACMP00030 Vít M4x12, Inox</v>
          </cell>
        </row>
        <row r="9788">
          <cell r="B9788" t="str">
            <v>4006070014</v>
          </cell>
          <cell r="C9788" t="str">
            <v>ACMP00040 Vít đầu dù M3x10</v>
          </cell>
        </row>
        <row r="9789">
          <cell r="B9789" t="str">
            <v>4006070012</v>
          </cell>
          <cell r="C9789" t="str">
            <v>ACMP00050 Vít đầu bằng M4x10 đen</v>
          </cell>
        </row>
        <row r="9790">
          <cell r="B9790" t="str">
            <v>4006070020</v>
          </cell>
          <cell r="C9790" t="str">
            <v>ACOP00050 Xốp</v>
          </cell>
        </row>
        <row r="9791">
          <cell r="B9791" t="str">
            <v>4006070001</v>
          </cell>
          <cell r="C9791" t="str">
            <v>ACOP00110 Bánh Xe</v>
          </cell>
        </row>
        <row r="9792">
          <cell r="B9792" t="str">
            <v>4006070037</v>
          </cell>
          <cell r="C9792" t="str">
            <v>Tem kỹ thuật E41</v>
          </cell>
        </row>
        <row r="9793">
          <cell r="B9793" t="str">
            <v>4006070036</v>
          </cell>
          <cell r="C9793" t="str">
            <v>Tem quảng cáo E41</v>
          </cell>
        </row>
        <row r="9794">
          <cell r="B9794" t="str">
            <v>4006070005</v>
          </cell>
          <cell r="C9794" t="str">
            <v>ACOP00290</v>
          </cell>
        </row>
        <row r="9795">
          <cell r="B9795" t="str">
            <v>4006070004</v>
          </cell>
          <cell r="C9795" t="str">
            <v>ACOP00300</v>
          </cell>
        </row>
        <row r="9796">
          <cell r="B9796" t="str">
            <v>4006070002</v>
          </cell>
          <cell r="C9796" t="str">
            <v>ACOP00310</v>
          </cell>
        </row>
        <row r="9797">
          <cell r="B9797" t="str">
            <v>3004080001</v>
          </cell>
          <cell r="C9797" t="str">
            <v>ACA00340 Cụm Bơm</v>
          </cell>
        </row>
        <row r="9798">
          <cell r="B9798" t="str">
            <v>3004080003</v>
          </cell>
          <cell r="C9798" t="str">
            <v>ACA00350 Cụm Bơm</v>
          </cell>
        </row>
        <row r="9799">
          <cell r="B9799" t="str">
            <v>3004080005</v>
          </cell>
          <cell r="C9799" t="str">
            <v>ACA00360 Cụm Bơm</v>
          </cell>
        </row>
        <row r="9800">
          <cell r="B9800" t="str">
            <v>3004080007</v>
          </cell>
          <cell r="C9800" t="str">
            <v>ACA00370 Cụm Bơm</v>
          </cell>
        </row>
        <row r="9801">
          <cell r="B9801" t="str">
            <v>4006070019</v>
          </cell>
          <cell r="C9801" t="str">
            <v>Tem kỹ thuật H41</v>
          </cell>
        </row>
        <row r="9802">
          <cell r="B9802" t="str">
            <v>4006070034</v>
          </cell>
          <cell r="C9802" t="str">
            <v>Tem kỹ thuật E132</v>
          </cell>
        </row>
        <row r="9803">
          <cell r="B9803" t="str">
            <v>4006070028</v>
          </cell>
          <cell r="C9803" t="str">
            <v>Tem kỹ thuật H132</v>
          </cell>
        </row>
        <row r="9804">
          <cell r="B9804" t="str">
            <v>4006070025</v>
          </cell>
          <cell r="C9804" t="str">
            <v>Tem kỹ thuật HP41</v>
          </cell>
        </row>
        <row r="9805">
          <cell r="B9805" t="str">
            <v>4006070017</v>
          </cell>
          <cell r="C9805" t="str">
            <v>Tem quảng cáo H41</v>
          </cell>
        </row>
        <row r="9806">
          <cell r="B9806" t="str">
            <v>4006070021</v>
          </cell>
          <cell r="C9806" t="str">
            <v>ACOP00060 Túi bóng</v>
          </cell>
        </row>
        <row r="9807">
          <cell r="B9807" t="str">
            <v>4006070029</v>
          </cell>
          <cell r="C9807" t="str">
            <v>ACOP00070 Túi bóng</v>
          </cell>
        </row>
        <row r="9808">
          <cell r="B9808" t="str">
            <v>4006070032</v>
          </cell>
          <cell r="C9808" t="str">
            <v>Tem kỹ thuật HP132</v>
          </cell>
        </row>
        <row r="9809">
          <cell r="B9809" t="str">
            <v>4006070033</v>
          </cell>
          <cell r="C9809" t="str">
            <v>Tem quảng cáo E132</v>
          </cell>
        </row>
        <row r="9810">
          <cell r="B9810" t="str">
            <v>4006070027</v>
          </cell>
          <cell r="C9810" t="str">
            <v>Tem quảng cáo H132</v>
          </cell>
        </row>
        <row r="9811">
          <cell r="B9811" t="str">
            <v>4006070024</v>
          </cell>
          <cell r="C9811" t="str">
            <v>Tem quảng cáo HP41</v>
          </cell>
        </row>
        <row r="9812">
          <cell r="B9812" t="str">
            <v>4006070031</v>
          </cell>
          <cell r="C9812" t="str">
            <v>Tem quảng cáo HP132</v>
          </cell>
        </row>
        <row r="9813">
          <cell r="B9813" t="str">
            <v>3004080008</v>
          </cell>
          <cell r="C9813" t="str">
            <v>ACA00120 Cụm Động Cơ</v>
          </cell>
        </row>
        <row r="9814">
          <cell r="B9814" t="str">
            <v>3004080011</v>
          </cell>
          <cell r="C9814" t="str">
            <v>ACA00130 Cụm Động Cơ</v>
          </cell>
        </row>
        <row r="9815">
          <cell r="B9815" t="str">
            <v>3004080014</v>
          </cell>
          <cell r="C9815" t="str">
            <v>ACA00140 Cụm Động Cơ</v>
          </cell>
        </row>
        <row r="9816">
          <cell r="B9816" t="str">
            <v>3004080016</v>
          </cell>
          <cell r="C9816" t="str">
            <v>ACA00150 Cụm Động Cơ</v>
          </cell>
        </row>
        <row r="9817">
          <cell r="B9817" t="str">
            <v>4006070030</v>
          </cell>
          <cell r="C9817" t="str">
            <v>ACOP00040 Thùng Giấy</v>
          </cell>
        </row>
        <row r="9818">
          <cell r="B9818" t="str">
            <v>3004080054</v>
          </cell>
          <cell r="C9818" t="str">
            <v>ACA00010 Cụm Lắp Quạt</v>
          </cell>
        </row>
        <row r="9819">
          <cell r="B9819" t="str">
            <v>3004080055</v>
          </cell>
          <cell r="C9819" t="str">
            <v>ACA00020 Cụm Lắp Quạt</v>
          </cell>
        </row>
        <row r="9820">
          <cell r="B9820" t="str">
            <v>3004080056</v>
          </cell>
          <cell r="C9820" t="str">
            <v>ACA00030 Cụm Lắp Quạt</v>
          </cell>
        </row>
        <row r="9821">
          <cell r="B9821" t="str">
            <v>3004080057</v>
          </cell>
          <cell r="C9821" t="str">
            <v>ACA00040 Cụm Lắp Quạt</v>
          </cell>
        </row>
        <row r="9822">
          <cell r="B9822" t="str">
            <v>3004080058</v>
          </cell>
          <cell r="C9822" t="str">
            <v>ACA00050 Cụm Lắp Quạt</v>
          </cell>
        </row>
        <row r="9823">
          <cell r="B9823" t="str">
            <v>3004080059</v>
          </cell>
          <cell r="C9823" t="str">
            <v>ACA00060 Cụm Lắp Quạt</v>
          </cell>
        </row>
        <row r="9824">
          <cell r="B9824" t="str">
            <v>3004080021</v>
          </cell>
          <cell r="C9824" t="str">
            <v>ACA00070 Cụm Nắp Đỉnh</v>
          </cell>
        </row>
        <row r="9825">
          <cell r="B9825" t="str">
            <v>3004080022</v>
          </cell>
          <cell r="C9825" t="str">
            <v>ACA00080 Cụm Nắp Đỉnh</v>
          </cell>
        </row>
        <row r="9826">
          <cell r="B9826" t="str">
            <v>3004080023</v>
          </cell>
          <cell r="C9826" t="str">
            <v>ACA00090 Cụm Nắp Đỉnh</v>
          </cell>
        </row>
        <row r="9827">
          <cell r="B9827" t="str">
            <v>3004080060</v>
          </cell>
          <cell r="C9827" t="str">
            <v>ACA00160 Cụm Lắp Quạt</v>
          </cell>
        </row>
        <row r="9828">
          <cell r="B9828" t="str">
            <v>3004080020</v>
          </cell>
          <cell r="C9828" t="str">
            <v>ACA00390 Cụm Cánh Dọc</v>
          </cell>
        </row>
        <row r="9829">
          <cell r="B9829" t="str">
            <v>3004080027</v>
          </cell>
          <cell r="C9829" t="str">
            <v>ACA00400 Cụm Đóng Gói</v>
          </cell>
        </row>
        <row r="9830">
          <cell r="B9830" t="str">
            <v>4006070007</v>
          </cell>
          <cell r="C9830" t="str">
            <v>ACA00410 Cụm Đóng Gói</v>
          </cell>
        </row>
        <row r="9831">
          <cell r="B9831" t="str">
            <v>4006070006</v>
          </cell>
          <cell r="C9831" t="str">
            <v>ACA00420 Cụm Đóng Gói</v>
          </cell>
        </row>
        <row r="9832">
          <cell r="B9832" t="str">
            <v>4006070008</v>
          </cell>
          <cell r="C9832" t="str">
            <v>ACA00430 Cụm Đóng Gói</v>
          </cell>
        </row>
        <row r="9833">
          <cell r="B9833" t="str">
            <v>4006070009</v>
          </cell>
          <cell r="C9833" t="str">
            <v>ACA00440 Cụm Đóng Gói</v>
          </cell>
        </row>
        <row r="9834">
          <cell r="B9834" t="str">
            <v>4006070010</v>
          </cell>
          <cell r="C9834" t="str">
            <v>ACA00450 Cụm Đóng Gói</v>
          </cell>
        </row>
        <row r="9835">
          <cell r="B9835" t="str">
            <v>4006070018</v>
          </cell>
          <cell r="C9835" t="str">
            <v>ACOP00080 Tem Hợp Quy</v>
          </cell>
        </row>
        <row r="9836">
          <cell r="B9836" t="str">
            <v>3004080018</v>
          </cell>
          <cell r="C9836" t="str">
            <v>ACA00110 Cụm Thân Trên</v>
          </cell>
        </row>
        <row r="9837">
          <cell r="B9837" t="str">
            <v>3004080062</v>
          </cell>
          <cell r="C9837" t="str">
            <v>ACA00170 Cụm tank nước</v>
          </cell>
        </row>
        <row r="9838">
          <cell r="B9838" t="str">
            <v>3004080002</v>
          </cell>
          <cell r="C9838" t="str">
            <v>ACA00180 Cụm tank nước</v>
          </cell>
        </row>
        <row r="9839">
          <cell r="B9839" t="str">
            <v>3004080004</v>
          </cell>
          <cell r="C9839" t="str">
            <v>ACA00190 Cụm tank nước</v>
          </cell>
        </row>
        <row r="9840">
          <cell r="B9840" t="str">
            <v>3004080006</v>
          </cell>
          <cell r="C9840" t="str">
            <v>ACA00200 Cụm tank nước</v>
          </cell>
        </row>
        <row r="9841">
          <cell r="B9841" t="str">
            <v>4006070003</v>
          </cell>
          <cell r="C9841" t="str">
            <v>ACEP00300 Điều Khiển Từ Xa</v>
          </cell>
        </row>
        <row r="9842">
          <cell r="B9842" t="str">
            <v>4006070026</v>
          </cell>
          <cell r="C9842" t="str">
            <v>Sách hướng dẫn QDH Có Dust</v>
          </cell>
        </row>
        <row r="9843">
          <cell r="B9843" t="str">
            <v>3004080026</v>
          </cell>
          <cell r="C9843" t="str">
            <v>ACA00230 Cụm Gá Mạch Analog</v>
          </cell>
        </row>
        <row r="9844">
          <cell r="B9844" t="str">
            <v>3004080024</v>
          </cell>
          <cell r="C9844" t="str">
            <v>ACA00210 Cụm Gá Mạch Digital</v>
          </cell>
        </row>
        <row r="9845">
          <cell r="B9845" t="str">
            <v>3004080025</v>
          </cell>
          <cell r="C9845" t="str">
            <v>ACA00220 Cụm Gá Mạch Digital</v>
          </cell>
        </row>
        <row r="9846">
          <cell r="B9846" t="str">
            <v>3004080035</v>
          </cell>
          <cell r="C9846" t="str">
            <v>Nẹp cánh dọc trắng (1005340)</v>
          </cell>
        </row>
        <row r="9847">
          <cell r="B9847" t="str">
            <v>4006070023</v>
          </cell>
          <cell r="C9847" t="str">
            <v>Sách hướng dẫn QDH Không Dust</v>
          </cell>
        </row>
        <row r="9848">
          <cell r="B9848" t="str">
            <v>3004080010</v>
          </cell>
          <cell r="C9848" t="str">
            <v>ACA00310 Cụm Động Cơ Đảo Cánh.</v>
          </cell>
        </row>
        <row r="9849">
          <cell r="B9849" t="str">
            <v>3004080013</v>
          </cell>
          <cell r="C9849" t="str">
            <v>ACA00320 Cụm Động Cơ Đảo Cánh.</v>
          </cell>
        </row>
        <row r="9850">
          <cell r="B9850" t="str">
            <v>3004080019</v>
          </cell>
          <cell r="C9850" t="str">
            <v>ACA00250 Cụm Khung Sau Tầng Trên</v>
          </cell>
        </row>
        <row r="9851">
          <cell r="B9851" t="str">
            <v>3004080061</v>
          </cell>
          <cell r="C9851" t="str">
            <v>ACA00380 Cụm Khung Trước Tầng Dưới</v>
          </cell>
        </row>
        <row r="9852">
          <cell r="B9852" t="str">
            <v>3004080048</v>
          </cell>
          <cell r="C9852" t="str">
            <v>Mặt Điều Khiển Digital đen (1005340)</v>
          </cell>
        </row>
        <row r="9853">
          <cell r="B9853" t="str">
            <v>3004080009</v>
          </cell>
          <cell r="C9853" t="str">
            <v>ACA00270 Cụm Động Cơ Chính As. (1 Door)</v>
          </cell>
        </row>
        <row r="9854">
          <cell r="B9854" t="str">
            <v>3004080012</v>
          </cell>
          <cell r="C9854" t="str">
            <v>ACA00280 Cụm Động Cơ Chính As. (1 Door)</v>
          </cell>
        </row>
        <row r="9855">
          <cell r="B9855" t="str">
            <v>3004080015</v>
          </cell>
          <cell r="C9855" t="str">
            <v>ACA00290 Cụm Động Cơ Chính As. (2 Door)</v>
          </cell>
        </row>
        <row r="9856">
          <cell r="B9856" t="str">
            <v>3004080017</v>
          </cell>
          <cell r="C9856" t="str">
            <v>ACA00300 Cụm Động Cơ Chính As. (2 Door)</v>
          </cell>
        </row>
        <row r="9857">
          <cell r="B9857" t="str">
            <v>1004010034</v>
          </cell>
          <cell r="C9857" t="str">
            <v>Quạt điều hòa KAROFI KAC-HP132R</v>
          </cell>
        </row>
        <row r="9858">
          <cell r="B9858" t="str">
            <v>1004010032</v>
          </cell>
          <cell r="C9858" t="str">
            <v>Quạt điều hòa KAROFI KAC-HP41R</v>
          </cell>
        </row>
        <row r="9859">
          <cell r="B9859" t="str">
            <v>1004010031</v>
          </cell>
          <cell r="C9859" t="str">
            <v>Quạt điều hòa KAROFI KAC-E132</v>
          </cell>
        </row>
        <row r="9860">
          <cell r="B9860" t="str">
            <v>1004010029</v>
          </cell>
          <cell r="C9860" t="str">
            <v>Quạt điều hòa KAROFI KAC-E41</v>
          </cell>
        </row>
        <row r="9861">
          <cell r="B9861" t="str">
            <v>1004010033</v>
          </cell>
          <cell r="C9861" t="str">
            <v>Quạt điều hòa KAROFI KAC-H132R</v>
          </cell>
        </row>
        <row r="9862">
          <cell r="B9862" t="str">
            <v>1004010030</v>
          </cell>
          <cell r="C9862" t="str">
            <v>Quạt điều hòa KAROFI KAC-H41R</v>
          </cell>
        </row>
        <row r="9863">
          <cell r="B9863" t="str">
            <v>9200000481</v>
          </cell>
          <cell r="C9863" t="str">
            <v>Tem lõi RO KOREA GOLDSUN</v>
          </cell>
        </row>
        <row r="9864">
          <cell r="B9864" t="str">
            <v>9200000478</v>
          </cell>
          <cell r="C9864" t="str">
            <v>Tem lõi SEDIMENT GOLDSUN</v>
          </cell>
        </row>
        <row r="9865">
          <cell r="B9865" t="str">
            <v>9200000482</v>
          </cell>
          <cell r="C9865" t="str">
            <v>Tem lõi Nano KOREA GOLDSUN</v>
          </cell>
        </row>
        <row r="9866">
          <cell r="B9866" t="str">
            <v>9200000479</v>
          </cell>
          <cell r="C9866" t="str">
            <v>Tem lõi PRE CARBON GOLDSUN</v>
          </cell>
        </row>
        <row r="9867">
          <cell r="B9867" t="str">
            <v>9200000483</v>
          </cell>
          <cell r="C9867" t="str">
            <v>Tem giá sắt Premium GOLDSUN</v>
          </cell>
        </row>
        <row r="9868">
          <cell r="B9868" t="str">
            <v>9200000480</v>
          </cell>
          <cell r="C9868" t="str">
            <v>Tem lõi MINERAL KOREA GOLDSUN</v>
          </cell>
        </row>
        <row r="9869">
          <cell r="B9869" t="str">
            <v>9200000476</v>
          </cell>
          <cell r="C9869" t="str">
            <v>Tem lõi POST CARBON KOREA GOLDSUN</v>
          </cell>
        </row>
        <row r="9870">
          <cell r="B9870" t="str">
            <v>9200000477</v>
          </cell>
          <cell r="C9870" t="str">
            <v>Tem lõi Hydrogen Alkaline KOREA GOLDSUN</v>
          </cell>
        </row>
        <row r="9871">
          <cell r="B9871" t="str">
            <v>3004020458</v>
          </cell>
          <cell r="C9871" t="str">
            <v>Khay bình lạnh GS trắng</v>
          </cell>
        </row>
        <row r="9872">
          <cell r="B9872" t="str">
            <v>3004020456</v>
          </cell>
          <cell r="C9872" t="str">
            <v>Khay Block GS trắng</v>
          </cell>
        </row>
        <row r="9873">
          <cell r="B9873" t="str">
            <v>3004020462</v>
          </cell>
          <cell r="C9873" t="str">
            <v>Tấm che bình áp trắng</v>
          </cell>
        </row>
        <row r="9874">
          <cell r="B9874" t="str">
            <v>3004020460</v>
          </cell>
          <cell r="C9874" t="str">
            <v>Tấm che bình nóng GS trắng</v>
          </cell>
        </row>
        <row r="9875">
          <cell r="B9875" t="str">
            <v>2003060007</v>
          </cell>
          <cell r="C9875" t="str">
            <v>Lõi T33-TH</v>
          </cell>
        </row>
        <row r="9876">
          <cell r="B9876" t="str">
            <v>9200000484</v>
          </cell>
          <cell r="C9876" t="str">
            <v>Tủ GOLDSUN</v>
          </cell>
        </row>
        <row r="9877">
          <cell r="B9877" t="str">
            <v>3004020455</v>
          </cell>
          <cell r="C9877" t="str">
            <v>Khay Block GS (CS)</v>
          </cell>
        </row>
        <row r="9878">
          <cell r="B9878" t="str">
            <v>3004020461</v>
          </cell>
          <cell r="C9878" t="str">
            <v>Tấm che bình áp (CS)</v>
          </cell>
        </row>
        <row r="9879">
          <cell r="B9879" t="str">
            <v>1001050281</v>
          </cell>
          <cell r="C9879" t="str">
            <v>Máy nóng lạnh GOLDSUN</v>
          </cell>
        </row>
        <row r="9880">
          <cell r="B9880" t="str">
            <v>3004020457</v>
          </cell>
          <cell r="C9880" t="str">
            <v>Khay bình lạnh GS (CS)</v>
          </cell>
        </row>
        <row r="9881">
          <cell r="B9881" t="str">
            <v>3004020459</v>
          </cell>
          <cell r="C9881" t="str">
            <v>Tấm che bình nóng GS (CS)</v>
          </cell>
        </row>
        <row r="9882">
          <cell r="B9882" t="str">
            <v>2008010047</v>
          </cell>
          <cell r="C9882" t="str">
            <v>Bơm 24V Headon HF-8389 MIT (LR)</v>
          </cell>
        </row>
        <row r="9883">
          <cell r="B9883" t="str">
            <v>7002010092</v>
          </cell>
          <cell r="C9883" t="str">
            <v>Đồng hồ so</v>
          </cell>
        </row>
        <row r="9884">
          <cell r="B9884" t="str">
            <v>4001010042</v>
          </cell>
          <cell r="C9884" t="str">
            <v>Nhôm V 20x2 4m</v>
          </cell>
        </row>
        <row r="9885">
          <cell r="B9885" t="str">
            <v>2014080037</v>
          </cell>
          <cell r="C9885" t="str">
            <v>Dây cáp quang 2m</v>
          </cell>
        </row>
        <row r="9886">
          <cell r="B9886" t="str">
            <v>2014010035</v>
          </cell>
          <cell r="C9886" t="str">
            <v>Đèn LED Duhal SDGT509 9W</v>
          </cell>
        </row>
        <row r="9887">
          <cell r="B9887" t="str">
            <v>2014010033</v>
          </cell>
          <cell r="C9887" t="str">
            <v>Đèn LED Duhal DA-D515 15W</v>
          </cell>
        </row>
        <row r="9888">
          <cell r="B9888" t="str">
            <v>2014010034</v>
          </cell>
          <cell r="C9888" t="str">
            <v>Đèn LED Duhal LKV 132 32W</v>
          </cell>
        </row>
        <row r="9889">
          <cell r="B9889" t="str">
            <v>1001050282</v>
          </cell>
          <cell r="C9889" t="str">
            <v>Máy RO-102 CTTHIENTRUONG.07</v>
          </cell>
        </row>
        <row r="9890">
          <cell r="B9890" t="str">
            <v>1001110163</v>
          </cell>
          <cell r="C9890" t="str">
            <v>Máy lọc nước RO-01/23 LALANKA</v>
          </cell>
        </row>
        <row r="9891">
          <cell r="B9891" t="str">
            <v>1001090083</v>
          </cell>
          <cell r="C9891" t="str">
            <v xml:space="preserve">Máy RO GOLDSUN Premium (KHG09) </v>
          </cell>
        </row>
        <row r="9892">
          <cell r="B9892" t="str">
            <v>1001100035</v>
          </cell>
          <cell r="C9892" t="str">
            <v xml:space="preserve">Máy RO GOLDSUN Premium (KHG10) </v>
          </cell>
        </row>
        <row r="9893">
          <cell r="B9893" t="str">
            <v>1001090082</v>
          </cell>
          <cell r="C9893" t="str">
            <v xml:space="preserve">Máy RO GOLDSUN Premium (KHX09) </v>
          </cell>
        </row>
        <row r="9894">
          <cell r="B9894" t="str">
            <v>2016040072</v>
          </cell>
          <cell r="C9894" t="str">
            <v>Vít đầu dù Inox 5x30</v>
          </cell>
        </row>
        <row r="9895">
          <cell r="B9895" t="str">
            <v>9200000486</v>
          </cell>
          <cell r="C9895" t="str">
            <v>Tủ GOLDSUN Premium ghi</v>
          </cell>
        </row>
        <row r="9896">
          <cell r="B9896" t="str">
            <v>9200000485</v>
          </cell>
          <cell r="C9896" t="str">
            <v>Tủ GOLDSUN Premium xanh</v>
          </cell>
        </row>
        <row r="9897">
          <cell r="B9897" t="str">
            <v>9200000487</v>
          </cell>
          <cell r="C9897" t="str">
            <v>Tem nhãn hàng hóa GOLDSUN Premium</v>
          </cell>
        </row>
        <row r="9898">
          <cell r="B9898" t="str">
            <v>2016010110</v>
          </cell>
          <cell r="C9898" t="str">
            <v>Bu lông DIN 7985 3x20</v>
          </cell>
        </row>
        <row r="9899">
          <cell r="B9899" t="str">
            <v>2010020059</v>
          </cell>
          <cell r="C9899" t="str">
            <v>Cút EZ TL-4S-44 SHITONG</v>
          </cell>
        </row>
        <row r="9900">
          <cell r="B9900" t="str">
            <v>2016050008</v>
          </cell>
          <cell r="C9900" t="str">
            <v>Ecu rút M3</v>
          </cell>
        </row>
        <row r="9901">
          <cell r="B9901" t="str">
            <v>5000000033</v>
          </cell>
          <cell r="C9901" t="str">
            <v>TTDV- Gói DV Safety Plus</v>
          </cell>
        </row>
        <row r="9902">
          <cell r="B9902" t="str">
            <v>1001050283</v>
          </cell>
          <cell r="C9902" t="str">
            <v>Máy RO-402 CTHOANGDINH.05</v>
          </cell>
        </row>
        <row r="9903">
          <cell r="B9903" t="str">
            <v>4006060337</v>
          </cell>
          <cell r="C9903" t="str">
            <v>Tờ rơi KAROFI A4 giá niêm yết quạt</v>
          </cell>
        </row>
        <row r="9904">
          <cell r="B9904" t="str">
            <v>5000000034</v>
          </cell>
          <cell r="C9904" t="str">
            <v>TTDV- Gói DV Dynamic Care Plus DK5-P</v>
          </cell>
        </row>
        <row r="9905">
          <cell r="B9905" t="str">
            <v>5000000035</v>
          </cell>
          <cell r="C9905" t="str">
            <v>TTDV- Gói DV Dynamic Care Plus DK6-P</v>
          </cell>
        </row>
        <row r="9906">
          <cell r="B9906" t="str">
            <v>5000000036</v>
          </cell>
          <cell r="C9906" t="str">
            <v>TTDV- Gói DV Dynamic Care Plus DK7-P</v>
          </cell>
        </row>
        <row r="9907">
          <cell r="B9907" t="str">
            <v>5000000037</v>
          </cell>
          <cell r="C9907" t="str">
            <v>TTDV- Gói DV Dynamic Care Plus DK8-P</v>
          </cell>
        </row>
        <row r="9908">
          <cell r="B9908" t="str">
            <v>4002070065</v>
          </cell>
          <cell r="C9908" t="str">
            <v>Hạt màu trắng White 1912</v>
          </cell>
        </row>
        <row r="9909">
          <cell r="B9909" t="str">
            <v>4006040060</v>
          </cell>
          <cell r="C9909" t="str">
            <v>Dây đai 12x0.7 trắng</v>
          </cell>
        </row>
        <row r="9910">
          <cell r="B9910" t="str">
            <v>4004040013</v>
          </cell>
          <cell r="C9910" t="str">
            <v>Kính 2134x1524x4 (VIỆT NHẬT)</v>
          </cell>
        </row>
        <row r="9911">
          <cell r="B9911" t="str">
            <v>3004020463</v>
          </cell>
          <cell r="C9911" t="str">
            <v>Khay block HCV383</v>
          </cell>
        </row>
        <row r="9912">
          <cell r="B9912" t="str">
            <v>2013090113</v>
          </cell>
          <cell r="C9912" t="str">
            <v>Tay tháo cút 3/8</v>
          </cell>
        </row>
        <row r="9913">
          <cell r="B9913" t="str">
            <v>1001010186</v>
          </cell>
          <cell r="C9913" t="str">
            <v>Vỏ máy HIAKI TIG PLUS</v>
          </cell>
        </row>
        <row r="9914">
          <cell r="B9914" t="str">
            <v>3004091188</v>
          </cell>
          <cell r="C9914" t="str">
            <v>Cài đáy HIAKI</v>
          </cell>
        </row>
        <row r="9915">
          <cell r="B9915" t="str">
            <v>3004091187</v>
          </cell>
          <cell r="C9915" t="str">
            <v>Cài thân HIAKI</v>
          </cell>
        </row>
        <row r="9916">
          <cell r="B9916" t="str">
            <v>3004091186</v>
          </cell>
          <cell r="C9916" t="str">
            <v>Khung thân HIAKI</v>
          </cell>
        </row>
        <row r="9917">
          <cell r="B9917" t="str">
            <v>3004091191</v>
          </cell>
          <cell r="C9917" t="str">
            <v>Mica đỉnh HIAKI</v>
          </cell>
        </row>
        <row r="9918">
          <cell r="B9918" t="str">
            <v>3004091190</v>
          </cell>
          <cell r="C9918" t="str">
            <v>Mica trước HIAKI</v>
          </cell>
        </row>
        <row r="9919">
          <cell r="B9919" t="str">
            <v>3004091189</v>
          </cell>
          <cell r="C9919" t="str">
            <v>Ốp bơm HIAKI</v>
          </cell>
        </row>
        <row r="9920">
          <cell r="B9920" t="str">
            <v>2013090112</v>
          </cell>
          <cell r="C9920" t="str">
            <v>Tay tháo cút trắng 3/8</v>
          </cell>
        </row>
        <row r="9921">
          <cell r="B9921" t="str">
            <v>3004091194</v>
          </cell>
          <cell r="C9921" t="str">
            <v>Vách nhôm HIAKI</v>
          </cell>
        </row>
        <row r="9922">
          <cell r="B9922" t="str">
            <v>3004091192</v>
          </cell>
          <cell r="C9922" t="str">
            <v>Van điện từ EZ 36V FS-DC36V SHENZHEN</v>
          </cell>
        </row>
        <row r="9923">
          <cell r="B9923" t="str">
            <v>4006060338</v>
          </cell>
          <cell r="C9923" t="str">
            <v>HDSD HIAKI</v>
          </cell>
        </row>
        <row r="9924">
          <cell r="B9924" t="str">
            <v>4006031652</v>
          </cell>
          <cell r="C9924" t="str">
            <v>Tem bơm HIAKI</v>
          </cell>
        </row>
        <row r="9925">
          <cell r="B9925" t="str">
            <v>4006031660</v>
          </cell>
          <cell r="C9925" t="str">
            <v>Tem chỉ dẫn IN</v>
          </cell>
        </row>
        <row r="9926">
          <cell r="B9926" t="str">
            <v>3004091206</v>
          </cell>
          <cell r="C9926" t="str">
            <v>Chụp đèn GP-900</v>
          </cell>
        </row>
        <row r="9927">
          <cell r="B9927" t="str">
            <v>4006031661</v>
          </cell>
          <cell r="C9927" t="str">
            <v>Tem chỉ dẫn OUT</v>
          </cell>
        </row>
        <row r="9928">
          <cell r="B9928" t="str">
            <v>3004091203</v>
          </cell>
          <cell r="C9928" t="str">
            <v>Ecu tẩu nước AQUA</v>
          </cell>
        </row>
        <row r="9929">
          <cell r="B9929" t="str">
            <v>4006031650</v>
          </cell>
          <cell r="C9929" t="str">
            <v>Tem kỹ thuật HIAKI</v>
          </cell>
        </row>
        <row r="9930">
          <cell r="B9930" t="str">
            <v>4006031654</v>
          </cell>
          <cell r="C9930" t="str">
            <v>Tem lõi phải HIAKI</v>
          </cell>
        </row>
        <row r="9931">
          <cell r="B9931" t="str">
            <v>4006031655</v>
          </cell>
          <cell r="C9931" t="str">
            <v>Tem lõi trái HIAKI</v>
          </cell>
        </row>
        <row r="9932">
          <cell r="B9932" t="str">
            <v>3004091193</v>
          </cell>
          <cell r="C9932" t="str">
            <v>Thùng carton HIAKI</v>
          </cell>
        </row>
        <row r="9933">
          <cell r="B9933" t="str">
            <v>4006031649</v>
          </cell>
          <cell r="C9933" t="str">
            <v>Tem nguồn 36V HIAKI</v>
          </cell>
        </row>
        <row r="9934">
          <cell r="B9934" t="str">
            <v>3004091204</v>
          </cell>
          <cell r="C9934" t="str">
            <v>Gioăng tẩu nước AQUA</v>
          </cell>
        </row>
        <row r="9935">
          <cell r="B9935" t="str">
            <v>3004091202</v>
          </cell>
          <cell r="C9935" t="str">
            <v>Núm đầu vòi CHP-850S</v>
          </cell>
        </row>
        <row r="9936">
          <cell r="B9936" t="str">
            <v>4006031653</v>
          </cell>
          <cell r="C9936" t="str">
            <v>Tem niêm phong HIAKI</v>
          </cell>
        </row>
        <row r="9937">
          <cell r="B9937" t="str">
            <v>3004091197</v>
          </cell>
          <cell r="C9937" t="str">
            <v>Núm thoát khí WONBONG</v>
          </cell>
        </row>
        <row r="9938">
          <cell r="B9938" t="str">
            <v>3004091200</v>
          </cell>
          <cell r="C9938" t="str">
            <v>Ốp núm vòi WHP-1800-RO</v>
          </cell>
        </row>
        <row r="9939">
          <cell r="B9939" t="str">
            <v>3004091205</v>
          </cell>
          <cell r="C9939" t="str">
            <v>Tẩu nước vòi lạnh AQUA</v>
          </cell>
        </row>
        <row r="9940">
          <cell r="B9940" t="str">
            <v>3004091201</v>
          </cell>
          <cell r="C9940" t="str">
            <v>Núm đầu vòi WHP-1800-RO</v>
          </cell>
        </row>
        <row r="9941">
          <cell r="B9941" t="str">
            <v>4006031651</v>
          </cell>
          <cell r="C9941" t="str">
            <v>Tem nhãn hàng hóa HIAKI</v>
          </cell>
        </row>
        <row r="9942">
          <cell r="B9942" t="str">
            <v>3004091196</v>
          </cell>
          <cell r="C9942" t="str">
            <v>Khung ốp dưới WHP-1670-RO</v>
          </cell>
        </row>
        <row r="9943">
          <cell r="B9943" t="str">
            <v>3004091195</v>
          </cell>
          <cell r="C9943" t="str">
            <v>Khung ốp trên WHP-1670-RO</v>
          </cell>
        </row>
        <row r="9944">
          <cell r="B9944" t="str">
            <v>4006010560</v>
          </cell>
          <cell r="C9944" t="str">
            <v>Bộ vách carton OCB (Hopper)</v>
          </cell>
        </row>
        <row r="9945">
          <cell r="B9945" t="str">
            <v>2011090019</v>
          </cell>
          <cell r="C9945" t="str">
            <v>Cút Inox đầu vào (Phương Nam)</v>
          </cell>
        </row>
        <row r="9946">
          <cell r="B9946" t="str">
            <v>3004091199</v>
          </cell>
          <cell r="C9946" t="str">
            <v>Khung ốp trang trí WHP-1800-RO</v>
          </cell>
        </row>
        <row r="9947">
          <cell r="B9947" t="str">
            <v>3004091198</v>
          </cell>
          <cell r="C9947" t="str">
            <v>Nút khóa nước nóng WHP-1800-RO</v>
          </cell>
        </row>
        <row r="9948">
          <cell r="B9948" t="str">
            <v>3003010242</v>
          </cell>
          <cell r="C9948" t="str">
            <v>Kính tôi cánh KAROFI OPTIMUS DUO đen</v>
          </cell>
        </row>
        <row r="9949">
          <cell r="B9949" t="str">
            <v>1001040406</v>
          </cell>
          <cell r="C9949" t="str">
            <v>Máy lọc nước Optimus Hot+ O-H238 GT</v>
          </cell>
        </row>
        <row r="9950">
          <cell r="B9950" t="str">
            <v>2007010013</v>
          </cell>
          <cell r="C9950" t="str">
            <v>Van áp cao HPS-T2</v>
          </cell>
        </row>
        <row r="9951">
          <cell r="B9951" t="str">
            <v>1001110169</v>
          </cell>
          <cell r="C9951" t="str">
            <v>Máy RO-404 KAROFI</v>
          </cell>
        </row>
        <row r="9952">
          <cell r="B9952" t="str">
            <v>2006010098</v>
          </cell>
          <cell r="C9952" t="str">
            <v>Tủ IQ đen AQUALAND</v>
          </cell>
        </row>
        <row r="9953">
          <cell r="B9953" t="str">
            <v>1001110171</v>
          </cell>
          <cell r="C9953" t="str">
            <v>Máy RO-102 TECOMEN</v>
          </cell>
        </row>
        <row r="9954">
          <cell r="B9954" t="str">
            <v>1001110166</v>
          </cell>
          <cell r="C9954" t="str">
            <v>Máy RO-404 Al-najjar</v>
          </cell>
        </row>
        <row r="9955">
          <cell r="B9955" t="str">
            <v>4006060339</v>
          </cell>
          <cell r="C9955" t="str">
            <v>HDSD máy RO Al-najjar</v>
          </cell>
        </row>
        <row r="9956">
          <cell r="B9956" t="str">
            <v>4006031670</v>
          </cell>
          <cell r="C9956" t="str">
            <v>Tem giá sắt Al-najjar</v>
          </cell>
        </row>
        <row r="9957">
          <cell r="B9957" t="str">
            <v>4006031667</v>
          </cell>
          <cell r="C9957" t="str">
            <v>Tem lõi CTO Al-najjar</v>
          </cell>
        </row>
        <row r="9958">
          <cell r="B9958" t="str">
            <v>4006031666</v>
          </cell>
          <cell r="C9958" t="str">
            <v>Tem lõi OCB Al-najjar</v>
          </cell>
        </row>
        <row r="9959">
          <cell r="B9959" t="str">
            <v>4006031668</v>
          </cell>
          <cell r="C9959" t="str">
            <v>Tem lõi T33 Al-najjar</v>
          </cell>
        </row>
        <row r="9960">
          <cell r="B9960" t="str">
            <v>1001110168</v>
          </cell>
          <cell r="C9960" t="str">
            <v>Máy RO-30 KAROFI (5S)</v>
          </cell>
        </row>
        <row r="9961">
          <cell r="B9961" t="str">
            <v>1001110167</v>
          </cell>
          <cell r="C9961" t="str">
            <v>Máy RO-30 KAROFI (6S)</v>
          </cell>
        </row>
        <row r="9962">
          <cell r="B9962" t="str">
            <v>4006031671</v>
          </cell>
          <cell r="C9962" t="str">
            <v>Tem giá sắt T1 TECOMEN</v>
          </cell>
        </row>
        <row r="9963">
          <cell r="B9963" t="str">
            <v>4006031672</v>
          </cell>
          <cell r="C9963" t="str">
            <v>Tem giá sắt T3 TECOMEN</v>
          </cell>
        </row>
        <row r="9964">
          <cell r="B9964" t="str">
            <v>1001110170</v>
          </cell>
          <cell r="C9964" t="str">
            <v>Máy RO-30 PURE H2O(5S)</v>
          </cell>
        </row>
        <row r="9965">
          <cell r="B9965" t="str">
            <v>1001110174</v>
          </cell>
          <cell r="C9965" t="str">
            <v>Máy RO IQ AQUALAND (5S)</v>
          </cell>
        </row>
        <row r="9966">
          <cell r="B9966" t="str">
            <v>4006031665</v>
          </cell>
          <cell r="C9966" t="str">
            <v>Tem lõi PP 5u Al-najjar</v>
          </cell>
        </row>
        <row r="9967">
          <cell r="B9967" t="str">
            <v>1001110172</v>
          </cell>
          <cell r="C9967" t="str">
            <v>Bộ lọc thô 1 cấp TECOMEN</v>
          </cell>
        </row>
        <row r="9968">
          <cell r="B9968" t="str">
            <v>1001110173</v>
          </cell>
          <cell r="C9968" t="str">
            <v>Bộ lọc thô 3 cấp TECOMEN</v>
          </cell>
        </row>
        <row r="9969">
          <cell r="B9969" t="str">
            <v>1001110165</v>
          </cell>
          <cell r="C9969" t="str">
            <v>Máy RO-30 Al-najjar (5S)</v>
          </cell>
        </row>
        <row r="9970">
          <cell r="B9970" t="str">
            <v>1001110164</v>
          </cell>
          <cell r="C9970" t="str">
            <v>Máy RO-30 Al-najjar (6S)</v>
          </cell>
        </row>
        <row r="9971">
          <cell r="B9971" t="str">
            <v>2004010169</v>
          </cell>
          <cell r="C9971" t="str">
            <v>Lõi PP 10" G120 Al-najjar</v>
          </cell>
        </row>
        <row r="9972">
          <cell r="B9972" t="str">
            <v>4006031662</v>
          </cell>
          <cell r="C9972" t="str">
            <v>Tem cốc SEDIMENT Al-najjar</v>
          </cell>
        </row>
        <row r="9973">
          <cell r="B9973" t="str">
            <v>4006031669</v>
          </cell>
          <cell r="C9973" t="str">
            <v>Tem lõi Alkaline Al-najjar</v>
          </cell>
        </row>
        <row r="9974">
          <cell r="B9974" t="str">
            <v>4006010562</v>
          </cell>
          <cell r="C9974" t="str">
            <v>Thùng carton tủ IQ AQUALAND</v>
          </cell>
        </row>
        <row r="9975">
          <cell r="B9975" t="str">
            <v>1001110176</v>
          </cell>
          <cell r="C9975" t="str">
            <v>Máy RO BCN-200 GPD AQUALAND</v>
          </cell>
        </row>
        <row r="9976">
          <cell r="B9976" t="str">
            <v>2005020100</v>
          </cell>
          <cell r="C9976" t="str">
            <v>Lõi CTO 10" trắng Al-najjar</v>
          </cell>
        </row>
        <row r="9977">
          <cell r="B9977" t="str">
            <v>2005010102</v>
          </cell>
          <cell r="C9977" t="str">
            <v>Lõi OCB 10" trắng Al-najjar</v>
          </cell>
        </row>
        <row r="9978">
          <cell r="B9978" t="str">
            <v>2003030278</v>
          </cell>
          <cell r="C9978" t="str">
            <v>Lõi T33 102 xanh LALANKA (T)</v>
          </cell>
        </row>
        <row r="9979">
          <cell r="B9979" t="str">
            <v>4006060340</v>
          </cell>
          <cell r="C9979" t="str">
            <v>HDSD UNDERSINK AQUALAND (Anh)</v>
          </cell>
        </row>
        <row r="9980">
          <cell r="B9980" t="str">
            <v>3003010243</v>
          </cell>
          <cell r="C9980" t="str">
            <v>Kính tôi cánh IQ đen AQUALAND</v>
          </cell>
        </row>
        <row r="9981">
          <cell r="B9981" t="str">
            <v>3003020160</v>
          </cell>
          <cell r="C9981" t="str">
            <v>Kính tôi đình IQ đen AQUALAND</v>
          </cell>
        </row>
        <row r="9982">
          <cell r="B9982" t="str">
            <v>4006031664</v>
          </cell>
          <cell r="C9982" t="str">
            <v>Tem cốc CARBON BLOCK Al-najjar</v>
          </cell>
        </row>
        <row r="9983">
          <cell r="B9983" t="str">
            <v>4006031663</v>
          </cell>
          <cell r="C9983" t="str">
            <v>Tem cốc LOOOSE CARBON Al-najjar</v>
          </cell>
        </row>
        <row r="9984">
          <cell r="B9984" t="str">
            <v>4006010563</v>
          </cell>
          <cell r="C9984" t="str">
            <v>Thùng carton UNDERSINK AQUALAND</v>
          </cell>
        </row>
        <row r="9985">
          <cell r="B9985" t="str">
            <v>4006010561</v>
          </cell>
          <cell r="C9985" t="str">
            <v>Thùng carton máy RO CQ Al-najjar</v>
          </cell>
        </row>
        <row r="9986">
          <cell r="B9986" t="str">
            <v>1001110175</v>
          </cell>
          <cell r="C9986" t="str">
            <v>Máy lọc nước UNDERSINK đen AQUALAND</v>
          </cell>
        </row>
        <row r="9987">
          <cell r="B9987" t="str">
            <v>3004010138</v>
          </cell>
          <cell r="C9987" t="str">
            <v>Dây điện tiếp đất 1m</v>
          </cell>
        </row>
        <row r="9988">
          <cell r="B9988" t="str">
            <v>4006031674</v>
          </cell>
          <cell r="C9988" t="str">
            <v>Tem NY KAROFI K4A101</v>
          </cell>
        </row>
        <row r="9989">
          <cell r="B9989" t="str">
            <v>4006031675</v>
          </cell>
          <cell r="C9989" t="str">
            <v>Tem NY KAROFI K-i238</v>
          </cell>
        </row>
        <row r="9990">
          <cell r="B9990" t="str">
            <v>1001110121</v>
          </cell>
          <cell r="C9990" t="str">
            <v>Máy RO-30 PURE H2O (6S)</v>
          </cell>
        </row>
        <row r="9991">
          <cell r="B9991" t="str">
            <v>2003030279</v>
          </cell>
          <cell r="C9991" t="str">
            <v>Lõi T33 V trắng Al-najjar</v>
          </cell>
        </row>
        <row r="9992">
          <cell r="B9992" t="str">
            <v>2004020117</v>
          </cell>
          <cell r="C9992" t="str">
            <v>Lõi PPD 10" trắng TECOMEN</v>
          </cell>
        </row>
        <row r="9993">
          <cell r="B9993" t="str">
            <v>4006031673</v>
          </cell>
          <cell r="C9993" t="str">
            <v>Tem lõi T33 U.S.A TECHNOLOGY</v>
          </cell>
        </row>
        <row r="9994">
          <cell r="B9994" t="str">
            <v>2003020051</v>
          </cell>
          <cell r="C9994" t="str">
            <v>Lõi Alkaline V cam Al-najjar</v>
          </cell>
        </row>
        <row r="9995">
          <cell r="B9995" t="str">
            <v>2004010170</v>
          </cell>
          <cell r="C9995" t="str">
            <v>Lõi PP 20" G800-114 PURE H2O</v>
          </cell>
        </row>
        <row r="9996">
          <cell r="B9996" t="str">
            <v>2003020052</v>
          </cell>
          <cell r="C9996" t="str">
            <v>Lõi Alkaline V xanh D2 KAROFI</v>
          </cell>
        </row>
        <row r="9997">
          <cell r="B9997" t="str">
            <v>1003020006</v>
          </cell>
          <cell r="C9997" t="str">
            <v>Máy ép hoa quả Korihome JEK-636</v>
          </cell>
        </row>
        <row r="9998">
          <cell r="B9998" t="str">
            <v>1003020007</v>
          </cell>
          <cell r="C9998" t="str">
            <v>Máy ép hoa quả Korihome JEK-688</v>
          </cell>
        </row>
        <row r="9999">
          <cell r="B9999" t="str">
            <v>2003030280</v>
          </cell>
          <cell r="C9999" t="str">
            <v>Lõi T33 V trắng U.S.A TECHNOLOGY</v>
          </cell>
        </row>
        <row r="10000">
          <cell r="B10000" t="str">
            <v>9101010061</v>
          </cell>
          <cell r="C10000" t="str">
            <v>Cuống nhựa HIPS (8250)</v>
          </cell>
        </row>
        <row r="10001">
          <cell r="B10001" t="str">
            <v>9101010067</v>
          </cell>
          <cell r="C10001" t="str">
            <v>Cuống nhựa SAN đen 117H</v>
          </cell>
        </row>
        <row r="10002">
          <cell r="B10002" t="str">
            <v>9101010066</v>
          </cell>
          <cell r="C10002" t="str">
            <v>Cuống nhựa ABS đen PA757</v>
          </cell>
        </row>
        <row r="10003">
          <cell r="B10003" t="str">
            <v>9101010065</v>
          </cell>
          <cell r="C10003" t="str">
            <v>Cuống nhựa ABS trắng PA757</v>
          </cell>
        </row>
        <row r="10004">
          <cell r="B10004" t="str">
            <v>9101010063</v>
          </cell>
          <cell r="C10004" t="str">
            <v>Cuống nhựa HIPS đen HP8250</v>
          </cell>
        </row>
        <row r="10005">
          <cell r="B10005" t="str">
            <v>9101010062</v>
          </cell>
          <cell r="C10005" t="str">
            <v>Cuống nhựa PP đen PP K1011</v>
          </cell>
        </row>
        <row r="10006">
          <cell r="B10006" t="str">
            <v>9101010060</v>
          </cell>
          <cell r="C10006" t="str">
            <v>Cuống nhựa HIPS trắng HP8250</v>
          </cell>
        </row>
        <row r="10007">
          <cell r="B10007" t="str">
            <v>9101010068</v>
          </cell>
          <cell r="C10007" t="str">
            <v>Cuống nhựa PP trắng PP K1011</v>
          </cell>
        </row>
        <row r="10008">
          <cell r="B10008" t="str">
            <v>9101010064</v>
          </cell>
          <cell r="C10008" t="str">
            <v>Cuống nhựa ABS đen SGP2100-KA07</v>
          </cell>
        </row>
        <row r="10009">
          <cell r="B10009" t="str">
            <v>3003010246</v>
          </cell>
          <cell r="C10009" t="str">
            <v>Kính cánh IRO3 4mm</v>
          </cell>
        </row>
        <row r="10010">
          <cell r="B10010" t="str">
            <v>3003010244</v>
          </cell>
          <cell r="C10010" t="str">
            <v>Kính tôi cánh IRO3 CT 4mm KAROFI đen</v>
          </cell>
        </row>
        <row r="10011">
          <cell r="B10011" t="str">
            <v>2007010014</v>
          </cell>
          <cell r="C10011" t="str">
            <v>Van áp cao EZ GY-01</v>
          </cell>
        </row>
        <row r="10012">
          <cell r="B10012" t="str">
            <v>3003010245</v>
          </cell>
          <cell r="C10012" t="str">
            <v>Kính tôi cánh IRO3 4mm</v>
          </cell>
        </row>
        <row r="10013">
          <cell r="B10013" t="str">
            <v>3004080063</v>
          </cell>
          <cell r="C10013" t="str">
            <v>ACPP00290 Nắp đỉnh</v>
          </cell>
        </row>
        <row r="10014">
          <cell r="B10014" t="str">
            <v>4006060341</v>
          </cell>
          <cell r="C10014" t="str">
            <v>HDSD máy RO AQUALAND</v>
          </cell>
        </row>
        <row r="10015">
          <cell r="B10015" t="str">
            <v>9200000488</v>
          </cell>
          <cell r="C10015" t="str">
            <v>Tem NY IROKA IR-NNAQ</v>
          </cell>
        </row>
        <row r="10016">
          <cell r="B10016" t="str">
            <v>4006070047</v>
          </cell>
          <cell r="C10016" t="str">
            <v>ACOP00360 Tape CR UPE</v>
          </cell>
        </row>
        <row r="10017">
          <cell r="B10017" t="str">
            <v>4006031676</v>
          </cell>
          <cell r="C10017" t="str">
            <v>Bộ tem KAROFI KTF-888</v>
          </cell>
        </row>
        <row r="10018">
          <cell r="B10018" t="str">
            <v>4006070044</v>
          </cell>
          <cell r="C10018" t="str">
            <v>ACMP00010 Vít Nhựa M4*12</v>
          </cell>
        </row>
        <row r="10019">
          <cell r="B10019" t="str">
            <v>4006070046</v>
          </cell>
          <cell r="C10019" t="str">
            <v>ACOP00350 Tape Poron UPE</v>
          </cell>
        </row>
        <row r="10020">
          <cell r="B10020" t="str">
            <v>2015020030</v>
          </cell>
          <cell r="C10020" t="str">
            <v>Tủ điện nhựa 250x350x150</v>
          </cell>
        </row>
        <row r="10021">
          <cell r="B10021" t="str">
            <v>4006070045</v>
          </cell>
          <cell r="C10021" t="str">
            <v>ACMP00030 Bulong M4*P0.7*L8</v>
          </cell>
        </row>
        <row r="10022">
          <cell r="B10022" t="str">
            <v>4006070048</v>
          </cell>
          <cell r="C10022" t="str">
            <v>ACOP00370 Tape cố định nguồn</v>
          </cell>
        </row>
        <row r="10023">
          <cell r="B10023" t="str">
            <v>4006070041</v>
          </cell>
          <cell r="C10023" t="str">
            <v>ACEP00370 Module nguồn 12V 6A</v>
          </cell>
        </row>
        <row r="10024">
          <cell r="B10024" t="str">
            <v>3004020464</v>
          </cell>
          <cell r="C10024" t="str">
            <v>Vỏ trên UNDERSINK đen AQUALAND</v>
          </cell>
        </row>
        <row r="10025">
          <cell r="B10025" t="str">
            <v>4006070043</v>
          </cell>
          <cell r="C10025" t="str">
            <v>ACEP00390 Dây điện có connector</v>
          </cell>
        </row>
        <row r="10026">
          <cell r="B10026" t="str">
            <v>4006070049</v>
          </cell>
          <cell r="C10026" t="str">
            <v>ACPP00330 Ống nước Cooling Plus</v>
          </cell>
        </row>
        <row r="10027">
          <cell r="B10027" t="str">
            <v>4006070042</v>
          </cell>
          <cell r="C10027" t="str">
            <v>ACEP00380 Fan 120x120mm dày 25mm</v>
          </cell>
        </row>
        <row r="10028">
          <cell r="B10028" t="str">
            <v>4006070039</v>
          </cell>
          <cell r="C10028" t="str">
            <v>ACMP00080 Tản nhiệt lạnh nhôm 2mm</v>
          </cell>
        </row>
        <row r="10029">
          <cell r="B10029" t="str">
            <v>4006070038</v>
          </cell>
          <cell r="C10029" t="str">
            <v>ACMP00070 Tản nhiệt nóng Khuôn đùn</v>
          </cell>
        </row>
        <row r="10030">
          <cell r="B10030" t="str">
            <v>4006070040</v>
          </cell>
          <cell r="C10030" t="str">
            <v>ACEP00360 Sò lạnh TES 12706 NCC số 46</v>
          </cell>
        </row>
        <row r="10031">
          <cell r="B10031" t="str">
            <v>1001020033</v>
          </cell>
          <cell r="C10031" t="str">
            <v>Máy lọc nước đầu nguồn cao cấp KTF-888</v>
          </cell>
        </row>
        <row r="10032">
          <cell r="B10032" t="str">
            <v>3004080064</v>
          </cell>
          <cell r="C10032" t="str">
            <v>ACPP00300 Khung cụm tăng cường lạnh đen</v>
          </cell>
        </row>
        <row r="10033">
          <cell r="B10033" t="str">
            <v>3004080065</v>
          </cell>
          <cell r="C10033" t="str">
            <v>ACPP00280 Giá đỡ màng lọc nước trắng</v>
          </cell>
        </row>
        <row r="10034">
          <cell r="B10034" t="str">
            <v>2013100072</v>
          </cell>
          <cell r="C10034" t="str">
            <v>Bình lạnh GS</v>
          </cell>
        </row>
        <row r="10035">
          <cell r="B10035" t="str">
            <v>2013080081</v>
          </cell>
          <cell r="C10035" t="str">
            <v>Khóa vòi trắng</v>
          </cell>
        </row>
        <row r="10036">
          <cell r="B10036" t="str">
            <v>2004010171</v>
          </cell>
          <cell r="C10036" t="str">
            <v>Lõi PP 10" (B)</v>
          </cell>
        </row>
        <row r="10037">
          <cell r="B10037" t="str">
            <v>9200000490</v>
          </cell>
          <cell r="C10037" t="str">
            <v>Tem sơ đồ mạch điện</v>
          </cell>
        </row>
        <row r="10038">
          <cell r="B10038" t="str">
            <v>9200000492</v>
          </cell>
          <cell r="C10038" t="str">
            <v>HDSD GOLDSUN nóng lạnh</v>
          </cell>
        </row>
        <row r="10039">
          <cell r="B10039" t="str">
            <v>2004020118</v>
          </cell>
          <cell r="C10039" t="str">
            <v>Lõi PPD xanh C 10" (B)</v>
          </cell>
        </row>
        <row r="10040">
          <cell r="B10040" t="str">
            <v>3004010139</v>
          </cell>
          <cell r="C10040" t="str">
            <v>Bộ dây điện GS nóng lạnh</v>
          </cell>
        </row>
        <row r="10041">
          <cell r="B10041" t="str">
            <v>2013040102</v>
          </cell>
          <cell r="C10041" t="str">
            <v>Đèn báo AD16-16C 220V xanh</v>
          </cell>
        </row>
        <row r="10042">
          <cell r="B10042" t="str">
            <v>1001100036</v>
          </cell>
          <cell r="C10042" t="str">
            <v>Máy nóng lạnh GOLDSUN Luxury</v>
          </cell>
        </row>
        <row r="10043">
          <cell r="B10043" t="str">
            <v>9200000489</v>
          </cell>
          <cell r="C10043" t="str">
            <v>Tem giá sắt GOLDSUN nóng lạnh</v>
          </cell>
        </row>
        <row r="10044">
          <cell r="B10044" t="str">
            <v>9200000494</v>
          </cell>
          <cell r="C10044" t="str">
            <v>Tem GOLDSUN LUXURY 10 cấp lọc</v>
          </cell>
        </row>
        <row r="10045">
          <cell r="B10045" t="str">
            <v>1004010035</v>
          </cell>
          <cell r="C10045" t="str">
            <v>Quạt điều hòa KAROFI KAC-HC41R</v>
          </cell>
        </row>
        <row r="10046">
          <cell r="B10046" t="str">
            <v>1004010036</v>
          </cell>
          <cell r="C10046" t="str">
            <v>Quạt điều hòa KAROFI KAC-HF41R</v>
          </cell>
        </row>
        <row r="10047">
          <cell r="B10047" t="str">
            <v>9200000491</v>
          </cell>
          <cell r="C10047" t="str">
            <v>Thùng carton GOLDSUN nóng lạnh</v>
          </cell>
        </row>
        <row r="10048">
          <cell r="B10048" t="str">
            <v>1004010037</v>
          </cell>
          <cell r="C10048" t="str">
            <v>Quạt điều hòa KAROFI KAC-HC132R</v>
          </cell>
        </row>
        <row r="10049">
          <cell r="B10049" t="str">
            <v>1004010038</v>
          </cell>
          <cell r="C10049" t="str">
            <v>Quạt điều hòa KAROFI KAC-HF132R</v>
          </cell>
        </row>
        <row r="10050">
          <cell r="B10050" t="str">
            <v>9200000493</v>
          </cell>
          <cell r="C10050" t="str">
            <v>Tem nhãn hàng hóa GOLDSUN nóng lạnh</v>
          </cell>
        </row>
        <row r="10051">
          <cell r="B10051" t="str">
            <v>2014080038</v>
          </cell>
          <cell r="C10051" t="str">
            <v>Dây điện 3x4</v>
          </cell>
        </row>
        <row r="10052">
          <cell r="B10052" t="str">
            <v>4006060342</v>
          </cell>
          <cell r="C10052" t="str">
            <v>Thiệp chúc mừng năm mới KAROFI</v>
          </cell>
        </row>
        <row r="10053">
          <cell r="B10053" t="str">
            <v>1005010018</v>
          </cell>
          <cell r="C10053" t="str">
            <v>Máy lọc không khí Korihome APK-801</v>
          </cell>
        </row>
        <row r="10054">
          <cell r="B10054" t="str">
            <v>1005010017</v>
          </cell>
          <cell r="C10054" t="str">
            <v>Máy lọc không khí Korihome APK-802</v>
          </cell>
        </row>
        <row r="10055">
          <cell r="B10055" t="str">
            <v>1005010016</v>
          </cell>
          <cell r="C10055" t="str">
            <v>Máy lọc không khí Korihome APK-803</v>
          </cell>
        </row>
        <row r="10056">
          <cell r="B10056" t="str">
            <v>3004091207</v>
          </cell>
          <cell r="C10056" t="str">
            <v>Chốt DL-202A</v>
          </cell>
        </row>
        <row r="10057">
          <cell r="B10057" t="str">
            <v>2013020122</v>
          </cell>
          <cell r="C10057" t="str">
            <v>Giá sắt L4 v2 ghi</v>
          </cell>
        </row>
        <row r="10058">
          <cell r="B10058" t="str">
            <v>1001110177</v>
          </cell>
          <cell r="C10058" t="str">
            <v>Máy RO-30 OUR WATER</v>
          </cell>
        </row>
        <row r="10059">
          <cell r="B10059" t="str">
            <v>2004010172</v>
          </cell>
          <cell r="C10059" t="str">
            <v>Phôi lõi PP 10" (B)</v>
          </cell>
        </row>
        <row r="10060">
          <cell r="B10060" t="str">
            <v>2004010173</v>
          </cell>
          <cell r="C10060" t="str">
            <v>Phôi lõi PP 238 (B)</v>
          </cell>
        </row>
        <row r="10061">
          <cell r="B10061" t="str">
            <v>3004091208</v>
          </cell>
          <cell r="C10061" t="str">
            <v>Phôi lõi CTO 10" D67</v>
          </cell>
        </row>
        <row r="10062">
          <cell r="B10062" t="str">
            <v>4006060343</v>
          </cell>
          <cell r="C10062" t="str">
            <v>HDSD máy RO OUR WATER</v>
          </cell>
        </row>
        <row r="10063">
          <cell r="B10063" t="str">
            <v>4006031682</v>
          </cell>
          <cell r="C10063" t="str">
            <v>Tem giá sắt OUR WATER</v>
          </cell>
        </row>
        <row r="10064">
          <cell r="B10064" t="str">
            <v>4006031680</v>
          </cell>
          <cell r="C10064" t="str">
            <v>Tem lõi T33 OUR WATER</v>
          </cell>
        </row>
        <row r="10065">
          <cell r="B10065" t="str">
            <v>4006031681</v>
          </cell>
          <cell r="C10065" t="str">
            <v>Tem lõi khoáng OUR WATER</v>
          </cell>
        </row>
        <row r="10066">
          <cell r="B10066" t="str">
            <v>4006031677</v>
          </cell>
          <cell r="C10066" t="str">
            <v>Tem cốc SEDIMENT OUR WATER</v>
          </cell>
        </row>
        <row r="10067">
          <cell r="B10067" t="str">
            <v>4006031643</v>
          </cell>
          <cell r="C10067" t="str">
            <v>Tem lõi SEDIMENT OUR WATER</v>
          </cell>
        </row>
        <row r="10068">
          <cell r="B10068" t="str">
            <v>2005010103</v>
          </cell>
          <cell r="C10068" t="str">
            <v>Lõi OCB 10" trắng OUR WATER</v>
          </cell>
        </row>
        <row r="10069">
          <cell r="B10069" t="str">
            <v>1001110178</v>
          </cell>
          <cell r="C10069" t="str">
            <v>Máy lọc nước UNDERSINK (RPL)</v>
          </cell>
        </row>
        <row r="10070">
          <cell r="B10070" t="str">
            <v>2004010174</v>
          </cell>
          <cell r="C10070" t="str">
            <v>Lõi PP 10" G120 5u OUR WATER</v>
          </cell>
        </row>
        <row r="10071">
          <cell r="B10071" t="str">
            <v>4006010564</v>
          </cell>
          <cell r="C10071" t="str">
            <v>Thùng carton máy RO OUR WATER</v>
          </cell>
        </row>
        <row r="10072">
          <cell r="B10072" t="str">
            <v>4006031678</v>
          </cell>
          <cell r="C10072" t="str">
            <v>Tem cốc LOOOSE CARBON OUR WATER</v>
          </cell>
        </row>
        <row r="10073">
          <cell r="B10073" t="str">
            <v>4006031644</v>
          </cell>
          <cell r="C10073" t="str">
            <v>Tem lõi LOOOSE CARBON OUR WATER</v>
          </cell>
        </row>
        <row r="10074">
          <cell r="B10074" t="str">
            <v>4006031679</v>
          </cell>
          <cell r="C10074" t="str">
            <v>Tem cốc  PP ULTRA FINE OUR WATER</v>
          </cell>
        </row>
        <row r="10075">
          <cell r="B10075" t="str">
            <v>4006031683</v>
          </cell>
          <cell r="C10075" t="str">
            <v>Tem lõi  PP ULTRA FINE OUR WATER</v>
          </cell>
        </row>
        <row r="10076">
          <cell r="B10076" t="str">
            <v>2004010175</v>
          </cell>
          <cell r="C10076" t="str">
            <v>Lõi PP 10" G120 vằn 1u OUR WATER</v>
          </cell>
        </row>
        <row r="10077">
          <cell r="B10077" t="str">
            <v>4006031684</v>
          </cell>
          <cell r="C10077" t="str">
            <v>Tem cốc 1 PP DUO PRO KAROFI</v>
          </cell>
        </row>
        <row r="10078">
          <cell r="B10078" t="str">
            <v>3002010168</v>
          </cell>
          <cell r="C10078" t="str">
            <v>Chụp PP xanh D2 AVITA</v>
          </cell>
        </row>
        <row r="10079">
          <cell r="B10079" t="str">
            <v>3002010166</v>
          </cell>
          <cell r="C10079" t="str">
            <v>Chụp PP xanh D2 IROKA</v>
          </cell>
        </row>
        <row r="10080">
          <cell r="B10080" t="str">
            <v>3002010167</v>
          </cell>
          <cell r="C10080" t="str">
            <v>Chụp PP xanh D2 VIROLIKE</v>
          </cell>
        </row>
        <row r="10081">
          <cell r="B10081" t="str">
            <v>7008020031</v>
          </cell>
          <cell r="C10081" t="str">
            <v>Giá dây đèo hàng</v>
          </cell>
        </row>
        <row r="10082">
          <cell r="B10082" t="str">
            <v>7008020032</v>
          </cell>
          <cell r="C10082" t="str">
            <v>Vách thùng chở hàng</v>
          </cell>
        </row>
        <row r="10083">
          <cell r="B10083" t="str">
            <v>7002010093</v>
          </cell>
          <cell r="C10083" t="str">
            <v>Máy đo lực SAUTER 500</v>
          </cell>
        </row>
        <row r="10084">
          <cell r="B10084" t="str">
            <v>9200000495</v>
          </cell>
          <cell r="C10084" t="str">
            <v>Tem Quatest 1 GOLDSUN</v>
          </cell>
        </row>
        <row r="10085">
          <cell r="B10085" t="str">
            <v>7008020033</v>
          </cell>
          <cell r="C10085" t="str">
            <v>Thùng chở hàng Composite</v>
          </cell>
        </row>
        <row r="10086">
          <cell r="B10086" t="str">
            <v>2004020121</v>
          </cell>
          <cell r="C10086" t="str">
            <v>Lõi PPD 10" xanh D2 AVITA</v>
          </cell>
        </row>
        <row r="10087">
          <cell r="B10087" t="str">
            <v>2004020119</v>
          </cell>
          <cell r="C10087" t="str">
            <v>Lõi PPD 10" xanh D2 IROKA</v>
          </cell>
        </row>
        <row r="10088">
          <cell r="B10088" t="str">
            <v>4006070050</v>
          </cell>
          <cell r="C10088" t="str">
            <v>ACMP00100 Vít đầu dù M3x12</v>
          </cell>
        </row>
        <row r="10089">
          <cell r="B10089" t="str">
            <v>2004020120</v>
          </cell>
          <cell r="C10089" t="str">
            <v>Lõi PPD 10" xanh D2 VIROLIKE</v>
          </cell>
        </row>
        <row r="10090">
          <cell r="B10090" t="str">
            <v>3004070023</v>
          </cell>
          <cell r="C10090" t="str">
            <v>Thân bình BC01 trắng (3x10.5)</v>
          </cell>
        </row>
        <row r="10091">
          <cell r="B10091" t="str">
            <v>3004070022</v>
          </cell>
          <cell r="C10091" t="str">
            <v>Thân bình BC01 trắng (2x10.5)</v>
          </cell>
        </row>
        <row r="10092">
          <cell r="B10092" t="str">
            <v>4006060344</v>
          </cell>
          <cell r="C10092" t="str">
            <v>Catalog KAROFI (Products 2020)</v>
          </cell>
        </row>
        <row r="10093">
          <cell r="B10093" t="str">
            <v>3003010247</v>
          </cell>
          <cell r="C10093" t="str">
            <v>Kính tôi cánh IQ 4mm (1005437)</v>
          </cell>
        </row>
        <row r="10094">
          <cell r="B10094" t="str">
            <v>3004070021</v>
          </cell>
          <cell r="C10094" t="str">
            <v>Thân bình BC01 trắng (0x10.5-9.6)</v>
          </cell>
        </row>
        <row r="10095">
          <cell r="B10095" t="str">
            <v>3004070020</v>
          </cell>
          <cell r="C10095" t="str">
            <v>Thân bình BC01 trắng (3x10.5-9.6)</v>
          </cell>
        </row>
        <row r="10096">
          <cell r="B10096" t="str">
            <v>3004070019</v>
          </cell>
          <cell r="C10096" t="str">
            <v>Thân bình BC01 trắng (0x10.5-9.6-1/4 )</v>
          </cell>
        </row>
        <row r="10097">
          <cell r="B10097" t="str">
            <v>4002060032</v>
          </cell>
          <cell r="C10097" t="str">
            <v>Hạt nhựa tái tạo ABS đen (MRP900)</v>
          </cell>
        </row>
        <row r="10098">
          <cell r="B10098" t="str">
            <v>4002010006</v>
          </cell>
          <cell r="C10098" t="str">
            <v>Hạt nhựa tái tạo ABS trắng (MRP900)</v>
          </cell>
        </row>
        <row r="10099">
          <cell r="B10099" t="str">
            <v>4006010158</v>
          </cell>
          <cell r="C10099" t="str">
            <v>Thùng carton UNDERSINK KAROFI (RPL)</v>
          </cell>
        </row>
        <row r="10100">
          <cell r="B10100" t="str">
            <v>4006020067</v>
          </cell>
          <cell r="C10100" t="str">
            <v>Túi MCPP Smax Duo 1 Bảo vệ kép</v>
          </cell>
        </row>
        <row r="10101">
          <cell r="B10101" t="str">
            <v>4006020062</v>
          </cell>
          <cell r="C10101" t="str">
            <v>Túi MCPP Smax Duo 1 Vi lọc</v>
          </cell>
        </row>
        <row r="10102">
          <cell r="B10102" t="str">
            <v>4006020064</v>
          </cell>
          <cell r="C10102" t="str">
            <v>Túi MCPP Smax Duo 2 Activated Carbon</v>
          </cell>
        </row>
        <row r="10103">
          <cell r="B10103" t="str">
            <v>4006020063</v>
          </cell>
          <cell r="C10103" t="str">
            <v>Túi MCPP Smax Duo 2 Ion exchange</v>
          </cell>
        </row>
        <row r="10104">
          <cell r="B10104" t="str">
            <v>4006020065</v>
          </cell>
          <cell r="C10104" t="str">
            <v>Túi MCPP Smax Duo 3 Post Carbon</v>
          </cell>
        </row>
        <row r="10105">
          <cell r="B10105" t="str">
            <v>4006020066</v>
          </cell>
          <cell r="C10105" t="str">
            <v>Túi MCPP Smax Duo 3 Vi lọc đa điểm</v>
          </cell>
        </row>
        <row r="10106">
          <cell r="B10106" t="str">
            <v>3004070024</v>
          </cell>
          <cell r="C10106" t="str">
            <v>Nắp bình chứa BC01 trắng</v>
          </cell>
        </row>
        <row r="10107">
          <cell r="B10107" t="str">
            <v>4006070051</v>
          </cell>
          <cell r="C10107" t="str">
            <v>ACOP00380 Kem tản nhiệt</v>
          </cell>
        </row>
        <row r="10108">
          <cell r="B10108" t="str">
            <v>3004080066</v>
          </cell>
          <cell r="C10108" t="str">
            <v>Nắp đỉnh Cooling Plus trắng</v>
          </cell>
        </row>
        <row r="10109">
          <cell r="B10109" t="str">
            <v>4006060347</v>
          </cell>
          <cell r="C10109" t="str">
            <v>Hợp đồng KAROFI VIP Club 2020 (Bạc)</v>
          </cell>
        </row>
        <row r="10110">
          <cell r="B10110" t="str">
            <v>4006060346</v>
          </cell>
          <cell r="C10110" t="str">
            <v>Hợp đồng KAROFI VIP Club 2020 (Vàng)</v>
          </cell>
        </row>
        <row r="10111">
          <cell r="B10111" t="str">
            <v>3004080067</v>
          </cell>
          <cell r="C10111" t="str">
            <v>ACPP00350 Ốp che cụm tăng cường lạnh đen</v>
          </cell>
        </row>
        <row r="10112">
          <cell r="B10112" t="str">
            <v>4006060345</v>
          </cell>
          <cell r="C10112" t="str">
            <v>Hợp đồng KAROFI VIP Club 2020 (Bạch Kim)</v>
          </cell>
        </row>
        <row r="10113">
          <cell r="B10113" t="str">
            <v>4006060348</v>
          </cell>
          <cell r="C10113" t="str">
            <v>Hợp đồng KAROFI VIP Club 2020 (Kim cương)</v>
          </cell>
        </row>
        <row r="10114">
          <cell r="B10114" t="str">
            <v>2007030059</v>
          </cell>
          <cell r="C10114" t="str">
            <v>Van điện từ 24V CNKB FPD-360M30</v>
          </cell>
        </row>
        <row r="10115">
          <cell r="B10115" t="str">
            <v>4004060023</v>
          </cell>
          <cell r="C10115" t="str">
            <v>Than hoạt tính HPC-8-30</v>
          </cell>
        </row>
        <row r="10116">
          <cell r="B10116" t="str">
            <v>2017030039</v>
          </cell>
          <cell r="C10116" t="str">
            <v>Gioăng chỉ 12x3.1</v>
          </cell>
        </row>
        <row r="10117">
          <cell r="B10117" t="str">
            <v>2014050029</v>
          </cell>
          <cell r="C10117" t="str">
            <v>HMI Mitsu GT2107-WTBD</v>
          </cell>
        </row>
        <row r="10118">
          <cell r="B10118" t="str">
            <v>2014050030</v>
          </cell>
          <cell r="C10118" t="str">
            <v>PLC Mitsu FX3G-24MR/ES</v>
          </cell>
        </row>
        <row r="10119">
          <cell r="B10119" t="str">
            <v>2007040018</v>
          </cell>
          <cell r="C10119" t="str">
            <v>Auto valve WS1CI (5C/F34)</v>
          </cell>
        </row>
        <row r="10120">
          <cell r="B10120" t="str">
            <v>2007040017</v>
          </cell>
          <cell r="C10120" t="str">
            <v>Auto valve WS1TC (5C/F34)</v>
          </cell>
        </row>
        <row r="10121">
          <cell r="B10121" t="str">
            <v>3003010248</v>
          </cell>
          <cell r="C10121" t="str">
            <v>Kính tôi cánh IQ đen KAROFI SRO+</v>
          </cell>
        </row>
        <row r="10122">
          <cell r="B10122" t="str">
            <v>3003010249</v>
          </cell>
          <cell r="C10122" t="str">
            <v>Kính tôi cánh IQ đen KAROFI IRO2+</v>
          </cell>
        </row>
        <row r="10123">
          <cell r="B10123" t="str">
            <v>2004010176</v>
          </cell>
          <cell r="C10123" t="str">
            <v>Phôi lõi PP 20 -53 trơn</v>
          </cell>
        </row>
        <row r="10124">
          <cell r="B10124" t="str">
            <v>2011020030</v>
          </cell>
          <cell r="C10124" t="str">
            <v>Cút EZ T-4U-4 SHITONG</v>
          </cell>
        </row>
        <row r="10125">
          <cell r="B10125" t="str">
            <v>2013050076</v>
          </cell>
          <cell r="C10125" t="str">
            <v>Van Flow EZ BV-4U-4 (HIAKI)</v>
          </cell>
        </row>
        <row r="10126">
          <cell r="B10126" t="str">
            <v>2013040103</v>
          </cell>
          <cell r="C10126" t="str">
            <v>Đèn EXIT PCCC</v>
          </cell>
        </row>
        <row r="10127">
          <cell r="B10127" t="str">
            <v>7003020100</v>
          </cell>
          <cell r="C10127" t="str">
            <v>Khóa  số CJSJ</v>
          </cell>
        </row>
        <row r="10128">
          <cell r="B10128" t="str">
            <v>2013040104</v>
          </cell>
          <cell r="C10128" t="str">
            <v>Đèn cảnh báo PCCC</v>
          </cell>
        </row>
        <row r="10129">
          <cell r="B10129" t="str">
            <v>2014030084</v>
          </cell>
          <cell r="C10129" t="str">
            <v>Rơ le áp suất 10bar</v>
          </cell>
        </row>
        <row r="10130">
          <cell r="B10130" t="str">
            <v>4006010565</v>
          </cell>
          <cell r="C10130" t="str">
            <v>Hộp carton vòi HIAKI</v>
          </cell>
        </row>
        <row r="10131">
          <cell r="B10131" t="str">
            <v>2015040069</v>
          </cell>
          <cell r="C10131" t="str">
            <v>Đầu báo nhiệt Hochiki</v>
          </cell>
        </row>
        <row r="10132">
          <cell r="B10132" t="str">
            <v>6003060015</v>
          </cell>
          <cell r="C10132" t="str">
            <v>Xy lanh khí nén CDU25x25D</v>
          </cell>
        </row>
        <row r="10133">
          <cell r="B10133" t="str">
            <v>2015040068</v>
          </cell>
          <cell r="C10133" t="str">
            <v>Đầu báo khói quang Hochiki</v>
          </cell>
        </row>
        <row r="10134">
          <cell r="B10134" t="str">
            <v>6003060024</v>
          </cell>
          <cell r="C10134" t="str">
            <v>Xy lanh khí nén CQ2A25-20D</v>
          </cell>
        </row>
        <row r="10135">
          <cell r="B10135" t="str">
            <v>6003060012</v>
          </cell>
          <cell r="C10135" t="str">
            <v>Xy lanh khí nén LQ2A25-20D</v>
          </cell>
        </row>
        <row r="10136">
          <cell r="B10136" t="str">
            <v>6003060029</v>
          </cell>
          <cell r="C10136" t="str">
            <v>Xy lanh khí nén MGPM40-100Z</v>
          </cell>
        </row>
        <row r="10137">
          <cell r="B10137" t="str">
            <v>6003060025</v>
          </cell>
          <cell r="C10137" t="str">
            <v>Xy lanh khí nén MGPM40-150Z</v>
          </cell>
        </row>
        <row r="10138">
          <cell r="B10138" t="str">
            <v>6003050004</v>
          </cell>
          <cell r="C10138" t="str">
            <v>Động cơ servo R88M-KE40030H-BS2</v>
          </cell>
        </row>
        <row r="10139">
          <cell r="B10139" t="str">
            <v>2015040067</v>
          </cell>
          <cell r="C10139" t="str">
            <v>Cảm biến áp suất Rexroth VT-SWA-1-12</v>
          </cell>
        </row>
        <row r="10140">
          <cell r="B10140" t="str">
            <v>2008020063</v>
          </cell>
          <cell r="C10140" t="str">
            <v>Bơm Ebara 3M/I32-160 1.5kW</v>
          </cell>
        </row>
        <row r="10141">
          <cell r="B10141" t="str">
            <v>2008020064</v>
          </cell>
          <cell r="C10141" t="str">
            <v>Bơm Ebara 3M/I32-160 2.2kW</v>
          </cell>
        </row>
        <row r="10142">
          <cell r="B10142" t="str">
            <v>3004091209</v>
          </cell>
          <cell r="C10142" t="str">
            <v>Phôi lõi CTO 10" (1000546)</v>
          </cell>
        </row>
        <row r="10143">
          <cell r="B10143" t="str">
            <v>2008020062</v>
          </cell>
          <cell r="C10143" t="str">
            <v>Bơm trục đứng Ebara EVm 20F5 4kW</v>
          </cell>
        </row>
        <row r="10144">
          <cell r="B10144" t="str">
            <v>3004020466</v>
          </cell>
          <cell r="C10144" t="str">
            <v>Gá lõi dưới IQ-PLUS HOT</v>
          </cell>
        </row>
        <row r="10145">
          <cell r="B10145" t="str">
            <v>3004020465</v>
          </cell>
          <cell r="C10145" t="str">
            <v>Gá lõi trên IQ-PLUS HOT</v>
          </cell>
        </row>
        <row r="10146">
          <cell r="B10146" t="str">
            <v>3003010250</v>
          </cell>
          <cell r="C10146" t="str">
            <v>Kính tôi cánh IQO IQ-PLUS HOT đen</v>
          </cell>
        </row>
        <row r="10147">
          <cell r="B10147" t="str">
            <v>2005010104</v>
          </cell>
          <cell r="C10147" t="str">
            <v>Lõi PP 2-1 10" trắng</v>
          </cell>
        </row>
        <row r="10148">
          <cell r="B10148" t="str">
            <v>2010020060</v>
          </cell>
          <cell r="C10148" t="str">
            <v>Nắp PP 2-1 trắng</v>
          </cell>
        </row>
        <row r="10149">
          <cell r="B10149" t="str">
            <v>2004010177</v>
          </cell>
          <cell r="C10149" t="str">
            <v>Phôi lõi PP 240-66 sóng</v>
          </cell>
        </row>
        <row r="10150">
          <cell r="B10150" t="str">
            <v>3004010140</v>
          </cell>
          <cell r="C10150" t="str">
            <v>Bộ dây điện IQ-PLUS HOT</v>
          </cell>
        </row>
        <row r="10151">
          <cell r="B10151" t="str">
            <v>3004060037</v>
          </cell>
          <cell r="C10151" t="str">
            <v>Gá mạch IQ-PLUS HOT đen</v>
          </cell>
        </row>
        <row r="10152">
          <cell r="B10152" t="str">
            <v>2016040007</v>
          </cell>
          <cell r="C10152" t="str">
            <v>Vít đầu dù Inox 304 M4x12</v>
          </cell>
        </row>
        <row r="10153">
          <cell r="B10153" t="str">
            <v>2013080082</v>
          </cell>
          <cell r="C10153" t="str">
            <v>Vòi EZ K54T2 KAROFI</v>
          </cell>
        </row>
        <row r="10154">
          <cell r="B10154" t="str">
            <v>3004091210</v>
          </cell>
          <cell r="C10154" t="str">
            <v>Chốt DL-202B</v>
          </cell>
        </row>
        <row r="10155">
          <cell r="B10155" t="str">
            <v>4006060349</v>
          </cell>
          <cell r="C10155" t="str">
            <v>HDSD IQ-PLUS HOT</v>
          </cell>
        </row>
        <row r="10156">
          <cell r="B10156" t="str">
            <v>4006031685</v>
          </cell>
          <cell r="C10156" t="str">
            <v>Tem phụ IQ-PLUS HOT</v>
          </cell>
        </row>
        <row r="10157">
          <cell r="B10157" t="str">
            <v>4006010566</v>
          </cell>
          <cell r="C10157" t="str">
            <v>Thùng carton WPT-688 HYDROPURE</v>
          </cell>
        </row>
        <row r="10158">
          <cell r="B10158" t="str">
            <v>3004020312</v>
          </cell>
          <cell r="C10158" t="str">
            <v>Nắp che bình áp IRO3 MEGATON (CS)</v>
          </cell>
        </row>
        <row r="10159">
          <cell r="B10159" t="str">
            <v>1001110179</v>
          </cell>
          <cell r="C10159" t="str">
            <v>Máy nóng lạnh WPT-688RO HYDROPURE</v>
          </cell>
        </row>
        <row r="10160">
          <cell r="B10160" t="str">
            <v>3004060038</v>
          </cell>
          <cell r="C10160" t="str">
            <v>Ốp trên trắng WATER FALL HYDROPURE</v>
          </cell>
        </row>
        <row r="10161">
          <cell r="B10161" t="str">
            <v>4006060350</v>
          </cell>
          <cell r="C10161" t="str">
            <v>HDSD WPT-688RO HYDROPURE</v>
          </cell>
        </row>
        <row r="10162">
          <cell r="B10162" t="str">
            <v>3004020467</v>
          </cell>
          <cell r="C10162" t="str">
            <v>Gá nam châm inox HCV200</v>
          </cell>
        </row>
        <row r="10163">
          <cell r="B10163" t="str">
            <v>3004030162</v>
          </cell>
          <cell r="C10163" t="str">
            <v>Vi mạch LEAF 6S (1004502)</v>
          </cell>
        </row>
        <row r="10164">
          <cell r="B10164" t="str">
            <v>4004050036</v>
          </cell>
          <cell r="C10164" t="str">
            <v>Hạt trao đổi ion hỗn hợp SM210</v>
          </cell>
        </row>
        <row r="10165">
          <cell r="B10165" t="str">
            <v>1005010019</v>
          </cell>
          <cell r="C10165" t="str">
            <v>Máy lọc không khí KAROFI KAP-M217</v>
          </cell>
        </row>
        <row r="10166">
          <cell r="B10166" t="str">
            <v>2016040045</v>
          </cell>
          <cell r="C10166" t="str">
            <v>Vít đầu bằng 3.5x40</v>
          </cell>
        </row>
        <row r="10167">
          <cell r="B10167" t="str">
            <v>2013100073</v>
          </cell>
          <cell r="C10167" t="str">
            <v>Bình áp nhựa KAROFI 42020</v>
          </cell>
        </row>
        <row r="10168">
          <cell r="B10168" t="str">
            <v>2013020124</v>
          </cell>
          <cell r="C10168" t="str">
            <v>Khung Inox 304 CN-2500LPH</v>
          </cell>
        </row>
        <row r="10169">
          <cell r="B10169" t="str">
            <v>2013020123</v>
          </cell>
          <cell r="C10169" t="str">
            <v>Khung Inox 304 DI-1500LPH</v>
          </cell>
        </row>
        <row r="10170">
          <cell r="B10170" t="str">
            <v>2003090067</v>
          </cell>
          <cell r="C10170" t="str">
            <v>Đèn UV 24GPM Aquapro (bóng Mỹ)</v>
          </cell>
        </row>
        <row r="10171">
          <cell r="B10171" t="str">
            <v>1002010060</v>
          </cell>
          <cell r="C10171" t="str">
            <v>Máy lọc nước CN-2500 (AV-4040)</v>
          </cell>
        </row>
        <row r="10172">
          <cell r="B10172" t="str">
            <v>2013050077</v>
          </cell>
          <cell r="C10172" t="str">
            <v>Van bình áp EZ 3.2G-C (1005560)</v>
          </cell>
        </row>
        <row r="10173">
          <cell r="B10173" t="str">
            <v>4004090108</v>
          </cell>
          <cell r="C10173" t="str">
            <v>Nhựa PU trong phẳng 2mm</v>
          </cell>
        </row>
        <row r="10174">
          <cell r="B10174" t="str">
            <v>4006070053</v>
          </cell>
          <cell r="C10174" t="str">
            <v>Keo Silicon</v>
          </cell>
        </row>
        <row r="10175">
          <cell r="B10175" t="str">
            <v>2011020031</v>
          </cell>
          <cell r="C10175" t="str">
            <v>Y lọc gang DN40</v>
          </cell>
        </row>
        <row r="10176">
          <cell r="B10176" t="str">
            <v>4006070052</v>
          </cell>
          <cell r="C10176" t="str">
            <v>Ống dẫn nước 160mm</v>
          </cell>
        </row>
        <row r="10177">
          <cell r="B10177" t="str">
            <v>4006031687</v>
          </cell>
          <cell r="C10177" t="str">
            <v>Tem lõi TOURMALINE KAROFI</v>
          </cell>
        </row>
        <row r="10178">
          <cell r="B10178" t="str">
            <v>6003060034</v>
          </cell>
          <cell r="C10178" t="str">
            <v>Xy lanh khí nén CDU25x10D</v>
          </cell>
        </row>
        <row r="10179">
          <cell r="B10179" t="str">
            <v>6003060033</v>
          </cell>
          <cell r="C10179" t="str">
            <v>Xy lanh khí nén TN 20x30S</v>
          </cell>
        </row>
        <row r="10180">
          <cell r="B10180" t="str">
            <v>6003060036</v>
          </cell>
          <cell r="C10180" t="str">
            <v>Xy lanh khí nén CDM2B25-150Z</v>
          </cell>
        </row>
        <row r="10181">
          <cell r="B10181" t="str">
            <v>6003060035</v>
          </cell>
          <cell r="C10181" t="str">
            <v>Xy lanh khí nén CDQ2B25-20DZ</v>
          </cell>
        </row>
        <row r="10182">
          <cell r="B10182" t="str">
            <v>4006031686</v>
          </cell>
          <cell r="C10182" t="str">
            <v>Tem thùng 6 Stages Purification</v>
          </cell>
        </row>
        <row r="10183">
          <cell r="B10183" t="str">
            <v>4006031688</v>
          </cell>
          <cell r="C10183" t="str">
            <v>Tem mạch điện KAROFI Optimus Hot+</v>
          </cell>
        </row>
        <row r="10184">
          <cell r="B10184" t="str">
            <v>7002040033</v>
          </cell>
          <cell r="C10184" t="str">
            <v>Đồng hồ nhiệt điện tử RKC REX-C100</v>
          </cell>
        </row>
        <row r="10185">
          <cell r="B10185" t="str">
            <v>2003040036</v>
          </cell>
          <cell r="C10185" t="str">
            <v>Lõi Tourmaline K EZ xanh D KAROFI</v>
          </cell>
        </row>
        <row r="10186">
          <cell r="B10186" t="str">
            <v>2004010178</v>
          </cell>
          <cell r="C10186" t="str">
            <v>Phôi lõi PP 20" -53 trơn</v>
          </cell>
        </row>
        <row r="10187">
          <cell r="B10187" t="str">
            <v>2011020032</v>
          </cell>
          <cell r="C10187" t="str">
            <v>Thân T33 2D xanh D Tourmaline- KAROFI</v>
          </cell>
        </row>
        <row r="10188">
          <cell r="B10188" t="str">
            <v>4006060351</v>
          </cell>
          <cell r="C10188" t="str">
            <v>HDSD KoriHome WPK-910</v>
          </cell>
        </row>
        <row r="10189">
          <cell r="B10189" t="str">
            <v>7004040031</v>
          </cell>
          <cell r="C10189" t="str">
            <v>Mũi taro M3</v>
          </cell>
        </row>
        <row r="10190">
          <cell r="B10190" t="str">
            <v>7004040034</v>
          </cell>
          <cell r="C10190" t="str">
            <v>Mũi khoan F12</v>
          </cell>
        </row>
        <row r="10191">
          <cell r="B10191" t="str">
            <v>7004040021</v>
          </cell>
          <cell r="C10191" t="str">
            <v>Mũi khoét M22</v>
          </cell>
        </row>
        <row r="10192">
          <cell r="B10192" t="str">
            <v>7004040037</v>
          </cell>
          <cell r="C10192" t="str">
            <v>Mũi khoan F6.3</v>
          </cell>
        </row>
        <row r="10193">
          <cell r="B10193" t="str">
            <v>7004040050</v>
          </cell>
          <cell r="C10193" t="str">
            <v>Mũi khoan F6.5</v>
          </cell>
        </row>
        <row r="10194">
          <cell r="B10194" t="str">
            <v>7004040039</v>
          </cell>
          <cell r="C10194" t="str">
            <v>Mũi khoan F6.6</v>
          </cell>
        </row>
        <row r="10195">
          <cell r="B10195" t="str">
            <v>7004040005</v>
          </cell>
          <cell r="C10195" t="str">
            <v>Mũi khoan F6.7</v>
          </cell>
        </row>
        <row r="10196">
          <cell r="B10196" t="str">
            <v>7004040035</v>
          </cell>
          <cell r="C10196" t="str">
            <v>Mũi khoan F10.5</v>
          </cell>
        </row>
        <row r="10197">
          <cell r="B10197" t="str">
            <v>7004040036</v>
          </cell>
          <cell r="C10197" t="str">
            <v>Mũi khoan F12.5</v>
          </cell>
        </row>
        <row r="10198">
          <cell r="B10198" t="str">
            <v>4006070054</v>
          </cell>
          <cell r="C10198" t="str">
            <v>Tấm tăng cứng giá đỡ động cơ</v>
          </cell>
        </row>
        <row r="10199">
          <cell r="B10199" t="str">
            <v>7001020011</v>
          </cell>
          <cell r="C10199" t="str">
            <v>Tô vít điện thẳng DLV45A12P-ABK</v>
          </cell>
        </row>
        <row r="10200">
          <cell r="B10200" t="str">
            <v>1001110180</v>
          </cell>
          <cell r="C10200" t="str">
            <v>Máy lọc nước RO-01/23 KAROFI (5S)</v>
          </cell>
        </row>
        <row r="10201">
          <cell r="B10201" t="str">
            <v>3004080068</v>
          </cell>
          <cell r="C10201" t="str">
            <v>Tấm tăng cứng giá đỡ động cơ (CS)</v>
          </cell>
        </row>
        <row r="10202">
          <cell r="B10202" t="str">
            <v>3004091211</v>
          </cell>
          <cell r="C10202" t="str">
            <v>Giá sắt (Undersink US) (CS)</v>
          </cell>
        </row>
        <row r="10203">
          <cell r="B10203" t="str">
            <v>3004091212</v>
          </cell>
          <cell r="C10203" t="str">
            <v>Thân giá sắt (Undersink US) (CS)</v>
          </cell>
        </row>
        <row r="10204">
          <cell r="B10204" t="str">
            <v>4006031594</v>
          </cell>
          <cell r="C10204" t="str">
            <v>Tem màng RO 80GPD KoriHome</v>
          </cell>
        </row>
        <row r="10205">
          <cell r="B10205" t="str">
            <v>4006070055</v>
          </cell>
          <cell r="C10205" t="str">
            <v>ACPP00340 Mặt hiển thị Analog đen</v>
          </cell>
        </row>
        <row r="10206">
          <cell r="B10206" t="str">
            <v>3004091213</v>
          </cell>
          <cell r="C10206" t="str">
            <v>Cụm van điện từ- Rơ le nhiệt</v>
          </cell>
        </row>
        <row r="10207">
          <cell r="B10207" t="str">
            <v>3004020071</v>
          </cell>
          <cell r="C10207" t="str">
            <v>Gá van điện từ HCV383</v>
          </cell>
        </row>
        <row r="10208">
          <cell r="B10208" t="str">
            <v>2017020088</v>
          </cell>
          <cell r="C10208" t="str">
            <v>Ống Silicone D13x40xD10</v>
          </cell>
        </row>
        <row r="10209">
          <cell r="B10209" t="str">
            <v>3004020469</v>
          </cell>
          <cell r="C10209" t="str">
            <v>Bộ cánh tủ IQO đen IROKA</v>
          </cell>
        </row>
        <row r="10210">
          <cell r="B10210" t="str">
            <v>3004020468</v>
          </cell>
          <cell r="C10210" t="str">
            <v>Bộ đình tủ IQO đen IROKA</v>
          </cell>
        </row>
        <row r="10211">
          <cell r="B10211" t="str">
            <v>2004020122</v>
          </cell>
          <cell r="C10211" t="str">
            <v>Lõi PPD 10" xanh D2 vằn IROKA</v>
          </cell>
        </row>
        <row r="10212">
          <cell r="B10212" t="str">
            <v>4006070056</v>
          </cell>
          <cell r="C10212" t="str">
            <v>ACPP00360 Mặt hiển thị Digital đen</v>
          </cell>
        </row>
        <row r="10213">
          <cell r="B10213" t="str">
            <v>2013080083</v>
          </cell>
          <cell r="C10213" t="str">
            <v>Vòi AN03 (1000585)</v>
          </cell>
        </row>
        <row r="10214">
          <cell r="B10214" t="str">
            <v>2013080084</v>
          </cell>
          <cell r="C10214" t="str">
            <v>Vòi AN03-A (1000585)</v>
          </cell>
        </row>
        <row r="10215">
          <cell r="B10215" t="str">
            <v>3004091214</v>
          </cell>
          <cell r="C10215" t="str">
            <v>Bộ phao điện đơn (LR)</v>
          </cell>
        </row>
        <row r="10216">
          <cell r="B10216" t="str">
            <v>3004060039</v>
          </cell>
          <cell r="C10216" t="str">
            <v>Vỏ trên UNDERSINK vàng</v>
          </cell>
        </row>
        <row r="10217">
          <cell r="B10217" t="str">
            <v>3004060040</v>
          </cell>
          <cell r="C10217" t="str">
            <v>Vỏ trên UNDERSINK xanh N</v>
          </cell>
        </row>
        <row r="10218">
          <cell r="B10218" t="str">
            <v>4006010567</v>
          </cell>
          <cell r="C10218" t="str">
            <v>Thùng carton UNDERSINK vàng AQUALAND</v>
          </cell>
        </row>
        <row r="10219">
          <cell r="B10219" t="str">
            <v>4006010568</v>
          </cell>
          <cell r="C10219" t="str">
            <v>Thùng carton UNDERSINK xanh AQUALAND</v>
          </cell>
        </row>
        <row r="10220">
          <cell r="B10220" t="str">
            <v>2010020062</v>
          </cell>
          <cell r="C10220" t="str">
            <v>Chụp PP v4 trắng</v>
          </cell>
        </row>
        <row r="10221">
          <cell r="B10221" t="str">
            <v>2010020063</v>
          </cell>
          <cell r="C10221" t="str">
            <v>Chụp PP v4 xanh C</v>
          </cell>
        </row>
        <row r="10222">
          <cell r="B10222" t="str">
            <v>3002010134</v>
          </cell>
          <cell r="C10222" t="str">
            <v>Chụp PP v4 xanh D2</v>
          </cell>
        </row>
        <row r="10223">
          <cell r="B10223" t="str">
            <v>2010020061</v>
          </cell>
          <cell r="C10223" t="str">
            <v>Kẹp S60 Fi3-15mm</v>
          </cell>
        </row>
        <row r="10224">
          <cell r="B10224" t="str">
            <v>2011020034</v>
          </cell>
          <cell r="C10224" t="str">
            <v>Nối vuông F51</v>
          </cell>
        </row>
        <row r="10225">
          <cell r="B10225" t="str">
            <v>4006031600</v>
          </cell>
          <cell r="C10225" t="str">
            <v>Tem KAROFI Group</v>
          </cell>
        </row>
        <row r="10226">
          <cell r="B10226" t="str">
            <v>2003030281</v>
          </cell>
          <cell r="C10226" t="str">
            <v>T33 V trắng ANMAX</v>
          </cell>
        </row>
        <row r="10227">
          <cell r="B10227" t="str">
            <v>2003030282</v>
          </cell>
          <cell r="C10227" t="str">
            <v>T33 V xanh B ANMAX</v>
          </cell>
        </row>
        <row r="10228">
          <cell r="B10228" t="str">
            <v>9200000496</v>
          </cell>
          <cell r="C10228" t="str">
            <v>Tem mặt kính trước (Premium GOLDSUN)</v>
          </cell>
        </row>
        <row r="10229">
          <cell r="B10229" t="str">
            <v>1001110181</v>
          </cell>
          <cell r="C10229" t="str">
            <v>Máy lọc nước UNDERSINK Vàng AQUALAND</v>
          </cell>
        </row>
        <row r="10230">
          <cell r="B10230" t="str">
            <v>1001110182</v>
          </cell>
          <cell r="C10230" t="str">
            <v>Máy lọc nước UNDERSINK Xanh N AQUALAND</v>
          </cell>
        </row>
        <row r="10231">
          <cell r="B10231" t="str">
            <v>4006070057</v>
          </cell>
          <cell r="C10231" t="str">
            <v>Màng lọc vải không dệt 240 mm</v>
          </cell>
        </row>
        <row r="10232">
          <cell r="B10232" t="str">
            <v>4006070059</v>
          </cell>
          <cell r="C10232" t="str">
            <v>Băng keo mút xốp đen 1 mặt 13mmx5mm</v>
          </cell>
        </row>
        <row r="10233">
          <cell r="B10233" t="str">
            <v>4006031604</v>
          </cell>
          <cell r="C10233" t="str">
            <v>Tem K-i238</v>
          </cell>
        </row>
        <row r="10234">
          <cell r="B10234" t="str">
            <v>3004080069</v>
          </cell>
          <cell r="C10234" t="str">
            <v>Màng lọc khí E41</v>
          </cell>
        </row>
        <row r="10235">
          <cell r="B10235" t="str">
            <v>4006070058</v>
          </cell>
          <cell r="C10235" t="str">
            <v>Khung viền bìa cứng</v>
          </cell>
        </row>
        <row r="10236">
          <cell r="B10236" t="str">
            <v>4006031602</v>
          </cell>
          <cell r="C10236" t="str">
            <v>Tem xả cặn bình lạnh</v>
          </cell>
        </row>
        <row r="10237">
          <cell r="B10237" t="str">
            <v>4006031601</v>
          </cell>
          <cell r="C10237" t="str">
            <v>Tem xả cặn bình nóng</v>
          </cell>
        </row>
        <row r="10238">
          <cell r="B10238" t="str">
            <v>4006070060</v>
          </cell>
          <cell r="C10238" t="str">
            <v>Túi nilon đựng màng lọc</v>
          </cell>
        </row>
        <row r="10239">
          <cell r="B10239" t="str">
            <v>4006031603</v>
          </cell>
          <cell r="C10239" t="str">
            <v>Tem thùng carton KAROFI HCV383</v>
          </cell>
        </row>
        <row r="10240">
          <cell r="B10240" t="str">
            <v>2004050017</v>
          </cell>
          <cell r="C10240" t="str">
            <v>Phôi lõi PP 240-66 trơn</v>
          </cell>
        </row>
        <row r="10241">
          <cell r="B10241" t="str">
            <v>4006031598</v>
          </cell>
          <cell r="C10241" t="str">
            <v>Tem phụ KAROFI S-137</v>
          </cell>
        </row>
        <row r="10242">
          <cell r="B10242" t="str">
            <v>4006031595</v>
          </cell>
          <cell r="C10242" t="str">
            <v>Tem phụ KAROFI HC18RO</v>
          </cell>
        </row>
        <row r="10243">
          <cell r="B10243" t="str">
            <v>4006031597</v>
          </cell>
          <cell r="C10243" t="str">
            <v>Tem phụ KAROFI N-e239</v>
          </cell>
        </row>
        <row r="10244">
          <cell r="B10244" t="str">
            <v>4006031596</v>
          </cell>
          <cell r="C10244" t="str">
            <v>Tem phụ KAROFI KT-E9RO</v>
          </cell>
        </row>
        <row r="10245">
          <cell r="B10245" t="str">
            <v>2010020075</v>
          </cell>
          <cell r="C10245" t="str">
            <v>Chụp PPQ4 trắng</v>
          </cell>
        </row>
        <row r="10246">
          <cell r="B10246" t="str">
            <v>2010020069</v>
          </cell>
          <cell r="C10246" t="str">
            <v>Bạc lót</v>
          </cell>
        </row>
        <row r="10247">
          <cell r="B10247" t="str">
            <v>2003030285</v>
          </cell>
          <cell r="C10247" t="str">
            <v>Lõi CTO Q4</v>
          </cell>
        </row>
        <row r="10248">
          <cell r="B10248" t="str">
            <v>2010020064</v>
          </cell>
          <cell r="C10248" t="str">
            <v>Nấm chặn 1</v>
          </cell>
        </row>
        <row r="10249">
          <cell r="B10249" t="str">
            <v>2010020070</v>
          </cell>
          <cell r="C10249" t="str">
            <v>Nấm chặn 2</v>
          </cell>
        </row>
        <row r="10250">
          <cell r="B10250" t="str">
            <v>2003030283</v>
          </cell>
          <cell r="C10250" t="str">
            <v>Block Q4 CN</v>
          </cell>
        </row>
        <row r="10251">
          <cell r="B10251" t="str">
            <v>3004091217</v>
          </cell>
          <cell r="C10251" t="str">
            <v>Lò xo đẩy 2</v>
          </cell>
        </row>
        <row r="10252">
          <cell r="B10252" t="str">
            <v>3004091216</v>
          </cell>
          <cell r="C10252" t="str">
            <v>Lò xo 6.3x10</v>
          </cell>
        </row>
        <row r="10253">
          <cell r="B10253" t="str">
            <v>2010020071</v>
          </cell>
          <cell r="C10253" t="str">
            <v>Thân block Q4</v>
          </cell>
        </row>
        <row r="10254">
          <cell r="B10254" t="str">
            <v>2004020123</v>
          </cell>
          <cell r="C10254" t="str">
            <v>Lõi PPQ4 trắng</v>
          </cell>
        </row>
        <row r="10255">
          <cell r="B10255" t="str">
            <v>3004091215</v>
          </cell>
          <cell r="C10255" t="str">
            <v>Phôi lõi CTO Q4</v>
          </cell>
        </row>
        <row r="10256">
          <cell r="B10256" t="str">
            <v>2010020074</v>
          </cell>
          <cell r="C10256" t="str">
            <v>Tấm chắn block Q4</v>
          </cell>
        </row>
        <row r="10257">
          <cell r="B10257" t="str">
            <v>2004010179</v>
          </cell>
          <cell r="C10257" t="str">
            <v>Phôi lõi PP 164-44</v>
          </cell>
        </row>
        <row r="10258">
          <cell r="B10258" t="str">
            <v>2017030116</v>
          </cell>
          <cell r="C10258" t="str">
            <v>Gioăng chỉ 7.2xd1.9</v>
          </cell>
        </row>
        <row r="10259">
          <cell r="B10259" t="str">
            <v>2017030115</v>
          </cell>
          <cell r="C10259" t="str">
            <v>Gioăng chỉ 9.5xd2.4</v>
          </cell>
        </row>
        <row r="10260">
          <cell r="B10260" t="str">
            <v>2010020066</v>
          </cell>
          <cell r="C10260" t="str">
            <v>Nắp dưới block Q4 CN</v>
          </cell>
        </row>
        <row r="10261">
          <cell r="B10261" t="str">
            <v>2010020073</v>
          </cell>
          <cell r="C10261" t="str">
            <v>Nắp dưới block Q4 LT</v>
          </cell>
        </row>
        <row r="10262">
          <cell r="B10262" t="str">
            <v>2010020065</v>
          </cell>
          <cell r="C10262" t="str">
            <v>Nắp trên block Q4 CN</v>
          </cell>
        </row>
        <row r="10263">
          <cell r="B10263" t="str">
            <v>2010020072</v>
          </cell>
          <cell r="C10263" t="str">
            <v>Nắp trên block Q4 LT</v>
          </cell>
        </row>
        <row r="10264">
          <cell r="B10264" t="str">
            <v>4006031606</v>
          </cell>
          <cell r="C10264" t="str">
            <v>Tem NY KAROFI N-E239</v>
          </cell>
        </row>
        <row r="10265">
          <cell r="B10265" t="str">
            <v>4006031605</v>
          </cell>
          <cell r="C10265" t="str">
            <v>Tem NY KAROFI S-s137</v>
          </cell>
        </row>
        <row r="10266">
          <cell r="B10266" t="str">
            <v>2003030284</v>
          </cell>
          <cell r="C10266" t="str">
            <v>Block Q4 LT PP-OCB-CTO</v>
          </cell>
        </row>
        <row r="10267">
          <cell r="B10267" t="str">
            <v>2010020068</v>
          </cell>
          <cell r="C10267" t="str">
            <v>Giá nhựa THQ4 dưới trắng</v>
          </cell>
        </row>
        <row r="10268">
          <cell r="B10268" t="str">
            <v>2010020067</v>
          </cell>
          <cell r="C10268" t="str">
            <v>Giá nhựa THQ4 trên trắng</v>
          </cell>
        </row>
        <row r="10269">
          <cell r="B10269" t="str">
            <v>3004040461</v>
          </cell>
          <cell r="C10269" t="str">
            <v>Bộ phụ kiện (KAROFI 10LPH)</v>
          </cell>
        </row>
        <row r="10270">
          <cell r="B10270" t="str">
            <v>3004040463</v>
          </cell>
          <cell r="C10270" t="str">
            <v>Cuộn dây RO 1/4 vàng KAROFI 4.5m</v>
          </cell>
        </row>
        <row r="10271">
          <cell r="B10271" t="str">
            <v>3004040462</v>
          </cell>
          <cell r="C10271" t="str">
            <v>Cuộn dây RO 1/4 trắng KAROFI 3.5m</v>
          </cell>
        </row>
        <row r="10272">
          <cell r="B10272" t="str">
            <v>3004040464</v>
          </cell>
          <cell r="C10272" t="str">
            <v>Cuộn dây RO 3/8 trắng KAROFI 4.5m</v>
          </cell>
        </row>
        <row r="10273">
          <cell r="B10273" t="str">
            <v>2013050063</v>
          </cell>
          <cell r="C10273" t="str">
            <v>Van 4 cửa EZ (1000585)</v>
          </cell>
        </row>
        <row r="10274">
          <cell r="B10274" t="str">
            <v>2011020035</v>
          </cell>
          <cell r="C10274" t="str">
            <v>Van 1C-EZ-I 14 (1000585)</v>
          </cell>
        </row>
        <row r="10275">
          <cell r="B10275" t="str">
            <v>7001020068</v>
          </cell>
          <cell r="C10275" t="str">
            <v>Thanh chuyển hướng tô vít</v>
          </cell>
        </row>
        <row r="10276">
          <cell r="B10276" t="str">
            <v>3004091218</v>
          </cell>
          <cell r="C10276" t="str">
            <v>Mica trước HIAKI (Chưa in)</v>
          </cell>
        </row>
        <row r="10277">
          <cell r="B10277" t="str">
            <v>3004020470</v>
          </cell>
          <cell r="C10277" t="str">
            <v>Gá lõi trên IQ-PLUS HOT (CS)</v>
          </cell>
        </row>
        <row r="10278">
          <cell r="B10278" t="str">
            <v>1001040407</v>
          </cell>
          <cell r="C10278" t="str">
            <v>Máy lọc nước KAROFI S-s137</v>
          </cell>
        </row>
        <row r="10279">
          <cell r="B10279" t="str">
            <v>1001040409</v>
          </cell>
          <cell r="C10279" t="str">
            <v>Máy lọc nước KAROFI KT-E9RO</v>
          </cell>
        </row>
        <row r="10280">
          <cell r="B10280" t="str">
            <v>1001040410</v>
          </cell>
          <cell r="C10280" t="str">
            <v>Máy lọc nước KAROFI N-e239 GT</v>
          </cell>
        </row>
        <row r="10281">
          <cell r="B10281" t="str">
            <v>3004010141</v>
          </cell>
          <cell r="C10281" t="str">
            <v>Bộ dây điện RO</v>
          </cell>
        </row>
        <row r="10282">
          <cell r="B10282" t="str">
            <v>4006070061</v>
          </cell>
          <cell r="C10282" t="str">
            <v>Ống Dẫn Nước 590mm</v>
          </cell>
        </row>
        <row r="10283">
          <cell r="B10283" t="str">
            <v>1001110183</v>
          </cell>
          <cell r="C10283" t="str">
            <v>Máy RO-30 ANMAX (7S)</v>
          </cell>
        </row>
        <row r="10284">
          <cell r="B10284" t="str">
            <v>4006031689</v>
          </cell>
          <cell r="C10284" t="str">
            <v>Tem NY KAROFI KT-E9RO</v>
          </cell>
        </row>
        <row r="10285">
          <cell r="B10285" t="str">
            <v>4006031690</v>
          </cell>
          <cell r="C10285" t="str">
            <v>Tem lõi Alkaline ANMAX</v>
          </cell>
        </row>
        <row r="10286">
          <cell r="B10286" t="str">
            <v>3004091222</v>
          </cell>
          <cell r="C10286" t="str">
            <v>Van khí (3.2PT)</v>
          </cell>
        </row>
        <row r="10287">
          <cell r="B10287" t="str">
            <v>2017030117</v>
          </cell>
          <cell r="C10287" t="str">
            <v>Gioăng chỉ D11x1.9</v>
          </cell>
        </row>
        <row r="10288">
          <cell r="B10288" t="str">
            <v>3004091219</v>
          </cell>
          <cell r="C10288" t="str">
            <v>Mũ van khí (3.2PT)</v>
          </cell>
        </row>
        <row r="10289">
          <cell r="B10289" t="str">
            <v>3004091221</v>
          </cell>
          <cell r="C10289" t="str">
            <v>Màng cao su (3.2PT)</v>
          </cell>
        </row>
        <row r="10290">
          <cell r="B10290" t="str">
            <v>3004091220</v>
          </cell>
          <cell r="C10290" t="str">
            <v>Mũ van nước (3.2PT)</v>
          </cell>
        </row>
        <row r="10291">
          <cell r="B10291" t="str">
            <v>2010020078</v>
          </cell>
          <cell r="C10291" t="str">
            <v>Vòng kẹp bình áp 3.2PT</v>
          </cell>
        </row>
        <row r="10292">
          <cell r="B10292" t="str">
            <v>4006060352</v>
          </cell>
          <cell r="C10292" t="str">
            <v>HDSD máy SO SAFE FILTER</v>
          </cell>
        </row>
        <row r="10293">
          <cell r="B10293" t="str">
            <v>2010020077</v>
          </cell>
          <cell r="C10293" t="str">
            <v>Thân dưới bình áp 3.2PT</v>
          </cell>
        </row>
        <row r="10294">
          <cell r="B10294" t="str">
            <v>2010020076</v>
          </cell>
          <cell r="C10294" t="str">
            <v>Thân trên bình áp 3.2PT</v>
          </cell>
        </row>
        <row r="10295">
          <cell r="B10295" t="str">
            <v>2014010036</v>
          </cell>
          <cell r="C10295" t="str">
            <v>Đèn LED Duhal DGA804 40W</v>
          </cell>
        </row>
        <row r="10296">
          <cell r="B10296" t="str">
            <v>2017030118</v>
          </cell>
          <cell r="C10296" t="str">
            <v>Đệm cao su NBR 15-9.5-2.7</v>
          </cell>
        </row>
        <row r="10297">
          <cell r="B10297" t="str">
            <v>2017030119</v>
          </cell>
          <cell r="C10297" t="str">
            <v>Đệm cao su NBR 22-9.5-1.5</v>
          </cell>
        </row>
        <row r="10298">
          <cell r="B10298" t="str">
            <v>2013020126</v>
          </cell>
          <cell r="C10298" t="str">
            <v>Giá sắt Undersink CQ (CQ)</v>
          </cell>
        </row>
        <row r="10299">
          <cell r="B10299" t="str">
            <v>1001110186</v>
          </cell>
          <cell r="C10299" t="str">
            <v>Máy RO-01/023 KAROFI (8S)</v>
          </cell>
        </row>
        <row r="10300">
          <cell r="B10300" t="str">
            <v>2013020125</v>
          </cell>
          <cell r="C10300" t="str">
            <v>Giá sắt Undersink CQ trắng</v>
          </cell>
        </row>
        <row r="10301">
          <cell r="B10301" t="str">
            <v>3004091223</v>
          </cell>
          <cell r="C10301" t="str">
            <v>Ốp lưng Undersink CQ trắng</v>
          </cell>
        </row>
        <row r="10302">
          <cell r="B10302" t="str">
            <v>4006031693</v>
          </cell>
          <cell r="C10302" t="str">
            <v>Tem cốc CTO SO SAFE FILTER</v>
          </cell>
        </row>
        <row r="10303">
          <cell r="B10303" t="str">
            <v>4006031696</v>
          </cell>
          <cell r="C10303" t="str">
            <v>Tem giá sắt SO SAFE FILTER</v>
          </cell>
        </row>
        <row r="10304">
          <cell r="B10304" t="str">
            <v>4006031694</v>
          </cell>
          <cell r="C10304" t="str">
            <v>Tem lõi T33 SO SAFE FILTER</v>
          </cell>
        </row>
        <row r="10305">
          <cell r="B10305" t="str">
            <v>2008020067</v>
          </cell>
          <cell r="C10305" t="str">
            <v>Bơm nguồn Ewara JEM 100 750w</v>
          </cell>
        </row>
        <row r="10306">
          <cell r="B10306" t="str">
            <v>4006031697</v>
          </cell>
          <cell r="C10306" t="str">
            <v>Tem cốc 2 Cation KAROFI (Anh)</v>
          </cell>
        </row>
        <row r="10307">
          <cell r="B10307" t="str">
            <v>1001110184</v>
          </cell>
          <cell r="C10307" t="str">
            <v>Máy RO-30 SO SAFE FILTER (6S)</v>
          </cell>
        </row>
        <row r="10308">
          <cell r="B10308" t="str">
            <v>2008020066</v>
          </cell>
          <cell r="C10308" t="str">
            <v>Bơm trục đứng Ebara 1.5kW (3P)</v>
          </cell>
        </row>
        <row r="10309">
          <cell r="B10309" t="str">
            <v>2008020068</v>
          </cell>
          <cell r="C10309" t="str">
            <v>Bơm trục đứng Ewara 1.1kW (3P)</v>
          </cell>
        </row>
        <row r="10310">
          <cell r="B10310" t="str">
            <v>4006031695</v>
          </cell>
          <cell r="C10310" t="str">
            <v>Tem lõi MINERAL SO SAFE FILTER</v>
          </cell>
        </row>
        <row r="10311">
          <cell r="B10311" t="str">
            <v>1001110185</v>
          </cell>
          <cell r="C10311" t="str">
            <v>Máy RO-104 SO SAFE FILTER (6S)</v>
          </cell>
        </row>
        <row r="10312">
          <cell r="B10312" t="str">
            <v>4006031691</v>
          </cell>
          <cell r="C10312" t="str">
            <v>Tem cốc SEDIMENT SO SAFE FILTER</v>
          </cell>
        </row>
        <row r="10313">
          <cell r="B10313" t="str">
            <v>2013100074</v>
          </cell>
          <cell r="C10313" t="str">
            <v>Bình áp nhựa trắng 3.2PT Tecomen</v>
          </cell>
        </row>
        <row r="10314">
          <cell r="B10314" t="str">
            <v>9200000497</v>
          </cell>
          <cell r="C10314" t="str">
            <v>Tem lõi than hoạt tính IR6 IROKA</v>
          </cell>
        </row>
        <row r="10315">
          <cell r="B10315" t="str">
            <v>9200000498</v>
          </cell>
          <cell r="C10315" t="str">
            <v>Tem lõi than hoạt tính IR7 IROKA</v>
          </cell>
        </row>
        <row r="10316">
          <cell r="B10316" t="str">
            <v>9200000499</v>
          </cell>
          <cell r="C10316" t="str">
            <v>Tem lõi than hoạt tính IR8 IROKA</v>
          </cell>
        </row>
        <row r="10317">
          <cell r="B10317" t="str">
            <v>9200000500</v>
          </cell>
          <cell r="C10317" t="str">
            <v>Tem lõi than hoạt tính IR9 IROKA</v>
          </cell>
        </row>
        <row r="10318">
          <cell r="B10318" t="str">
            <v>2005020101</v>
          </cell>
          <cell r="C10318" t="str">
            <v>Lõi CTO 10" trắng SO SAFE FILTER</v>
          </cell>
        </row>
        <row r="10319">
          <cell r="B10319" t="str">
            <v>2005010105</v>
          </cell>
          <cell r="C10319" t="str">
            <v>Lõi OCB 10" trắng SO SAFE FILTER</v>
          </cell>
        </row>
        <row r="10320">
          <cell r="B10320" t="str">
            <v>2008020065</v>
          </cell>
          <cell r="C10320" t="str">
            <v>Bơm trục đứng CNP 2-11 1.1kW (3P)</v>
          </cell>
        </row>
        <row r="10321">
          <cell r="B10321" t="str">
            <v>9200000501</v>
          </cell>
          <cell r="C10321" t="str">
            <v>Tem lõi than hoạt tính IR10 IROKA</v>
          </cell>
        </row>
        <row r="10322">
          <cell r="B10322" t="str">
            <v>2004010180</v>
          </cell>
          <cell r="C10322" t="str">
            <v>Lõi PP 10" G120 5u SO SAFE FILTER</v>
          </cell>
        </row>
        <row r="10323">
          <cell r="B10323" t="str">
            <v>4006010570</v>
          </cell>
          <cell r="C10323" t="str">
            <v>Thùng carton máy RO SO SAFE FILTER</v>
          </cell>
        </row>
        <row r="10324">
          <cell r="B10324" t="str">
            <v>4006031692</v>
          </cell>
          <cell r="C10324" t="str">
            <v>Tem cốc LOOOSE CARBON SO SAFE FILTER</v>
          </cell>
        </row>
        <row r="10325">
          <cell r="B10325" t="str">
            <v>4004090109</v>
          </cell>
          <cell r="C10325" t="str">
            <v>Ống ruột gà chịu nhiệt D70</v>
          </cell>
        </row>
        <row r="10326">
          <cell r="B10326" t="str">
            <v>3003020162</v>
          </cell>
          <cell r="C10326" t="str">
            <v>Kính tôi đình tủ IRO3 đen KAROFI (Wifi)</v>
          </cell>
        </row>
        <row r="10327">
          <cell r="B10327" t="str">
            <v>2006010099</v>
          </cell>
          <cell r="C10327" t="str">
            <v>Tủ IRO3 KAROFI OPTIMUS i2 (Wifi)</v>
          </cell>
        </row>
        <row r="10328">
          <cell r="B10328" t="str">
            <v>2014010037</v>
          </cell>
          <cell r="C10328" t="str">
            <v>Đèn chụp bản UV</v>
          </cell>
        </row>
        <row r="10329">
          <cell r="B10329" t="str">
            <v>3004080070</v>
          </cell>
          <cell r="C10329" t="str">
            <v>Máng nước giảm ồn</v>
          </cell>
        </row>
        <row r="10330">
          <cell r="B10330" t="str">
            <v>3004030158</v>
          </cell>
          <cell r="C10330" t="str">
            <v>Vi mạch AIOTEC 4.2</v>
          </cell>
        </row>
        <row r="10331">
          <cell r="B10331" t="str">
            <v>3004030157</v>
          </cell>
          <cell r="C10331" t="str">
            <v>Vi mạch AIOTEC 4.3</v>
          </cell>
        </row>
        <row r="10332">
          <cell r="B10332" t="str">
            <v>3004080071</v>
          </cell>
          <cell r="C10332" t="str">
            <v>Chóa Đèn Hiển Thị đen</v>
          </cell>
        </row>
        <row r="10333">
          <cell r="B10333" t="str">
            <v>3004091224</v>
          </cell>
          <cell r="C10333" t="str">
            <v>Mica đỉnh HIAKI (Chưa in)</v>
          </cell>
        </row>
        <row r="10334">
          <cell r="B10334" t="str">
            <v>4006031699</v>
          </cell>
          <cell r="C10334" t="str">
            <v>Tem giá sắt IRO 3 KAROFI (Anh)</v>
          </cell>
        </row>
        <row r="10335">
          <cell r="B10335" t="str">
            <v>9200000502</v>
          </cell>
          <cell r="C10335" t="str">
            <v>Tem lõi than hoạt tính IR5 IROKA</v>
          </cell>
        </row>
        <row r="10336">
          <cell r="B10336" t="str">
            <v>4006070063</v>
          </cell>
          <cell r="C10336" t="str">
            <v>Vải không dệt 175-30-T</v>
          </cell>
        </row>
        <row r="10337">
          <cell r="B10337" t="str">
            <v>4002010050</v>
          </cell>
          <cell r="C10337" t="str">
            <v>Hạt nhựa compound ABS vàng G</v>
          </cell>
        </row>
        <row r="10338">
          <cell r="B10338" t="str">
            <v>4002010051</v>
          </cell>
          <cell r="C10338" t="str">
            <v>Hạt nhựa compound ABS xanh N</v>
          </cell>
        </row>
        <row r="10339">
          <cell r="B10339" t="str">
            <v>4006070066</v>
          </cell>
          <cell r="C10339" t="str">
            <v>Dây co giãn</v>
          </cell>
        </row>
        <row r="10340">
          <cell r="B10340" t="str">
            <v>4006070062</v>
          </cell>
          <cell r="C10340" t="str">
            <v>Nút chỉnh khẩu trang</v>
          </cell>
        </row>
        <row r="10341">
          <cell r="B10341" t="str">
            <v>4006070064</v>
          </cell>
          <cell r="C10341" t="str">
            <v>Tem logo</v>
          </cell>
        </row>
        <row r="10342">
          <cell r="B10342" t="str">
            <v>4006070065</v>
          </cell>
          <cell r="C10342" t="str">
            <v>Túi nilon khẩu trang</v>
          </cell>
        </row>
        <row r="10343">
          <cell r="B10343" t="str">
            <v>4006010571</v>
          </cell>
          <cell r="C10343" t="str">
            <v>Thùng carton KAROFI S-s137</v>
          </cell>
        </row>
        <row r="10344">
          <cell r="B10344" t="str">
            <v>4006070067</v>
          </cell>
          <cell r="C10344" t="str">
            <v>Màng lọc nước nano</v>
          </cell>
        </row>
        <row r="10345">
          <cell r="B10345" t="str">
            <v>2003030286</v>
          </cell>
          <cell r="C10345" t="str">
            <v>Lõi UDF 20" KAROFI (Anh)</v>
          </cell>
        </row>
        <row r="10346">
          <cell r="B10346" t="str">
            <v>7002010024</v>
          </cell>
          <cell r="C10346" t="str">
            <v>Bút độ mặn HORIBA SALT-11</v>
          </cell>
        </row>
        <row r="10347">
          <cell r="B10347" t="str">
            <v>1001050284</v>
          </cell>
          <cell r="C10347" t="str">
            <v>Máy RO-01/001 (CTMANHNGOAN.07)</v>
          </cell>
        </row>
        <row r="10348">
          <cell r="B10348" t="str">
            <v>2003030287</v>
          </cell>
          <cell r="C10348" t="str">
            <v xml:space="preserve">Lõi Nano K xanh D KAROFI (Anh) </v>
          </cell>
        </row>
        <row r="10349">
          <cell r="B10349" t="str">
            <v>2003030288</v>
          </cell>
          <cell r="C10349" t="str">
            <v xml:space="preserve">Lõi T33 1125 trắng KAROFI (Anh) </v>
          </cell>
        </row>
        <row r="10350">
          <cell r="B10350" t="str">
            <v>4006070070</v>
          </cell>
          <cell r="C10350" t="str">
            <v>Mạch DK-CCCD-V1</v>
          </cell>
        </row>
        <row r="10351">
          <cell r="B10351" t="str">
            <v>4006070068</v>
          </cell>
          <cell r="C10351" t="str">
            <v>Mạch DK-CCKD-V1</v>
          </cell>
        </row>
        <row r="10352">
          <cell r="B10352" t="str">
            <v>4006070071</v>
          </cell>
          <cell r="C10352" t="str">
            <v>Mạch HT-CCCD-V1</v>
          </cell>
        </row>
        <row r="10353">
          <cell r="B10353" t="str">
            <v>4006070069</v>
          </cell>
          <cell r="C10353" t="str">
            <v>Mạch HT-CCKD-V1</v>
          </cell>
        </row>
        <row r="10354">
          <cell r="B10354" t="str">
            <v>2007030060</v>
          </cell>
          <cell r="C10354" t="str">
            <v>Van điện từ 24V đen FCD-A (1004783)</v>
          </cell>
        </row>
        <row r="10355">
          <cell r="B10355" t="str">
            <v>2007030061</v>
          </cell>
          <cell r="C10355" t="str">
            <v>Van điện từ 24V xanh YS-DCF-J2 (1000576)</v>
          </cell>
        </row>
        <row r="10356">
          <cell r="B10356" t="str">
            <v>2004050018</v>
          </cell>
          <cell r="C10356" t="str">
            <v>Đèn UV 24GPM Aquaro</v>
          </cell>
        </row>
        <row r="10357">
          <cell r="B10357" t="str">
            <v>7002040034</v>
          </cell>
          <cell r="C10357" t="str">
            <v>Đồng hồ tần số BE-96</v>
          </cell>
        </row>
        <row r="10358">
          <cell r="B10358" t="str">
            <v>4006070072</v>
          </cell>
          <cell r="C10358" t="str">
            <v>Phim hiển thị không Dust</v>
          </cell>
        </row>
        <row r="10359">
          <cell r="B10359" t="str">
            <v>4006070073</v>
          </cell>
          <cell r="C10359" t="str">
            <v>Máy lọc không khí GK-03 (hàng mẫu)</v>
          </cell>
        </row>
        <row r="10360">
          <cell r="B10360" t="str">
            <v>4006070074</v>
          </cell>
          <cell r="C10360" t="str">
            <v>Máy lọc không khí GKJ-300 (hàng mẫu)</v>
          </cell>
        </row>
        <row r="10361">
          <cell r="B10361" t="str">
            <v>4006070075</v>
          </cell>
          <cell r="C10361" t="str">
            <v>Máy lọc không khí GKJ-250F-A01 (hàng mẫu)</v>
          </cell>
        </row>
        <row r="10362">
          <cell r="B10362" t="str">
            <v>3004091225</v>
          </cell>
          <cell r="C10362" t="str">
            <v>Mica HCV383 (CS)</v>
          </cell>
        </row>
        <row r="10363">
          <cell r="B10363" t="str">
            <v>2010020080</v>
          </cell>
          <cell r="C10363" t="str">
            <v>Nắp OCB vàng (55mm)</v>
          </cell>
        </row>
        <row r="10364">
          <cell r="B10364" t="str">
            <v>2010020079</v>
          </cell>
          <cell r="C10364" t="str">
            <v>Nắp OCB trắng (55mm)</v>
          </cell>
        </row>
        <row r="10365">
          <cell r="B10365" t="str">
            <v>4006031700</v>
          </cell>
          <cell r="C10365" t="str">
            <v>Tem phụ KAROFI S-s137</v>
          </cell>
        </row>
        <row r="10366">
          <cell r="B10366" t="str">
            <v>2011020040</v>
          </cell>
          <cell r="C10366" t="str">
            <v>Cút ST015-A 1/4 x 1/4 ZQ-003-C</v>
          </cell>
        </row>
        <row r="10367">
          <cell r="B10367" t="str">
            <v>2011020038</v>
          </cell>
          <cell r="C10367" t="str">
            <v>Cút nối nhanh 1/4 x 1/4 ZQ-009-A</v>
          </cell>
        </row>
        <row r="10368">
          <cell r="B10368" t="str">
            <v>2011020039</v>
          </cell>
          <cell r="C10368" t="str">
            <v>Cút nối nhanh 1/4 x 3/8 ZQ-009-C</v>
          </cell>
        </row>
        <row r="10369">
          <cell r="B10369" t="str">
            <v>2011020037</v>
          </cell>
          <cell r="C10369" t="str">
            <v>Cút nối nhanh 3/8 x 3/8 ZQ-009-B</v>
          </cell>
        </row>
        <row r="10370">
          <cell r="B10370" t="str">
            <v>4006031701</v>
          </cell>
          <cell r="C10370" t="str">
            <v>Tem lõi 1 PP 2IN1 SEDIMENT KAROFI</v>
          </cell>
        </row>
        <row r="10371">
          <cell r="B10371" t="str">
            <v>2011020036</v>
          </cell>
          <cell r="C10371" t="str">
            <v>Y nối nhanh 1/4 x 1/4 x 1/4 ZQ-011-A</v>
          </cell>
        </row>
        <row r="10372">
          <cell r="B10372" t="str">
            <v>4002010052</v>
          </cell>
          <cell r="C10372" t="str">
            <v>Hạt nhựa TPE</v>
          </cell>
        </row>
        <row r="10373">
          <cell r="B10373" t="str">
            <v>2013040106</v>
          </cell>
          <cell r="C10373" t="str">
            <v>Bộ phao điện đơn Aquart</v>
          </cell>
        </row>
        <row r="10374">
          <cell r="B10374" t="str">
            <v>2013040105</v>
          </cell>
          <cell r="C10374" t="str">
            <v>Bộ phao điện đơn- nắp Aquart</v>
          </cell>
        </row>
        <row r="10375">
          <cell r="B10375" t="str">
            <v>2013040108</v>
          </cell>
          <cell r="C10375" t="str">
            <v>Bộ phao điện đơn- nắp Jingxi</v>
          </cell>
        </row>
        <row r="10376">
          <cell r="B10376" t="str">
            <v>2013040107</v>
          </cell>
          <cell r="C10376" t="str">
            <v>Bộ phao điện từ đôi- nắp Jingxi</v>
          </cell>
        </row>
        <row r="10377">
          <cell r="B10377" t="str">
            <v>1005010020</v>
          </cell>
          <cell r="C10377" t="str">
            <v>Máy lọc không khí mini KAP-C113</v>
          </cell>
        </row>
        <row r="10378">
          <cell r="B10378" t="str">
            <v>1005010021</v>
          </cell>
          <cell r="C10378" t="str">
            <v>Máy lọc không khí mini KAP-C115</v>
          </cell>
        </row>
        <row r="10379">
          <cell r="B10379" t="str">
            <v>2013080076</v>
          </cell>
          <cell r="C10379" t="str">
            <v>Vòi AN03-A KAROFI</v>
          </cell>
        </row>
        <row r="10380">
          <cell r="B10380" t="str">
            <v>3004010143</v>
          </cell>
          <cell r="C10380" t="str">
            <v>Dây nguồn 3 chân (700)</v>
          </cell>
        </row>
        <row r="10381">
          <cell r="B10381" t="str">
            <v>1001110188</v>
          </cell>
          <cell r="C10381" t="str">
            <v>Máy RO-30 AQUAPURE (QALB)</v>
          </cell>
        </row>
        <row r="10382">
          <cell r="B10382" t="str">
            <v>4006031707</v>
          </cell>
          <cell r="C10382" t="str">
            <v>Tem lõi T33AQUAPURE (QALB)</v>
          </cell>
        </row>
        <row r="10383">
          <cell r="B10383" t="str">
            <v>4006010573</v>
          </cell>
          <cell r="C10383" t="str">
            <v>Thùng carton KAROFI HC18RO</v>
          </cell>
        </row>
        <row r="10384">
          <cell r="B10384" t="str">
            <v>4006060354</v>
          </cell>
          <cell r="C10384" t="str">
            <v>HDSD máy RO AQUAPURE (QALB)</v>
          </cell>
        </row>
        <row r="10385">
          <cell r="B10385" t="str">
            <v>4006031708</v>
          </cell>
          <cell r="C10385" t="str">
            <v>Tem giá sắt AQUAPURE (QALB)</v>
          </cell>
        </row>
        <row r="10386">
          <cell r="B10386" t="str">
            <v>4006010572</v>
          </cell>
          <cell r="C10386" t="str">
            <v xml:space="preserve">Thùng carton máy RO KAROFI XK </v>
          </cell>
        </row>
        <row r="10387">
          <cell r="B10387" t="str">
            <v>4006031702</v>
          </cell>
          <cell r="C10387" t="str">
            <v>Tem nhãn sản phẩm KAROFI HC18RO</v>
          </cell>
        </row>
        <row r="10388">
          <cell r="B10388" t="str">
            <v>4006031704</v>
          </cell>
          <cell r="C10388" t="str">
            <v>Tem cốc SEDIMENT AQUAPURE (QALB)</v>
          </cell>
        </row>
        <row r="10389">
          <cell r="B10389" t="str">
            <v>4006031703</v>
          </cell>
          <cell r="C10389" t="str">
            <v>Tem kỹ thuật KAROFI HC18RO (xám)</v>
          </cell>
        </row>
        <row r="10390">
          <cell r="B10390" t="str">
            <v>4006031709</v>
          </cell>
          <cell r="C10390" t="str">
            <v>Tem lõi SEDIMENT AQUAPURE (QALB)</v>
          </cell>
        </row>
        <row r="10391">
          <cell r="B10391" t="str">
            <v>4006010574</v>
          </cell>
          <cell r="C10391" t="str">
            <v>Thùng carton máy RO AQUAPURE (QALB)</v>
          </cell>
        </row>
        <row r="10392">
          <cell r="B10392" t="str">
            <v>4006031706</v>
          </cell>
          <cell r="C10392" t="str">
            <v>Tem cốc CARBON BLOCK AQUAPURE (QALB)</v>
          </cell>
        </row>
        <row r="10393">
          <cell r="B10393" t="str">
            <v>4006031711</v>
          </cell>
          <cell r="C10393" t="str">
            <v>Tem lõi CARBON BLOCK AQUAPURE (QALB)</v>
          </cell>
        </row>
        <row r="10394">
          <cell r="B10394" t="str">
            <v>4006031705</v>
          </cell>
          <cell r="C10394" t="str">
            <v>Tem cốc LOOOSE CARBON AQUAPURE (QALB)</v>
          </cell>
        </row>
        <row r="10395">
          <cell r="B10395" t="str">
            <v>4006031710</v>
          </cell>
          <cell r="C10395" t="str">
            <v>Tem lõi LOOOSE CARBON AQUAPURE (QALB)</v>
          </cell>
        </row>
        <row r="10396">
          <cell r="B10396" t="str">
            <v>4006070079</v>
          </cell>
          <cell r="C10396" t="str">
            <v>Nút bịt khẩu trang</v>
          </cell>
        </row>
        <row r="10397">
          <cell r="B10397" t="str">
            <v>3004080074</v>
          </cell>
          <cell r="C10397" t="str">
            <v>Gioăng Silicone khẩu trang</v>
          </cell>
        </row>
        <row r="10398">
          <cell r="B10398" t="str">
            <v>3004080072</v>
          </cell>
          <cell r="C10398" t="str">
            <v>Mặt bảo vệ phía trước</v>
          </cell>
        </row>
        <row r="10399">
          <cell r="B10399" t="str">
            <v>3004080073</v>
          </cell>
          <cell r="C10399" t="str">
            <v>Tấm kẹp khẩu trang</v>
          </cell>
        </row>
        <row r="10400">
          <cell r="B10400" t="str">
            <v>4006031715</v>
          </cell>
          <cell r="C10400" t="str">
            <v>Tem lõi CTO SO SAFE FILTER</v>
          </cell>
        </row>
        <row r="10401">
          <cell r="B10401" t="str">
            <v>4006031714</v>
          </cell>
          <cell r="C10401" t="str">
            <v>Tem lõi OCB SO SAFE FILTER</v>
          </cell>
        </row>
        <row r="10402">
          <cell r="B10402" t="str">
            <v>4006070076</v>
          </cell>
          <cell r="C10402" t="str">
            <v>HDSD khẩu trang nano KAROFI</v>
          </cell>
        </row>
        <row r="10403">
          <cell r="B10403" t="str">
            <v>4006031712</v>
          </cell>
          <cell r="C10403" t="str">
            <v>Tem lõi Nano AQUAPURE (QALB)</v>
          </cell>
        </row>
        <row r="10404">
          <cell r="B10404" t="str">
            <v>3004060041</v>
          </cell>
          <cell r="C10404" t="str">
            <v>Vỏ trên UNDERSINK vàng AQUALAND</v>
          </cell>
        </row>
        <row r="10405">
          <cell r="B10405" t="str">
            <v>2004010181</v>
          </cell>
          <cell r="C10405" t="str">
            <v>Lõi PP 10" G120 AQUAPURE (QALB)</v>
          </cell>
        </row>
        <row r="10406">
          <cell r="B10406" t="str">
            <v>2005020102</v>
          </cell>
          <cell r="C10406" t="str">
            <v>Lõi CTO 10" đen AQUAPURE (QALB)</v>
          </cell>
        </row>
        <row r="10407">
          <cell r="B10407" t="str">
            <v>2005010106</v>
          </cell>
          <cell r="C10407" t="str">
            <v>Lõi OCB 10" đen AQUAPURE (QALB)</v>
          </cell>
        </row>
        <row r="10408">
          <cell r="B10408" t="str">
            <v>4006070077</v>
          </cell>
          <cell r="C10408" t="str">
            <v>Hộp carton khẩu trang nano KAROFI</v>
          </cell>
        </row>
        <row r="10409">
          <cell r="B10409" t="str">
            <v>3004060042</v>
          </cell>
          <cell r="C10409" t="str">
            <v>Vỏ trên UNDERSINK xanh N AQUALAND</v>
          </cell>
        </row>
        <row r="10410">
          <cell r="B10410" t="str">
            <v>4006031713</v>
          </cell>
          <cell r="C10410" t="str">
            <v>Tem lõi PP SEDIMENT 5u SO SAFE FILTER</v>
          </cell>
        </row>
        <row r="10411">
          <cell r="B10411" t="str">
            <v>2011020041</v>
          </cell>
          <cell r="C10411" t="str">
            <v>Cút nối nhanh 1/4 x 1/4 trắng (1004783)</v>
          </cell>
        </row>
        <row r="10412">
          <cell r="B10412" t="str">
            <v>4004090115</v>
          </cell>
          <cell r="C10412" t="str">
            <v>Màng MCPP Smax Duo 1 Bảo vệ kép</v>
          </cell>
        </row>
        <row r="10413">
          <cell r="B10413" t="str">
            <v>4004090112</v>
          </cell>
          <cell r="C10413" t="str">
            <v>Màng MCPP Smax Duo 2 Activated Carbon</v>
          </cell>
        </row>
        <row r="10414">
          <cell r="B10414" t="str">
            <v>4004090111</v>
          </cell>
          <cell r="C10414" t="str">
            <v>Màng MCPP Smax Duo 2 Ion exchange</v>
          </cell>
        </row>
        <row r="10415">
          <cell r="B10415" t="str">
            <v>4004090113</v>
          </cell>
          <cell r="C10415" t="str">
            <v>Màng MCPP Smax Duo 3 Post Carbon</v>
          </cell>
        </row>
        <row r="10416">
          <cell r="B10416" t="str">
            <v>4004090114</v>
          </cell>
          <cell r="C10416" t="str">
            <v>Màng MCPP Smax Duo 3 Vi lọc đa điểm</v>
          </cell>
        </row>
        <row r="10417">
          <cell r="B10417" t="str">
            <v>4006070078</v>
          </cell>
          <cell r="C10417" t="str">
            <v>Vải không dệt 175-30-T-Nano</v>
          </cell>
        </row>
        <row r="10418">
          <cell r="B10418" t="str">
            <v>4004090110</v>
          </cell>
          <cell r="C10418" t="str">
            <v>Màng PE 760mm</v>
          </cell>
        </row>
        <row r="10419">
          <cell r="B10419" t="str">
            <v>4006070083</v>
          </cell>
          <cell r="C10419" t="str">
            <v>Vải không dệt 1600-30-X</v>
          </cell>
        </row>
        <row r="10420">
          <cell r="B10420" t="str">
            <v>3004080075</v>
          </cell>
          <cell r="C10420" t="str">
            <v>Khẩu trang siêu kín nano bạc</v>
          </cell>
        </row>
        <row r="10421">
          <cell r="B10421" t="str">
            <v>3004080076</v>
          </cell>
          <cell r="C10421" t="str">
            <v>Màng lọc nano kháng khuẩn (BTP)</v>
          </cell>
        </row>
        <row r="10422">
          <cell r="B10422" t="str">
            <v>2009010067</v>
          </cell>
          <cell r="C10422" t="str">
            <v>Nguồn xung 12V 1A</v>
          </cell>
        </row>
        <row r="10423">
          <cell r="B10423" t="str">
            <v>4006070082</v>
          </cell>
          <cell r="C10423" t="str">
            <v>Túi zipper 140 x 200 mm</v>
          </cell>
        </row>
        <row r="10424">
          <cell r="B10424" t="str">
            <v>4006031723</v>
          </cell>
          <cell r="C10424" t="str">
            <v>Tem lõi CTO PUWA</v>
          </cell>
        </row>
        <row r="10425">
          <cell r="B10425" t="str">
            <v>4006031732</v>
          </cell>
          <cell r="C10425" t="str">
            <v>Tem vỏ màng PUWA</v>
          </cell>
        </row>
        <row r="10426">
          <cell r="B10426" t="str">
            <v>4006031731</v>
          </cell>
          <cell r="C10426" t="str">
            <v>Tem bảo hành PUWA</v>
          </cell>
        </row>
        <row r="10427">
          <cell r="B10427" t="str">
            <v>4006031722</v>
          </cell>
          <cell r="C10427" t="str">
            <v>Tem lõi PP 1um PUWA</v>
          </cell>
        </row>
        <row r="10428">
          <cell r="B10428" t="str">
            <v>4006070086</v>
          </cell>
          <cell r="C10428" t="str">
            <v>Túi bóng 150x150 mm</v>
          </cell>
        </row>
        <row r="10429">
          <cell r="B10429" t="str">
            <v>4006031725</v>
          </cell>
          <cell r="C10429" t="str">
            <v>Tem lõi MINERAL PUWA</v>
          </cell>
        </row>
        <row r="10430">
          <cell r="B10430" t="str">
            <v>4006031720</v>
          </cell>
          <cell r="C10430" t="str">
            <v>Tem lõi  PP 5um PUWA</v>
          </cell>
        </row>
        <row r="10431">
          <cell r="B10431" t="str">
            <v>4006031724</v>
          </cell>
          <cell r="C10431" t="str">
            <v>Tem lõi GAC-T33 PUWA</v>
          </cell>
        </row>
        <row r="10432">
          <cell r="B10432" t="str">
            <v>4006031735</v>
          </cell>
          <cell r="C10432" t="str">
            <v>Tem kỹ thuật PUWA 101</v>
          </cell>
        </row>
        <row r="10433">
          <cell r="B10433" t="str">
            <v>4006031729</v>
          </cell>
          <cell r="C10433" t="str">
            <v>Tem lõi ALKALINE PUWA</v>
          </cell>
        </row>
        <row r="10434">
          <cell r="B10434" t="str">
            <v>4006031728</v>
          </cell>
          <cell r="C10434" t="str">
            <v>Tem lõi Hydrogen PUWA</v>
          </cell>
        </row>
        <row r="10435">
          <cell r="B10435" t="str">
            <v>4006031721</v>
          </cell>
          <cell r="C10435" t="str">
            <v>Tem lõi  OCB-GAC PUWA</v>
          </cell>
        </row>
        <row r="10436">
          <cell r="B10436" t="str">
            <v>4006031734</v>
          </cell>
          <cell r="C10436" t="str">
            <v>Sticker PUWA 9 cấp PUWA</v>
          </cell>
        </row>
        <row r="10437">
          <cell r="B10437" t="str">
            <v>4006031733</v>
          </cell>
          <cell r="C10437" t="str">
            <v>Sticker PUWA 10 cấp PUWA</v>
          </cell>
        </row>
        <row r="10438">
          <cell r="B10438" t="str">
            <v>4006031716</v>
          </cell>
          <cell r="C10438" t="str">
            <v>Tem cốc PP SEDIMENT PUWA</v>
          </cell>
        </row>
        <row r="10439">
          <cell r="B10439" t="str">
            <v>4006031727</v>
          </cell>
          <cell r="C10439" t="str">
            <v>Tem lõi NANO SILVER PUWA</v>
          </cell>
        </row>
        <row r="10440">
          <cell r="B10440" t="str">
            <v>4006031719</v>
          </cell>
          <cell r="C10440" t="str">
            <v>Tem cốc BLOCK CARBON PUWA</v>
          </cell>
        </row>
        <row r="10441">
          <cell r="B10441" t="str">
            <v>4006031717</v>
          </cell>
          <cell r="C10441" t="str">
            <v>Tem cốc LOOSE CARBON PUWA</v>
          </cell>
        </row>
        <row r="10442">
          <cell r="B10442" t="str">
            <v>4006031730</v>
          </cell>
          <cell r="C10442" t="str">
            <v>Tem khay PUWA Smart Water</v>
          </cell>
        </row>
        <row r="10443">
          <cell r="B10443" t="str">
            <v>4006031726</v>
          </cell>
          <cell r="C10443" t="str">
            <v>Tem lõi FAR INFRARED PUWA</v>
          </cell>
        </row>
        <row r="10444">
          <cell r="B10444" t="str">
            <v>4006031718</v>
          </cell>
          <cell r="C10444" t="str">
            <v>Tem cốc PP ULTRA FINE PUWA</v>
          </cell>
        </row>
        <row r="10445">
          <cell r="B10445" t="str">
            <v>4006060356</v>
          </cell>
          <cell r="C10445" t="str">
            <v>HDSD vòi nước uống (KAROFI)</v>
          </cell>
        </row>
        <row r="10446">
          <cell r="B10446" t="str">
            <v>2003030289</v>
          </cell>
          <cell r="C10446" t="str">
            <v>T33 V trắng AQUAPURE (QALB)</v>
          </cell>
        </row>
        <row r="10447">
          <cell r="B10447" t="str">
            <v>4006070081</v>
          </cell>
          <cell r="C10447" t="str">
            <v>Hộp carton màng lọc nano KAROFI</v>
          </cell>
        </row>
        <row r="10448">
          <cell r="B10448" t="str">
            <v>4006070080</v>
          </cell>
          <cell r="C10448" t="str">
            <v>Thùng carton màng lọc nano KAROFI</v>
          </cell>
        </row>
        <row r="10449">
          <cell r="B10449" t="str">
            <v>4006070085</v>
          </cell>
          <cell r="C10449" t="str">
            <v>Thùng carton khẩu trang nano KAROFI</v>
          </cell>
        </row>
        <row r="10450">
          <cell r="B10450" t="str">
            <v>4006070084</v>
          </cell>
          <cell r="C10450" t="str">
            <v>Thùng carton đựng tấm kẹp khẩu trang</v>
          </cell>
        </row>
        <row r="10451">
          <cell r="B10451" t="str">
            <v>4006010575</v>
          </cell>
          <cell r="C10451" t="str">
            <v>Thùng carton RO KAROFI v390 (trưng bày)</v>
          </cell>
        </row>
        <row r="10452">
          <cell r="B10452" t="str">
            <v>9101010069</v>
          </cell>
          <cell r="C10452" t="str">
            <v>Cuống nhựa TPE trắng</v>
          </cell>
        </row>
        <row r="10453">
          <cell r="B10453" t="str">
            <v>2010020081</v>
          </cell>
          <cell r="C10453" t="str">
            <v>Đình tủ IRO3 trắng (Wifi)</v>
          </cell>
        </row>
        <row r="10454">
          <cell r="B10454" t="str">
            <v>4006010576</v>
          </cell>
          <cell r="C10454" t="str">
            <v>Bộ vách carton PP (MCPP)</v>
          </cell>
        </row>
        <row r="10455">
          <cell r="B10455" t="str">
            <v>2013080086</v>
          </cell>
          <cell r="C10455" t="str">
            <v>Vòi nhựa MD 01H đen</v>
          </cell>
        </row>
        <row r="10456">
          <cell r="B10456" t="str">
            <v>2013080085</v>
          </cell>
          <cell r="C10456" t="str">
            <v>Vòi (1000650)</v>
          </cell>
        </row>
        <row r="10457">
          <cell r="B10457" t="str">
            <v>1001040411</v>
          </cell>
          <cell r="C10457" t="str">
            <v>Máy lọc nước KAROFI Slim S-s038</v>
          </cell>
        </row>
        <row r="10458">
          <cell r="B10458" t="str">
            <v>2013050035</v>
          </cell>
          <cell r="C10458" t="str">
            <v>Flow 400 RT (1004783)</v>
          </cell>
        </row>
        <row r="10459">
          <cell r="B10459" t="str">
            <v>3003020164</v>
          </cell>
          <cell r="C10459" t="str">
            <v>Kính tôi đình tủ IRO3-HOT v2</v>
          </cell>
        </row>
        <row r="10460">
          <cell r="B10460" t="str">
            <v>2006010100</v>
          </cell>
          <cell r="C10460" t="str">
            <v>Tủ IRO3-HOT v2</v>
          </cell>
        </row>
        <row r="10461">
          <cell r="B10461" t="str">
            <v>3003020163</v>
          </cell>
          <cell r="C10461" t="str">
            <v>Kính tôi đình tủ đen IRO3-HOT KAROFI v2</v>
          </cell>
        </row>
        <row r="10462">
          <cell r="B10462" t="str">
            <v>4002010053</v>
          </cell>
          <cell r="C10462" t="str">
            <v>Hạt nhựa LLDPE TTCL-001</v>
          </cell>
        </row>
        <row r="10463">
          <cell r="B10463" t="str">
            <v>2004020124</v>
          </cell>
          <cell r="C10463" t="str">
            <v>Lõi lọc Smax Duo 1 (New) Duo Pro</v>
          </cell>
        </row>
        <row r="10464">
          <cell r="B10464" t="str">
            <v>3004010050</v>
          </cell>
          <cell r="C10464" t="str">
            <v>Dây điện nối nguồn Nano S</v>
          </cell>
        </row>
        <row r="10465">
          <cell r="B10465" t="str">
            <v>4006031738</v>
          </cell>
          <cell r="C10465" t="str">
            <v>Tem lõi CTO GOLDEN PRO</v>
          </cell>
        </row>
        <row r="10466">
          <cell r="B10466" t="str">
            <v>4006031737</v>
          </cell>
          <cell r="C10466" t="str">
            <v>Tem lõi OCB GOLDEN PRO</v>
          </cell>
        </row>
        <row r="10467">
          <cell r="B10467" t="str">
            <v>4006031739</v>
          </cell>
          <cell r="C10467" t="str">
            <v>Tem lõi T33 GOLDEN PRO</v>
          </cell>
        </row>
        <row r="10468">
          <cell r="B10468" t="str">
            <v>2003030290</v>
          </cell>
          <cell r="C10468" t="str">
            <v>Lõi T33 V trắng GOLDEN PRO</v>
          </cell>
        </row>
        <row r="10469">
          <cell r="B10469" t="str">
            <v>2004010182</v>
          </cell>
          <cell r="C10469" t="str">
            <v>Lõi PP 10" G120 GOLDEN PRO</v>
          </cell>
        </row>
        <row r="10470">
          <cell r="B10470" t="str">
            <v>2005010107</v>
          </cell>
          <cell r="C10470" t="str">
            <v>Lõi OCB 10" trắng GOLDEN PRO</v>
          </cell>
        </row>
        <row r="10471">
          <cell r="B10471" t="str">
            <v>2005020103</v>
          </cell>
          <cell r="C10471" t="str">
            <v>Lõi CTO 10" trắng GOLDEN PRO</v>
          </cell>
        </row>
        <row r="10472">
          <cell r="B10472" t="str">
            <v>4006031736</v>
          </cell>
          <cell r="C10472" t="str">
            <v>Tem lõi PP SEDIMENT GOLDEN PRO</v>
          </cell>
        </row>
        <row r="10473">
          <cell r="B10473" t="str">
            <v>3003010252</v>
          </cell>
          <cell r="C10473" t="str">
            <v>Kính tôi cánh IQ 4mm đen SAPURE</v>
          </cell>
        </row>
        <row r="10474">
          <cell r="B10474" t="str">
            <v>3003010253</v>
          </cell>
          <cell r="C10474" t="str">
            <v>Kính tôi cánh IRO3 4mm đen OPTIMUS</v>
          </cell>
        </row>
        <row r="10475">
          <cell r="B10475" t="str">
            <v>3003010257</v>
          </cell>
          <cell r="C10475" t="str">
            <v>Kính tôi cánh IRO3 4mm đen KADWILL</v>
          </cell>
        </row>
        <row r="10476">
          <cell r="B10476" t="str">
            <v>3003010255</v>
          </cell>
          <cell r="C10476" t="str">
            <v>Kính tôi cánh IRO3 4mm CT KAROFI đen</v>
          </cell>
        </row>
        <row r="10477">
          <cell r="B10477" t="str">
            <v>3003010256</v>
          </cell>
          <cell r="C10477" t="str">
            <v>Kính tôi cánh IRO3 4mm đen MEGATON-H</v>
          </cell>
        </row>
        <row r="10478">
          <cell r="B10478" t="str">
            <v>3003010259</v>
          </cell>
          <cell r="C10478" t="str">
            <v>Kính tôi cánh IRO3 4mm đen OPTIMUS H</v>
          </cell>
        </row>
        <row r="10479">
          <cell r="B10479" t="str">
            <v>3003010254</v>
          </cell>
          <cell r="C10479" t="str">
            <v>Kính tôi cánh IRO3 4mm đen OPTIMUS /DMX</v>
          </cell>
        </row>
        <row r="10480">
          <cell r="B10480" t="str">
            <v>4006070088</v>
          </cell>
          <cell r="C10480" t="str">
            <v>Tem kỹ thuật HC41</v>
          </cell>
        </row>
        <row r="10481">
          <cell r="B10481" t="str">
            <v>4006070093</v>
          </cell>
          <cell r="C10481" t="str">
            <v>Tem kỹ thuật HF41</v>
          </cell>
        </row>
        <row r="10482">
          <cell r="B10482" t="str">
            <v>4006070091</v>
          </cell>
          <cell r="C10482" t="str">
            <v>Tem kỹ thuật HC132</v>
          </cell>
        </row>
        <row r="10483">
          <cell r="B10483" t="str">
            <v>4006070096</v>
          </cell>
          <cell r="C10483" t="str">
            <v>Tem kỹ thuật HF132</v>
          </cell>
        </row>
        <row r="10484">
          <cell r="B10484" t="str">
            <v>4006070087</v>
          </cell>
          <cell r="C10484" t="str">
            <v>Tem quảng cáo HC41</v>
          </cell>
        </row>
        <row r="10485">
          <cell r="B10485" t="str">
            <v>4006070092</v>
          </cell>
          <cell r="C10485" t="str">
            <v>Tem quảng cáo HF41</v>
          </cell>
        </row>
        <row r="10486">
          <cell r="B10486" t="str">
            <v>4006070090</v>
          </cell>
          <cell r="C10486" t="str">
            <v>Tem quảng cáo HC132</v>
          </cell>
        </row>
        <row r="10487">
          <cell r="B10487" t="str">
            <v>4006070095</v>
          </cell>
          <cell r="C10487" t="str">
            <v>Tem quảng cáo HF132</v>
          </cell>
        </row>
        <row r="10488">
          <cell r="B10488" t="str">
            <v>3004091184</v>
          </cell>
          <cell r="C10488" t="str">
            <v>Phôi lõi CTO 10" (New)</v>
          </cell>
        </row>
        <row r="10489">
          <cell r="B10489" t="str">
            <v>4006060077</v>
          </cell>
          <cell r="C10489" t="str">
            <v>HDSD TECOMEN-688-RO (Anh)</v>
          </cell>
        </row>
        <row r="10490">
          <cell r="B10490" t="str">
            <v>4006070094</v>
          </cell>
          <cell r="C10490" t="str">
            <v>Sách hướng dẫn QDH Có CP, có Dust</v>
          </cell>
        </row>
        <row r="10491">
          <cell r="B10491" t="str">
            <v>1001110189</v>
          </cell>
          <cell r="C10491" t="str">
            <v>Máy nóng lạnh WPT-688RO TECOMEN ghi</v>
          </cell>
        </row>
        <row r="10492">
          <cell r="B10492" t="str">
            <v>4006070089</v>
          </cell>
          <cell r="C10492" t="str">
            <v>Sách hướng dẫn QDH Có CP, không Dust</v>
          </cell>
        </row>
        <row r="10493">
          <cell r="B10493" t="str">
            <v>1001110190</v>
          </cell>
          <cell r="C10493" t="str">
            <v>Máy nóng lạnh WPT-688RO TECOMEN xanh</v>
          </cell>
        </row>
        <row r="10494">
          <cell r="B10494" t="str">
            <v>1001040412</v>
          </cell>
          <cell r="C10494" t="str">
            <v>Máy lọc nước KAROFI KBW-8RO</v>
          </cell>
        </row>
        <row r="10495">
          <cell r="B10495" t="str">
            <v>4006060357</v>
          </cell>
          <cell r="C10495" t="str">
            <v>HDSD KAROFI KBW-8RO</v>
          </cell>
        </row>
        <row r="10496">
          <cell r="B10496" t="str">
            <v>4006031579</v>
          </cell>
          <cell r="C10496" t="str">
            <v>Tem phụ KAROFI KBW-8RO</v>
          </cell>
        </row>
        <row r="10497">
          <cell r="B10497" t="str">
            <v>4006020068</v>
          </cell>
          <cell r="C10497" t="str">
            <v>Túi PE 24x36 (phụ kiện)</v>
          </cell>
        </row>
        <row r="10498">
          <cell r="B10498" t="str">
            <v>3004060043</v>
          </cell>
          <cell r="C10498" t="str">
            <v>Vỏ nguồn 24V đen (1004785)</v>
          </cell>
        </row>
        <row r="10499">
          <cell r="B10499" t="str">
            <v>3004091226</v>
          </cell>
          <cell r="C10499" t="str">
            <v>Ốp lưng Undersink Slim trắng</v>
          </cell>
        </row>
        <row r="10500">
          <cell r="B10500" t="str">
            <v>4006031571</v>
          </cell>
          <cell r="C10500" t="str">
            <v>Tem quảng cáo KAROFI KBW-8RO</v>
          </cell>
        </row>
        <row r="10501">
          <cell r="B10501" t="str">
            <v>2013020127</v>
          </cell>
          <cell r="C10501" t="str">
            <v>Khung sắt Undersink Slim trắng</v>
          </cell>
        </row>
        <row r="10502">
          <cell r="B10502" t="str">
            <v>3003010260</v>
          </cell>
          <cell r="C10502" t="str">
            <v>Kính tôi cánh IQ đen KAROFI (KBW)</v>
          </cell>
        </row>
        <row r="10503">
          <cell r="B10503" t="str">
            <v>3004060046</v>
          </cell>
          <cell r="C10503" t="str">
            <v>Vỏ nguồn 24V đen KAROFI (1004785)</v>
          </cell>
        </row>
        <row r="10504">
          <cell r="B10504" t="str">
            <v>3004060045</v>
          </cell>
          <cell r="C10504" t="str">
            <v>Vỏ nguồn 24V đen SƠN HÀ (1004785)</v>
          </cell>
        </row>
        <row r="10505">
          <cell r="B10505" t="str">
            <v>3004060044</v>
          </cell>
          <cell r="C10505" t="str">
            <v>Vỏ nguồn 24V đen TOÀN MỸ (1004785)</v>
          </cell>
        </row>
        <row r="10506">
          <cell r="B10506" t="str">
            <v>3004060047</v>
          </cell>
          <cell r="C10506" t="str">
            <v>Vỏ nguồn 24V đen SUNHOUSE (1004785)</v>
          </cell>
        </row>
        <row r="10507">
          <cell r="B10507" t="str">
            <v>1001010187</v>
          </cell>
          <cell r="C10507" t="str">
            <v>Máy RO HIAKI TIG</v>
          </cell>
        </row>
        <row r="10508">
          <cell r="B10508" t="str">
            <v>3004020471</v>
          </cell>
          <cell r="C10508" t="str">
            <v>Nẹp gá cút IQO</v>
          </cell>
        </row>
        <row r="10509">
          <cell r="B10509" t="str">
            <v>2016010115</v>
          </cell>
          <cell r="C10509" t="str">
            <v>Bu lông M4x12 (mạ kẽm)</v>
          </cell>
        </row>
        <row r="10510">
          <cell r="B10510" t="str">
            <v>2016010114</v>
          </cell>
          <cell r="C10510" t="str">
            <v>Vít đầu dù 4x10 (mạ kẽm)</v>
          </cell>
        </row>
        <row r="10511">
          <cell r="B10511" t="str">
            <v>2016010113</v>
          </cell>
          <cell r="C10511" t="str">
            <v>Vít đầu dù 4x12 (mạ kẽm)</v>
          </cell>
        </row>
        <row r="10512">
          <cell r="B10512" t="str">
            <v>2016010111</v>
          </cell>
          <cell r="C10512" t="str">
            <v>Vít đầu dù 5x12 (mạ kẽm)</v>
          </cell>
        </row>
        <row r="10513">
          <cell r="B10513" t="str">
            <v>2016010112</v>
          </cell>
          <cell r="C10513" t="str">
            <v>Vít đầu dù 5x20 (mạ kẽm)</v>
          </cell>
        </row>
        <row r="10514">
          <cell r="B10514" t="str">
            <v>4006070097</v>
          </cell>
          <cell r="C10514" t="str">
            <v>Nhôm tấm 2500x1250x3mm</v>
          </cell>
        </row>
        <row r="10515">
          <cell r="B10515" t="str">
            <v>1001040413</v>
          </cell>
          <cell r="C10515" t="str">
            <v>Máy lọc nước KAROFI N-e239</v>
          </cell>
        </row>
        <row r="10516">
          <cell r="B10516" t="str">
            <v>4006060358</v>
          </cell>
          <cell r="C10516" t="str">
            <v>Tờ rơi KAROFI A5 Bảng giá niêm yết</v>
          </cell>
        </row>
        <row r="10517">
          <cell r="B10517" t="str">
            <v>1001110191</v>
          </cell>
          <cell r="C10517" t="str">
            <v>Máy lọc nước UNDERSINK TECOMEN (6S)</v>
          </cell>
        </row>
        <row r="10518">
          <cell r="B10518" t="str">
            <v>1001110192</v>
          </cell>
          <cell r="C10518" t="str">
            <v>Máy lọc nước HALF COVER TECOMEN (6S)</v>
          </cell>
        </row>
        <row r="10519">
          <cell r="B10519" t="str">
            <v>4006010577</v>
          </cell>
          <cell r="C10519" t="str">
            <v>Thùng carton KAROFI Slim S-s038</v>
          </cell>
        </row>
        <row r="10520">
          <cell r="B10520" t="str">
            <v>2013080088</v>
          </cell>
          <cell r="C10520" t="str">
            <v>Vòi WDT-52 xanh v2</v>
          </cell>
        </row>
        <row r="10521">
          <cell r="B10521" t="str">
            <v>2010020082</v>
          </cell>
          <cell r="C10521" t="str">
            <v>Nắp OCB trong</v>
          </cell>
        </row>
        <row r="10522">
          <cell r="B10522" t="str">
            <v>2010020083</v>
          </cell>
          <cell r="C10522" t="str">
            <v>Thân OCB trong</v>
          </cell>
        </row>
        <row r="10523">
          <cell r="B10523" t="str">
            <v>2006010101</v>
          </cell>
          <cell r="C10523" t="str">
            <v>Tủ IQO đen PUWA</v>
          </cell>
        </row>
        <row r="10524">
          <cell r="B10524" t="str">
            <v>7003020102</v>
          </cell>
          <cell r="C10524" t="str">
            <v>Topper Mica 15x25</v>
          </cell>
        </row>
        <row r="10525">
          <cell r="B10525" t="str">
            <v>7003020101</v>
          </cell>
          <cell r="C10525" t="str">
            <v>Leaflet KAROFI 15x25</v>
          </cell>
        </row>
        <row r="10526">
          <cell r="B10526" t="str">
            <v>2013080087</v>
          </cell>
          <cell r="C10526" t="str">
            <v>Vòi SL-D031 (2000310)</v>
          </cell>
        </row>
        <row r="10527">
          <cell r="B10527" t="str">
            <v>4006060359</v>
          </cell>
          <cell r="C10527" t="str">
            <v>HDSD KAROFI Slim S-s038</v>
          </cell>
        </row>
        <row r="10528">
          <cell r="B10528" t="str">
            <v>4006031578</v>
          </cell>
          <cell r="C10528" t="str">
            <v>Tem lõi PP SEDIMENT CLARTE</v>
          </cell>
        </row>
        <row r="10529">
          <cell r="B10529" t="str">
            <v>4006031577</v>
          </cell>
          <cell r="C10529" t="str">
            <v>Tem phụ KAROFI Slim S-s038</v>
          </cell>
        </row>
        <row r="10530">
          <cell r="B10530" t="str">
            <v>3003010261</v>
          </cell>
          <cell r="C10530" t="str">
            <v>Kính tôi cánh IQO đen PUWA</v>
          </cell>
        </row>
        <row r="10531">
          <cell r="B10531" t="str">
            <v>3003020165</v>
          </cell>
          <cell r="C10531" t="str">
            <v>Kính tôi đình IQO đen PUWA</v>
          </cell>
        </row>
        <row r="10532">
          <cell r="B10532" t="str">
            <v>4006031561</v>
          </cell>
          <cell r="C10532" t="str">
            <v>Tem phụ KAROFI ERO80 (Hàn Quốc)</v>
          </cell>
        </row>
        <row r="10533">
          <cell r="B10533" t="str">
            <v>4006031563</v>
          </cell>
          <cell r="C10533" t="str">
            <v>Tem phụ KAROFI N-E118 (Hàn Quốc)</v>
          </cell>
        </row>
        <row r="10534">
          <cell r="B10534" t="str">
            <v>4006031562</v>
          </cell>
          <cell r="C10534" t="str">
            <v>Tem phụ KAROFI KT-ERO80 (Hàn Quốc)</v>
          </cell>
        </row>
        <row r="10535">
          <cell r="B10535" t="str">
            <v>2013040109</v>
          </cell>
          <cell r="C10535" t="str">
            <v>Bộ phao điện đơn Jingxi</v>
          </cell>
        </row>
        <row r="10536">
          <cell r="B10536" t="str">
            <v>3004030163</v>
          </cell>
          <cell r="C10536" t="str">
            <v>Vi mạch HW677 LM2596HVS</v>
          </cell>
        </row>
        <row r="10537">
          <cell r="B10537" t="str">
            <v>7003020009</v>
          </cell>
          <cell r="C10537" t="str">
            <v>Lọ nhựa nhỏ</v>
          </cell>
        </row>
        <row r="10538">
          <cell r="B10538" t="str">
            <v>4006031740</v>
          </cell>
          <cell r="C10538" t="str">
            <v>HDSD KAROFI SBW-9RO</v>
          </cell>
        </row>
        <row r="10539">
          <cell r="B10539" t="str">
            <v>4006031566</v>
          </cell>
          <cell r="C10539" t="str">
            <v>Tem phụ KAROFI SBW-9RO</v>
          </cell>
        </row>
        <row r="10540">
          <cell r="B10540" t="str">
            <v>7003020010</v>
          </cell>
          <cell r="C10540" t="str">
            <v>Vách kệ 1.2x1.35x0.05m</v>
          </cell>
        </row>
        <row r="10541">
          <cell r="B10541" t="str">
            <v>2013020128</v>
          </cell>
          <cell r="C10541" t="str">
            <v>Khung Inox 304 SW-500LPH v3</v>
          </cell>
        </row>
        <row r="10542">
          <cell r="B10542" t="str">
            <v>1001040414</v>
          </cell>
          <cell r="C10542" t="str">
            <v>Máy lọc nước KAROFI SBW-9RO</v>
          </cell>
        </row>
        <row r="10543">
          <cell r="B10543" t="str">
            <v>2010020084</v>
          </cell>
          <cell r="C10543" t="str">
            <v>Khay nhựa tích hợp A</v>
          </cell>
        </row>
        <row r="10544">
          <cell r="B10544" t="str">
            <v>2010020085</v>
          </cell>
          <cell r="C10544" t="str">
            <v>Khay nhựa tích hợp B</v>
          </cell>
        </row>
        <row r="10545">
          <cell r="B10545" t="str">
            <v>2010020086</v>
          </cell>
          <cell r="C10545" t="str">
            <v>Ốp lưng nhựa hút</v>
          </cell>
        </row>
        <row r="10546">
          <cell r="B10546" t="str">
            <v>2004010185</v>
          </cell>
          <cell r="C10546" t="str">
            <v>Lõi lọc Smax Duo 1 Vi lọc</v>
          </cell>
        </row>
        <row r="10547">
          <cell r="B10547" t="str">
            <v>4006010366</v>
          </cell>
          <cell r="C10547" t="str">
            <v>Thùng carton KAROFI O-H128 v2</v>
          </cell>
        </row>
        <row r="10548">
          <cell r="B10548" t="str">
            <v>2011020042</v>
          </cell>
          <cell r="C10548" t="str">
            <v>Bịt cút nối nhanh 1/4 (2000306)</v>
          </cell>
        </row>
        <row r="10549">
          <cell r="B10549" t="str">
            <v>2011020043</v>
          </cell>
          <cell r="C10549" t="str">
            <v>Bịt cút nối nhanh 3/8 (2000306)</v>
          </cell>
        </row>
        <row r="10550">
          <cell r="B10550" t="str">
            <v>2004010184</v>
          </cell>
          <cell r="C10550" t="str">
            <v>Lõi lọc Smax Duo 3 Vi lọc đa điểm</v>
          </cell>
        </row>
        <row r="10551">
          <cell r="B10551" t="str">
            <v>2005010108</v>
          </cell>
          <cell r="C10551" t="str">
            <v>Lõi lọc Smax Duo 2 Activated Carbon</v>
          </cell>
        </row>
        <row r="10552">
          <cell r="B10552" t="str">
            <v>9200000503</v>
          </cell>
          <cell r="C10552" t="str">
            <v>Vải không dệt trắng</v>
          </cell>
        </row>
        <row r="10553">
          <cell r="B10553" t="str">
            <v>2017020089</v>
          </cell>
          <cell r="C10553" t="str">
            <v>Ống nhựa mềm lõi thép D38</v>
          </cell>
        </row>
        <row r="10554">
          <cell r="B10554" t="str">
            <v>2002010060</v>
          </cell>
          <cell r="C10554" t="str">
            <v>Thân vỏ màng 1812 trắng (28G)</v>
          </cell>
        </row>
        <row r="10555">
          <cell r="B10555" t="str">
            <v>3004091227</v>
          </cell>
          <cell r="C10555" t="str">
            <v>Bát màng Inox 2540</v>
          </cell>
        </row>
        <row r="10556">
          <cell r="B10556" t="str">
            <v>7005020081</v>
          </cell>
          <cell r="C10556" t="str">
            <v>Bồn nhựa đứng 5000L</v>
          </cell>
        </row>
        <row r="10557">
          <cell r="B10557" t="str">
            <v>2006010102</v>
          </cell>
          <cell r="C10557" t="str">
            <v>Tủ IQ đen KAROFI SRO+</v>
          </cell>
        </row>
        <row r="10558">
          <cell r="B10558" t="str">
            <v>1001060017</v>
          </cell>
          <cell r="C10558" t="str">
            <v>Máy RO-206 SUNHOUSE.01</v>
          </cell>
        </row>
        <row r="10559">
          <cell r="B10559" t="str">
            <v>2005020104</v>
          </cell>
          <cell r="C10559" t="str">
            <v>Lõi CTO 10" trắng AQUAREDD</v>
          </cell>
        </row>
        <row r="10560">
          <cell r="B10560" t="str">
            <v>2005010109</v>
          </cell>
          <cell r="C10560" t="str">
            <v>Lõi OCB 10" trắng AQUAREDD</v>
          </cell>
        </row>
        <row r="10561">
          <cell r="B10561" t="str">
            <v>2005010110</v>
          </cell>
          <cell r="C10561" t="str">
            <v>Lõi Cation 10" vàng AQUAREDD</v>
          </cell>
        </row>
        <row r="10562">
          <cell r="B10562" t="str">
            <v>2004010186</v>
          </cell>
          <cell r="C10562" t="str">
            <v>Lõi PP 10" G120 vằn AQUAREDD</v>
          </cell>
        </row>
        <row r="10563">
          <cell r="B10563" t="str">
            <v>4006031564</v>
          </cell>
          <cell r="C10563" t="str">
            <v>Tem lõi Cation resins AQUAREDD</v>
          </cell>
        </row>
        <row r="10564">
          <cell r="B10564" t="str">
            <v>1001040416</v>
          </cell>
          <cell r="C10564" t="str">
            <v>Máy lọc nước KAROFI KBW-8RO v2</v>
          </cell>
        </row>
        <row r="10565">
          <cell r="B10565" t="str">
            <v>2014050031</v>
          </cell>
          <cell r="C10565" t="str">
            <v>Biến tấn GD20-004G-S2 (1p 220V 4Kw)</v>
          </cell>
        </row>
        <row r="10566">
          <cell r="B10566" t="str">
            <v>2014050032</v>
          </cell>
          <cell r="C10566" t="str">
            <v>Biến tần GD20-1R5G-S2 (1p 220V 1.5kw)</v>
          </cell>
        </row>
        <row r="10567">
          <cell r="B10567" t="str">
            <v>2008020069</v>
          </cell>
          <cell r="C10567" t="str">
            <v>Bơm trục ngang CNP CHL4-60 1.1kW (3P)</v>
          </cell>
        </row>
        <row r="10568">
          <cell r="B10568" t="str">
            <v>1001040417</v>
          </cell>
          <cell r="C10568" t="str">
            <v>Máy lọc nước KAROFI Optimus O-s139-NS</v>
          </cell>
        </row>
        <row r="10569">
          <cell r="B10569" t="str">
            <v>2004050019</v>
          </cell>
          <cell r="C10569" t="str">
            <v>Lõi PPG-C 10" xám (2000264)</v>
          </cell>
        </row>
        <row r="10570">
          <cell r="B10570" t="str">
            <v>4006031568</v>
          </cell>
          <cell r="C10570" t="str">
            <v>Tem phụ KAROFI O-s139-NS</v>
          </cell>
        </row>
        <row r="10571">
          <cell r="B10571" t="str">
            <v>2007030055</v>
          </cell>
          <cell r="C10571" t="str">
            <v>Flow điện tử 1/4 (Sơn Hà)</v>
          </cell>
        </row>
        <row r="10572">
          <cell r="B10572" t="str">
            <v>2006010103</v>
          </cell>
          <cell r="C10572" t="str">
            <v>Tủ IRO3 KAROFI OPTIMUS/NS</v>
          </cell>
        </row>
        <row r="10573">
          <cell r="B10573" t="str">
            <v>4006010060</v>
          </cell>
          <cell r="C10573" t="str">
            <v>Hộp carton cốc 370x125x284</v>
          </cell>
        </row>
        <row r="10574">
          <cell r="B10574" t="str">
            <v>4006060360</v>
          </cell>
          <cell r="C10574" t="str">
            <v>HDSD KAROFI OPTIMUS O-s139-NS</v>
          </cell>
        </row>
        <row r="10575">
          <cell r="B10575" t="str">
            <v>4006010059</v>
          </cell>
          <cell r="C10575" t="str">
            <v>Hộp carton phụ kiện 410x200x60</v>
          </cell>
        </row>
        <row r="10576">
          <cell r="B10576" t="str">
            <v>4006010578</v>
          </cell>
          <cell r="C10576" t="str">
            <v>Thùng carton KAROFI OPTIMUS TH</v>
          </cell>
        </row>
        <row r="10577">
          <cell r="B10577" t="str">
            <v>4006010120</v>
          </cell>
          <cell r="C10577" t="str">
            <v>Thùng carton bộ lọc 410x200x224</v>
          </cell>
        </row>
        <row r="10578">
          <cell r="B10578" t="str">
            <v>2007030062</v>
          </cell>
          <cell r="C10578" t="str">
            <v>Van điện từ 24V CNKB FPD-360L30</v>
          </cell>
        </row>
        <row r="10579">
          <cell r="B10579" t="str">
            <v>3003020166</v>
          </cell>
          <cell r="C10579" t="str">
            <v>Kính tôi đình IRO3 KAROFI đen NS</v>
          </cell>
        </row>
        <row r="10580">
          <cell r="B10580" t="str">
            <v>4006010365</v>
          </cell>
          <cell r="C10580" t="str">
            <v>Thùng carton đóng gói 590x430x315</v>
          </cell>
        </row>
        <row r="10581">
          <cell r="B10581" t="str">
            <v>2011020044</v>
          </cell>
          <cell r="C10581" t="str">
            <v>Cút góc nối nhanh 1 đầu cắm 3/8 ZQ-006-C</v>
          </cell>
        </row>
        <row r="10582">
          <cell r="B10582" t="str">
            <v>3004060049</v>
          </cell>
          <cell r="C10582" t="str">
            <v>Vải không dệt 800--T</v>
          </cell>
        </row>
        <row r="10583">
          <cell r="B10583" t="str">
            <v>7001020069</v>
          </cell>
          <cell r="C10583" t="str">
            <v>Tuýt T 14</v>
          </cell>
        </row>
        <row r="10584">
          <cell r="B10584" t="str">
            <v>3004020472</v>
          </cell>
          <cell r="C10584" t="str">
            <v>Nẹp cánh tủ inox</v>
          </cell>
        </row>
        <row r="10585">
          <cell r="B10585" t="str">
            <v>7007020056</v>
          </cell>
          <cell r="C10585" t="str">
            <v>Vòng bi SKF 6212 ZZC3</v>
          </cell>
        </row>
        <row r="10586">
          <cell r="B10586" t="str">
            <v>7007020055</v>
          </cell>
          <cell r="C10586" t="str">
            <v>Vòng bi SKF 6312 ZZC3</v>
          </cell>
        </row>
        <row r="10587">
          <cell r="B10587" t="str">
            <v>4006010583</v>
          </cell>
          <cell r="C10587" t="str">
            <v>Thùng carton T33 AQUAREDD</v>
          </cell>
        </row>
        <row r="10588">
          <cell r="B10588" t="str">
            <v>7001010009</v>
          </cell>
          <cell r="C10588" t="str">
            <v>Bộ lã ống đồng VFT-808-MIS</v>
          </cell>
        </row>
        <row r="10589">
          <cell r="B10589" t="str">
            <v>7001010010</v>
          </cell>
          <cell r="C10589" t="str">
            <v>Bộ dụng cụ nạp gas VMG-2-R410A-B</v>
          </cell>
        </row>
        <row r="10590">
          <cell r="B10590" t="str">
            <v>2011020045</v>
          </cell>
          <cell r="C10590" t="str">
            <v>Van gạt tay khí nén STNC TGC34-S-08</v>
          </cell>
        </row>
        <row r="10591">
          <cell r="B10591" t="str">
            <v>3004060050</v>
          </cell>
          <cell r="C10591" t="str">
            <v>Vải không dệt 800--T-Nano</v>
          </cell>
        </row>
        <row r="10592">
          <cell r="B10592" t="str">
            <v>1001040418</v>
          </cell>
          <cell r="C10592" t="str">
            <v>Máy lọc nước Optimus Pro O-i439</v>
          </cell>
        </row>
        <row r="10593">
          <cell r="B10593" t="str">
            <v>9200000505</v>
          </cell>
          <cell r="C10593" t="str">
            <v>Tem phụ HIAKI TIG</v>
          </cell>
        </row>
        <row r="10594">
          <cell r="B10594" t="str">
            <v>9200000504</v>
          </cell>
          <cell r="C10594" t="str">
            <v>Tem kỹ thuật HIAKI TIG</v>
          </cell>
        </row>
        <row r="10595">
          <cell r="B10595" t="str">
            <v>4006031573</v>
          </cell>
          <cell r="C10595" t="str">
            <v>Tem phụ KAROFI KT-K9I-4</v>
          </cell>
        </row>
        <row r="10596">
          <cell r="B10596" t="str">
            <v>4006031567</v>
          </cell>
          <cell r="C10596" t="str">
            <v>Tem vách phải HIAKI TIG</v>
          </cell>
        </row>
        <row r="10597">
          <cell r="B10597" t="str">
            <v>4006031565</v>
          </cell>
          <cell r="C10597" t="str">
            <v>Tem vách trái HIAKI TIG</v>
          </cell>
        </row>
        <row r="10598">
          <cell r="B10598" t="str">
            <v>4006031572</v>
          </cell>
          <cell r="C10598" t="str">
            <v>Tem quảng cáo KAROFI O-i439</v>
          </cell>
        </row>
        <row r="10599">
          <cell r="B10599" t="str">
            <v>1001090084</v>
          </cell>
          <cell r="C10599" t="str">
            <v>Máy RO-403 CTTOANTHANG SLNEW-9</v>
          </cell>
        </row>
        <row r="10600">
          <cell r="B10600" t="str">
            <v>4006031698</v>
          </cell>
          <cell r="C10600" t="str">
            <v>Tem phụ KAROFI Optimus Pro O-i439</v>
          </cell>
        </row>
        <row r="10601">
          <cell r="B10601" t="str">
            <v>2001020015</v>
          </cell>
          <cell r="C10601" t="str">
            <v>Cốc 10" Đài Loan trắng FEROLI JSC</v>
          </cell>
        </row>
        <row r="10602">
          <cell r="B10602" t="str">
            <v>4006060353</v>
          </cell>
          <cell r="C10602" t="str">
            <v>HDSD KAROFI Giải mã vi mạch AIOTEC 4.2</v>
          </cell>
        </row>
        <row r="10603">
          <cell r="B10603" t="str">
            <v>3004020473</v>
          </cell>
          <cell r="C10603" t="str">
            <v>Tấm gá Nano S</v>
          </cell>
        </row>
        <row r="10604">
          <cell r="B10604" t="str">
            <v>9200000516</v>
          </cell>
          <cell r="C10604" t="str">
            <v>Tem giá sắt SHC (vàng)</v>
          </cell>
        </row>
        <row r="10605">
          <cell r="B10605" t="str">
            <v>9200000511</v>
          </cell>
          <cell r="C10605" t="str">
            <v>Tem lõi OCB SHC (vàng)</v>
          </cell>
        </row>
        <row r="10606">
          <cell r="B10606" t="str">
            <v>9200000518</v>
          </cell>
          <cell r="C10606" t="str">
            <v>Tem cốc 2 OCB SHC (vàng)</v>
          </cell>
        </row>
        <row r="10607">
          <cell r="B10607" t="str">
            <v>9200000509</v>
          </cell>
          <cell r="C10607" t="str">
            <v>Tem lõi MAIFAN SHC (vàng)</v>
          </cell>
        </row>
        <row r="10608">
          <cell r="B10608" t="str">
            <v>2011020012</v>
          </cell>
          <cell r="C10608" t="str">
            <v>Cút nối nhanh 4044 (đèn UV)</v>
          </cell>
        </row>
        <row r="10609">
          <cell r="B10609" t="str">
            <v>9200000507</v>
          </cell>
          <cell r="C10609" t="str">
            <v>Tem lõi Alkaline SHC (vàng)</v>
          </cell>
        </row>
        <row r="10610">
          <cell r="B10610" t="str">
            <v>4006010157</v>
          </cell>
          <cell r="C10610" t="str">
            <v>Thùng carton HC15 (Nội địa)</v>
          </cell>
        </row>
        <row r="10611">
          <cell r="B10611" t="str">
            <v>9200000506</v>
          </cell>
          <cell r="C10611" t="str">
            <v>Tem lõi T33 Carbon SHC (vàng)</v>
          </cell>
        </row>
        <row r="10612">
          <cell r="B10612" t="str">
            <v>9200000514</v>
          </cell>
          <cell r="C10612" t="str">
            <v>Tem lõi Nano Carbon SHC (vàng)</v>
          </cell>
        </row>
        <row r="10613">
          <cell r="B10613" t="str">
            <v>9200000510</v>
          </cell>
          <cell r="C10613" t="str">
            <v>Tem lõi PP 1 micron SHC (vàng)</v>
          </cell>
        </row>
        <row r="10614">
          <cell r="B10614" t="str">
            <v>9200000515</v>
          </cell>
          <cell r="C10614" t="str">
            <v>Tem lõi PP 5 micron SHC (vàng)</v>
          </cell>
        </row>
        <row r="10615">
          <cell r="B10615" t="str">
            <v>4006070103</v>
          </cell>
          <cell r="C10615" t="str">
            <v>Vòng cổ ion cá nhân APN004 đen</v>
          </cell>
        </row>
        <row r="10616">
          <cell r="B10616" t="str">
            <v>4006070101</v>
          </cell>
          <cell r="C10616" t="str">
            <v>Vòng cổ ion cá nhân APN002 hồng</v>
          </cell>
        </row>
        <row r="10617">
          <cell r="B10617" t="str">
            <v>4006070100</v>
          </cell>
          <cell r="C10617" t="str">
            <v>Vòng cổ ion cá nhân APN002 xanh</v>
          </cell>
        </row>
        <row r="10618">
          <cell r="B10618" t="str">
            <v>9200000519</v>
          </cell>
          <cell r="C10618" t="str">
            <v>Tem cốc 1 PP 5 micron SHC (vàng)</v>
          </cell>
        </row>
        <row r="10619">
          <cell r="B10619" t="str">
            <v>9200000517</v>
          </cell>
          <cell r="C10619" t="str">
            <v>Tem cốc 3 PP 1 micron SHC (vàng)</v>
          </cell>
        </row>
        <row r="10620">
          <cell r="B10620" t="str">
            <v>9200000508</v>
          </cell>
          <cell r="C10620" t="str">
            <v>Tem lõi ORPH Hydrogen SHC (vàng)</v>
          </cell>
        </row>
        <row r="10621">
          <cell r="B10621" t="str">
            <v>4006070102</v>
          </cell>
          <cell r="C10621" t="str">
            <v>Máy lọc không khí cá nhân KAP-P103</v>
          </cell>
        </row>
        <row r="10622">
          <cell r="B10622" t="str">
            <v>4006070098</v>
          </cell>
          <cell r="C10622" t="str">
            <v>Máy lọc không khí cá nhân KAP-P101B</v>
          </cell>
        </row>
        <row r="10623">
          <cell r="B10623" t="str">
            <v>4006070099</v>
          </cell>
          <cell r="C10623" t="str">
            <v>Máy lọc không khí cá nhân KAP-P101W</v>
          </cell>
        </row>
        <row r="10624">
          <cell r="B10624" t="str">
            <v>4006031575</v>
          </cell>
          <cell r="C10624" t="str">
            <v>Tem KAROFI QR Code</v>
          </cell>
        </row>
        <row r="10625">
          <cell r="B10625" t="str">
            <v>4006031570</v>
          </cell>
          <cell r="C10625" t="str">
            <v>Tem phụ KAROFI K9IQ-2 v1</v>
          </cell>
        </row>
        <row r="10626">
          <cell r="B10626" t="str">
            <v>4006031574</v>
          </cell>
          <cell r="C10626" t="str">
            <v>Tem KAROFI QR Code (Girl)</v>
          </cell>
        </row>
        <row r="10627">
          <cell r="B10627" t="str">
            <v>4006010581</v>
          </cell>
          <cell r="C10627" t="str">
            <v>Thùng carton HC16 (Nội địa)</v>
          </cell>
        </row>
        <row r="10628">
          <cell r="B10628" t="str">
            <v>4006010579</v>
          </cell>
          <cell r="C10628" t="str">
            <v>Thùng carton HC18 (Nội địa)</v>
          </cell>
        </row>
        <row r="10629">
          <cell r="B10629" t="str">
            <v>4006010580</v>
          </cell>
          <cell r="C10629" t="str">
            <v>Thùng carton HC19 (Nội địa)</v>
          </cell>
        </row>
        <row r="10630">
          <cell r="B10630" t="str">
            <v>4006010582</v>
          </cell>
          <cell r="C10630" t="str">
            <v>Thùng carton HC18RO (Nội địa)</v>
          </cell>
        </row>
        <row r="10631">
          <cell r="B10631" t="str">
            <v>4006070104</v>
          </cell>
          <cell r="C10631" t="str">
            <v>Vòng cổ ion cá nhân APN002 đen</v>
          </cell>
        </row>
        <row r="10632">
          <cell r="B10632" t="str">
            <v>4006070105</v>
          </cell>
          <cell r="C10632" t="str">
            <v>Máy lọc không khí cá nhân KAP-P104B</v>
          </cell>
        </row>
        <row r="10633">
          <cell r="B10633" t="str">
            <v>4006070106</v>
          </cell>
          <cell r="C10633" t="str">
            <v>Máy lọc không khí cá nhân KAP-P104P</v>
          </cell>
        </row>
        <row r="10634">
          <cell r="B10634" t="str">
            <v>2004010183</v>
          </cell>
          <cell r="C10634" t="str">
            <v>Lõi PP 10" G120  CLARTE</v>
          </cell>
        </row>
        <row r="10635">
          <cell r="B10635" t="str">
            <v>2008010048</v>
          </cell>
          <cell r="C10635" t="str">
            <v>Bơm 24V RADIAN 8369 (No Base)</v>
          </cell>
        </row>
        <row r="10636">
          <cell r="B10636" t="str">
            <v>2008010049</v>
          </cell>
          <cell r="C10636" t="str">
            <v>Bơm 24V Headon HF-8369 (No Base)</v>
          </cell>
        </row>
        <row r="10637">
          <cell r="B10637" t="str">
            <v>7003020103</v>
          </cell>
          <cell r="C10637" t="str">
            <v>Topper Mica 15x20</v>
          </cell>
        </row>
        <row r="10638">
          <cell r="B10638" t="str">
            <v>3004080078</v>
          </cell>
          <cell r="C10638" t="str">
            <v>Màng lọc nano kháng khuẩn</v>
          </cell>
        </row>
        <row r="10639">
          <cell r="B10639" t="str">
            <v>2004010187</v>
          </cell>
          <cell r="C10639" t="str">
            <v>Lõi PPD 10" trắng Al-najjar</v>
          </cell>
        </row>
        <row r="10640">
          <cell r="B10640" t="str">
            <v>2004010188</v>
          </cell>
          <cell r="C10640" t="str">
            <v>Lõi PP 20" G800-114 Al-najjar</v>
          </cell>
        </row>
        <row r="10641">
          <cell r="B10641" t="str">
            <v>7003020104</v>
          </cell>
          <cell r="C10641" t="str">
            <v>Leaflet KAROFI 15x20 Điện Máy Xanh</v>
          </cell>
        </row>
        <row r="10642">
          <cell r="B10642" t="str">
            <v>4006070107</v>
          </cell>
          <cell r="C10642" t="str">
            <v>Cuộn màng Hepa MG-P95% khổ 1.47 x 300m</v>
          </cell>
        </row>
        <row r="10643">
          <cell r="B10643" t="str">
            <v>4006070108</v>
          </cell>
          <cell r="C10643" t="str">
            <v>Cuộn màng Hepa MG-P99.5% khổ 1.47 x 200m</v>
          </cell>
        </row>
        <row r="10644">
          <cell r="B10644" t="str">
            <v>4006070109</v>
          </cell>
          <cell r="C10644" t="str">
            <v>Cuộn màng Hepa MG-P99.97% khổ 0.41 x 110m</v>
          </cell>
        </row>
        <row r="10645">
          <cell r="B10645" t="str">
            <v>4004090116</v>
          </cell>
          <cell r="C10645" t="str">
            <v>Vải không dệt 175-20-T-KK</v>
          </cell>
        </row>
        <row r="10646">
          <cell r="B10646" t="str">
            <v>4004090117</v>
          </cell>
          <cell r="C10646" t="str">
            <v>Vải không dệt 170-25-T-SMS</v>
          </cell>
        </row>
        <row r="10647">
          <cell r="B10647" t="str">
            <v>2013020130</v>
          </cell>
          <cell r="C10647" t="str">
            <v>Giá sắt SH trắng v2</v>
          </cell>
        </row>
        <row r="10648">
          <cell r="B10648" t="str">
            <v>2013020129</v>
          </cell>
          <cell r="C10648" t="str">
            <v>Giá sắt SH v2 (CS)</v>
          </cell>
        </row>
        <row r="10649">
          <cell r="B10649" t="str">
            <v>1005010022</v>
          </cell>
          <cell r="C10649" t="str">
            <v>Máy lọc không khí mini KAP-C123</v>
          </cell>
        </row>
        <row r="10650">
          <cell r="B10650" t="str">
            <v>1005010023</v>
          </cell>
          <cell r="C10650" t="str">
            <v>Máy lọc không khí mini KAP-C133</v>
          </cell>
        </row>
        <row r="10651">
          <cell r="B10651" t="str">
            <v>4003010075</v>
          </cell>
          <cell r="C10651" t="str">
            <v>Tôn mạ kẽm 0.6x1180x1480</v>
          </cell>
        </row>
        <row r="10652">
          <cell r="B10652" t="str">
            <v>7003020105</v>
          </cell>
          <cell r="C10652" t="str">
            <v>Topper KAROFI 28x18</v>
          </cell>
        </row>
        <row r="10653">
          <cell r="B10653" t="str">
            <v>4006031576</v>
          </cell>
          <cell r="C10653" t="str">
            <v>Tem Auto Flush (KAROFI)</v>
          </cell>
        </row>
        <row r="10654">
          <cell r="B10654" t="str">
            <v>4006031569</v>
          </cell>
          <cell r="C10654" t="str">
            <v>Tem cốc 2 PP bảo vệ kép KAROFI</v>
          </cell>
        </row>
        <row r="10655">
          <cell r="B10655" t="str">
            <v>3004040465</v>
          </cell>
          <cell r="C10655" t="str">
            <v>Bộ phao điện đơn AQUA- Jingxi (LR)</v>
          </cell>
        </row>
        <row r="10656">
          <cell r="B10656" t="str">
            <v>4006031741</v>
          </cell>
          <cell r="C10656" t="str">
            <v>Tem quảng cáo KAROFI O-s139-NS</v>
          </cell>
        </row>
        <row r="10657">
          <cell r="B10657" t="str">
            <v>4006070111</v>
          </cell>
          <cell r="C10657" t="str">
            <v>Ion</v>
          </cell>
        </row>
        <row r="10658">
          <cell r="B10658" t="str">
            <v>4006070113</v>
          </cell>
          <cell r="C10658" t="str">
            <v>Vít</v>
          </cell>
        </row>
        <row r="10659">
          <cell r="B10659" t="str">
            <v>4006070110</v>
          </cell>
          <cell r="C10659" t="str">
            <v>Quạt</v>
          </cell>
        </row>
        <row r="10660">
          <cell r="B10660" t="str">
            <v>4006070118</v>
          </cell>
          <cell r="C10660" t="str">
            <v>Túi Da</v>
          </cell>
        </row>
        <row r="10661">
          <cell r="B10661" t="str">
            <v>4006070112</v>
          </cell>
          <cell r="C10661" t="str">
            <v>Giắc cắm USB</v>
          </cell>
        </row>
        <row r="10662">
          <cell r="B10662" t="str">
            <v>4006070117</v>
          </cell>
          <cell r="C10662" t="str">
            <v>Sạc dự phòng</v>
          </cell>
        </row>
        <row r="10663">
          <cell r="B10663" t="str">
            <v>4006070122</v>
          </cell>
          <cell r="C10663" t="str">
            <v>Túi PE 10x22</v>
          </cell>
        </row>
        <row r="10664">
          <cell r="B10664" t="str">
            <v>3004080082</v>
          </cell>
          <cell r="C10664" t="str">
            <v>Ống khí KAP - 102VN</v>
          </cell>
        </row>
        <row r="10665">
          <cell r="B10665" t="str">
            <v>4006070124</v>
          </cell>
          <cell r="C10665" t="str">
            <v>Tem felix KAP - 102VN</v>
          </cell>
        </row>
        <row r="10666">
          <cell r="B10666" t="str">
            <v>4006070123</v>
          </cell>
          <cell r="C10666" t="str">
            <v>Hộp carton KAP - 102VN</v>
          </cell>
        </row>
        <row r="10667">
          <cell r="B10667" t="str">
            <v>3004080080</v>
          </cell>
          <cell r="C10667" t="str">
            <v>Ốp sau KAP-102VN trắng</v>
          </cell>
        </row>
        <row r="10668">
          <cell r="B10668" t="str">
            <v>3004080081</v>
          </cell>
          <cell r="C10668" t="str">
            <v>Vỏ màng KAP-102VN trắng</v>
          </cell>
        </row>
        <row r="10669">
          <cell r="B10669" t="str">
            <v>4006070119</v>
          </cell>
          <cell r="C10669" t="str">
            <v>Tem kỹ thuật KAP - 102VN</v>
          </cell>
        </row>
        <row r="10670">
          <cell r="B10670" t="str">
            <v>3004080079</v>
          </cell>
          <cell r="C10670" t="str">
            <v>Ốp trước KAP-102VN trắng</v>
          </cell>
        </row>
        <row r="10671">
          <cell r="B10671" t="str">
            <v>4006070121</v>
          </cell>
          <cell r="C10671" t="str">
            <v>Hướng dẫn sử dụng KAP - 102VN</v>
          </cell>
        </row>
        <row r="10672">
          <cell r="B10672" t="str">
            <v>3004080083</v>
          </cell>
          <cell r="C10672" t="str">
            <v>Máy lọc không khí cá nhân KAP-102VN</v>
          </cell>
        </row>
        <row r="10673">
          <cell r="B10673" t="str">
            <v>4006070114</v>
          </cell>
          <cell r="C10673" t="str">
            <v>Vỏ màng KAP-102 trắng (logo KAROFI)</v>
          </cell>
        </row>
        <row r="10674">
          <cell r="B10674" t="str">
            <v>2003030291</v>
          </cell>
          <cell r="C10674" t="str">
            <v>Màng RO EZ270T-2R</v>
          </cell>
        </row>
        <row r="10675">
          <cell r="B10675" t="str">
            <v>7002010094</v>
          </cell>
          <cell r="C10675" t="str">
            <v>Máy đo tốc độ gió MS6252A</v>
          </cell>
        </row>
        <row r="10676">
          <cell r="B10676" t="str">
            <v>4004030043</v>
          </cell>
          <cell r="C10676" t="str">
            <v>Dung dịch Nano</v>
          </cell>
        </row>
        <row r="10677">
          <cell r="B10677" t="str">
            <v>4004090118</v>
          </cell>
          <cell r="C10677" t="str">
            <v>Vải không dệt xanh (1.2m)</v>
          </cell>
        </row>
        <row r="10678">
          <cell r="B10678" t="str">
            <v>3004060051</v>
          </cell>
          <cell r="C10678" t="str">
            <v>Vải không dệt xanh nano (1.2m)</v>
          </cell>
        </row>
        <row r="10679">
          <cell r="B10679" t="str">
            <v>1001060018</v>
          </cell>
          <cell r="C10679" t="str">
            <v>Máy RO-206 SUNHOUSE.02</v>
          </cell>
        </row>
        <row r="10680">
          <cell r="B10680" t="str">
            <v>2011020046</v>
          </cell>
          <cell r="C10680" t="str">
            <v>Bộ cút EZ (V-4F-4 + BV-4U-4)</v>
          </cell>
        </row>
        <row r="10681">
          <cell r="B10681" t="str">
            <v>4006010324</v>
          </cell>
          <cell r="C10681" t="str">
            <v>Thùng carton RO KAROFI v342 (trưng bày)</v>
          </cell>
        </row>
        <row r="10682">
          <cell r="B10682" t="str">
            <v>2008010018</v>
          </cell>
          <cell r="C10682" t="str">
            <v>Bơm 24V VF-8377 (LR/VF)</v>
          </cell>
        </row>
        <row r="10683">
          <cell r="B10683" t="str">
            <v>2008010020</v>
          </cell>
          <cell r="C10683" t="str">
            <v>Bơm 24V Headon HF-8377 (LR)</v>
          </cell>
        </row>
        <row r="10684">
          <cell r="B10684" t="str">
            <v>2017020090</v>
          </cell>
          <cell r="C10684" t="str">
            <v>Ống bảo ôn D34</v>
          </cell>
        </row>
        <row r="10685">
          <cell r="B10685" t="str">
            <v>3004091229</v>
          </cell>
          <cell r="C10685" t="str">
            <v>Khung sắt Undersink Slim (CS)</v>
          </cell>
        </row>
        <row r="10686">
          <cell r="B10686" t="str">
            <v>3004091228</v>
          </cell>
          <cell r="C10686" t="str">
            <v>Ốp lưng Undersink Slim (CS)</v>
          </cell>
        </row>
        <row r="10687">
          <cell r="B10687" t="str">
            <v>2013050067</v>
          </cell>
          <cell r="C10687" t="str">
            <v>Van 4 cửa (1000585)</v>
          </cell>
        </row>
        <row r="10688">
          <cell r="B10688" t="str">
            <v>2010020088</v>
          </cell>
          <cell r="C10688" t="str">
            <v>Nắp bơm 8369T DAUER 8369</v>
          </cell>
        </row>
        <row r="10689">
          <cell r="B10689" t="str">
            <v>2010020087</v>
          </cell>
          <cell r="C10689" t="str">
            <v>Nắp bơm 8369T RADIAN 8369</v>
          </cell>
        </row>
        <row r="10690">
          <cell r="B10690" t="str">
            <v>2013080089</v>
          </cell>
          <cell r="C10690" t="str">
            <v>Vòi SL-D031 KAROFI (2000310)</v>
          </cell>
        </row>
        <row r="10691">
          <cell r="B10691" t="str">
            <v>1001050279</v>
          </cell>
          <cell r="C10691" t="str">
            <v>Máy RO-02/009 (CTEUROMADE.01)</v>
          </cell>
        </row>
        <row r="10692">
          <cell r="B10692" t="str">
            <v>3004060053</v>
          </cell>
          <cell r="C10692" t="str">
            <v>Vải không dệt 1600-30-T-Nano</v>
          </cell>
        </row>
        <row r="10693">
          <cell r="B10693" t="str">
            <v>3004060055</v>
          </cell>
          <cell r="C10693" t="str">
            <v>Vải không dệt 1600-30-T</v>
          </cell>
        </row>
        <row r="10694">
          <cell r="B10694" t="str">
            <v>3004110113</v>
          </cell>
          <cell r="C10694" t="str">
            <v>Nhựa NG TPE trắng</v>
          </cell>
        </row>
        <row r="10695">
          <cell r="B10695" t="str">
            <v>3004110112</v>
          </cell>
          <cell r="C10695" t="str">
            <v>Hạt nhựa tái tạo TPE trắng</v>
          </cell>
        </row>
        <row r="10696">
          <cell r="B10696" t="str">
            <v>3004060054</v>
          </cell>
          <cell r="C10696" t="str">
            <v>Vải không dệt 170-30-T-Nano v2</v>
          </cell>
        </row>
        <row r="10697">
          <cell r="B10697" t="str">
            <v>3004020474</v>
          </cell>
          <cell r="C10697" t="str">
            <v>Giá đỡ bản lề trên IRO3 wifi (CS)</v>
          </cell>
        </row>
        <row r="10698">
          <cell r="B10698" t="str">
            <v>3004080094</v>
          </cell>
          <cell r="C10698" t="str">
            <v>Khẩu trang siêu kín kháng khuẩn KFM-3K</v>
          </cell>
        </row>
        <row r="10699">
          <cell r="B10699" t="str">
            <v>3004080095</v>
          </cell>
          <cell r="C10699" t="str">
            <v>Khẩu trang siêu kín kháng khuẩn KFM-3S</v>
          </cell>
        </row>
        <row r="10700">
          <cell r="B10700" t="str">
            <v>3004080091</v>
          </cell>
          <cell r="C10700" t="str">
            <v>Khẩu trang siêu kín nano bạc KFM-3NK</v>
          </cell>
        </row>
        <row r="10701">
          <cell r="B10701" t="str">
            <v>3004080092</v>
          </cell>
          <cell r="C10701" t="str">
            <v>Khẩu trang siêu kín nano bạc KFM-3NS</v>
          </cell>
        </row>
        <row r="10702">
          <cell r="B10702" t="str">
            <v>3004080093</v>
          </cell>
          <cell r="C10702" t="str">
            <v>Khẩu trang siêu kín nano bạc KFM-4N</v>
          </cell>
        </row>
        <row r="10703">
          <cell r="B10703" t="str">
            <v>3004030164</v>
          </cell>
          <cell r="C10703" t="str">
            <v>Vi mạch NANO S v3</v>
          </cell>
        </row>
        <row r="10704">
          <cell r="B10704" t="str">
            <v>2004010189</v>
          </cell>
          <cell r="C10704" t="str">
            <v>Phôi lõi PP 192-44</v>
          </cell>
        </row>
        <row r="10705">
          <cell r="B10705" t="str">
            <v>2017030120</v>
          </cell>
          <cell r="C10705" t="str">
            <v>Gioăng chỉ 18.6x2.4</v>
          </cell>
        </row>
        <row r="10706">
          <cell r="B10706" t="str">
            <v>3004091230</v>
          </cell>
          <cell r="C10706" t="str">
            <v>Phôi lõi CTO 192-44</v>
          </cell>
        </row>
        <row r="10707">
          <cell r="B10707" t="str">
            <v>3004020475</v>
          </cell>
          <cell r="C10707" t="str">
            <v>Thân tủ IRO3 wifi (CS)</v>
          </cell>
        </row>
        <row r="10708">
          <cell r="B10708" t="str">
            <v>3004060052</v>
          </cell>
          <cell r="C10708" t="str">
            <v>Thân tủ IRO3 wifi trắng</v>
          </cell>
        </row>
        <row r="10709">
          <cell r="B10709" t="str">
            <v>3004080086</v>
          </cell>
          <cell r="C10709" t="str">
            <v>Adaptor MLKK KAP-102VN trắng</v>
          </cell>
        </row>
        <row r="10710">
          <cell r="B10710" t="str">
            <v>3004080089</v>
          </cell>
          <cell r="C10710" t="str">
            <v>Khấu trang siêu kín nano bạc v1</v>
          </cell>
        </row>
        <row r="10711">
          <cell r="B10711" t="str">
            <v>3004080099</v>
          </cell>
          <cell r="C10711" t="str">
            <v>Màng lọc kháng khuẩn KFM-3K (BTP)</v>
          </cell>
        </row>
        <row r="10712">
          <cell r="B10712" t="str">
            <v>3004080100</v>
          </cell>
          <cell r="C10712" t="str">
            <v>Màng lọc kháng khuẩn KFM-3S (BTP)</v>
          </cell>
        </row>
        <row r="10713">
          <cell r="B10713" t="str">
            <v>3004080088</v>
          </cell>
          <cell r="C10713" t="str">
            <v>Màng lọc nano kháng khuẩn v1 (BTP)</v>
          </cell>
        </row>
        <row r="10714">
          <cell r="B10714" t="str">
            <v>3004080087</v>
          </cell>
          <cell r="C10714" t="str">
            <v>Adaptor khẩu trang KAP-102VN trắng</v>
          </cell>
        </row>
        <row r="10715">
          <cell r="B10715" t="str">
            <v>3004080098</v>
          </cell>
          <cell r="C10715" t="str">
            <v>Màng lọc nano kháng khuẩn KFM-4N (BTP)</v>
          </cell>
        </row>
        <row r="10716">
          <cell r="B10716" t="str">
            <v>3004080096</v>
          </cell>
          <cell r="C10716" t="str">
            <v>Màng lọc nano kháng khuẩn KFM-3NK (BTP)</v>
          </cell>
        </row>
        <row r="10717">
          <cell r="B10717" t="str">
            <v>3004080097</v>
          </cell>
          <cell r="C10717" t="str">
            <v>Màng lọc nano kháng khuẩn KFM-3NS (BTP)</v>
          </cell>
        </row>
        <row r="10718">
          <cell r="B10718" t="str">
            <v>4006010587</v>
          </cell>
          <cell r="C10718" t="str">
            <v>Hộp carton màng lọc kháng khuẩn</v>
          </cell>
        </row>
        <row r="10719">
          <cell r="B10719" t="str">
            <v>4006010585</v>
          </cell>
          <cell r="C10719" t="str">
            <v>Hộp carton khẩu trang kháng khuẩn</v>
          </cell>
        </row>
        <row r="10720">
          <cell r="B10720" t="str">
            <v>4006010586</v>
          </cell>
          <cell r="C10720" t="str">
            <v>Thùng carton màng lọc kháng khuẩn</v>
          </cell>
        </row>
        <row r="10721">
          <cell r="B10721" t="str">
            <v>4006010584</v>
          </cell>
          <cell r="C10721" t="str">
            <v>Thùng carton khẩu trang kháng khuẩn</v>
          </cell>
        </row>
        <row r="10722">
          <cell r="B10722" t="str">
            <v>7001020070</v>
          </cell>
          <cell r="C10722" t="str">
            <v>Tô vít điện thẳng Delvo DLV45SP-MKG</v>
          </cell>
        </row>
        <row r="10723">
          <cell r="B10723" t="str">
            <v>3004020476</v>
          </cell>
          <cell r="C10723" t="str">
            <v>Giá tủ IQ</v>
          </cell>
        </row>
        <row r="10724">
          <cell r="B10724" t="str">
            <v>3004091231</v>
          </cell>
          <cell r="C10724" t="str">
            <v>Cụm lưới sơ lọc K4A101</v>
          </cell>
        </row>
        <row r="10725">
          <cell r="B10725" t="str">
            <v>4006031743</v>
          </cell>
          <cell r="C10725" t="str">
            <v>Tem phụ KAROFI E8RO (Hàn Quốc)</v>
          </cell>
        </row>
        <row r="10726">
          <cell r="B10726" t="str">
            <v>2008010019</v>
          </cell>
          <cell r="C10726" t="str">
            <v>Bơm 24V VF-8369 (LR/VF)</v>
          </cell>
        </row>
        <row r="10727">
          <cell r="B10727" t="str">
            <v>3004080104</v>
          </cell>
          <cell r="C10727" t="str">
            <v>Màng lọc kháng khuẩn KFM-3K</v>
          </cell>
        </row>
        <row r="10728">
          <cell r="B10728" t="str">
            <v>3004080105</v>
          </cell>
          <cell r="C10728" t="str">
            <v>Màng lọc kháng khuẩn KFM-3S</v>
          </cell>
        </row>
        <row r="10729">
          <cell r="B10729" t="str">
            <v>3004060058</v>
          </cell>
          <cell r="C10729" t="str">
            <v>Vỏ nguồn 24V đen SHC (1004785)</v>
          </cell>
        </row>
        <row r="10730">
          <cell r="B10730" t="str">
            <v>4006010589</v>
          </cell>
          <cell r="C10730" t="str">
            <v>Hộp carton khẩu trang KAROFI v2</v>
          </cell>
        </row>
        <row r="10731">
          <cell r="B10731" t="str">
            <v>4006010590</v>
          </cell>
          <cell r="C10731" t="str">
            <v>Thùng carton màng lọc KAROFI v2</v>
          </cell>
        </row>
        <row r="10732">
          <cell r="B10732" t="str">
            <v>3004080103</v>
          </cell>
          <cell r="C10732" t="str">
            <v>Màng lọc nano kháng khuẩn KFM-4N</v>
          </cell>
        </row>
        <row r="10733">
          <cell r="B10733" t="str">
            <v>3004080101</v>
          </cell>
          <cell r="C10733" t="str">
            <v>Màng lọc nano kháng khuẩn KFM-3NK</v>
          </cell>
        </row>
        <row r="10734">
          <cell r="B10734" t="str">
            <v>3004080102</v>
          </cell>
          <cell r="C10734" t="str">
            <v>Màng lọc nano kháng khuẩn KFM-3NS</v>
          </cell>
        </row>
        <row r="10735">
          <cell r="B10735" t="str">
            <v>4006010591</v>
          </cell>
          <cell r="C10735" t="str">
            <v>Hộp carton màng lọc nano KAROFI v2</v>
          </cell>
        </row>
        <row r="10736">
          <cell r="B10736" t="str">
            <v>4006010588</v>
          </cell>
          <cell r="C10736" t="str">
            <v>Thùng carton khẩu trang nano KAROFI v2</v>
          </cell>
        </row>
        <row r="10737">
          <cell r="B10737" t="str">
            <v>4004030044</v>
          </cell>
          <cell r="C10737" t="str">
            <v>Dung dịch Nano đặc</v>
          </cell>
        </row>
        <row r="10738">
          <cell r="B10738" t="str">
            <v>4005030019</v>
          </cell>
          <cell r="C10738" t="str">
            <v>Cồn công nghiệp</v>
          </cell>
        </row>
        <row r="10739">
          <cell r="B10739" t="str">
            <v>3004080107</v>
          </cell>
          <cell r="C10739" t="str">
            <v>Khẩu trang siêu kín NanoFit Plus</v>
          </cell>
        </row>
        <row r="10740">
          <cell r="B10740" t="str">
            <v>3004080106</v>
          </cell>
          <cell r="C10740" t="str">
            <v>Khẩu trang siêu kín NanoFit Pro</v>
          </cell>
        </row>
        <row r="10741">
          <cell r="B10741" t="str">
            <v>2010020090</v>
          </cell>
          <cell r="C10741" t="str">
            <v>Chấu kẹp dưới ABS GALU</v>
          </cell>
        </row>
        <row r="10742">
          <cell r="B10742" t="str">
            <v>2010020089</v>
          </cell>
          <cell r="C10742" t="str">
            <v>Chấu kẹp trên ABS GALU</v>
          </cell>
        </row>
        <row r="10743">
          <cell r="B10743" t="str">
            <v>3004080108</v>
          </cell>
          <cell r="C10743" t="str">
            <v>Màng lọc NanoFit Pro (BTP)</v>
          </cell>
        </row>
        <row r="10744">
          <cell r="B10744" t="str">
            <v>3004080109</v>
          </cell>
          <cell r="C10744" t="str">
            <v>Màng lọc NanoFit Plus (BTP)</v>
          </cell>
        </row>
        <row r="10745">
          <cell r="B10745" t="str">
            <v>4006031744</v>
          </cell>
          <cell r="C10745" t="str">
            <v>Tem chỉ dẫn bình áp (24x9mm)</v>
          </cell>
        </row>
        <row r="10746">
          <cell r="B10746" t="str">
            <v>2010020091</v>
          </cell>
          <cell r="C10746" t="str">
            <v>Đĩa xoay PP GALU p-EZ 1/4 đen</v>
          </cell>
        </row>
        <row r="10747">
          <cell r="B10747" t="str">
            <v>4006010597</v>
          </cell>
          <cell r="C10747" t="str">
            <v>Thùng carton màng lọc NanoFit</v>
          </cell>
        </row>
        <row r="10748">
          <cell r="B10748" t="str">
            <v>4006060361</v>
          </cell>
          <cell r="C10748" t="str">
            <v>HDSD khẩu trang NanoFit KAROFI</v>
          </cell>
        </row>
        <row r="10749">
          <cell r="B10749" t="str">
            <v>4006010594</v>
          </cell>
          <cell r="C10749" t="str">
            <v>Hộp carton màng lọc NanoFit Pro</v>
          </cell>
        </row>
        <row r="10750">
          <cell r="B10750" t="str">
            <v>4006010596</v>
          </cell>
          <cell r="C10750" t="str">
            <v>Thùng carton khẩu trang NanoFit</v>
          </cell>
        </row>
        <row r="10751">
          <cell r="B10751" t="str">
            <v>4006010595</v>
          </cell>
          <cell r="C10751" t="str">
            <v>Hộp carton màng lọc NanoFit Plus</v>
          </cell>
        </row>
        <row r="10752">
          <cell r="B10752" t="str">
            <v>4006010592</v>
          </cell>
          <cell r="C10752" t="str">
            <v>Hộp carton khẩu trang NanoFit Pro</v>
          </cell>
        </row>
        <row r="10753">
          <cell r="B10753" t="str">
            <v>4006010593</v>
          </cell>
          <cell r="C10753" t="str">
            <v>Hộp carton khẩu trang NanoFit Plus</v>
          </cell>
        </row>
        <row r="10754">
          <cell r="B10754" t="str">
            <v>4006060362</v>
          </cell>
          <cell r="C10754" t="str">
            <v>HDSD khẩu trang NanoFit Plus KAROFI</v>
          </cell>
        </row>
        <row r="10755">
          <cell r="B10755" t="str">
            <v>4006031745</v>
          </cell>
          <cell r="C10755" t="str">
            <v>Hợp đồng KAROFI VIP Club 2020 (Đồng)</v>
          </cell>
        </row>
        <row r="10756">
          <cell r="B10756" t="str">
            <v>4006070127</v>
          </cell>
          <cell r="C10756" t="str">
            <v>Ống Silicone D15/d13</v>
          </cell>
        </row>
        <row r="10757">
          <cell r="B10757" t="str">
            <v>2011020047</v>
          </cell>
          <cell r="C10757" t="str">
            <v>Van đầu vào tích hợp EZ 3/8" ST038-B</v>
          </cell>
        </row>
        <row r="10758">
          <cell r="B10758" t="str">
            <v>3004040466</v>
          </cell>
          <cell r="C10758" t="str">
            <v>Đĩa xoay PP GALU EZ 1/4 đen</v>
          </cell>
        </row>
        <row r="10759">
          <cell r="B10759" t="str">
            <v>4006031746</v>
          </cell>
          <cell r="C10759" t="str">
            <v>Dải Sticker khẩu trang KAROFI</v>
          </cell>
        </row>
        <row r="10760">
          <cell r="B10760" t="str">
            <v>2009010068</v>
          </cell>
          <cell r="C10760" t="str">
            <v>Nguồn 24V 1.5A (1004785)</v>
          </cell>
        </row>
        <row r="10761">
          <cell r="B10761" t="str">
            <v>2009010074</v>
          </cell>
          <cell r="C10761" t="str">
            <v>Nguồn 24V (SASO) (1004785)</v>
          </cell>
        </row>
        <row r="10762">
          <cell r="B10762" t="str">
            <v>2009010073</v>
          </cell>
          <cell r="C10762" t="str">
            <v>Nguồn 24V 1.5A SHC (1004785)</v>
          </cell>
        </row>
        <row r="10763">
          <cell r="B10763" t="str">
            <v>2009010072</v>
          </cell>
          <cell r="C10763" t="str">
            <v>Bộ nguồn 24V (SASO) (1004785)</v>
          </cell>
        </row>
        <row r="10764">
          <cell r="B10764" t="str">
            <v>2009010071</v>
          </cell>
          <cell r="C10764" t="str">
            <v>Nguồn 24V 1.5A GOLDSUN (1004785)</v>
          </cell>
        </row>
        <row r="10765">
          <cell r="B10765" t="str">
            <v>2009010069</v>
          </cell>
          <cell r="C10765" t="str">
            <v>Nguồn 24V 1.5A SUNHOUSE (1004785)</v>
          </cell>
        </row>
        <row r="10766">
          <cell r="B10766" t="str">
            <v>2009010070</v>
          </cell>
          <cell r="C10766" t="str">
            <v>Nguồn 24V 1.5A SUNHOUSE 40cm (1004785)</v>
          </cell>
        </row>
        <row r="10767">
          <cell r="B10767" t="str">
            <v>3004080113</v>
          </cell>
          <cell r="C10767" t="str">
            <v>Vải không dệt 175-25-T-Nano</v>
          </cell>
        </row>
        <row r="10768">
          <cell r="B10768" t="str">
            <v>9200000520</v>
          </cell>
          <cell r="C10768" t="str">
            <v>Vải không dệt trắng 1600mm-25</v>
          </cell>
        </row>
        <row r="10769">
          <cell r="B10769" t="str">
            <v>2010020094</v>
          </cell>
          <cell r="C10769" t="str">
            <v>Buồng thở khẩu trang E</v>
          </cell>
        </row>
        <row r="10770">
          <cell r="B10770" t="str">
            <v>2010020092</v>
          </cell>
          <cell r="C10770" t="str">
            <v>Ốp ngoài khẩu trang E</v>
          </cell>
        </row>
        <row r="10771">
          <cell r="B10771" t="str">
            <v>2010020093</v>
          </cell>
          <cell r="C10771" t="str">
            <v>Ốp trong khẩu trang E</v>
          </cell>
        </row>
        <row r="10772">
          <cell r="B10772" t="str">
            <v>4006050134</v>
          </cell>
          <cell r="C10772" t="str">
            <v>Xốp đáy HC15</v>
          </cell>
        </row>
        <row r="10773">
          <cell r="B10773" t="str">
            <v>4006050137</v>
          </cell>
          <cell r="C10773" t="str">
            <v>Xốp đáy HC16</v>
          </cell>
        </row>
        <row r="10774">
          <cell r="B10774" t="str">
            <v>4006050135</v>
          </cell>
          <cell r="C10774" t="str">
            <v>Xốp góc HC15</v>
          </cell>
        </row>
        <row r="10775">
          <cell r="B10775" t="str">
            <v>4006050138</v>
          </cell>
          <cell r="C10775" t="str">
            <v>Xốp góc HC16</v>
          </cell>
        </row>
        <row r="10776">
          <cell r="B10776" t="str">
            <v>2013070032</v>
          </cell>
          <cell r="C10776" t="str">
            <v>Dàn nóng HC15</v>
          </cell>
        </row>
        <row r="10777">
          <cell r="B10777" t="str">
            <v>2013070033</v>
          </cell>
          <cell r="C10777" t="str">
            <v>Dàn nóng HC16</v>
          </cell>
        </row>
        <row r="10778">
          <cell r="B10778" t="str">
            <v>4006020071</v>
          </cell>
          <cell r="C10778" t="str">
            <v>Túi PE (HC15)</v>
          </cell>
        </row>
        <row r="10779">
          <cell r="B10779" t="str">
            <v>4006020072</v>
          </cell>
          <cell r="C10779" t="str">
            <v>Túi PE (HC16)</v>
          </cell>
        </row>
        <row r="10780">
          <cell r="B10780" t="str">
            <v>4006050133</v>
          </cell>
          <cell r="C10780" t="str">
            <v>Xốp đỉnh HC15</v>
          </cell>
        </row>
        <row r="10781">
          <cell r="B10781" t="str">
            <v>4006050136</v>
          </cell>
          <cell r="C10781" t="str">
            <v>Xốp đỉnh HC16</v>
          </cell>
        </row>
        <row r="10782">
          <cell r="B10782" t="str">
            <v>3004010144</v>
          </cell>
          <cell r="C10782" t="str">
            <v>Dây nguồn HC15</v>
          </cell>
        </row>
        <row r="10783">
          <cell r="B10783" t="str">
            <v>3004010145</v>
          </cell>
          <cell r="C10783" t="str">
            <v>Dây nguồn HC16</v>
          </cell>
        </row>
        <row r="10784">
          <cell r="B10784" t="str">
            <v>3004091234</v>
          </cell>
          <cell r="C10784" t="str">
            <v>Khay nước HC15</v>
          </cell>
        </row>
        <row r="10785">
          <cell r="B10785" t="str">
            <v>3004091237</v>
          </cell>
          <cell r="C10785" t="str">
            <v>Khay nước HC16</v>
          </cell>
        </row>
        <row r="10786">
          <cell r="B10786" t="str">
            <v>3004091236</v>
          </cell>
          <cell r="C10786" t="str">
            <v>Vách phải HC15</v>
          </cell>
        </row>
        <row r="10787">
          <cell r="B10787" t="str">
            <v>3004091239</v>
          </cell>
          <cell r="C10787" t="str">
            <v>Vách phải HC16</v>
          </cell>
        </row>
        <row r="10788">
          <cell r="B10788" t="str">
            <v>3004091235</v>
          </cell>
          <cell r="C10788" t="str">
            <v>Vách trái HC15</v>
          </cell>
        </row>
        <row r="10789">
          <cell r="B10789" t="str">
            <v>3004091238</v>
          </cell>
          <cell r="C10789" t="str">
            <v>Vách trái HC16</v>
          </cell>
        </row>
        <row r="10790">
          <cell r="B10790" t="str">
            <v>3004080110</v>
          </cell>
          <cell r="C10790" t="str">
            <v>Màng lọc NanoFit Pro</v>
          </cell>
        </row>
        <row r="10791">
          <cell r="B10791" t="str">
            <v>3004080111</v>
          </cell>
          <cell r="C10791" t="str">
            <v>Màng lọc NanoFit Plus</v>
          </cell>
        </row>
        <row r="10792">
          <cell r="B10792" t="str">
            <v>2013100075</v>
          </cell>
          <cell r="C10792" t="str">
            <v>Bình lạnh ZROWPK8130022</v>
          </cell>
        </row>
        <row r="10793">
          <cell r="B10793" t="str">
            <v>4006050125</v>
          </cell>
          <cell r="C10793" t="str">
            <v>Bộ mút bảo ôn bình lạnh</v>
          </cell>
        </row>
        <row r="10794">
          <cell r="B10794" t="str">
            <v>3004091233</v>
          </cell>
          <cell r="C10794" t="str">
            <v>Chuột đi dây ZROWPK8130058</v>
          </cell>
        </row>
        <row r="10795">
          <cell r="B10795" t="str">
            <v>3004091232</v>
          </cell>
          <cell r="C10795" t="str">
            <v>Nắp bình lạnh ZROWPK8160028</v>
          </cell>
        </row>
        <row r="10796">
          <cell r="B10796" t="str">
            <v>4006050126</v>
          </cell>
          <cell r="C10796" t="str">
            <v>Bộ mút bảo ôn bình lạnhZROWPK8160027</v>
          </cell>
        </row>
        <row r="10797">
          <cell r="B10797" t="str">
            <v>4006060363</v>
          </cell>
          <cell r="C10797" t="str">
            <v>Tờ rơi KAROFI A5 giọng hát tinh khiết</v>
          </cell>
        </row>
        <row r="10798">
          <cell r="B10798" t="str">
            <v>4006050124</v>
          </cell>
          <cell r="C10798" t="str">
            <v>Xốp bảo ôn đáy bình lạnh ZROWPK8130024</v>
          </cell>
        </row>
        <row r="10799">
          <cell r="B10799" t="str">
            <v>4006050123</v>
          </cell>
          <cell r="C10799" t="str">
            <v>Xốp bảo ôn thân bình lạnh ZROWPK8130025</v>
          </cell>
        </row>
        <row r="10800">
          <cell r="B10800" t="str">
            <v>4004090119</v>
          </cell>
          <cell r="C10800" t="str">
            <v>Màng PE đen 500mm</v>
          </cell>
        </row>
        <row r="10801">
          <cell r="B10801" t="str">
            <v>4005010009</v>
          </cell>
          <cell r="C10801" t="str">
            <v>Cồn thực phẩm</v>
          </cell>
        </row>
        <row r="10802">
          <cell r="B10802" t="str">
            <v>3004020477</v>
          </cell>
          <cell r="C10802" t="str">
            <v>Đệm mica D30.5xd16x2mm</v>
          </cell>
        </row>
        <row r="10803">
          <cell r="B10803" t="str">
            <v>2004010194</v>
          </cell>
          <cell r="C10803" t="str">
            <v>Lõi 25 PP 10"  G120 1um Aquaboon</v>
          </cell>
        </row>
        <row r="10804">
          <cell r="B10804" t="str">
            <v>2004010196</v>
          </cell>
          <cell r="C10804" t="str">
            <v>Lõi 25 PP 10"  G120 5um Aquaboon</v>
          </cell>
        </row>
        <row r="10805">
          <cell r="B10805" t="str">
            <v>2004010191</v>
          </cell>
          <cell r="C10805" t="str">
            <v>Lõi 4 PP 10" vằn G120 1um Aquaboon</v>
          </cell>
        </row>
        <row r="10806">
          <cell r="B10806" t="str">
            <v>2004010192</v>
          </cell>
          <cell r="C10806" t="str">
            <v>Lõi 4 PP 10" vằn G120 5um Aquaboon</v>
          </cell>
        </row>
        <row r="10807">
          <cell r="B10807" t="str">
            <v>2004010193</v>
          </cell>
          <cell r="C10807" t="str">
            <v>Lõi PP 10" G120 1um Aquaboon</v>
          </cell>
        </row>
        <row r="10808">
          <cell r="B10808" t="str">
            <v>2004010195</v>
          </cell>
          <cell r="C10808" t="str">
            <v>Lõi PP 10" G120 5um Aquaboon</v>
          </cell>
        </row>
        <row r="10809">
          <cell r="B10809" t="str">
            <v>2004010200</v>
          </cell>
          <cell r="C10809" t="str">
            <v>Lõi PP 10" G440-114 1um Aquaboon</v>
          </cell>
        </row>
        <row r="10810">
          <cell r="B10810" t="str">
            <v>2004010190</v>
          </cell>
          <cell r="C10810" t="str">
            <v>Lõi PP 10" vằn G120 1um Aquaboon</v>
          </cell>
        </row>
        <row r="10811">
          <cell r="B10811" t="str">
            <v>2004010207</v>
          </cell>
          <cell r="C10811" t="str">
            <v>Phôi lõi PP 10" G440-114 trơn</v>
          </cell>
        </row>
        <row r="10812">
          <cell r="B10812" t="str">
            <v>2004010208</v>
          </cell>
          <cell r="C10812" t="str">
            <v>Phôi lõi PP 20" G880-114 trơn</v>
          </cell>
        </row>
        <row r="10813">
          <cell r="B10813" t="str">
            <v>7003020106</v>
          </cell>
          <cell r="C10813" t="str">
            <v>Poster KAROFI 40x60</v>
          </cell>
        </row>
        <row r="10814">
          <cell r="B10814" t="str">
            <v>2004010204</v>
          </cell>
          <cell r="C10814" t="str">
            <v>Lõi 4 PP 20" G880-114 1um Aquaboon</v>
          </cell>
        </row>
        <row r="10815">
          <cell r="B10815" t="str">
            <v>2004010205</v>
          </cell>
          <cell r="C10815" t="str">
            <v>Lõi 6 PP 20" G880-114 1um Aquaboon</v>
          </cell>
        </row>
        <row r="10816">
          <cell r="B10816" t="str">
            <v>2004010201</v>
          </cell>
          <cell r="C10816" t="str">
            <v>Lõi 2 PP 10" G440-114 1um Aquaboon</v>
          </cell>
        </row>
        <row r="10817">
          <cell r="B10817" t="str">
            <v>2004010197</v>
          </cell>
          <cell r="C10817" t="str">
            <v>Lõi 2 PP 10" G440-114 5um Aquaboon</v>
          </cell>
        </row>
        <row r="10818">
          <cell r="B10818" t="str">
            <v>2004010202</v>
          </cell>
          <cell r="C10818" t="str">
            <v>Lõi 4 PP 10" G440-114 1um Aquaboon</v>
          </cell>
        </row>
        <row r="10819">
          <cell r="B10819" t="str">
            <v>2004010198</v>
          </cell>
          <cell r="C10819" t="str">
            <v>Lõi 4 PP 10" G440-114 5um Aquaboon</v>
          </cell>
        </row>
        <row r="10820">
          <cell r="B10820" t="str">
            <v>2004010203</v>
          </cell>
          <cell r="C10820" t="str">
            <v>Lõi 6 PP 10" G440-114 1um Aquaboon</v>
          </cell>
        </row>
        <row r="10821">
          <cell r="B10821" t="str">
            <v>2004010199</v>
          </cell>
          <cell r="C10821" t="str">
            <v>Lõi 6 PP 10" G440-114 5um Aquaboon</v>
          </cell>
        </row>
        <row r="10822">
          <cell r="B10822" t="str">
            <v>2004010206</v>
          </cell>
          <cell r="C10822" t="str">
            <v>Lõi 8 PP 20" G880-114 1um Aquaboon</v>
          </cell>
        </row>
        <row r="10823">
          <cell r="B10823" t="str">
            <v>4004090120</v>
          </cell>
          <cell r="C10823" t="str">
            <v>Vải không dệt 170-30-X</v>
          </cell>
        </row>
        <row r="10824">
          <cell r="B10824" t="str">
            <v>4004090121</v>
          </cell>
          <cell r="C10824" t="str">
            <v>Vải không dệt 190-30-X</v>
          </cell>
        </row>
        <row r="10825">
          <cell r="B10825" t="str">
            <v>4004090122</v>
          </cell>
          <cell r="C10825" t="str">
            <v>Vải không dệt 1600-25-T</v>
          </cell>
        </row>
        <row r="10826">
          <cell r="B10826" t="str">
            <v>4004090124</v>
          </cell>
          <cell r="C10826" t="str">
            <v>Vải không dệt 160-30-T-Nano</v>
          </cell>
        </row>
        <row r="10827">
          <cell r="B10827" t="str">
            <v>4004090123</v>
          </cell>
          <cell r="C10827" t="str">
            <v>Vải không dệt 1600-25-T-Nano</v>
          </cell>
        </row>
        <row r="10828">
          <cell r="B10828" t="str">
            <v>4006040046</v>
          </cell>
          <cell r="C10828" t="str">
            <v>Băng dính trong 20mm</v>
          </cell>
        </row>
        <row r="10829">
          <cell r="B10829" t="str">
            <v>4002010054</v>
          </cell>
          <cell r="C10829" t="str">
            <v>Hạt nhựa PP NPP-HPP-M1200</v>
          </cell>
        </row>
        <row r="10830">
          <cell r="B10830" t="str">
            <v>4004090125</v>
          </cell>
          <cell r="C10830" t="str">
            <v>Vải không dệt 1600-30-T (TQ)</v>
          </cell>
        </row>
        <row r="10831">
          <cell r="B10831" t="str">
            <v>4006031786</v>
          </cell>
          <cell r="C10831" t="str">
            <v>Sticker đỏ 1M</v>
          </cell>
        </row>
        <row r="10832">
          <cell r="B10832" t="str">
            <v>4006031787</v>
          </cell>
          <cell r="C10832" t="str">
            <v>Sticker đỏ 5M</v>
          </cell>
        </row>
        <row r="10833">
          <cell r="B10833" t="str">
            <v>4006031794</v>
          </cell>
          <cell r="C10833" t="str">
            <v>Sticker xanh 1M</v>
          </cell>
        </row>
        <row r="10834">
          <cell r="B10834" t="str">
            <v>2011020048</v>
          </cell>
          <cell r="C10834" t="str">
            <v>Cút nối vuông DCC</v>
          </cell>
        </row>
        <row r="10835">
          <cell r="B10835" t="str">
            <v>4006031791</v>
          </cell>
          <cell r="C10835" t="str">
            <v>Sticker đen 4PCS 1M</v>
          </cell>
        </row>
        <row r="10836">
          <cell r="B10836" t="str">
            <v>4006031792</v>
          </cell>
          <cell r="C10836" t="str">
            <v>Sticker đen 6PCS 1M</v>
          </cell>
        </row>
        <row r="10837">
          <cell r="B10837" t="str">
            <v>4006031793</v>
          </cell>
          <cell r="C10837" t="str">
            <v>Sticker đen 8PCS 5M</v>
          </cell>
        </row>
        <row r="10838">
          <cell r="B10838" t="str">
            <v>4006031784</v>
          </cell>
          <cell r="C10838" t="str">
            <v>Sticker đỏ 25PCS 1M</v>
          </cell>
        </row>
        <row r="10839">
          <cell r="B10839" t="str">
            <v>4006031785</v>
          </cell>
          <cell r="C10839" t="str">
            <v>Sticker đỏ 25PCS 5M</v>
          </cell>
        </row>
        <row r="10840">
          <cell r="B10840" t="str">
            <v>4006031795</v>
          </cell>
          <cell r="C10840" t="str">
            <v>Sticker xanh 2PCS 1M</v>
          </cell>
        </row>
        <row r="10841">
          <cell r="B10841" t="str">
            <v>4006031796</v>
          </cell>
          <cell r="C10841" t="str">
            <v>Sticker xanh 2PCS 5M</v>
          </cell>
        </row>
        <row r="10842">
          <cell r="B10842" t="str">
            <v>4006031798</v>
          </cell>
          <cell r="C10842" t="str">
            <v>Sticker xanh 4PCS 1M</v>
          </cell>
        </row>
        <row r="10843">
          <cell r="B10843" t="str">
            <v>4006031797</v>
          </cell>
          <cell r="C10843" t="str">
            <v>Sticker xanh 4PCS 5M</v>
          </cell>
        </row>
        <row r="10844">
          <cell r="B10844" t="str">
            <v>4006031780</v>
          </cell>
          <cell r="C10844" t="str">
            <v>Sticker xanh 6PCS 1M</v>
          </cell>
        </row>
        <row r="10845">
          <cell r="B10845" t="str">
            <v>4006031781</v>
          </cell>
          <cell r="C10845" t="str">
            <v>Sticker xanh 6PCS 5M</v>
          </cell>
        </row>
        <row r="10846">
          <cell r="B10846" t="str">
            <v>2013050078</v>
          </cell>
          <cell r="C10846" t="str">
            <v>Van 4 cửa EZ (2000300)</v>
          </cell>
        </row>
        <row r="10847">
          <cell r="B10847" t="str">
            <v>4006031788</v>
          </cell>
          <cell r="C10847" t="str">
            <v>Sticker đỏ 1M (tam giác)</v>
          </cell>
        </row>
        <row r="10848">
          <cell r="B10848" t="str">
            <v>4006060364</v>
          </cell>
          <cell r="C10848" t="str">
            <v>Tờ rơi KAROFI nCov SHIELD</v>
          </cell>
        </row>
        <row r="10849">
          <cell r="B10849" t="str">
            <v>4006031789</v>
          </cell>
          <cell r="C10849" t="str">
            <v>Sticker đỏ 4PCS 1M (tam giác)</v>
          </cell>
        </row>
        <row r="10850">
          <cell r="B10850" t="str">
            <v>4006031790</v>
          </cell>
          <cell r="C10850" t="str">
            <v>Sticker đỏ 4PCS 5M (tam giác)</v>
          </cell>
        </row>
        <row r="10851">
          <cell r="B10851" t="str">
            <v>4006031747</v>
          </cell>
          <cell r="C10851" t="str">
            <v>Tem lõi PP AQUABOON 1u 10x2.5"</v>
          </cell>
        </row>
        <row r="10852">
          <cell r="B10852" t="str">
            <v>4006031751</v>
          </cell>
          <cell r="C10852" t="str">
            <v>Tem lõi PP AQUABOON 1u 10x4.5"</v>
          </cell>
        </row>
        <row r="10853">
          <cell r="B10853" t="str">
            <v>4006031753</v>
          </cell>
          <cell r="C10853" t="str">
            <v>Tem lõi PP AQUABOON 1u 20x4.5"</v>
          </cell>
        </row>
        <row r="10854">
          <cell r="B10854" t="str">
            <v>4006031748</v>
          </cell>
          <cell r="C10854" t="str">
            <v>Tem lõi PP AQUABOON 5u 10x2.5"</v>
          </cell>
        </row>
        <row r="10855">
          <cell r="B10855" t="str">
            <v>4006031752</v>
          </cell>
          <cell r="C10855" t="str">
            <v>Tem lõi PP AQUABOON 5u 10x4.5"</v>
          </cell>
        </row>
        <row r="10856">
          <cell r="B10856" t="str">
            <v>4006031750</v>
          </cell>
          <cell r="C10856" t="str">
            <v>Tem lõi PP AQUABOON 5u 20x4.5"</v>
          </cell>
        </row>
        <row r="10857">
          <cell r="B10857" t="str">
            <v>4006031749</v>
          </cell>
          <cell r="C10857" t="str">
            <v>Tem label PP AQUABOON 1u 10x2.5"</v>
          </cell>
        </row>
        <row r="10858">
          <cell r="B10858" t="str">
            <v>4006031757</v>
          </cell>
          <cell r="C10858" t="str">
            <v>Tem label PP AQUABOON 1u 10x4.5"</v>
          </cell>
        </row>
        <row r="10859">
          <cell r="B10859" t="str">
            <v>4006031756</v>
          </cell>
          <cell r="C10859" t="str">
            <v>Tem label PP AQUABOON 5u 10x2.5"</v>
          </cell>
        </row>
        <row r="10860">
          <cell r="B10860" t="str">
            <v>4006031754</v>
          </cell>
          <cell r="C10860" t="str">
            <v>Tem lõi PP AQUABOON 1u 10x2.5" (GR)</v>
          </cell>
        </row>
        <row r="10861">
          <cell r="B10861" t="str">
            <v>4006031755</v>
          </cell>
          <cell r="C10861" t="str">
            <v>Tem lõi PP AQUABOON 5u 10x2.5" (GR)</v>
          </cell>
        </row>
        <row r="10862">
          <cell r="B10862" t="str">
            <v>4006031758</v>
          </cell>
          <cell r="C10862" t="str">
            <v>Tem label PP AQUABOON 1u 10x2.5" (GR)</v>
          </cell>
        </row>
        <row r="10863">
          <cell r="B10863" t="str">
            <v>4006031759</v>
          </cell>
          <cell r="C10863" t="str">
            <v>Tem label PP AQUABOON 1u 10x4.5" (Q2)</v>
          </cell>
        </row>
        <row r="10864">
          <cell r="B10864" t="str">
            <v>4006031761</v>
          </cell>
          <cell r="C10864" t="str">
            <v>Tem label PP AQUABOON 1u 10x4.5" (Q4)</v>
          </cell>
        </row>
        <row r="10865">
          <cell r="B10865" t="str">
            <v>4006031766</v>
          </cell>
          <cell r="C10865" t="str">
            <v>Tem label PP AQUABOON 1u 10x4.5" (Q6)</v>
          </cell>
        </row>
        <row r="10866">
          <cell r="B10866" t="str">
            <v>4006031763</v>
          </cell>
          <cell r="C10866" t="str">
            <v>Tem label PP AQUABOON 1u 20x4.5" (Q4)</v>
          </cell>
        </row>
        <row r="10867">
          <cell r="B10867" t="str">
            <v>4006031768</v>
          </cell>
          <cell r="C10867" t="str">
            <v>Tem label PP AQUABOON 1u 20x4.5" (Q6)</v>
          </cell>
        </row>
        <row r="10868">
          <cell r="B10868" t="str">
            <v>4006031760</v>
          </cell>
          <cell r="C10868" t="str">
            <v>Tem label PP AQUABOON 5u 10x4.5" (Q2)</v>
          </cell>
        </row>
        <row r="10869">
          <cell r="B10869" t="str">
            <v>4006031762</v>
          </cell>
          <cell r="C10869" t="str">
            <v>Tem label PP AQUABOON 5u 10x4.5" (Q4)</v>
          </cell>
        </row>
        <row r="10870">
          <cell r="B10870" t="str">
            <v>4006031767</v>
          </cell>
          <cell r="C10870" t="str">
            <v>Tem label PP AQUABOON 5u 10x4.5" (Q6)</v>
          </cell>
        </row>
        <row r="10871">
          <cell r="B10871" t="str">
            <v>4006031769</v>
          </cell>
          <cell r="C10871" t="str">
            <v>Tem label PP AQUABOON 5u 10x4.5" (Q8)</v>
          </cell>
        </row>
        <row r="10872">
          <cell r="B10872" t="str">
            <v>4006031800</v>
          </cell>
          <cell r="C10872" t="str">
            <v>Tem thùng PP AQUABOON 1u 10x4.5" (Q2)</v>
          </cell>
        </row>
        <row r="10873">
          <cell r="B10873" t="str">
            <v>4006031801</v>
          </cell>
          <cell r="C10873" t="str">
            <v>Tem thùng PP AQUABOON 1u 10x4.5" (Q4)</v>
          </cell>
        </row>
        <row r="10874">
          <cell r="B10874" t="str">
            <v>4006031779</v>
          </cell>
          <cell r="C10874" t="str">
            <v>Tem thùng PP AQUABOON 1u 10x4.5" (Q6)</v>
          </cell>
        </row>
        <row r="10875">
          <cell r="B10875" t="str">
            <v>4006031774</v>
          </cell>
          <cell r="C10875" t="str">
            <v>Tem thùng PP AQUABOON 1u 20x4.5" (Q4)</v>
          </cell>
        </row>
        <row r="10876">
          <cell r="B10876" t="str">
            <v>4006031778</v>
          </cell>
          <cell r="C10876" t="str">
            <v>Tem thùng PP AQUABOON 1u 20x4.5" (Q6)</v>
          </cell>
        </row>
        <row r="10877">
          <cell r="B10877" t="str">
            <v>4006031803</v>
          </cell>
          <cell r="C10877" t="str">
            <v>Tem thùng PP AQUABOON 5u 10x4.5" (Q2)</v>
          </cell>
        </row>
        <row r="10878">
          <cell r="B10878" t="str">
            <v>4006031802</v>
          </cell>
          <cell r="C10878" t="str">
            <v>Tem thùng PP AQUABOON 5u 10x4.5" (Q4)</v>
          </cell>
        </row>
        <row r="10879">
          <cell r="B10879" t="str">
            <v>4006031773</v>
          </cell>
          <cell r="C10879" t="str">
            <v>Tem thùng PP AQUABOON 5u 10x4.5" (Q6)</v>
          </cell>
        </row>
        <row r="10880">
          <cell r="B10880" t="str">
            <v>4006031777</v>
          </cell>
          <cell r="C10880" t="str">
            <v>Tem thùng PP AQUABOON 5u 20x4.5" (Q8)</v>
          </cell>
        </row>
        <row r="10881">
          <cell r="B10881" t="str">
            <v>1001040419</v>
          </cell>
          <cell r="C10881" t="str">
            <v>Máy lọc nước Optimus Karofi O-H128 V2</v>
          </cell>
        </row>
        <row r="10882">
          <cell r="B10882" t="str">
            <v>4006031770</v>
          </cell>
          <cell r="C10882" t="str">
            <v>Tem label PP AQUABOON 1u 10x2.5" (Q25)</v>
          </cell>
        </row>
        <row r="10883">
          <cell r="B10883" t="str">
            <v>4006031771</v>
          </cell>
          <cell r="C10883" t="str">
            <v>Tem label PP AQUABOON 5u 10x2.5" (Q25)</v>
          </cell>
        </row>
        <row r="10884">
          <cell r="B10884" t="str">
            <v>4006031776</v>
          </cell>
          <cell r="C10884" t="str">
            <v>Tem thùng PP AQUABOON 1u 10x2.5" (Q25)</v>
          </cell>
        </row>
        <row r="10885">
          <cell r="B10885" t="str">
            <v>4006031775</v>
          </cell>
          <cell r="C10885" t="str">
            <v>Tem thùng PP AQUABOON 5u 10x2.5" (Q25)</v>
          </cell>
        </row>
        <row r="10886">
          <cell r="B10886" t="str">
            <v>4006010606</v>
          </cell>
          <cell r="C10886" t="str">
            <v>Thùng carton 250x250x530 (PP Aquaboon)</v>
          </cell>
        </row>
        <row r="10887">
          <cell r="B10887" t="str">
            <v>4006010601</v>
          </cell>
          <cell r="C10887" t="str">
            <v>Thùng carton 340x340x275 (PP Aquaboon)</v>
          </cell>
        </row>
        <row r="10888">
          <cell r="B10888" t="str">
            <v>4006010604</v>
          </cell>
          <cell r="C10888" t="str">
            <v>Thùng carton 360x250x275 (PP Aquaboon)</v>
          </cell>
        </row>
        <row r="10889">
          <cell r="B10889" t="str">
            <v>4006010046</v>
          </cell>
          <cell r="C10889" t="str">
            <v>Thùng carton 360x250x530 (PP Aquaboon)</v>
          </cell>
        </row>
        <row r="10890">
          <cell r="B10890" t="str">
            <v>4006010045</v>
          </cell>
          <cell r="C10890" t="str">
            <v>Thùng carton 475x250x530 (PP Aquaboon)</v>
          </cell>
        </row>
        <row r="10891">
          <cell r="B10891" t="str">
            <v>4006010605</v>
          </cell>
          <cell r="C10891" t="str">
            <v>Thùng carton 525x275x555 (PP Aquaboon)</v>
          </cell>
        </row>
        <row r="10892">
          <cell r="B10892" t="str">
            <v>4006010603</v>
          </cell>
          <cell r="C10892" t="str">
            <v>Thùng carton 525x390x295 (PP Aquaboon)</v>
          </cell>
        </row>
        <row r="10893">
          <cell r="B10893" t="str">
            <v>4006010602</v>
          </cell>
          <cell r="C10893" t="str">
            <v>Thùng carton 590x475x275 (PP Aquaboon)</v>
          </cell>
        </row>
        <row r="10894">
          <cell r="B10894" t="str">
            <v>4006010599</v>
          </cell>
          <cell r="C10894" t="str">
            <v>Thùng carton 595x530x275 (PP Aquaboon)</v>
          </cell>
        </row>
        <row r="10895">
          <cell r="B10895" t="str">
            <v>4006010598</v>
          </cell>
          <cell r="C10895" t="str">
            <v>Thùng carton 655x340x275 (PP Aquaboon)</v>
          </cell>
        </row>
        <row r="10896">
          <cell r="B10896" t="str">
            <v>4006010600</v>
          </cell>
          <cell r="C10896" t="str">
            <v>Thùng carton 705x370x295 (PP Aquaboon)</v>
          </cell>
        </row>
        <row r="10897">
          <cell r="B10897" t="str">
            <v>2011020049</v>
          </cell>
          <cell r="C10897" t="str">
            <v>Cút góc nối nhanh (một đầu cắm 1/4 ) DCC</v>
          </cell>
        </row>
        <row r="10898">
          <cell r="B10898" t="str">
            <v>4006031764</v>
          </cell>
          <cell r="C10898" t="str">
            <v>Tem label PP AQUABOON 1u 10x2.5" (GR/Q4)</v>
          </cell>
        </row>
        <row r="10899">
          <cell r="B10899" t="str">
            <v>4006031765</v>
          </cell>
          <cell r="C10899" t="str">
            <v>Tem label PP AQUABOON 5u 10x2.5" (GR/Q4)</v>
          </cell>
        </row>
        <row r="10900">
          <cell r="B10900" t="str">
            <v>4006031799</v>
          </cell>
          <cell r="C10900" t="str">
            <v>Tem thùng PP AQUABOON 1u 10x2.5" (GR/Q4)</v>
          </cell>
        </row>
        <row r="10901">
          <cell r="B10901" t="str">
            <v>4006031772</v>
          </cell>
          <cell r="C10901" t="str">
            <v>Tem thùng PP AQUABOON 5u 10x2.5" (GR/Q4)</v>
          </cell>
        </row>
        <row r="10902">
          <cell r="B10902" t="str">
            <v>1001040420</v>
          </cell>
          <cell r="C10902" t="str">
            <v>Máy lọc nước Optimus Karofi O-H128 MT V2</v>
          </cell>
        </row>
        <row r="10903">
          <cell r="B10903" t="str">
            <v>1001110193</v>
          </cell>
          <cell r="C10903" t="str">
            <v>Máy RO-406 KAROFI (5S)</v>
          </cell>
        </row>
        <row r="10904">
          <cell r="B10904" t="str">
            <v>1001110194</v>
          </cell>
          <cell r="C10904" t="str">
            <v>Máy RO-406 KAROFI (6S)</v>
          </cell>
        </row>
        <row r="10905">
          <cell r="B10905" t="str">
            <v>2010020098</v>
          </cell>
          <cell r="C10905" t="str">
            <v>Kẹp màng lọc ngoài khẩu trang C</v>
          </cell>
        </row>
        <row r="10906">
          <cell r="B10906" t="str">
            <v>2010020097</v>
          </cell>
          <cell r="C10906" t="str">
            <v>Kẹp màng lọc trong khẩu trang C</v>
          </cell>
        </row>
        <row r="10907">
          <cell r="B10907" t="str">
            <v>7005020083</v>
          </cell>
          <cell r="C10907" t="str">
            <v>Bồn nhựa đứng 2000L</v>
          </cell>
        </row>
        <row r="10908">
          <cell r="B10908" t="str">
            <v>7005020082</v>
          </cell>
          <cell r="C10908" t="str">
            <v>Bồn nhựa đứng 3000L</v>
          </cell>
        </row>
        <row r="10909">
          <cell r="B10909" t="str">
            <v>7005020084</v>
          </cell>
          <cell r="C10909" t="str">
            <v>Bồn nhựa đứng 4000L</v>
          </cell>
        </row>
        <row r="10910">
          <cell r="B10910" t="str">
            <v>3004091240</v>
          </cell>
          <cell r="C10910" t="str">
            <v>Khay nước BY530-2 RO</v>
          </cell>
        </row>
        <row r="10911">
          <cell r="B10911" t="str">
            <v>2010020096</v>
          </cell>
          <cell r="C10911" t="str">
            <v>Nắp dưới hộp mạch AIOTEC</v>
          </cell>
        </row>
        <row r="10912">
          <cell r="B10912" t="str">
            <v>3004091241</v>
          </cell>
          <cell r="C10912" t="str">
            <v>Nắp khay nước BY530-2 RO</v>
          </cell>
        </row>
        <row r="10913">
          <cell r="B10913" t="str">
            <v>2010020095</v>
          </cell>
          <cell r="C10913" t="str">
            <v>Nắp trên hộp mạch AIOTEC</v>
          </cell>
        </row>
        <row r="10914">
          <cell r="B10914" t="str">
            <v>4006010607</v>
          </cell>
          <cell r="C10914" t="str">
            <v>Hộp carton khẩu trang NanoFit Eagle</v>
          </cell>
        </row>
        <row r="10915">
          <cell r="B10915" t="str">
            <v>4006010608</v>
          </cell>
          <cell r="C10915" t="str">
            <v>Thùng carton khẩu trang NanoFit Eagle</v>
          </cell>
        </row>
        <row r="10916">
          <cell r="B10916" t="str">
            <v>4004090126</v>
          </cell>
          <cell r="C10916" t="str">
            <v>Vải không dệt 170-30-T (TQ)</v>
          </cell>
        </row>
        <row r="10917">
          <cell r="B10917" t="str">
            <v>4002070070</v>
          </cell>
          <cell r="C10917" t="str">
            <v>Hạt nhựa PP 519A</v>
          </cell>
        </row>
        <row r="10918">
          <cell r="B10918" t="str">
            <v>4002070066</v>
          </cell>
          <cell r="C10918" t="str">
            <v>Hạt màu vàng YL6528</v>
          </cell>
        </row>
        <row r="10919">
          <cell r="B10919" t="str">
            <v>4002070067</v>
          </cell>
          <cell r="C10919" t="str">
            <v>Hạt màu trắng WL6528</v>
          </cell>
        </row>
        <row r="10920">
          <cell r="B10920" t="str">
            <v>4004090128</v>
          </cell>
          <cell r="C10920" t="str">
            <v>Vải không dệt 250-30-T-Nano</v>
          </cell>
        </row>
        <row r="10921">
          <cell r="B10921" t="str">
            <v>4002070069</v>
          </cell>
          <cell r="C10921" t="str">
            <v>Hạt nhựa nguyên sinh PP MF650Y</v>
          </cell>
        </row>
        <row r="10922">
          <cell r="B10922" t="str">
            <v>4002070068</v>
          </cell>
          <cell r="C10922" t="str">
            <v>Hạt nhựa nguyên sinh LLDPE 3224</v>
          </cell>
        </row>
        <row r="10923">
          <cell r="B10923" t="str">
            <v>2002030016</v>
          </cell>
          <cell r="C10923" t="str">
            <v>Vỏ màng RO 8040 Inox- Inox</v>
          </cell>
        </row>
        <row r="10924">
          <cell r="B10924" t="str">
            <v>4006010614</v>
          </cell>
          <cell r="C10924" t="str">
            <v>Hộp carton màng lọc NanoFit Pro</v>
          </cell>
        </row>
        <row r="10925">
          <cell r="B10925" t="str">
            <v>4006010612</v>
          </cell>
          <cell r="C10925" t="str">
            <v>Thùng carton khẩu trang NanoFit</v>
          </cell>
        </row>
        <row r="10926">
          <cell r="B10926" t="str">
            <v>4006010609</v>
          </cell>
          <cell r="C10926" t="str">
            <v>Hộp carton màng lọc NanoFit Plus</v>
          </cell>
        </row>
        <row r="10927">
          <cell r="B10927" t="str">
            <v>4004090127</v>
          </cell>
          <cell r="C10927" t="str">
            <v>Màng MCPP Smax Duo 2+ Bảo vệ kép</v>
          </cell>
        </row>
        <row r="10928">
          <cell r="B10928" t="str">
            <v>4006010613</v>
          </cell>
          <cell r="C10928" t="str">
            <v>Thùng carton màng lọc NanoFit v2</v>
          </cell>
        </row>
        <row r="10929">
          <cell r="B10929" t="str">
            <v>4006010611</v>
          </cell>
          <cell r="C10929" t="str">
            <v>Hộp carton khẩu trang NanoFit Eagle v2</v>
          </cell>
        </row>
        <row r="10930">
          <cell r="B10930" t="str">
            <v>4006010610</v>
          </cell>
          <cell r="C10930" t="str">
            <v>Hộp carton khẩu trang NanoFit (Plus/Pro)</v>
          </cell>
        </row>
        <row r="10931">
          <cell r="B10931" t="str">
            <v>1001110196</v>
          </cell>
          <cell r="C10931" t="str">
            <v>Máy RO-30 HIGHPURE</v>
          </cell>
        </row>
        <row r="10932">
          <cell r="B10932" t="str">
            <v>1001110195</v>
          </cell>
          <cell r="C10932" t="str">
            <v>Máy RO-104 HIGHPURE</v>
          </cell>
        </row>
        <row r="10933">
          <cell r="B10933" t="str">
            <v>4006060365</v>
          </cell>
          <cell r="C10933" t="str">
            <v>HDSD khẩu trang NanoFit v2</v>
          </cell>
        </row>
        <row r="10934">
          <cell r="B10934" t="str">
            <v>3004080112</v>
          </cell>
          <cell r="C10934" t="str">
            <v>Khẩu trang siêu kín NanoFit Eagle</v>
          </cell>
        </row>
        <row r="10935">
          <cell r="B10935" t="str">
            <v>4006060366</v>
          </cell>
          <cell r="C10935" t="str">
            <v>HDSD máy RO HIGHPURE</v>
          </cell>
        </row>
        <row r="10936">
          <cell r="B10936" t="str">
            <v>4006031809</v>
          </cell>
          <cell r="C10936" t="str">
            <v>Tem giá sắt HIGHPURE</v>
          </cell>
        </row>
        <row r="10937">
          <cell r="B10937" t="str">
            <v>4006031812</v>
          </cell>
          <cell r="C10937" t="str">
            <v>Tem lõi CTO HIGHPURE</v>
          </cell>
        </row>
        <row r="10938">
          <cell r="B10938" t="str">
            <v>4006031811</v>
          </cell>
          <cell r="C10938" t="str">
            <v>Tem lõi OCB HIGHPURE</v>
          </cell>
        </row>
        <row r="10939">
          <cell r="B10939" t="str">
            <v>4006031807</v>
          </cell>
          <cell r="C10939" t="str">
            <v>Tem lõi T33 HIGHPURE</v>
          </cell>
        </row>
        <row r="10940">
          <cell r="B10940" t="str">
            <v>4006031808</v>
          </cell>
          <cell r="C10940" t="str">
            <v>Tem lõi Nano HIGHPURE</v>
          </cell>
        </row>
        <row r="10941">
          <cell r="B10941" t="str">
            <v>7002010095</v>
          </cell>
          <cell r="C10941" t="str">
            <v>Máy đo HANNA HI 993301</v>
          </cell>
        </row>
        <row r="10942">
          <cell r="B10942" t="str">
            <v>2004010209</v>
          </cell>
          <cell r="C10942" t="str">
            <v>Lõi PP 10" G120 HIGHPURE</v>
          </cell>
        </row>
        <row r="10943">
          <cell r="B10943" t="str">
            <v>4006031804</v>
          </cell>
          <cell r="C10943" t="str">
            <v>Tem cốc SEDIMENT HIGHPURE</v>
          </cell>
        </row>
        <row r="10944">
          <cell r="B10944" t="str">
            <v>2005020105</v>
          </cell>
          <cell r="C10944" t="str">
            <v>Lõi CTO 10" trắng HIGHPURE</v>
          </cell>
        </row>
        <row r="10945">
          <cell r="B10945" t="str">
            <v>2005010111</v>
          </cell>
          <cell r="C10945" t="str">
            <v>Lõi OCB 10" trắng HIGHPURE</v>
          </cell>
        </row>
        <row r="10946">
          <cell r="B10946" t="str">
            <v>4006010615</v>
          </cell>
          <cell r="C10946" t="str">
            <v>Thùng carton RO CQ HIGHPURE</v>
          </cell>
        </row>
        <row r="10947">
          <cell r="B10947" t="str">
            <v>4006010616</v>
          </cell>
          <cell r="C10947" t="str">
            <v>Thùng carton RO CQ HIGHPURE</v>
          </cell>
        </row>
        <row r="10948">
          <cell r="B10948" t="str">
            <v>4006031806</v>
          </cell>
          <cell r="C10948" t="str">
            <v>Tem cốc CARBON BLOCK HIGHPURE</v>
          </cell>
        </row>
        <row r="10949">
          <cell r="B10949" t="str">
            <v>4006031805</v>
          </cell>
          <cell r="C10949" t="str">
            <v>Tem cốc LOOOSE CARBON HIGHPURE</v>
          </cell>
        </row>
        <row r="10950">
          <cell r="B10950" t="str">
            <v>4006031810</v>
          </cell>
          <cell r="C10950" t="str">
            <v>Tem lõi PP SEDIMENT 5um HIGHPURE</v>
          </cell>
        </row>
        <row r="10951">
          <cell r="B10951" t="str">
            <v>4004090129</v>
          </cell>
          <cell r="C10951" t="str">
            <v>Vải không dệt 170-30-T</v>
          </cell>
        </row>
        <row r="10952">
          <cell r="B10952" t="str">
            <v>3004080114</v>
          </cell>
          <cell r="C10952" t="str">
            <v>Khẩu trang siêu kín NanoFit Pro Classic1</v>
          </cell>
        </row>
        <row r="10953">
          <cell r="B10953" t="str">
            <v>3004080115</v>
          </cell>
          <cell r="C10953" t="str">
            <v>Khẩu trang siêu kín NanoFit Pro Classic2</v>
          </cell>
        </row>
        <row r="10954">
          <cell r="B10954" t="str">
            <v>2008010050</v>
          </cell>
          <cell r="C10954" t="str">
            <v>Bơm 24V 8369T</v>
          </cell>
        </row>
        <row r="10955">
          <cell r="B10955" t="str">
            <v>1001050285</v>
          </cell>
          <cell r="C10955" t="str">
            <v>Máy RO-01 BAOANH.01</v>
          </cell>
        </row>
        <row r="10956">
          <cell r="B10956" t="str">
            <v>4006031813</v>
          </cell>
          <cell r="C10956" t="str">
            <v>Tem SKU PP 1u 10x2.5"</v>
          </cell>
        </row>
        <row r="10957">
          <cell r="B10957" t="str">
            <v>4006031815</v>
          </cell>
          <cell r="C10957" t="str">
            <v>Tem SKU PP 1u 10x4.5"</v>
          </cell>
        </row>
        <row r="10958">
          <cell r="B10958" t="str">
            <v>4006031814</v>
          </cell>
          <cell r="C10958" t="str">
            <v>Tem SKU PP 5u 10x2.5"</v>
          </cell>
        </row>
        <row r="10959">
          <cell r="B10959" t="str">
            <v>4006031816</v>
          </cell>
          <cell r="C10959" t="str">
            <v>Tem SKU PP 1u 10x2.5" (GR)</v>
          </cell>
        </row>
        <row r="10960">
          <cell r="B10960" t="str">
            <v>4006031817</v>
          </cell>
          <cell r="C10960" t="str">
            <v>Tem SKU PP 1u 10x4.5" (Q2)</v>
          </cell>
        </row>
        <row r="10961">
          <cell r="B10961" t="str">
            <v>4006031819</v>
          </cell>
          <cell r="C10961" t="str">
            <v>Tem SKU PP 1u 10x4.5" (Q4)</v>
          </cell>
        </row>
        <row r="10962">
          <cell r="B10962" t="str">
            <v>4006031824</v>
          </cell>
          <cell r="C10962" t="str">
            <v>Tem SKU PP 1u 10x4.5" (Q6)</v>
          </cell>
        </row>
        <row r="10963">
          <cell r="B10963" t="str">
            <v>4006031821</v>
          </cell>
          <cell r="C10963" t="str">
            <v>Tem SKU PP 1u 20x4.5" (Q4)</v>
          </cell>
        </row>
        <row r="10964">
          <cell r="B10964" t="str">
            <v>4006031826</v>
          </cell>
          <cell r="C10964" t="str">
            <v>Tem SKU PP 1u 20x4.5" (Q6)</v>
          </cell>
        </row>
        <row r="10965">
          <cell r="B10965" t="str">
            <v>4006031818</v>
          </cell>
          <cell r="C10965" t="str">
            <v>Tem SKU PP 5u 10x4.5" (Q2)</v>
          </cell>
        </row>
        <row r="10966">
          <cell r="B10966" t="str">
            <v>4006031820</v>
          </cell>
          <cell r="C10966" t="str">
            <v>Tem SKU PP 5u 10x4.5" (Q4)</v>
          </cell>
        </row>
        <row r="10967">
          <cell r="B10967" t="str">
            <v>4006031825</v>
          </cell>
          <cell r="C10967" t="str">
            <v>Tem SKU PP 5u 10x4.5" (Q6)</v>
          </cell>
        </row>
        <row r="10968">
          <cell r="B10968" t="str">
            <v>4006031827</v>
          </cell>
          <cell r="C10968" t="str">
            <v>Tem SKU PP 5u 10x4.5" (Q8)</v>
          </cell>
        </row>
        <row r="10969">
          <cell r="B10969" t="str">
            <v>4006031828</v>
          </cell>
          <cell r="C10969" t="str">
            <v>Tem SKU PP 1u 10x2.5" (Q25)</v>
          </cell>
        </row>
        <row r="10970">
          <cell r="B10970" t="str">
            <v>4006031829</v>
          </cell>
          <cell r="C10970" t="str">
            <v>Tem SKU PP 5u 10x2.5" (Q25)</v>
          </cell>
        </row>
        <row r="10971">
          <cell r="B10971" t="str">
            <v>4006031822</v>
          </cell>
          <cell r="C10971" t="str">
            <v>Tem SKU PP 1u 10x2.5" (GR/Q4)</v>
          </cell>
        </row>
        <row r="10972">
          <cell r="B10972" t="str">
            <v>4006031823</v>
          </cell>
          <cell r="C10972" t="str">
            <v>Tem SKU PP 5u 10x2.5" (GR/Q4)</v>
          </cell>
        </row>
        <row r="10973">
          <cell r="B10973" t="str">
            <v>4006031831</v>
          </cell>
          <cell r="C10973" t="str">
            <v>Tem thùng PP AQUABOON 1u 10x2.5</v>
          </cell>
        </row>
        <row r="10974">
          <cell r="B10974" t="str">
            <v>4006031832</v>
          </cell>
          <cell r="C10974" t="str">
            <v>Tem thùng PP AQUABOON 1u 10x4.5</v>
          </cell>
        </row>
        <row r="10975">
          <cell r="B10975" t="str">
            <v>4006060367</v>
          </cell>
          <cell r="C10975" t="str">
            <v>HDSD khẩu trang NanoFit Classic2</v>
          </cell>
        </row>
        <row r="10976">
          <cell r="B10976" t="str">
            <v>4006031830</v>
          </cell>
          <cell r="C10976" t="str">
            <v>Tem thùng PP AQUABOON 1u 10x2.5" (GR)</v>
          </cell>
        </row>
        <row r="10977">
          <cell r="B10977" t="str">
            <v>3004080116</v>
          </cell>
          <cell r="C10977" t="str">
            <v>Khẩu trang siêu kín NanoFit Plus Eagle1</v>
          </cell>
        </row>
        <row r="10978">
          <cell r="B10978" t="str">
            <v>3004080117</v>
          </cell>
          <cell r="C10978" t="str">
            <v>Khẩu trang siêu kín NanoFit Plus Eagle2</v>
          </cell>
        </row>
        <row r="10979">
          <cell r="B10979" t="str">
            <v>3004080118</v>
          </cell>
          <cell r="C10979" t="str">
            <v>Màng lọc NanoFit Plus XK</v>
          </cell>
        </row>
        <row r="10980">
          <cell r="B10980" t="str">
            <v>2016010117</v>
          </cell>
          <cell r="C10980" t="str">
            <v>Bu lông đầu dù Inox M4x20</v>
          </cell>
        </row>
        <row r="10981">
          <cell r="B10981" t="str">
            <v>2016010116</v>
          </cell>
          <cell r="C10981" t="str">
            <v>Bu lông đầu dù Inox M4x25</v>
          </cell>
        </row>
        <row r="10982">
          <cell r="B10982" t="str">
            <v>2009010075</v>
          </cell>
          <cell r="C10982" t="str">
            <v>Nguồn 24V đen SƠN HÀ (1004785)</v>
          </cell>
        </row>
        <row r="10983">
          <cell r="B10983" t="str">
            <v>4006010621</v>
          </cell>
          <cell r="C10983" t="str">
            <v>Hộp carton khẩu trang NanoFit XK</v>
          </cell>
        </row>
        <row r="10984">
          <cell r="B10984" t="str">
            <v>4006031833</v>
          </cell>
          <cell r="C10984" t="str">
            <v>Tem thùng PP AQUABOON 5u 10x2.5"</v>
          </cell>
        </row>
        <row r="10985">
          <cell r="B10985" t="str">
            <v>4006010619</v>
          </cell>
          <cell r="C10985" t="str">
            <v>Thùng carton màng lọc NanoFit XK</v>
          </cell>
        </row>
        <row r="10986">
          <cell r="B10986" t="str">
            <v>4006010617</v>
          </cell>
          <cell r="C10986" t="str">
            <v>Hộp carton màng lọc nano Classic2</v>
          </cell>
        </row>
        <row r="10987">
          <cell r="B10987" t="str">
            <v>4006010618</v>
          </cell>
          <cell r="C10987" t="str">
            <v>Thùng carton khẩu trang Nano Classic2</v>
          </cell>
        </row>
        <row r="10988">
          <cell r="B10988" t="str">
            <v>4006010620</v>
          </cell>
          <cell r="C10988" t="str">
            <v>Hộp carton khẩu trang NanoFit Eagle XK</v>
          </cell>
        </row>
        <row r="10989">
          <cell r="B10989" t="str">
            <v>2010020101</v>
          </cell>
          <cell r="C10989" t="str">
            <v>Buồng thở E-KID</v>
          </cell>
        </row>
        <row r="10990">
          <cell r="B10990" t="str">
            <v>2010020099</v>
          </cell>
          <cell r="C10990" t="str">
            <v>Ốp ngoài khẩu trang E-KID</v>
          </cell>
        </row>
        <row r="10991">
          <cell r="B10991" t="str">
            <v>2010020100</v>
          </cell>
          <cell r="C10991" t="str">
            <v>Ốp trong khẩu trang E-KID</v>
          </cell>
        </row>
        <row r="10992">
          <cell r="B10992" t="str">
            <v>4006040062</v>
          </cell>
          <cell r="C10992" t="str">
            <v>Dây kim loại (khẩu trang)</v>
          </cell>
        </row>
        <row r="10993">
          <cell r="B10993" t="str">
            <v>4006040061</v>
          </cell>
          <cell r="C10993" t="str">
            <v>Dây thun (khẩu trang)</v>
          </cell>
        </row>
        <row r="10994">
          <cell r="B10994" t="str">
            <v>4004090132</v>
          </cell>
          <cell r="C10994" t="str">
            <v>Vải không dệt 20-30-T</v>
          </cell>
        </row>
        <row r="10995">
          <cell r="B10995" t="str">
            <v>4004090131</v>
          </cell>
          <cell r="C10995" t="str">
            <v>Vải không dệt 175-30-X</v>
          </cell>
        </row>
        <row r="10996">
          <cell r="B10996" t="str">
            <v>4004090130</v>
          </cell>
          <cell r="C10996" t="str">
            <v>Vải không dệt 195-25-T</v>
          </cell>
        </row>
        <row r="10997">
          <cell r="B10997" t="str">
            <v>3004080119</v>
          </cell>
          <cell r="C10997" t="str">
            <v>Khẩu trang y tế KAROFI</v>
          </cell>
        </row>
        <row r="10998">
          <cell r="B10998" t="str">
            <v>2004010210</v>
          </cell>
          <cell r="C10998" t="str">
            <v>Lõi PP 10" 5u PERMATECH</v>
          </cell>
        </row>
        <row r="10999">
          <cell r="B10999" t="str">
            <v>2004010211</v>
          </cell>
          <cell r="C10999" t="str">
            <v>Lõi PP 20" 5u PERMATECH</v>
          </cell>
        </row>
        <row r="11000">
          <cell r="B11000" t="str">
            <v>2004010212</v>
          </cell>
          <cell r="C11000" t="str">
            <v>Lõi PP 20" G800-114 5u PERMATECH</v>
          </cell>
        </row>
        <row r="11001">
          <cell r="B11001" t="str">
            <v>2004010213</v>
          </cell>
          <cell r="C11001" t="str">
            <v>Lõi PP 30" 5u PERMATECH</v>
          </cell>
        </row>
        <row r="11002">
          <cell r="B11002" t="str">
            <v>2004010214</v>
          </cell>
          <cell r="C11002" t="str">
            <v>Lõi PP 40" 5u PERMATECH</v>
          </cell>
        </row>
        <row r="11003">
          <cell r="B11003" t="str">
            <v>4006020073</v>
          </cell>
          <cell r="C11003" t="str">
            <v>Túi PE (khẩu trang)</v>
          </cell>
        </row>
        <row r="11004">
          <cell r="B11004" t="str">
            <v>3004090184</v>
          </cell>
          <cell r="C11004" t="str">
            <v>Cabinet ABS IQ-PLUS (1001519)</v>
          </cell>
        </row>
        <row r="11005">
          <cell r="B11005" t="str">
            <v>4006031834</v>
          </cell>
          <cell r="C11005" t="str">
            <v>Tem lõi PP PERMATECH 5u 10x2.5"</v>
          </cell>
        </row>
        <row r="11006">
          <cell r="B11006" t="str">
            <v>4006031835</v>
          </cell>
          <cell r="C11006" t="str">
            <v>Tem lõi PP PERMATECH 5u 20x2.5"</v>
          </cell>
        </row>
        <row r="11007">
          <cell r="B11007" t="str">
            <v>4006031836</v>
          </cell>
          <cell r="C11007" t="str">
            <v>Tem lõi PP PERMATECH 5u 20x4.5"</v>
          </cell>
        </row>
        <row r="11008">
          <cell r="B11008" t="str">
            <v>4006031837</v>
          </cell>
          <cell r="C11008" t="str">
            <v>Tem lõi PP PERMATECH 5u 30x2.5"</v>
          </cell>
        </row>
        <row r="11009">
          <cell r="B11009" t="str">
            <v>4006031838</v>
          </cell>
          <cell r="C11009" t="str">
            <v>Tem lõi PP PERMATECH 5u 40x2.5"</v>
          </cell>
        </row>
        <row r="11010">
          <cell r="B11010" t="str">
            <v>4006010622</v>
          </cell>
          <cell r="C11010" t="str">
            <v>Hộp carton khẩu trang y tế KAROFI</v>
          </cell>
        </row>
        <row r="11011">
          <cell r="B11011" t="str">
            <v>4006010623</v>
          </cell>
          <cell r="C11011" t="str">
            <v>Thùng carton khẩu trang y tế KAROFI</v>
          </cell>
        </row>
        <row r="11012">
          <cell r="B11012" t="str">
            <v>4004090133</v>
          </cell>
          <cell r="C11012" t="str">
            <v>Vải không dệt 175-25-T</v>
          </cell>
        </row>
        <row r="11013">
          <cell r="B11013" t="str">
            <v>4004090135</v>
          </cell>
          <cell r="C11013" t="str">
            <v>Màng MCPP KAROFI MINERAL</v>
          </cell>
        </row>
        <row r="11014">
          <cell r="B11014" t="str">
            <v>4004090134</v>
          </cell>
          <cell r="C11014" t="str">
            <v>Màng MCPP KAROFI T33-GAC</v>
          </cell>
        </row>
        <row r="11015">
          <cell r="B11015" t="str">
            <v>4004090138</v>
          </cell>
          <cell r="C11015" t="str">
            <v>Màng MCPP KAROFI HYDROGEN</v>
          </cell>
        </row>
        <row r="11016">
          <cell r="B11016" t="str">
            <v>4004090136</v>
          </cell>
          <cell r="C11016" t="str">
            <v>Màng MCPP KAROFI NANOSILVER</v>
          </cell>
        </row>
        <row r="11017">
          <cell r="B11017" t="str">
            <v>4004090140</v>
          </cell>
          <cell r="C11017" t="str">
            <v>Vải không dệt 175-25-T (GC)</v>
          </cell>
        </row>
        <row r="11018">
          <cell r="B11018" t="str">
            <v>4004090137</v>
          </cell>
          <cell r="C11018" t="str">
            <v>Màng MCPP KAROFI FAR INFRARED</v>
          </cell>
        </row>
        <row r="11019">
          <cell r="B11019" t="str">
            <v>4004090139</v>
          </cell>
          <cell r="C11019" t="str">
            <v>Màng MCPP KAROFI ORP ALKALINE</v>
          </cell>
        </row>
        <row r="11020">
          <cell r="B11020" t="str">
            <v>3004080121</v>
          </cell>
          <cell r="C11020" t="str">
            <v>Khẩu trang siêu kín NanoFit Pro Class XK</v>
          </cell>
        </row>
        <row r="11021">
          <cell r="B11021" t="str">
            <v>3004080120</v>
          </cell>
          <cell r="C11021" t="str">
            <v>Khẩu trang siêu kín NanoFit Eagle XK</v>
          </cell>
        </row>
        <row r="11022">
          <cell r="B11022" t="str">
            <v>4006031839</v>
          </cell>
          <cell r="C11022" t="str">
            <v>Tem KAROFI QCVN v2</v>
          </cell>
        </row>
        <row r="11023">
          <cell r="B11023" t="str">
            <v>1001110197</v>
          </cell>
          <cell r="C11023" t="str">
            <v>Máy RO-103 TECOMEN (6S)</v>
          </cell>
        </row>
        <row r="11024">
          <cell r="B11024" t="str">
            <v>4004090141</v>
          </cell>
          <cell r="C11024" t="str">
            <v>Màng co (Aquaboon)</v>
          </cell>
        </row>
        <row r="11025">
          <cell r="B11025" t="str">
            <v>2006010104</v>
          </cell>
          <cell r="C11025" t="str">
            <v>Tủ IQ xanh</v>
          </cell>
        </row>
        <row r="11026">
          <cell r="B11026" t="str">
            <v>3003010262</v>
          </cell>
          <cell r="C11026" t="str">
            <v>Kính tôi cánh IQ xanh</v>
          </cell>
        </row>
        <row r="11027">
          <cell r="B11027" t="str">
            <v>4006031840</v>
          </cell>
          <cell r="C11027" t="str">
            <v>Tem KAROFI QR code (xanh)</v>
          </cell>
        </row>
        <row r="11028">
          <cell r="B11028" t="str">
            <v>4006031842</v>
          </cell>
          <cell r="C11028" t="str">
            <v>Tem KAROFI QR code v2 (girl)</v>
          </cell>
        </row>
        <row r="11029">
          <cell r="B11029" t="str">
            <v>4006031841</v>
          </cell>
          <cell r="C11029" t="str">
            <v>Tem KAROFI QR code v2 (vàng)</v>
          </cell>
        </row>
        <row r="11030">
          <cell r="B11030" t="str">
            <v>4002010055</v>
          </cell>
          <cell r="C11030" t="str">
            <v>Hạt nhựa PP tạp đen</v>
          </cell>
        </row>
        <row r="11031">
          <cell r="B11031" t="str">
            <v>4002010056</v>
          </cell>
          <cell r="C11031" t="str">
            <v>Hạt nhựa PP tạp trắng</v>
          </cell>
        </row>
        <row r="11032">
          <cell r="B11032" t="str">
            <v>4004090144</v>
          </cell>
          <cell r="C11032" t="str">
            <v>Vải không dệt 175-25-X</v>
          </cell>
        </row>
        <row r="11033">
          <cell r="B11033" t="str">
            <v>4004090143</v>
          </cell>
          <cell r="C11033" t="str">
            <v>Vải không dệt 175-25-X</v>
          </cell>
        </row>
        <row r="11034">
          <cell r="B11034" t="str">
            <v>4004090148</v>
          </cell>
          <cell r="C11034" t="str">
            <v>Vải không dệt 170-25-T</v>
          </cell>
        </row>
        <row r="11035">
          <cell r="B11035" t="str">
            <v>4004090149</v>
          </cell>
          <cell r="C11035" t="str">
            <v>Vải không dệt 190-25-T</v>
          </cell>
        </row>
        <row r="11036">
          <cell r="B11036" t="str">
            <v>9101010070</v>
          </cell>
          <cell r="C11036" t="str">
            <v>Vải không dệt (phế phẩm)</v>
          </cell>
        </row>
        <row r="11037">
          <cell r="B11037" t="str">
            <v>4004090146</v>
          </cell>
          <cell r="C11037" t="str">
            <v>Vải không dệt 170-25-T (GC)</v>
          </cell>
        </row>
        <row r="11038">
          <cell r="B11038" t="str">
            <v>4004090147</v>
          </cell>
          <cell r="C11038" t="str">
            <v>Vải không dệt 190-25-T (GC)</v>
          </cell>
        </row>
        <row r="11039">
          <cell r="B11039" t="str">
            <v>4004090142</v>
          </cell>
          <cell r="C11039" t="str">
            <v>Vải không dệt 175-20-T-KK XK</v>
          </cell>
        </row>
        <row r="11040">
          <cell r="B11040" t="str">
            <v>4004090145</v>
          </cell>
          <cell r="C11040" t="str">
            <v>Vải không dệt 1600-30-T (1005991)</v>
          </cell>
        </row>
        <row r="11041">
          <cell r="B11041" t="str">
            <v>2009010076</v>
          </cell>
          <cell r="C11041" t="str">
            <v>Nguồn 30V DLC16S-WGB</v>
          </cell>
        </row>
        <row r="11042">
          <cell r="B11042" t="str">
            <v>7003020107</v>
          </cell>
          <cell r="C11042" t="str">
            <v>Kệ sàn Karofi 1.2x0.450x0.1m</v>
          </cell>
        </row>
        <row r="11043">
          <cell r="B11043" t="str">
            <v>1001050286</v>
          </cell>
          <cell r="C11043" t="str">
            <v>MÁY RO-02/010 CTMINHTHANH.01</v>
          </cell>
        </row>
        <row r="11044">
          <cell r="B11044" t="str">
            <v>7001020071</v>
          </cell>
          <cell r="C11044" t="str">
            <v>Tô vít điện thẳng DLV12SL-BKE</v>
          </cell>
        </row>
        <row r="11045">
          <cell r="B11045" t="str">
            <v>3004080122</v>
          </cell>
          <cell r="C11045" t="str">
            <v>Màng lọc NanoFit Pro xanh KAROFI</v>
          </cell>
        </row>
        <row r="11046">
          <cell r="B11046" t="str">
            <v>3004080123</v>
          </cell>
          <cell r="C11046" t="str">
            <v>Màng lọc NanoFit Plus xanh KAROFI</v>
          </cell>
        </row>
        <row r="11047">
          <cell r="B11047" t="str">
            <v>7004040072</v>
          </cell>
          <cell r="C11047" t="str">
            <v>Mũi vặn vít Vessel M-A16 +1x3x65H</v>
          </cell>
        </row>
        <row r="11048">
          <cell r="B11048" t="str">
            <v>7008010066</v>
          </cell>
          <cell r="C11048" t="str">
            <v>Khẩu trang vải Tân Ý</v>
          </cell>
        </row>
        <row r="11049">
          <cell r="B11049" t="str">
            <v>3004080124</v>
          </cell>
          <cell r="C11049" t="str">
            <v>Màng lọc khẩu trang EU (BTP)</v>
          </cell>
        </row>
        <row r="11050">
          <cell r="B11050" t="str">
            <v>2012010075</v>
          </cell>
          <cell r="C11050" t="str">
            <v xml:space="preserve">Màng RO BW30-400 Dow Filmtec </v>
          </cell>
        </row>
        <row r="11051">
          <cell r="B11051" t="str">
            <v>7008010067</v>
          </cell>
          <cell r="C11051" t="str">
            <v>Khẩu trang vải đen (Liên Phương)</v>
          </cell>
        </row>
        <row r="11052">
          <cell r="B11052" t="str">
            <v>7008010069</v>
          </cell>
          <cell r="C11052" t="str">
            <v>Khẩu trang vải xám (Liên Phương)</v>
          </cell>
        </row>
        <row r="11053">
          <cell r="B11053" t="str">
            <v>7008010070</v>
          </cell>
          <cell r="C11053" t="str">
            <v>Khẩu trang vải trắng (Liên Phương)</v>
          </cell>
        </row>
        <row r="11054">
          <cell r="B11054" t="str">
            <v>7008010068</v>
          </cell>
          <cell r="C11054" t="str">
            <v>Khẩu trang vải xanh đen (Liên Phương)</v>
          </cell>
        </row>
        <row r="11055">
          <cell r="B11055" t="str">
            <v>4006031843</v>
          </cell>
          <cell r="C11055" t="str">
            <v>Tem cốc KAROFI bảo vệ kép Smax Duo</v>
          </cell>
        </row>
        <row r="11056">
          <cell r="B11056" t="str">
            <v>4006031844</v>
          </cell>
          <cell r="C11056" t="str">
            <v>Tem lõi KAROFI Smax Duo bảo vệ kép</v>
          </cell>
        </row>
        <row r="11057">
          <cell r="B11057" t="str">
            <v>4004090151</v>
          </cell>
          <cell r="C11057" t="str">
            <v>Vải không dệt 175-27-T-KK</v>
          </cell>
        </row>
        <row r="11058">
          <cell r="B11058" t="str">
            <v>3004020478</v>
          </cell>
          <cell r="C11058" t="str">
            <v>Gá sắt T33 IQ-PLUS</v>
          </cell>
        </row>
        <row r="11059">
          <cell r="B11059" t="str">
            <v>3004020479</v>
          </cell>
          <cell r="C11059" t="str">
            <v>Gá sắt T33 IQ-PLUS HOT</v>
          </cell>
        </row>
        <row r="11060">
          <cell r="B11060" t="str">
            <v>9200000521</v>
          </cell>
          <cell r="C11060" t="str">
            <v>Thùng carton RO FUJIE</v>
          </cell>
        </row>
        <row r="11061">
          <cell r="B11061" t="str">
            <v>4006010624</v>
          </cell>
          <cell r="C11061" t="str">
            <v xml:space="preserve">Hộp carton khẩu trang NanoFit Soft </v>
          </cell>
        </row>
        <row r="11062">
          <cell r="B11062" t="str">
            <v>4006010625</v>
          </cell>
          <cell r="C11062" t="str">
            <v>Hộp carton khẩu trang NanoFit Comfort</v>
          </cell>
        </row>
        <row r="11063">
          <cell r="B11063" t="str">
            <v>4006010626</v>
          </cell>
          <cell r="C11063" t="str">
            <v>Hộp carton khẩu trang NanoFit Eagle v3</v>
          </cell>
        </row>
        <row r="11064">
          <cell r="B11064" t="str">
            <v>9101010071</v>
          </cell>
          <cell r="C11064" t="str">
            <v>Cuống nhựa ABS xám</v>
          </cell>
        </row>
        <row r="11065">
          <cell r="B11065" t="str">
            <v>4002010057</v>
          </cell>
          <cell r="C11065" t="str">
            <v>Hạt nhựa compound ABS xám</v>
          </cell>
        </row>
        <row r="11066">
          <cell r="B11066" t="str">
            <v>2010020102</v>
          </cell>
          <cell r="C11066" t="str">
            <v>Khay nước HCV bạc</v>
          </cell>
        </row>
        <row r="11067">
          <cell r="B11067" t="str">
            <v>2010020107</v>
          </cell>
          <cell r="C11067" t="str">
            <v>Ốp nắp trên HCV đen</v>
          </cell>
        </row>
        <row r="11068">
          <cell r="B11068" t="str">
            <v>2010020105</v>
          </cell>
          <cell r="C11068" t="str">
            <v>Nắp trên HCV-351 bạc</v>
          </cell>
        </row>
        <row r="11069">
          <cell r="B11069" t="str">
            <v>2010020106</v>
          </cell>
          <cell r="C11069" t="str">
            <v>Ốp khay nước HCV đen</v>
          </cell>
        </row>
        <row r="11070">
          <cell r="B11070" t="str">
            <v>2010020103</v>
          </cell>
          <cell r="C11070" t="str">
            <v>Nắp khay nước HCV bạc</v>
          </cell>
        </row>
        <row r="11071">
          <cell r="B11071" t="str">
            <v>2010020104</v>
          </cell>
          <cell r="C11071" t="str">
            <v>Khung nắp trên HCV bạc</v>
          </cell>
        </row>
        <row r="11072">
          <cell r="B11072" t="str">
            <v>1001110198</v>
          </cell>
          <cell r="C11072" t="str">
            <v>Máy nóng lạnh COUNTER TOP bạc</v>
          </cell>
        </row>
        <row r="11073">
          <cell r="B11073" t="str">
            <v>4004090152</v>
          </cell>
          <cell r="C11073" t="str">
            <v>Vải không dệt 195-25-T (GC)</v>
          </cell>
        </row>
        <row r="11074">
          <cell r="B11074" t="str">
            <v>3004080125</v>
          </cell>
          <cell r="C11074" t="str">
            <v>Khẩu trang y tế KAROFI V1</v>
          </cell>
        </row>
        <row r="11075">
          <cell r="B11075" t="str">
            <v>3004080126</v>
          </cell>
          <cell r="C11075" t="str">
            <v>Khẩu trang y tế KAROFI V2</v>
          </cell>
        </row>
        <row r="11076">
          <cell r="B11076" t="str">
            <v>2004010216</v>
          </cell>
          <cell r="C11076" t="str">
            <v>Lõi PP 10" KAROFI 5u (Q2/AMAZON)</v>
          </cell>
        </row>
        <row r="11077">
          <cell r="B11077" t="str">
            <v>2004010217</v>
          </cell>
          <cell r="C11077" t="str">
            <v>Lõi PP 10" KAROFI 5u (Q4/AMAZON)</v>
          </cell>
        </row>
        <row r="11078">
          <cell r="B11078" t="str">
            <v>2004010218</v>
          </cell>
          <cell r="C11078" t="str">
            <v>Lõi PP 10" KAROFI 5u (Q6/AMAZON)</v>
          </cell>
        </row>
        <row r="11079">
          <cell r="B11079" t="str">
            <v>3004080129</v>
          </cell>
          <cell r="C11079" t="str">
            <v>Khẩu trang y tế KAROFI (TP)</v>
          </cell>
        </row>
        <row r="11080">
          <cell r="B11080" t="str">
            <v>3004080130</v>
          </cell>
          <cell r="C11080" t="str">
            <v>Khẩu trang y tế KAROFI (AP)</v>
          </cell>
        </row>
        <row r="11081">
          <cell r="B11081" t="str">
            <v>4006031850</v>
          </cell>
          <cell r="C11081" t="str">
            <v>Tem vỡ KAROFI</v>
          </cell>
        </row>
        <row r="11082">
          <cell r="B11082" t="str">
            <v>7004020085</v>
          </cell>
          <cell r="C11082" t="str">
            <v>Đá mài nỉ giáp</v>
          </cell>
        </row>
        <row r="11083">
          <cell r="B11083" t="str">
            <v>2004020125</v>
          </cell>
          <cell r="C11083" t="str">
            <v>Lõi PPD 10" xanh vằn IROKA</v>
          </cell>
        </row>
        <row r="11084">
          <cell r="B11084" t="str">
            <v>2004010215</v>
          </cell>
          <cell r="C11084" t="str">
            <v>Lõi PP 10" vằn KAROFI 5u (AMAZON)</v>
          </cell>
        </row>
        <row r="11085">
          <cell r="B11085" t="str">
            <v>4006031845</v>
          </cell>
          <cell r="C11085" t="str">
            <v>Tem lõi PP KAROFI 5u 10x2.5" (AMAZON)</v>
          </cell>
        </row>
        <row r="11086">
          <cell r="B11086" t="str">
            <v>2004010219</v>
          </cell>
          <cell r="C11086" t="str">
            <v>Lõi PP 10" KAROFI 5u (Q25/AMAZON)</v>
          </cell>
        </row>
        <row r="11087">
          <cell r="B11087" t="str">
            <v>4006030370</v>
          </cell>
          <cell r="C11087" t="str">
            <v>Tem label PP KAROFI 5u (Q1/AMAZON)</v>
          </cell>
        </row>
        <row r="11088">
          <cell r="B11088" t="str">
            <v>4006031846</v>
          </cell>
          <cell r="C11088" t="str">
            <v>Tem label PP KAROFI 5u (Q2/AMAZON)</v>
          </cell>
        </row>
        <row r="11089">
          <cell r="B11089" t="str">
            <v>4006031847</v>
          </cell>
          <cell r="C11089" t="str">
            <v>Tem label PP KAROFI 5u (Q4/AMAZON)</v>
          </cell>
        </row>
        <row r="11090">
          <cell r="B11090" t="str">
            <v>4006031848</v>
          </cell>
          <cell r="C11090" t="str">
            <v>Tem label PP KAROFI 5u (Q6/AMAZON)</v>
          </cell>
        </row>
        <row r="11091">
          <cell r="B11091" t="str">
            <v>4006031849</v>
          </cell>
          <cell r="C11091" t="str">
            <v>Tem label PP KAROFI 5u (Q25/AMAZON)</v>
          </cell>
        </row>
        <row r="11092">
          <cell r="B11092" t="str">
            <v>3004080131</v>
          </cell>
          <cell r="C11092" t="str">
            <v>Khẩu trang siêu kín NanoFit Eagle EU</v>
          </cell>
        </row>
        <row r="11093">
          <cell r="B11093" t="str">
            <v>3004080132</v>
          </cell>
          <cell r="C11093" t="str">
            <v>Khẩu trang siêu kín NanoFit Class EU</v>
          </cell>
        </row>
        <row r="11094">
          <cell r="B11094" t="str">
            <v>3004091242</v>
          </cell>
          <cell r="C11094" t="str">
            <v>Bộ ốc khóa M20</v>
          </cell>
        </row>
        <row r="11095">
          <cell r="B11095" t="str">
            <v>3004080133</v>
          </cell>
          <cell r="C11095" t="str">
            <v>Màng lọc khẩu trang EU</v>
          </cell>
        </row>
        <row r="11096">
          <cell r="B11096" t="str">
            <v>3004080133</v>
          </cell>
          <cell r="C11096" t="str">
            <v>Màng lọc khẩu trang EU</v>
          </cell>
        </row>
        <row r="11097">
          <cell r="B11097" t="str">
            <v>7002010096</v>
          </cell>
          <cell r="C11097" t="str">
            <v>Đồng hồ dòng AOB185I-5X1</v>
          </cell>
        </row>
        <row r="11098">
          <cell r="B11098" t="str">
            <v>2014030085</v>
          </cell>
          <cell r="C11098" t="str">
            <v>Rơ le trung gian JQX-13F-D</v>
          </cell>
        </row>
        <row r="11099">
          <cell r="B11099" t="str">
            <v>4006010627</v>
          </cell>
          <cell r="C11099" t="str">
            <v>Thùng carton KAROFI KAP-102VN</v>
          </cell>
        </row>
        <row r="11100">
          <cell r="B11100" t="str">
            <v>2014050033</v>
          </cell>
          <cell r="C11100" t="str">
            <v>Biến áp vô cấp 1 pha LIOA SD-2510</v>
          </cell>
        </row>
        <row r="11101">
          <cell r="B11101" t="str">
            <v>2015050018</v>
          </cell>
          <cell r="C11101" t="str">
            <v>Bộ điều khiển nhiệt độ OMRON E5EWL</v>
          </cell>
        </row>
        <row r="11102">
          <cell r="B11102" t="str">
            <v>4003010076</v>
          </cell>
          <cell r="C11102" t="str">
            <v>Tôn mạ kẽm 1.2x1250x2000</v>
          </cell>
        </row>
        <row r="11103">
          <cell r="B11103" t="str">
            <v>4004090153</v>
          </cell>
          <cell r="C11103" t="str">
            <v>Vải không dệt 175-25-T-KK</v>
          </cell>
        </row>
        <row r="11104">
          <cell r="B11104" t="str">
            <v>3004020480</v>
          </cell>
          <cell r="C11104" t="str">
            <v>Nắp sau UNDERSINK (CS)</v>
          </cell>
        </row>
        <row r="11105">
          <cell r="B11105" t="str">
            <v>7002010097</v>
          </cell>
          <cell r="C11105" t="str">
            <v>Bút đo nhiệt DYS HDT-10</v>
          </cell>
        </row>
        <row r="11106">
          <cell r="B11106" t="str">
            <v>2003030292</v>
          </cell>
          <cell r="C11106" t="str">
            <v>Lõi T33 102 trắng OUR WATER</v>
          </cell>
        </row>
        <row r="11107">
          <cell r="B11107" t="str">
            <v>3004080127</v>
          </cell>
          <cell r="C11107" t="str">
            <v>Khẩu trang y tế KAROFI (BTP-TP)</v>
          </cell>
        </row>
        <row r="11108">
          <cell r="B11108" t="str">
            <v>3004080128</v>
          </cell>
          <cell r="C11108" t="str">
            <v>Khẩu trang y tế KAROFI (BTP-AP)</v>
          </cell>
        </row>
        <row r="11109">
          <cell r="B11109" t="str">
            <v>2008010051</v>
          </cell>
          <cell r="C11109" t="str">
            <v>Bơm 24V Headon HF-8369 MIT (không tem)</v>
          </cell>
        </row>
        <row r="11110">
          <cell r="B11110" t="str">
            <v>9200000512</v>
          </cell>
          <cell r="C11110" t="str">
            <v>Tem bảo hành FUJIE</v>
          </cell>
        </row>
        <row r="11111">
          <cell r="B11111" t="str">
            <v>4004090154</v>
          </cell>
          <cell r="C11111" t="str">
            <v>Cao su chân bơm</v>
          </cell>
        </row>
        <row r="11112">
          <cell r="B11112" t="str">
            <v>2008050047</v>
          </cell>
          <cell r="C11112" t="str">
            <v>Buồng bơm RC 11.11</v>
          </cell>
        </row>
        <row r="11113">
          <cell r="B11113" t="str">
            <v>9200000513</v>
          </cell>
          <cell r="C11113" t="str">
            <v>Tấm carton (FUJIE)</v>
          </cell>
        </row>
        <row r="11114">
          <cell r="B11114" t="str">
            <v>1001070065</v>
          </cell>
          <cell r="C11114" t="str">
            <v>Máy RO-01 EROTECH VINA</v>
          </cell>
        </row>
        <row r="11115">
          <cell r="B11115" t="str">
            <v>2004020126</v>
          </cell>
          <cell r="C11115" t="str">
            <v>Lõi lọc Smax Duo 2 (New) Bảo vệ kép</v>
          </cell>
        </row>
        <row r="11116">
          <cell r="B11116" t="str">
            <v>4004090155</v>
          </cell>
          <cell r="C11116" t="str">
            <v>Vải không dệt 175-30-T-KK</v>
          </cell>
        </row>
        <row r="11117">
          <cell r="B11117" t="str">
            <v>4004090156</v>
          </cell>
          <cell r="C11117" t="str">
            <v>Vải không dệt 175-35-T-KK</v>
          </cell>
        </row>
        <row r="11118">
          <cell r="B11118" t="str">
            <v>4004090157</v>
          </cell>
          <cell r="C11118" t="str">
            <v>Vải không dệt 175-40-T-KK</v>
          </cell>
        </row>
        <row r="11119">
          <cell r="B11119" t="str">
            <v>4004090158</v>
          </cell>
          <cell r="C11119" t="str">
            <v>Vải không dệt 175-45-T-KK</v>
          </cell>
        </row>
        <row r="11120">
          <cell r="B11120" t="str">
            <v>3003010265</v>
          </cell>
          <cell r="C11120" t="str">
            <v>Kính tôi cánh IRO3 đen OPTIMUS 3D</v>
          </cell>
        </row>
        <row r="11121">
          <cell r="B11121" t="str">
            <v>3003010263</v>
          </cell>
          <cell r="C11121" t="str">
            <v>Kính tôi cánh IQ đen KAROFI SRO+ 3D</v>
          </cell>
        </row>
        <row r="11122">
          <cell r="B11122" t="str">
            <v>4006010100</v>
          </cell>
          <cell r="C11122" t="str">
            <v>Hộp carton khẩu trang NanoFit Shield</v>
          </cell>
        </row>
        <row r="11123">
          <cell r="B11123" t="str">
            <v>3003010264</v>
          </cell>
          <cell r="C11123" t="str">
            <v>Kính tôi cánh IRO3 4mm đen KAROFI 3D</v>
          </cell>
        </row>
        <row r="11124">
          <cell r="B11124" t="str">
            <v>2006010105</v>
          </cell>
          <cell r="C11124" t="str">
            <v>Tủ HPC đen KAROFI SRO+ 3D</v>
          </cell>
        </row>
        <row r="11125">
          <cell r="B11125" t="str">
            <v>2006010106</v>
          </cell>
          <cell r="C11125" t="str">
            <v>Tủ IRO3 KAROFI  E8RO ghi 3D</v>
          </cell>
        </row>
        <row r="11126">
          <cell r="B11126" t="str">
            <v>2006010107</v>
          </cell>
          <cell r="C11126" t="str">
            <v>Tủ IRO3 KAROFI OPTIMUS i2 (Wifi) 3D</v>
          </cell>
        </row>
        <row r="11127">
          <cell r="B11127" t="str">
            <v>3004020481</v>
          </cell>
          <cell r="C11127" t="str">
            <v>Đai bình áp (CS)</v>
          </cell>
        </row>
        <row r="11128">
          <cell r="B11128" t="str">
            <v>3004080134</v>
          </cell>
          <cell r="C11128" t="str">
            <v>Khẩu trang y tế KAROFI V3</v>
          </cell>
        </row>
        <row r="11129">
          <cell r="B11129" t="str">
            <v>4006030413</v>
          </cell>
          <cell r="C11129" t="str">
            <v>Tem phụ KAROFI B930</v>
          </cell>
        </row>
        <row r="11130">
          <cell r="B11130" t="str">
            <v>4003010080</v>
          </cell>
          <cell r="C11130" t="str">
            <v>Thép tấm SPCC 0.6x292x1219</v>
          </cell>
        </row>
        <row r="11131">
          <cell r="B11131" t="str">
            <v>4003010081</v>
          </cell>
          <cell r="C11131" t="str">
            <v>Thép tấm SPCC 0.6x931x1066</v>
          </cell>
        </row>
        <row r="11132">
          <cell r="B11132" t="str">
            <v>4003010079</v>
          </cell>
          <cell r="C11132" t="str">
            <v>Thép tấm SPCC 0.8x307x1219</v>
          </cell>
        </row>
        <row r="11133">
          <cell r="B11133" t="str">
            <v>4003010077</v>
          </cell>
          <cell r="C11133" t="str">
            <v>Thép tấm SPCC 0.6x960x1160</v>
          </cell>
        </row>
        <row r="11134">
          <cell r="B11134" t="str">
            <v>4003010078</v>
          </cell>
          <cell r="C11134" t="str">
            <v>Thép tấm SPCC 0.5x900x1136</v>
          </cell>
        </row>
        <row r="11135">
          <cell r="B11135" t="str">
            <v>9101010074</v>
          </cell>
          <cell r="C11135" t="str">
            <v>Cuống nhựa TPE-45shore trắng</v>
          </cell>
        </row>
        <row r="11136">
          <cell r="B11136" t="str">
            <v>4002010060</v>
          </cell>
          <cell r="C11136" t="str">
            <v>Hạt nhựa nhựa TPE-45shore trắng</v>
          </cell>
        </row>
        <row r="11137">
          <cell r="B11137" t="str">
            <v>3004080137</v>
          </cell>
          <cell r="C11137" t="str">
            <v>Khẩu trang siêu kín Eagle Lake US</v>
          </cell>
        </row>
        <row r="11138">
          <cell r="B11138" t="str">
            <v>3004080136</v>
          </cell>
          <cell r="C11138" t="str">
            <v>Khẩu trang siêu kín Classis Lake US</v>
          </cell>
        </row>
        <row r="11139">
          <cell r="B11139" t="str">
            <v>3004080135</v>
          </cell>
          <cell r="C11139" t="str">
            <v>Khẩu trang siêu kín Classis Philippines</v>
          </cell>
        </row>
        <row r="11140">
          <cell r="B11140" t="str">
            <v>4006070115</v>
          </cell>
          <cell r="C11140" t="str">
            <v>Băng dính 3M 300LSE</v>
          </cell>
        </row>
        <row r="11141">
          <cell r="B11141" t="str">
            <v>7007020057</v>
          </cell>
          <cell r="C11141" t="str">
            <v>Vòng bi HGF 6202ZZ</v>
          </cell>
        </row>
        <row r="11142">
          <cell r="B11142" t="str">
            <v>4006010630</v>
          </cell>
          <cell r="C11142" t="str">
            <v>Hộp kẩu trang Eagle Lake US</v>
          </cell>
        </row>
        <row r="11143">
          <cell r="B11143" t="str">
            <v>4006010629</v>
          </cell>
          <cell r="C11143" t="str">
            <v>Hộp khẩu trang Classis Lake US</v>
          </cell>
        </row>
        <row r="11144">
          <cell r="B11144" t="str">
            <v>4006010631</v>
          </cell>
          <cell r="C11144" t="str">
            <v>Thùng carton khẩu trang Nano Classic</v>
          </cell>
        </row>
        <row r="11145">
          <cell r="B11145" t="str">
            <v>3004080138</v>
          </cell>
          <cell r="C11145" t="str">
            <v>Khẩu trang y tế KAROFI V2.1</v>
          </cell>
        </row>
        <row r="11146">
          <cell r="B11146" t="str">
            <v>2010020108</v>
          </cell>
          <cell r="C11146" t="str">
            <v>Lens HCV-200 trắng</v>
          </cell>
        </row>
        <row r="11147">
          <cell r="B11147" t="str">
            <v>2010020109</v>
          </cell>
          <cell r="C11147" t="str">
            <v>Lens HCV-351 trắng</v>
          </cell>
        </row>
        <row r="11148">
          <cell r="B11148" t="str">
            <v>2010020110</v>
          </cell>
          <cell r="C11148" t="str">
            <v>Lens WPK-688 trắng</v>
          </cell>
        </row>
        <row r="11149">
          <cell r="B11149" t="str">
            <v>1001040415</v>
          </cell>
          <cell r="C11149" t="str">
            <v>Máy lọc nước KAROFI B930</v>
          </cell>
        </row>
        <row r="11150">
          <cell r="B11150" t="str">
            <v>3004040198</v>
          </cell>
          <cell r="C11150" t="str">
            <v>Giá linh kiện Topbox (CS)</v>
          </cell>
        </row>
        <row r="11151">
          <cell r="B11151" t="str">
            <v>3004090185</v>
          </cell>
          <cell r="C11151" t="str">
            <v>Bộ màng lọc không khí KAP-E114</v>
          </cell>
        </row>
        <row r="11152">
          <cell r="B11152" t="str">
            <v>3004090186</v>
          </cell>
          <cell r="C11152" t="str">
            <v>Màng sơ lọc không khí KAP-E114</v>
          </cell>
        </row>
        <row r="11153">
          <cell r="B11153" t="str">
            <v>4004090160</v>
          </cell>
          <cell r="C11153" t="str">
            <v>Tấm nhựa PVC nẹp cánh</v>
          </cell>
        </row>
        <row r="11154">
          <cell r="B11154" t="str">
            <v>4004090150</v>
          </cell>
          <cell r="C11154" t="str">
            <v>Tấm nhựa PVC vách bên</v>
          </cell>
        </row>
        <row r="11155">
          <cell r="B11155" t="str">
            <v>4004090159</v>
          </cell>
          <cell r="C11155" t="str">
            <v>Tấm nhựa PVC vách sau</v>
          </cell>
        </row>
        <row r="11156">
          <cell r="B11156" t="str">
            <v>4004090161</v>
          </cell>
          <cell r="C11156" t="str">
            <v>Tấm nhựa PVC thanh dọc cánh IQO</v>
          </cell>
        </row>
        <row r="11157">
          <cell r="B11157" t="str">
            <v>3004060059</v>
          </cell>
          <cell r="C11157" t="str">
            <v>Vách phải KORIO</v>
          </cell>
        </row>
        <row r="11158">
          <cell r="B11158" t="str">
            <v>3004060060</v>
          </cell>
          <cell r="C11158" t="str">
            <v>Vách trái KORIO</v>
          </cell>
        </row>
        <row r="11159">
          <cell r="B11159" t="str">
            <v>4006030387</v>
          </cell>
          <cell r="C11159" t="str">
            <v>Tem lõi CTO SILVERIX</v>
          </cell>
        </row>
        <row r="11160">
          <cell r="B11160" t="str">
            <v>4006030388</v>
          </cell>
          <cell r="C11160" t="str">
            <v>Tem lõi OCB SILVERIX</v>
          </cell>
        </row>
        <row r="11161">
          <cell r="B11161" t="str">
            <v>2005020106</v>
          </cell>
          <cell r="C11161" t="str">
            <v>Lõi CTO 10" trắng SILVERIX</v>
          </cell>
        </row>
        <row r="11162">
          <cell r="B11162" t="str">
            <v>2005010112</v>
          </cell>
          <cell r="C11162" t="str">
            <v>Lõi OCB 10" trắng SILVERIX</v>
          </cell>
        </row>
        <row r="11163">
          <cell r="B11163" t="str">
            <v>2003030293</v>
          </cell>
          <cell r="C11163" t="str">
            <v>Lõi T33 trắng/xanh TECOMEN</v>
          </cell>
        </row>
        <row r="11164">
          <cell r="B11164" t="str">
            <v>2003030294</v>
          </cell>
          <cell r="C11164" t="str">
            <v>Lõi Alkaline V trắng/cam TECOMEN</v>
          </cell>
        </row>
        <row r="11165">
          <cell r="B11165" t="str">
            <v>4004090162</v>
          </cell>
          <cell r="C11165" t="str">
            <v>Tấm nhựa PVC NẸP BO R-GALU</v>
          </cell>
        </row>
        <row r="11166">
          <cell r="B11166" t="str">
            <v>3004080140</v>
          </cell>
          <cell r="C11166" t="str">
            <v>Khẩu trang Eagle Venom ProCare</v>
          </cell>
        </row>
        <row r="11167">
          <cell r="B11167" t="str">
            <v>2017090033</v>
          </cell>
          <cell r="C11167" t="str">
            <v>Bộ điều áp 1/2"- 25bar</v>
          </cell>
        </row>
        <row r="11168">
          <cell r="B11168" t="str">
            <v>3004080139</v>
          </cell>
          <cell r="C11168" t="str">
            <v>Khẩu trang Classic Venom ProCare</v>
          </cell>
        </row>
        <row r="11169">
          <cell r="B11169" t="str">
            <v>4003010082</v>
          </cell>
          <cell r="C11169" t="str">
            <v>Thép tấm SPCC 0.6x220x1219</v>
          </cell>
        </row>
        <row r="11170">
          <cell r="B11170" t="str">
            <v>4003010085</v>
          </cell>
          <cell r="C11170" t="str">
            <v>Thép tấm SPCC 0.6x262x1219</v>
          </cell>
        </row>
        <row r="11171">
          <cell r="B11171" t="str">
            <v>4003010086</v>
          </cell>
          <cell r="C11171" t="str">
            <v>Thép tấm SPCC 1.0x180x1219</v>
          </cell>
        </row>
        <row r="11172">
          <cell r="B11172" t="str">
            <v>4003010083</v>
          </cell>
          <cell r="C11172" t="str">
            <v>Thép tấm SPCC 1.0x292x1219</v>
          </cell>
        </row>
        <row r="11173">
          <cell r="B11173" t="str">
            <v>4003010087</v>
          </cell>
          <cell r="C11173" t="str">
            <v>Thép tấm SPCC 1.2x107x1219</v>
          </cell>
        </row>
        <row r="11174">
          <cell r="B11174" t="str">
            <v>4003010084</v>
          </cell>
          <cell r="C11174" t="str">
            <v>Thép tấm SPCC 1.2x305x1219</v>
          </cell>
        </row>
        <row r="11175">
          <cell r="B11175" t="str">
            <v>2003030295</v>
          </cell>
          <cell r="C11175" t="str">
            <v>Túi lọc than khử mủi</v>
          </cell>
        </row>
        <row r="11176">
          <cell r="B11176" t="str">
            <v>2004020127</v>
          </cell>
          <cell r="C11176" t="str">
            <v>Lõi PP EZ270T-2R trắng</v>
          </cell>
        </row>
        <row r="11177">
          <cell r="B11177" t="str">
            <v>4006020074</v>
          </cell>
          <cell r="C11177" t="str">
            <v>Túi vải không dệt xanh</v>
          </cell>
        </row>
        <row r="11178">
          <cell r="B11178" t="str">
            <v>2005010113</v>
          </cell>
          <cell r="C11178" t="str">
            <v>Lõi CTO EZ270T-2R trắng</v>
          </cell>
        </row>
        <row r="11179">
          <cell r="B11179" t="str">
            <v>2003030297</v>
          </cell>
          <cell r="C11179" t="str">
            <v>Lõi nano EZ270T-2RV trắng</v>
          </cell>
        </row>
        <row r="11180">
          <cell r="B11180" t="str">
            <v>2003030298</v>
          </cell>
          <cell r="C11180" t="str">
            <v>Lõi khoáng EZ270T-2RV trắng</v>
          </cell>
        </row>
        <row r="11181">
          <cell r="B11181" t="str">
            <v>2003030299</v>
          </cell>
          <cell r="C11181" t="str">
            <v>Lõi Alkaline EZ270T-2RV trắng</v>
          </cell>
        </row>
        <row r="11182">
          <cell r="B11182" t="str">
            <v>2003030296</v>
          </cell>
          <cell r="C11182" t="str">
            <v>Lõi hồng ngoại EZ270T-2RV trắng</v>
          </cell>
        </row>
        <row r="11183">
          <cell r="B11183" t="str">
            <v>4006010633</v>
          </cell>
          <cell r="C11183" t="str">
            <v>Hộp carton khẩu trang Eagle Venom</v>
          </cell>
        </row>
        <row r="11184">
          <cell r="B11184" t="str">
            <v>4006010632</v>
          </cell>
          <cell r="C11184" t="str">
            <v>Hộp carton khẩu trang Classic Venom</v>
          </cell>
        </row>
        <row r="11185">
          <cell r="B11185" t="str">
            <v>2005010114</v>
          </cell>
          <cell r="C11185" t="str">
            <v>Lõi OCB 10" trắng COLANDAS</v>
          </cell>
        </row>
        <row r="11186">
          <cell r="B11186" t="str">
            <v>2004010223</v>
          </cell>
          <cell r="C11186" t="str">
            <v>Lõi PP 10" G120 trơn 5um COLANDAS</v>
          </cell>
        </row>
        <row r="11187">
          <cell r="B11187" t="str">
            <v>2004010222</v>
          </cell>
          <cell r="C11187" t="str">
            <v>Lõi PP 10" G120 vằn 1um COLANDAS</v>
          </cell>
        </row>
        <row r="11188">
          <cell r="B11188" t="str">
            <v>2004020128</v>
          </cell>
          <cell r="C11188" t="str">
            <v>Lõi PPD 10" trắng vằn 1um  COLANDAS</v>
          </cell>
        </row>
        <row r="11189">
          <cell r="B11189" t="str">
            <v>4006010636</v>
          </cell>
          <cell r="C11189" t="str">
            <v>HDSD EHK-356</v>
          </cell>
        </row>
        <row r="11190">
          <cell r="B11190" t="str">
            <v>4006060368</v>
          </cell>
          <cell r="C11190" t="str">
            <v>HDSD EHK-368</v>
          </cell>
        </row>
        <row r="11191">
          <cell r="B11191" t="str">
            <v>3004030167</v>
          </cell>
          <cell r="C11191" t="str">
            <v>Vi mạch WHQ-UV</v>
          </cell>
        </row>
        <row r="11192">
          <cell r="B11192" t="str">
            <v>4006050141</v>
          </cell>
          <cell r="C11192" t="str">
            <v>Xốp đáy EHK-356</v>
          </cell>
        </row>
        <row r="11193">
          <cell r="B11193" t="str">
            <v>4006050139</v>
          </cell>
          <cell r="C11193" t="str">
            <v>Xốp đáy EHK-368</v>
          </cell>
        </row>
        <row r="11194">
          <cell r="B11194" t="str">
            <v>7005050031</v>
          </cell>
          <cell r="C11194" t="str">
            <v>Quạt 12V LCG-004</v>
          </cell>
        </row>
        <row r="11195">
          <cell r="B11195" t="str">
            <v>7005050032</v>
          </cell>
          <cell r="C11195" t="str">
            <v>Quạt 12V LCG-010</v>
          </cell>
        </row>
        <row r="11196">
          <cell r="B11196" t="str">
            <v>4006020076</v>
          </cell>
          <cell r="C11196" t="str">
            <v>Túi PE (EHK-356)</v>
          </cell>
        </row>
        <row r="11197">
          <cell r="B11197" t="str">
            <v>4006020075</v>
          </cell>
          <cell r="C11197" t="str">
            <v>Túi PE (EHK-368)</v>
          </cell>
        </row>
        <row r="11198">
          <cell r="B11198" t="str">
            <v>4006050142</v>
          </cell>
          <cell r="C11198" t="str">
            <v>Xốp đỉnh EHK-356</v>
          </cell>
        </row>
        <row r="11199">
          <cell r="B11199" t="str">
            <v>4006050140</v>
          </cell>
          <cell r="C11199" t="str">
            <v>Xốp đỉnh EHK-368</v>
          </cell>
        </row>
        <row r="11200">
          <cell r="B11200" t="str">
            <v>3004091260</v>
          </cell>
          <cell r="C11200" t="str">
            <v>Đế máy ZGDEHK356029</v>
          </cell>
        </row>
        <row r="11201">
          <cell r="B11201" t="str">
            <v>1001110199</v>
          </cell>
          <cell r="C11201" t="str">
            <v>Máy RO-401 COLANDAS</v>
          </cell>
        </row>
        <row r="11202">
          <cell r="B11202" t="str">
            <v>3004091259</v>
          </cell>
          <cell r="C11202" t="str">
            <v>Biến áp ZGDEHK356021</v>
          </cell>
        </row>
        <row r="11203">
          <cell r="B11203" t="str">
            <v>4006060369</v>
          </cell>
          <cell r="C11203" t="str">
            <v>HDSD máy RO COLANDAS</v>
          </cell>
        </row>
        <row r="11204">
          <cell r="B11204" t="str">
            <v>4006031863</v>
          </cell>
          <cell r="C11204" t="str">
            <v>Tem giá sắt COLANDAS</v>
          </cell>
        </row>
        <row r="11205">
          <cell r="B11205" t="str">
            <v>4006031856</v>
          </cell>
          <cell r="C11205" t="str">
            <v>Tem lõi OCB COLANDAS</v>
          </cell>
        </row>
        <row r="11206">
          <cell r="B11206" t="str">
            <v>4006031862</v>
          </cell>
          <cell r="C11206" t="str">
            <v>Tem lõi T33 COLANDAS</v>
          </cell>
        </row>
        <row r="11207">
          <cell r="B11207" t="str">
            <v>3004030172</v>
          </cell>
          <cell r="C11207" t="str">
            <v>Vi mạch DF-HT5209P-2</v>
          </cell>
        </row>
        <row r="11208">
          <cell r="B11208" t="str">
            <v>3004030170</v>
          </cell>
          <cell r="C11208" t="str">
            <v>Vi mạch DF-HT5213P-4</v>
          </cell>
        </row>
        <row r="11209">
          <cell r="B11209" t="str">
            <v>2008010052</v>
          </cell>
          <cell r="C11209" t="str">
            <v>Bơm 24V Headon TF-1200</v>
          </cell>
        </row>
        <row r="11210">
          <cell r="B11210" t="str">
            <v>2008010055</v>
          </cell>
          <cell r="C11210" t="str">
            <v>Bơm 24V Headon TF-1800</v>
          </cell>
        </row>
        <row r="11211">
          <cell r="B11211" t="str">
            <v>2008010059</v>
          </cell>
          <cell r="C11211" t="str">
            <v>Bơm 24V Headon TF-3400</v>
          </cell>
        </row>
        <row r="11212">
          <cell r="B11212" t="str">
            <v>2008010060</v>
          </cell>
          <cell r="C11212" t="str">
            <v>Bơm 24V Headon TF-4500</v>
          </cell>
        </row>
        <row r="11213">
          <cell r="B11213" t="str">
            <v>2008010056</v>
          </cell>
          <cell r="C11213" t="str">
            <v>Bơm 24V Radian TF-1800</v>
          </cell>
        </row>
        <row r="11214">
          <cell r="B11214" t="str">
            <v>3004030165</v>
          </cell>
          <cell r="C11214" t="str">
            <v>Vi mạch DF-HT0550PJ1-1</v>
          </cell>
        </row>
        <row r="11215">
          <cell r="B11215" t="str">
            <v>3004030166</v>
          </cell>
          <cell r="C11215" t="str">
            <v>Vi mạch DF-HT0550PJ1-2</v>
          </cell>
        </row>
        <row r="11216">
          <cell r="B11216" t="str">
            <v>3004091258</v>
          </cell>
          <cell r="C11216" t="str">
            <v>Động cơ JUNJTTUO TY-50A</v>
          </cell>
        </row>
        <row r="11217">
          <cell r="B11217" t="str">
            <v>3004091247</v>
          </cell>
          <cell r="C11217" t="str">
            <v>Ốp lọc bụi ZGDEHK368004</v>
          </cell>
        </row>
        <row r="11218">
          <cell r="B11218" t="str">
            <v>3004091252</v>
          </cell>
          <cell r="C11218" t="str">
            <v>Điều khiển từ xa EHK-356</v>
          </cell>
        </row>
        <row r="11219">
          <cell r="B11219" t="str">
            <v>3004091243</v>
          </cell>
          <cell r="C11219" t="str">
            <v>Điều khiển từ xa EHK-368</v>
          </cell>
        </row>
        <row r="11220">
          <cell r="B11220" t="str">
            <v>3004091255</v>
          </cell>
          <cell r="C11220" t="str">
            <v>Ốp thân sau ZGDEHK356003</v>
          </cell>
        </row>
        <row r="11221">
          <cell r="B11221" t="str">
            <v>3004091245</v>
          </cell>
          <cell r="C11221" t="str">
            <v>Ốp thân sau ZGDEHK368002</v>
          </cell>
        </row>
        <row r="11222">
          <cell r="B11222" t="str">
            <v>2004010220</v>
          </cell>
          <cell r="C11222" t="str">
            <v>Phôi lõi PP 30" G360 vằn</v>
          </cell>
        </row>
        <row r="11223">
          <cell r="B11223" t="str">
            <v>2004010221</v>
          </cell>
          <cell r="C11223" t="str">
            <v>Phôi lõi PP 40" G480 vằn</v>
          </cell>
        </row>
        <row r="11224">
          <cell r="B11224" t="str">
            <v>3004091244</v>
          </cell>
          <cell r="C11224" t="str">
            <v>Mặt hiển thị ZGDEHK368001</v>
          </cell>
        </row>
        <row r="11225">
          <cell r="B11225" t="str">
            <v>7005050033</v>
          </cell>
          <cell r="C11225" t="str">
            <v>Quạt 12V COMDALL 1225H12S</v>
          </cell>
        </row>
        <row r="11226">
          <cell r="B11226" t="str">
            <v>4006010635</v>
          </cell>
          <cell r="C11226" t="str">
            <v>Thùng carton KoriHome EHK-356</v>
          </cell>
        </row>
        <row r="11227">
          <cell r="B11227" t="str">
            <v>4006010634</v>
          </cell>
          <cell r="C11227" t="str">
            <v>Thùng carton KoriHome EHK-368</v>
          </cell>
        </row>
        <row r="11228">
          <cell r="B11228" t="str">
            <v>1001110200</v>
          </cell>
          <cell r="C11228" t="str">
            <v>Máy lọc nước KAROFI N-e115</v>
          </cell>
        </row>
        <row r="11229">
          <cell r="B11229" t="str">
            <v>3004091246</v>
          </cell>
          <cell r="C11229" t="str">
            <v>Ốp thân trước ZGDEHK368003</v>
          </cell>
        </row>
        <row r="11230">
          <cell r="B11230" t="str">
            <v>4006031861</v>
          </cell>
          <cell r="C11230" t="str">
            <v>Tem lõi khoáng đá COLANDAS</v>
          </cell>
        </row>
        <row r="11231">
          <cell r="B11231" t="str">
            <v>2008010058</v>
          </cell>
          <cell r="C11231" t="str">
            <v>Bơm 24V Headon TF-1800 PLUS</v>
          </cell>
        </row>
        <row r="11232">
          <cell r="B11232" t="str">
            <v>3004091251</v>
          </cell>
          <cell r="C11232" t="str">
            <v>Đầu dẫn hướng ZGDEHK3680060</v>
          </cell>
        </row>
        <row r="11233">
          <cell r="B11233" t="str">
            <v>4006010639</v>
          </cell>
          <cell r="C11233" t="str">
            <v>Thùng carton RO CQ COLANDAS</v>
          </cell>
        </row>
        <row r="11234">
          <cell r="B11234" t="str">
            <v>3004091257</v>
          </cell>
          <cell r="C11234" t="str">
            <v>Đai cố định gió ZGDEHK356019</v>
          </cell>
        </row>
        <row r="11235">
          <cell r="B11235" t="str">
            <v>3004091250</v>
          </cell>
          <cell r="C11235" t="str">
            <v>Gioăng gá vành ZGDEHK3680059</v>
          </cell>
        </row>
        <row r="11236">
          <cell r="B11236" t="str">
            <v>3004091256</v>
          </cell>
          <cell r="C11236" t="str">
            <v>Ốp mặt hiển thị ZGDEHK356006</v>
          </cell>
        </row>
        <row r="11237">
          <cell r="B11237" t="str">
            <v>4006031854</v>
          </cell>
          <cell r="C11237" t="str">
            <v>Tem kỹ thuật KoriHome EHK-356</v>
          </cell>
        </row>
        <row r="11238">
          <cell r="B11238" t="str">
            <v>4006031851</v>
          </cell>
          <cell r="C11238" t="str">
            <v>Tem kỹ thuật KoriHome EHK-368</v>
          </cell>
        </row>
        <row r="11239">
          <cell r="B11239" t="str">
            <v>3004091261</v>
          </cell>
          <cell r="C11239" t="str">
            <v>Cảm biến nhiệt độ ZGDEHK356041</v>
          </cell>
        </row>
        <row r="11240">
          <cell r="B11240" t="str">
            <v>1001110203</v>
          </cell>
          <cell r="C11240" t="str">
            <v>Máy RO-01 KAROFI COLANDAS (5S)</v>
          </cell>
        </row>
        <row r="11241">
          <cell r="B11241" t="str">
            <v>4006031858</v>
          </cell>
          <cell r="C11241" t="str">
            <v>Tem cốc 1 PP SEDIMENT COLANDAS</v>
          </cell>
        </row>
        <row r="11242">
          <cell r="B11242" t="str">
            <v>4006031853</v>
          </cell>
          <cell r="C11242" t="str">
            <v>Tem quảng cáo KoriHome EHK-356</v>
          </cell>
        </row>
        <row r="11243">
          <cell r="B11243" t="str">
            <v>4006031852</v>
          </cell>
          <cell r="C11243" t="str">
            <v>Tem quảng cáo KoriHome EHK-368</v>
          </cell>
        </row>
        <row r="11244">
          <cell r="B11244" t="str">
            <v>2010020111</v>
          </cell>
          <cell r="C11244" t="str">
            <v>Vỏ trên UNDERSINK đen COLANDAS</v>
          </cell>
        </row>
        <row r="11245">
          <cell r="B11245" t="str">
            <v>2008010053</v>
          </cell>
          <cell r="C11245" t="str">
            <v>Bơm 24V Headon TF-1800 (No MIT)</v>
          </cell>
        </row>
        <row r="11246">
          <cell r="B11246" t="str">
            <v>3004091248</v>
          </cell>
          <cell r="C11246" t="str">
            <v>Đầu bịt ống xả cặn ZGDEHK368008</v>
          </cell>
        </row>
        <row r="11247">
          <cell r="B11247" t="str">
            <v>4006031859</v>
          </cell>
          <cell r="C11247" t="str">
            <v>Tem cốc 2 LOOSE CARBON COLANDAS</v>
          </cell>
        </row>
        <row r="11248">
          <cell r="B11248" t="str">
            <v>4006010638</v>
          </cell>
          <cell r="C11248" t="str">
            <v>Thùng carton UNDERSINK COLANDAS</v>
          </cell>
        </row>
        <row r="11249">
          <cell r="B11249" t="str">
            <v>2008010054</v>
          </cell>
          <cell r="C11249" t="str">
            <v>Bơm 24V Headon TF-1800 (No Base/No MIT)</v>
          </cell>
        </row>
        <row r="11250">
          <cell r="B11250" t="str">
            <v>2008010057</v>
          </cell>
          <cell r="C11250" t="str">
            <v>Bơm 24V Radian TF-1800 (No Base)</v>
          </cell>
        </row>
        <row r="11251">
          <cell r="B11251" t="str">
            <v>4006031860</v>
          </cell>
          <cell r="C11251" t="str">
            <v>Tem cốc 3 PP ULTRA FINE COLANDAS</v>
          </cell>
        </row>
        <row r="11252">
          <cell r="B11252" t="str">
            <v>4006031857</v>
          </cell>
          <cell r="C11252" t="str">
            <v>Tem lõi PP SEDIMENT 1um COLANDAS</v>
          </cell>
        </row>
        <row r="11253">
          <cell r="B11253" t="str">
            <v>4006031855</v>
          </cell>
          <cell r="C11253" t="str">
            <v>Tem lõi PP SEDIMENT 5um COLANDAS</v>
          </cell>
        </row>
        <row r="11254">
          <cell r="B11254" t="str">
            <v>3004030168</v>
          </cell>
          <cell r="C11254" t="str">
            <v>Vi mạch phun sương ZGDEHK3680056</v>
          </cell>
        </row>
        <row r="11255">
          <cell r="B11255" t="str">
            <v>1001110204</v>
          </cell>
          <cell r="C11255" t="str">
            <v>Máy nóng lạnh HCV-351 KAROFI (5S)</v>
          </cell>
        </row>
        <row r="11256">
          <cell r="B11256" t="str">
            <v>3004091253</v>
          </cell>
          <cell r="C11256" t="str">
            <v>Lưới lọc bụi ZGDEHK356001(EHK-356)</v>
          </cell>
        </row>
        <row r="11257">
          <cell r="B11257" t="str">
            <v>3004091254</v>
          </cell>
          <cell r="C11257" t="str">
            <v>Màng lọc bụi ZGDEHK356002 (EHK-356)</v>
          </cell>
        </row>
        <row r="11258">
          <cell r="B11258" t="str">
            <v>1001110202</v>
          </cell>
          <cell r="C11258" t="str">
            <v>Máy lọc nước UNDERSINK COLANDAS 027</v>
          </cell>
        </row>
        <row r="11259">
          <cell r="B11259" t="str">
            <v>1001110201</v>
          </cell>
          <cell r="C11259" t="str">
            <v>Máy lọc nước UNDERSINK COLANDAS 156</v>
          </cell>
        </row>
        <row r="11260">
          <cell r="B11260" t="str">
            <v>3004030169</v>
          </cell>
          <cell r="C11260" t="str">
            <v>Vi mạch cảm ứng EHK-356 ZGDEHK356037</v>
          </cell>
        </row>
        <row r="11261">
          <cell r="B11261" t="str">
            <v>3004030171</v>
          </cell>
          <cell r="C11261" t="str">
            <v>Vi mạch hiển thị EHK-356 ZGDEHK356039</v>
          </cell>
        </row>
        <row r="11262">
          <cell r="B11262" t="str">
            <v>3004091249</v>
          </cell>
          <cell r="C11262" t="str">
            <v>Cầu chì cảm biến nhiệt độ ZGDEHK3680053</v>
          </cell>
        </row>
        <row r="11263">
          <cell r="B11263" t="str">
            <v>2010020122</v>
          </cell>
          <cell r="C11263" t="str">
            <v>Cánh QDH đen</v>
          </cell>
        </row>
        <row r="11264">
          <cell r="B11264" t="str">
            <v>2010020126</v>
          </cell>
          <cell r="C11264" t="str">
            <v>Cam QDH trắng</v>
          </cell>
        </row>
        <row r="11265">
          <cell r="B11265" t="str">
            <v>2010020123</v>
          </cell>
          <cell r="C11265" t="str">
            <v>Tank QDH trắng</v>
          </cell>
        </row>
        <row r="11266">
          <cell r="B11266" t="str">
            <v>2010020128</v>
          </cell>
          <cell r="C11266" t="str">
            <v>Cánh dọc QDH đen</v>
          </cell>
        </row>
        <row r="11267">
          <cell r="B11267" t="str">
            <v>2010020136</v>
          </cell>
          <cell r="C11267" t="str">
            <v>Nút ấn QDH trắng</v>
          </cell>
        </row>
        <row r="11268">
          <cell r="B11268" t="str">
            <v>2010020132</v>
          </cell>
          <cell r="C11268" t="str">
            <v>Kẹp bơm QDH trắng</v>
          </cell>
        </row>
        <row r="11269">
          <cell r="B11269" t="str">
            <v>2010020131</v>
          </cell>
          <cell r="C11269" t="str">
            <v>Ốp tank QDH trắng</v>
          </cell>
        </row>
        <row r="11270">
          <cell r="B11270" t="str">
            <v>2010020112</v>
          </cell>
          <cell r="C11270" t="str">
            <v>Tay ngang QDH đen</v>
          </cell>
        </row>
        <row r="11271">
          <cell r="B11271" t="str">
            <v>2010020129</v>
          </cell>
          <cell r="C11271" t="str">
            <v>Cánh ngang QDH đen</v>
          </cell>
        </row>
        <row r="11272">
          <cell r="B11272" t="str">
            <v>2010020120</v>
          </cell>
          <cell r="C11272" t="str">
            <v>Nắp đỉnh QDH trắng</v>
          </cell>
        </row>
        <row r="11273">
          <cell r="B11273" t="str">
            <v>2010020135</v>
          </cell>
          <cell r="C11273" t="str">
            <v>Nút xoay QDH trắng</v>
          </cell>
        </row>
        <row r="11274">
          <cell r="B11274" t="str">
            <v>2010020117</v>
          </cell>
          <cell r="C11274" t="str">
            <v>Giá động cơ QDH đen</v>
          </cell>
        </row>
        <row r="11275">
          <cell r="B11275" t="str">
            <v>2010020130</v>
          </cell>
          <cell r="C11275" t="str">
            <v>Khung sau QDH trắng</v>
          </cell>
        </row>
        <row r="11276">
          <cell r="B11276" t="str">
            <v>2010020118</v>
          </cell>
          <cell r="C11276" t="str">
            <v>Khung trước QDH đen</v>
          </cell>
        </row>
        <row r="11277">
          <cell r="B11277" t="str">
            <v>2010020133</v>
          </cell>
          <cell r="C11277" t="str">
            <v>Máng nước QDH trắng</v>
          </cell>
        </row>
        <row r="11278">
          <cell r="B11278" t="str">
            <v>2010020124</v>
          </cell>
          <cell r="C11278" t="str">
            <v>Khung cạnh QDH trắng</v>
          </cell>
        </row>
        <row r="11279">
          <cell r="B11279" t="str">
            <v>2010020121</v>
          </cell>
          <cell r="C11279" t="str">
            <v>Mặt hiển thị QDH đen</v>
          </cell>
        </row>
        <row r="11280">
          <cell r="B11280" t="str">
            <v>2010020114</v>
          </cell>
          <cell r="C11280" t="str">
            <v>Lồng quạt sau QDH đen</v>
          </cell>
        </row>
        <row r="11281">
          <cell r="B11281" t="str">
            <v>2010020134</v>
          </cell>
          <cell r="C11281" t="str">
            <v>Nẹp cánh dọc QDH trắng</v>
          </cell>
        </row>
        <row r="11282">
          <cell r="B11282" t="str">
            <v>2010020113</v>
          </cell>
          <cell r="C11282" t="str">
            <v>Nẹp cánh ngang QDH đen</v>
          </cell>
        </row>
        <row r="11283">
          <cell r="B11283" t="str">
            <v>2010020127</v>
          </cell>
          <cell r="C11283" t="str">
            <v>Ốp máng nước QDH trắng</v>
          </cell>
        </row>
        <row r="11284">
          <cell r="B11284" t="str">
            <v>2010020119</v>
          </cell>
          <cell r="C11284" t="str">
            <v>Lồng quạt trước QDH đen</v>
          </cell>
        </row>
        <row r="11285">
          <cell r="B11285" t="str">
            <v>2010020125</v>
          </cell>
          <cell r="C11285" t="str">
            <v>Ốp tấm làm mát QDH trắng</v>
          </cell>
        </row>
        <row r="11286">
          <cell r="B11286" t="str">
            <v>2010020138</v>
          </cell>
          <cell r="C11286" t="str">
            <v>Mặt báo mức nước QDH trong</v>
          </cell>
        </row>
        <row r="11287">
          <cell r="B11287" t="str">
            <v>2010020137</v>
          </cell>
          <cell r="C11287" t="str">
            <v>Máng nước giảm ồn QDH trắng</v>
          </cell>
        </row>
        <row r="11288">
          <cell r="B11288" t="str">
            <v>2010020116</v>
          </cell>
          <cell r="C11288" t="str">
            <v>Mặt điều khiển analog QDH đen</v>
          </cell>
        </row>
        <row r="11289">
          <cell r="B11289" t="str">
            <v>2010020115</v>
          </cell>
          <cell r="C11289" t="str">
            <v>Mặt điều khiển digital QDH đen</v>
          </cell>
        </row>
        <row r="11290">
          <cell r="B11290" t="str">
            <v>7001020072</v>
          </cell>
          <cell r="C11290" t="str">
            <v>Tô vít điện thẳng Delvo DLV30A20P-AB</v>
          </cell>
        </row>
        <row r="11291">
          <cell r="B11291" t="str">
            <v>4004020021</v>
          </cell>
          <cell r="C11291" t="str">
            <v>Mỡ MOLYKOTE EM-50L Grease</v>
          </cell>
        </row>
        <row r="11292">
          <cell r="B11292" t="str">
            <v>4004090163</v>
          </cell>
          <cell r="C11292" t="str">
            <v>Màng lọc trắng 125mm-23g</v>
          </cell>
        </row>
        <row r="11293">
          <cell r="B11293" t="str">
            <v>3004020482</v>
          </cell>
          <cell r="C11293" t="str">
            <v>Khung UNDERSINK v4 (CS)</v>
          </cell>
        </row>
        <row r="11294">
          <cell r="B11294" t="str">
            <v>1001050287</v>
          </cell>
          <cell r="C11294" t="str">
            <v>Máy RO-402 MHT.03</v>
          </cell>
        </row>
        <row r="11295">
          <cell r="B11295" t="str">
            <v>1001050288</v>
          </cell>
          <cell r="C11295" t="str">
            <v>Máy RO-01/003 MHT.04</v>
          </cell>
        </row>
        <row r="11296">
          <cell r="B11296" t="str">
            <v>3004060061</v>
          </cell>
          <cell r="C11296" t="str">
            <v>Khung UNDERSINK v4 trắng</v>
          </cell>
        </row>
        <row r="11297">
          <cell r="B11297" t="str">
            <v>4004030045</v>
          </cell>
          <cell r="C11297" t="str">
            <v>Sơn vàng</v>
          </cell>
        </row>
        <row r="11298">
          <cell r="B11298" t="str">
            <v>4002010058</v>
          </cell>
          <cell r="C11298" t="str">
            <v>Phụ gia nhựa TL1981</v>
          </cell>
        </row>
        <row r="11299">
          <cell r="B11299" t="str">
            <v>7001040007</v>
          </cell>
          <cell r="C11299" t="str">
            <v>Chày đồng đỏ</v>
          </cell>
        </row>
        <row r="11300">
          <cell r="B11300" t="str">
            <v>4006030384</v>
          </cell>
          <cell r="C11300" t="str">
            <v>Tem bơm Radian 65G</v>
          </cell>
        </row>
        <row r="11301">
          <cell r="B11301" t="str">
            <v>2016010119</v>
          </cell>
          <cell r="C11301" t="str">
            <v>Bu lông DIN 931 M16x150</v>
          </cell>
        </row>
        <row r="11302">
          <cell r="B11302" t="str">
            <v>2016010118</v>
          </cell>
          <cell r="C11302" t="str">
            <v>Bu lông DIN 931 M16x270</v>
          </cell>
        </row>
        <row r="11303">
          <cell r="B11303" t="str">
            <v>4006030389</v>
          </cell>
          <cell r="C11303" t="str">
            <v>Tem bơm Headon HF-8369 (No MIT)</v>
          </cell>
        </row>
        <row r="11304">
          <cell r="B11304" t="str">
            <v>3004110114</v>
          </cell>
          <cell r="C11304" t="str">
            <v>Hạt nhựa tái tạo PP (vải không dệt)</v>
          </cell>
        </row>
        <row r="11305">
          <cell r="B11305" t="str">
            <v>3004080141</v>
          </cell>
          <cell r="C11305" t="str">
            <v>Khẩu trang NanoFit Eagle TIRUPATI</v>
          </cell>
        </row>
        <row r="11306">
          <cell r="B11306" t="str">
            <v>2016010120</v>
          </cell>
          <cell r="C11306" t="str">
            <v>Vít đầu dù Inox 6x20</v>
          </cell>
        </row>
        <row r="11307">
          <cell r="B11307" t="str">
            <v>4006010640</v>
          </cell>
          <cell r="C11307" t="str">
            <v>Hộp carton khẩu trang NanoFit Eagle v4</v>
          </cell>
        </row>
        <row r="11308">
          <cell r="B11308" t="str">
            <v>2010020139</v>
          </cell>
          <cell r="C11308" t="str">
            <v>Ốp trên WATER FALL trắng v2</v>
          </cell>
        </row>
        <row r="11309">
          <cell r="B11309" t="str">
            <v>2010020140</v>
          </cell>
          <cell r="C11309" t="str">
            <v>Khung nắp dưới HCV đen v2</v>
          </cell>
        </row>
        <row r="11310">
          <cell r="B11310" t="str">
            <v>2010020141</v>
          </cell>
          <cell r="C11310" t="str">
            <v>Khung nắp trên HCV đen v2</v>
          </cell>
        </row>
        <row r="11311">
          <cell r="B11311" t="str">
            <v>3004060070</v>
          </cell>
          <cell r="C11311" t="str">
            <v>Đai bình nóng IQO-HOT (Sub)</v>
          </cell>
        </row>
        <row r="11312">
          <cell r="B11312" t="str">
            <v>3004060071</v>
          </cell>
          <cell r="C11312" t="str">
            <v>Gá bơm IQO-HOT (CS-Sub)</v>
          </cell>
        </row>
        <row r="11313">
          <cell r="B11313" t="str">
            <v>3004060079</v>
          </cell>
          <cell r="C11313" t="str">
            <v>Gá điện IQ-PLUS (CS-Sub)</v>
          </cell>
        </row>
        <row r="11314">
          <cell r="B11314" t="str">
            <v>3004060077</v>
          </cell>
          <cell r="C11314" t="str">
            <v>Gá sắt T33 IQ-PLUS (Sub)</v>
          </cell>
        </row>
        <row r="11315">
          <cell r="B11315" t="str">
            <v>3004060072</v>
          </cell>
          <cell r="C11315" t="str">
            <v>Giá cốc IQO-HOT/IK (CS-Sub)</v>
          </cell>
        </row>
        <row r="11316">
          <cell r="B11316" t="str">
            <v>3004060066</v>
          </cell>
          <cell r="C11316" t="str">
            <v>Giá đỡ bản lề trên IQO (CS-Sub)</v>
          </cell>
        </row>
        <row r="11317">
          <cell r="B11317" t="str">
            <v>3004060069</v>
          </cell>
          <cell r="C11317" t="str">
            <v>Giá tank nhựa IQO-HOT (CS-Sub)</v>
          </cell>
        </row>
        <row r="11318">
          <cell r="B11318" t="str">
            <v>3004060076</v>
          </cell>
          <cell r="C11318" t="str">
            <v>Ốp sau trên IQ-PLUS (CS-Sub)</v>
          </cell>
        </row>
        <row r="11319">
          <cell r="B11319" t="str">
            <v>3004060068</v>
          </cell>
          <cell r="C11319" t="str">
            <v>Ốp tank nhựa IQO-HOT (CS-Sub)</v>
          </cell>
        </row>
        <row r="11320">
          <cell r="B11320" t="str">
            <v>3004060073</v>
          </cell>
          <cell r="C11320" t="str">
            <v>Tấm che bình nóng IQO-HOT (CS-Sub)</v>
          </cell>
        </row>
        <row r="11321">
          <cell r="B11321" t="str">
            <v>3004060078</v>
          </cell>
          <cell r="C11321" t="str">
            <v>Thanh gá điện IQ-PLUS (CS-Sub)</v>
          </cell>
        </row>
        <row r="11322">
          <cell r="B11322" t="str">
            <v>3004060067</v>
          </cell>
          <cell r="C11322" t="str">
            <v>Thanh giàn nóng IQO-HOT (CS-Sub)</v>
          </cell>
        </row>
        <row r="11323">
          <cell r="B11323" t="str">
            <v>3004060075</v>
          </cell>
          <cell r="C11323" t="str">
            <v>Thanh khung ngang IQ-PLUS (CS-Sub)</v>
          </cell>
        </row>
        <row r="11324">
          <cell r="B11324" t="str">
            <v>3004060065</v>
          </cell>
          <cell r="C11324" t="str">
            <v>Thanh ngang IQO (CS-Sub)</v>
          </cell>
        </row>
        <row r="11325">
          <cell r="B11325" t="str">
            <v>3004060063</v>
          </cell>
          <cell r="C11325" t="str">
            <v>Thanh ray IQO trắng (CS-Sub)</v>
          </cell>
        </row>
        <row r="11326">
          <cell r="B11326" t="str">
            <v>3004060062</v>
          </cell>
          <cell r="C11326" t="str">
            <v>Vỏ thân tủ IQO-HOT (CS-Sub)</v>
          </cell>
        </row>
        <row r="11327">
          <cell r="B11327" t="str">
            <v>3004060074</v>
          </cell>
          <cell r="C11327" t="str">
            <v>Vỏ thân tủ IQ-PLUS (CS-Sub)</v>
          </cell>
        </row>
        <row r="11328">
          <cell r="B11328" t="str">
            <v>7004040073</v>
          </cell>
          <cell r="C11328" t="str">
            <v>Mũi khoan F6.2</v>
          </cell>
        </row>
        <row r="11329">
          <cell r="B11329" t="str">
            <v>7004040074</v>
          </cell>
          <cell r="C11329" t="str">
            <v>Mũi khoan F6.4</v>
          </cell>
        </row>
        <row r="11330">
          <cell r="B11330" t="str">
            <v>3004091274</v>
          </cell>
          <cell r="C11330" t="str">
            <v>Đế ZGDEHK102S56</v>
          </cell>
        </row>
        <row r="11331">
          <cell r="B11331" t="str">
            <v>3004091271</v>
          </cell>
          <cell r="C11331" t="str">
            <v>Tay cầm ZGDEHK102S13</v>
          </cell>
        </row>
        <row r="11332">
          <cell r="B11332" t="str">
            <v>3004091275</v>
          </cell>
          <cell r="C11332" t="str">
            <v>Ốp mặt đế ZGDEHK102S58</v>
          </cell>
        </row>
        <row r="11333">
          <cell r="B11333" t="str">
            <v>3004091265</v>
          </cell>
          <cell r="C11333" t="str">
            <v>Đèn hiển thị ZGDBHK101W19</v>
          </cell>
        </row>
        <row r="11334">
          <cell r="B11334" t="str">
            <v>3004091269</v>
          </cell>
          <cell r="C11334" t="str">
            <v>Mặt hiển thị ZGDEHK102S08</v>
          </cell>
        </row>
        <row r="11335">
          <cell r="B11335" t="str">
            <v>3004030173</v>
          </cell>
          <cell r="C11335" t="str">
            <v>Vi mạch HN116PS-20R-POWER</v>
          </cell>
        </row>
        <row r="11336">
          <cell r="B11336" t="str">
            <v>3004091267</v>
          </cell>
          <cell r="C11336" t="str">
            <v>Cảm biến nhiệt độ EHK-102-S</v>
          </cell>
        </row>
        <row r="11337">
          <cell r="B11337" t="str">
            <v>4006020077</v>
          </cell>
          <cell r="C11337" t="str">
            <v>Túi PE (KoriHome EHK-102-S)</v>
          </cell>
        </row>
        <row r="11338">
          <cell r="B11338" t="str">
            <v>3004091270</v>
          </cell>
          <cell r="C11338" t="str">
            <v>Vành trang trí ZGDEHK102S09</v>
          </cell>
        </row>
        <row r="11339">
          <cell r="B11339" t="str">
            <v>3004091262</v>
          </cell>
          <cell r="C11339" t="str">
            <v>Cụm chỉnh chế độ ZGDBHK101W11</v>
          </cell>
        </row>
        <row r="11340">
          <cell r="B11340" t="str">
            <v>3004060064</v>
          </cell>
          <cell r="C11340" t="str">
            <v>Ke đỡ thanh ray IRO3 (CS-Sub)</v>
          </cell>
        </row>
        <row r="11341">
          <cell r="B11341" t="str">
            <v>3004091263</v>
          </cell>
          <cell r="C11341" t="str">
            <v>Cụm chỉnh nhiệt độ ZGDBHK101W10</v>
          </cell>
        </row>
        <row r="11342">
          <cell r="B11342" t="str">
            <v>3004091272</v>
          </cell>
          <cell r="C11342" t="str">
            <v>Động cơ JULN 49TYJ ZGDEHK102S22</v>
          </cell>
        </row>
        <row r="11343">
          <cell r="B11343" t="str">
            <v>4006031865</v>
          </cell>
          <cell r="C11343" t="str">
            <v>Tem kỹ thuật KoriHome BHK-101-W</v>
          </cell>
        </row>
        <row r="11344">
          <cell r="B11344" t="str">
            <v>4006031866</v>
          </cell>
          <cell r="C11344" t="str">
            <v>Tem kỹ thuật KoriHome EHK-102-S</v>
          </cell>
        </row>
        <row r="11345">
          <cell r="B11345" t="str">
            <v>4006031864</v>
          </cell>
          <cell r="C11345" t="str">
            <v>Tem quảng cáo KoriHome BHK-101-W</v>
          </cell>
        </row>
        <row r="11346">
          <cell r="B11346" t="str">
            <v>3004091266</v>
          </cell>
          <cell r="C11346" t="str">
            <v>Thanh gia nhiệt PTC ZGDEHK102S05</v>
          </cell>
        </row>
        <row r="11347">
          <cell r="B11347" t="str">
            <v>3004091273</v>
          </cell>
          <cell r="C11347" t="str">
            <v>Công tắc nguồn SC777 ZGDEHK102S38</v>
          </cell>
        </row>
        <row r="11348">
          <cell r="B11348" t="str">
            <v>3004091268</v>
          </cell>
          <cell r="C11348" t="str">
            <v>Cụm rơ le chống quá tải ZGDEHK102S07</v>
          </cell>
        </row>
        <row r="11349">
          <cell r="B11349" t="str">
            <v>3004091264</v>
          </cell>
          <cell r="C11349" t="str">
            <v xml:space="preserve">Nắp bảo vệ đèn hiển thị ZGDBHK101W18 </v>
          </cell>
        </row>
        <row r="11350">
          <cell r="B11350" t="str">
            <v>1001110205</v>
          </cell>
          <cell r="C11350" t="str">
            <v>Máy RO-30 SO SAFE FILTER (7S)</v>
          </cell>
        </row>
        <row r="11351">
          <cell r="B11351" t="str">
            <v>4004090165</v>
          </cell>
          <cell r="C11351" t="str">
            <v>Dây thun (khẩu trang) (1005841)</v>
          </cell>
        </row>
        <row r="11352">
          <cell r="B11352" t="str">
            <v>4004090167</v>
          </cell>
          <cell r="C11352" t="str">
            <v>Vải không dệt 175-25-x (1005841)</v>
          </cell>
        </row>
        <row r="11353">
          <cell r="B11353" t="str">
            <v>4004090168</v>
          </cell>
          <cell r="C11353" t="str">
            <v>Vải không dệt 175-25-X (1005991)</v>
          </cell>
        </row>
        <row r="11354">
          <cell r="B11354" t="str">
            <v>4004090169</v>
          </cell>
          <cell r="C11354" t="str">
            <v>Vải không dệt 190-25-T (1005991)</v>
          </cell>
        </row>
        <row r="11355">
          <cell r="B11355" t="str">
            <v>4004090166</v>
          </cell>
          <cell r="C11355" t="str">
            <v>Vải không dệt 190-30-T (1005841)</v>
          </cell>
        </row>
        <row r="11356">
          <cell r="B11356" t="str">
            <v>4004090164</v>
          </cell>
          <cell r="C11356" t="str">
            <v>Dây kim loại (khẩu trang) (1005841)</v>
          </cell>
        </row>
        <row r="11357">
          <cell r="B11357" t="str">
            <v>2013070034</v>
          </cell>
          <cell r="C11357" t="str">
            <v>Ống đồng D12</v>
          </cell>
        </row>
        <row r="11358">
          <cell r="B11358" t="str">
            <v>6100000002</v>
          </cell>
          <cell r="C11358" t="str">
            <v>Vách thạch cao</v>
          </cell>
        </row>
        <row r="11359">
          <cell r="B11359" t="str">
            <v>7009020083</v>
          </cell>
          <cell r="C11359" t="str">
            <v>Má cao su (máy mài)</v>
          </cell>
        </row>
        <row r="11360">
          <cell r="B11360" t="str">
            <v>2017030121</v>
          </cell>
          <cell r="C11360" t="str">
            <v>Gioăng chỉ D130xd60x1</v>
          </cell>
        </row>
        <row r="11361">
          <cell r="B11361" t="str">
            <v>6100000003</v>
          </cell>
          <cell r="C11361" t="str">
            <v>Gói vách phòng máy chủ</v>
          </cell>
        </row>
        <row r="11362">
          <cell r="B11362" t="str">
            <v>4006010642</v>
          </cell>
          <cell r="C11362" t="str">
            <v>Thùng carton RO CQ SO SAFE</v>
          </cell>
        </row>
        <row r="11363">
          <cell r="B11363" t="str">
            <v>4006030382</v>
          </cell>
          <cell r="C11363" t="str">
            <v>Tem lõi Alkaline SO SAFE FILTER</v>
          </cell>
        </row>
        <row r="11364">
          <cell r="B11364" t="str">
            <v>3004010146</v>
          </cell>
          <cell r="C11364" t="str">
            <v>Dây nguồn HONG SHAN CHUAN 2x0.75</v>
          </cell>
        </row>
        <row r="11365">
          <cell r="B11365" t="str">
            <v>3004080142</v>
          </cell>
          <cell r="C11365" t="str">
            <v>Khẩu trang Nanofit Class Nexamo India</v>
          </cell>
        </row>
        <row r="11366">
          <cell r="B11366" t="str">
            <v>6100000001</v>
          </cell>
          <cell r="C11366" t="str">
            <v>Điều hòa 9000BTU Mitsubishi SRK10YXP-W5</v>
          </cell>
        </row>
        <row r="11367">
          <cell r="B11367" t="str">
            <v>4006010641</v>
          </cell>
          <cell r="C11367" t="str">
            <v>Hộp carton khẩu trang NanoFit Technology</v>
          </cell>
        </row>
        <row r="11368">
          <cell r="B11368" t="str">
            <v>3004040458</v>
          </cell>
          <cell r="C11368" t="str">
            <v>Kẹp van IN-OUT GALU trắng</v>
          </cell>
        </row>
        <row r="11369">
          <cell r="B11369" t="str">
            <v>3004091277</v>
          </cell>
          <cell r="C11369" t="str">
            <v>Ốp bơm HIAKI (CS)</v>
          </cell>
        </row>
        <row r="11370">
          <cell r="B11370" t="str">
            <v>3004010147</v>
          </cell>
          <cell r="C11370" t="str">
            <v>Dây nguồn CADISUN AT2</v>
          </cell>
        </row>
        <row r="11371">
          <cell r="B11371" t="str">
            <v>3004091276</v>
          </cell>
          <cell r="C11371" t="str">
            <v>Khung thân HIAKI (CS)</v>
          </cell>
        </row>
        <row r="11372">
          <cell r="B11372" t="str">
            <v>3004091278</v>
          </cell>
          <cell r="C11372" t="str">
            <v>Nẹp nhựa khẩu trang (1005991)</v>
          </cell>
        </row>
        <row r="11373">
          <cell r="B11373" t="str">
            <v>4006040063</v>
          </cell>
          <cell r="C11373" t="str">
            <v>Dây thun (khẩu trang) (1005991)</v>
          </cell>
        </row>
        <row r="11374">
          <cell r="B11374" t="str">
            <v>3004080144</v>
          </cell>
          <cell r="C11374" t="str">
            <v>Khẩu trang y tế (1005481)</v>
          </cell>
        </row>
        <row r="11375">
          <cell r="B11375" t="str">
            <v>3004080143</v>
          </cell>
          <cell r="C11375" t="str">
            <v>Khẩu trang y tế (1005991)</v>
          </cell>
        </row>
        <row r="11376">
          <cell r="B11376" t="str">
            <v>3004080145</v>
          </cell>
          <cell r="C11376" t="str">
            <v>Khẩu trang y tế (1006038)</v>
          </cell>
        </row>
        <row r="11377">
          <cell r="B11377" t="str">
            <v>4006020079</v>
          </cell>
          <cell r="C11377" t="str">
            <v>Bao tải (1005991)</v>
          </cell>
        </row>
        <row r="11378">
          <cell r="B11378" t="str">
            <v>4006040064</v>
          </cell>
          <cell r="C11378" t="str">
            <v>Dây thít (1005991)</v>
          </cell>
        </row>
        <row r="11379">
          <cell r="B11379" t="str">
            <v>4006031905</v>
          </cell>
          <cell r="C11379" t="str">
            <v>Tem QR Code M9I-1A</v>
          </cell>
        </row>
        <row r="11380">
          <cell r="B11380" t="str">
            <v>4006031914</v>
          </cell>
          <cell r="C11380" t="str">
            <v>Tem QR Code O-H238</v>
          </cell>
        </row>
        <row r="11381">
          <cell r="B11381" t="str">
            <v>4006031910</v>
          </cell>
          <cell r="C11381" t="str">
            <v>Tem QR Code O-i439</v>
          </cell>
        </row>
        <row r="11382">
          <cell r="B11382" t="str">
            <v>7005020085</v>
          </cell>
          <cell r="C11382" t="str">
            <v>Bồn inox ngang 2500L</v>
          </cell>
        </row>
        <row r="11383">
          <cell r="B11383" t="str">
            <v>4006031909</v>
          </cell>
          <cell r="C11383" t="str">
            <v>Tem QR Code O-H128 MT</v>
          </cell>
        </row>
        <row r="11384">
          <cell r="B11384" t="str">
            <v>4006031911</v>
          </cell>
          <cell r="C11384" t="str">
            <v>Tem QR Code O-s139-NS</v>
          </cell>
        </row>
        <row r="11385">
          <cell r="B11385" t="str">
            <v>4006031898</v>
          </cell>
          <cell r="C11385" t="str">
            <v>Tem QR Code KAROFI B930</v>
          </cell>
        </row>
        <row r="11386">
          <cell r="B11386" t="str">
            <v>4006031892</v>
          </cell>
          <cell r="C11386" t="str">
            <v>Tem QR Code KAROFI E8RO</v>
          </cell>
        </row>
        <row r="11387">
          <cell r="B11387" t="str">
            <v>4006031895</v>
          </cell>
          <cell r="C11387" t="str">
            <v>Tem QR Code KAROFI E9RO</v>
          </cell>
        </row>
        <row r="11388">
          <cell r="B11388" t="str">
            <v>4006031891</v>
          </cell>
          <cell r="C11388" t="str">
            <v>Tem QR Code KAROFI H8RO</v>
          </cell>
        </row>
        <row r="11389">
          <cell r="B11389" t="str">
            <v>4006031896</v>
          </cell>
          <cell r="C11389" t="str">
            <v>Tem QR Code KAROFI N7RO</v>
          </cell>
        </row>
        <row r="11390">
          <cell r="B11390" t="str">
            <v>4006031876</v>
          </cell>
          <cell r="C11390" t="str">
            <v>Tem QR Code KAROFI ERO80</v>
          </cell>
        </row>
        <row r="11391">
          <cell r="B11391" t="str">
            <v>4006031879</v>
          </cell>
          <cell r="C11391" t="str">
            <v>Tem QR Code KAROFI K8I-1</v>
          </cell>
        </row>
        <row r="11392">
          <cell r="B11392" t="str">
            <v>4006031877</v>
          </cell>
          <cell r="C11392" t="str">
            <v>Tem QR Code KAROFI KSI80</v>
          </cell>
        </row>
        <row r="11393">
          <cell r="B11393" t="str">
            <v>4006031881</v>
          </cell>
          <cell r="C11393" t="str">
            <v>Tem QR Code KAROFI K8IQ-2</v>
          </cell>
        </row>
        <row r="11394">
          <cell r="B11394" t="str">
            <v>4006031897</v>
          </cell>
          <cell r="C11394" t="str">
            <v>Tem QR Code KAROFI K8RO-H</v>
          </cell>
        </row>
        <row r="11395">
          <cell r="B11395" t="str">
            <v>4006031880</v>
          </cell>
          <cell r="C11395" t="str">
            <v>Tem QR Code KAROFI K9I-1A</v>
          </cell>
        </row>
        <row r="11396">
          <cell r="B11396" t="str">
            <v>4006031882</v>
          </cell>
          <cell r="C11396" t="str">
            <v>Tem QR Code KAROFI K9IQ-2</v>
          </cell>
        </row>
        <row r="11397">
          <cell r="B11397" t="str">
            <v>4006031899</v>
          </cell>
          <cell r="C11397" t="str">
            <v>Tem QR Code KAROFI K-i238</v>
          </cell>
        </row>
        <row r="11398">
          <cell r="B11398" t="str">
            <v>4006031889</v>
          </cell>
          <cell r="C11398" t="str">
            <v>Tem QR Code KAROFI N-e118</v>
          </cell>
        </row>
        <row r="11399">
          <cell r="B11399" t="str">
            <v>4006031894</v>
          </cell>
          <cell r="C11399" t="str">
            <v>Tem QR Code KAROFI N-e239</v>
          </cell>
        </row>
        <row r="11400">
          <cell r="B11400" t="str">
            <v>4006031890</v>
          </cell>
          <cell r="C11400" t="str">
            <v>Tem QR Code KAROFI N-P138</v>
          </cell>
        </row>
        <row r="11401">
          <cell r="B11401" t="str">
            <v>4006031913</v>
          </cell>
          <cell r="C11401" t="str">
            <v>Tem QR Code KAROFI O-D138</v>
          </cell>
        </row>
        <row r="11402">
          <cell r="B11402" t="str">
            <v>4006031902</v>
          </cell>
          <cell r="C11402" t="str">
            <v>Tem QR Code KAROFI O-i128</v>
          </cell>
        </row>
        <row r="11403">
          <cell r="B11403" t="str">
            <v>4006031900</v>
          </cell>
          <cell r="C11403" t="str">
            <v>Tem QR Code KAROFI O-s128</v>
          </cell>
        </row>
        <row r="11404">
          <cell r="B11404" t="str">
            <v>4006031867</v>
          </cell>
          <cell r="C11404" t="str">
            <v>Tem QR Code KAROFI S-s027</v>
          </cell>
        </row>
        <row r="11405">
          <cell r="B11405" t="str">
            <v>4006031869</v>
          </cell>
          <cell r="C11405" t="str">
            <v>Tem QR Code KAROFI S-s117</v>
          </cell>
        </row>
        <row r="11406">
          <cell r="B11406" t="str">
            <v>4006031870</v>
          </cell>
          <cell r="C11406" t="str">
            <v>Tem QR Code Karofi S-s137</v>
          </cell>
        </row>
        <row r="11407">
          <cell r="B11407" t="str">
            <v>4006031868</v>
          </cell>
          <cell r="C11407" t="str">
            <v>Tem QR Code KAROFI S-s156</v>
          </cell>
        </row>
        <row r="11408">
          <cell r="B11408" t="str">
            <v>4006031871</v>
          </cell>
          <cell r="C11408" t="str">
            <v>Tem QR Code KAROFI S-s217</v>
          </cell>
        </row>
        <row r="11409">
          <cell r="B11409" t="str">
            <v>4006031884</v>
          </cell>
          <cell r="C11409" t="str">
            <v>Tem QR Code KAROFI K10IQ-2</v>
          </cell>
        </row>
        <row r="11410">
          <cell r="B11410" t="str">
            <v>4006031887</v>
          </cell>
          <cell r="C11410" t="str">
            <v>Tem QR Code KAROFI KBW8-RO</v>
          </cell>
        </row>
        <row r="11411">
          <cell r="B11411" t="str">
            <v>4006031878</v>
          </cell>
          <cell r="C11411" t="str">
            <v>Tem QR Code KAROFI KSI80-A</v>
          </cell>
        </row>
        <row r="11412">
          <cell r="B11412" t="str">
            <v>4006031874</v>
          </cell>
          <cell r="C11412" t="str">
            <v>Tem QR Code Karofi KT-E9RO</v>
          </cell>
        </row>
        <row r="11413">
          <cell r="B11413" t="str">
            <v>4006031912</v>
          </cell>
          <cell r="C11413" t="str">
            <v>Tem QR Code KAROFI O-P1310</v>
          </cell>
        </row>
        <row r="11414">
          <cell r="B11414" t="str">
            <v>4006031888</v>
          </cell>
          <cell r="C11414" t="str">
            <v>Tem QR Code KAROFI SBW-9RO</v>
          </cell>
        </row>
        <row r="11415">
          <cell r="B11415" t="str">
            <v>4006031883</v>
          </cell>
          <cell r="C11415" t="str">
            <v>Tem QR Code KAROFI K9IQ-2AU</v>
          </cell>
        </row>
        <row r="11416">
          <cell r="B11416" t="str">
            <v>4006031872</v>
          </cell>
          <cell r="C11416" t="str">
            <v>Tem QR Code KAROFI KT-ERO80</v>
          </cell>
        </row>
        <row r="11417">
          <cell r="B11417" t="str">
            <v>4006031873</v>
          </cell>
          <cell r="C11417" t="str">
            <v>Tem QR Code KAROFI KT-K8I-1</v>
          </cell>
        </row>
        <row r="11418">
          <cell r="B11418" t="str">
            <v>4006031904</v>
          </cell>
          <cell r="C11418" t="str">
            <v>Tem QR Code KAROFI M-i129-H</v>
          </cell>
        </row>
        <row r="11419">
          <cell r="B11419" t="str">
            <v>4006031903</v>
          </cell>
          <cell r="C11419" t="str">
            <v>Tem QR Code KAROFI O-i129/U</v>
          </cell>
        </row>
        <row r="11420">
          <cell r="B11420" t="str">
            <v>4006031907</v>
          </cell>
          <cell r="C11420" t="str">
            <v>Tem QR Code KAROFI O-i229/A</v>
          </cell>
        </row>
        <row r="11421">
          <cell r="B11421" t="str">
            <v>4006031906</v>
          </cell>
          <cell r="C11421" t="str">
            <v>Tem QR Code KAROFI O-i229/U</v>
          </cell>
        </row>
        <row r="11422">
          <cell r="B11422" t="str">
            <v>4006031901</v>
          </cell>
          <cell r="C11422" t="str">
            <v>Tem QR Code KAROFI O-s129/A</v>
          </cell>
        </row>
        <row r="11423">
          <cell r="B11423" t="str">
            <v>4006031885</v>
          </cell>
          <cell r="C11423" t="str">
            <v>Tem QR Code KAROFI KSI90 Plus</v>
          </cell>
        </row>
        <row r="11424">
          <cell r="B11424" t="str">
            <v>4006031908</v>
          </cell>
          <cell r="C11424" t="str">
            <v>Tem QR Code KAROFI M-i2210/UH</v>
          </cell>
        </row>
        <row r="11425">
          <cell r="B11425" t="str">
            <v>4006020078</v>
          </cell>
          <cell r="C11425" t="str">
            <v>Túi PE (khẩu trang) (1005841)</v>
          </cell>
        </row>
        <row r="11426">
          <cell r="B11426" t="str">
            <v>4006031886</v>
          </cell>
          <cell r="C11426" t="str">
            <v>Tem QR Code KAROFI K9IQ-2 Plus</v>
          </cell>
        </row>
        <row r="11427">
          <cell r="B11427" t="str">
            <v>4006031875</v>
          </cell>
          <cell r="C11427" t="str">
            <v>Tem QR Code Karofi Slim S-s038</v>
          </cell>
        </row>
        <row r="11428">
          <cell r="B11428" t="str">
            <v>3004060088</v>
          </cell>
          <cell r="C11428" t="str">
            <v>Cụm giá bản lề HCV trắng</v>
          </cell>
        </row>
        <row r="11429">
          <cell r="B11429" t="str">
            <v>3004080146</v>
          </cell>
          <cell r="C11429" t="str">
            <v>Khẩu trang y tế Face Mask Lake Industríal V3</v>
          </cell>
        </row>
        <row r="11430">
          <cell r="B11430" t="str">
            <v>3004060087</v>
          </cell>
          <cell r="C11430" t="str">
            <v>Vách phải HCV v5.1 trắng</v>
          </cell>
        </row>
        <row r="11431">
          <cell r="B11431" t="str">
            <v>3004060086</v>
          </cell>
          <cell r="C11431" t="str">
            <v>Vách trái HCV v5.1 trắng</v>
          </cell>
        </row>
        <row r="11432">
          <cell r="B11432" t="str">
            <v>4006031915</v>
          </cell>
          <cell r="C11432" t="str">
            <v>Tem lõi 5 MINERAL KAROFI (Cuộn)</v>
          </cell>
        </row>
        <row r="11433">
          <cell r="B11433" t="str">
            <v>4006031916</v>
          </cell>
          <cell r="C11433" t="str">
            <v>Tem lõi 6 GAC-T33 KAROFI (Cuộn)</v>
          </cell>
        </row>
        <row r="11434">
          <cell r="B11434" t="str">
            <v>4006031917</v>
          </cell>
          <cell r="C11434" t="str">
            <v>Tem lõi 8 FAR INFRARED KAROFI (Cuộn)</v>
          </cell>
        </row>
        <row r="11435">
          <cell r="B11435" t="str">
            <v>4006031918</v>
          </cell>
          <cell r="C11435" t="str">
            <v>Tem lõi 9 NANO SILVER KAROFI (Cuộn)</v>
          </cell>
        </row>
        <row r="11436">
          <cell r="B11436" t="str">
            <v>4006031919</v>
          </cell>
          <cell r="C11436" t="str">
            <v>Tem lõi Hydrogen KAROFI (Cuộn)</v>
          </cell>
        </row>
        <row r="11437">
          <cell r="B11437" t="str">
            <v>4006031920</v>
          </cell>
          <cell r="C11437" t="str">
            <v>Tem lõi ORP KAROFI (Cuộn)</v>
          </cell>
        </row>
        <row r="11438">
          <cell r="B11438" t="str">
            <v>3004020485</v>
          </cell>
          <cell r="C11438" t="str">
            <v>Cụm giá bản lề HCV (CS)</v>
          </cell>
        </row>
        <row r="11439">
          <cell r="B11439" t="str">
            <v>3004020484</v>
          </cell>
          <cell r="C11439" t="str">
            <v>Vách phải HCV v5.1 (CS)</v>
          </cell>
        </row>
        <row r="11440">
          <cell r="B11440" t="str">
            <v>3004020483</v>
          </cell>
          <cell r="C11440" t="str">
            <v>Vách trái HCV v5.1 (CS)</v>
          </cell>
        </row>
        <row r="11441">
          <cell r="B11441" t="str">
            <v>4006010644</v>
          </cell>
          <cell r="C11441" t="str">
            <v>Thùng carton RO AQUALIFE (KBA)</v>
          </cell>
        </row>
        <row r="11442">
          <cell r="B11442" t="str">
            <v>4006010643</v>
          </cell>
          <cell r="C11442" t="str">
            <v>Hộp carton khẩu trang Face Mask</v>
          </cell>
        </row>
        <row r="11443">
          <cell r="B11443" t="str">
            <v>4006010569</v>
          </cell>
          <cell r="C11443" t="str">
            <v>Thùng carton RO CQ AQUALIFE (KBA)</v>
          </cell>
        </row>
        <row r="11444">
          <cell r="B11444" t="str">
            <v>9101010072</v>
          </cell>
          <cell r="C11444" t="str">
            <v>Phế vải không dệt (SX)</v>
          </cell>
        </row>
        <row r="11445">
          <cell r="B11445" t="str">
            <v>4004090170</v>
          </cell>
          <cell r="C11445" t="str">
            <v>Vải thủy tinh 20mm</v>
          </cell>
        </row>
        <row r="11446">
          <cell r="B11446" t="str">
            <v>2014050034</v>
          </cell>
          <cell r="C11446" t="str">
            <v>Sứ cách điện</v>
          </cell>
        </row>
        <row r="11447">
          <cell r="B11447" t="str">
            <v>3004020486</v>
          </cell>
          <cell r="C11447" t="str">
            <v>Giá bản lề HCV (CS)</v>
          </cell>
        </row>
        <row r="11448">
          <cell r="B11448" t="str">
            <v>4006060370</v>
          </cell>
          <cell r="C11448" t="str">
            <v>HDSD KoriHome WPK-903 v2</v>
          </cell>
        </row>
        <row r="11449">
          <cell r="B11449" t="str">
            <v>4006060371</v>
          </cell>
          <cell r="C11449" t="str">
            <v>HDSD KoriHome WPK-928 v2</v>
          </cell>
        </row>
        <row r="11450">
          <cell r="B11450" t="str">
            <v>2009010077</v>
          </cell>
          <cell r="C11450" t="str">
            <v>Nguồn 24V 1.5A (1004785) v2</v>
          </cell>
        </row>
        <row r="11451">
          <cell r="B11451" t="str">
            <v>7009020086</v>
          </cell>
          <cell r="C11451" t="str">
            <v>Cơ cấu đổ than (Máy đổ than)</v>
          </cell>
        </row>
        <row r="11452">
          <cell r="B11452" t="str">
            <v>7009020085</v>
          </cell>
          <cell r="C11452" t="str">
            <v>Lò xo cân than (Máy đổ than)</v>
          </cell>
        </row>
        <row r="11453">
          <cell r="B11453" t="str">
            <v>2010020142</v>
          </cell>
          <cell r="C11453" t="str">
            <v>Buồng thở khẩu trang E (MLKK)</v>
          </cell>
        </row>
        <row r="11454">
          <cell r="B11454" t="str">
            <v>7009020084</v>
          </cell>
          <cell r="C11454" t="str">
            <v>Pin tô vít điện (Nikawa-NK185)</v>
          </cell>
        </row>
        <row r="11455">
          <cell r="B11455" t="str">
            <v>7009020088</v>
          </cell>
          <cell r="C11455" t="str">
            <v>Góc nẹp cắt màng (Máy cắt màng)</v>
          </cell>
        </row>
        <row r="11456">
          <cell r="B11456" t="str">
            <v>4006031924</v>
          </cell>
          <cell r="C11456" t="str">
            <v>Tem kỹ thuật KoriHome WPK-903 v3</v>
          </cell>
        </row>
        <row r="11457">
          <cell r="B11457" t="str">
            <v>4006031922</v>
          </cell>
          <cell r="C11457" t="str">
            <v>Tem kỹ thuật KoriHome WPK-928 v3</v>
          </cell>
        </row>
        <row r="11458">
          <cell r="B11458" t="str">
            <v>2002030017</v>
          </cell>
          <cell r="C11458" t="str">
            <v>Vỏ màng RO 4080 Codeline Pentair</v>
          </cell>
        </row>
        <row r="11459">
          <cell r="B11459" t="str">
            <v>7009020087</v>
          </cell>
          <cell r="C11459" t="str">
            <v>Lọc bụi mát hút than (Máy đổ than)</v>
          </cell>
        </row>
        <row r="11460">
          <cell r="B11460" t="str">
            <v>4006031921</v>
          </cell>
          <cell r="C11460" t="str">
            <v>Tem nhãn hàng hóa KoriHome WPK-903 v3</v>
          </cell>
        </row>
        <row r="11461">
          <cell r="B11461" t="str">
            <v>4006031923</v>
          </cell>
          <cell r="C11461" t="str">
            <v>Tem nhãn hàng hóa KoriHome WPK-928 v3</v>
          </cell>
        </row>
        <row r="11462">
          <cell r="B11462" t="str">
            <v>4006010645</v>
          </cell>
          <cell r="C11462" t="str">
            <v>Thùng carton khẩu trang y tế KAROFI v2</v>
          </cell>
        </row>
        <row r="11463">
          <cell r="B11463" t="str">
            <v>4006031893</v>
          </cell>
          <cell r="C11463" t="str">
            <v>Tem bơm Radian TF-1800</v>
          </cell>
        </row>
        <row r="11464">
          <cell r="B11464" t="str">
            <v>4002010062</v>
          </cell>
          <cell r="C11464" t="str">
            <v>Phụ gia nhựa TP8899</v>
          </cell>
        </row>
        <row r="11465">
          <cell r="B11465" t="str">
            <v>4002010059</v>
          </cell>
          <cell r="C11465" t="str">
            <v>Hạt nhựa TPE P31-202G</v>
          </cell>
        </row>
        <row r="11466">
          <cell r="B11466" t="str">
            <v>9101010073</v>
          </cell>
          <cell r="C11466" t="str">
            <v>Cuống nhựa TPE P31-202G</v>
          </cell>
        </row>
        <row r="11467">
          <cell r="B11467" t="str">
            <v>4004090171</v>
          </cell>
          <cell r="C11467" t="str">
            <v>Vải không dệt 175-25-T-KK (Tecomen)</v>
          </cell>
        </row>
        <row r="11468">
          <cell r="B11468" t="str">
            <v>2004010225</v>
          </cell>
          <cell r="C11468"/>
        </row>
        <row r="11469">
          <cell r="B11469" t="str">
            <v>2004010224</v>
          </cell>
          <cell r="C11469" t="str">
            <v>Lõi 192-40 PP</v>
          </cell>
        </row>
        <row r="11470">
          <cell r="B11470" t="str">
            <v>2005020107</v>
          </cell>
          <cell r="C11470" t="str">
            <v>Lõi 192-40 CTO</v>
          </cell>
        </row>
        <row r="11471">
          <cell r="B11471" t="str">
            <v>3004091279</v>
          </cell>
          <cell r="C11471" t="str">
            <v>Lõi giấy D87x650mm</v>
          </cell>
        </row>
        <row r="11472">
          <cell r="B11472" t="str">
            <v>2003030300</v>
          </cell>
          <cell r="C11472" t="str">
            <v>Lõi 192-40 Alkaline</v>
          </cell>
        </row>
        <row r="11473">
          <cell r="B11473" t="str">
            <v>3004020490</v>
          </cell>
          <cell r="C11473" t="str">
            <v>Gá điện IQ-PLUS (CS)</v>
          </cell>
        </row>
        <row r="11474">
          <cell r="B11474" t="str">
            <v>4006010646</v>
          </cell>
          <cell r="C11474" t="str">
            <v>HDSD KAROFI HCV-151 v3</v>
          </cell>
        </row>
        <row r="11475">
          <cell r="B11475" t="str">
            <v>3004020487</v>
          </cell>
          <cell r="C11475" t="str">
            <v>Vỏ thân tủ IQ-PLUS (CS)</v>
          </cell>
        </row>
        <row r="11476">
          <cell r="B11476" t="str">
            <v>3004091280</v>
          </cell>
          <cell r="C11476" t="str">
            <v>Phôi lõi 192-40 Alkaline</v>
          </cell>
        </row>
        <row r="11477">
          <cell r="B11477" t="str">
            <v>4006010647</v>
          </cell>
          <cell r="C11477" t="str">
            <v>Tấm carton Hopper 600x405</v>
          </cell>
        </row>
        <row r="11478">
          <cell r="B11478" t="str">
            <v>4006030406</v>
          </cell>
          <cell r="C11478" t="str">
            <v>Tem phụ KAROFI HCV-151 v3</v>
          </cell>
        </row>
        <row r="11479">
          <cell r="B11479" t="str">
            <v>4006030403</v>
          </cell>
          <cell r="C11479" t="str">
            <v>Tem phụ KAROFI HCV-351 v3</v>
          </cell>
        </row>
        <row r="11480">
          <cell r="B11480" t="str">
            <v>3004020489</v>
          </cell>
          <cell r="C11480" t="str">
            <v>Thanh gá điện IQ-PLUS (CS)</v>
          </cell>
        </row>
        <row r="11481">
          <cell r="B11481" t="str">
            <v>3004020488</v>
          </cell>
          <cell r="C11481" t="str">
            <v>Thanh khung ngang IQ-PLUS (CS)</v>
          </cell>
        </row>
        <row r="11482">
          <cell r="B11482" t="str">
            <v>3004091281</v>
          </cell>
          <cell r="C11482" t="str">
            <v>Nẹp nhựa khẩu trang (1006091)</v>
          </cell>
        </row>
        <row r="11483">
          <cell r="B11483" t="str">
            <v>3004080147</v>
          </cell>
          <cell r="C11483" t="str">
            <v>Màng lọc KAP 102VN</v>
          </cell>
        </row>
        <row r="11484">
          <cell r="B11484" t="str">
            <v>3004080148</v>
          </cell>
          <cell r="C11484" t="str">
            <v>Khẩu trang Eagle Kid</v>
          </cell>
        </row>
        <row r="11485">
          <cell r="B11485" t="str">
            <v>3004020497</v>
          </cell>
          <cell r="C11485" t="str">
            <v>Gá bơm IQO-HOT (CS-Sub)</v>
          </cell>
        </row>
        <row r="11486">
          <cell r="B11486" t="str">
            <v>3004020498</v>
          </cell>
          <cell r="C11486" t="str">
            <v>Thanh ngang IQO (CS-Sub)</v>
          </cell>
        </row>
        <row r="11487">
          <cell r="B11487" t="str">
            <v>3004020499</v>
          </cell>
          <cell r="C11487" t="str">
            <v>Giá cốc IQO-HOT/IK (CS-Sub)</v>
          </cell>
        </row>
        <row r="11488">
          <cell r="B11488" t="str">
            <v>3004020494</v>
          </cell>
          <cell r="C11488" t="str">
            <v>Vỏ thân tủ IQO-HOT (CS-Sub)</v>
          </cell>
        </row>
        <row r="11489">
          <cell r="B11489" t="str">
            <v>3004020492</v>
          </cell>
          <cell r="C11489" t="str">
            <v>Thanh ray IQO trắng (CS-Sub)</v>
          </cell>
        </row>
        <row r="11490">
          <cell r="B11490" t="str">
            <v>3004020491</v>
          </cell>
          <cell r="C11490" t="str">
            <v>Ốp tank nhựa IQO-HOT (CS-Sub)</v>
          </cell>
        </row>
        <row r="11491">
          <cell r="B11491" t="str">
            <v>3004020496</v>
          </cell>
          <cell r="C11491" t="str">
            <v>Đai bình nóng IQO-HOT (CS-Sub)</v>
          </cell>
        </row>
        <row r="11492">
          <cell r="B11492" t="str">
            <v>3004020495</v>
          </cell>
          <cell r="C11492" t="str">
            <v>Giá tank nhựa IQO-HOT (CS-Sub)</v>
          </cell>
        </row>
        <row r="11493">
          <cell r="B11493" t="str">
            <v>3004020493</v>
          </cell>
          <cell r="C11493" t="str">
            <v>Giá đỡ bản lề trên IQO (CS-Sub)</v>
          </cell>
        </row>
        <row r="11494">
          <cell r="B11494" t="str">
            <v>3004020500</v>
          </cell>
          <cell r="C11494" t="str">
            <v>Thanh giàn nóng IQO-HOT (CS-Sub)</v>
          </cell>
        </row>
        <row r="11495">
          <cell r="B11495" t="str">
            <v>3004020501</v>
          </cell>
          <cell r="C11495" t="str">
            <v>Tấm che bình nóng IQO-HOT (CS-Sub)</v>
          </cell>
        </row>
        <row r="11496">
          <cell r="B11496" t="str">
            <v>2010020143</v>
          </cell>
          <cell r="C11496" t="str">
            <v>Mặt hiển thị Analog QDH đen [KAROFI]</v>
          </cell>
        </row>
        <row r="11497">
          <cell r="B11497" t="str">
            <v>2010020144</v>
          </cell>
          <cell r="C11497" t="str">
            <v>Mặt hiển thị Digital QDH đen [KAROFI]</v>
          </cell>
        </row>
        <row r="11498">
          <cell r="B11498" t="str">
            <v>3004020506</v>
          </cell>
          <cell r="C11498" t="str">
            <v>Giá tank nước O-D138</v>
          </cell>
        </row>
        <row r="11499">
          <cell r="B11499" t="str">
            <v>3004020504</v>
          </cell>
          <cell r="C11499" t="str">
            <v>Thanh giằng O-D138 (CS)</v>
          </cell>
        </row>
        <row r="11500">
          <cell r="B11500" t="str">
            <v>3004020503</v>
          </cell>
          <cell r="C11500" t="str">
            <v>Vỏ thân tủ DUO-D138 (CS)</v>
          </cell>
        </row>
        <row r="11501">
          <cell r="B11501" t="str">
            <v>3004060091</v>
          </cell>
          <cell r="C11501" t="str">
            <v>Giá cốc O-D138 trắng</v>
          </cell>
        </row>
        <row r="11502">
          <cell r="B11502" t="str">
            <v>3004060090</v>
          </cell>
          <cell r="C11502" t="str">
            <v>Tấm che giàn nóng O-D138 trắng</v>
          </cell>
        </row>
        <row r="11503">
          <cell r="B11503" t="str">
            <v>3004060089</v>
          </cell>
          <cell r="C11503" t="str">
            <v>Thân tủ O-D138 trắng</v>
          </cell>
        </row>
        <row r="11504">
          <cell r="B11504" t="str">
            <v>3004020507</v>
          </cell>
          <cell r="C11504" t="str">
            <v>Giá cốc O-D138 (CS)</v>
          </cell>
        </row>
        <row r="11505">
          <cell r="B11505" t="str">
            <v>3004020502</v>
          </cell>
          <cell r="C11505" t="str">
            <v>Thân tủ O-D138 (CS)</v>
          </cell>
        </row>
        <row r="11506">
          <cell r="B11506" t="str">
            <v>3004020505</v>
          </cell>
          <cell r="C11506" t="str">
            <v>Tấm che giàn nóng O-D138 (CS)</v>
          </cell>
        </row>
        <row r="11507">
          <cell r="B11507" t="str">
            <v>2010020147</v>
          </cell>
          <cell r="C11507" t="str">
            <v>Buồng thở khẩu trang E- XK</v>
          </cell>
        </row>
        <row r="11508">
          <cell r="B11508" t="str">
            <v>2010020149</v>
          </cell>
          <cell r="C11508" t="str">
            <v>Ốp nắp trên HCV v2</v>
          </cell>
        </row>
        <row r="11509">
          <cell r="B11509" t="str">
            <v>2010020148</v>
          </cell>
          <cell r="C11509" t="str">
            <v>Ốp nắp trên HCV v2 KAROFI</v>
          </cell>
        </row>
        <row r="11510">
          <cell r="B11510" t="str">
            <v>7002010001</v>
          </cell>
          <cell r="C11510" t="str">
            <v>Lưu lượng kế tròn 30GPM-110LPM</v>
          </cell>
        </row>
        <row r="11511">
          <cell r="B11511" t="str">
            <v>2010020145</v>
          </cell>
          <cell r="C11511" t="str">
            <v>Ốp ngoài khẩu trang E- Xanh QĐ</v>
          </cell>
        </row>
        <row r="11512">
          <cell r="B11512" t="str">
            <v>2010020146</v>
          </cell>
          <cell r="C11512" t="str">
            <v>Ốp trong khẩu trang E- Xanh QĐ</v>
          </cell>
        </row>
        <row r="11513">
          <cell r="B11513" t="str">
            <v>4002010061</v>
          </cell>
          <cell r="C11513" t="str">
            <v>Hạt nhựa  PP xanh QĐ PP K1011</v>
          </cell>
        </row>
        <row r="11514">
          <cell r="B11514" t="str">
            <v>9101010075</v>
          </cell>
          <cell r="C11514" t="str">
            <v>Cuống nhựa PP xanh QĐ PP K1011</v>
          </cell>
        </row>
        <row r="11515">
          <cell r="B11515" t="str">
            <v>4006010652</v>
          </cell>
          <cell r="C11515" t="str">
            <v>Hộp carton cốc lọc 370x125x284 (AMAZON)</v>
          </cell>
        </row>
        <row r="11516">
          <cell r="B11516" t="str">
            <v>4006010651</v>
          </cell>
          <cell r="C11516" t="str">
            <v>Hộp carton phụ kiện 410x200x55 (AMAZON)</v>
          </cell>
        </row>
        <row r="11517">
          <cell r="B11517" t="str">
            <v>4006010650</v>
          </cell>
          <cell r="C11517" t="str">
            <v>Hộp carton thân máy 410x200x220 (AMAZON)</v>
          </cell>
        </row>
        <row r="11518">
          <cell r="B11518" t="str">
            <v>4006010648</v>
          </cell>
          <cell r="C11518" t="str">
            <v>Thùng carton KAROFI Smart water</v>
          </cell>
        </row>
        <row r="11519">
          <cell r="B11519" t="str">
            <v>4006010654</v>
          </cell>
          <cell r="C11519" t="str">
            <v>Tấm carton 410x280</v>
          </cell>
        </row>
        <row r="11520">
          <cell r="B11520" t="str">
            <v>4006010653</v>
          </cell>
          <cell r="C11520" t="str">
            <v>Tấm carton 570x280</v>
          </cell>
        </row>
        <row r="11521">
          <cell r="B11521" t="str">
            <v>4006010655</v>
          </cell>
          <cell r="C11521" t="str">
            <v>Tấm carton 570x410</v>
          </cell>
        </row>
        <row r="11522">
          <cell r="B11522" t="str">
            <v>4006030400</v>
          </cell>
          <cell r="C11522" t="str">
            <v>Tem vỡ KAROFI (đỏ)</v>
          </cell>
        </row>
        <row r="11523">
          <cell r="B11523" t="str">
            <v>4006020080</v>
          </cell>
          <cell r="C11523" t="str">
            <v>Túi PE 17x24 (1005991)</v>
          </cell>
        </row>
        <row r="11524">
          <cell r="B11524" t="str">
            <v>3004080149</v>
          </cell>
          <cell r="C11524" t="str">
            <v>Khẩu trang y tế AFT Group</v>
          </cell>
        </row>
        <row r="11525">
          <cell r="B11525" t="str">
            <v>2009010078</v>
          </cell>
          <cell r="C11525" t="str">
            <v>Nguồn 24V đen TOÀN MỸ (1004785)</v>
          </cell>
        </row>
        <row r="11526">
          <cell r="B11526" t="str">
            <v>4006010649</v>
          </cell>
          <cell r="C11526" t="str">
            <v>Hộp carton KAROFI SURGICAL MASK (đỏ)</v>
          </cell>
        </row>
        <row r="11527">
          <cell r="B11527" t="str">
            <v>4006010656</v>
          </cell>
          <cell r="C11527" t="str">
            <v>Thùng carton KAROFI SURGICAL MASK (đỏ)</v>
          </cell>
        </row>
        <row r="11528">
          <cell r="B11528" t="str">
            <v>3004091282</v>
          </cell>
          <cell r="C11528" t="str">
            <v>Nẹp kẽm khẩu trang (1006091)</v>
          </cell>
        </row>
        <row r="11529">
          <cell r="B11529" t="str">
            <v>4006040065</v>
          </cell>
          <cell r="C11529" t="str">
            <v>Dây thun (khẩu trang) (1006102)</v>
          </cell>
        </row>
        <row r="11530">
          <cell r="B11530" t="str">
            <v>2013020131</v>
          </cell>
          <cell r="C11530" t="str">
            <v>Giá sắt T3 v2 trắng</v>
          </cell>
        </row>
        <row r="11531">
          <cell r="B11531" t="str">
            <v>2013020132</v>
          </cell>
          <cell r="C11531" t="str">
            <v>Giá sắt T3 v2 (CS)</v>
          </cell>
        </row>
        <row r="11532">
          <cell r="B11532" t="str">
            <v>4006020081</v>
          </cell>
          <cell r="C11532" t="str">
            <v>Túi PE dán miệng 27x13</v>
          </cell>
        </row>
        <row r="11533">
          <cell r="B11533" t="str">
            <v>2010020155</v>
          </cell>
          <cell r="C11533" t="str">
            <v>Tấm kẹp KT-Classis lam 633U</v>
          </cell>
        </row>
        <row r="11534">
          <cell r="B11534" t="str">
            <v>2010020151</v>
          </cell>
          <cell r="C11534" t="str">
            <v>Tấm kẹp KT-Classis hồng 670C</v>
          </cell>
        </row>
        <row r="11535">
          <cell r="B11535" t="str">
            <v>2010020153</v>
          </cell>
          <cell r="C11535" t="str">
            <v>Tấm kẹp KT-Classis lam 7687C</v>
          </cell>
        </row>
        <row r="11536">
          <cell r="B11536" t="str">
            <v>2010020154</v>
          </cell>
          <cell r="C11536" t="str">
            <v>Mặt bảo vệ KT-Classis lam 633U</v>
          </cell>
        </row>
        <row r="11537">
          <cell r="B11537" t="str">
            <v>2010020150</v>
          </cell>
          <cell r="C11537" t="str">
            <v>Mặt bảo vệ KT-Classis hồng 670C</v>
          </cell>
        </row>
        <row r="11538">
          <cell r="B11538" t="str">
            <v>2010020152</v>
          </cell>
          <cell r="C11538" t="str">
            <v>Mặt bảo vệ KT-Classis lam 7687C</v>
          </cell>
        </row>
        <row r="11539">
          <cell r="B11539" t="str">
            <v>3004080152</v>
          </cell>
          <cell r="C11539" t="str">
            <v>Khẩu trang NanoFit Class lam 633U</v>
          </cell>
        </row>
        <row r="11540">
          <cell r="B11540" t="str">
            <v>3004080150</v>
          </cell>
          <cell r="C11540" t="str">
            <v>Khẩu trang NanoFit Class hồng 670C</v>
          </cell>
        </row>
        <row r="11541">
          <cell r="B11541" t="str">
            <v>3004080151</v>
          </cell>
          <cell r="C11541" t="str">
            <v>Khẩu trang NanoFit Class lam 7687C</v>
          </cell>
        </row>
        <row r="11542">
          <cell r="B11542" t="str">
            <v>2004020129</v>
          </cell>
          <cell r="C11542" t="str">
            <v>Lõi PPD 10" xanh vằn VIROLIKE</v>
          </cell>
        </row>
        <row r="11543">
          <cell r="B11543" t="str">
            <v>3004020508</v>
          </cell>
          <cell r="C11543" t="str">
            <v>Đai bình áp HCV383</v>
          </cell>
        </row>
        <row r="11544">
          <cell r="B11544" t="str">
            <v>7002010098</v>
          </cell>
          <cell r="C11544" t="str">
            <v>Cân điện tử SHINKO GS-303</v>
          </cell>
        </row>
        <row r="11545">
          <cell r="B11545" t="str">
            <v>7001030030</v>
          </cell>
          <cell r="C11545" t="str">
            <v>Dao cắt mẫu vải tròn 100cm2</v>
          </cell>
        </row>
        <row r="11546">
          <cell r="B11546" t="str">
            <v>3004080153</v>
          </cell>
          <cell r="C11546" t="str">
            <v>Màng lọc khẩu trang EU (Lake Industrial)</v>
          </cell>
        </row>
        <row r="11547">
          <cell r="B11547" t="str">
            <v>9101010078</v>
          </cell>
          <cell r="C11547" t="str">
            <v>Cuống nhựa PP lam 633U</v>
          </cell>
        </row>
        <row r="11548">
          <cell r="B11548" t="str">
            <v>9101010076</v>
          </cell>
          <cell r="C11548" t="str">
            <v>Cuống nhựa PP hồng 670C</v>
          </cell>
        </row>
        <row r="11549">
          <cell r="B11549" t="str">
            <v>9101010077</v>
          </cell>
          <cell r="C11549" t="str">
            <v>Cuống nhựa PP lam 7687C</v>
          </cell>
        </row>
        <row r="11550">
          <cell r="B11550" t="str">
            <v>4002010066</v>
          </cell>
          <cell r="C11550" t="str">
            <v>Nhựa PC 110 trắng TTPC 001</v>
          </cell>
        </row>
        <row r="11551">
          <cell r="B11551" t="str">
            <v>4002010065</v>
          </cell>
          <cell r="C11551" t="str">
            <v>Hạt nhựa compound PP lam 633U</v>
          </cell>
        </row>
        <row r="11552">
          <cell r="B11552" t="str">
            <v>4002010063</v>
          </cell>
          <cell r="C11552" t="str">
            <v>Hạt nhựa compound PP hồng 670C</v>
          </cell>
        </row>
        <row r="11553">
          <cell r="B11553" t="str">
            <v>4002010064</v>
          </cell>
          <cell r="C11553" t="str">
            <v>Hạt nhựa compound  PP lam 7687C</v>
          </cell>
        </row>
        <row r="11554">
          <cell r="B11554" t="str">
            <v>9101010079</v>
          </cell>
          <cell r="C11554" t="str">
            <v>Cuống nhựa  PC 110 trắng TTPC 001</v>
          </cell>
        </row>
        <row r="11555">
          <cell r="B11555" t="str">
            <v>1001020034</v>
          </cell>
          <cell r="C11555" t="str">
            <v>Hệ thống lọc sinh hoạt 3000-5000M3H</v>
          </cell>
        </row>
        <row r="11556">
          <cell r="B11556" t="str">
            <v>2003030302</v>
          </cell>
          <cell r="C11556" t="str">
            <v>Lõi T33 K EZ trắng</v>
          </cell>
        </row>
        <row r="11557">
          <cell r="B11557" t="str">
            <v>4006010657</v>
          </cell>
          <cell r="C11557" t="str">
            <v>Hộp carton LT1 TECOMEN</v>
          </cell>
        </row>
        <row r="11558">
          <cell r="B11558" t="str">
            <v>4006010658</v>
          </cell>
          <cell r="C11558" t="str">
            <v>Hộp carton LT3 TECOMEN</v>
          </cell>
        </row>
        <row r="11559">
          <cell r="B11559" t="str">
            <v>2003030301</v>
          </cell>
          <cell r="C11559" t="str">
            <v>Lõi Alkaline K EZ trắng D</v>
          </cell>
        </row>
        <row r="11560">
          <cell r="B11560" t="str">
            <v>4006031925</v>
          </cell>
          <cell r="C11560" t="str">
            <v>Tem phụ KAROFI K8RO-H (USA)</v>
          </cell>
        </row>
        <row r="11561">
          <cell r="B11561" t="str">
            <v>4006031927</v>
          </cell>
          <cell r="C11561" t="str">
            <v>Tem phụ KAROFI K9IQ-2 (USA)</v>
          </cell>
        </row>
        <row r="11562">
          <cell r="B11562" t="str">
            <v>4006031929</v>
          </cell>
          <cell r="C11562" t="str">
            <v>Tem phụ KAROFI KSI80-A (USA)</v>
          </cell>
        </row>
        <row r="11563">
          <cell r="B11563" t="str">
            <v>4006031931</v>
          </cell>
          <cell r="C11563" t="str">
            <v>Tem phụ KAROFI N7RO (Hàn Quốc)</v>
          </cell>
        </row>
        <row r="11564">
          <cell r="B11564" t="str">
            <v>4006031928</v>
          </cell>
          <cell r="C11564" t="str">
            <v>Tem phụ KAROFI S-s117 (Hàn Quốc)</v>
          </cell>
        </row>
        <row r="11565">
          <cell r="B11565" t="str">
            <v>4006031930</v>
          </cell>
          <cell r="C11565" t="str">
            <v>Tem phụ KAROFI S-S217 (Hàn Quốc)</v>
          </cell>
        </row>
        <row r="11566">
          <cell r="B11566" t="str">
            <v>4006031926</v>
          </cell>
          <cell r="C11566" t="str">
            <v>Tem phụ KAROFI M-i129/H (Hàn Quốc)</v>
          </cell>
        </row>
        <row r="11567">
          <cell r="B11567" t="str">
            <v>4006030394</v>
          </cell>
          <cell r="C11567" t="str">
            <v>Tem mạch điện COUNTER TOP KAROFI</v>
          </cell>
        </row>
        <row r="11568">
          <cell r="B11568" t="str">
            <v>1001110206</v>
          </cell>
          <cell r="C11568" t="str">
            <v>Máy nóng lạnh COUNTER TOP KAROFI</v>
          </cell>
        </row>
        <row r="11569">
          <cell r="B11569" t="str">
            <v>1001110207</v>
          </cell>
          <cell r="C11569" t="str">
            <v>Bộ lọc thô 3 cấp TECOMEN (3/4")</v>
          </cell>
        </row>
        <row r="11570">
          <cell r="B11570" t="str">
            <v>1001110208</v>
          </cell>
          <cell r="C11570" t="str">
            <v>Bộ lọc thô 1 cấp TECOMEN (3/4")</v>
          </cell>
        </row>
        <row r="11571">
          <cell r="B11571" t="str">
            <v>9200000229</v>
          </cell>
          <cell r="C11571" t="str">
            <v>Tem bình áp SUNHOUSE 4L (RO-120)</v>
          </cell>
        </row>
        <row r="11572">
          <cell r="B11572" t="str">
            <v>4006031932</v>
          </cell>
          <cell r="C11572" t="str">
            <v>Tem lõi 6 Alkaline KAROFI (AMAZON)</v>
          </cell>
        </row>
        <row r="11573">
          <cell r="B11573" t="str">
            <v>4006031933</v>
          </cell>
          <cell r="C11573" t="str">
            <v>Tem lõi 5 GAC-T33 KAROFI (AMAZON)</v>
          </cell>
        </row>
        <row r="11574">
          <cell r="B11574" t="str">
            <v>4006031934</v>
          </cell>
          <cell r="C11574" t="str">
            <v>Tem màng RO Smart water KAROFI (AMAZON)</v>
          </cell>
        </row>
        <row r="11575">
          <cell r="B11575" t="str">
            <v>4006031935</v>
          </cell>
          <cell r="C11575" t="str">
            <v>Tem giá sắt Intelligent KAROFI (AMAZON)</v>
          </cell>
        </row>
        <row r="11576">
          <cell r="B11576" t="str">
            <v>4006031936</v>
          </cell>
          <cell r="C11576" t="str">
            <v>Tem bình áp Smart water KAROFI (AMAZON)</v>
          </cell>
        </row>
        <row r="11577">
          <cell r="B11577" t="str">
            <v>4002010067</v>
          </cell>
          <cell r="C11577" t="str">
            <v>Hạt nhựa PP H7914A</v>
          </cell>
        </row>
        <row r="11578">
          <cell r="B11578" t="str">
            <v>4006030399</v>
          </cell>
          <cell r="C11578" t="str">
            <v>Tem lõi OCB KAROFI (AMAZON)</v>
          </cell>
        </row>
        <row r="11579">
          <cell r="B11579" t="str">
            <v>4006030379</v>
          </cell>
          <cell r="C11579" t="str">
            <v>Tem lõi CTO KAROFI (AMAZON)</v>
          </cell>
        </row>
        <row r="11580">
          <cell r="B11580" t="str">
            <v>4006030373</v>
          </cell>
          <cell r="C11580" t="str">
            <v>Tem Caution (AMAZONE)</v>
          </cell>
        </row>
        <row r="11581">
          <cell r="B11581" t="str">
            <v>2010020156</v>
          </cell>
          <cell r="C11581" t="str">
            <v>Mặt bảo vệ KT-Class xanh QĐ</v>
          </cell>
        </row>
        <row r="11582">
          <cell r="B11582" t="str">
            <v>2010020157</v>
          </cell>
          <cell r="C11582" t="str">
            <v>Tấm kẹp KT-Class xanh QĐ</v>
          </cell>
        </row>
        <row r="11583">
          <cell r="B11583" t="str">
            <v>3004080154</v>
          </cell>
          <cell r="C11583" t="str">
            <v>Khẩu trang NanoFit Class xanh QĐ</v>
          </cell>
        </row>
        <row r="11584">
          <cell r="B11584" t="str">
            <v>2010020158</v>
          </cell>
          <cell r="C11584" t="str">
            <v>Kẹp chuyển hướng 1/4" trắng</v>
          </cell>
        </row>
        <row r="11585">
          <cell r="B11585" t="str">
            <v>2010020159</v>
          </cell>
          <cell r="C11585" t="str">
            <v>Kẹp chuyển hướng 3/8" trắng</v>
          </cell>
        </row>
        <row r="11586">
          <cell r="B11586" t="str">
            <v>4006020082</v>
          </cell>
          <cell r="C11586" t="str">
            <v>Túi PE 68x145</v>
          </cell>
        </row>
        <row r="11587">
          <cell r="B11587" t="str">
            <v>2003030303</v>
          </cell>
          <cell r="C11587" t="str">
            <v>Lõi T33 102 hồng PERFECT</v>
          </cell>
        </row>
        <row r="11588">
          <cell r="B11588" t="str">
            <v>2003030304</v>
          </cell>
          <cell r="C11588" t="str">
            <v>Lõi T33 102 vàng PERFECT</v>
          </cell>
        </row>
        <row r="11589">
          <cell r="B11589" t="str">
            <v>2003030305</v>
          </cell>
          <cell r="C11589" t="str">
            <v>Lõi T33 102 xanh L PERFECT</v>
          </cell>
        </row>
        <row r="11590">
          <cell r="B11590" t="str">
            <v>2003030306</v>
          </cell>
          <cell r="C11590" t="str">
            <v>Lõi T33 102 xanh Al PERFECT</v>
          </cell>
        </row>
        <row r="11591">
          <cell r="B11591" t="str">
            <v>2003030307</v>
          </cell>
          <cell r="C11591" t="str">
            <v>Lõi T33 102 xanh B PERFECT</v>
          </cell>
        </row>
        <row r="11592">
          <cell r="B11592" t="str">
            <v>2005010116</v>
          </cell>
          <cell r="C11592" t="str">
            <v>Lõi OCB trắng KAROFI (AMAZON)</v>
          </cell>
        </row>
        <row r="11593">
          <cell r="B11593" t="str">
            <v>2005020109</v>
          </cell>
          <cell r="C11593" t="str">
            <v>Lõi CTO trắng KAROFI (AMAZON)</v>
          </cell>
        </row>
        <row r="11594">
          <cell r="B11594" t="str">
            <v>4006031937</v>
          </cell>
          <cell r="C11594" t="str">
            <v>Tem phụ KAROFI RO-406 (5S)</v>
          </cell>
        </row>
        <row r="11595">
          <cell r="B11595" t="str">
            <v>4006060372</v>
          </cell>
          <cell r="C11595" t="str">
            <v>HDSD KAROFI RO-406</v>
          </cell>
        </row>
        <row r="11596">
          <cell r="B11596" t="str">
            <v>6001080025</v>
          </cell>
          <cell r="C11596" t="str">
            <v>Máy tạo thân khẩu trang</v>
          </cell>
        </row>
        <row r="11597">
          <cell r="B11597" t="str">
            <v>6001080026</v>
          </cell>
          <cell r="C11597" t="str">
            <v>Máy hàn quai khẩu trang</v>
          </cell>
        </row>
        <row r="11598">
          <cell r="B11598" t="str">
            <v>7007020058</v>
          </cell>
          <cell r="C11598" t="str">
            <v>Vòng bi NSK 6001-2Z</v>
          </cell>
        </row>
        <row r="11599">
          <cell r="B11599" t="str">
            <v>7007020059</v>
          </cell>
          <cell r="C11599" t="str">
            <v>Vòng bi đũa NSK NN3009</v>
          </cell>
        </row>
        <row r="11600">
          <cell r="B11600" t="str">
            <v>1001080100</v>
          </cell>
          <cell r="C11600" t="str">
            <v>Máy RO-402 CHTAMTAI.07</v>
          </cell>
        </row>
        <row r="11601">
          <cell r="B11601" t="str">
            <v>4006031938</v>
          </cell>
          <cell r="C11601" t="str">
            <v>Tem lõi PP KAROFI 5u (AMAZONE)</v>
          </cell>
        </row>
        <row r="11602">
          <cell r="B11602" t="str">
            <v>4006031939</v>
          </cell>
          <cell r="C11602" t="str">
            <v>Tem phụ KAROFI RO-406 (6S)</v>
          </cell>
        </row>
        <row r="11603">
          <cell r="B11603" t="str">
            <v>3004060093</v>
          </cell>
          <cell r="C11603" t="str">
            <v>Tấm che bình nóng IQ trắng</v>
          </cell>
        </row>
        <row r="11604">
          <cell r="B11604" t="str">
            <v>3004060094</v>
          </cell>
          <cell r="C11604" t="str">
            <v>Tấm che bình áp IQ trắng</v>
          </cell>
        </row>
        <row r="11605">
          <cell r="B11605" t="str">
            <v>3004020509</v>
          </cell>
          <cell r="C11605" t="str">
            <v>Tấm che bình nóng IQ (CS)</v>
          </cell>
        </row>
        <row r="11606">
          <cell r="B11606" t="str">
            <v>3004020510</v>
          </cell>
          <cell r="C11606" t="str">
            <v>Tấm che bình áp IQ (CS)</v>
          </cell>
        </row>
        <row r="11607">
          <cell r="B11607" t="str">
            <v>3004060095</v>
          </cell>
          <cell r="C11607" t="str">
            <v>Khay bình nóng lạnh IQ trắng</v>
          </cell>
        </row>
        <row r="11608">
          <cell r="B11608" t="str">
            <v>3004060096</v>
          </cell>
          <cell r="C11608" t="str">
            <v>Khay block IQ trắng</v>
          </cell>
        </row>
        <row r="11609">
          <cell r="B11609" t="str">
            <v>3004020511</v>
          </cell>
          <cell r="C11609" t="str">
            <v>Khay bình nóng lạnh IQ (CS)</v>
          </cell>
        </row>
        <row r="11610">
          <cell r="B11610" t="str">
            <v>3004020512</v>
          </cell>
          <cell r="C11610" t="str">
            <v>Khay block IQ (CS)</v>
          </cell>
        </row>
        <row r="11611">
          <cell r="B11611" t="str">
            <v>1001090085</v>
          </cell>
          <cell r="C11611" t="str">
            <v>Máy RO-03/003A CHTINHHĐ.01</v>
          </cell>
        </row>
        <row r="11612">
          <cell r="B11612" t="str">
            <v>1001090086</v>
          </cell>
          <cell r="C11612" t="str">
            <v>Máy RO-03/003A CHTINHHĐ.02</v>
          </cell>
        </row>
        <row r="11613">
          <cell r="B11613" t="str">
            <v>2006010108</v>
          </cell>
          <cell r="C11613" t="str">
            <v>Tủ IQ-NL IROKA</v>
          </cell>
        </row>
        <row r="11614">
          <cell r="B11614" t="str">
            <v>4006010659</v>
          </cell>
          <cell r="C11614" t="str">
            <v>Thùng carton IQ-NL IROKA</v>
          </cell>
        </row>
        <row r="11615">
          <cell r="B11615" t="str">
            <v>4006031940</v>
          </cell>
          <cell r="C11615" t="str">
            <v>Tem phụ NL IROKA</v>
          </cell>
        </row>
        <row r="11616">
          <cell r="B11616" t="str">
            <v>4006031941</v>
          </cell>
          <cell r="C11616" t="str">
            <v>Tem HDSD NL IROKA</v>
          </cell>
        </row>
        <row r="11617">
          <cell r="B11617" t="str">
            <v>4006050143</v>
          </cell>
          <cell r="C11617" t="str">
            <v>Xốp mặt IQ-NL (IROKA)</v>
          </cell>
        </row>
        <row r="11618">
          <cell r="B11618" t="str">
            <v>4006050144</v>
          </cell>
          <cell r="C11618" t="str">
            <v>Xốp cạnh IQ-NL (IROKA)</v>
          </cell>
        </row>
        <row r="11619">
          <cell r="B11619" t="str">
            <v>4006050145</v>
          </cell>
          <cell r="C11619" t="str">
            <v>Xốp đỉnh IQ-NL (IROKA)</v>
          </cell>
        </row>
        <row r="11620">
          <cell r="B11620" t="str">
            <v>4006031942</v>
          </cell>
          <cell r="C11620" t="str">
            <v>Tem NY NL IROKA</v>
          </cell>
        </row>
        <row r="11621">
          <cell r="B11621" t="str">
            <v>4006010660</v>
          </cell>
          <cell r="C11621" t="str">
            <v>Thùng carton lõi chức năng KAROFI</v>
          </cell>
        </row>
        <row r="11622">
          <cell r="B11622" t="str">
            <v>3004030174</v>
          </cell>
          <cell r="C11622" t="str">
            <v>Vi mạch KB-5150 (JEK-688)</v>
          </cell>
        </row>
        <row r="11623">
          <cell r="B11623" t="str">
            <v>4006030172</v>
          </cell>
          <cell r="C11623" t="str">
            <v>Tem bơm Headon TF-1800 (No MIT)</v>
          </cell>
        </row>
        <row r="11624">
          <cell r="B11624" t="str">
            <v>1001050168</v>
          </cell>
          <cell r="C11624" t="str">
            <v>Máy RO IQ-NL IROKA</v>
          </cell>
        </row>
        <row r="11625">
          <cell r="B11625" t="str">
            <v>4006010637</v>
          </cell>
          <cell r="C11625" t="str">
            <v>Thùng carton KAROFI KAD-I08</v>
          </cell>
        </row>
        <row r="11626">
          <cell r="B11626" t="str">
            <v>3004091283</v>
          </cell>
          <cell r="C11626" t="str">
            <v>Chân Block LG</v>
          </cell>
        </row>
        <row r="11627">
          <cell r="B11627" t="str">
            <v>4006060373</v>
          </cell>
          <cell r="C11627" t="str">
            <v>HDSD KAROFI KAD-I08</v>
          </cell>
        </row>
        <row r="11628">
          <cell r="B11628" t="str">
            <v>4006031943</v>
          </cell>
          <cell r="C11628" t="str">
            <v>Tem phụ KAROFI KAD-I08</v>
          </cell>
        </row>
        <row r="11629">
          <cell r="B11629" t="str">
            <v>4006031944</v>
          </cell>
          <cell r="C11629" t="str">
            <v>Tem NY KAROFI KAD-I08</v>
          </cell>
        </row>
        <row r="11630">
          <cell r="B11630" t="str">
            <v>3003020167</v>
          </cell>
          <cell r="C11630" t="str">
            <v>Kính tôi đình tủ IQ-NL đen IROKA</v>
          </cell>
        </row>
        <row r="11631">
          <cell r="B11631" t="str">
            <v>3004020513</v>
          </cell>
          <cell r="C11631" t="str">
            <v>Thân tủ IQ-NL (CS)</v>
          </cell>
        </row>
        <row r="11632">
          <cell r="B11632" t="str">
            <v>3004020514</v>
          </cell>
          <cell r="C11632" t="str">
            <v>Vỏ thân tủ IQ-NL (CS)</v>
          </cell>
        </row>
        <row r="11633">
          <cell r="B11633" t="str">
            <v>3004020515</v>
          </cell>
          <cell r="C11633" t="str">
            <v>Thanh giằng tủ IQ-NL (CS)</v>
          </cell>
        </row>
        <row r="11634">
          <cell r="B11634" t="str">
            <v>3004020516</v>
          </cell>
          <cell r="C11634" t="str">
            <v>Gá IQ-NL trái (CS)</v>
          </cell>
        </row>
        <row r="11635">
          <cell r="B11635" t="str">
            <v>3004020517</v>
          </cell>
          <cell r="C11635" t="str">
            <v>Gá IQ-NL phải (CS)</v>
          </cell>
        </row>
        <row r="11636">
          <cell r="B11636" t="str">
            <v>3004020518</v>
          </cell>
          <cell r="C11636" t="str">
            <v>Gá block IQ-NL trái (CS)</v>
          </cell>
        </row>
        <row r="11637">
          <cell r="B11637" t="str">
            <v>3004020519</v>
          </cell>
          <cell r="C11637" t="str">
            <v>Gá block IQ-NL phải (CS)</v>
          </cell>
        </row>
        <row r="11638">
          <cell r="B11638" t="str">
            <v>3003010266</v>
          </cell>
          <cell r="C11638" t="str">
            <v>Kính tôi cánh tủ IQ-NL đen IROKA</v>
          </cell>
        </row>
        <row r="11639">
          <cell r="B11639" t="str">
            <v>2006010109</v>
          </cell>
          <cell r="C11639" t="str">
            <v>Tủ IQ-NL KAROFI</v>
          </cell>
        </row>
        <row r="11640">
          <cell r="B11640" t="str">
            <v>1001040421</v>
          </cell>
          <cell r="C11640" t="str">
            <v>Máy lọc nước KAROFI KAD-I08</v>
          </cell>
        </row>
        <row r="11641">
          <cell r="B11641" t="str">
            <v>3003020168</v>
          </cell>
          <cell r="C11641" t="str">
            <v>Kính tôi đình tủ IQ-NL</v>
          </cell>
        </row>
        <row r="11642">
          <cell r="B11642" t="str">
            <v>3003020169</v>
          </cell>
          <cell r="C11642" t="str">
            <v>Kính đình tủ IQ-NL</v>
          </cell>
        </row>
        <row r="11643">
          <cell r="B11643" t="str">
            <v>3004060097</v>
          </cell>
          <cell r="C11643" t="str">
            <v>Thân tủ IQ-NL trắng</v>
          </cell>
        </row>
        <row r="11644">
          <cell r="B11644" t="str">
            <v>2003030308</v>
          </cell>
          <cell r="C11644" t="str">
            <v>Lõi hydrogen K KAROFI (hộp)</v>
          </cell>
        </row>
        <row r="11645">
          <cell r="B11645" t="str">
            <v>4006060374</v>
          </cell>
          <cell r="C11645" t="str">
            <v>HDSD KoriHome WPK-915 v2</v>
          </cell>
        </row>
        <row r="11646">
          <cell r="B11646" t="str">
            <v>4006060375</v>
          </cell>
          <cell r="C11646" t="str">
            <v>HDSD KoriHome WPK-906</v>
          </cell>
        </row>
        <row r="11647">
          <cell r="B11647" t="str">
            <v>4006060376</v>
          </cell>
          <cell r="C11647" t="str">
            <v>HDSD KoriHome WPK-916 v2</v>
          </cell>
        </row>
        <row r="11648">
          <cell r="B11648" t="str">
            <v>4006060377</v>
          </cell>
          <cell r="C11648" t="str">
            <v>HDSD KoriHome WPK-910 v2</v>
          </cell>
        </row>
        <row r="11649">
          <cell r="B11649" t="str">
            <v>4006060378</v>
          </cell>
          <cell r="C11649" t="str">
            <v>HDSD KoriHome WPK-938 v2</v>
          </cell>
        </row>
        <row r="11650">
          <cell r="B11650" t="str">
            <v>4006010661</v>
          </cell>
          <cell r="C11650" t="str">
            <v>Thùng carton KoriHome WPK-910</v>
          </cell>
        </row>
        <row r="11651">
          <cell r="B11651" t="str">
            <v>4006031945</v>
          </cell>
          <cell r="C11651" t="str">
            <v>Tem kỹ thuật KoriHome WPK-818 v2</v>
          </cell>
        </row>
        <row r="11652">
          <cell r="B11652" t="str">
            <v>4006031946</v>
          </cell>
          <cell r="C11652" t="str">
            <v>Tem kỹ thuật KoriHome WPK-906 v3</v>
          </cell>
        </row>
        <row r="11653">
          <cell r="B11653" t="str">
            <v>4006031947</v>
          </cell>
          <cell r="C11653" t="str">
            <v>Tem kỹ thuật KoriHome WPK-910 v3</v>
          </cell>
        </row>
        <row r="11654">
          <cell r="B11654" t="str">
            <v>4006031948</v>
          </cell>
          <cell r="C11654" t="str">
            <v>Tem kỹ thuật KoriHome WPK-915 v2</v>
          </cell>
        </row>
        <row r="11655">
          <cell r="B11655" t="str">
            <v>4006031949</v>
          </cell>
          <cell r="C11655" t="str">
            <v>Tem kỹ thuật KoriHome WPK-916 v2</v>
          </cell>
        </row>
        <row r="11656">
          <cell r="B11656" t="str">
            <v>4006031950</v>
          </cell>
          <cell r="C11656" t="str">
            <v>Tem kỹ thuật KoriHome WPK-938 v2</v>
          </cell>
        </row>
        <row r="11657">
          <cell r="B11657" t="str">
            <v>4006031951</v>
          </cell>
          <cell r="C11657" t="str">
            <v>Tem phụ KoriHome WPK-818</v>
          </cell>
        </row>
        <row r="11658">
          <cell r="B11658" t="str">
            <v>4006031952</v>
          </cell>
          <cell r="C11658" t="str">
            <v>Tem phụ KoriHome WPK-906</v>
          </cell>
        </row>
        <row r="11659">
          <cell r="B11659" t="str">
            <v>4006031953</v>
          </cell>
          <cell r="C11659" t="str">
            <v>Tem phụ KoriHome WPK-915</v>
          </cell>
        </row>
        <row r="11660">
          <cell r="B11660" t="str">
            <v>4006031954</v>
          </cell>
          <cell r="C11660" t="str">
            <v>Tem phụ KoriHome WPK-916</v>
          </cell>
        </row>
        <row r="11661">
          <cell r="B11661" t="str">
            <v>4006031955</v>
          </cell>
          <cell r="C11661" t="str">
            <v>Tem phụ KoriHome WPK-938</v>
          </cell>
        </row>
        <row r="11662">
          <cell r="B11662" t="str">
            <v>3004080155</v>
          </cell>
          <cell r="C11662" t="str">
            <v xml:space="preserve">Màng lọc NanoFit Pro Eagle-KID (BTP) </v>
          </cell>
        </row>
        <row r="11663">
          <cell r="B11663" t="str">
            <v>3004080156</v>
          </cell>
          <cell r="C11663" t="str">
            <v>Khẩu trang NanoFit Eagle xanh QĐ</v>
          </cell>
        </row>
        <row r="11664">
          <cell r="B11664" t="str">
            <v>4006020083</v>
          </cell>
          <cell r="C11664" t="str">
            <v>Túi MCPP KAROFI MINERAL</v>
          </cell>
        </row>
        <row r="11665">
          <cell r="B11665" t="str">
            <v>4006020084</v>
          </cell>
          <cell r="C11665" t="str">
            <v>Túi MCPP KAROFI T33-GAC</v>
          </cell>
        </row>
        <row r="11666">
          <cell r="B11666" t="str">
            <v>4006020085</v>
          </cell>
          <cell r="C11666" t="str">
            <v>Túi MCPP KAROFI HYDROGEN</v>
          </cell>
        </row>
        <row r="11667">
          <cell r="B11667" t="str">
            <v>4006020086</v>
          </cell>
          <cell r="C11667" t="str">
            <v>Túi MCPP KAROFI NANOSILVER</v>
          </cell>
        </row>
        <row r="11668">
          <cell r="B11668" t="str">
            <v>4006020087</v>
          </cell>
          <cell r="C11668" t="str">
            <v>Túi MCPP KAROFI FAR INFRARED</v>
          </cell>
        </row>
        <row r="11669">
          <cell r="B11669" t="str">
            <v>4006020088</v>
          </cell>
          <cell r="C11669" t="str">
            <v>Túi MCPP KAROFI ORP ALKALINE</v>
          </cell>
        </row>
        <row r="11670">
          <cell r="B11670" t="str">
            <v>4006031956</v>
          </cell>
          <cell r="C11670" t="str">
            <v>Tem lõi INFRARED SO SAFE FILTER</v>
          </cell>
        </row>
        <row r="11671">
          <cell r="B11671" t="str">
            <v>4006031957</v>
          </cell>
          <cell r="C11671" t="str">
            <v>Tem lõi Nano Silver SO SAFE FILTER</v>
          </cell>
        </row>
        <row r="11672">
          <cell r="B11672" t="str">
            <v>2004020130</v>
          </cell>
          <cell r="C11672" t="str">
            <v>Lõi PP 20" G240 5u SO SAFE FILTER</v>
          </cell>
        </row>
        <row r="11673">
          <cell r="B11673" t="str">
            <v>2003030309</v>
          </cell>
          <cell r="C11673" t="str">
            <v>Lõi khoáng 102 xanh SO SAFE FILTER</v>
          </cell>
        </row>
        <row r="11674">
          <cell r="B11674" t="str">
            <v>2003030310</v>
          </cell>
          <cell r="C11674" t="str">
            <v>Lõi hồng ngoại 102 trong SO SAFE FILTER</v>
          </cell>
        </row>
        <row r="11675">
          <cell r="B11675" t="str">
            <v>2003030311</v>
          </cell>
          <cell r="C11675" t="str">
            <v>Lõi Nano V trắng SO SAFE FILTER</v>
          </cell>
        </row>
        <row r="11676">
          <cell r="B11676" t="str">
            <v>2010020161</v>
          </cell>
          <cell r="C11676" t="str">
            <v>Đình tủ ABS IQ v2 đen</v>
          </cell>
        </row>
        <row r="11677">
          <cell r="B11677" t="str">
            <v>2005090026</v>
          </cell>
          <cell r="C11677" t="str">
            <v>Bộ 3 lõi lọc KORIHOME</v>
          </cell>
        </row>
        <row r="11678">
          <cell r="B11678" t="str">
            <v>4004090172</v>
          </cell>
          <cell r="C11678" t="str">
            <v>Vải không dêt 175-25-XN</v>
          </cell>
        </row>
        <row r="11679">
          <cell r="B11679" t="str">
            <v>4006010114</v>
          </cell>
          <cell r="C11679" t="str">
            <v>Thùng carton khẩu trang y tế KAROFI v3</v>
          </cell>
        </row>
        <row r="11680">
          <cell r="B11680" t="str">
            <v>4006010546</v>
          </cell>
          <cell r="C11680" t="str">
            <v>Hộp carton khẩu trang y tế KAROFI v3</v>
          </cell>
        </row>
        <row r="11681">
          <cell r="B11681" t="str">
            <v>4006031656</v>
          </cell>
          <cell r="C11681" t="str">
            <v>Tem lõi PP SEDIMENT 3um GRANDSAFE</v>
          </cell>
        </row>
        <row r="11682">
          <cell r="B11682" t="str">
            <v>3004080157</v>
          </cell>
          <cell r="C11682" t="str">
            <v>Khẩu trang y tế KAROFI V4</v>
          </cell>
        </row>
        <row r="11683">
          <cell r="B11683" t="str">
            <v>2004010226</v>
          </cell>
          <cell r="C11683" t="str">
            <v>Lõi PP 10" KAROFI 5u (AMAZON) (DM)</v>
          </cell>
        </row>
        <row r="11684">
          <cell r="B11684" t="str">
            <v>2005010115</v>
          </cell>
          <cell r="C11684" t="str">
            <v xml:space="preserve">Lõi UDF 20" trắng GRANDSAFE </v>
          </cell>
        </row>
        <row r="11685">
          <cell r="B11685" t="str">
            <v>2005020108</v>
          </cell>
          <cell r="C11685" t="str">
            <v>Lõi CTO 20" trắng GRANDSAFE</v>
          </cell>
        </row>
        <row r="11686">
          <cell r="B11686" t="str">
            <v>2003030312</v>
          </cell>
          <cell r="C11686" t="str">
            <v>Lõi T33 V trắng GRANDSAFE</v>
          </cell>
        </row>
        <row r="11687">
          <cell r="B11687" t="str">
            <v>2003030313</v>
          </cell>
          <cell r="C11687" t="str">
            <v>Lõi Nano V trắng GRANDSAFE</v>
          </cell>
        </row>
        <row r="11688">
          <cell r="B11688" t="str">
            <v>2004010227</v>
          </cell>
          <cell r="C11688" t="str">
            <v xml:space="preserve">Lõi PP 10" G180-70 1u GRANDSAFE </v>
          </cell>
        </row>
        <row r="11689">
          <cell r="B11689" t="str">
            <v>4006020089</v>
          </cell>
          <cell r="C11689" t="str">
            <v>Túi dán miệng PE 23x13</v>
          </cell>
        </row>
        <row r="11690">
          <cell r="B11690" t="str">
            <v>4006060379</v>
          </cell>
          <cell r="C11690" t="str">
            <v>Catalog KAROFI (20200701)</v>
          </cell>
        </row>
        <row r="11691">
          <cell r="B11691" t="str">
            <v>2004010230</v>
          </cell>
          <cell r="C11691" t="str">
            <v>Lõi PP 10" G120 Power Max</v>
          </cell>
        </row>
        <row r="11692">
          <cell r="B11692" t="str">
            <v>2005020110</v>
          </cell>
          <cell r="C11692" t="str">
            <v>Lõi CTO 10" XK Power Max</v>
          </cell>
        </row>
        <row r="11693">
          <cell r="B11693" t="str">
            <v>2005010117</v>
          </cell>
          <cell r="C11693" t="str">
            <v>Lõi OCB 10" XK Power Max</v>
          </cell>
        </row>
        <row r="11694">
          <cell r="B11694" t="str">
            <v>2003030317</v>
          </cell>
          <cell r="C11694" t="str">
            <v>Lõi T33 V Alkaline trắng/xanh B</v>
          </cell>
        </row>
        <row r="11695">
          <cell r="B11695" t="str">
            <v>1001110209</v>
          </cell>
          <cell r="C11695" t="str">
            <v>MÁY R0 - 30 POWER MAX</v>
          </cell>
        </row>
        <row r="11696">
          <cell r="B11696" t="str">
            <v>2004010233</v>
          </cell>
          <cell r="C11696" t="str">
            <v>Bộ 4 lõi PP 10'' Aquabon 1um G120</v>
          </cell>
        </row>
        <row r="11697">
          <cell r="B11697" t="str">
            <v>2005010118</v>
          </cell>
          <cell r="C11697" t="str">
            <v>Lõi OCB 10'' XK AQUASTAR</v>
          </cell>
        </row>
        <row r="11698">
          <cell r="B11698" t="str">
            <v>2003030236</v>
          </cell>
          <cell r="C11698" t="str">
            <v>Lõi T33 Nhỏ xanh AVITA</v>
          </cell>
        </row>
        <row r="11699">
          <cell r="B11699" t="str">
            <v>2005020111</v>
          </cell>
          <cell r="C11699" t="str">
            <v>Lõi CTO 10'' trắng XK AQUASTAR</v>
          </cell>
        </row>
        <row r="11700">
          <cell r="B11700" t="str">
            <v>2003030235</v>
          </cell>
          <cell r="C11700" t="str">
            <v>Lõi T33 NHỎ TRẮNG AVITA</v>
          </cell>
        </row>
        <row r="11701">
          <cell r="B11701" t="str">
            <v>2004010231</v>
          </cell>
          <cell r="C11701" t="str">
            <v>Lõi PP 10'' G120 AQUA STAR</v>
          </cell>
        </row>
        <row r="11702">
          <cell r="B11702" t="str">
            <v>2004010234</v>
          </cell>
          <cell r="C11702" t="str">
            <v>Lõi 4 PP 10” G120 5um Aquaboon</v>
          </cell>
        </row>
        <row r="11703">
          <cell r="B11703" t="str">
            <v>1001110148</v>
          </cell>
          <cell r="C11703" t="str">
            <v>Máy RO-100 AQUA STAR</v>
          </cell>
        </row>
        <row r="11704">
          <cell r="B11704" t="str">
            <v>2004010235</v>
          </cell>
          <cell r="C11704" t="str">
            <v>Lõi 6 PP 10” G120 5um Aquaboon</v>
          </cell>
        </row>
        <row r="11705">
          <cell r="B11705" t="str">
            <v>1001070066</v>
          </cell>
          <cell r="C11705" t="str">
            <v>Máy RO-01/001 (CHTRUNGLINHHY.02)</v>
          </cell>
        </row>
        <row r="11706">
          <cell r="B11706" t="str">
            <v>2004010236</v>
          </cell>
          <cell r="C11706" t="str">
            <v>Lõi PP 10" G120 BLUE LEAF</v>
          </cell>
        </row>
        <row r="11707">
          <cell r="B11707" t="str">
            <v>2005020112</v>
          </cell>
          <cell r="C11707" t="str">
            <v>Lõi CTO 10" trắng BLUE LEAF</v>
          </cell>
        </row>
        <row r="11708">
          <cell r="B11708" t="str">
            <v>1001110211</v>
          </cell>
          <cell r="C11708" t="str">
            <v>Máy RO-30 BLUE LEAF</v>
          </cell>
        </row>
        <row r="11709">
          <cell r="B11709" t="str">
            <v>2004010232</v>
          </cell>
          <cell r="C11709" t="str">
            <v>Lõi 6 PP 20” G880-114 5um Aquaboon</v>
          </cell>
        </row>
        <row r="11710">
          <cell r="B11710" t="str">
            <v>2005010119</v>
          </cell>
          <cell r="C11710" t="str">
            <v>Lõi OCB 10" trắng BLUE LEAF</v>
          </cell>
        </row>
        <row r="11711">
          <cell r="B11711" t="str">
            <v>2003030322</v>
          </cell>
          <cell r="C11711" t="str">
            <v>Lõi khoáng V vàng ANMAX</v>
          </cell>
        </row>
        <row r="11712">
          <cell r="B11712" t="str">
            <v>1001110212</v>
          </cell>
          <cell r="C11712" t="str">
            <v>Máy RO-31 BLUE LEAF</v>
          </cell>
        </row>
        <row r="11713">
          <cell r="B11713" t="str">
            <v>2003030324</v>
          </cell>
          <cell r="C11713" t="str">
            <v>Lõi T33 K EZ xanh D KAROFI (KT)</v>
          </cell>
        </row>
        <row r="11714">
          <cell r="B11714" t="str">
            <v>4004050038</v>
          </cell>
          <cell r="C11714" t="str">
            <v>Hạt CaCO3 v2</v>
          </cell>
        </row>
        <row r="11715">
          <cell r="B11715" t="str">
            <v>4006010698</v>
          </cell>
          <cell r="C11715" t="str">
            <v>Hộp carton khẩu trang KAROFI T2P3 (IIR)</v>
          </cell>
        </row>
        <row r="11716">
          <cell r="B11716" t="str">
            <v>4006010699</v>
          </cell>
          <cell r="C11716" t="str">
            <v>Hộp carton khẩu trang KAROFI T2P4 (IIR)</v>
          </cell>
        </row>
        <row r="11717">
          <cell r="B11717" t="str">
            <v>2012010072</v>
          </cell>
          <cell r="C11717" t="str">
            <v>Màng RO TW30-1812-100 MCM TFC (261mm)</v>
          </cell>
        </row>
        <row r="11718">
          <cell r="B11718" t="str">
            <v>3004090080</v>
          </cell>
          <cell r="C11718" t="str">
            <v>Phôi lõi CTO 10" /35T</v>
          </cell>
        </row>
        <row r="11719">
          <cell r="B11719" t="str">
            <v>2016040016</v>
          </cell>
          <cell r="C11719" t="str">
            <v>Vít đầu dù Inox M5x20</v>
          </cell>
        </row>
        <row r="11720">
          <cell r="B11720" t="str">
            <v>2004010240</v>
          </cell>
          <cell r="C11720" t="str">
            <v>Lõi PP 10" G120 5u RETAN</v>
          </cell>
        </row>
        <row r="11721">
          <cell r="B11721" t="str">
            <v>2013050083</v>
          </cell>
          <cell r="C11721" t="str">
            <v>Van bình áp EZ BV1C 1/4 DE KANG</v>
          </cell>
        </row>
        <row r="11722">
          <cell r="B11722" t="str">
            <v>4006010685</v>
          </cell>
          <cell r="C11722" t="str">
            <v>Hộp carton khẩu trang y tế KAROFI v4</v>
          </cell>
        </row>
        <row r="11723">
          <cell r="B11723" t="str">
            <v>4006032036</v>
          </cell>
          <cell r="C11723" t="str">
            <v>Tem phụ KAROFI Duo O-D138 (IPX1)</v>
          </cell>
        </row>
        <row r="11724">
          <cell r="B11724" t="str">
            <v>4006020026</v>
          </cell>
          <cell r="C11724" t="str">
            <v>Túi zipper 32x21</v>
          </cell>
        </row>
        <row r="11725">
          <cell r="B11725" t="str">
            <v>4006020091</v>
          </cell>
          <cell r="C11725" t="str">
            <v>Túi zipper FACE MASK 14x23</v>
          </cell>
        </row>
        <row r="11726">
          <cell r="B11726" t="str">
            <v>2011020051</v>
          </cell>
          <cell r="C11726" t="str">
            <v>Bộ cút Flow 300 FRT (VN)</v>
          </cell>
        </row>
        <row r="11727">
          <cell r="B11727" t="str">
            <v>3003020018</v>
          </cell>
          <cell r="C11727" t="str">
            <v>Kính tôi đình IQ đen SAPURE</v>
          </cell>
        </row>
        <row r="11728">
          <cell r="B11728" t="str">
            <v>1001050290</v>
          </cell>
          <cell r="C11728" t="str">
            <v>Máy RO-01 CHTRUNGLINHHY.03</v>
          </cell>
        </row>
        <row r="11729">
          <cell r="B11729" t="str">
            <v>3004020289</v>
          </cell>
          <cell r="C11729" t="str">
            <v>Tấm che bình áp IRO3 CT</v>
          </cell>
        </row>
        <row r="11730">
          <cell r="B11730" t="str">
            <v>1001010020</v>
          </cell>
          <cell r="C11730" t="str">
            <v>Máy lọc nước KoriHome WPK-606</v>
          </cell>
        </row>
        <row r="11731">
          <cell r="B11731" t="str">
            <v>1001110213</v>
          </cell>
          <cell r="C11731" t="str">
            <v>Máy RO-01 KAROFI KENYA</v>
          </cell>
        </row>
        <row r="11732">
          <cell r="B11732" t="str">
            <v>4006032023</v>
          </cell>
          <cell r="C11732" t="str">
            <v>Tem giá sắt BLUE LEAF Rev.00</v>
          </cell>
        </row>
        <row r="11733">
          <cell r="B11733" t="str">
            <v>4006032024</v>
          </cell>
          <cell r="C11733" t="str">
            <v>Tem cốc Sediment BLUE LEAF Rev.00</v>
          </cell>
        </row>
        <row r="11734">
          <cell r="B11734" t="str">
            <v>4006032025</v>
          </cell>
          <cell r="C11734" t="str">
            <v>Tem cốc Loose Carbon BLUE LEAF Rev.00</v>
          </cell>
        </row>
        <row r="11735">
          <cell r="B11735" t="str">
            <v>4006032026</v>
          </cell>
          <cell r="C11735" t="str">
            <v>Tem cốc Carbon Block BLUE LEAF Rev.00</v>
          </cell>
        </row>
        <row r="11736">
          <cell r="B11736" t="str">
            <v>4006032029</v>
          </cell>
          <cell r="C11736" t="str">
            <v>Tem lõi Far Infrared BLUE LEAF Rev.00</v>
          </cell>
        </row>
        <row r="11737">
          <cell r="B11737" t="str">
            <v>4006032030</v>
          </cell>
          <cell r="C11737" t="str">
            <v>Tem lõi 5 Mineral BLUE LEAF Rev.00</v>
          </cell>
        </row>
        <row r="11738">
          <cell r="B11738" t="str">
            <v>4006032027</v>
          </cell>
          <cell r="C11738" t="str">
            <v>Tem lõi T33 BLUE LEAF Rev.00</v>
          </cell>
        </row>
        <row r="11739">
          <cell r="B11739" t="str">
            <v>4006032032</v>
          </cell>
          <cell r="C11739" t="str">
            <v>Tem lõi OCB BLUE LEAF Rev.00</v>
          </cell>
        </row>
        <row r="11740">
          <cell r="B11740" t="str">
            <v>4006032033</v>
          </cell>
          <cell r="C11740" t="str">
            <v>Tem lõi CTO BLUE LEAF Rev.00</v>
          </cell>
        </row>
        <row r="11741">
          <cell r="B11741" t="str">
            <v>4006032034</v>
          </cell>
          <cell r="C11741" t="str">
            <v>Tem lõi PP Sediment BLUE LEAF Rev.00</v>
          </cell>
        </row>
        <row r="11742">
          <cell r="B11742" t="str">
            <v>4006060388</v>
          </cell>
          <cell r="C11742" t="str">
            <v>HDSD máy RO BLUE LEAF Rev.00</v>
          </cell>
        </row>
        <row r="11743">
          <cell r="B11743" t="str">
            <v>9200000536</v>
          </cell>
          <cell r="C11743" t="str">
            <v>Tấm ốp cánh IQ Inox 0.4mm (vàng đồng)</v>
          </cell>
        </row>
        <row r="11744">
          <cell r="B11744" t="str">
            <v>4006032051</v>
          </cell>
          <cell r="C11744" t="str">
            <v>Tem Karofi QCVN V3</v>
          </cell>
        </row>
        <row r="11745">
          <cell r="B11745" t="str">
            <v>4006010695</v>
          </cell>
          <cell r="C11745" t="str">
            <v>Thùng carton RO RETAN (BA)</v>
          </cell>
        </row>
        <row r="11746">
          <cell r="B11746" t="str">
            <v>4006010694</v>
          </cell>
          <cell r="C11746" t="str">
            <v>Thùng carton RO-CQ AQUAPURE (QALB)</v>
          </cell>
        </row>
        <row r="11747">
          <cell r="B11747" t="str">
            <v>2005020114</v>
          </cell>
          <cell r="C11747" t="str">
            <v>Lõi CTO 10'' trắng XK RETAN</v>
          </cell>
        </row>
        <row r="11748">
          <cell r="B11748" t="str">
            <v>2005010121</v>
          </cell>
          <cell r="C11748" t="str">
            <v>Lõi OCB 10'' trắng XK RETAN</v>
          </cell>
        </row>
        <row r="11749">
          <cell r="B11749" t="str">
            <v>4004090177</v>
          </cell>
          <cell r="C11749" t="str">
            <v>Vải không dệt 175-25-XĐ</v>
          </cell>
        </row>
        <row r="11750">
          <cell r="B11750" t="str">
            <v>4006032054</v>
          </cell>
          <cell r="C11750" t="str">
            <v>Tem màng RO Purifim M-T1812A100</v>
          </cell>
        </row>
        <row r="11751">
          <cell r="B11751" t="str">
            <v>4006032028</v>
          </cell>
          <cell r="C11751" t="str">
            <v>Tem lõi Alkaline BLUE LEAF Rev.00</v>
          </cell>
        </row>
        <row r="11752">
          <cell r="B11752" t="str">
            <v>4004090043</v>
          </cell>
          <cell r="C11752" t="str">
            <v>Lưới lọc tròn D10/P1</v>
          </cell>
        </row>
        <row r="11753">
          <cell r="B11753" t="str">
            <v>1001110215</v>
          </cell>
          <cell r="C11753" t="str">
            <v>Máy RO-407 AQUAPURE (QALB)</v>
          </cell>
        </row>
        <row r="11754">
          <cell r="B11754" t="str">
            <v>3004030175</v>
          </cell>
          <cell r="C11754" t="str">
            <v>Vi mạch AIOTEC 4.2_5C</v>
          </cell>
        </row>
        <row r="11755">
          <cell r="B11755" t="str">
            <v>4006032031</v>
          </cell>
          <cell r="C11755" t="str">
            <v>HDSD Korihome WPK-818</v>
          </cell>
        </row>
        <row r="11756">
          <cell r="B11756" t="str">
            <v>4006030463</v>
          </cell>
          <cell r="C11756" t="str">
            <v>Tem Smax x2 (giọt nước)</v>
          </cell>
        </row>
        <row r="11757">
          <cell r="B11757" t="str">
            <v>4006032039</v>
          </cell>
          <cell r="C11757" t="str">
            <v>Tem kỹ thuật Karofi HC18RO V2</v>
          </cell>
        </row>
        <row r="11758">
          <cell r="B11758" t="str">
            <v>1001110187</v>
          </cell>
          <cell r="C11758" t="str">
            <v>Máy lọc nước KAROFI N-e118 (Anh)</v>
          </cell>
        </row>
        <row r="11759">
          <cell r="B11759" t="str">
            <v>1001110217</v>
          </cell>
          <cell r="C11759" t="str">
            <v>Máy RO-34 RETAN</v>
          </cell>
        </row>
        <row r="11760">
          <cell r="B11760" t="str">
            <v>3004020551</v>
          </cell>
          <cell r="C11760" t="str">
            <v>Tấm che điện S-s038 trắng</v>
          </cell>
        </row>
        <row r="11761">
          <cell r="B11761" t="str">
            <v>1001110216</v>
          </cell>
          <cell r="C11761" t="str">
            <v>Máy RO-30 RETAN</v>
          </cell>
        </row>
        <row r="11762">
          <cell r="B11762" t="str">
            <v>2003030019</v>
          </cell>
          <cell r="C11762" t="str">
            <v>Lõi T33 102 hồng</v>
          </cell>
        </row>
        <row r="11763">
          <cell r="B11763" t="str">
            <v>4006010662</v>
          </cell>
          <cell r="C11763" t="str">
            <v>Hộp carton khẩu trang E-KID</v>
          </cell>
        </row>
        <row r="11764">
          <cell r="B11764" t="str">
            <v>4006010664</v>
          </cell>
          <cell r="C11764" t="str">
            <v>Hộp carton khẩu trang Eagle xanh QĐ</v>
          </cell>
        </row>
        <row r="11765">
          <cell r="B11765" t="str">
            <v>4006010541</v>
          </cell>
          <cell r="C11765" t="str">
            <v>Thùng carton RO Power Max (BA)</v>
          </cell>
        </row>
        <row r="11766">
          <cell r="B11766" t="str">
            <v>4006010169</v>
          </cell>
          <cell r="C11766" t="str">
            <v>Hộp carton 360x150x250 (phụ kiện)</v>
          </cell>
        </row>
        <row r="11767">
          <cell r="B11767" t="str">
            <v>4006031523</v>
          </cell>
          <cell r="C11767" t="str">
            <v>Tem cốc Sediment Power Max Rev.00</v>
          </cell>
        </row>
        <row r="11768">
          <cell r="B11768" t="str">
            <v>4006031524</v>
          </cell>
          <cell r="C11768" t="str">
            <v>Tem cốc Loose Carbon Power Max Rev.00</v>
          </cell>
        </row>
        <row r="11769">
          <cell r="B11769" t="str">
            <v>4006031525</v>
          </cell>
          <cell r="C11769" t="str">
            <v>Tem cốc Carbon Block Power Max Rev.00</v>
          </cell>
        </row>
        <row r="11770">
          <cell r="B11770" t="str">
            <v>4006030633</v>
          </cell>
          <cell r="C11770" t="str">
            <v>Tem giá sắt Power Max Rev.00</v>
          </cell>
        </row>
        <row r="11771">
          <cell r="B11771" t="str">
            <v>4006031526</v>
          </cell>
          <cell r="C11771" t="str">
            <v>Tem lõi PP 5um Power Max Rev.00</v>
          </cell>
        </row>
        <row r="11772">
          <cell r="B11772" t="str">
            <v>4006031528</v>
          </cell>
          <cell r="C11772" t="str">
            <v>Tem lõi OCB Power Max Rev.00</v>
          </cell>
        </row>
        <row r="11773">
          <cell r="B11773" t="str">
            <v>4006031529</v>
          </cell>
          <cell r="C11773" t="str">
            <v>Tem lõi CTO Power Max Rev.00</v>
          </cell>
        </row>
        <row r="11774">
          <cell r="B11774" t="str">
            <v>4006060231</v>
          </cell>
          <cell r="C11774" t="str">
            <v>HDSD Korihome WPK-818</v>
          </cell>
        </row>
        <row r="11775">
          <cell r="B11775" t="str">
            <v>4006032032</v>
          </cell>
          <cell r="C11775" t="str">
            <v>Tem lõi OCB BLUE LEAF Rev.00</v>
          </cell>
        </row>
        <row r="11776">
          <cell r="B11776" t="str">
            <v>4006032033</v>
          </cell>
          <cell r="C11776" t="str">
            <v>Tem lõi CTO BLUE LEAF Rev.00</v>
          </cell>
        </row>
        <row r="11777">
          <cell r="B11777" t="str">
            <v>4006031531</v>
          </cell>
          <cell r="C11777" t="str">
            <v>Tem lõi T33 Power Max Rev.00</v>
          </cell>
        </row>
        <row r="11778">
          <cell r="B11778" t="str">
            <v>4006031532</v>
          </cell>
          <cell r="C11778" t="str">
            <v>Tem lõi Mineral Power Max Rev.00</v>
          </cell>
        </row>
        <row r="11779">
          <cell r="B11779" t="str">
            <v>4006031533</v>
          </cell>
          <cell r="C11779" t="str">
            <v>Tem lõi Alkaline Power Max Rev.00</v>
          </cell>
        </row>
        <row r="11780">
          <cell r="B11780" t="str">
            <v>3004050019</v>
          </cell>
          <cell r="C11780" t="str">
            <v>Cụm đầu máy S-s038</v>
          </cell>
        </row>
        <row r="11781">
          <cell r="B11781" t="str">
            <v>1001110221</v>
          </cell>
          <cell r="C11781" t="str">
            <v>Máy RO-404 TECOMEN (SASO)</v>
          </cell>
        </row>
        <row r="11782">
          <cell r="B11782" t="str">
            <v>3003030033</v>
          </cell>
          <cell r="C11782" t="str">
            <v>Bộ kính cánh IRO 2.0 V2 Karofi (Có led)</v>
          </cell>
        </row>
        <row r="11783">
          <cell r="B11783" t="str">
            <v>2010020187</v>
          </cell>
          <cell r="C11783" t="str">
            <v>Cốc 10" 2G-IQP (PA6 FX9190) trắng</v>
          </cell>
        </row>
        <row r="11784">
          <cell r="B11784" t="str">
            <v>2010020182</v>
          </cell>
          <cell r="C11784" t="str">
            <v>Nắp cốc 2G-IQP 1/4 (PA6 BF160-N5) trắng</v>
          </cell>
        </row>
        <row r="11785">
          <cell r="B11785" t="str">
            <v>2016030013</v>
          </cell>
          <cell r="C11785" t="str">
            <v>Long đen vênh M4</v>
          </cell>
        </row>
        <row r="11786">
          <cell r="B11786" t="str">
            <v>3004050018</v>
          </cell>
          <cell r="C11786" t="str">
            <v>Cụm đầu máy O-P1310</v>
          </cell>
        </row>
        <row r="11787">
          <cell r="B11787" t="str">
            <v>2013050080</v>
          </cell>
          <cell r="C11787" t="str">
            <v>Van 4 cửa ORGANIC</v>
          </cell>
        </row>
        <row r="11788">
          <cell r="B11788" t="str">
            <v>4006010054</v>
          </cell>
          <cell r="C11788" t="str">
            <v>Thùng carton bình áp YANGDONG 3</v>
          </cell>
        </row>
        <row r="11789">
          <cell r="B11789" t="str">
            <v>4006010700</v>
          </cell>
          <cell r="C11789" t="str">
            <v>Thùng carton 480x420x350 (DM O-P1310)</v>
          </cell>
        </row>
        <row r="11790">
          <cell r="B11790" t="str">
            <v>4006010702</v>
          </cell>
          <cell r="C11790" t="str">
            <v>Hộp khẩu trang y tế EAINTRUNNER 3L</v>
          </cell>
        </row>
        <row r="11791">
          <cell r="B11791" t="str">
            <v>4006010704</v>
          </cell>
          <cell r="C11791" t="str">
            <v>Thùng carton khẩu trang y tế Type II</v>
          </cell>
        </row>
        <row r="11792">
          <cell r="B11792" t="str">
            <v>4006060314</v>
          </cell>
          <cell r="C11792" t="str">
            <v>HDSD máy RO Power Max</v>
          </cell>
        </row>
        <row r="11793">
          <cell r="B11793" t="str">
            <v>4006060390</v>
          </cell>
          <cell r="C11793" t="str">
            <v>HDSD máy RO Retan</v>
          </cell>
        </row>
        <row r="11794">
          <cell r="B11794" t="str">
            <v>4006031977</v>
          </cell>
          <cell r="C11794" t="str">
            <v>Tem vỡ Karofi (New)</v>
          </cell>
        </row>
        <row r="11795">
          <cell r="B11795" t="str">
            <v>4006020001</v>
          </cell>
          <cell r="C11795" t="str">
            <v>Túi xốp hơi 1150x400</v>
          </cell>
        </row>
        <row r="11796">
          <cell r="B11796" t="str">
            <v>2016030004</v>
          </cell>
          <cell r="C11796" t="str">
            <v>Long đen phẳng Inox M4</v>
          </cell>
        </row>
        <row r="11797">
          <cell r="B11797" t="str">
            <v>3003020011</v>
          </cell>
          <cell r="C11797" t="str">
            <v>Kính tôi đình IQ đen HUYNDAI</v>
          </cell>
        </row>
        <row r="11798">
          <cell r="B11798" t="str">
            <v>4006060392</v>
          </cell>
          <cell r="C11798" t="str">
            <v>Tờ kẹp cảnh báo lỗi cốc 2G-IQP Rev.00</v>
          </cell>
        </row>
        <row r="11799">
          <cell r="B11799" t="str">
            <v>2013020135</v>
          </cell>
          <cell r="C11799" t="str">
            <v>Giá sắt CQ2 L6 (CS)</v>
          </cell>
        </row>
        <row r="11800">
          <cell r="B11800" t="str">
            <v>4006060372</v>
          </cell>
          <cell r="C11800" t="str">
            <v>HDSD Karofi RO-406</v>
          </cell>
        </row>
        <row r="11801">
          <cell r="B11801" t="str">
            <v>2003030316</v>
          </cell>
          <cell r="C11801" t="str">
            <v>Màng RO EZ270T-2R (MCM) (DM)</v>
          </cell>
        </row>
        <row r="11802">
          <cell r="B11802" t="str">
            <v>4006032064</v>
          </cell>
          <cell r="C11802" t="str">
            <v>Tem thùng bình áp Retan</v>
          </cell>
        </row>
        <row r="11803">
          <cell r="B11803" t="str">
            <v>3003020111</v>
          </cell>
          <cell r="C11803" t="str">
            <v>Kính tôi đình IQ đen KAROFI IQ/DMX</v>
          </cell>
        </row>
        <row r="11804">
          <cell r="B11804" t="str">
            <v>2004010241</v>
          </cell>
          <cell r="C11804" t="str">
            <v>Lõi PP 10" G120 WATERFALL</v>
          </cell>
        </row>
        <row r="11805">
          <cell r="B11805" t="str">
            <v>2005010123</v>
          </cell>
          <cell r="C11805" t="str">
            <v>Lõi OCB 10" trắng WATERFALL</v>
          </cell>
        </row>
        <row r="11806">
          <cell r="B11806" t="str">
            <v>2004010244</v>
          </cell>
          <cell r="C11806" t="str">
            <v>Lõi PP 2-1 10" v2 trắng</v>
          </cell>
        </row>
        <row r="11807">
          <cell r="B11807" t="str">
            <v>2005020115</v>
          </cell>
          <cell r="C11807" t="str">
            <v>Lõi CTO 10" trắng WATERFAL</v>
          </cell>
        </row>
        <row r="11808">
          <cell r="B11808" t="str">
            <v>2013020134</v>
          </cell>
          <cell r="C11808" t="str">
            <v>Giá sắt CQ2 L6 trắng</v>
          </cell>
        </row>
        <row r="11809">
          <cell r="B11809" t="str">
            <v>3004090157</v>
          </cell>
          <cell r="C11809" t="str">
            <v>Nắp che đèn ngoài HC01-W</v>
          </cell>
        </row>
        <row r="11810">
          <cell r="B11810" t="str">
            <v>2010020188</v>
          </cell>
          <cell r="C11810" t="str">
            <v>Nắp cốc 2G-IQP 1/4 (PA6 FX9190) trắng</v>
          </cell>
        </row>
        <row r="11811">
          <cell r="B11811" t="str">
            <v>3004060108</v>
          </cell>
          <cell r="C11811" t="str">
            <v>Giá sắt HC15</v>
          </cell>
        </row>
        <row r="11812">
          <cell r="B11812" t="str">
            <v>2007030063</v>
          </cell>
          <cell r="C11812" t="str">
            <v>Van điện từ- Flow YS-DFC-18Q</v>
          </cell>
        </row>
        <row r="11813">
          <cell r="B11813" t="str">
            <v>2012010079</v>
          </cell>
          <cell r="C11813" t="str">
            <v>Màng RO EZ270T-2R (MCM)</v>
          </cell>
        </row>
        <row r="11814">
          <cell r="B11814" t="str">
            <v>4006010689</v>
          </cell>
          <cell r="C11814" t="str">
            <v>Hộp khẩu trang y tế KAROFI TNM IIR</v>
          </cell>
        </row>
        <row r="11815">
          <cell r="B11815" t="str">
            <v>2004020049</v>
          </cell>
          <cell r="C11815" t="str">
            <v>Lõi PPD 10" G120 trắng trơn TECOMEN</v>
          </cell>
        </row>
        <row r="11816">
          <cell r="B11816" t="str">
            <v>4006032070</v>
          </cell>
          <cell r="C11816" t="str">
            <v>Tem cốc Sediment WaterFall</v>
          </cell>
        </row>
        <row r="11817">
          <cell r="B11817" t="str">
            <v>4006032071</v>
          </cell>
          <cell r="C11817" t="str">
            <v>Tem cốc Loose Carbon WaterFall</v>
          </cell>
        </row>
        <row r="11818">
          <cell r="B11818" t="str">
            <v>4006032072</v>
          </cell>
          <cell r="C11818" t="str">
            <v>Tem cốc Carbon Block WaterFall</v>
          </cell>
        </row>
        <row r="11819">
          <cell r="B11819" t="str">
            <v>4006032074</v>
          </cell>
          <cell r="C11819" t="str">
            <v>Tem giá sắt WaterFall</v>
          </cell>
        </row>
        <row r="11820">
          <cell r="B11820" t="str">
            <v>4006060232</v>
          </cell>
          <cell r="C11820" t="str">
            <v>HDSD máy RO WaterFall</v>
          </cell>
        </row>
        <row r="11821">
          <cell r="B11821" t="str">
            <v>4006032073</v>
          </cell>
          <cell r="C11821" t="str">
            <v>Tem lõi T33 WaterFall</v>
          </cell>
        </row>
        <row r="11822">
          <cell r="B11822" t="str">
            <v>4006032084</v>
          </cell>
          <cell r="C11822" t="str">
            <v>Tem lõi Nano WaterFall</v>
          </cell>
        </row>
        <row r="11823">
          <cell r="B11823" t="str">
            <v>4006032067</v>
          </cell>
          <cell r="C11823" t="str">
            <v>Tem lõi 1 PP Sediment 5u WaterFall</v>
          </cell>
        </row>
        <row r="11824">
          <cell r="B11824" t="str">
            <v>4006032068</v>
          </cell>
          <cell r="C11824" t="str">
            <v>Tem lõi 2 Loose Carbon WaterFall</v>
          </cell>
        </row>
        <row r="11825">
          <cell r="B11825" t="str">
            <v>4006032069</v>
          </cell>
          <cell r="C11825" t="str">
            <v>Tem lõi 3 CTO WaterFall</v>
          </cell>
        </row>
        <row r="11826">
          <cell r="B11826" t="str">
            <v>4006060384</v>
          </cell>
          <cell r="C11826" t="str">
            <v>HDSD khẩu trang NanoFit (Myanmar)</v>
          </cell>
        </row>
        <row r="11827">
          <cell r="B11827" t="str">
            <v>1001040038</v>
          </cell>
          <cell r="C11827" t="str">
            <v>Máy lọc nước KAROFI KT-K7I-1</v>
          </cell>
        </row>
        <row r="11828">
          <cell r="B11828" t="str">
            <v>4006010159</v>
          </cell>
          <cell r="C11828" t="str">
            <v>Thùng đựng lõi PP/CTO xuất khẩu Saso</v>
          </cell>
        </row>
        <row r="11829">
          <cell r="B11829" t="str">
            <v>1001010036</v>
          </cell>
          <cell r="C11829" t="str">
            <v>Máy RO-400 TECOMEN</v>
          </cell>
        </row>
        <row r="11830">
          <cell r="B11830" t="str">
            <v>2013080090</v>
          </cell>
          <cell r="C11830" t="str">
            <v>Vòi SL-D032</v>
          </cell>
        </row>
        <row r="11831">
          <cell r="B11831" t="str">
            <v>1001110219</v>
          </cell>
          <cell r="C11831" t="str">
            <v>Máy RO-01/023 KAROFI (RPL)</v>
          </cell>
        </row>
        <row r="11832">
          <cell r="B11832" t="str">
            <v>2010070004</v>
          </cell>
          <cell r="C11832" t="str">
            <v>Công tắc KDC1 T125 Đen</v>
          </cell>
        </row>
        <row r="11833">
          <cell r="B11833" t="str">
            <v>4006032095</v>
          </cell>
          <cell r="C11833" t="str">
            <v>Tem kỹ thuật K-PRO KORIHOME V2</v>
          </cell>
        </row>
        <row r="11834">
          <cell r="B11834" t="str">
            <v>4006032094</v>
          </cell>
          <cell r="C11834" t="str">
            <v>Decal HDSD KORIHOME WPK-G61 V2</v>
          </cell>
        </row>
        <row r="11835">
          <cell r="B11835" t="str">
            <v>4006032096</v>
          </cell>
          <cell r="C11835" t="str">
            <v>Tem nhãn sản phẩm KORIHOME WPK-G61 V2</v>
          </cell>
        </row>
        <row r="11836">
          <cell r="B11836" t="str">
            <v>2003030037</v>
          </cell>
          <cell r="C11836" t="str">
            <v>Lõi T33 102 trắng GREENLINE (DM)</v>
          </cell>
        </row>
        <row r="11837">
          <cell r="B11837" t="str">
            <v>4006032096</v>
          </cell>
          <cell r="C11837" t="str">
            <v>Tem nhãn sản phẩm KORIHOME WPK-G61 V2</v>
          </cell>
        </row>
        <row r="11838">
          <cell r="B11838" t="str">
            <v>4006031971</v>
          </cell>
          <cell r="C11838" t="str">
            <v>Tem lõi Nano Silver Carbon Korihome V2</v>
          </cell>
        </row>
        <row r="11839">
          <cell r="B11839" t="str">
            <v>4006032098</v>
          </cell>
          <cell r="C11839" t="str">
            <v>Tem phụ Karofi Slim S-s038 (Anh) Rev.00</v>
          </cell>
        </row>
        <row r="11840">
          <cell r="B11840" t="str">
            <v>4006060396</v>
          </cell>
          <cell r="C11840" t="str">
            <v>HDSD Karofi Slim S-s038 (Anh) Rev.00</v>
          </cell>
        </row>
        <row r="11841">
          <cell r="B11841" t="str">
            <v>4006032099</v>
          </cell>
          <cell r="C11841" t="str">
            <v>Tem lõi Far Infrared Karofi (Anh) Rev.00</v>
          </cell>
        </row>
        <row r="11842">
          <cell r="B11842" t="str">
            <v>4006060397</v>
          </cell>
          <cell r="C11842" t="str">
            <v>Tờ kẹp cảnh báo lỗi cốc 2G-IQP (Anh) Rev.00</v>
          </cell>
        </row>
        <row r="11843">
          <cell r="B11843" t="str">
            <v>4006010686</v>
          </cell>
          <cell r="C11843" t="str">
            <v>Hộp khẩu trang y tế KAROFI IIR</v>
          </cell>
        </row>
        <row r="11844">
          <cell r="B11844" t="str">
            <v>2010020026</v>
          </cell>
          <cell r="C11844" t="str">
            <v>Cút nối nhanh</v>
          </cell>
        </row>
        <row r="11845">
          <cell r="B11845" t="str">
            <v>2003030079</v>
          </cell>
          <cell r="C11845" t="str">
            <v>Lõi khoáng đá mineral Q1 made in Korea</v>
          </cell>
        </row>
        <row r="11846">
          <cell r="B11846" t="str">
            <v>2003030325</v>
          </cell>
          <cell r="C11846" t="str">
            <v>Lõi T33 102 trắng Smart Duo</v>
          </cell>
        </row>
        <row r="11847">
          <cell r="B11847" t="str">
            <v>2013100005</v>
          </cell>
          <cell r="C11847" t="str">
            <v>Bình nước PET 20L</v>
          </cell>
        </row>
        <row r="11848">
          <cell r="B11848" t="str">
            <v>4006010521</v>
          </cell>
          <cell r="C11848" t="str">
            <v>Thùng carton LIVOTEC LBQ-U05</v>
          </cell>
        </row>
        <row r="11849">
          <cell r="B11849" t="str">
            <v>4006030615</v>
          </cell>
          <cell r="C11849" t="str">
            <v>Tem quảng cáo WPK888-IF</v>
          </cell>
        </row>
        <row r="11850">
          <cell r="B11850" t="str">
            <v>4006032102</v>
          </cell>
          <cell r="C11850" t="str">
            <v>Tem phụ Livotec LBQ-U06</v>
          </cell>
        </row>
        <row r="11851">
          <cell r="B11851" t="str">
            <v>4006032103</v>
          </cell>
          <cell r="C11851" t="str">
            <v>Tem phụ bình chứa nước Livotec LBQ-U06</v>
          </cell>
        </row>
        <row r="11852">
          <cell r="B11852" t="str">
            <v>4006032101</v>
          </cell>
          <cell r="C11852" t="str">
            <v>Tem cảnh báo nóng lạnh Karofi Rev.00</v>
          </cell>
        </row>
        <row r="11853">
          <cell r="B11853" t="str">
            <v>4006010707</v>
          </cell>
          <cell r="C11853" t="str">
            <v>Thùng carton bình nước PET 20</v>
          </cell>
        </row>
        <row r="11854">
          <cell r="B11854" t="str">
            <v>4006010696</v>
          </cell>
          <cell r="C11854" t="str">
            <v>Thùng carton RO WATERFALL</v>
          </cell>
        </row>
        <row r="11855">
          <cell r="B11855" t="str">
            <v>1001040302</v>
          </cell>
          <cell r="C11855" t="str">
            <v>Máy lọc nước LIVOTEC LBQ-U05</v>
          </cell>
        </row>
        <row r="11856">
          <cell r="B11856" t="str">
            <v>2013050084</v>
          </cell>
          <cell r="C11856" t="str">
            <v>Van bình áp tanklife</v>
          </cell>
        </row>
        <row r="11857">
          <cell r="B11857" t="str">
            <v>4006032092</v>
          </cell>
          <cell r="C11857" t="str">
            <v>Tem lõi T33 Smart Duo Livotec</v>
          </cell>
        </row>
        <row r="11858">
          <cell r="B11858" t="str">
            <v>3003020132</v>
          </cell>
          <cell r="C11858" t="str">
            <v>Kính tôi đình IRO3 đen KAROFI (Wifi) v2</v>
          </cell>
        </row>
        <row r="11859">
          <cell r="B11859" t="str">
            <v>1001110218</v>
          </cell>
          <cell r="C11859" t="str">
            <v>Máy RO-30 WATERFALL</v>
          </cell>
        </row>
        <row r="11860">
          <cell r="B11860" t="str">
            <v>1001040306</v>
          </cell>
          <cell r="C11860" t="str">
            <v>Máy lọc nước Livotec LBQ-U06</v>
          </cell>
        </row>
        <row r="11861">
          <cell r="B11861" t="str">
            <v>2004010245</v>
          </cell>
          <cell r="C11861" t="str">
            <v>Lõi PP 10" G120 trơn 5um WATERNESS</v>
          </cell>
        </row>
        <row r="11862">
          <cell r="B11862" t="str">
            <v>2005020117</v>
          </cell>
          <cell r="C11862" t="str">
            <v>Lõi CTO 10" trắng WATERNESS</v>
          </cell>
        </row>
        <row r="11863">
          <cell r="B11863" t="str">
            <v>4006010705</v>
          </cell>
          <cell r="C11863" t="str">
            <v>Thùng carton KT 320x225x436</v>
          </cell>
        </row>
        <row r="11864">
          <cell r="B11864" t="str">
            <v>3004020561</v>
          </cell>
          <cell r="C11864" t="str">
            <v>Khung Undersink UF trắng</v>
          </cell>
        </row>
        <row r="11865">
          <cell r="B11865" t="str">
            <v>3004020581</v>
          </cell>
          <cell r="C11865" t="str">
            <v>Vỏ thân tủ IRO3-HOT (Sub)</v>
          </cell>
        </row>
        <row r="11866">
          <cell r="B11866" t="str">
            <v>2013080070</v>
          </cell>
          <cell r="C11866" t="str">
            <v>Khóa vòi 01 (trắng)</v>
          </cell>
        </row>
        <row r="11867">
          <cell r="B11867" t="str">
            <v>2013080073</v>
          </cell>
          <cell r="C11867" t="str">
            <v>Bộ khóa vòi 01 (xanh)</v>
          </cell>
        </row>
        <row r="11868">
          <cell r="B11868" t="str">
            <v>2013080074</v>
          </cell>
          <cell r="C11868" t="str">
            <v>Bộ khóa vòi 01 (đỏ)</v>
          </cell>
        </row>
        <row r="11869">
          <cell r="B11869" t="str">
            <v>4006030534</v>
          </cell>
          <cell r="C11869" t="str">
            <v>tem kỹ thuật (Model WPK-888) phiên bản m</v>
          </cell>
        </row>
        <row r="11870">
          <cell r="B11870" t="str">
            <v>4006010713</v>
          </cell>
          <cell r="C11870" t="str">
            <v>Hộp carton KTYT KAROFI T01CE01 TYPE I</v>
          </cell>
        </row>
        <row r="11871">
          <cell r="B11871" t="str">
            <v>4006010709</v>
          </cell>
          <cell r="C11871" t="str">
            <v>Thùng carton KT Type I TC01CE01 Type I</v>
          </cell>
        </row>
        <row r="11872">
          <cell r="B11872" t="str">
            <v>4006032035</v>
          </cell>
          <cell r="C11872" t="str">
            <v>Tem phụ Karofi HCV200RO (IPX1) Rev.00</v>
          </cell>
        </row>
        <row r="11873">
          <cell r="B11873" t="str">
            <v>4006032104</v>
          </cell>
          <cell r="C11873" t="str">
            <v>Tem cốc Sediment Waterness</v>
          </cell>
        </row>
        <row r="11874">
          <cell r="B11874" t="str">
            <v>4006032105</v>
          </cell>
          <cell r="C11874" t="str">
            <v>Tem cốc Loose Carbon Waterness</v>
          </cell>
        </row>
        <row r="11875">
          <cell r="B11875" t="str">
            <v>4006032106</v>
          </cell>
          <cell r="C11875" t="str">
            <v>Tem cốc Carbon Block Waterness</v>
          </cell>
        </row>
        <row r="11876">
          <cell r="B11876" t="str">
            <v>4006032107</v>
          </cell>
          <cell r="C11876" t="str">
            <v>Tem cốc giá sắt Waterness</v>
          </cell>
        </row>
        <row r="11877">
          <cell r="B11877" t="str">
            <v>4006032115</v>
          </cell>
          <cell r="C11877" t="str">
            <v>Tem màng RO Waterness</v>
          </cell>
        </row>
        <row r="11878">
          <cell r="B11878" t="str">
            <v>4006032116</v>
          </cell>
          <cell r="C11878" t="str">
            <v>Tem vỏ màng Waterness</v>
          </cell>
        </row>
        <row r="11879">
          <cell r="B11879" t="str">
            <v>4006032108</v>
          </cell>
          <cell r="C11879" t="str">
            <v>Tem lõi T33 Waterness</v>
          </cell>
        </row>
        <row r="11880">
          <cell r="B11880" t="str">
            <v>4006032109</v>
          </cell>
          <cell r="C11880" t="str">
            <v>Tem lõi Mineral Waterness</v>
          </cell>
        </row>
        <row r="11881">
          <cell r="B11881" t="str">
            <v>4006032110</v>
          </cell>
          <cell r="C11881" t="str">
            <v>Tem lõi Alkaline Waterness</v>
          </cell>
        </row>
        <row r="11882">
          <cell r="B11882" t="str">
            <v>4006032111</v>
          </cell>
          <cell r="C11882" t="str">
            <v>Tem lõi Nano Silver Waterness</v>
          </cell>
        </row>
        <row r="11883">
          <cell r="B11883" t="str">
            <v>4006032112</v>
          </cell>
          <cell r="C11883" t="str">
            <v>Tem lõi Sediment 5um Waterness</v>
          </cell>
        </row>
        <row r="11884">
          <cell r="B11884" t="str">
            <v>4006032113</v>
          </cell>
          <cell r="C11884" t="str">
            <v>Tem lõi OCB Waterness</v>
          </cell>
        </row>
        <row r="11885">
          <cell r="B11885" t="str">
            <v>4006032114</v>
          </cell>
          <cell r="C11885" t="str">
            <v>Tem lõi CTO Waterness</v>
          </cell>
        </row>
        <row r="11886">
          <cell r="B11886" t="str">
            <v>4006032117</v>
          </cell>
          <cell r="C11886" t="str">
            <v>Tem lõi Sediment 1um Waterness</v>
          </cell>
        </row>
        <row r="11887">
          <cell r="B11887" t="str">
            <v>4004050041</v>
          </cell>
          <cell r="C11887" t="str">
            <v>Hạt cation MISHUBISI UBK08 (ướt)</v>
          </cell>
        </row>
        <row r="11888">
          <cell r="B11888" t="str">
            <v>1001110223</v>
          </cell>
          <cell r="C11888" t="str">
            <v>Máy lọc nước WATERNESS Slim S-s038</v>
          </cell>
        </row>
        <row r="11889">
          <cell r="B11889" t="str">
            <v>1001110224</v>
          </cell>
          <cell r="C11889" t="str">
            <v>Máy RO-401 WATERNESS</v>
          </cell>
        </row>
        <row r="11890">
          <cell r="B11890" t="str">
            <v>2004010008</v>
          </cell>
          <cell r="C11890" t="str">
            <v>Lõi PP 10" G140-67 INATECH</v>
          </cell>
        </row>
        <row r="11891">
          <cell r="B11891" t="str">
            <v>4004050041</v>
          </cell>
          <cell r="C11891" t="str">
            <v>Hạt Cation MITSUBISHI UBK08 (ướt)</v>
          </cell>
        </row>
        <row r="11892">
          <cell r="B11892" t="str">
            <v>4004090074</v>
          </cell>
          <cell r="C11892" t="str">
            <v>Màng co PVC 280mm</v>
          </cell>
        </row>
        <row r="11893">
          <cell r="B11893" t="str">
            <v>4006060398</v>
          </cell>
          <cell r="C11893" t="str">
            <v>HDSD máy RO Waterness</v>
          </cell>
        </row>
        <row r="11894">
          <cell r="B11894" t="str">
            <v>4006031371</v>
          </cell>
          <cell r="C11894" t="str">
            <v>Tem chống hàng giả LIVOTEC RO</v>
          </cell>
        </row>
        <row r="11895">
          <cell r="B11895" t="str">
            <v>2013080091</v>
          </cell>
          <cell r="C11895" t="str">
            <v>Vòi nóng (1006300)</v>
          </cell>
        </row>
        <row r="11896">
          <cell r="B11896" t="str">
            <v>4006010712</v>
          </cell>
          <cell r="C11896" t="str">
            <v>Thùng carton KTYT 420x380x590</v>
          </cell>
        </row>
        <row r="11897">
          <cell r="B11897" t="str">
            <v>2003030320</v>
          </cell>
          <cell r="C11897" t="str">
            <v>Lõi T33 V trắng Blue Leaf</v>
          </cell>
        </row>
        <row r="11898">
          <cell r="B11898" t="str">
            <v>4006020093</v>
          </cell>
          <cell r="C11898" t="str">
            <v>TÚI KHẨU TRANG 280 x 290 x 80</v>
          </cell>
        </row>
        <row r="11899">
          <cell r="B11899" t="str">
            <v>3004010150</v>
          </cell>
          <cell r="C11899" t="str">
            <v>Bộ dây điện IRO3 v3</v>
          </cell>
        </row>
        <row r="11900">
          <cell r="B11900" t="str">
            <v>4006010669</v>
          </cell>
          <cell r="C11900" t="str">
            <v>Thùng carton KAROFI HCV200 v2</v>
          </cell>
        </row>
        <row r="11901">
          <cell r="B11901" t="str">
            <v>1001040341</v>
          </cell>
          <cell r="C11901" t="str">
            <v>Máy lọc nước KAROFI S-s156 (NC)</v>
          </cell>
        </row>
        <row r="11902">
          <cell r="B11902" t="str">
            <v>3004020568</v>
          </cell>
          <cell r="C11902" t="str">
            <v>Khung UNDERSINK UF (CS)</v>
          </cell>
        </row>
        <row r="11903">
          <cell r="B11903" t="str">
            <v>3004020589</v>
          </cell>
          <cell r="C11903" t="str">
            <v>Gá nóng nhanh IRO3-HOT (Sub)</v>
          </cell>
        </row>
      </sheetData>
      <sheetData sheetId="3" refreshError="1">
        <row r="3">
          <cell r="B3">
            <v>44137</v>
          </cell>
          <cell r="C3">
            <v>45</v>
          </cell>
          <cell r="D3">
            <v>11</v>
          </cell>
          <cell r="E3">
            <v>2013080060</v>
          </cell>
          <cell r="F3" t="str">
            <v>Vòi HJ-A040-1</v>
          </cell>
          <cell r="G3"/>
          <cell r="H3" t="str">
            <v>Nhật Anh</v>
          </cell>
          <cell r="I3">
            <v>1000585</v>
          </cell>
          <cell r="J3" t="str">
            <v>IQC</v>
          </cell>
          <cell r="K3">
            <v>500</v>
          </cell>
          <cell r="L3">
            <v>500</v>
          </cell>
          <cell r="M3">
            <v>0</v>
          </cell>
          <cell r="P3"/>
          <cell r="Q3"/>
          <cell r="R3"/>
          <cell r="S3"/>
          <cell r="T3"/>
          <cell r="U3"/>
          <cell r="V3"/>
          <cell r="W3"/>
          <cell r="Y3"/>
          <cell r="Z3"/>
          <cell r="AA3"/>
          <cell r="AB3"/>
          <cell r="AC3"/>
          <cell r="AD3"/>
          <cell r="AE3"/>
        </row>
        <row r="4">
          <cell r="B4">
            <v>44137</v>
          </cell>
          <cell r="C4">
            <v>45</v>
          </cell>
          <cell r="D4">
            <v>11</v>
          </cell>
          <cell r="E4">
            <v>2013080070</v>
          </cell>
          <cell r="F4" t="str">
            <v>Khóa vòi 01 (trắng)</v>
          </cell>
          <cell r="G4" t="str">
            <v>Nguyễn Mạnh Hà</v>
          </cell>
          <cell r="H4" t="str">
            <v>Nhật Anh</v>
          </cell>
          <cell r="I4">
            <v>100585</v>
          </cell>
          <cell r="J4" t="str">
            <v>IQC</v>
          </cell>
          <cell r="K4">
            <v>250</v>
          </cell>
          <cell r="L4">
            <v>250</v>
          </cell>
          <cell r="M4">
            <v>0</v>
          </cell>
          <cell r="P4"/>
          <cell r="Q4"/>
          <cell r="R4"/>
          <cell r="S4"/>
          <cell r="T4"/>
          <cell r="U4"/>
          <cell r="V4"/>
          <cell r="W4"/>
          <cell r="Y4"/>
          <cell r="Z4"/>
          <cell r="AA4"/>
          <cell r="AB4"/>
          <cell r="AC4"/>
          <cell r="AD4"/>
          <cell r="AE4"/>
        </row>
        <row r="5">
          <cell r="B5">
            <v>44137</v>
          </cell>
          <cell r="C5">
            <v>45</v>
          </cell>
          <cell r="D5">
            <v>11</v>
          </cell>
          <cell r="E5">
            <v>2013080073</v>
          </cell>
          <cell r="F5" t="str">
            <v>Bộ khóa vòi 01 (xanh)</v>
          </cell>
          <cell r="G5"/>
          <cell r="H5" t="str">
            <v>Nhật Anh</v>
          </cell>
          <cell r="I5">
            <v>100585</v>
          </cell>
          <cell r="J5" t="str">
            <v>IQC</v>
          </cell>
          <cell r="K5">
            <v>250</v>
          </cell>
          <cell r="L5">
            <v>250</v>
          </cell>
          <cell r="M5">
            <v>0</v>
          </cell>
          <cell r="P5"/>
          <cell r="Q5"/>
          <cell r="R5"/>
          <cell r="S5"/>
          <cell r="T5"/>
          <cell r="U5"/>
          <cell r="V5"/>
          <cell r="W5"/>
          <cell r="Y5"/>
          <cell r="Z5"/>
          <cell r="AA5"/>
          <cell r="AB5"/>
          <cell r="AC5"/>
          <cell r="AD5"/>
          <cell r="AE5"/>
        </row>
        <row r="6">
          <cell r="B6">
            <v>44137</v>
          </cell>
          <cell r="C6">
            <v>45</v>
          </cell>
          <cell r="D6">
            <v>11</v>
          </cell>
          <cell r="E6">
            <v>2013080074</v>
          </cell>
          <cell r="F6" t="str">
            <v>Bộ khóa vòi 01 (đỏ)</v>
          </cell>
          <cell r="G6"/>
          <cell r="H6" t="str">
            <v>Nhật Anh</v>
          </cell>
          <cell r="I6">
            <v>100585</v>
          </cell>
          <cell r="J6" t="str">
            <v>IQC</v>
          </cell>
          <cell r="K6">
            <v>250</v>
          </cell>
          <cell r="L6">
            <v>250</v>
          </cell>
          <cell r="M6">
            <v>0</v>
          </cell>
          <cell r="P6"/>
          <cell r="Q6"/>
          <cell r="R6"/>
          <cell r="S6"/>
          <cell r="T6"/>
          <cell r="U6"/>
          <cell r="V6"/>
          <cell r="W6"/>
          <cell r="Y6"/>
          <cell r="Z6"/>
          <cell r="AA6"/>
          <cell r="AB6"/>
          <cell r="AC6"/>
          <cell r="AD6"/>
          <cell r="AE6"/>
        </row>
        <row r="7">
          <cell r="B7">
            <v>44137</v>
          </cell>
          <cell r="C7">
            <v>45</v>
          </cell>
          <cell r="D7">
            <v>11</v>
          </cell>
          <cell r="E7">
            <v>4004090010</v>
          </cell>
          <cell r="F7" t="str">
            <v>Keo dán Flow</v>
          </cell>
          <cell r="G7"/>
          <cell r="H7" t="str">
            <v>Nhật Anh</v>
          </cell>
          <cell r="I7">
            <v>1000136</v>
          </cell>
          <cell r="J7" t="str">
            <v>IQC</v>
          </cell>
          <cell r="K7">
            <v>30</v>
          </cell>
          <cell r="L7">
            <v>30</v>
          </cell>
          <cell r="M7">
            <v>0</v>
          </cell>
          <cell r="P7"/>
          <cell r="Q7"/>
          <cell r="R7"/>
          <cell r="S7"/>
          <cell r="T7"/>
          <cell r="U7"/>
          <cell r="V7"/>
          <cell r="W7"/>
          <cell r="Y7"/>
          <cell r="Z7"/>
          <cell r="AA7"/>
          <cell r="AB7"/>
          <cell r="AC7"/>
          <cell r="AD7"/>
          <cell r="AE7"/>
        </row>
        <row r="8">
          <cell r="B8">
            <v>44137</v>
          </cell>
          <cell r="C8">
            <v>45</v>
          </cell>
          <cell r="D8">
            <v>11</v>
          </cell>
          <cell r="E8">
            <v>4004090014</v>
          </cell>
          <cell r="F8" t="str">
            <v>Lưới bao CTO 10" trắng</v>
          </cell>
          <cell r="G8"/>
          <cell r="H8" t="str">
            <v>Nhật Anh</v>
          </cell>
          <cell r="I8">
            <v>1004563</v>
          </cell>
          <cell r="J8" t="str">
            <v>IQC</v>
          </cell>
          <cell r="K8">
            <v>98</v>
          </cell>
          <cell r="L8">
            <v>98</v>
          </cell>
          <cell r="M8">
            <v>0</v>
          </cell>
          <cell r="P8"/>
          <cell r="Q8"/>
          <cell r="R8"/>
          <cell r="S8"/>
          <cell r="T8"/>
          <cell r="U8"/>
          <cell r="V8"/>
          <cell r="W8"/>
          <cell r="Y8"/>
          <cell r="Z8"/>
          <cell r="AA8"/>
          <cell r="AB8"/>
          <cell r="AC8"/>
          <cell r="AD8"/>
          <cell r="AE8"/>
        </row>
        <row r="9">
          <cell r="B9">
            <v>44137</v>
          </cell>
          <cell r="C9">
            <v>45</v>
          </cell>
          <cell r="D9">
            <v>11</v>
          </cell>
          <cell r="E9">
            <v>3004090999</v>
          </cell>
          <cell r="F9" t="str">
            <v>Bông D45 v2</v>
          </cell>
          <cell r="G9"/>
          <cell r="H9" t="str">
            <v>Nhật Anh</v>
          </cell>
          <cell r="I9">
            <v>1004011</v>
          </cell>
          <cell r="J9" t="str">
            <v>IQC</v>
          </cell>
          <cell r="K9">
            <v>105000</v>
          </cell>
          <cell r="L9">
            <v>105000</v>
          </cell>
          <cell r="M9">
            <v>0</v>
          </cell>
          <cell r="P9"/>
          <cell r="Q9"/>
          <cell r="R9"/>
          <cell r="S9"/>
          <cell r="T9"/>
          <cell r="U9"/>
          <cell r="V9"/>
          <cell r="W9"/>
          <cell r="Y9"/>
          <cell r="Z9"/>
          <cell r="AA9"/>
          <cell r="AB9"/>
          <cell r="AC9"/>
          <cell r="AD9"/>
          <cell r="AE9"/>
        </row>
        <row r="10">
          <cell r="B10">
            <v>44137</v>
          </cell>
          <cell r="C10">
            <v>45</v>
          </cell>
          <cell r="D10">
            <v>11</v>
          </cell>
          <cell r="E10">
            <v>3004040403</v>
          </cell>
          <cell r="F10" t="str">
            <v>Gá điện IQ-PLUS trắng</v>
          </cell>
          <cell r="G10"/>
          <cell r="H10" t="str">
            <v>Nhật Anh</v>
          </cell>
          <cell r="I10" t="str">
            <v>NDN019</v>
          </cell>
          <cell r="J10" t="str">
            <v>IQC</v>
          </cell>
          <cell r="K10">
            <v>138</v>
          </cell>
          <cell r="L10">
            <v>138</v>
          </cell>
          <cell r="M10">
            <v>0</v>
          </cell>
          <cell r="P10"/>
          <cell r="Q10"/>
          <cell r="R10"/>
          <cell r="S10"/>
          <cell r="T10"/>
          <cell r="U10"/>
          <cell r="V10"/>
          <cell r="W10"/>
          <cell r="Y10"/>
          <cell r="Z10"/>
          <cell r="AA10"/>
          <cell r="AB10"/>
          <cell r="AC10"/>
          <cell r="AD10"/>
          <cell r="AE10"/>
        </row>
        <row r="11">
          <cell r="B11">
            <v>44137</v>
          </cell>
          <cell r="C11">
            <v>45</v>
          </cell>
          <cell r="D11">
            <v>11</v>
          </cell>
          <cell r="E11">
            <v>3004040453</v>
          </cell>
          <cell r="F11" t="str">
            <v>Giá cốc IQO-HOT/IK trắng</v>
          </cell>
          <cell r="G11"/>
          <cell r="H11" t="str">
            <v>Nhật Anh</v>
          </cell>
          <cell r="I11" t="str">
            <v>NDN019</v>
          </cell>
          <cell r="J11" t="str">
            <v>IQC</v>
          </cell>
          <cell r="K11">
            <v>239</v>
          </cell>
          <cell r="L11">
            <v>239</v>
          </cell>
          <cell r="M11">
            <v>0</v>
          </cell>
          <cell r="P11"/>
          <cell r="Q11"/>
          <cell r="R11"/>
          <cell r="S11"/>
          <cell r="T11"/>
          <cell r="U11"/>
          <cell r="V11"/>
          <cell r="W11"/>
          <cell r="Y11"/>
          <cell r="Z11"/>
          <cell r="AA11"/>
          <cell r="AB11"/>
          <cell r="AC11"/>
          <cell r="AD11"/>
          <cell r="AE11"/>
        </row>
        <row r="12">
          <cell r="B12">
            <v>44137</v>
          </cell>
          <cell r="C12">
            <v>45</v>
          </cell>
          <cell r="D12">
            <v>11</v>
          </cell>
          <cell r="E12">
            <v>3004020423</v>
          </cell>
          <cell r="F12" t="str">
            <v>Ốp sau trên IQ-PLUS trắng</v>
          </cell>
          <cell r="G12"/>
          <cell r="H12" t="str">
            <v>Nhật Anh</v>
          </cell>
          <cell r="I12" t="str">
            <v>NDN019</v>
          </cell>
          <cell r="J12" t="str">
            <v>IQC</v>
          </cell>
          <cell r="K12">
            <v>257</v>
          </cell>
          <cell r="L12">
            <v>257</v>
          </cell>
          <cell r="M12">
            <v>0</v>
          </cell>
          <cell r="P12"/>
          <cell r="Q12"/>
          <cell r="R12"/>
          <cell r="S12"/>
          <cell r="T12"/>
          <cell r="U12"/>
          <cell r="V12"/>
          <cell r="W12"/>
          <cell r="Y12"/>
          <cell r="Z12"/>
          <cell r="AA12"/>
          <cell r="AB12"/>
          <cell r="AC12"/>
          <cell r="AD12"/>
          <cell r="AE12"/>
        </row>
        <row r="13">
          <cell r="B13">
            <v>44137</v>
          </cell>
          <cell r="C13">
            <v>45</v>
          </cell>
          <cell r="D13">
            <v>11</v>
          </cell>
          <cell r="E13">
            <v>3004091226</v>
          </cell>
          <cell r="F13" t="str">
            <v>Ốp lưng Undersink Slim trắng</v>
          </cell>
          <cell r="G13"/>
          <cell r="H13" t="str">
            <v>Nhật Anh</v>
          </cell>
          <cell r="I13" t="str">
            <v>NDN019</v>
          </cell>
          <cell r="J13" t="str">
            <v>IQC</v>
          </cell>
          <cell r="K13">
            <v>168</v>
          </cell>
          <cell r="L13">
            <v>168</v>
          </cell>
          <cell r="M13">
            <v>0</v>
          </cell>
          <cell r="P13"/>
          <cell r="Q13"/>
          <cell r="R13"/>
          <cell r="S13"/>
          <cell r="T13"/>
          <cell r="U13"/>
          <cell r="V13"/>
          <cell r="W13"/>
          <cell r="Y13"/>
          <cell r="Z13"/>
          <cell r="AA13"/>
          <cell r="AB13"/>
          <cell r="AC13"/>
          <cell r="AD13"/>
          <cell r="AE13"/>
        </row>
        <row r="14">
          <cell r="B14">
            <v>44137</v>
          </cell>
          <cell r="C14">
            <v>45</v>
          </cell>
          <cell r="D14">
            <v>11</v>
          </cell>
          <cell r="E14">
            <v>3004020429</v>
          </cell>
          <cell r="F14" t="str">
            <v>Khay cốc IQ-PLUS trắng</v>
          </cell>
          <cell r="G14"/>
          <cell r="H14" t="str">
            <v>Nhật Anh</v>
          </cell>
          <cell r="I14" t="str">
            <v>NDN019</v>
          </cell>
          <cell r="J14" t="str">
            <v>IQC</v>
          </cell>
          <cell r="K14">
            <v>214</v>
          </cell>
          <cell r="L14">
            <v>214</v>
          </cell>
          <cell r="M14">
            <v>0</v>
          </cell>
          <cell r="P14"/>
          <cell r="Q14"/>
          <cell r="R14"/>
          <cell r="S14"/>
          <cell r="T14"/>
          <cell r="U14"/>
          <cell r="V14"/>
          <cell r="W14"/>
          <cell r="Y14"/>
          <cell r="Z14"/>
          <cell r="AA14"/>
          <cell r="AB14"/>
          <cell r="AC14"/>
          <cell r="AD14"/>
          <cell r="AE14"/>
        </row>
        <row r="15">
          <cell r="B15">
            <v>44137</v>
          </cell>
          <cell r="C15">
            <v>45</v>
          </cell>
          <cell r="D15">
            <v>11</v>
          </cell>
          <cell r="E15">
            <v>2013020083</v>
          </cell>
          <cell r="F15" t="str">
            <v>Giá sắt L4 v2 trắng</v>
          </cell>
          <cell r="G15"/>
          <cell r="H15" t="str">
            <v>Nhật Anh</v>
          </cell>
          <cell r="I15" t="str">
            <v>NDN019</v>
          </cell>
          <cell r="J15" t="str">
            <v>IQC</v>
          </cell>
          <cell r="K15">
            <v>150</v>
          </cell>
          <cell r="L15">
            <v>150</v>
          </cell>
          <cell r="M15">
            <v>0</v>
          </cell>
          <cell r="P15"/>
          <cell r="Q15"/>
          <cell r="R15"/>
          <cell r="S15"/>
          <cell r="T15"/>
          <cell r="U15"/>
          <cell r="V15"/>
          <cell r="W15"/>
          <cell r="Y15"/>
          <cell r="Z15"/>
          <cell r="AA15"/>
          <cell r="AB15"/>
          <cell r="AC15"/>
          <cell r="AD15"/>
          <cell r="AE15"/>
        </row>
        <row r="16">
          <cell r="B16">
            <v>44137</v>
          </cell>
          <cell r="C16">
            <v>45</v>
          </cell>
          <cell r="D16">
            <v>11</v>
          </cell>
          <cell r="E16">
            <v>2013020109</v>
          </cell>
          <cell r="F16" t="str">
            <v>Giá sắt L4 Made in VIETNAM</v>
          </cell>
          <cell r="G16"/>
          <cell r="H16" t="str">
            <v>Nhật Anh</v>
          </cell>
          <cell r="I16" t="str">
            <v>NDN019</v>
          </cell>
          <cell r="J16" t="str">
            <v>IQC</v>
          </cell>
          <cell r="K16">
            <v>240</v>
          </cell>
          <cell r="L16">
            <v>240</v>
          </cell>
          <cell r="M16">
            <v>0</v>
          </cell>
          <cell r="P16"/>
          <cell r="Q16"/>
          <cell r="R16"/>
          <cell r="S16"/>
          <cell r="T16"/>
          <cell r="U16"/>
          <cell r="V16"/>
          <cell r="W16"/>
          <cell r="Y16"/>
          <cell r="Z16"/>
          <cell r="AA16"/>
          <cell r="AB16"/>
          <cell r="AC16"/>
          <cell r="AD16"/>
          <cell r="AE16"/>
        </row>
        <row r="17">
          <cell r="B17">
            <v>44137</v>
          </cell>
          <cell r="C17">
            <v>45</v>
          </cell>
          <cell r="D17">
            <v>11</v>
          </cell>
          <cell r="E17">
            <v>2013020015</v>
          </cell>
          <cell r="F17" t="str">
            <v>Giá sắt CQ L1</v>
          </cell>
          <cell r="G17"/>
          <cell r="H17" t="str">
            <v>Nhật Anh</v>
          </cell>
          <cell r="I17" t="str">
            <v>NDN019</v>
          </cell>
          <cell r="J17" t="str">
            <v>IQC</v>
          </cell>
          <cell r="K17">
            <v>66</v>
          </cell>
          <cell r="L17">
            <v>66</v>
          </cell>
          <cell r="M17">
            <v>0</v>
          </cell>
          <cell r="P17"/>
          <cell r="Q17"/>
          <cell r="R17"/>
          <cell r="S17"/>
          <cell r="T17"/>
          <cell r="U17"/>
          <cell r="V17"/>
          <cell r="W17"/>
          <cell r="Y17"/>
          <cell r="Z17"/>
          <cell r="AA17"/>
          <cell r="AB17"/>
          <cell r="AC17"/>
          <cell r="AD17"/>
          <cell r="AE17"/>
        </row>
        <row r="18">
          <cell r="B18">
            <v>44137</v>
          </cell>
          <cell r="C18">
            <v>45</v>
          </cell>
          <cell r="D18">
            <v>11</v>
          </cell>
          <cell r="E18">
            <v>4004090134</v>
          </cell>
          <cell r="F18" t="str">
            <v>Màng MCPP KAROFI T33-GAC</v>
          </cell>
          <cell r="G18"/>
          <cell r="H18" t="str">
            <v>Nhật Anh</v>
          </cell>
          <cell r="I18">
            <v>1005641</v>
          </cell>
          <cell r="J18" t="str">
            <v>IQC</v>
          </cell>
          <cell r="K18">
            <v>7000</v>
          </cell>
          <cell r="L18">
            <v>7000</v>
          </cell>
          <cell r="M18">
            <v>0</v>
          </cell>
          <cell r="P18"/>
          <cell r="Q18"/>
          <cell r="R18"/>
          <cell r="S18"/>
          <cell r="T18"/>
          <cell r="U18"/>
          <cell r="V18"/>
          <cell r="W18"/>
          <cell r="Y18"/>
          <cell r="Z18"/>
          <cell r="AA18"/>
          <cell r="AB18"/>
          <cell r="AC18"/>
          <cell r="AD18"/>
          <cell r="AE18"/>
        </row>
        <row r="19">
          <cell r="B19">
            <v>44137</v>
          </cell>
          <cell r="C19">
            <v>45</v>
          </cell>
          <cell r="D19">
            <v>11</v>
          </cell>
          <cell r="E19">
            <v>4004090135</v>
          </cell>
          <cell r="F19" t="str">
            <v>Màng MCPP KAROFI MINERAL</v>
          </cell>
          <cell r="G19"/>
          <cell r="H19" t="str">
            <v>Nhật Anh</v>
          </cell>
          <cell r="I19">
            <v>1005641</v>
          </cell>
          <cell r="J19" t="str">
            <v>IQC</v>
          </cell>
          <cell r="K19">
            <v>5100</v>
          </cell>
          <cell r="L19">
            <v>5100</v>
          </cell>
          <cell r="M19">
            <v>0</v>
          </cell>
          <cell r="P19"/>
          <cell r="Q19"/>
          <cell r="R19"/>
          <cell r="S19"/>
          <cell r="T19"/>
          <cell r="U19"/>
          <cell r="V19"/>
          <cell r="W19"/>
          <cell r="Y19"/>
          <cell r="Z19"/>
          <cell r="AA19"/>
          <cell r="AB19"/>
          <cell r="AC19"/>
          <cell r="AD19"/>
          <cell r="AE19"/>
        </row>
        <row r="20">
          <cell r="B20">
            <v>44137</v>
          </cell>
          <cell r="C20">
            <v>45</v>
          </cell>
          <cell r="D20">
            <v>11</v>
          </cell>
          <cell r="E20">
            <v>4004090136</v>
          </cell>
          <cell r="F20" t="str">
            <v>Màng MCPP KAROFI NANOSILVER</v>
          </cell>
          <cell r="G20"/>
          <cell r="H20" t="str">
            <v>Nhật Anh</v>
          </cell>
          <cell r="I20">
            <v>1005641</v>
          </cell>
          <cell r="J20" t="str">
            <v>IQC</v>
          </cell>
          <cell r="K20">
            <v>5350</v>
          </cell>
          <cell r="L20">
            <v>5350</v>
          </cell>
          <cell r="M20">
            <v>0</v>
          </cell>
          <cell r="P20"/>
          <cell r="Q20"/>
          <cell r="R20"/>
          <cell r="S20"/>
          <cell r="T20"/>
          <cell r="U20"/>
          <cell r="V20"/>
          <cell r="W20"/>
          <cell r="Y20"/>
          <cell r="Z20"/>
          <cell r="AA20"/>
          <cell r="AB20"/>
          <cell r="AC20"/>
          <cell r="AD20"/>
          <cell r="AE20"/>
        </row>
        <row r="21">
          <cell r="B21">
            <v>44137</v>
          </cell>
          <cell r="C21">
            <v>45</v>
          </cell>
          <cell r="D21">
            <v>11</v>
          </cell>
          <cell r="E21">
            <v>4004090137</v>
          </cell>
          <cell r="F21" t="str">
            <v>Màng MCPP KAROFI FAR INFRARED</v>
          </cell>
          <cell r="G21"/>
          <cell r="H21" t="str">
            <v>Nhật Anh</v>
          </cell>
          <cell r="I21">
            <v>1005641</v>
          </cell>
          <cell r="J21" t="str">
            <v>IQC</v>
          </cell>
          <cell r="K21">
            <v>7000</v>
          </cell>
          <cell r="L21">
            <v>7000</v>
          </cell>
          <cell r="M21">
            <v>0</v>
          </cell>
          <cell r="P21"/>
          <cell r="Q21"/>
          <cell r="R21"/>
          <cell r="S21"/>
          <cell r="T21"/>
          <cell r="U21"/>
          <cell r="V21"/>
          <cell r="W21"/>
          <cell r="Y21"/>
          <cell r="Z21"/>
          <cell r="AA21"/>
          <cell r="AB21"/>
          <cell r="AC21"/>
          <cell r="AD21"/>
          <cell r="AE21"/>
        </row>
        <row r="22">
          <cell r="B22">
            <v>44137</v>
          </cell>
          <cell r="C22">
            <v>45</v>
          </cell>
          <cell r="D22">
            <v>11</v>
          </cell>
          <cell r="E22">
            <v>4006020063</v>
          </cell>
          <cell r="F22" t="str">
            <v>Túi MCPP Smax Duo 2 Ion exchange</v>
          </cell>
          <cell r="G22"/>
          <cell r="H22" t="str">
            <v>Nhật Anh</v>
          </cell>
          <cell r="I22">
            <v>1005641</v>
          </cell>
          <cell r="J22" t="str">
            <v>IQC</v>
          </cell>
          <cell r="K22">
            <v>7000</v>
          </cell>
          <cell r="L22">
            <v>7000</v>
          </cell>
          <cell r="M22">
            <v>0</v>
          </cell>
          <cell r="P22"/>
          <cell r="Q22"/>
          <cell r="R22"/>
          <cell r="S22"/>
          <cell r="T22"/>
          <cell r="U22"/>
          <cell r="V22"/>
          <cell r="W22"/>
          <cell r="Y22"/>
          <cell r="Z22"/>
          <cell r="AA22"/>
          <cell r="AB22"/>
          <cell r="AC22"/>
          <cell r="AD22"/>
          <cell r="AE22"/>
        </row>
        <row r="23">
          <cell r="B23">
            <v>44137</v>
          </cell>
          <cell r="C23">
            <v>45</v>
          </cell>
          <cell r="D23">
            <v>11</v>
          </cell>
          <cell r="E23">
            <v>4004020018</v>
          </cell>
          <cell r="F23" t="str">
            <v>Dầu Telox T616 450ml</v>
          </cell>
          <cell r="G23"/>
          <cell r="H23" t="str">
            <v>Nhật Anh</v>
          </cell>
          <cell r="I23">
            <v>1000070</v>
          </cell>
          <cell r="J23" t="str">
            <v>IQC</v>
          </cell>
          <cell r="K23">
            <v>1200</v>
          </cell>
          <cell r="L23">
            <v>1200</v>
          </cell>
          <cell r="M23">
            <v>0</v>
          </cell>
          <cell r="P23"/>
          <cell r="Q23"/>
          <cell r="R23"/>
          <cell r="S23"/>
          <cell r="T23"/>
          <cell r="U23"/>
          <cell r="V23"/>
          <cell r="W23"/>
          <cell r="Y23"/>
          <cell r="Z23"/>
          <cell r="AA23"/>
          <cell r="AB23"/>
          <cell r="AC23"/>
          <cell r="AD23"/>
          <cell r="AE23"/>
        </row>
        <row r="24">
          <cell r="B24">
            <v>44137</v>
          </cell>
          <cell r="C24">
            <v>45</v>
          </cell>
          <cell r="D24">
            <v>11</v>
          </cell>
          <cell r="E24">
            <v>4004020019</v>
          </cell>
          <cell r="F24" t="str">
            <v>Dầu Telox 808 450ml</v>
          </cell>
          <cell r="G24"/>
          <cell r="H24" t="str">
            <v>Nhật Anh</v>
          </cell>
          <cell r="I24">
            <v>1000070</v>
          </cell>
          <cell r="J24" t="str">
            <v>IQC</v>
          </cell>
          <cell r="K24">
            <v>24</v>
          </cell>
          <cell r="L24">
            <v>24</v>
          </cell>
          <cell r="M24">
            <v>0</v>
          </cell>
          <cell r="P24"/>
          <cell r="Q24"/>
          <cell r="R24"/>
          <cell r="S24"/>
          <cell r="T24"/>
          <cell r="U24"/>
          <cell r="V24"/>
          <cell r="W24"/>
          <cell r="Y24"/>
          <cell r="Z24"/>
          <cell r="AA24"/>
          <cell r="AB24"/>
          <cell r="AC24"/>
          <cell r="AD24"/>
          <cell r="AE24"/>
        </row>
        <row r="25">
          <cell r="B25">
            <v>44137</v>
          </cell>
          <cell r="C25">
            <v>45</v>
          </cell>
          <cell r="D25">
            <v>11</v>
          </cell>
          <cell r="E25">
            <v>4006050105</v>
          </cell>
          <cell r="F25" t="str">
            <v>Xốp EPS phẳng đỉnh IQO</v>
          </cell>
          <cell r="G25"/>
          <cell r="H25" t="str">
            <v>Nhật Anh</v>
          </cell>
          <cell r="I25" t="str">
            <v>NDL011</v>
          </cell>
          <cell r="J25" t="str">
            <v>IQC</v>
          </cell>
          <cell r="K25">
            <v>800</v>
          </cell>
          <cell r="L25">
            <v>800</v>
          </cell>
          <cell r="M25">
            <v>0</v>
          </cell>
          <cell r="P25"/>
          <cell r="Q25"/>
          <cell r="R25"/>
          <cell r="S25"/>
          <cell r="T25"/>
          <cell r="U25"/>
          <cell r="V25"/>
          <cell r="W25"/>
          <cell r="Y25"/>
          <cell r="Z25"/>
          <cell r="AA25"/>
          <cell r="AB25"/>
          <cell r="AC25"/>
          <cell r="AD25"/>
          <cell r="AE25"/>
        </row>
        <row r="26">
          <cell r="B26">
            <v>44137</v>
          </cell>
          <cell r="C26">
            <v>45</v>
          </cell>
          <cell r="D26">
            <v>11</v>
          </cell>
          <cell r="E26">
            <v>4006050106</v>
          </cell>
          <cell r="F26" t="str">
            <v>Xốp EPS phẳng mặt IQO</v>
          </cell>
          <cell r="G26"/>
          <cell r="H26" t="str">
            <v>Nhật Anh</v>
          </cell>
          <cell r="I26" t="str">
            <v>NDL011</v>
          </cell>
          <cell r="J26" t="str">
            <v>IQC</v>
          </cell>
          <cell r="K26">
            <v>1700</v>
          </cell>
          <cell r="L26">
            <v>1700</v>
          </cell>
          <cell r="M26">
            <v>0</v>
          </cell>
          <cell r="P26"/>
          <cell r="Q26"/>
          <cell r="R26"/>
          <cell r="S26"/>
          <cell r="T26"/>
          <cell r="U26"/>
          <cell r="V26"/>
          <cell r="W26"/>
          <cell r="Y26"/>
          <cell r="Z26"/>
          <cell r="AA26"/>
          <cell r="AB26"/>
          <cell r="AC26"/>
          <cell r="AD26"/>
          <cell r="AE26"/>
        </row>
        <row r="27">
          <cell r="B27">
            <v>44137</v>
          </cell>
          <cell r="C27">
            <v>45</v>
          </cell>
          <cell r="D27">
            <v>11</v>
          </cell>
          <cell r="E27">
            <v>4006050107</v>
          </cell>
          <cell r="F27" t="str">
            <v>Xốp EPS phẳng cạnh IQO</v>
          </cell>
          <cell r="G27"/>
          <cell r="H27" t="str">
            <v>Nhật Anh</v>
          </cell>
          <cell r="I27" t="str">
            <v>NDL011</v>
          </cell>
          <cell r="J27" t="str">
            <v>IQC</v>
          </cell>
          <cell r="K27">
            <v>1700</v>
          </cell>
          <cell r="L27">
            <v>1700</v>
          </cell>
          <cell r="M27">
            <v>0</v>
          </cell>
          <cell r="P27"/>
          <cell r="Q27"/>
          <cell r="R27"/>
          <cell r="S27"/>
          <cell r="T27"/>
          <cell r="U27"/>
          <cell r="V27"/>
          <cell r="W27"/>
          <cell r="Y27"/>
          <cell r="Z27"/>
          <cell r="AA27"/>
          <cell r="AB27"/>
          <cell r="AC27"/>
          <cell r="AD27"/>
          <cell r="AE27"/>
        </row>
        <row r="28">
          <cell r="B28">
            <v>44137</v>
          </cell>
          <cell r="C28">
            <v>45</v>
          </cell>
          <cell r="D28">
            <v>11</v>
          </cell>
          <cell r="E28">
            <v>4006050118</v>
          </cell>
          <cell r="F28" t="str">
            <v>Xốp đỉnh IQ-PLUS</v>
          </cell>
          <cell r="G28"/>
          <cell r="H28" t="str">
            <v>Nhật Anh</v>
          </cell>
          <cell r="I28" t="str">
            <v>NDL011</v>
          </cell>
          <cell r="J28" t="str">
            <v>IQC</v>
          </cell>
          <cell r="K28">
            <v>700</v>
          </cell>
          <cell r="L28">
            <v>700</v>
          </cell>
          <cell r="M28">
            <v>0</v>
          </cell>
          <cell r="P28"/>
          <cell r="Q28"/>
          <cell r="R28"/>
          <cell r="S28"/>
          <cell r="T28"/>
          <cell r="U28"/>
          <cell r="V28"/>
          <cell r="W28"/>
          <cell r="Y28"/>
          <cell r="Z28"/>
          <cell r="AA28"/>
          <cell r="AB28"/>
          <cell r="AC28"/>
          <cell r="AD28"/>
          <cell r="AE28"/>
        </row>
        <row r="29">
          <cell r="B29">
            <v>44137</v>
          </cell>
          <cell r="C29">
            <v>45</v>
          </cell>
          <cell r="D29">
            <v>11</v>
          </cell>
          <cell r="E29">
            <v>4006050036</v>
          </cell>
          <cell r="F29" t="str">
            <v>Xốp phẳng PE 920x390x20</v>
          </cell>
          <cell r="G29"/>
          <cell r="H29" t="str">
            <v>Nhật Anh</v>
          </cell>
          <cell r="I29" t="str">
            <v>NDL011</v>
          </cell>
          <cell r="J29" t="str">
            <v>IQC</v>
          </cell>
          <cell r="K29">
            <v>100</v>
          </cell>
          <cell r="L29">
            <v>100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Y29"/>
          <cell r="Z29"/>
          <cell r="AA29"/>
          <cell r="AB29"/>
          <cell r="AC29"/>
          <cell r="AD29"/>
          <cell r="AE29"/>
        </row>
        <row r="30">
          <cell r="B30">
            <v>44137</v>
          </cell>
          <cell r="C30">
            <v>45</v>
          </cell>
          <cell r="D30">
            <v>11</v>
          </cell>
          <cell r="E30">
            <v>4006040050</v>
          </cell>
          <cell r="F30" t="str">
            <v>Màng dính PE 300mmx360m</v>
          </cell>
          <cell r="G30"/>
          <cell r="H30" t="str">
            <v>Nhật Anh</v>
          </cell>
          <cell r="I30">
            <v>1000068</v>
          </cell>
          <cell r="J30" t="str">
            <v>IQC</v>
          </cell>
          <cell r="K30">
            <v>180</v>
          </cell>
          <cell r="L30">
            <v>180</v>
          </cell>
          <cell r="M30">
            <v>0</v>
          </cell>
          <cell r="P30"/>
          <cell r="Q30"/>
          <cell r="R30"/>
          <cell r="S30"/>
          <cell r="T30"/>
          <cell r="U30"/>
          <cell r="V30"/>
          <cell r="W30"/>
          <cell r="Y30"/>
          <cell r="Z30"/>
          <cell r="AA30"/>
          <cell r="AB30"/>
          <cell r="AC30"/>
          <cell r="AD30"/>
          <cell r="AE30"/>
        </row>
        <row r="31">
          <cell r="B31">
            <v>44137</v>
          </cell>
          <cell r="C31">
            <v>45</v>
          </cell>
          <cell r="D31">
            <v>11</v>
          </cell>
          <cell r="E31">
            <v>4006040051</v>
          </cell>
          <cell r="F31" t="str">
            <v>Màng dính PE 400mmx270m</v>
          </cell>
          <cell r="G31"/>
          <cell r="H31" t="str">
            <v>Nhật Anh</v>
          </cell>
          <cell r="I31">
            <v>1000068</v>
          </cell>
          <cell r="J31" t="str">
            <v>IQC</v>
          </cell>
          <cell r="K31">
            <v>180</v>
          </cell>
          <cell r="L31">
            <v>180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Y31"/>
          <cell r="Z31"/>
          <cell r="AA31"/>
          <cell r="AB31"/>
          <cell r="AC31"/>
          <cell r="AD31"/>
          <cell r="AE31"/>
        </row>
        <row r="32">
          <cell r="B32">
            <v>44137</v>
          </cell>
          <cell r="C32">
            <v>45</v>
          </cell>
          <cell r="D32">
            <v>11</v>
          </cell>
          <cell r="E32">
            <v>4004090032</v>
          </cell>
          <cell r="F32" t="str">
            <v>Mút F2</v>
          </cell>
          <cell r="G32"/>
          <cell r="H32" t="str">
            <v>Nhật Anh</v>
          </cell>
          <cell r="I32" t="str">
            <v>NDO814</v>
          </cell>
          <cell r="J32" t="str">
            <v>IQC</v>
          </cell>
          <cell r="K32">
            <v>1320</v>
          </cell>
          <cell r="L32">
            <v>1320</v>
          </cell>
          <cell r="M32">
            <v>0</v>
          </cell>
          <cell r="P32"/>
          <cell r="Q32"/>
          <cell r="R32"/>
          <cell r="S32"/>
          <cell r="T32"/>
          <cell r="U32"/>
          <cell r="V32"/>
          <cell r="W32"/>
          <cell r="Y32"/>
          <cell r="Z32"/>
          <cell r="AA32"/>
          <cell r="AB32"/>
          <cell r="AC32"/>
          <cell r="AD32"/>
          <cell r="AE32"/>
        </row>
        <row r="33">
          <cell r="B33">
            <v>44137</v>
          </cell>
          <cell r="C33">
            <v>45</v>
          </cell>
          <cell r="D33">
            <v>11</v>
          </cell>
          <cell r="E33">
            <v>2017030011</v>
          </cell>
          <cell r="F33" t="str">
            <v>Gioăng CTO trắng 3mm</v>
          </cell>
          <cell r="G33"/>
          <cell r="H33" t="str">
            <v>Nhật Anh</v>
          </cell>
          <cell r="I33" t="str">
            <v>NDM001</v>
          </cell>
          <cell r="J33" t="str">
            <v>IQC</v>
          </cell>
          <cell r="K33">
            <v>12000</v>
          </cell>
          <cell r="L33">
            <v>12000</v>
          </cell>
          <cell r="M33">
            <v>0</v>
          </cell>
          <cell r="P33"/>
          <cell r="Q33"/>
          <cell r="R33"/>
          <cell r="S33"/>
          <cell r="T33"/>
          <cell r="U33"/>
          <cell r="V33"/>
          <cell r="W33"/>
          <cell r="Y33"/>
          <cell r="Z33"/>
          <cell r="AA33"/>
          <cell r="AB33"/>
          <cell r="AC33"/>
          <cell r="AD33"/>
          <cell r="AE33"/>
        </row>
        <row r="34">
          <cell r="B34">
            <v>44137</v>
          </cell>
          <cell r="C34">
            <v>45</v>
          </cell>
          <cell r="D34">
            <v>11</v>
          </cell>
          <cell r="E34">
            <v>2017030012</v>
          </cell>
          <cell r="F34" t="str">
            <v>Gioăng CTO xanh 3mm</v>
          </cell>
          <cell r="G34"/>
          <cell r="H34" t="str">
            <v>Nhật Anh</v>
          </cell>
          <cell r="I34" t="str">
            <v>NDM001</v>
          </cell>
          <cell r="J34" t="str">
            <v>IQC</v>
          </cell>
          <cell r="K34">
            <v>30000</v>
          </cell>
          <cell r="L34">
            <v>30000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Y34"/>
          <cell r="Z34"/>
          <cell r="AA34"/>
          <cell r="AB34"/>
          <cell r="AC34"/>
          <cell r="AD34"/>
          <cell r="AE34"/>
        </row>
        <row r="35">
          <cell r="B35">
            <v>44137</v>
          </cell>
          <cell r="C35">
            <v>45</v>
          </cell>
          <cell r="D35">
            <v>11</v>
          </cell>
          <cell r="E35">
            <v>4006050003</v>
          </cell>
          <cell r="F35" t="str">
            <v>Xốp PE phẳng 430x340x20</v>
          </cell>
          <cell r="G35"/>
          <cell r="H35" t="str">
            <v>Nhật Anh</v>
          </cell>
          <cell r="I35" t="str">
            <v>NDL011</v>
          </cell>
          <cell r="J35" t="str">
            <v>IQC</v>
          </cell>
          <cell r="K35">
            <v>100</v>
          </cell>
          <cell r="L35">
            <v>100</v>
          </cell>
          <cell r="M35">
            <v>0</v>
          </cell>
          <cell r="P35"/>
          <cell r="Q35"/>
          <cell r="R35"/>
          <cell r="S35"/>
          <cell r="T35"/>
          <cell r="U35"/>
          <cell r="V35"/>
          <cell r="W35"/>
          <cell r="Y35"/>
          <cell r="Z35"/>
          <cell r="AA35"/>
          <cell r="AB35"/>
          <cell r="AC35"/>
          <cell r="AD35"/>
          <cell r="AE35"/>
        </row>
        <row r="36">
          <cell r="B36">
            <v>44137</v>
          </cell>
          <cell r="C36">
            <v>45</v>
          </cell>
          <cell r="D36">
            <v>11</v>
          </cell>
          <cell r="E36">
            <v>4006031374</v>
          </cell>
          <cell r="F36" t="str">
            <v>Tem điện tử KAROFI (linh kiện)</v>
          </cell>
          <cell r="G36"/>
          <cell r="H36" t="str">
            <v>Nhật Anh</v>
          </cell>
          <cell r="I36">
            <v>1004968</v>
          </cell>
          <cell r="J36" t="str">
            <v>IQC</v>
          </cell>
          <cell r="K36">
            <v>71217</v>
          </cell>
          <cell r="L36">
            <v>71217</v>
          </cell>
          <cell r="M36">
            <v>0</v>
          </cell>
          <cell r="P36"/>
          <cell r="Q36"/>
          <cell r="R36"/>
          <cell r="S36"/>
          <cell r="T36"/>
          <cell r="U36"/>
          <cell r="V36"/>
          <cell r="W36"/>
          <cell r="Y36"/>
          <cell r="Z36"/>
          <cell r="AA36"/>
          <cell r="AB36"/>
          <cell r="AC36"/>
          <cell r="AD36"/>
          <cell r="AE36"/>
        </row>
        <row r="37">
          <cell r="B37">
            <v>44137</v>
          </cell>
          <cell r="C37">
            <v>45</v>
          </cell>
          <cell r="D37">
            <v>11</v>
          </cell>
          <cell r="E37">
            <v>4006010528</v>
          </cell>
          <cell r="F37" t="str">
            <v>Thùng carton máy RO PURE H2O</v>
          </cell>
          <cell r="G37"/>
          <cell r="H37" t="str">
            <v>Nhật Anh</v>
          </cell>
          <cell r="I37"/>
          <cell r="J37" t="str">
            <v>IQC</v>
          </cell>
          <cell r="K37">
            <v>200</v>
          </cell>
          <cell r="L37">
            <v>200</v>
          </cell>
          <cell r="M37">
            <v>0</v>
          </cell>
          <cell r="P37"/>
          <cell r="Q37"/>
          <cell r="R37"/>
          <cell r="S37"/>
          <cell r="T37"/>
          <cell r="U37"/>
          <cell r="V37"/>
          <cell r="W37"/>
          <cell r="Y37"/>
          <cell r="Z37"/>
          <cell r="AA37"/>
          <cell r="AB37"/>
          <cell r="AC37"/>
          <cell r="AD37"/>
          <cell r="AE37"/>
        </row>
        <row r="38">
          <cell r="B38">
            <v>44137</v>
          </cell>
          <cell r="C38">
            <v>45</v>
          </cell>
          <cell r="D38">
            <v>11</v>
          </cell>
          <cell r="E38">
            <v>4006010490</v>
          </cell>
          <cell r="F38" t="str">
            <v>Thùng carton KAROFI OPTIMUS v2</v>
          </cell>
          <cell r="G38"/>
          <cell r="H38" t="str">
            <v>Nhật Anh</v>
          </cell>
          <cell r="I38">
            <v>1004696</v>
          </cell>
          <cell r="J38" t="str">
            <v>IQC</v>
          </cell>
          <cell r="K38">
            <v>510</v>
          </cell>
          <cell r="L38">
            <v>510</v>
          </cell>
          <cell r="M38">
            <v>0</v>
          </cell>
          <cell r="P38"/>
          <cell r="Q38"/>
          <cell r="R38"/>
          <cell r="S38"/>
          <cell r="T38"/>
          <cell r="U38"/>
          <cell r="V38"/>
          <cell r="W38"/>
          <cell r="Y38"/>
          <cell r="Z38"/>
          <cell r="AA38"/>
          <cell r="AB38"/>
          <cell r="AC38"/>
          <cell r="AD38"/>
          <cell r="AE38"/>
        </row>
        <row r="39">
          <cell r="B39">
            <v>44137</v>
          </cell>
          <cell r="C39">
            <v>45</v>
          </cell>
          <cell r="D39">
            <v>11</v>
          </cell>
          <cell r="E39">
            <v>4006010520</v>
          </cell>
          <cell r="F39" t="str">
            <v>Thùng carton IQO LIVOTEC</v>
          </cell>
          <cell r="G39"/>
          <cell r="H39" t="str">
            <v>Nhật Anh</v>
          </cell>
          <cell r="I39">
            <v>1004696</v>
          </cell>
          <cell r="J39" t="str">
            <v>IQC</v>
          </cell>
          <cell r="K39">
            <v>100</v>
          </cell>
          <cell r="L39">
            <v>100</v>
          </cell>
          <cell r="M39">
            <v>0</v>
          </cell>
          <cell r="P39"/>
          <cell r="Q39"/>
          <cell r="R39"/>
          <cell r="S39"/>
          <cell r="T39"/>
          <cell r="U39"/>
          <cell r="V39"/>
          <cell r="W39"/>
          <cell r="Y39"/>
          <cell r="Z39"/>
          <cell r="AA39"/>
          <cell r="AB39"/>
          <cell r="AC39"/>
          <cell r="AD39"/>
          <cell r="AE39"/>
        </row>
        <row r="40">
          <cell r="B40">
            <v>44137</v>
          </cell>
          <cell r="C40">
            <v>45</v>
          </cell>
          <cell r="D40">
            <v>11</v>
          </cell>
          <cell r="E40">
            <v>4006010041</v>
          </cell>
          <cell r="F40" t="str">
            <v>Thùng carton PP 10" Nesca</v>
          </cell>
          <cell r="G40"/>
          <cell r="H40" t="str">
            <v>Nhật Anh</v>
          </cell>
          <cell r="I40">
            <v>1004696</v>
          </cell>
          <cell r="J40" t="str">
            <v>IQC</v>
          </cell>
          <cell r="K40">
            <v>150</v>
          </cell>
          <cell r="L40">
            <v>150</v>
          </cell>
          <cell r="M40">
            <v>0</v>
          </cell>
          <cell r="P40"/>
          <cell r="Q40"/>
          <cell r="R40"/>
          <cell r="S40"/>
          <cell r="T40"/>
          <cell r="U40"/>
          <cell r="V40"/>
          <cell r="W40"/>
          <cell r="Y40"/>
          <cell r="Z40"/>
          <cell r="AA40"/>
          <cell r="AB40"/>
          <cell r="AC40"/>
          <cell r="AD40"/>
          <cell r="AE40"/>
        </row>
        <row r="41">
          <cell r="B41">
            <v>44137</v>
          </cell>
          <cell r="C41">
            <v>45</v>
          </cell>
          <cell r="D41">
            <v>11</v>
          </cell>
          <cell r="E41">
            <v>3004010017</v>
          </cell>
          <cell r="F41" t="str">
            <v>Dây điện AT1 (20cm)</v>
          </cell>
          <cell r="G41"/>
          <cell r="H41" t="str">
            <v>Nhật Anh</v>
          </cell>
          <cell r="I41" t="str">
            <v>NDE002</v>
          </cell>
          <cell r="J41" t="str">
            <v>IQC</v>
          </cell>
          <cell r="K41">
            <v>4000</v>
          </cell>
          <cell r="L41">
            <v>4000</v>
          </cell>
          <cell r="M41">
            <v>0</v>
          </cell>
          <cell r="P41"/>
          <cell r="Q41"/>
          <cell r="R41"/>
          <cell r="S41"/>
          <cell r="T41"/>
          <cell r="U41"/>
          <cell r="V41"/>
          <cell r="W41"/>
          <cell r="Y41"/>
          <cell r="Z41"/>
          <cell r="AA41"/>
          <cell r="AB41"/>
          <cell r="AC41"/>
          <cell r="AD41"/>
          <cell r="AE41"/>
        </row>
        <row r="42">
          <cell r="B42">
            <v>44137</v>
          </cell>
          <cell r="C42">
            <v>45</v>
          </cell>
          <cell r="D42">
            <v>11</v>
          </cell>
          <cell r="E42">
            <v>4006030623</v>
          </cell>
          <cell r="F42" t="str">
            <v>Tem lõi T33 AQUALIFE (ISO)</v>
          </cell>
          <cell r="G42"/>
          <cell r="H42" t="str">
            <v>Nhật Anh</v>
          </cell>
          <cell r="I42">
            <v>1004696</v>
          </cell>
          <cell r="J42" t="str">
            <v>IQC</v>
          </cell>
          <cell r="K42">
            <v>155</v>
          </cell>
          <cell r="L42">
            <v>155</v>
          </cell>
          <cell r="M42">
            <v>0</v>
          </cell>
          <cell r="P42"/>
          <cell r="Q42"/>
          <cell r="R42"/>
          <cell r="S42"/>
          <cell r="T42"/>
          <cell r="U42"/>
          <cell r="V42"/>
          <cell r="W42"/>
          <cell r="Y42"/>
          <cell r="Z42"/>
          <cell r="AA42"/>
          <cell r="AB42"/>
          <cell r="AC42"/>
          <cell r="AD42"/>
          <cell r="AE42"/>
        </row>
        <row r="43">
          <cell r="B43">
            <v>44137</v>
          </cell>
          <cell r="C43">
            <v>45</v>
          </cell>
          <cell r="D43">
            <v>11</v>
          </cell>
          <cell r="E43">
            <v>3004010024</v>
          </cell>
          <cell r="F43" t="str">
            <v>Dây điện AT48</v>
          </cell>
          <cell r="G43"/>
          <cell r="H43" t="str">
            <v>Nhật Anh</v>
          </cell>
          <cell r="I43" t="str">
            <v>NDE002</v>
          </cell>
          <cell r="J43" t="str">
            <v>IQC</v>
          </cell>
          <cell r="K43">
            <v>1000</v>
          </cell>
          <cell r="L43">
            <v>1000</v>
          </cell>
          <cell r="M43">
            <v>0</v>
          </cell>
          <cell r="P43"/>
          <cell r="Q43"/>
          <cell r="R43"/>
          <cell r="S43"/>
          <cell r="T43"/>
          <cell r="U43"/>
          <cell r="V43"/>
          <cell r="W43"/>
          <cell r="Y43"/>
          <cell r="Z43"/>
          <cell r="AA43"/>
          <cell r="AB43"/>
          <cell r="AC43"/>
          <cell r="AD43"/>
          <cell r="AE43"/>
        </row>
        <row r="44">
          <cell r="B44">
            <v>44137</v>
          </cell>
          <cell r="C44">
            <v>45</v>
          </cell>
          <cell r="D44">
            <v>11</v>
          </cell>
          <cell r="E44">
            <v>4006030577</v>
          </cell>
          <cell r="F44" t="str">
            <v>Tem xả E bằng van xả cặn</v>
          </cell>
          <cell r="G44"/>
          <cell r="H44" t="str">
            <v>Nhật Anh</v>
          </cell>
          <cell r="I44">
            <v>1004696</v>
          </cell>
          <cell r="J44" t="str">
            <v>IQC</v>
          </cell>
          <cell r="K44">
            <v>145</v>
          </cell>
          <cell r="L44">
            <v>145</v>
          </cell>
          <cell r="M44">
            <v>0</v>
          </cell>
          <cell r="P44"/>
          <cell r="Q44"/>
          <cell r="R44"/>
          <cell r="S44"/>
          <cell r="T44"/>
          <cell r="U44"/>
          <cell r="V44"/>
          <cell r="W44"/>
          <cell r="Y44"/>
          <cell r="Z44"/>
          <cell r="AA44"/>
          <cell r="AB44"/>
          <cell r="AC44"/>
          <cell r="AD44"/>
          <cell r="AE44"/>
        </row>
        <row r="45">
          <cell r="B45">
            <v>44137</v>
          </cell>
          <cell r="C45">
            <v>45</v>
          </cell>
          <cell r="D45">
            <v>11</v>
          </cell>
          <cell r="E45">
            <v>4006010510</v>
          </cell>
          <cell r="F45" t="str">
            <v>Thùng carton tủ IQ KAROFI (xốp) v2</v>
          </cell>
          <cell r="G45"/>
          <cell r="H45" t="str">
            <v>Nhật Anh</v>
          </cell>
          <cell r="I45">
            <v>1004696</v>
          </cell>
          <cell r="J45" t="str">
            <v>IQC</v>
          </cell>
          <cell r="K45">
            <v>300</v>
          </cell>
          <cell r="L45">
            <v>300</v>
          </cell>
          <cell r="M45">
            <v>0</v>
          </cell>
          <cell r="P45"/>
          <cell r="Q45"/>
          <cell r="R45"/>
          <cell r="S45"/>
          <cell r="T45"/>
          <cell r="U45"/>
          <cell r="V45"/>
          <cell r="W45"/>
          <cell r="Y45"/>
          <cell r="Z45"/>
          <cell r="AA45"/>
          <cell r="AB45"/>
          <cell r="AC45"/>
          <cell r="AD45"/>
          <cell r="AE45"/>
        </row>
        <row r="46">
          <cell r="B46">
            <v>44137</v>
          </cell>
          <cell r="C46">
            <v>45</v>
          </cell>
          <cell r="D46">
            <v>11</v>
          </cell>
          <cell r="E46">
            <v>4006010689</v>
          </cell>
          <cell r="F46" t="str">
            <v>Hộp khẩu trang y tế KAROFI TNM IIR</v>
          </cell>
          <cell r="G46"/>
          <cell r="H46" t="str">
            <v>Nhật Anh</v>
          </cell>
          <cell r="I46">
            <v>1004696</v>
          </cell>
          <cell r="J46" t="str">
            <v>IQC</v>
          </cell>
          <cell r="K46">
            <v>7550</v>
          </cell>
          <cell r="L46">
            <v>7550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Y46"/>
          <cell r="Z46"/>
          <cell r="AA46"/>
          <cell r="AB46"/>
          <cell r="AC46"/>
          <cell r="AD46"/>
          <cell r="AE46"/>
        </row>
        <row r="47">
          <cell r="B47">
            <v>44137</v>
          </cell>
          <cell r="C47">
            <v>45</v>
          </cell>
          <cell r="D47">
            <v>11</v>
          </cell>
          <cell r="E47">
            <v>4006010659</v>
          </cell>
          <cell r="F47" t="str">
            <v>Thùng carton IQ-NL IROKA</v>
          </cell>
          <cell r="G47"/>
          <cell r="H47" t="str">
            <v>Nhật Anh</v>
          </cell>
          <cell r="I47"/>
          <cell r="J47" t="str">
            <v>IQC</v>
          </cell>
          <cell r="K47">
            <v>200</v>
          </cell>
          <cell r="L47">
            <v>200</v>
          </cell>
          <cell r="M47">
            <v>0</v>
          </cell>
          <cell r="P47"/>
          <cell r="Q47"/>
          <cell r="R47"/>
          <cell r="S47"/>
          <cell r="T47"/>
          <cell r="U47"/>
          <cell r="V47"/>
          <cell r="W47"/>
          <cell r="Y47"/>
          <cell r="Z47"/>
          <cell r="AA47"/>
          <cell r="AB47"/>
          <cell r="AC47"/>
          <cell r="AD47"/>
          <cell r="AE47"/>
        </row>
        <row r="48">
          <cell r="B48">
            <v>44137</v>
          </cell>
          <cell r="C48">
            <v>45</v>
          </cell>
          <cell r="D48">
            <v>11</v>
          </cell>
          <cell r="E48">
            <v>2013050083</v>
          </cell>
          <cell r="F48" t="str">
            <v>Van bình áp EZ BV1C 1/4 DE KANG</v>
          </cell>
          <cell r="G48"/>
          <cell r="H48" t="str">
            <v>Nhật Anh</v>
          </cell>
          <cell r="I48">
            <v>1005560</v>
          </cell>
          <cell r="J48" t="str">
            <v>IQC</v>
          </cell>
          <cell r="K48">
            <v>7500</v>
          </cell>
          <cell r="L48">
            <v>7500</v>
          </cell>
          <cell r="M48">
            <v>0</v>
          </cell>
          <cell r="P48"/>
          <cell r="Q48"/>
          <cell r="R48"/>
          <cell r="S48"/>
          <cell r="T48"/>
          <cell r="U48"/>
          <cell r="V48"/>
          <cell r="W48"/>
          <cell r="Y48"/>
          <cell r="Z48"/>
          <cell r="AA48"/>
          <cell r="AB48"/>
          <cell r="AC48"/>
          <cell r="AD48"/>
          <cell r="AE48"/>
        </row>
        <row r="49">
          <cell r="B49">
            <v>44137</v>
          </cell>
          <cell r="C49">
            <v>45</v>
          </cell>
          <cell r="D49">
            <v>11</v>
          </cell>
          <cell r="E49">
            <v>2013100025</v>
          </cell>
          <cell r="F49" t="str">
            <v>Bình áp nhựa KAROFI 32020</v>
          </cell>
          <cell r="G49"/>
          <cell r="H49" t="str">
            <v>Nhật Anh</v>
          </cell>
          <cell r="I49">
            <v>1005560</v>
          </cell>
          <cell r="J49" t="str">
            <v>IQC</v>
          </cell>
          <cell r="K49">
            <v>7500</v>
          </cell>
          <cell r="L49">
            <v>7500</v>
          </cell>
          <cell r="M49">
            <v>0</v>
          </cell>
          <cell r="P49"/>
          <cell r="Q49"/>
          <cell r="R49"/>
          <cell r="S49"/>
          <cell r="T49"/>
          <cell r="U49"/>
          <cell r="V49"/>
          <cell r="W49"/>
          <cell r="Y49"/>
          <cell r="Z49"/>
          <cell r="AA49"/>
          <cell r="AB49"/>
          <cell r="AC49"/>
          <cell r="AD49"/>
          <cell r="AE49"/>
        </row>
        <row r="50">
          <cell r="B50">
            <v>44137</v>
          </cell>
          <cell r="C50">
            <v>45</v>
          </cell>
          <cell r="D50">
            <v>11</v>
          </cell>
          <cell r="E50">
            <v>4003010056</v>
          </cell>
          <cell r="F50" t="str">
            <v>Thép hộp 1.0x14x14x6000</v>
          </cell>
          <cell r="G50"/>
          <cell r="H50" t="str">
            <v>Nhật Anh</v>
          </cell>
          <cell r="I50"/>
          <cell r="J50" t="str">
            <v>IQC</v>
          </cell>
          <cell r="K50">
            <v>100</v>
          </cell>
          <cell r="L50">
            <v>100</v>
          </cell>
          <cell r="M50">
            <v>0</v>
          </cell>
          <cell r="P50"/>
          <cell r="Q50"/>
          <cell r="R50"/>
          <cell r="S50"/>
          <cell r="T50"/>
          <cell r="U50"/>
          <cell r="V50"/>
          <cell r="W50"/>
          <cell r="Y50"/>
          <cell r="Z50"/>
          <cell r="AA50"/>
          <cell r="AB50"/>
          <cell r="AC50"/>
          <cell r="AD50"/>
          <cell r="AE50"/>
        </row>
        <row r="51">
          <cell r="B51">
            <v>44137</v>
          </cell>
          <cell r="C51">
            <v>45</v>
          </cell>
          <cell r="D51">
            <v>11</v>
          </cell>
          <cell r="E51">
            <v>4006020089</v>
          </cell>
          <cell r="F51" t="str">
            <v>Túi dán miệng PE 23x13</v>
          </cell>
          <cell r="G51"/>
          <cell r="H51" t="str">
            <v>Nhật Anh</v>
          </cell>
          <cell r="I51"/>
          <cell r="J51" t="str">
            <v>IQC</v>
          </cell>
          <cell r="K51">
            <v>16000</v>
          </cell>
          <cell r="L51">
            <v>16000</v>
          </cell>
          <cell r="M51">
            <v>0</v>
          </cell>
          <cell r="P51"/>
          <cell r="Q51"/>
          <cell r="R51"/>
          <cell r="S51"/>
          <cell r="T51"/>
          <cell r="U51"/>
          <cell r="V51"/>
          <cell r="W51"/>
          <cell r="Y51"/>
          <cell r="Z51"/>
          <cell r="AA51"/>
          <cell r="AB51"/>
          <cell r="AC51"/>
          <cell r="AD51"/>
          <cell r="AE51"/>
        </row>
        <row r="52">
          <cell r="B52">
            <v>44137</v>
          </cell>
          <cell r="C52">
            <v>45</v>
          </cell>
          <cell r="D52">
            <v>11</v>
          </cell>
          <cell r="E52">
            <v>4006020018</v>
          </cell>
          <cell r="F52" t="str">
            <v>Túi PE 90x105</v>
          </cell>
          <cell r="G52"/>
          <cell r="H52" t="str">
            <v>Nhật Anh</v>
          </cell>
          <cell r="I52"/>
          <cell r="J52" t="str">
            <v>IQC</v>
          </cell>
          <cell r="K52">
            <v>300</v>
          </cell>
          <cell r="L52">
            <v>300</v>
          </cell>
          <cell r="M52">
            <v>0</v>
          </cell>
          <cell r="P52"/>
          <cell r="Q52"/>
          <cell r="R52"/>
          <cell r="S52"/>
          <cell r="T52"/>
          <cell r="U52"/>
          <cell r="V52"/>
          <cell r="W52"/>
          <cell r="Y52"/>
          <cell r="Z52"/>
          <cell r="AA52"/>
          <cell r="AB52"/>
          <cell r="AC52"/>
          <cell r="AD52"/>
          <cell r="AE52"/>
        </row>
        <row r="53">
          <cell r="B53">
            <v>44137</v>
          </cell>
          <cell r="C53">
            <v>45</v>
          </cell>
          <cell r="D53">
            <v>11</v>
          </cell>
          <cell r="E53">
            <v>4006020024</v>
          </cell>
          <cell r="F53" t="str">
            <v>Túi PE 55x60</v>
          </cell>
          <cell r="G53"/>
          <cell r="H53" t="str">
            <v>Nhật Anh</v>
          </cell>
          <cell r="I53"/>
          <cell r="J53" t="str">
            <v>IQC</v>
          </cell>
          <cell r="K53">
            <v>150</v>
          </cell>
          <cell r="L53">
            <v>150</v>
          </cell>
          <cell r="M53">
            <v>0</v>
          </cell>
          <cell r="P53"/>
          <cell r="Q53"/>
          <cell r="R53"/>
          <cell r="S53"/>
          <cell r="T53"/>
          <cell r="U53"/>
          <cell r="V53"/>
          <cell r="W53"/>
          <cell r="Y53"/>
          <cell r="Z53"/>
          <cell r="AA53"/>
          <cell r="AB53"/>
          <cell r="AC53"/>
          <cell r="AD53"/>
          <cell r="AE53"/>
        </row>
        <row r="54">
          <cell r="B54">
            <v>44137</v>
          </cell>
          <cell r="C54">
            <v>45</v>
          </cell>
          <cell r="D54">
            <v>11</v>
          </cell>
          <cell r="E54">
            <v>3003050013</v>
          </cell>
          <cell r="F54" t="str">
            <v>Thân tủ IRO3 CT trắng</v>
          </cell>
          <cell r="G54"/>
          <cell r="H54" t="str">
            <v>Nhật Anh</v>
          </cell>
          <cell r="I54"/>
          <cell r="J54" t="str">
            <v>IQC</v>
          </cell>
          <cell r="K54">
            <v>100</v>
          </cell>
          <cell r="L54">
            <v>100</v>
          </cell>
          <cell r="M54">
            <v>0</v>
          </cell>
          <cell r="P54"/>
          <cell r="Q54"/>
          <cell r="R54"/>
          <cell r="S54"/>
          <cell r="T54"/>
          <cell r="U54"/>
          <cell r="V54"/>
          <cell r="W54"/>
          <cell r="Y54"/>
          <cell r="Z54"/>
          <cell r="AA54"/>
          <cell r="AB54"/>
          <cell r="AC54"/>
          <cell r="AD54"/>
          <cell r="AE54"/>
        </row>
        <row r="55">
          <cell r="B55">
            <v>44137</v>
          </cell>
          <cell r="C55">
            <v>45</v>
          </cell>
          <cell r="D55">
            <v>11</v>
          </cell>
          <cell r="E55">
            <v>3004040237</v>
          </cell>
          <cell r="F55" t="str">
            <v>Giá đỡ bản lề dưới IRO3 v2 trắng</v>
          </cell>
          <cell r="G55"/>
          <cell r="H55" t="str">
            <v>Nhật Anh</v>
          </cell>
          <cell r="I55"/>
          <cell r="J55" t="str">
            <v>IQC</v>
          </cell>
          <cell r="K55">
            <v>150</v>
          </cell>
          <cell r="L55">
            <v>150</v>
          </cell>
          <cell r="M55">
            <v>0</v>
          </cell>
          <cell r="P55"/>
          <cell r="Q55"/>
          <cell r="R55"/>
          <cell r="S55"/>
          <cell r="T55"/>
          <cell r="U55"/>
          <cell r="V55"/>
          <cell r="W55"/>
          <cell r="Y55"/>
          <cell r="Z55"/>
          <cell r="AA55"/>
          <cell r="AB55"/>
          <cell r="AC55"/>
          <cell r="AD55"/>
          <cell r="AE55"/>
        </row>
        <row r="56">
          <cell r="B56">
            <v>44137</v>
          </cell>
          <cell r="C56">
            <v>45</v>
          </cell>
          <cell r="D56">
            <v>11</v>
          </cell>
          <cell r="E56">
            <v>3003050046</v>
          </cell>
          <cell r="F56" t="str">
            <v>Thân tủ IQO-HOT</v>
          </cell>
          <cell r="G56"/>
          <cell r="H56" t="str">
            <v>Nhật Anh</v>
          </cell>
          <cell r="I56"/>
          <cell r="J56" t="str">
            <v>IQC</v>
          </cell>
          <cell r="K56">
            <v>168</v>
          </cell>
          <cell r="L56">
            <v>168</v>
          </cell>
          <cell r="M56">
            <v>0</v>
          </cell>
          <cell r="P56"/>
          <cell r="Q56"/>
          <cell r="R56"/>
          <cell r="S56"/>
          <cell r="T56"/>
          <cell r="U56"/>
          <cell r="V56"/>
          <cell r="W56"/>
          <cell r="Y56"/>
          <cell r="Z56"/>
          <cell r="AA56"/>
          <cell r="AB56"/>
          <cell r="AC56"/>
          <cell r="AD56"/>
          <cell r="AE56"/>
        </row>
        <row r="57">
          <cell r="B57">
            <v>44137</v>
          </cell>
          <cell r="C57">
            <v>45</v>
          </cell>
          <cell r="D57">
            <v>11</v>
          </cell>
          <cell r="E57">
            <v>3003010016</v>
          </cell>
          <cell r="F57" t="str">
            <v>Kính tôi cánh IQ đen JENPEC 1</v>
          </cell>
          <cell r="G57"/>
          <cell r="H57" t="str">
            <v>Nhật Anh</v>
          </cell>
          <cell r="I57"/>
          <cell r="J57" t="str">
            <v>IQC</v>
          </cell>
          <cell r="K57">
            <v>104</v>
          </cell>
          <cell r="L57">
            <v>104</v>
          </cell>
          <cell r="M57">
            <v>0</v>
          </cell>
          <cell r="P57"/>
          <cell r="Q57"/>
          <cell r="R57"/>
          <cell r="S57"/>
          <cell r="T57"/>
          <cell r="U57"/>
          <cell r="V57"/>
          <cell r="W57"/>
          <cell r="Y57"/>
          <cell r="Z57"/>
          <cell r="AA57"/>
          <cell r="AB57"/>
          <cell r="AC57"/>
          <cell r="AD57"/>
          <cell r="AE57"/>
        </row>
        <row r="58">
          <cell r="B58">
            <v>44137</v>
          </cell>
          <cell r="C58">
            <v>45</v>
          </cell>
          <cell r="D58">
            <v>11</v>
          </cell>
          <cell r="E58">
            <v>3003020014</v>
          </cell>
          <cell r="F58" t="str">
            <v>Kính tôi đình IQ đen IROKA</v>
          </cell>
          <cell r="G58"/>
          <cell r="H58" t="str">
            <v>Nhật Anh</v>
          </cell>
          <cell r="I58"/>
          <cell r="J58" t="str">
            <v>IQC</v>
          </cell>
          <cell r="K58">
            <v>105</v>
          </cell>
          <cell r="L58">
            <v>105</v>
          </cell>
          <cell r="M58">
            <v>0</v>
          </cell>
          <cell r="P58"/>
          <cell r="Q58"/>
          <cell r="R58"/>
          <cell r="S58"/>
          <cell r="T58"/>
          <cell r="U58"/>
          <cell r="V58"/>
          <cell r="W58"/>
          <cell r="Y58"/>
          <cell r="Z58"/>
          <cell r="AA58"/>
          <cell r="AB58"/>
          <cell r="AC58"/>
          <cell r="AD58"/>
          <cell r="AE58"/>
        </row>
        <row r="59">
          <cell r="B59">
            <v>44137</v>
          </cell>
          <cell r="C59">
            <v>45</v>
          </cell>
          <cell r="D59">
            <v>11</v>
          </cell>
          <cell r="E59">
            <v>3004090080</v>
          </cell>
          <cell r="F59" t="str">
            <v>Phôi lõi CTO 10" /35T</v>
          </cell>
          <cell r="G59"/>
          <cell r="H59" t="str">
            <v>Nhật Anh</v>
          </cell>
          <cell r="I59"/>
          <cell r="J59" t="str">
            <v>IQC</v>
          </cell>
          <cell r="K59">
            <v>6006</v>
          </cell>
          <cell r="L59">
            <v>6006</v>
          </cell>
          <cell r="M59">
            <v>0</v>
          </cell>
          <cell r="P59"/>
          <cell r="Q59"/>
          <cell r="R59"/>
          <cell r="S59"/>
          <cell r="T59"/>
          <cell r="U59"/>
          <cell r="V59"/>
          <cell r="W59"/>
          <cell r="Y59"/>
          <cell r="Z59"/>
          <cell r="AA59"/>
          <cell r="AB59"/>
          <cell r="AC59"/>
          <cell r="AD59"/>
          <cell r="AE59"/>
        </row>
        <row r="60">
          <cell r="B60">
            <v>44137</v>
          </cell>
          <cell r="C60">
            <v>45</v>
          </cell>
          <cell r="D60">
            <v>11</v>
          </cell>
          <cell r="E60">
            <v>4003010005</v>
          </cell>
          <cell r="F60" t="str">
            <v>Thép cán nguội - Thân tủ 0.5mm</v>
          </cell>
          <cell r="G60"/>
          <cell r="H60" t="str">
            <v>Nhật Anh</v>
          </cell>
          <cell r="I60"/>
          <cell r="J60" t="str">
            <v>IQC</v>
          </cell>
          <cell r="K60">
            <v>7475</v>
          </cell>
          <cell r="L60">
            <v>7475</v>
          </cell>
          <cell r="M60">
            <v>0</v>
          </cell>
          <cell r="P60"/>
          <cell r="Q60"/>
          <cell r="R60"/>
          <cell r="S60"/>
          <cell r="T60"/>
          <cell r="U60"/>
          <cell r="V60"/>
          <cell r="W60"/>
          <cell r="Y60"/>
          <cell r="Z60"/>
          <cell r="AA60"/>
          <cell r="AB60"/>
          <cell r="AC60"/>
          <cell r="AD60"/>
          <cell r="AE60"/>
        </row>
        <row r="61">
          <cell r="B61">
            <v>44137</v>
          </cell>
          <cell r="C61">
            <v>45</v>
          </cell>
          <cell r="D61">
            <v>11</v>
          </cell>
          <cell r="E61">
            <v>3004060062</v>
          </cell>
          <cell r="F61" t="str">
            <v>Vỏ thân tủ IQO-HOT (CS-Sub)</v>
          </cell>
          <cell r="G61"/>
          <cell r="H61" t="str">
            <v>Nhật Anh</v>
          </cell>
          <cell r="I61">
            <v>1004614</v>
          </cell>
          <cell r="J61" t="str">
            <v>IQC</v>
          </cell>
          <cell r="K61">
            <v>500</v>
          </cell>
          <cell r="L61">
            <v>500</v>
          </cell>
          <cell r="M61">
            <v>0</v>
          </cell>
          <cell r="P61"/>
          <cell r="Q61"/>
          <cell r="R61"/>
          <cell r="S61"/>
          <cell r="T61"/>
          <cell r="U61"/>
          <cell r="V61"/>
          <cell r="W61"/>
          <cell r="Y61"/>
          <cell r="Z61"/>
          <cell r="AA61"/>
          <cell r="AB61"/>
          <cell r="AC61"/>
          <cell r="AD61"/>
          <cell r="AE61"/>
        </row>
        <row r="62">
          <cell r="B62">
            <v>44137</v>
          </cell>
          <cell r="C62">
            <v>45</v>
          </cell>
          <cell r="D62">
            <v>11</v>
          </cell>
          <cell r="E62">
            <v>3003010248</v>
          </cell>
          <cell r="F62" t="str">
            <v>Kính tôi cánh IQ đen KAROFI SRO+</v>
          </cell>
          <cell r="G62"/>
          <cell r="H62" t="str">
            <v>Nhật Anh</v>
          </cell>
          <cell r="I62" t="str">
            <v>Xưởng kính</v>
          </cell>
          <cell r="J62" t="str">
            <v>IQC</v>
          </cell>
          <cell r="K62">
            <v>440</v>
          </cell>
          <cell r="L62">
            <v>440</v>
          </cell>
          <cell r="M62">
            <v>0</v>
          </cell>
          <cell r="P62"/>
          <cell r="Q62"/>
          <cell r="R62"/>
          <cell r="S62"/>
          <cell r="T62"/>
          <cell r="U62"/>
          <cell r="V62"/>
          <cell r="W62"/>
          <cell r="Y62"/>
          <cell r="Z62"/>
          <cell r="AA62"/>
          <cell r="AB62"/>
          <cell r="AC62"/>
          <cell r="AD62"/>
          <cell r="AE62"/>
        </row>
        <row r="63">
          <cell r="B63">
            <v>44137</v>
          </cell>
          <cell r="C63">
            <v>45</v>
          </cell>
          <cell r="D63">
            <v>11</v>
          </cell>
          <cell r="E63">
            <v>2017030020</v>
          </cell>
          <cell r="F63" t="str">
            <v>Gioăng vỏ màng RO</v>
          </cell>
          <cell r="G63"/>
          <cell r="H63" t="str">
            <v>Nhật Anh</v>
          </cell>
          <cell r="I63" t="str">
            <v>NDM004</v>
          </cell>
          <cell r="J63" t="str">
            <v>IQC</v>
          </cell>
          <cell r="K63">
            <v>5000</v>
          </cell>
          <cell r="L63">
            <v>5000</v>
          </cell>
          <cell r="M63">
            <v>0</v>
          </cell>
          <cell r="P63"/>
          <cell r="Q63"/>
          <cell r="R63"/>
          <cell r="S63"/>
          <cell r="T63"/>
          <cell r="U63"/>
          <cell r="V63"/>
          <cell r="W63"/>
          <cell r="Y63"/>
          <cell r="Z63"/>
          <cell r="AA63"/>
          <cell r="AB63"/>
          <cell r="AC63"/>
          <cell r="AD63"/>
          <cell r="AE63"/>
        </row>
        <row r="64">
          <cell r="B64">
            <v>44137</v>
          </cell>
          <cell r="C64">
            <v>45</v>
          </cell>
          <cell r="D64">
            <v>11</v>
          </cell>
          <cell r="E64">
            <v>2017030005</v>
          </cell>
          <cell r="F64" t="str">
            <v>Gioăng cốc 2 gioăng (86*3.1)mm</v>
          </cell>
          <cell r="G64"/>
          <cell r="H64" t="str">
            <v>Nhật Anh</v>
          </cell>
          <cell r="I64" t="str">
            <v>NDM004</v>
          </cell>
          <cell r="J64" t="str">
            <v>IQC</v>
          </cell>
          <cell r="K64">
            <v>10000</v>
          </cell>
          <cell r="L64">
            <v>10000</v>
          </cell>
          <cell r="M64">
            <v>0</v>
          </cell>
          <cell r="P64"/>
          <cell r="Q64"/>
          <cell r="R64"/>
          <cell r="S64"/>
          <cell r="T64"/>
          <cell r="U64"/>
          <cell r="V64"/>
          <cell r="W64"/>
          <cell r="Y64"/>
          <cell r="Z64"/>
          <cell r="AA64"/>
          <cell r="AB64"/>
          <cell r="AC64"/>
          <cell r="AD64"/>
          <cell r="AE64"/>
        </row>
        <row r="65">
          <cell r="B65">
            <v>44137</v>
          </cell>
          <cell r="C65">
            <v>45</v>
          </cell>
          <cell r="D65">
            <v>11</v>
          </cell>
          <cell r="E65">
            <v>2017030004</v>
          </cell>
          <cell r="F65" t="str">
            <v>Gioăng chỉ D91.5x3.5</v>
          </cell>
          <cell r="G65"/>
          <cell r="H65" t="str">
            <v>Nhật Anh</v>
          </cell>
          <cell r="I65" t="str">
            <v>NDM004</v>
          </cell>
          <cell r="J65" t="str">
            <v>IQC</v>
          </cell>
          <cell r="K65">
            <v>30000</v>
          </cell>
          <cell r="L65">
            <v>30000</v>
          </cell>
          <cell r="M65">
            <v>0</v>
          </cell>
          <cell r="P65"/>
          <cell r="Q65"/>
          <cell r="R65"/>
          <cell r="S65"/>
          <cell r="T65"/>
          <cell r="U65"/>
          <cell r="V65"/>
          <cell r="W65"/>
          <cell r="Y65"/>
          <cell r="Z65"/>
          <cell r="AA65"/>
          <cell r="AB65"/>
          <cell r="AC65"/>
          <cell r="AD65"/>
          <cell r="AE65"/>
        </row>
        <row r="66">
          <cell r="B66">
            <v>44138</v>
          </cell>
          <cell r="C66">
            <v>45</v>
          </cell>
          <cell r="D66">
            <v>11</v>
          </cell>
          <cell r="E66">
            <v>7007020054</v>
          </cell>
          <cell r="F66" t="str">
            <v>Vòng bi NBK 6202Z</v>
          </cell>
          <cell r="G66"/>
          <cell r="H66" t="str">
            <v>Nhật Anh</v>
          </cell>
          <cell r="I66">
            <v>2000265</v>
          </cell>
          <cell r="J66" t="str">
            <v>IQC</v>
          </cell>
          <cell r="K66">
            <v>20000</v>
          </cell>
          <cell r="L66">
            <v>20000</v>
          </cell>
          <cell r="M66">
            <v>0</v>
          </cell>
          <cell r="P66"/>
          <cell r="Q66"/>
          <cell r="R66"/>
          <cell r="S66"/>
          <cell r="T66"/>
          <cell r="U66"/>
          <cell r="V66"/>
          <cell r="W66"/>
          <cell r="Y66"/>
          <cell r="Z66"/>
          <cell r="AA66"/>
          <cell r="AB66"/>
          <cell r="AC66"/>
          <cell r="AD66"/>
          <cell r="AE66"/>
        </row>
        <row r="67">
          <cell r="B67">
            <v>44138</v>
          </cell>
          <cell r="C67">
            <v>45</v>
          </cell>
          <cell r="D67">
            <v>11</v>
          </cell>
          <cell r="E67">
            <v>4006030082</v>
          </cell>
          <cell r="F67" t="str">
            <v>Bộ tem máy RO EUROUNO</v>
          </cell>
          <cell r="G67"/>
          <cell r="H67" t="str">
            <v>Nhật Anh</v>
          </cell>
          <cell r="I67" t="str">
            <v>NDK002</v>
          </cell>
          <cell r="J67" t="str">
            <v>IQC</v>
          </cell>
          <cell r="K67">
            <v>400</v>
          </cell>
          <cell r="L67">
            <v>400</v>
          </cell>
          <cell r="M67">
            <v>0</v>
          </cell>
          <cell r="P67"/>
          <cell r="Q67"/>
          <cell r="R67"/>
          <cell r="S67"/>
          <cell r="T67"/>
          <cell r="U67"/>
          <cell r="V67"/>
          <cell r="W67"/>
          <cell r="Y67"/>
          <cell r="Z67"/>
          <cell r="AA67"/>
          <cell r="AB67"/>
          <cell r="AC67"/>
          <cell r="AD67"/>
          <cell r="AE67"/>
        </row>
        <row r="68">
          <cell r="B68">
            <v>44138</v>
          </cell>
          <cell r="C68">
            <v>45</v>
          </cell>
          <cell r="D68">
            <v>11</v>
          </cell>
          <cell r="E68">
            <v>4006060384</v>
          </cell>
          <cell r="F68" t="str">
            <v>HDSD khẩu trang NanoFit (Myanmar)</v>
          </cell>
          <cell r="G68"/>
          <cell r="H68" t="str">
            <v>Nhật Anh</v>
          </cell>
          <cell r="I68" t="str">
            <v>NDK002</v>
          </cell>
          <cell r="J68" t="str">
            <v>IQC</v>
          </cell>
          <cell r="K68">
            <v>3752</v>
          </cell>
          <cell r="L68">
            <v>3752</v>
          </cell>
          <cell r="M68">
            <v>0</v>
          </cell>
          <cell r="P68"/>
          <cell r="Q68"/>
          <cell r="R68"/>
          <cell r="S68"/>
          <cell r="T68"/>
          <cell r="U68"/>
          <cell r="V68"/>
          <cell r="W68"/>
          <cell r="Y68"/>
          <cell r="Z68"/>
          <cell r="AA68"/>
          <cell r="AB68"/>
          <cell r="AC68"/>
          <cell r="AD68"/>
          <cell r="AE68"/>
        </row>
        <row r="69">
          <cell r="B69">
            <v>44138</v>
          </cell>
          <cell r="C69">
            <v>45</v>
          </cell>
          <cell r="D69">
            <v>11</v>
          </cell>
          <cell r="E69">
            <v>4006030320</v>
          </cell>
          <cell r="F69" t="str">
            <v>Tem đèn UV KAROFI</v>
          </cell>
          <cell r="G69"/>
          <cell r="H69" t="str">
            <v>Nhật Anh</v>
          </cell>
          <cell r="I69" t="str">
            <v>NDK002</v>
          </cell>
          <cell r="J69" t="str">
            <v>IQC</v>
          </cell>
          <cell r="K69">
            <v>2600</v>
          </cell>
          <cell r="L69">
            <v>2600</v>
          </cell>
          <cell r="M69">
            <v>0</v>
          </cell>
          <cell r="P69"/>
          <cell r="Q69"/>
          <cell r="R69"/>
          <cell r="S69"/>
          <cell r="T69"/>
          <cell r="U69"/>
          <cell r="V69"/>
          <cell r="W69"/>
          <cell r="Y69"/>
          <cell r="Z69"/>
          <cell r="AA69"/>
          <cell r="AB69"/>
          <cell r="AC69"/>
          <cell r="AD69"/>
          <cell r="AE69"/>
        </row>
        <row r="70">
          <cell r="B70">
            <v>44138</v>
          </cell>
          <cell r="C70">
            <v>45</v>
          </cell>
          <cell r="D70">
            <v>11</v>
          </cell>
          <cell r="E70">
            <v>4006030302</v>
          </cell>
          <cell r="F70" t="str">
            <v>Tem bình áp KAROFI</v>
          </cell>
          <cell r="G70"/>
          <cell r="H70" t="str">
            <v>Nhật Anh</v>
          </cell>
          <cell r="I70" t="str">
            <v>NDK002</v>
          </cell>
          <cell r="J70" t="str">
            <v>IQC</v>
          </cell>
          <cell r="K70">
            <v>2000</v>
          </cell>
          <cell r="L70">
            <v>2000</v>
          </cell>
          <cell r="M70">
            <v>0</v>
          </cell>
          <cell r="P70"/>
          <cell r="Q70"/>
          <cell r="R70"/>
          <cell r="S70"/>
          <cell r="T70"/>
          <cell r="U70"/>
          <cell r="V70"/>
          <cell r="W70"/>
          <cell r="Y70"/>
          <cell r="Z70"/>
          <cell r="AA70"/>
          <cell r="AB70"/>
          <cell r="AC70"/>
          <cell r="AD70"/>
          <cell r="AE70"/>
        </row>
        <row r="71">
          <cell r="B71">
            <v>44138</v>
          </cell>
          <cell r="C71">
            <v>45</v>
          </cell>
          <cell r="D71">
            <v>11</v>
          </cell>
          <cell r="E71">
            <v>4006032070</v>
          </cell>
          <cell r="F71" t="str">
            <v>Tem cốc Sediment WaterFall</v>
          </cell>
          <cell r="G71"/>
          <cell r="H71" t="str">
            <v>Nhật Anh</v>
          </cell>
          <cell r="I71" t="str">
            <v>NDK002</v>
          </cell>
          <cell r="J71" t="str">
            <v>IQC</v>
          </cell>
          <cell r="K71">
            <v>650</v>
          </cell>
          <cell r="L71">
            <v>650</v>
          </cell>
          <cell r="M71">
            <v>0</v>
          </cell>
          <cell r="P71"/>
          <cell r="Q71"/>
          <cell r="R71"/>
          <cell r="S71"/>
          <cell r="T71"/>
          <cell r="U71"/>
          <cell r="V71"/>
          <cell r="W71"/>
          <cell r="Y71"/>
          <cell r="Z71"/>
          <cell r="AA71"/>
          <cell r="AB71"/>
          <cell r="AC71"/>
          <cell r="AD71"/>
          <cell r="AE71"/>
        </row>
        <row r="72">
          <cell r="B72">
            <v>44138</v>
          </cell>
          <cell r="C72">
            <v>45</v>
          </cell>
          <cell r="D72">
            <v>11</v>
          </cell>
          <cell r="E72">
            <v>4006032071</v>
          </cell>
          <cell r="F72" t="str">
            <v>Tem cốc Loose Carbon WaterFall</v>
          </cell>
          <cell r="G72"/>
          <cell r="H72" t="str">
            <v>Nhật Anh</v>
          </cell>
          <cell r="I72" t="str">
            <v>NDK002</v>
          </cell>
          <cell r="J72" t="str">
            <v>IQC</v>
          </cell>
          <cell r="K72">
            <v>650</v>
          </cell>
          <cell r="L72">
            <v>650</v>
          </cell>
          <cell r="M72">
            <v>0</v>
          </cell>
          <cell r="P72"/>
          <cell r="Q72"/>
          <cell r="R72"/>
          <cell r="S72"/>
          <cell r="T72"/>
          <cell r="U72"/>
          <cell r="V72"/>
          <cell r="W72"/>
          <cell r="Y72"/>
          <cell r="Z72"/>
          <cell r="AA72"/>
          <cell r="AB72"/>
          <cell r="AC72"/>
          <cell r="AD72"/>
          <cell r="AE72"/>
        </row>
        <row r="73">
          <cell r="B73">
            <v>44138</v>
          </cell>
          <cell r="C73">
            <v>45</v>
          </cell>
          <cell r="D73">
            <v>11</v>
          </cell>
          <cell r="E73">
            <v>4006032072</v>
          </cell>
          <cell r="F73" t="str">
            <v>Tem cốc Carbon Block WaterFall</v>
          </cell>
          <cell r="G73"/>
          <cell r="H73" t="str">
            <v>Nhật Anh</v>
          </cell>
          <cell r="I73" t="str">
            <v>NDK002</v>
          </cell>
          <cell r="J73" t="str">
            <v>IQC</v>
          </cell>
          <cell r="K73">
            <v>650</v>
          </cell>
          <cell r="L73">
            <v>650</v>
          </cell>
          <cell r="M73">
            <v>0</v>
          </cell>
          <cell r="P73"/>
          <cell r="Q73"/>
          <cell r="R73"/>
          <cell r="S73"/>
          <cell r="T73"/>
          <cell r="U73"/>
          <cell r="V73"/>
          <cell r="W73"/>
          <cell r="Y73"/>
          <cell r="Z73"/>
          <cell r="AA73"/>
          <cell r="AB73"/>
          <cell r="AC73"/>
          <cell r="AD73"/>
          <cell r="AE73"/>
        </row>
        <row r="74">
          <cell r="B74">
            <v>44138</v>
          </cell>
          <cell r="C74">
            <v>45</v>
          </cell>
          <cell r="D74">
            <v>11</v>
          </cell>
          <cell r="E74">
            <v>4006032074</v>
          </cell>
          <cell r="F74" t="str">
            <v>Tem giá sắt WaterFall</v>
          </cell>
          <cell r="G74"/>
          <cell r="H74" t="str">
            <v>Nhật Anh</v>
          </cell>
          <cell r="I74" t="str">
            <v>NDK002</v>
          </cell>
          <cell r="J74" t="str">
            <v>IQC</v>
          </cell>
          <cell r="K74">
            <v>650</v>
          </cell>
          <cell r="L74">
            <v>650</v>
          </cell>
          <cell r="M74">
            <v>0</v>
          </cell>
          <cell r="P74"/>
          <cell r="Q74"/>
          <cell r="R74"/>
          <cell r="S74"/>
          <cell r="T74"/>
          <cell r="U74"/>
          <cell r="V74"/>
          <cell r="W74"/>
          <cell r="Y74"/>
          <cell r="Z74"/>
          <cell r="AA74"/>
          <cell r="AB74"/>
          <cell r="AC74"/>
          <cell r="AD74"/>
          <cell r="AE74"/>
        </row>
        <row r="75">
          <cell r="B75">
            <v>44138</v>
          </cell>
          <cell r="C75">
            <v>45</v>
          </cell>
          <cell r="D75">
            <v>11</v>
          </cell>
          <cell r="E75">
            <v>4006060232</v>
          </cell>
          <cell r="F75" t="str">
            <v>HDSD máy RO WaterFall</v>
          </cell>
          <cell r="G75"/>
          <cell r="H75" t="str">
            <v>Nhật Anh</v>
          </cell>
          <cell r="I75" t="str">
            <v>NDK002</v>
          </cell>
          <cell r="J75" t="str">
            <v>IQC</v>
          </cell>
          <cell r="K75">
            <v>640</v>
          </cell>
          <cell r="L75">
            <v>640</v>
          </cell>
          <cell r="M75">
            <v>0</v>
          </cell>
          <cell r="P75"/>
          <cell r="Q75"/>
          <cell r="R75"/>
          <cell r="S75"/>
          <cell r="T75"/>
          <cell r="U75"/>
          <cell r="V75"/>
          <cell r="W75"/>
          <cell r="Y75"/>
          <cell r="Z75"/>
          <cell r="AA75"/>
          <cell r="AB75"/>
          <cell r="AC75"/>
          <cell r="AD75"/>
          <cell r="AE75"/>
        </row>
        <row r="76">
          <cell r="B76">
            <v>44138</v>
          </cell>
          <cell r="C76">
            <v>45</v>
          </cell>
          <cell r="D76">
            <v>11</v>
          </cell>
          <cell r="E76">
            <v>4006032073</v>
          </cell>
          <cell r="F76" t="str">
            <v>Tem lõi T33 WaterFall</v>
          </cell>
          <cell r="G76"/>
          <cell r="H76" t="str">
            <v>Nhật Anh</v>
          </cell>
          <cell r="I76" t="str">
            <v>NDK002</v>
          </cell>
          <cell r="J76" t="str">
            <v>IQC</v>
          </cell>
          <cell r="K76">
            <v>500</v>
          </cell>
          <cell r="L76">
            <v>500</v>
          </cell>
          <cell r="M76">
            <v>0</v>
          </cell>
          <cell r="P76"/>
          <cell r="Q76"/>
          <cell r="R76"/>
          <cell r="S76"/>
          <cell r="T76"/>
          <cell r="U76"/>
          <cell r="V76"/>
          <cell r="W76"/>
          <cell r="Y76"/>
          <cell r="Z76"/>
          <cell r="AA76"/>
          <cell r="AB76"/>
          <cell r="AC76"/>
          <cell r="AD76"/>
          <cell r="AE76"/>
        </row>
        <row r="77">
          <cell r="B77">
            <v>44138</v>
          </cell>
          <cell r="C77">
            <v>45</v>
          </cell>
          <cell r="D77">
            <v>11</v>
          </cell>
          <cell r="E77">
            <v>4006032084</v>
          </cell>
          <cell r="F77" t="str">
            <v>Tem lõi Nano WaterFall</v>
          </cell>
          <cell r="G77"/>
          <cell r="H77" t="str">
            <v>Nhật Anh</v>
          </cell>
          <cell r="I77" t="str">
            <v>NDK002</v>
          </cell>
          <cell r="J77" t="str">
            <v>IQC</v>
          </cell>
          <cell r="K77">
            <v>500</v>
          </cell>
          <cell r="L77">
            <v>500</v>
          </cell>
          <cell r="M77">
            <v>0</v>
          </cell>
          <cell r="P77"/>
          <cell r="Q77"/>
          <cell r="R77"/>
          <cell r="S77"/>
          <cell r="T77"/>
          <cell r="U77"/>
          <cell r="V77"/>
          <cell r="W77"/>
          <cell r="Y77"/>
          <cell r="Z77"/>
          <cell r="AA77"/>
          <cell r="AB77"/>
          <cell r="AC77"/>
          <cell r="AD77"/>
          <cell r="AE77"/>
        </row>
        <row r="78">
          <cell r="B78">
            <v>44138</v>
          </cell>
          <cell r="C78">
            <v>45</v>
          </cell>
          <cell r="D78">
            <v>11</v>
          </cell>
          <cell r="E78">
            <v>4006032067</v>
          </cell>
          <cell r="F78" t="str">
            <v>Tem lõi 1 PP Sediment 5u WaterFall</v>
          </cell>
          <cell r="G78"/>
          <cell r="H78" t="str">
            <v>Nhật Anh</v>
          </cell>
          <cell r="I78" t="str">
            <v>NDK002</v>
          </cell>
          <cell r="J78" t="str">
            <v>IQC</v>
          </cell>
          <cell r="K78">
            <v>1360</v>
          </cell>
          <cell r="L78">
            <v>1360</v>
          </cell>
          <cell r="M78">
            <v>0</v>
          </cell>
          <cell r="P78"/>
          <cell r="Q78"/>
          <cell r="R78"/>
          <cell r="S78"/>
          <cell r="T78"/>
          <cell r="U78"/>
          <cell r="V78"/>
          <cell r="W78"/>
          <cell r="Y78"/>
          <cell r="Z78"/>
          <cell r="AA78"/>
          <cell r="AB78"/>
          <cell r="AC78"/>
          <cell r="AD78"/>
          <cell r="AE78"/>
        </row>
        <row r="79">
          <cell r="B79">
            <v>44138</v>
          </cell>
          <cell r="C79">
            <v>45</v>
          </cell>
          <cell r="D79">
            <v>11</v>
          </cell>
          <cell r="E79">
            <v>4006032068</v>
          </cell>
          <cell r="F79" t="str">
            <v>Tem lõi 2 Loose Carbon WaterFall</v>
          </cell>
          <cell r="G79"/>
          <cell r="H79" t="str">
            <v>Nhật Anh</v>
          </cell>
          <cell r="I79" t="str">
            <v>NDK002</v>
          </cell>
          <cell r="J79" t="str">
            <v>IQC</v>
          </cell>
          <cell r="K79">
            <v>1360</v>
          </cell>
          <cell r="L79">
            <v>1360</v>
          </cell>
          <cell r="M79">
            <v>0</v>
          </cell>
          <cell r="P79"/>
          <cell r="Q79"/>
          <cell r="R79"/>
          <cell r="S79"/>
          <cell r="T79"/>
          <cell r="U79"/>
          <cell r="V79"/>
          <cell r="W79"/>
          <cell r="Y79"/>
          <cell r="Z79"/>
          <cell r="AA79"/>
          <cell r="AB79"/>
          <cell r="AC79"/>
          <cell r="AD79"/>
          <cell r="AE79"/>
        </row>
        <row r="80">
          <cell r="B80">
            <v>44138</v>
          </cell>
          <cell r="C80">
            <v>45</v>
          </cell>
          <cell r="D80">
            <v>11</v>
          </cell>
          <cell r="E80">
            <v>4006032069</v>
          </cell>
          <cell r="F80" t="str">
            <v>Tem lõi 3 CTO WaterFall</v>
          </cell>
          <cell r="G80"/>
          <cell r="H80" t="str">
            <v>Nhật Anh</v>
          </cell>
          <cell r="I80" t="str">
            <v>NDK002</v>
          </cell>
          <cell r="J80" t="str">
            <v>IQC</v>
          </cell>
          <cell r="K80">
            <v>1360</v>
          </cell>
          <cell r="L80">
            <v>1360</v>
          </cell>
          <cell r="M80">
            <v>0</v>
          </cell>
          <cell r="P80"/>
          <cell r="Q80"/>
          <cell r="R80"/>
          <cell r="S80"/>
          <cell r="T80"/>
          <cell r="U80"/>
          <cell r="V80"/>
          <cell r="W80"/>
          <cell r="Y80"/>
          <cell r="Z80"/>
          <cell r="AA80"/>
          <cell r="AB80"/>
          <cell r="AC80"/>
          <cell r="AD80"/>
          <cell r="AE80"/>
        </row>
        <row r="81">
          <cell r="B81">
            <v>44138</v>
          </cell>
          <cell r="C81">
            <v>45</v>
          </cell>
          <cell r="D81">
            <v>11</v>
          </cell>
          <cell r="E81">
            <v>4006030081</v>
          </cell>
          <cell r="F81" t="str">
            <v>Tem nhận dạng sản phẩm (W)</v>
          </cell>
          <cell r="G81"/>
          <cell r="H81" t="str">
            <v>Nhật Anh</v>
          </cell>
          <cell r="I81" t="str">
            <v>NDK002</v>
          </cell>
          <cell r="J81" t="str">
            <v>IQC</v>
          </cell>
          <cell r="K81">
            <v>15000</v>
          </cell>
          <cell r="L81">
            <v>15000</v>
          </cell>
          <cell r="M81">
            <v>0</v>
          </cell>
          <cell r="P81"/>
          <cell r="Q81"/>
          <cell r="R81"/>
          <cell r="S81"/>
          <cell r="T81"/>
          <cell r="U81"/>
          <cell r="V81"/>
          <cell r="W81"/>
          <cell r="Y81"/>
          <cell r="Z81"/>
          <cell r="AA81"/>
          <cell r="AB81"/>
          <cell r="AC81"/>
          <cell r="AD81"/>
          <cell r="AE81"/>
        </row>
        <row r="82">
          <cell r="B82">
            <v>44138</v>
          </cell>
          <cell r="C82">
            <v>45</v>
          </cell>
          <cell r="D82">
            <v>11</v>
          </cell>
          <cell r="E82">
            <v>4006032051</v>
          </cell>
          <cell r="F82" t="str">
            <v>Tem Karofi QCVN V3</v>
          </cell>
          <cell r="G82"/>
          <cell r="H82" t="str">
            <v>Nhật Anh</v>
          </cell>
          <cell r="I82" t="str">
            <v>NDK002</v>
          </cell>
          <cell r="J82" t="str">
            <v>IQC</v>
          </cell>
          <cell r="K82">
            <v>5000</v>
          </cell>
          <cell r="L82">
            <v>5000</v>
          </cell>
          <cell r="M82">
            <v>0</v>
          </cell>
          <cell r="P82"/>
          <cell r="Q82"/>
          <cell r="R82"/>
          <cell r="S82"/>
          <cell r="T82"/>
          <cell r="U82"/>
          <cell r="V82"/>
          <cell r="W82"/>
          <cell r="Y82"/>
          <cell r="Z82"/>
          <cell r="AA82"/>
          <cell r="AB82"/>
          <cell r="AC82"/>
          <cell r="AD82"/>
          <cell r="AE82"/>
        </row>
        <row r="83">
          <cell r="B83">
            <v>44138</v>
          </cell>
          <cell r="C83">
            <v>45</v>
          </cell>
          <cell r="D83">
            <v>11</v>
          </cell>
          <cell r="E83">
            <v>4004090043</v>
          </cell>
          <cell r="F83" t="str">
            <v>Lưới lọc tròn D10/P1</v>
          </cell>
          <cell r="G83"/>
          <cell r="H83" t="str">
            <v>Nhật Anh</v>
          </cell>
          <cell r="I83">
            <v>1004007</v>
          </cell>
          <cell r="J83" t="str">
            <v>IQC</v>
          </cell>
          <cell r="K83">
            <v>30000</v>
          </cell>
          <cell r="L83">
            <v>30000</v>
          </cell>
          <cell r="M83">
            <v>0</v>
          </cell>
          <cell r="P83"/>
          <cell r="Q83"/>
          <cell r="R83"/>
          <cell r="S83"/>
          <cell r="T83"/>
          <cell r="U83"/>
          <cell r="V83"/>
          <cell r="W83"/>
          <cell r="Y83"/>
          <cell r="Z83"/>
          <cell r="AA83"/>
          <cell r="AB83"/>
          <cell r="AC83"/>
          <cell r="AD83"/>
          <cell r="AE83"/>
        </row>
        <row r="84">
          <cell r="B84">
            <v>44138</v>
          </cell>
          <cell r="C84">
            <v>45</v>
          </cell>
          <cell r="D84">
            <v>11</v>
          </cell>
          <cell r="E84">
            <v>4006040003</v>
          </cell>
          <cell r="F84" t="str">
            <v>Dây thít 300x5mm</v>
          </cell>
          <cell r="G84"/>
          <cell r="H84" t="str">
            <v>Nhật Anh</v>
          </cell>
          <cell r="I84">
            <v>1000333</v>
          </cell>
          <cell r="J84" t="str">
            <v>IQC</v>
          </cell>
          <cell r="K84">
            <v>5000</v>
          </cell>
          <cell r="L84">
            <v>5000</v>
          </cell>
          <cell r="M84">
            <v>0</v>
          </cell>
          <cell r="P84"/>
          <cell r="Q84"/>
          <cell r="R84"/>
          <cell r="S84"/>
          <cell r="T84"/>
          <cell r="U84"/>
          <cell r="V84"/>
          <cell r="W84"/>
          <cell r="Y84"/>
          <cell r="Z84"/>
          <cell r="AA84"/>
          <cell r="AB84"/>
          <cell r="AC84"/>
          <cell r="AD84"/>
          <cell r="AE84"/>
        </row>
        <row r="85">
          <cell r="B85">
            <v>44138</v>
          </cell>
          <cell r="C85">
            <v>45</v>
          </cell>
          <cell r="D85">
            <v>11</v>
          </cell>
          <cell r="E85">
            <v>4006040006</v>
          </cell>
          <cell r="F85" t="str">
            <v>Dây thít trắng 150x3mm</v>
          </cell>
          <cell r="G85"/>
          <cell r="H85" t="str">
            <v>Nhật Anh</v>
          </cell>
          <cell r="I85">
            <v>1000333</v>
          </cell>
          <cell r="J85" t="str">
            <v>IQC</v>
          </cell>
          <cell r="K85">
            <v>200000</v>
          </cell>
          <cell r="L85">
            <v>200000</v>
          </cell>
          <cell r="M85">
            <v>0</v>
          </cell>
          <cell r="P85"/>
          <cell r="Q85"/>
          <cell r="R85"/>
          <cell r="S85"/>
          <cell r="T85"/>
          <cell r="U85"/>
          <cell r="V85"/>
          <cell r="W85"/>
          <cell r="Y85"/>
          <cell r="Z85"/>
          <cell r="AA85"/>
          <cell r="AB85"/>
          <cell r="AC85"/>
          <cell r="AD85"/>
          <cell r="AE85"/>
        </row>
        <row r="86">
          <cell r="B86">
            <v>44138</v>
          </cell>
          <cell r="C86">
            <v>45</v>
          </cell>
          <cell r="D86">
            <v>11</v>
          </cell>
          <cell r="E86">
            <v>4006050103</v>
          </cell>
          <cell r="F86" t="str">
            <v>Xốp thân EPS BC</v>
          </cell>
          <cell r="G86"/>
          <cell r="H86" t="str">
            <v>Nhật Anh</v>
          </cell>
          <cell r="I86" t="str">
            <v>NDB005</v>
          </cell>
          <cell r="J86" t="str">
            <v>IQC</v>
          </cell>
          <cell r="K86">
            <v>450</v>
          </cell>
          <cell r="L86">
            <v>450</v>
          </cell>
          <cell r="M86">
            <v>0</v>
          </cell>
          <cell r="P86"/>
          <cell r="Q86"/>
          <cell r="R86"/>
          <cell r="S86"/>
          <cell r="T86"/>
          <cell r="U86"/>
          <cell r="V86"/>
          <cell r="W86"/>
          <cell r="Y86"/>
          <cell r="Z86"/>
          <cell r="AA86"/>
          <cell r="AB86"/>
          <cell r="AC86"/>
          <cell r="AD86"/>
          <cell r="AE86"/>
        </row>
        <row r="87">
          <cell r="B87">
            <v>44138</v>
          </cell>
          <cell r="C87">
            <v>45</v>
          </cell>
          <cell r="D87">
            <v>11</v>
          </cell>
          <cell r="E87">
            <v>4006050104</v>
          </cell>
          <cell r="F87" t="str">
            <v>Xốp nắp EPS BC</v>
          </cell>
          <cell r="G87"/>
          <cell r="H87" t="str">
            <v>Nhật Anh</v>
          </cell>
          <cell r="I87" t="str">
            <v>NDB005</v>
          </cell>
          <cell r="J87" t="str">
            <v>IQC</v>
          </cell>
          <cell r="K87">
            <v>450</v>
          </cell>
          <cell r="L87">
            <v>450</v>
          </cell>
          <cell r="M87">
            <v>0</v>
          </cell>
          <cell r="P87"/>
          <cell r="Q87"/>
          <cell r="R87"/>
          <cell r="S87"/>
          <cell r="T87"/>
          <cell r="U87"/>
          <cell r="V87"/>
          <cell r="W87"/>
          <cell r="Y87"/>
          <cell r="Z87"/>
          <cell r="AA87"/>
          <cell r="AB87"/>
          <cell r="AC87"/>
          <cell r="AD87"/>
          <cell r="AE87"/>
        </row>
        <row r="88">
          <cell r="B88">
            <v>44138</v>
          </cell>
          <cell r="C88">
            <v>45</v>
          </cell>
          <cell r="D88">
            <v>11</v>
          </cell>
          <cell r="E88">
            <v>4004090014</v>
          </cell>
          <cell r="F88" t="str">
            <v>Lưới bao CTO 10" trắng</v>
          </cell>
          <cell r="G88"/>
          <cell r="H88" t="str">
            <v>Nhật Anh</v>
          </cell>
          <cell r="I88">
            <v>1004563</v>
          </cell>
          <cell r="J88" t="str">
            <v>IQC</v>
          </cell>
          <cell r="K88">
            <v>402</v>
          </cell>
          <cell r="L88">
            <v>402</v>
          </cell>
          <cell r="M88">
            <v>0</v>
          </cell>
          <cell r="P88"/>
          <cell r="Q88"/>
          <cell r="R88"/>
          <cell r="S88"/>
          <cell r="T88"/>
          <cell r="U88"/>
          <cell r="V88"/>
          <cell r="W88"/>
          <cell r="Y88"/>
          <cell r="Z88"/>
          <cell r="AA88"/>
          <cell r="AB88"/>
          <cell r="AC88"/>
          <cell r="AD88"/>
          <cell r="AE88"/>
        </row>
        <row r="89">
          <cell r="B89">
            <v>44138</v>
          </cell>
          <cell r="C89">
            <v>45</v>
          </cell>
          <cell r="D89">
            <v>11</v>
          </cell>
          <cell r="E89">
            <v>4006050105</v>
          </cell>
          <cell r="F89" t="str">
            <v>Xốp EPS phẳng đỉnh IQO</v>
          </cell>
          <cell r="G89"/>
          <cell r="H89" t="str">
            <v>Nhật Anh</v>
          </cell>
          <cell r="I89" t="str">
            <v>NDL011</v>
          </cell>
          <cell r="J89" t="str">
            <v>IQC</v>
          </cell>
          <cell r="K89">
            <v>1000</v>
          </cell>
          <cell r="L89">
            <v>1000</v>
          </cell>
          <cell r="M89">
            <v>0</v>
          </cell>
          <cell r="P89"/>
          <cell r="Q89"/>
          <cell r="R89"/>
          <cell r="S89"/>
          <cell r="T89"/>
          <cell r="U89"/>
          <cell r="V89"/>
          <cell r="W89"/>
          <cell r="Y89"/>
          <cell r="Z89"/>
          <cell r="AA89"/>
          <cell r="AB89"/>
          <cell r="AC89"/>
          <cell r="AD89"/>
          <cell r="AE89"/>
        </row>
        <row r="90">
          <cell r="B90">
            <v>44138</v>
          </cell>
          <cell r="C90">
            <v>45</v>
          </cell>
          <cell r="D90">
            <v>11</v>
          </cell>
          <cell r="E90">
            <v>4006050106</v>
          </cell>
          <cell r="F90" t="str">
            <v>Xốp EPS phẳng mặt IQO</v>
          </cell>
          <cell r="G90"/>
          <cell r="H90" t="str">
            <v>Nhật Anh</v>
          </cell>
          <cell r="I90" t="str">
            <v>NDL011</v>
          </cell>
          <cell r="J90" t="str">
            <v>IQC</v>
          </cell>
          <cell r="K90">
            <v>300</v>
          </cell>
          <cell r="L90">
            <v>300</v>
          </cell>
          <cell r="M90">
            <v>0</v>
          </cell>
          <cell r="P90"/>
          <cell r="Q90"/>
          <cell r="R90"/>
          <cell r="S90"/>
          <cell r="T90"/>
          <cell r="U90"/>
          <cell r="V90"/>
          <cell r="W90"/>
          <cell r="Y90"/>
          <cell r="Z90"/>
          <cell r="AA90"/>
          <cell r="AB90"/>
          <cell r="AC90"/>
          <cell r="AD90"/>
          <cell r="AE90"/>
        </row>
        <row r="91">
          <cell r="B91">
            <v>44138</v>
          </cell>
          <cell r="C91">
            <v>45</v>
          </cell>
          <cell r="D91">
            <v>11</v>
          </cell>
          <cell r="E91">
            <v>4006050107</v>
          </cell>
          <cell r="F91" t="str">
            <v>Xốp EPS phẳng cạnh IQO</v>
          </cell>
          <cell r="G91"/>
          <cell r="H91" t="str">
            <v>Nhật Anh</v>
          </cell>
          <cell r="I91" t="str">
            <v>NDL011</v>
          </cell>
          <cell r="J91" t="str">
            <v>IQC</v>
          </cell>
          <cell r="K91">
            <v>300</v>
          </cell>
          <cell r="L91">
            <v>300</v>
          </cell>
          <cell r="M91">
            <v>0</v>
          </cell>
          <cell r="P91"/>
          <cell r="Q91"/>
          <cell r="R91"/>
          <cell r="S91"/>
          <cell r="T91"/>
          <cell r="U91"/>
          <cell r="V91"/>
          <cell r="W91"/>
          <cell r="Y91"/>
          <cell r="Z91"/>
          <cell r="AA91"/>
          <cell r="AB91"/>
          <cell r="AC91"/>
          <cell r="AD91"/>
          <cell r="AE91"/>
        </row>
        <row r="92">
          <cell r="B92">
            <v>44138</v>
          </cell>
          <cell r="C92">
            <v>45</v>
          </cell>
          <cell r="D92">
            <v>11</v>
          </cell>
          <cell r="E92">
            <v>4006050118</v>
          </cell>
          <cell r="F92" t="str">
            <v>Xốp đỉnh IQ-PLUS</v>
          </cell>
          <cell r="G92"/>
          <cell r="H92" t="str">
            <v>Nhật Anh</v>
          </cell>
          <cell r="I92" t="str">
            <v>NDL011</v>
          </cell>
          <cell r="J92" t="str">
            <v>IQC</v>
          </cell>
          <cell r="K92">
            <v>50</v>
          </cell>
          <cell r="L92">
            <v>50</v>
          </cell>
          <cell r="M92">
            <v>0</v>
          </cell>
          <cell r="P92"/>
          <cell r="Q92"/>
          <cell r="R92"/>
          <cell r="S92"/>
          <cell r="T92"/>
          <cell r="U92"/>
          <cell r="V92"/>
          <cell r="W92"/>
          <cell r="Y92"/>
          <cell r="Z92"/>
          <cell r="AA92"/>
          <cell r="AB92"/>
          <cell r="AC92"/>
          <cell r="AD92"/>
          <cell r="AE92"/>
        </row>
        <row r="93">
          <cell r="B93">
            <v>44138</v>
          </cell>
          <cell r="C93">
            <v>45</v>
          </cell>
          <cell r="D93">
            <v>11</v>
          </cell>
          <cell r="E93">
            <v>4006050046</v>
          </cell>
          <cell r="F93" t="str">
            <v>Xốp EPS phẳng 340x435x10</v>
          </cell>
          <cell r="G93"/>
          <cell r="H93" t="str">
            <v>Nhật Anh</v>
          </cell>
          <cell r="I93" t="str">
            <v>NDL011</v>
          </cell>
          <cell r="J93" t="str">
            <v>IQC</v>
          </cell>
          <cell r="K93">
            <v>600</v>
          </cell>
          <cell r="L93">
            <v>600</v>
          </cell>
          <cell r="M93">
            <v>0</v>
          </cell>
          <cell r="P93"/>
          <cell r="Q93"/>
          <cell r="R93"/>
          <cell r="S93"/>
          <cell r="T93"/>
          <cell r="U93"/>
          <cell r="V93"/>
          <cell r="W93"/>
          <cell r="Y93"/>
          <cell r="Z93"/>
          <cell r="AA93"/>
          <cell r="AB93"/>
          <cell r="AC93"/>
          <cell r="AD93"/>
          <cell r="AE93"/>
        </row>
        <row r="94">
          <cell r="B94">
            <v>44138</v>
          </cell>
          <cell r="C94">
            <v>45</v>
          </cell>
          <cell r="D94">
            <v>11</v>
          </cell>
          <cell r="E94">
            <v>4006020066</v>
          </cell>
          <cell r="F94" t="str">
            <v>Túi MCPP Smax Duo 3 Vi lọc đa điểm</v>
          </cell>
          <cell r="G94"/>
          <cell r="H94" t="str">
            <v>Nhật Anh</v>
          </cell>
          <cell r="I94">
            <v>1005641</v>
          </cell>
          <cell r="J94" t="str">
            <v>IQC</v>
          </cell>
          <cell r="K94">
            <v>20000</v>
          </cell>
          <cell r="L94">
            <v>20000</v>
          </cell>
          <cell r="M94">
            <v>0</v>
          </cell>
          <cell r="P94"/>
          <cell r="Q94"/>
          <cell r="R94"/>
          <cell r="S94"/>
          <cell r="T94"/>
          <cell r="U94"/>
          <cell r="V94"/>
          <cell r="W94"/>
          <cell r="Y94"/>
          <cell r="Z94"/>
          <cell r="AA94"/>
          <cell r="AB94"/>
          <cell r="AC94"/>
          <cell r="AD94"/>
          <cell r="AE94"/>
        </row>
        <row r="95">
          <cell r="B95">
            <v>44138</v>
          </cell>
          <cell r="C95">
            <v>45</v>
          </cell>
          <cell r="D95">
            <v>11</v>
          </cell>
          <cell r="E95">
            <v>4006020062</v>
          </cell>
          <cell r="F95" t="str">
            <v>Túi MCPP Smax Duo 1 Vi lọc</v>
          </cell>
          <cell r="G95"/>
          <cell r="H95" t="str">
            <v>Nhật Anh</v>
          </cell>
          <cell r="I95">
            <v>1005641</v>
          </cell>
          <cell r="J95" t="str">
            <v>IQC</v>
          </cell>
          <cell r="K95">
            <v>40000</v>
          </cell>
          <cell r="L95">
            <v>40000</v>
          </cell>
          <cell r="M95">
            <v>0</v>
          </cell>
          <cell r="P95"/>
          <cell r="Q95"/>
          <cell r="R95"/>
          <cell r="S95"/>
          <cell r="T95"/>
          <cell r="U95"/>
          <cell r="V95"/>
          <cell r="W95"/>
          <cell r="Y95"/>
          <cell r="Z95"/>
          <cell r="AA95"/>
          <cell r="AB95"/>
          <cell r="AC95"/>
          <cell r="AD95"/>
          <cell r="AE95"/>
        </row>
        <row r="96">
          <cell r="B96">
            <v>44138</v>
          </cell>
          <cell r="C96">
            <v>45</v>
          </cell>
          <cell r="D96">
            <v>11</v>
          </cell>
          <cell r="E96">
            <v>3003050020</v>
          </cell>
          <cell r="F96" t="str">
            <v>Thân tủ IRO3 MEGATON trắng</v>
          </cell>
          <cell r="G96"/>
          <cell r="H96" t="str">
            <v>Nhật Anh</v>
          </cell>
          <cell r="I96" t="str">
            <v>NDN019</v>
          </cell>
          <cell r="J96" t="str">
            <v>IQC</v>
          </cell>
          <cell r="K96">
            <v>70</v>
          </cell>
          <cell r="L96">
            <v>70</v>
          </cell>
          <cell r="M96">
            <v>0</v>
          </cell>
          <cell r="P96"/>
          <cell r="Q96"/>
          <cell r="R96"/>
          <cell r="S96"/>
          <cell r="T96"/>
          <cell r="U96"/>
          <cell r="V96"/>
          <cell r="W96"/>
          <cell r="Y96"/>
          <cell r="Z96"/>
          <cell r="AA96"/>
          <cell r="AB96"/>
          <cell r="AC96"/>
          <cell r="AD96"/>
          <cell r="AE96"/>
        </row>
        <row r="97">
          <cell r="B97">
            <v>44138</v>
          </cell>
          <cell r="C97">
            <v>45</v>
          </cell>
          <cell r="D97">
            <v>11</v>
          </cell>
          <cell r="E97">
            <v>3003050046</v>
          </cell>
          <cell r="F97" t="str">
            <v>Thân tủ IQO-HOT</v>
          </cell>
          <cell r="G97"/>
          <cell r="H97" t="str">
            <v>Nhật Anh</v>
          </cell>
          <cell r="I97" t="str">
            <v>NDN019</v>
          </cell>
          <cell r="J97" t="str">
            <v>IQC</v>
          </cell>
          <cell r="K97">
            <v>99</v>
          </cell>
          <cell r="L97">
            <v>99</v>
          </cell>
          <cell r="M97">
            <v>0</v>
          </cell>
          <cell r="P97"/>
          <cell r="Q97"/>
          <cell r="R97"/>
          <cell r="S97"/>
          <cell r="T97"/>
          <cell r="U97"/>
          <cell r="V97"/>
          <cell r="W97"/>
          <cell r="Y97"/>
          <cell r="Z97"/>
          <cell r="AA97"/>
          <cell r="AB97"/>
          <cell r="AC97"/>
          <cell r="AD97"/>
          <cell r="AE97"/>
        </row>
        <row r="98">
          <cell r="B98">
            <v>44138</v>
          </cell>
          <cell r="C98">
            <v>45</v>
          </cell>
          <cell r="D98">
            <v>11</v>
          </cell>
          <cell r="E98">
            <v>3004040237</v>
          </cell>
          <cell r="F98" t="str">
            <v>Giá đỡ bản lề dưới IRO3 v2 trắng</v>
          </cell>
          <cell r="G98"/>
          <cell r="H98" t="str">
            <v>Nhật Anh</v>
          </cell>
          <cell r="I98" t="str">
            <v>NDN019</v>
          </cell>
          <cell r="J98" t="str">
            <v>IQC</v>
          </cell>
          <cell r="K98">
            <v>38</v>
          </cell>
          <cell r="L98">
            <v>38</v>
          </cell>
          <cell r="M98">
            <v>0</v>
          </cell>
          <cell r="P98"/>
          <cell r="Q98"/>
          <cell r="R98"/>
          <cell r="S98"/>
          <cell r="T98"/>
          <cell r="U98"/>
          <cell r="V98"/>
          <cell r="W98"/>
          <cell r="Y98"/>
          <cell r="Z98"/>
          <cell r="AA98"/>
          <cell r="AB98"/>
          <cell r="AC98"/>
          <cell r="AD98"/>
          <cell r="AE98"/>
        </row>
        <row r="99">
          <cell r="B99">
            <v>44138</v>
          </cell>
          <cell r="C99">
            <v>45</v>
          </cell>
          <cell r="D99">
            <v>11</v>
          </cell>
          <cell r="E99">
            <v>3003010242</v>
          </cell>
          <cell r="F99" t="str">
            <v>Kính tôi cánh KAROFI OPTIMUS DUO đen</v>
          </cell>
          <cell r="G99"/>
          <cell r="H99" t="str">
            <v>Nhật Anh</v>
          </cell>
          <cell r="I99"/>
          <cell r="J99" t="str">
            <v>IQC</v>
          </cell>
          <cell r="K99">
            <v>317</v>
          </cell>
          <cell r="L99">
            <v>317</v>
          </cell>
          <cell r="M99">
            <v>0</v>
          </cell>
          <cell r="P99"/>
          <cell r="Q99"/>
          <cell r="R99"/>
          <cell r="S99"/>
          <cell r="T99"/>
          <cell r="U99"/>
          <cell r="V99"/>
          <cell r="W99"/>
          <cell r="Y99"/>
          <cell r="Z99"/>
          <cell r="AA99"/>
          <cell r="AB99"/>
          <cell r="AC99"/>
          <cell r="AD99"/>
          <cell r="AE99"/>
        </row>
        <row r="100">
          <cell r="B100">
            <v>44138</v>
          </cell>
          <cell r="C100">
            <v>45</v>
          </cell>
          <cell r="D100">
            <v>11</v>
          </cell>
          <cell r="E100">
            <v>3003010225</v>
          </cell>
          <cell r="F100" t="str">
            <v>Kính tôi cánh IQ 4mm đen KAROFI IRO 2.0</v>
          </cell>
          <cell r="G100"/>
          <cell r="H100" t="str">
            <v>Nhật Anh</v>
          </cell>
          <cell r="I100"/>
          <cell r="J100" t="str">
            <v>IQC</v>
          </cell>
          <cell r="K100">
            <v>50</v>
          </cell>
          <cell r="L100">
            <v>50</v>
          </cell>
          <cell r="M100">
            <v>0</v>
          </cell>
          <cell r="P100"/>
          <cell r="Q100"/>
          <cell r="R100"/>
          <cell r="S100"/>
          <cell r="T100"/>
          <cell r="U100"/>
          <cell r="V100"/>
          <cell r="W100"/>
          <cell r="Y100"/>
          <cell r="Z100"/>
          <cell r="AA100"/>
          <cell r="AB100"/>
          <cell r="AC100"/>
          <cell r="AD100"/>
          <cell r="AE100"/>
        </row>
        <row r="101">
          <cell r="B101">
            <v>44138</v>
          </cell>
          <cell r="C101">
            <v>45</v>
          </cell>
          <cell r="D101">
            <v>11</v>
          </cell>
          <cell r="E101">
            <v>2013050034</v>
          </cell>
          <cell r="F101" t="str">
            <v>Van xả tay nối nhanh 1566</v>
          </cell>
          <cell r="G101"/>
          <cell r="H101" t="str">
            <v>Nhật Anh</v>
          </cell>
          <cell r="I101">
            <v>2000009</v>
          </cell>
          <cell r="J101" t="str">
            <v>IQC</v>
          </cell>
          <cell r="K101">
            <v>500</v>
          </cell>
          <cell r="L101">
            <v>500</v>
          </cell>
          <cell r="M101">
            <v>0</v>
          </cell>
          <cell r="P101"/>
          <cell r="Q101"/>
          <cell r="R101"/>
          <cell r="S101"/>
          <cell r="T101"/>
          <cell r="U101"/>
          <cell r="V101"/>
          <cell r="W101"/>
          <cell r="Y101"/>
          <cell r="Z101"/>
          <cell r="AA101"/>
          <cell r="AB101"/>
          <cell r="AC101"/>
          <cell r="AD101"/>
          <cell r="AE101"/>
        </row>
        <row r="102">
          <cell r="B102">
            <v>44138</v>
          </cell>
          <cell r="C102">
            <v>45</v>
          </cell>
          <cell r="D102">
            <v>11</v>
          </cell>
          <cell r="E102">
            <v>2010020014</v>
          </cell>
          <cell r="F102" t="str">
            <v>Cút nối T</v>
          </cell>
          <cell r="G102"/>
          <cell r="H102" t="str">
            <v>Nhật Anh</v>
          </cell>
          <cell r="I102">
            <v>2000009</v>
          </cell>
          <cell r="J102" t="str">
            <v>IQC</v>
          </cell>
          <cell r="K102">
            <v>3000</v>
          </cell>
          <cell r="L102">
            <v>3000</v>
          </cell>
          <cell r="M102">
            <v>0</v>
          </cell>
          <cell r="P102"/>
          <cell r="Q102"/>
          <cell r="R102"/>
          <cell r="S102"/>
          <cell r="T102"/>
          <cell r="U102"/>
          <cell r="V102"/>
          <cell r="W102"/>
          <cell r="Y102"/>
          <cell r="Z102"/>
          <cell r="AA102"/>
          <cell r="AB102"/>
          <cell r="AC102"/>
          <cell r="AD102"/>
          <cell r="AE102"/>
        </row>
        <row r="103">
          <cell r="B103">
            <v>44138</v>
          </cell>
          <cell r="C103">
            <v>45</v>
          </cell>
          <cell r="D103">
            <v>11</v>
          </cell>
          <cell r="E103">
            <v>2011090003</v>
          </cell>
          <cell r="F103" t="str">
            <v>Cút góc nối nhanh ( một đầu cắm 1/4 )</v>
          </cell>
          <cell r="G103"/>
          <cell r="H103" t="str">
            <v>Nhật Anh</v>
          </cell>
          <cell r="I103">
            <v>2000009</v>
          </cell>
          <cell r="J103" t="str">
            <v>IQC</v>
          </cell>
          <cell r="K103">
            <v>20000</v>
          </cell>
          <cell r="L103">
            <v>20000</v>
          </cell>
          <cell r="M103">
            <v>0</v>
          </cell>
          <cell r="P103"/>
          <cell r="Q103"/>
          <cell r="R103"/>
          <cell r="S103"/>
          <cell r="T103"/>
          <cell r="U103"/>
          <cell r="V103"/>
          <cell r="W103"/>
          <cell r="Y103"/>
          <cell r="Z103"/>
          <cell r="AA103"/>
          <cell r="AB103"/>
          <cell r="AC103"/>
          <cell r="AD103"/>
          <cell r="AE103"/>
        </row>
        <row r="104">
          <cell r="B104">
            <v>44138</v>
          </cell>
          <cell r="C104">
            <v>45</v>
          </cell>
          <cell r="D104">
            <v>11</v>
          </cell>
          <cell r="E104">
            <v>2011020002</v>
          </cell>
          <cell r="F104" t="str">
            <v>Y nối nhanh</v>
          </cell>
          <cell r="G104"/>
          <cell r="H104" t="str">
            <v>Nhật Anh</v>
          </cell>
          <cell r="I104">
            <v>2000009</v>
          </cell>
          <cell r="J104" t="str">
            <v>IQC</v>
          </cell>
          <cell r="K104">
            <v>40000</v>
          </cell>
          <cell r="L104">
            <v>40000</v>
          </cell>
          <cell r="M104">
            <v>0</v>
          </cell>
          <cell r="P104"/>
          <cell r="Q104"/>
          <cell r="R104"/>
          <cell r="S104"/>
          <cell r="T104"/>
          <cell r="U104"/>
          <cell r="V104"/>
          <cell r="W104"/>
          <cell r="Y104"/>
          <cell r="Z104"/>
          <cell r="AA104"/>
          <cell r="AB104"/>
          <cell r="AC104"/>
          <cell r="AD104"/>
          <cell r="AE104"/>
        </row>
        <row r="105">
          <cell r="B105">
            <v>44138</v>
          </cell>
          <cell r="C105">
            <v>45</v>
          </cell>
          <cell r="D105">
            <v>11</v>
          </cell>
          <cell r="E105">
            <v>2011020028</v>
          </cell>
          <cell r="F105" t="str">
            <v>Van 1CEZ V-4U-4 SHITONG</v>
          </cell>
          <cell r="G105"/>
          <cell r="H105" t="str">
            <v>Nhật Anh</v>
          </cell>
          <cell r="I105">
            <v>2000009</v>
          </cell>
          <cell r="J105" t="str">
            <v>IQC</v>
          </cell>
          <cell r="K105">
            <v>9000</v>
          </cell>
          <cell r="L105">
            <v>9000</v>
          </cell>
          <cell r="M105">
            <v>0</v>
          </cell>
          <cell r="P105"/>
          <cell r="Q105"/>
          <cell r="R105"/>
          <cell r="S105"/>
          <cell r="T105"/>
          <cell r="U105"/>
          <cell r="V105"/>
          <cell r="W105"/>
          <cell r="Y105"/>
          <cell r="Z105"/>
          <cell r="AA105"/>
          <cell r="AB105"/>
          <cell r="AC105"/>
          <cell r="AD105"/>
          <cell r="AE105"/>
        </row>
        <row r="106">
          <cell r="B106">
            <v>44138</v>
          </cell>
          <cell r="C106">
            <v>45</v>
          </cell>
          <cell r="D106">
            <v>11</v>
          </cell>
          <cell r="E106">
            <v>2011020017</v>
          </cell>
          <cell r="F106" t="str">
            <v>Cút ST009C</v>
          </cell>
          <cell r="G106"/>
          <cell r="H106" t="str">
            <v>Nhật Anh</v>
          </cell>
          <cell r="I106">
            <v>2000009</v>
          </cell>
          <cell r="J106" t="str">
            <v>IQC</v>
          </cell>
          <cell r="K106">
            <v>14500</v>
          </cell>
          <cell r="L106">
            <v>14500</v>
          </cell>
          <cell r="M106">
            <v>0</v>
          </cell>
          <cell r="P106"/>
          <cell r="Q106"/>
          <cell r="R106"/>
          <cell r="S106"/>
          <cell r="T106"/>
          <cell r="U106"/>
          <cell r="V106"/>
          <cell r="W106"/>
          <cell r="Y106"/>
          <cell r="Z106"/>
          <cell r="AA106"/>
          <cell r="AB106"/>
          <cell r="AC106"/>
          <cell r="AD106"/>
          <cell r="AE106"/>
        </row>
        <row r="107">
          <cell r="B107">
            <v>44138</v>
          </cell>
          <cell r="C107">
            <v>45</v>
          </cell>
          <cell r="D107">
            <v>11</v>
          </cell>
          <cell r="E107">
            <v>4006031549</v>
          </cell>
          <cell r="F107" t="str">
            <v>Cuộn giấy in tem 32x22mmx50m</v>
          </cell>
          <cell r="G107"/>
          <cell r="H107" t="str">
            <v>Nhật Anh</v>
          </cell>
          <cell r="I107" t="str">
            <v>NDK002</v>
          </cell>
          <cell r="J107" t="str">
            <v>IQC</v>
          </cell>
          <cell r="K107">
            <v>12</v>
          </cell>
          <cell r="L107">
            <v>12</v>
          </cell>
          <cell r="M107">
            <v>0</v>
          </cell>
          <cell r="P107"/>
          <cell r="Q107"/>
          <cell r="R107"/>
          <cell r="S107"/>
          <cell r="T107"/>
          <cell r="U107"/>
          <cell r="V107"/>
          <cell r="W107"/>
          <cell r="Y107"/>
          <cell r="Z107"/>
          <cell r="AA107"/>
          <cell r="AB107"/>
          <cell r="AC107"/>
          <cell r="AD107"/>
          <cell r="AE107"/>
        </row>
        <row r="108">
          <cell r="B108">
            <v>44138</v>
          </cell>
          <cell r="C108">
            <v>45</v>
          </cell>
          <cell r="D108">
            <v>11</v>
          </cell>
          <cell r="E108">
            <v>4006030506</v>
          </cell>
          <cell r="F108" t="str">
            <v>Bộ tem tủ IQ KAROFI (BQ)</v>
          </cell>
          <cell r="G108"/>
          <cell r="H108" t="str">
            <v>Nhật Anh</v>
          </cell>
          <cell r="I108" t="str">
            <v>NDK002</v>
          </cell>
          <cell r="J108" t="str">
            <v>IQC</v>
          </cell>
          <cell r="K108">
            <v>3000</v>
          </cell>
          <cell r="L108">
            <v>3000</v>
          </cell>
          <cell r="M108">
            <v>0</v>
          </cell>
          <cell r="P108"/>
          <cell r="Q108"/>
          <cell r="R108"/>
          <cell r="S108"/>
          <cell r="T108"/>
          <cell r="U108"/>
          <cell r="V108"/>
          <cell r="W108"/>
          <cell r="Y108"/>
          <cell r="Z108"/>
          <cell r="AA108"/>
          <cell r="AB108"/>
          <cell r="AC108"/>
          <cell r="AD108"/>
          <cell r="AE108"/>
        </row>
        <row r="109">
          <cell r="B109">
            <v>44138</v>
          </cell>
          <cell r="C109">
            <v>45</v>
          </cell>
          <cell r="D109">
            <v>11</v>
          </cell>
          <cell r="E109">
            <v>4006060233</v>
          </cell>
          <cell r="F109" t="str">
            <v>HDSD máy RO KAROFI v3</v>
          </cell>
          <cell r="G109"/>
          <cell r="H109" t="str">
            <v>Nhật Anh</v>
          </cell>
          <cell r="I109" t="str">
            <v>NDK002</v>
          </cell>
          <cell r="J109" t="str">
            <v>IQC</v>
          </cell>
          <cell r="K109">
            <v>5000</v>
          </cell>
          <cell r="L109">
            <v>5000</v>
          </cell>
          <cell r="M109">
            <v>0</v>
          </cell>
          <cell r="P109"/>
          <cell r="Q109"/>
          <cell r="R109"/>
          <cell r="S109"/>
          <cell r="T109"/>
          <cell r="U109"/>
          <cell r="V109"/>
          <cell r="W109"/>
          <cell r="Y109"/>
          <cell r="Z109"/>
          <cell r="AA109"/>
          <cell r="AB109"/>
          <cell r="AC109"/>
          <cell r="AD109"/>
          <cell r="AE109"/>
        </row>
        <row r="110">
          <cell r="B110">
            <v>44138</v>
          </cell>
          <cell r="C110">
            <v>45</v>
          </cell>
          <cell r="D110">
            <v>11</v>
          </cell>
          <cell r="E110">
            <v>4006030301</v>
          </cell>
          <cell r="F110" t="str">
            <v>Tem bảo hành KAROFI</v>
          </cell>
          <cell r="G110"/>
          <cell r="H110" t="str">
            <v>Nhật Anh</v>
          </cell>
          <cell r="I110" t="str">
            <v>NDK002</v>
          </cell>
          <cell r="J110" t="str">
            <v>IQC</v>
          </cell>
          <cell r="K110">
            <v>40000</v>
          </cell>
          <cell r="L110">
            <v>40000</v>
          </cell>
          <cell r="M110">
            <v>0</v>
          </cell>
          <cell r="P110"/>
          <cell r="Q110"/>
          <cell r="R110"/>
          <cell r="S110"/>
          <cell r="T110"/>
          <cell r="U110"/>
          <cell r="V110"/>
          <cell r="W110"/>
          <cell r="Y110"/>
          <cell r="Z110"/>
          <cell r="AA110"/>
          <cell r="AB110"/>
          <cell r="AC110"/>
          <cell r="AD110"/>
          <cell r="AE110"/>
        </row>
        <row r="111">
          <cell r="B111">
            <v>44138</v>
          </cell>
          <cell r="C111">
            <v>45</v>
          </cell>
          <cell r="D111">
            <v>11</v>
          </cell>
          <cell r="E111">
            <v>4006060267</v>
          </cell>
          <cell r="F111" t="str">
            <v>HDSD KAROFI O-H128</v>
          </cell>
          <cell r="G111"/>
          <cell r="H111" t="str">
            <v>Nhật Anh</v>
          </cell>
          <cell r="I111" t="str">
            <v>NDK002</v>
          </cell>
          <cell r="J111" t="str">
            <v>IQC</v>
          </cell>
          <cell r="K111">
            <v>1000</v>
          </cell>
          <cell r="L111">
            <v>1000</v>
          </cell>
          <cell r="M111">
            <v>0</v>
          </cell>
          <cell r="P111"/>
          <cell r="Q111"/>
          <cell r="R111"/>
          <cell r="S111"/>
          <cell r="T111"/>
          <cell r="U111"/>
          <cell r="V111"/>
          <cell r="W111"/>
          <cell r="Y111"/>
          <cell r="Z111"/>
          <cell r="AA111"/>
          <cell r="AB111"/>
          <cell r="AC111"/>
          <cell r="AD111"/>
          <cell r="AE111"/>
        </row>
        <row r="112">
          <cell r="B112">
            <v>44139</v>
          </cell>
          <cell r="C112">
            <v>45</v>
          </cell>
          <cell r="D112">
            <v>11</v>
          </cell>
          <cell r="E112">
            <v>4006031193</v>
          </cell>
          <cell r="F112" t="str">
            <v>Tem HDSD KAROFI O-H128</v>
          </cell>
          <cell r="G112"/>
          <cell r="H112" t="str">
            <v>Nhật Anh</v>
          </cell>
          <cell r="I112" t="str">
            <v>NDK002</v>
          </cell>
          <cell r="J112" t="str">
            <v>IQC</v>
          </cell>
          <cell r="K112">
            <v>1000</v>
          </cell>
          <cell r="L112">
            <v>1000</v>
          </cell>
          <cell r="M112">
            <v>0</v>
          </cell>
          <cell r="P112"/>
          <cell r="Q112"/>
          <cell r="R112"/>
          <cell r="S112"/>
          <cell r="T112"/>
          <cell r="U112"/>
          <cell r="V112"/>
          <cell r="W112"/>
          <cell r="Y112"/>
          <cell r="Z112"/>
          <cell r="AA112"/>
          <cell r="AB112"/>
          <cell r="AC112"/>
          <cell r="AD112"/>
          <cell r="AE112"/>
        </row>
        <row r="113">
          <cell r="B113">
            <v>44139</v>
          </cell>
          <cell r="C113">
            <v>45</v>
          </cell>
          <cell r="D113">
            <v>11</v>
          </cell>
          <cell r="E113">
            <v>4006031415</v>
          </cell>
          <cell r="F113" t="str">
            <v>Tem NY KAROFI O-H128</v>
          </cell>
          <cell r="G113"/>
          <cell r="H113" t="str">
            <v>Nhật Anh</v>
          </cell>
          <cell r="I113" t="str">
            <v>NDK002</v>
          </cell>
          <cell r="J113" t="str">
            <v>IQC</v>
          </cell>
          <cell r="K113">
            <v>1300</v>
          </cell>
          <cell r="L113">
            <v>1300</v>
          </cell>
          <cell r="M113">
            <v>0</v>
          </cell>
          <cell r="P113"/>
          <cell r="Q113"/>
          <cell r="R113"/>
          <cell r="S113"/>
          <cell r="T113"/>
          <cell r="U113"/>
          <cell r="V113"/>
          <cell r="W113"/>
          <cell r="Y113"/>
          <cell r="Z113"/>
          <cell r="AA113"/>
          <cell r="AB113"/>
          <cell r="AC113"/>
          <cell r="AD113"/>
          <cell r="AE113"/>
        </row>
        <row r="114">
          <cell r="B114">
            <v>44139</v>
          </cell>
          <cell r="C114">
            <v>45</v>
          </cell>
          <cell r="D114">
            <v>11</v>
          </cell>
          <cell r="E114">
            <v>4006060260</v>
          </cell>
          <cell r="F114" t="str">
            <v>HDSD máy RO KAROFI (Anh)</v>
          </cell>
          <cell r="G114"/>
          <cell r="H114" t="str">
            <v>Nhật Anh</v>
          </cell>
          <cell r="I114" t="str">
            <v>NDK002</v>
          </cell>
          <cell r="J114" t="str">
            <v>IQC</v>
          </cell>
          <cell r="K114">
            <v>100</v>
          </cell>
          <cell r="L114">
            <v>100</v>
          </cell>
          <cell r="M114">
            <v>0</v>
          </cell>
          <cell r="P114"/>
          <cell r="Q114"/>
          <cell r="R114"/>
          <cell r="S114"/>
          <cell r="T114"/>
          <cell r="U114"/>
          <cell r="V114"/>
          <cell r="W114"/>
          <cell r="Y114"/>
          <cell r="Z114"/>
          <cell r="AA114"/>
          <cell r="AB114"/>
          <cell r="AC114"/>
          <cell r="AD114"/>
          <cell r="AE114"/>
        </row>
        <row r="115">
          <cell r="B115">
            <v>44139</v>
          </cell>
          <cell r="C115">
            <v>45</v>
          </cell>
          <cell r="D115">
            <v>11</v>
          </cell>
          <cell r="E115">
            <v>4006031586</v>
          </cell>
          <cell r="F115" t="str">
            <v>Tem cốc PP 1u (IQ-PLUS)</v>
          </cell>
          <cell r="G115"/>
          <cell r="H115" t="str">
            <v>Nhật Anh</v>
          </cell>
          <cell r="I115" t="str">
            <v>NDK002</v>
          </cell>
          <cell r="J115" t="str">
            <v>IQC</v>
          </cell>
          <cell r="K115">
            <v>2000</v>
          </cell>
          <cell r="L115">
            <v>2000</v>
          </cell>
          <cell r="M115">
            <v>0</v>
          </cell>
          <cell r="P115"/>
          <cell r="Q115"/>
          <cell r="R115"/>
          <cell r="S115"/>
          <cell r="T115"/>
          <cell r="U115"/>
          <cell r="V115"/>
          <cell r="W115"/>
          <cell r="Y115"/>
          <cell r="Z115"/>
          <cell r="AA115"/>
          <cell r="AB115"/>
          <cell r="AC115"/>
          <cell r="AD115"/>
          <cell r="AE115"/>
        </row>
        <row r="116">
          <cell r="B116">
            <v>44139</v>
          </cell>
          <cell r="C116">
            <v>45</v>
          </cell>
          <cell r="D116">
            <v>11</v>
          </cell>
          <cell r="E116">
            <v>4006031587</v>
          </cell>
          <cell r="F116" t="str">
            <v>Tem cốc PP 5u (IQ-PLUS)</v>
          </cell>
          <cell r="G116"/>
          <cell r="H116" t="str">
            <v>Nhật Anh</v>
          </cell>
          <cell r="I116" t="str">
            <v>NDK002</v>
          </cell>
          <cell r="J116" t="str">
            <v>IQC</v>
          </cell>
          <cell r="K116">
            <v>2000</v>
          </cell>
          <cell r="L116">
            <v>2000</v>
          </cell>
          <cell r="M116">
            <v>0</v>
          </cell>
          <cell r="P116"/>
          <cell r="Q116"/>
          <cell r="R116"/>
          <cell r="S116"/>
          <cell r="T116"/>
          <cell r="U116"/>
          <cell r="V116"/>
          <cell r="W116"/>
          <cell r="Y116"/>
          <cell r="Z116"/>
          <cell r="AA116"/>
          <cell r="AB116"/>
          <cell r="AC116"/>
          <cell r="AD116"/>
          <cell r="AE116"/>
        </row>
        <row r="117">
          <cell r="B117">
            <v>44139</v>
          </cell>
          <cell r="C117">
            <v>45</v>
          </cell>
          <cell r="D117">
            <v>11</v>
          </cell>
          <cell r="E117">
            <v>4006031588</v>
          </cell>
          <cell r="F117" t="str">
            <v>Tem cốc CTO (IQ-PLUS)</v>
          </cell>
          <cell r="G117"/>
          <cell r="H117" t="str">
            <v>Nhật Anh</v>
          </cell>
          <cell r="I117" t="str">
            <v>NDK002</v>
          </cell>
          <cell r="J117" t="str">
            <v>IQC</v>
          </cell>
          <cell r="K117">
            <v>5000</v>
          </cell>
          <cell r="L117">
            <v>5000</v>
          </cell>
          <cell r="M117">
            <v>0</v>
          </cell>
          <cell r="P117"/>
          <cell r="Q117"/>
          <cell r="R117"/>
          <cell r="S117"/>
          <cell r="T117"/>
          <cell r="U117"/>
          <cell r="V117"/>
          <cell r="W117"/>
          <cell r="Y117"/>
          <cell r="Z117"/>
          <cell r="AA117"/>
          <cell r="AB117"/>
          <cell r="AC117"/>
          <cell r="AD117"/>
          <cell r="AE117"/>
        </row>
        <row r="118">
          <cell r="B118">
            <v>44139</v>
          </cell>
          <cell r="C118">
            <v>45</v>
          </cell>
          <cell r="D118">
            <v>11</v>
          </cell>
          <cell r="E118">
            <v>4006031915</v>
          </cell>
          <cell r="F118" t="str">
            <v>Tem lõi 5 MINERAL KAROFI (Cuộn)</v>
          </cell>
          <cell r="G118"/>
          <cell r="H118" t="str">
            <v>Nhật Anh</v>
          </cell>
          <cell r="I118" t="str">
            <v>NDK002</v>
          </cell>
          <cell r="J118" t="str">
            <v>IQC</v>
          </cell>
          <cell r="K118">
            <v>20000</v>
          </cell>
          <cell r="L118">
            <v>20000</v>
          </cell>
          <cell r="M118">
            <v>0</v>
          </cell>
          <cell r="P118"/>
          <cell r="Q118"/>
          <cell r="R118"/>
          <cell r="S118"/>
          <cell r="T118"/>
          <cell r="U118"/>
          <cell r="V118"/>
          <cell r="W118"/>
          <cell r="Y118"/>
          <cell r="Z118"/>
          <cell r="AA118"/>
          <cell r="AB118"/>
          <cell r="AC118"/>
          <cell r="AD118"/>
          <cell r="AE118"/>
        </row>
        <row r="119">
          <cell r="B119">
            <v>44139</v>
          </cell>
          <cell r="C119">
            <v>45</v>
          </cell>
          <cell r="D119">
            <v>11</v>
          </cell>
          <cell r="E119">
            <v>4006031916</v>
          </cell>
          <cell r="F119" t="str">
            <v>Tem lõi 6 GAC-T33 KAROFI (Cuộn)</v>
          </cell>
          <cell r="G119"/>
          <cell r="H119" t="str">
            <v>Nhật Anh</v>
          </cell>
          <cell r="I119" t="str">
            <v>NDK002</v>
          </cell>
          <cell r="J119" t="str">
            <v>IQC</v>
          </cell>
          <cell r="K119">
            <v>20000</v>
          </cell>
          <cell r="L119">
            <v>20000</v>
          </cell>
          <cell r="M119">
            <v>0</v>
          </cell>
          <cell r="P119"/>
          <cell r="Q119"/>
          <cell r="R119"/>
          <cell r="S119"/>
          <cell r="T119"/>
          <cell r="U119"/>
          <cell r="V119"/>
          <cell r="W119"/>
          <cell r="Y119"/>
          <cell r="Z119"/>
          <cell r="AA119"/>
          <cell r="AB119"/>
          <cell r="AC119"/>
          <cell r="AD119"/>
          <cell r="AE119"/>
        </row>
        <row r="120">
          <cell r="B120">
            <v>44139</v>
          </cell>
          <cell r="C120">
            <v>45</v>
          </cell>
          <cell r="D120">
            <v>11</v>
          </cell>
          <cell r="E120">
            <v>4006031917</v>
          </cell>
          <cell r="F120" t="str">
            <v>Tem lõi 8 FAR INFRARED KAROFI (Cuộn)</v>
          </cell>
          <cell r="G120"/>
          <cell r="H120" t="str">
            <v>Nhật Anh</v>
          </cell>
          <cell r="I120" t="str">
            <v>NDK002</v>
          </cell>
          <cell r="J120" t="str">
            <v>IQC</v>
          </cell>
          <cell r="K120">
            <v>10000</v>
          </cell>
          <cell r="L120">
            <v>10000</v>
          </cell>
          <cell r="M120">
            <v>0</v>
          </cell>
          <cell r="P120"/>
          <cell r="Q120"/>
          <cell r="R120"/>
          <cell r="S120"/>
          <cell r="T120"/>
          <cell r="U120"/>
          <cell r="V120"/>
          <cell r="W120"/>
          <cell r="Y120"/>
          <cell r="Z120"/>
          <cell r="AA120"/>
          <cell r="AB120"/>
          <cell r="AC120"/>
          <cell r="AD120"/>
          <cell r="AE120"/>
        </row>
        <row r="121">
          <cell r="B121">
            <v>44139</v>
          </cell>
          <cell r="C121">
            <v>45</v>
          </cell>
          <cell r="D121">
            <v>11</v>
          </cell>
          <cell r="E121">
            <v>4006031918</v>
          </cell>
          <cell r="F121" t="str">
            <v>Tem lõi 9 NANO SILVER KAROFI (Cuộn)</v>
          </cell>
          <cell r="G121"/>
          <cell r="H121" t="str">
            <v>Nhật Anh</v>
          </cell>
          <cell r="I121" t="str">
            <v>NDK002</v>
          </cell>
          <cell r="J121" t="str">
            <v>IQC</v>
          </cell>
          <cell r="K121">
            <v>15000</v>
          </cell>
          <cell r="L121">
            <v>15000</v>
          </cell>
          <cell r="M121">
            <v>0</v>
          </cell>
          <cell r="P121"/>
          <cell r="Q121"/>
          <cell r="R121"/>
          <cell r="S121"/>
          <cell r="T121"/>
          <cell r="U121"/>
          <cell r="V121"/>
          <cell r="W121"/>
          <cell r="Y121"/>
          <cell r="Z121"/>
          <cell r="AA121"/>
          <cell r="AB121"/>
          <cell r="AC121"/>
          <cell r="AD121"/>
          <cell r="AE121"/>
        </row>
        <row r="122">
          <cell r="B122">
            <v>44139</v>
          </cell>
          <cell r="C122">
            <v>45</v>
          </cell>
          <cell r="D122">
            <v>11</v>
          </cell>
          <cell r="E122">
            <v>4006031326</v>
          </cell>
          <cell r="F122" t="str">
            <v>Tem lõi ALKALINE LIVOTEC</v>
          </cell>
          <cell r="G122"/>
          <cell r="H122" t="str">
            <v>Nhật Anh</v>
          </cell>
          <cell r="I122" t="str">
            <v>NDK002</v>
          </cell>
          <cell r="J122" t="str">
            <v>IQC</v>
          </cell>
          <cell r="K122">
            <v>1750</v>
          </cell>
          <cell r="L122">
            <v>1750</v>
          </cell>
          <cell r="M122">
            <v>0</v>
          </cell>
          <cell r="P122"/>
          <cell r="Q122"/>
          <cell r="R122"/>
          <cell r="S122"/>
          <cell r="T122"/>
          <cell r="U122"/>
          <cell r="V122"/>
          <cell r="W122"/>
          <cell r="Y122"/>
          <cell r="Z122"/>
          <cell r="AA122"/>
          <cell r="AB122"/>
          <cell r="AC122"/>
          <cell r="AD122"/>
          <cell r="AE122"/>
        </row>
        <row r="123">
          <cell r="B123">
            <v>44139</v>
          </cell>
          <cell r="C123">
            <v>45</v>
          </cell>
          <cell r="D123">
            <v>11</v>
          </cell>
          <cell r="E123">
            <v>4006031327</v>
          </cell>
          <cell r="F123" t="str">
            <v>Tem lõi FAR INFRARED LIVOTEC</v>
          </cell>
          <cell r="G123"/>
          <cell r="H123" t="str">
            <v>Nhật Anh</v>
          </cell>
          <cell r="I123" t="str">
            <v>NDK002</v>
          </cell>
          <cell r="J123" t="str">
            <v>IQC</v>
          </cell>
          <cell r="K123">
            <v>500</v>
          </cell>
          <cell r="L123">
            <v>500</v>
          </cell>
          <cell r="M123">
            <v>0</v>
          </cell>
          <cell r="P123"/>
          <cell r="Q123"/>
          <cell r="R123"/>
          <cell r="S123"/>
          <cell r="T123"/>
          <cell r="U123"/>
          <cell r="V123"/>
          <cell r="W123"/>
          <cell r="Y123"/>
          <cell r="Z123"/>
          <cell r="AA123"/>
          <cell r="AB123"/>
          <cell r="AC123"/>
          <cell r="AD123"/>
          <cell r="AE123"/>
        </row>
        <row r="124">
          <cell r="B124">
            <v>44139</v>
          </cell>
          <cell r="C124">
            <v>45</v>
          </cell>
          <cell r="D124">
            <v>11</v>
          </cell>
          <cell r="E124">
            <v>4006031518</v>
          </cell>
          <cell r="F124" t="str">
            <v>Tem lõi HYDROGEN LIVOTEC</v>
          </cell>
          <cell r="G124"/>
          <cell r="H124" t="str">
            <v>Nhật Anh</v>
          </cell>
          <cell r="I124" t="str">
            <v>NDK002</v>
          </cell>
          <cell r="J124" t="str">
            <v>IQC</v>
          </cell>
          <cell r="K124">
            <v>600</v>
          </cell>
          <cell r="L124">
            <v>600</v>
          </cell>
          <cell r="M124">
            <v>0</v>
          </cell>
          <cell r="P124"/>
          <cell r="Q124"/>
          <cell r="R124"/>
          <cell r="S124"/>
          <cell r="T124"/>
          <cell r="U124"/>
          <cell r="V124"/>
          <cell r="W124"/>
          <cell r="Y124"/>
          <cell r="Z124"/>
          <cell r="AA124"/>
          <cell r="AB124"/>
          <cell r="AC124"/>
          <cell r="AD124"/>
          <cell r="AE124"/>
        </row>
        <row r="125">
          <cell r="B125">
            <v>44139</v>
          </cell>
          <cell r="C125">
            <v>45</v>
          </cell>
          <cell r="D125">
            <v>11</v>
          </cell>
          <cell r="E125">
            <v>4006060392</v>
          </cell>
          <cell r="F125" t="str">
            <v>Tờ kẹp cảnh báo lỗi cốc 2G-IQP Rev.00</v>
          </cell>
          <cell r="G125"/>
          <cell r="H125" t="str">
            <v>Nhật Anh</v>
          </cell>
          <cell r="I125" t="str">
            <v>NDK002</v>
          </cell>
          <cell r="J125" t="str">
            <v>IQC</v>
          </cell>
          <cell r="K125">
            <v>3000</v>
          </cell>
          <cell r="L125">
            <v>3000</v>
          </cell>
          <cell r="M125">
            <v>0</v>
          </cell>
          <cell r="P125"/>
          <cell r="Q125"/>
          <cell r="R125"/>
          <cell r="S125"/>
          <cell r="T125"/>
          <cell r="U125"/>
          <cell r="V125"/>
          <cell r="W125"/>
          <cell r="Y125"/>
          <cell r="Z125"/>
          <cell r="AA125"/>
          <cell r="AB125"/>
          <cell r="AC125"/>
          <cell r="AD125"/>
          <cell r="AE125"/>
        </row>
        <row r="126">
          <cell r="B126">
            <v>44139</v>
          </cell>
          <cell r="C126">
            <v>45</v>
          </cell>
          <cell r="D126">
            <v>11</v>
          </cell>
          <cell r="E126">
            <v>4006031804</v>
          </cell>
          <cell r="F126" t="str">
            <v>Tem cốc SEDIMENT HIGHPURE</v>
          </cell>
          <cell r="G126"/>
          <cell r="H126" t="str">
            <v>Nhật Anh</v>
          </cell>
          <cell r="I126" t="str">
            <v>NDK002</v>
          </cell>
          <cell r="J126" t="str">
            <v>IQC</v>
          </cell>
          <cell r="K126">
            <v>860</v>
          </cell>
          <cell r="L126">
            <v>860</v>
          </cell>
          <cell r="M126">
            <v>0</v>
          </cell>
          <cell r="P126"/>
          <cell r="Q126"/>
          <cell r="R126"/>
          <cell r="S126"/>
          <cell r="T126"/>
          <cell r="U126"/>
          <cell r="V126"/>
          <cell r="W126"/>
          <cell r="Y126"/>
          <cell r="Z126"/>
          <cell r="AA126"/>
          <cell r="AB126"/>
          <cell r="AC126"/>
          <cell r="AD126"/>
          <cell r="AE126"/>
        </row>
        <row r="127">
          <cell r="B127">
            <v>44139</v>
          </cell>
          <cell r="C127">
            <v>45</v>
          </cell>
          <cell r="D127">
            <v>11</v>
          </cell>
          <cell r="E127">
            <v>4006031805</v>
          </cell>
          <cell r="F127" t="str">
            <v>Tem cốc LOOOSE CARBON HIGHPURE</v>
          </cell>
          <cell r="G127"/>
          <cell r="H127" t="str">
            <v>Nhật Anh</v>
          </cell>
          <cell r="I127" t="str">
            <v>NDK002</v>
          </cell>
          <cell r="J127" t="str">
            <v>IQC</v>
          </cell>
          <cell r="K127">
            <v>860</v>
          </cell>
          <cell r="L127">
            <v>860</v>
          </cell>
          <cell r="M127">
            <v>0</v>
          </cell>
          <cell r="P127"/>
          <cell r="Q127"/>
          <cell r="R127"/>
          <cell r="S127"/>
          <cell r="T127"/>
          <cell r="U127"/>
          <cell r="V127"/>
          <cell r="W127"/>
          <cell r="Y127"/>
          <cell r="Z127"/>
          <cell r="AA127"/>
          <cell r="AB127"/>
          <cell r="AC127"/>
          <cell r="AD127"/>
          <cell r="AE127"/>
        </row>
        <row r="128">
          <cell r="B128">
            <v>44139</v>
          </cell>
          <cell r="C128">
            <v>45</v>
          </cell>
          <cell r="D128">
            <v>11</v>
          </cell>
          <cell r="E128">
            <v>4006031806</v>
          </cell>
          <cell r="F128" t="str">
            <v>Tem cốc CARBON BLOCK HIGHPURE</v>
          </cell>
          <cell r="G128"/>
          <cell r="H128" t="str">
            <v>Nhật Anh</v>
          </cell>
          <cell r="I128" t="str">
            <v>NDK002</v>
          </cell>
          <cell r="J128" t="str">
            <v>IQC</v>
          </cell>
          <cell r="K128">
            <v>860</v>
          </cell>
          <cell r="L128">
            <v>860</v>
          </cell>
          <cell r="M128">
            <v>0</v>
          </cell>
          <cell r="P128"/>
          <cell r="Q128"/>
          <cell r="R128"/>
          <cell r="S128"/>
          <cell r="T128"/>
          <cell r="U128"/>
          <cell r="V128"/>
          <cell r="W128"/>
          <cell r="Y128"/>
          <cell r="Z128"/>
          <cell r="AA128"/>
          <cell r="AB128"/>
          <cell r="AC128"/>
          <cell r="AD128"/>
          <cell r="AE128"/>
        </row>
        <row r="129">
          <cell r="B129">
            <v>44139</v>
          </cell>
          <cell r="C129">
            <v>45</v>
          </cell>
          <cell r="D129">
            <v>11</v>
          </cell>
          <cell r="E129">
            <v>4006031809</v>
          </cell>
          <cell r="F129" t="str">
            <v>Tem giá sắt HIGHPURE</v>
          </cell>
          <cell r="G129"/>
          <cell r="H129" t="str">
            <v>Nhật Anh</v>
          </cell>
          <cell r="I129" t="str">
            <v>NDK002</v>
          </cell>
          <cell r="J129" t="str">
            <v>IQC</v>
          </cell>
          <cell r="K129">
            <v>860</v>
          </cell>
          <cell r="L129">
            <v>860</v>
          </cell>
          <cell r="M129">
            <v>0</v>
          </cell>
          <cell r="P129"/>
          <cell r="Q129"/>
          <cell r="R129"/>
          <cell r="S129"/>
          <cell r="T129"/>
          <cell r="U129"/>
          <cell r="V129"/>
          <cell r="W129"/>
          <cell r="Y129"/>
          <cell r="Z129"/>
          <cell r="AA129"/>
          <cell r="AB129"/>
          <cell r="AC129"/>
          <cell r="AD129"/>
          <cell r="AE129"/>
        </row>
        <row r="130">
          <cell r="B130">
            <v>44139</v>
          </cell>
          <cell r="C130">
            <v>45</v>
          </cell>
          <cell r="D130">
            <v>11</v>
          </cell>
          <cell r="E130">
            <v>4006060366</v>
          </cell>
          <cell r="F130" t="str">
            <v>HDSD máy RO HIGHPURE</v>
          </cell>
          <cell r="G130"/>
          <cell r="H130" t="str">
            <v>Nhật Anh</v>
          </cell>
          <cell r="I130" t="str">
            <v>NDK002</v>
          </cell>
          <cell r="J130" t="str">
            <v>IQC</v>
          </cell>
          <cell r="K130">
            <v>845</v>
          </cell>
          <cell r="L130">
            <v>845</v>
          </cell>
          <cell r="M130">
            <v>0</v>
          </cell>
          <cell r="P130"/>
          <cell r="Q130"/>
          <cell r="R130"/>
          <cell r="S130"/>
          <cell r="T130"/>
          <cell r="U130"/>
          <cell r="V130"/>
          <cell r="W130"/>
          <cell r="Y130"/>
          <cell r="Z130"/>
          <cell r="AA130"/>
          <cell r="AB130"/>
          <cell r="AC130"/>
          <cell r="AD130"/>
          <cell r="AE130"/>
        </row>
        <row r="131">
          <cell r="B131">
            <v>44139</v>
          </cell>
          <cell r="C131">
            <v>45</v>
          </cell>
          <cell r="D131">
            <v>11</v>
          </cell>
          <cell r="E131">
            <v>4006031810</v>
          </cell>
          <cell r="F131" t="str">
            <v>Tem lõi PP SEDIMENT 5um HIGHPURE</v>
          </cell>
          <cell r="G131"/>
          <cell r="H131" t="str">
            <v>Nhật Anh</v>
          </cell>
          <cell r="I131" t="str">
            <v>NDK002</v>
          </cell>
          <cell r="J131" t="str">
            <v>IQC</v>
          </cell>
          <cell r="K131">
            <v>1360</v>
          </cell>
          <cell r="L131">
            <v>1360</v>
          </cell>
          <cell r="M131">
            <v>0</v>
          </cell>
          <cell r="P131"/>
          <cell r="Q131"/>
          <cell r="R131"/>
          <cell r="S131"/>
          <cell r="T131"/>
          <cell r="U131"/>
          <cell r="V131"/>
          <cell r="W131"/>
          <cell r="Y131"/>
          <cell r="Z131"/>
          <cell r="AA131"/>
          <cell r="AB131"/>
          <cell r="AC131"/>
          <cell r="AD131"/>
          <cell r="AE131"/>
        </row>
        <row r="132">
          <cell r="B132">
            <v>44139</v>
          </cell>
          <cell r="C132">
            <v>45</v>
          </cell>
          <cell r="D132">
            <v>11</v>
          </cell>
          <cell r="E132">
            <v>4006031811</v>
          </cell>
          <cell r="F132" t="str">
            <v>Tem lõi OCB HIGHPURE</v>
          </cell>
          <cell r="G132"/>
          <cell r="H132" t="str">
            <v>Nhật Anh</v>
          </cell>
          <cell r="I132" t="str">
            <v>NDK002</v>
          </cell>
          <cell r="J132" t="str">
            <v>IQC</v>
          </cell>
          <cell r="K132">
            <v>1360</v>
          </cell>
          <cell r="L132">
            <v>1360</v>
          </cell>
          <cell r="M132">
            <v>0</v>
          </cell>
          <cell r="P132"/>
          <cell r="Q132"/>
          <cell r="R132"/>
          <cell r="S132"/>
          <cell r="T132"/>
          <cell r="U132"/>
          <cell r="V132"/>
          <cell r="W132"/>
          <cell r="Y132"/>
          <cell r="Z132"/>
          <cell r="AA132"/>
          <cell r="AB132"/>
          <cell r="AC132"/>
          <cell r="AD132"/>
          <cell r="AE132"/>
        </row>
        <row r="133">
          <cell r="B133">
            <v>44139</v>
          </cell>
          <cell r="C133">
            <v>45</v>
          </cell>
          <cell r="D133">
            <v>11</v>
          </cell>
          <cell r="E133">
            <v>4006031812</v>
          </cell>
          <cell r="F133" t="str">
            <v>Tem lõi CTO HIGHPURE</v>
          </cell>
          <cell r="G133"/>
          <cell r="H133" t="str">
            <v>Nhật Anh</v>
          </cell>
          <cell r="I133" t="str">
            <v>NDK002</v>
          </cell>
          <cell r="J133" t="str">
            <v>IQC</v>
          </cell>
          <cell r="K133">
            <v>720</v>
          </cell>
          <cell r="L133">
            <v>720</v>
          </cell>
          <cell r="M133">
            <v>0</v>
          </cell>
          <cell r="P133"/>
          <cell r="Q133"/>
          <cell r="R133"/>
          <cell r="S133"/>
          <cell r="T133"/>
          <cell r="U133"/>
          <cell r="V133"/>
          <cell r="W133"/>
          <cell r="Y133"/>
          <cell r="Z133"/>
          <cell r="AA133"/>
          <cell r="AB133"/>
          <cell r="AC133"/>
          <cell r="AD133"/>
          <cell r="AE133"/>
        </row>
        <row r="134">
          <cell r="B134">
            <v>44139</v>
          </cell>
          <cell r="C134">
            <v>45</v>
          </cell>
          <cell r="D134">
            <v>11</v>
          </cell>
          <cell r="E134">
            <v>4006031807</v>
          </cell>
          <cell r="F134" t="str">
            <v>Tem lõi T33 HIGHPURE</v>
          </cell>
          <cell r="G134"/>
          <cell r="H134" t="str">
            <v>Nhật Anh</v>
          </cell>
          <cell r="I134" t="str">
            <v>NDK002</v>
          </cell>
          <cell r="J134" t="str">
            <v>IQC</v>
          </cell>
          <cell r="K134">
            <v>860</v>
          </cell>
          <cell r="L134">
            <v>860</v>
          </cell>
          <cell r="M134">
            <v>0</v>
          </cell>
          <cell r="P134"/>
          <cell r="Q134"/>
          <cell r="R134"/>
          <cell r="S134"/>
          <cell r="T134"/>
          <cell r="U134"/>
          <cell r="V134"/>
          <cell r="W134"/>
          <cell r="Y134"/>
          <cell r="Z134"/>
          <cell r="AA134"/>
          <cell r="AB134"/>
          <cell r="AC134"/>
          <cell r="AD134"/>
          <cell r="AE134"/>
        </row>
        <row r="135">
          <cell r="B135">
            <v>44139</v>
          </cell>
          <cell r="C135">
            <v>45</v>
          </cell>
          <cell r="D135">
            <v>11</v>
          </cell>
          <cell r="E135">
            <v>4006031808</v>
          </cell>
          <cell r="F135" t="str">
            <v>Tem lõi Nano HIGHPURE</v>
          </cell>
          <cell r="G135"/>
          <cell r="H135" t="str">
            <v>Nhật Anh</v>
          </cell>
          <cell r="I135" t="str">
            <v>NDK002</v>
          </cell>
          <cell r="J135" t="str">
            <v>IQC</v>
          </cell>
          <cell r="K135">
            <v>860</v>
          </cell>
          <cell r="L135">
            <v>860</v>
          </cell>
          <cell r="M135">
            <v>0</v>
          </cell>
          <cell r="P135"/>
          <cell r="Q135"/>
          <cell r="R135"/>
          <cell r="S135"/>
          <cell r="T135"/>
          <cell r="U135"/>
          <cell r="V135"/>
          <cell r="W135"/>
          <cell r="Y135"/>
          <cell r="Z135"/>
          <cell r="AA135"/>
          <cell r="AB135"/>
          <cell r="AC135"/>
          <cell r="AD135"/>
          <cell r="AE135"/>
        </row>
        <row r="136">
          <cell r="B136">
            <v>44139</v>
          </cell>
          <cell r="C136">
            <v>45</v>
          </cell>
          <cell r="D136">
            <v>11</v>
          </cell>
          <cell r="E136">
            <v>2017030005</v>
          </cell>
          <cell r="F136" t="str">
            <v>Gioăng cốc 2 gioăng (86*3.1)mm</v>
          </cell>
          <cell r="G136"/>
          <cell r="H136" t="str">
            <v>Nhật Anh</v>
          </cell>
          <cell r="I136" t="str">
            <v>NDM004</v>
          </cell>
          <cell r="J136" t="str">
            <v>IQC</v>
          </cell>
          <cell r="K136">
            <v>31500</v>
          </cell>
          <cell r="L136">
            <v>31500</v>
          </cell>
          <cell r="M136">
            <v>0</v>
          </cell>
          <cell r="P136"/>
          <cell r="Q136"/>
          <cell r="R136"/>
          <cell r="S136"/>
          <cell r="T136"/>
          <cell r="U136"/>
          <cell r="V136"/>
          <cell r="W136"/>
          <cell r="Y136"/>
          <cell r="Z136"/>
          <cell r="AA136"/>
          <cell r="AB136"/>
          <cell r="AC136"/>
          <cell r="AD136"/>
          <cell r="AE136"/>
        </row>
        <row r="137">
          <cell r="B137">
            <v>44139</v>
          </cell>
          <cell r="C137">
            <v>45</v>
          </cell>
          <cell r="D137">
            <v>11</v>
          </cell>
          <cell r="E137">
            <v>2017030020</v>
          </cell>
          <cell r="F137" t="str">
            <v>Gioăng vỏ màng RO</v>
          </cell>
          <cell r="G137"/>
          <cell r="H137" t="str">
            <v>Nhật Anh</v>
          </cell>
          <cell r="I137" t="str">
            <v>NDM004</v>
          </cell>
          <cell r="J137" t="str">
            <v>IQC</v>
          </cell>
          <cell r="K137">
            <v>5000</v>
          </cell>
          <cell r="L137">
            <v>5000</v>
          </cell>
          <cell r="M137">
            <v>0</v>
          </cell>
          <cell r="P137"/>
          <cell r="Q137"/>
          <cell r="R137"/>
          <cell r="S137"/>
          <cell r="T137"/>
          <cell r="U137"/>
          <cell r="V137"/>
          <cell r="W137"/>
          <cell r="Y137"/>
          <cell r="Z137"/>
          <cell r="AA137"/>
          <cell r="AB137"/>
          <cell r="AC137"/>
          <cell r="AD137"/>
          <cell r="AE137"/>
        </row>
        <row r="138">
          <cell r="B138">
            <v>44139</v>
          </cell>
          <cell r="C138">
            <v>45</v>
          </cell>
          <cell r="D138">
            <v>11</v>
          </cell>
          <cell r="E138">
            <v>2017030004</v>
          </cell>
          <cell r="F138" t="str">
            <v>Gioăng chỉ D91.5x3.5</v>
          </cell>
          <cell r="G138"/>
          <cell r="H138" t="str">
            <v>Nhật Anh</v>
          </cell>
          <cell r="I138" t="str">
            <v>NDM004</v>
          </cell>
          <cell r="J138" t="str">
            <v>IQC</v>
          </cell>
          <cell r="K138">
            <v>15000</v>
          </cell>
          <cell r="L138">
            <v>15000</v>
          </cell>
          <cell r="M138">
            <v>0</v>
          </cell>
          <cell r="P138"/>
          <cell r="Q138"/>
          <cell r="R138"/>
          <cell r="S138"/>
          <cell r="T138"/>
          <cell r="U138"/>
          <cell r="V138"/>
          <cell r="W138"/>
          <cell r="Y138"/>
          <cell r="Z138"/>
          <cell r="AA138"/>
          <cell r="AB138"/>
          <cell r="AC138"/>
          <cell r="AD138"/>
          <cell r="AE138"/>
        </row>
        <row r="139">
          <cell r="B139">
            <v>44139</v>
          </cell>
          <cell r="C139">
            <v>45</v>
          </cell>
          <cell r="D139">
            <v>11</v>
          </cell>
          <cell r="E139">
            <v>4004090019</v>
          </cell>
          <cell r="F139" t="str">
            <v>Màng PE 70x15um</v>
          </cell>
          <cell r="G139"/>
          <cell r="H139" t="str">
            <v>Nhật Anh</v>
          </cell>
          <cell r="I139">
            <v>1005263</v>
          </cell>
          <cell r="J139" t="str">
            <v>IQC</v>
          </cell>
          <cell r="K139">
            <v>32</v>
          </cell>
          <cell r="L139">
            <v>32</v>
          </cell>
          <cell r="M139">
            <v>0</v>
          </cell>
          <cell r="P139"/>
          <cell r="Q139"/>
          <cell r="R139"/>
          <cell r="S139"/>
          <cell r="T139"/>
          <cell r="U139"/>
          <cell r="V139"/>
          <cell r="W139"/>
          <cell r="Y139"/>
          <cell r="Z139"/>
          <cell r="AA139"/>
          <cell r="AB139"/>
          <cell r="AC139"/>
          <cell r="AD139"/>
          <cell r="AE139"/>
        </row>
        <row r="140">
          <cell r="B140">
            <v>44139</v>
          </cell>
          <cell r="C140">
            <v>45</v>
          </cell>
          <cell r="D140">
            <v>11</v>
          </cell>
          <cell r="E140">
            <v>4006040060</v>
          </cell>
          <cell r="F140" t="str">
            <v>Dây đai 12x0.7 trắng</v>
          </cell>
          <cell r="G140"/>
          <cell r="H140" t="str">
            <v>Nhật Anh</v>
          </cell>
          <cell r="I140">
            <v>1005263</v>
          </cell>
          <cell r="J140" t="str">
            <v>IQC</v>
          </cell>
          <cell r="K140">
            <v>29</v>
          </cell>
          <cell r="L140">
            <v>29</v>
          </cell>
          <cell r="M140">
            <v>0</v>
          </cell>
          <cell r="P140"/>
          <cell r="Q140"/>
          <cell r="R140"/>
          <cell r="S140"/>
          <cell r="T140"/>
          <cell r="U140"/>
          <cell r="V140"/>
          <cell r="W140"/>
          <cell r="Y140"/>
          <cell r="Z140"/>
          <cell r="AA140"/>
          <cell r="AB140"/>
          <cell r="AC140"/>
          <cell r="AD140"/>
          <cell r="AE140"/>
        </row>
        <row r="141">
          <cell r="B141">
            <v>44139</v>
          </cell>
          <cell r="C141">
            <v>45</v>
          </cell>
          <cell r="D141">
            <v>11</v>
          </cell>
          <cell r="E141">
            <v>4004060009</v>
          </cell>
          <cell r="F141" t="str">
            <v>Than hoạt tính TĐH 0802</v>
          </cell>
          <cell r="G141"/>
          <cell r="H141" t="str">
            <v>Nhật Anh</v>
          </cell>
          <cell r="I141">
            <v>1006028</v>
          </cell>
          <cell r="J141" t="str">
            <v>IQC</v>
          </cell>
          <cell r="K141">
            <v>280</v>
          </cell>
          <cell r="L141">
            <v>280</v>
          </cell>
          <cell r="M141">
            <v>0</v>
          </cell>
          <cell r="P141"/>
          <cell r="Q141"/>
          <cell r="R141"/>
          <cell r="S141"/>
          <cell r="T141"/>
          <cell r="U141"/>
          <cell r="V141"/>
          <cell r="W141"/>
          <cell r="Y141"/>
          <cell r="Z141"/>
          <cell r="AA141"/>
          <cell r="AB141"/>
          <cell r="AC141"/>
          <cell r="AD141"/>
          <cell r="AE141"/>
        </row>
        <row r="142">
          <cell r="B142">
            <v>44139</v>
          </cell>
          <cell r="C142">
            <v>45</v>
          </cell>
          <cell r="D142">
            <v>11</v>
          </cell>
          <cell r="E142">
            <v>3004040442</v>
          </cell>
          <cell r="F142" t="str">
            <v>Giá sắt HC18RO trắng</v>
          </cell>
          <cell r="G142"/>
          <cell r="H142" t="str">
            <v>Nhật Anh</v>
          </cell>
          <cell r="I142" t="str">
            <v>NDN019</v>
          </cell>
          <cell r="J142" t="str">
            <v>IQC</v>
          </cell>
          <cell r="K142">
            <v>21</v>
          </cell>
          <cell r="L142">
            <v>21</v>
          </cell>
          <cell r="M142">
            <v>0</v>
          </cell>
          <cell r="P142"/>
          <cell r="Q142"/>
          <cell r="R142"/>
          <cell r="S142"/>
          <cell r="T142"/>
          <cell r="U142"/>
          <cell r="V142"/>
          <cell r="W142"/>
          <cell r="Y142"/>
          <cell r="Z142"/>
          <cell r="AA142"/>
          <cell r="AB142"/>
          <cell r="AC142"/>
          <cell r="AD142"/>
          <cell r="AE142"/>
        </row>
        <row r="143">
          <cell r="B143">
            <v>44139</v>
          </cell>
          <cell r="C143">
            <v>45</v>
          </cell>
          <cell r="D143">
            <v>11</v>
          </cell>
          <cell r="E143">
            <v>3004060108</v>
          </cell>
          <cell r="F143" t="str">
            <v>Giá sắt HC15</v>
          </cell>
          <cell r="G143"/>
          <cell r="H143" t="str">
            <v>Nhật Anh</v>
          </cell>
          <cell r="I143">
            <v>1006334</v>
          </cell>
          <cell r="J143" t="str">
            <v>IQC</v>
          </cell>
          <cell r="K143">
            <v>290</v>
          </cell>
          <cell r="L143">
            <v>290</v>
          </cell>
          <cell r="M143">
            <v>0</v>
          </cell>
          <cell r="P143"/>
          <cell r="Q143"/>
          <cell r="R143"/>
          <cell r="S143"/>
          <cell r="T143"/>
          <cell r="U143"/>
          <cell r="V143"/>
          <cell r="W143"/>
          <cell r="Y143"/>
          <cell r="Z143"/>
          <cell r="AA143"/>
          <cell r="AB143"/>
          <cell r="AC143"/>
          <cell r="AD143"/>
          <cell r="AE143"/>
        </row>
        <row r="144">
          <cell r="B144">
            <v>44139</v>
          </cell>
          <cell r="C144">
            <v>45</v>
          </cell>
          <cell r="D144">
            <v>11</v>
          </cell>
          <cell r="E144">
            <v>3004040269</v>
          </cell>
          <cell r="F144" t="str">
            <v>Chân giá sắt TOP COVER (CS)</v>
          </cell>
          <cell r="G144"/>
          <cell r="H144" t="str">
            <v>Nhật Anh</v>
          </cell>
          <cell r="I144" t="str">
            <v>NDC005</v>
          </cell>
          <cell r="J144" t="str">
            <v>IQC</v>
          </cell>
          <cell r="K144">
            <v>200</v>
          </cell>
          <cell r="L144">
            <v>200</v>
          </cell>
          <cell r="M144">
            <v>0</v>
          </cell>
          <cell r="P144"/>
          <cell r="Q144"/>
          <cell r="R144"/>
          <cell r="S144"/>
          <cell r="T144"/>
          <cell r="U144"/>
          <cell r="V144"/>
          <cell r="W144"/>
          <cell r="Y144"/>
          <cell r="Z144"/>
          <cell r="AA144"/>
          <cell r="AB144"/>
          <cell r="AC144"/>
          <cell r="AD144"/>
          <cell r="AE144"/>
        </row>
        <row r="145">
          <cell r="B145">
            <v>44139</v>
          </cell>
          <cell r="C145">
            <v>45</v>
          </cell>
          <cell r="D145">
            <v>11</v>
          </cell>
          <cell r="E145">
            <v>4006050105</v>
          </cell>
          <cell r="F145" t="str">
            <v>Xốp EPS phẳng đỉnh IQO</v>
          </cell>
          <cell r="G145"/>
          <cell r="H145" t="str">
            <v>Nhật Anh</v>
          </cell>
          <cell r="I145" t="str">
            <v>NDL011</v>
          </cell>
          <cell r="J145" t="str">
            <v>IQC</v>
          </cell>
          <cell r="K145">
            <v>1600</v>
          </cell>
          <cell r="L145">
            <v>1600</v>
          </cell>
          <cell r="M145">
            <v>0</v>
          </cell>
          <cell r="P145"/>
          <cell r="Q145"/>
          <cell r="R145"/>
          <cell r="S145"/>
          <cell r="T145"/>
          <cell r="U145"/>
          <cell r="V145"/>
          <cell r="W145"/>
          <cell r="Y145"/>
          <cell r="Z145"/>
          <cell r="AA145"/>
          <cell r="AB145"/>
          <cell r="AC145"/>
          <cell r="AD145"/>
          <cell r="AE145"/>
        </row>
        <row r="146">
          <cell r="B146">
            <v>44139</v>
          </cell>
          <cell r="C146">
            <v>45</v>
          </cell>
          <cell r="D146">
            <v>11</v>
          </cell>
          <cell r="E146">
            <v>4006050106</v>
          </cell>
          <cell r="F146" t="str">
            <v>Xốp EPS phẳng mặt IQO</v>
          </cell>
          <cell r="G146"/>
          <cell r="H146" t="str">
            <v>Nhật Anh</v>
          </cell>
          <cell r="I146" t="str">
            <v>NDL011</v>
          </cell>
          <cell r="J146" t="str">
            <v>IQC</v>
          </cell>
          <cell r="K146">
            <v>500</v>
          </cell>
          <cell r="L146">
            <v>500</v>
          </cell>
          <cell r="M146">
            <v>0</v>
          </cell>
          <cell r="P146"/>
          <cell r="Q146"/>
          <cell r="R146"/>
          <cell r="S146"/>
          <cell r="T146"/>
          <cell r="U146"/>
          <cell r="V146"/>
          <cell r="W146"/>
          <cell r="Y146"/>
          <cell r="Z146"/>
          <cell r="AA146"/>
          <cell r="AB146"/>
          <cell r="AC146"/>
          <cell r="AD146"/>
          <cell r="AE146"/>
        </row>
        <row r="147">
          <cell r="B147">
            <v>44139</v>
          </cell>
          <cell r="C147">
            <v>45</v>
          </cell>
          <cell r="D147">
            <v>11</v>
          </cell>
          <cell r="E147">
            <v>4006050107</v>
          </cell>
          <cell r="F147" t="str">
            <v>Xốp EPS phẳng cạnh IQO</v>
          </cell>
          <cell r="G147"/>
          <cell r="H147" t="str">
            <v>Nhật Anh</v>
          </cell>
          <cell r="I147" t="str">
            <v>NDL011</v>
          </cell>
          <cell r="J147" t="str">
            <v>IQC</v>
          </cell>
          <cell r="K147">
            <v>500</v>
          </cell>
          <cell r="L147">
            <v>500</v>
          </cell>
          <cell r="M147">
            <v>0</v>
          </cell>
          <cell r="P147"/>
          <cell r="Q147"/>
          <cell r="R147"/>
          <cell r="S147"/>
          <cell r="T147"/>
          <cell r="U147"/>
          <cell r="V147"/>
          <cell r="W147"/>
          <cell r="Y147"/>
          <cell r="Z147"/>
          <cell r="AA147"/>
          <cell r="AB147"/>
          <cell r="AC147"/>
          <cell r="AD147"/>
          <cell r="AE147"/>
        </row>
        <row r="148">
          <cell r="B148">
            <v>44139</v>
          </cell>
          <cell r="C148">
            <v>45</v>
          </cell>
          <cell r="D148">
            <v>11</v>
          </cell>
          <cell r="E148">
            <v>4006050118</v>
          </cell>
          <cell r="F148" t="str">
            <v>Xốp đỉnh IQ-PLUS</v>
          </cell>
          <cell r="G148"/>
          <cell r="H148" t="str">
            <v>Nhật Anh</v>
          </cell>
          <cell r="I148" t="str">
            <v>NDL011</v>
          </cell>
          <cell r="J148" t="str">
            <v>IQC</v>
          </cell>
          <cell r="K148">
            <v>200</v>
          </cell>
          <cell r="L148">
            <v>200</v>
          </cell>
          <cell r="M148">
            <v>0</v>
          </cell>
          <cell r="P148"/>
          <cell r="Q148"/>
          <cell r="R148"/>
          <cell r="S148"/>
          <cell r="T148"/>
          <cell r="U148"/>
          <cell r="V148"/>
          <cell r="W148"/>
          <cell r="Y148"/>
          <cell r="Z148"/>
          <cell r="AA148"/>
          <cell r="AB148"/>
          <cell r="AC148"/>
          <cell r="AD148"/>
          <cell r="AE148"/>
        </row>
        <row r="149">
          <cell r="B149">
            <v>44139</v>
          </cell>
          <cell r="C149">
            <v>45</v>
          </cell>
          <cell r="D149">
            <v>11</v>
          </cell>
          <cell r="E149">
            <v>4006050046</v>
          </cell>
          <cell r="F149" t="str">
            <v>Xốp EPS phẳng 340x435x10</v>
          </cell>
          <cell r="G149"/>
          <cell r="H149" t="str">
            <v>Nhật Anh</v>
          </cell>
          <cell r="I149" t="str">
            <v>NDL011</v>
          </cell>
          <cell r="J149" t="str">
            <v>IQC</v>
          </cell>
          <cell r="K149">
            <v>800</v>
          </cell>
          <cell r="L149">
            <v>800</v>
          </cell>
          <cell r="M149">
            <v>0</v>
          </cell>
          <cell r="P149"/>
          <cell r="Q149"/>
          <cell r="R149"/>
          <cell r="S149"/>
          <cell r="T149"/>
          <cell r="U149"/>
          <cell r="V149"/>
          <cell r="W149"/>
          <cell r="Y149"/>
          <cell r="Z149"/>
          <cell r="AA149"/>
          <cell r="AB149"/>
          <cell r="AC149"/>
          <cell r="AD149"/>
          <cell r="AE149"/>
        </row>
        <row r="150">
          <cell r="B150">
            <v>44139</v>
          </cell>
          <cell r="C150">
            <v>45</v>
          </cell>
          <cell r="D150">
            <v>11</v>
          </cell>
          <cell r="E150">
            <v>3003010236</v>
          </cell>
          <cell r="F150" t="str">
            <v>Kính tôi cánh IQ 4mm đen LIVOTEC</v>
          </cell>
          <cell r="G150"/>
          <cell r="H150" t="str">
            <v>Nhật Anh</v>
          </cell>
          <cell r="I150"/>
          <cell r="J150" t="str">
            <v>IQC</v>
          </cell>
          <cell r="K150">
            <v>177</v>
          </cell>
          <cell r="L150">
            <v>177</v>
          </cell>
          <cell r="M150">
            <v>0</v>
          </cell>
          <cell r="P150"/>
          <cell r="Q150"/>
          <cell r="R150"/>
          <cell r="S150"/>
          <cell r="T150"/>
          <cell r="U150"/>
          <cell r="V150"/>
          <cell r="W150"/>
          <cell r="Y150"/>
          <cell r="Z150"/>
          <cell r="AA150"/>
          <cell r="AB150"/>
          <cell r="AC150"/>
          <cell r="AD150"/>
          <cell r="AE150"/>
        </row>
        <row r="151">
          <cell r="B151">
            <v>44139</v>
          </cell>
          <cell r="C151">
            <v>45</v>
          </cell>
          <cell r="D151">
            <v>11</v>
          </cell>
          <cell r="E151">
            <v>3003020014</v>
          </cell>
          <cell r="F151" t="str">
            <v>Kính tôi đình IQ đen IROKA</v>
          </cell>
          <cell r="G151"/>
          <cell r="H151" t="str">
            <v>Nhật Anh</v>
          </cell>
          <cell r="I151"/>
          <cell r="J151" t="str">
            <v>IQC</v>
          </cell>
          <cell r="K151">
            <v>105</v>
          </cell>
          <cell r="L151">
            <v>105</v>
          </cell>
          <cell r="M151">
            <v>0</v>
          </cell>
          <cell r="P151"/>
          <cell r="Q151"/>
          <cell r="R151"/>
          <cell r="S151"/>
          <cell r="T151"/>
          <cell r="U151"/>
          <cell r="V151"/>
          <cell r="W151"/>
          <cell r="Y151"/>
          <cell r="Z151"/>
          <cell r="AA151"/>
          <cell r="AB151"/>
          <cell r="AC151"/>
          <cell r="AD151"/>
          <cell r="AE151"/>
        </row>
        <row r="152">
          <cell r="B152">
            <v>44139</v>
          </cell>
          <cell r="C152">
            <v>45</v>
          </cell>
          <cell r="D152">
            <v>11</v>
          </cell>
          <cell r="E152">
            <v>3004040385</v>
          </cell>
          <cell r="F152" t="str">
            <v>Khung giá tủ HPC trắng</v>
          </cell>
          <cell r="G152"/>
          <cell r="H152" t="str">
            <v>Nhật Anh</v>
          </cell>
          <cell r="I152" t="str">
            <v>NDN019</v>
          </cell>
          <cell r="J152" t="str">
            <v>IQC</v>
          </cell>
          <cell r="K152">
            <v>100</v>
          </cell>
          <cell r="L152">
            <v>100</v>
          </cell>
          <cell r="M152">
            <v>0</v>
          </cell>
          <cell r="P152"/>
          <cell r="Q152"/>
          <cell r="R152"/>
          <cell r="S152"/>
          <cell r="T152"/>
          <cell r="U152"/>
          <cell r="V152"/>
          <cell r="W152"/>
          <cell r="Y152"/>
          <cell r="Z152"/>
          <cell r="AA152"/>
          <cell r="AB152"/>
          <cell r="AC152"/>
          <cell r="AD152"/>
          <cell r="AE152"/>
        </row>
        <row r="153">
          <cell r="B153">
            <v>44139</v>
          </cell>
          <cell r="C153">
            <v>45</v>
          </cell>
          <cell r="D153">
            <v>11</v>
          </cell>
          <cell r="E153">
            <v>3004040237</v>
          </cell>
          <cell r="F153" t="str">
            <v>Giá đỡ bản lề dưới IRO3 v2 trắng</v>
          </cell>
          <cell r="G153"/>
          <cell r="H153" t="str">
            <v>Nhật Anh</v>
          </cell>
          <cell r="I153" t="str">
            <v>NDN019</v>
          </cell>
          <cell r="J153" t="str">
            <v>IQC</v>
          </cell>
          <cell r="K153">
            <v>111</v>
          </cell>
          <cell r="L153">
            <v>111</v>
          </cell>
          <cell r="M153">
            <v>0</v>
          </cell>
          <cell r="P153"/>
          <cell r="Q153"/>
          <cell r="R153"/>
          <cell r="S153"/>
          <cell r="T153"/>
          <cell r="U153"/>
          <cell r="V153"/>
          <cell r="W153"/>
          <cell r="Y153"/>
          <cell r="Z153"/>
          <cell r="AA153"/>
          <cell r="AB153"/>
          <cell r="AC153"/>
          <cell r="AD153"/>
          <cell r="AE153"/>
        </row>
        <row r="154">
          <cell r="B154">
            <v>44139</v>
          </cell>
          <cell r="C154">
            <v>45</v>
          </cell>
          <cell r="D154">
            <v>11</v>
          </cell>
          <cell r="E154">
            <v>3004040386</v>
          </cell>
          <cell r="F154" t="str">
            <v>Giằng ngang tủ HPC trắng</v>
          </cell>
          <cell r="G154"/>
          <cell r="H154" t="str">
            <v>Nhật Anh</v>
          </cell>
          <cell r="I154" t="str">
            <v>NDN019</v>
          </cell>
          <cell r="J154" t="str">
            <v>IQC</v>
          </cell>
          <cell r="K154">
            <v>100</v>
          </cell>
          <cell r="L154">
            <v>100</v>
          </cell>
          <cell r="M154">
            <v>0</v>
          </cell>
          <cell r="P154"/>
          <cell r="Q154"/>
          <cell r="R154"/>
          <cell r="S154"/>
          <cell r="T154"/>
          <cell r="U154"/>
          <cell r="V154"/>
          <cell r="W154"/>
          <cell r="Y154"/>
          <cell r="Z154"/>
          <cell r="AA154"/>
          <cell r="AB154"/>
          <cell r="AC154"/>
          <cell r="AD154"/>
          <cell r="AE154"/>
        </row>
        <row r="155">
          <cell r="B155">
            <v>44139</v>
          </cell>
          <cell r="C155">
            <v>45</v>
          </cell>
          <cell r="D155">
            <v>11</v>
          </cell>
          <cell r="E155">
            <v>3003050020</v>
          </cell>
          <cell r="F155" t="str">
            <v>Thân tủ IRO3 MEGATON trắng</v>
          </cell>
          <cell r="G155"/>
          <cell r="H155" t="str">
            <v>Nhật Anh</v>
          </cell>
          <cell r="I155" t="str">
            <v>NDN019</v>
          </cell>
          <cell r="J155" t="str">
            <v>IQC</v>
          </cell>
          <cell r="K155">
            <v>80</v>
          </cell>
          <cell r="L155">
            <v>80</v>
          </cell>
          <cell r="M155">
            <v>0</v>
          </cell>
          <cell r="P155"/>
          <cell r="Q155"/>
          <cell r="R155"/>
          <cell r="S155"/>
          <cell r="T155"/>
          <cell r="U155"/>
          <cell r="V155"/>
          <cell r="W155"/>
          <cell r="Y155"/>
          <cell r="Z155"/>
          <cell r="AA155"/>
          <cell r="AB155"/>
          <cell r="AC155"/>
          <cell r="AD155"/>
          <cell r="AE155"/>
        </row>
        <row r="156">
          <cell r="B156">
            <v>44139</v>
          </cell>
          <cell r="C156">
            <v>45</v>
          </cell>
          <cell r="D156">
            <v>11</v>
          </cell>
          <cell r="E156">
            <v>3004040294</v>
          </cell>
          <cell r="F156" t="str">
            <v>Thân tủ IRO3-HOT trắng</v>
          </cell>
          <cell r="G156"/>
          <cell r="H156" t="str">
            <v>Nhật Anh</v>
          </cell>
          <cell r="I156" t="str">
            <v>NDN019</v>
          </cell>
          <cell r="J156" t="str">
            <v>IQC</v>
          </cell>
          <cell r="K156">
            <v>50</v>
          </cell>
          <cell r="L156">
            <v>50</v>
          </cell>
          <cell r="M156">
            <v>0</v>
          </cell>
          <cell r="P156"/>
          <cell r="Q156"/>
          <cell r="R156"/>
          <cell r="S156"/>
          <cell r="T156"/>
          <cell r="U156"/>
          <cell r="V156"/>
          <cell r="W156"/>
          <cell r="Y156"/>
          <cell r="Z156"/>
          <cell r="AA156"/>
          <cell r="AB156"/>
          <cell r="AC156"/>
          <cell r="AD156"/>
          <cell r="AE156"/>
        </row>
        <row r="157">
          <cell r="B157">
            <v>44139</v>
          </cell>
          <cell r="C157">
            <v>45</v>
          </cell>
          <cell r="D157">
            <v>11</v>
          </cell>
          <cell r="E157">
            <v>3003050003</v>
          </cell>
          <cell r="F157" t="str">
            <v>Thân tủ IQ trắng (0.5mm)</v>
          </cell>
          <cell r="G157"/>
          <cell r="H157" t="str">
            <v>Nhật Anh</v>
          </cell>
          <cell r="I157" t="str">
            <v>NDN019</v>
          </cell>
          <cell r="J157" t="str">
            <v>IQC</v>
          </cell>
          <cell r="K157">
            <v>70</v>
          </cell>
          <cell r="L157">
            <v>70</v>
          </cell>
          <cell r="M157">
            <v>0</v>
          </cell>
          <cell r="P157"/>
          <cell r="Q157"/>
          <cell r="R157"/>
          <cell r="S157"/>
          <cell r="T157"/>
          <cell r="U157"/>
          <cell r="V157"/>
          <cell r="W157"/>
          <cell r="Y157"/>
          <cell r="Z157"/>
          <cell r="AA157"/>
          <cell r="AB157"/>
          <cell r="AC157"/>
          <cell r="AD157"/>
          <cell r="AE157"/>
        </row>
        <row r="158">
          <cell r="B158">
            <v>44139</v>
          </cell>
          <cell r="C158">
            <v>45</v>
          </cell>
          <cell r="D158">
            <v>11</v>
          </cell>
          <cell r="E158">
            <v>3003050003</v>
          </cell>
          <cell r="F158" t="str">
            <v>Thân tủ IQ trắng (0.5mm)</v>
          </cell>
          <cell r="G158"/>
          <cell r="H158" t="str">
            <v>Nhật Anh</v>
          </cell>
          <cell r="I158"/>
          <cell r="J158" t="str">
            <v>IQC</v>
          </cell>
          <cell r="K158">
            <v>115</v>
          </cell>
          <cell r="L158">
            <v>115</v>
          </cell>
          <cell r="M158">
            <v>0</v>
          </cell>
          <cell r="P158"/>
          <cell r="Q158"/>
          <cell r="R158"/>
          <cell r="S158"/>
          <cell r="T158"/>
          <cell r="U158"/>
          <cell r="V158"/>
          <cell r="W158"/>
          <cell r="Y158"/>
          <cell r="Z158"/>
          <cell r="AA158"/>
          <cell r="AB158"/>
          <cell r="AC158"/>
          <cell r="AD158"/>
          <cell r="AE158"/>
        </row>
        <row r="159">
          <cell r="B159">
            <v>44139</v>
          </cell>
          <cell r="C159">
            <v>45</v>
          </cell>
          <cell r="D159">
            <v>11</v>
          </cell>
          <cell r="E159">
            <v>3003050046</v>
          </cell>
          <cell r="F159" t="str">
            <v>Thân tủ IQO-HOT</v>
          </cell>
          <cell r="G159"/>
          <cell r="H159" t="str">
            <v>Nhật Anh</v>
          </cell>
          <cell r="I159"/>
          <cell r="J159" t="str">
            <v>IQC</v>
          </cell>
          <cell r="K159">
            <v>100</v>
          </cell>
          <cell r="L159">
            <v>100</v>
          </cell>
          <cell r="M159">
            <v>0</v>
          </cell>
          <cell r="P159"/>
          <cell r="Q159"/>
          <cell r="R159"/>
          <cell r="S159"/>
          <cell r="T159"/>
          <cell r="U159"/>
          <cell r="V159"/>
          <cell r="W159"/>
          <cell r="Y159"/>
          <cell r="Z159"/>
          <cell r="AA159"/>
          <cell r="AB159"/>
          <cell r="AC159"/>
          <cell r="AD159"/>
          <cell r="AE159"/>
        </row>
        <row r="160">
          <cell r="B160">
            <v>44139</v>
          </cell>
          <cell r="C160">
            <v>45</v>
          </cell>
          <cell r="D160">
            <v>11</v>
          </cell>
          <cell r="E160">
            <v>3003020099</v>
          </cell>
          <cell r="F160" t="str">
            <v>Kính tôi đình IRO3 đen OPTIMUS i1</v>
          </cell>
          <cell r="G160"/>
          <cell r="H160" t="str">
            <v>Nhật Anh</v>
          </cell>
          <cell r="I160"/>
          <cell r="J160" t="str">
            <v>IQC</v>
          </cell>
          <cell r="K160">
            <v>190</v>
          </cell>
          <cell r="L160">
            <v>190</v>
          </cell>
          <cell r="M160">
            <v>0</v>
          </cell>
          <cell r="P160"/>
          <cell r="Q160"/>
          <cell r="R160"/>
          <cell r="S160"/>
          <cell r="T160"/>
          <cell r="U160"/>
          <cell r="V160"/>
          <cell r="W160"/>
          <cell r="Y160"/>
          <cell r="Z160"/>
          <cell r="AA160"/>
          <cell r="AB160"/>
          <cell r="AC160"/>
          <cell r="AD160"/>
          <cell r="AE160"/>
        </row>
        <row r="161">
          <cell r="B161">
            <v>44139</v>
          </cell>
          <cell r="C161">
            <v>45</v>
          </cell>
          <cell r="D161">
            <v>11</v>
          </cell>
          <cell r="E161">
            <v>3003020009</v>
          </cell>
          <cell r="F161" t="str">
            <v>Kính tôi đình IQ đen (loại B)</v>
          </cell>
          <cell r="G161"/>
          <cell r="H161" t="str">
            <v>Nhật Anh</v>
          </cell>
          <cell r="I161"/>
          <cell r="J161" t="str">
            <v>IQC</v>
          </cell>
          <cell r="K161">
            <v>130</v>
          </cell>
          <cell r="L161">
            <v>130</v>
          </cell>
          <cell r="M161">
            <v>0</v>
          </cell>
          <cell r="P161"/>
          <cell r="Q161"/>
          <cell r="R161"/>
          <cell r="S161"/>
          <cell r="T161"/>
          <cell r="U161"/>
          <cell r="V161"/>
          <cell r="W161"/>
          <cell r="Y161"/>
          <cell r="Z161"/>
          <cell r="AA161"/>
          <cell r="AB161"/>
          <cell r="AC161"/>
          <cell r="AD161"/>
          <cell r="AE161"/>
        </row>
        <row r="162">
          <cell r="B162">
            <v>44139</v>
          </cell>
          <cell r="C162">
            <v>45</v>
          </cell>
          <cell r="D162">
            <v>11</v>
          </cell>
          <cell r="E162">
            <v>3003010256</v>
          </cell>
          <cell r="F162" t="str">
            <v>Kính tôi cánh IRO3 4mm đen MEGATON-H</v>
          </cell>
          <cell r="G162"/>
          <cell r="H162" t="str">
            <v>Nhật Anh</v>
          </cell>
          <cell r="I162"/>
          <cell r="J162" t="str">
            <v>IQC</v>
          </cell>
          <cell r="K162">
            <v>70</v>
          </cell>
          <cell r="L162">
            <v>70</v>
          </cell>
          <cell r="M162">
            <v>0</v>
          </cell>
          <cell r="P162"/>
          <cell r="Q162"/>
          <cell r="R162"/>
          <cell r="S162"/>
          <cell r="T162"/>
          <cell r="U162"/>
          <cell r="V162"/>
          <cell r="W162"/>
          <cell r="Y162"/>
          <cell r="Z162"/>
          <cell r="AA162"/>
          <cell r="AB162"/>
          <cell r="AC162"/>
          <cell r="AD162"/>
          <cell r="AE162"/>
        </row>
        <row r="163">
          <cell r="B163">
            <v>44139</v>
          </cell>
          <cell r="C163">
            <v>45</v>
          </cell>
          <cell r="D163">
            <v>11</v>
          </cell>
          <cell r="E163">
            <v>3004020429</v>
          </cell>
          <cell r="F163" t="str">
            <v>Khay cốc IQ-PLUS trắng</v>
          </cell>
          <cell r="G163"/>
          <cell r="H163" t="str">
            <v>Nhật Anh</v>
          </cell>
          <cell r="I163" t="str">
            <v>NDN019</v>
          </cell>
          <cell r="J163" t="str">
            <v>IQC</v>
          </cell>
          <cell r="K163">
            <v>48</v>
          </cell>
          <cell r="L163">
            <v>48</v>
          </cell>
          <cell r="M163">
            <v>0</v>
          </cell>
          <cell r="P163"/>
          <cell r="Q163"/>
          <cell r="R163"/>
          <cell r="S163"/>
          <cell r="T163"/>
          <cell r="U163"/>
          <cell r="V163"/>
          <cell r="W163"/>
          <cell r="Y163"/>
          <cell r="Z163"/>
          <cell r="AA163"/>
          <cell r="AB163"/>
          <cell r="AC163"/>
          <cell r="AD163"/>
          <cell r="AE163"/>
        </row>
        <row r="164">
          <cell r="B164">
            <v>44139</v>
          </cell>
          <cell r="C164">
            <v>45</v>
          </cell>
          <cell r="D164">
            <v>11</v>
          </cell>
          <cell r="E164">
            <v>3004020423</v>
          </cell>
          <cell r="F164" t="str">
            <v>Ốp sau trên IQ-PLUS trắng</v>
          </cell>
          <cell r="G164"/>
          <cell r="H164" t="str">
            <v>Nhật Anh</v>
          </cell>
          <cell r="I164" t="str">
            <v>NDN019</v>
          </cell>
          <cell r="J164" t="str">
            <v>IQC</v>
          </cell>
          <cell r="K164">
            <v>110</v>
          </cell>
          <cell r="L164">
            <v>110</v>
          </cell>
          <cell r="M164">
            <v>0</v>
          </cell>
          <cell r="P164"/>
          <cell r="Q164"/>
          <cell r="R164"/>
          <cell r="S164"/>
          <cell r="T164"/>
          <cell r="U164"/>
          <cell r="V164"/>
          <cell r="W164"/>
          <cell r="Y164"/>
          <cell r="Z164"/>
          <cell r="AA164"/>
          <cell r="AB164"/>
          <cell r="AC164"/>
          <cell r="AD164"/>
          <cell r="AE164"/>
        </row>
        <row r="165">
          <cell r="B165">
            <v>44139</v>
          </cell>
          <cell r="C165">
            <v>45</v>
          </cell>
          <cell r="D165">
            <v>11</v>
          </cell>
          <cell r="E165">
            <v>2013020127</v>
          </cell>
          <cell r="F165" t="str">
            <v>Khung sắt Undersink Slim trắng</v>
          </cell>
          <cell r="G165"/>
          <cell r="H165" t="str">
            <v>Nhật Anh</v>
          </cell>
          <cell r="I165" t="str">
            <v>NDN019</v>
          </cell>
          <cell r="J165" t="str">
            <v>IQC</v>
          </cell>
          <cell r="K165">
            <v>190</v>
          </cell>
          <cell r="L165">
            <v>190</v>
          </cell>
          <cell r="M165">
            <v>0</v>
          </cell>
          <cell r="P165"/>
          <cell r="Q165"/>
          <cell r="R165"/>
          <cell r="S165"/>
          <cell r="T165"/>
          <cell r="U165"/>
          <cell r="V165"/>
          <cell r="W165"/>
          <cell r="Y165"/>
          <cell r="Z165"/>
          <cell r="AA165"/>
          <cell r="AB165"/>
          <cell r="AC165"/>
          <cell r="AD165"/>
          <cell r="AE165"/>
        </row>
        <row r="166">
          <cell r="B166">
            <v>44139</v>
          </cell>
          <cell r="C166">
            <v>45</v>
          </cell>
          <cell r="D166">
            <v>11</v>
          </cell>
          <cell r="E166">
            <v>3004040422</v>
          </cell>
          <cell r="F166" t="str">
            <v>Giá tank nhựa IQO-HOT</v>
          </cell>
          <cell r="G166"/>
          <cell r="H166" t="str">
            <v>Nhật Anh</v>
          </cell>
          <cell r="I166" t="str">
            <v>NDN019</v>
          </cell>
          <cell r="J166" t="str">
            <v>IQC</v>
          </cell>
          <cell r="K166">
            <v>100</v>
          </cell>
          <cell r="L166">
            <v>100</v>
          </cell>
          <cell r="M166">
            <v>0</v>
          </cell>
          <cell r="P166"/>
          <cell r="Q166"/>
          <cell r="R166"/>
          <cell r="S166"/>
          <cell r="T166"/>
          <cell r="U166"/>
          <cell r="V166"/>
          <cell r="W166"/>
          <cell r="Y166"/>
          <cell r="Z166"/>
          <cell r="AA166"/>
          <cell r="AB166"/>
          <cell r="AC166"/>
          <cell r="AD166"/>
          <cell r="AE166"/>
        </row>
        <row r="167">
          <cell r="B167">
            <v>44139</v>
          </cell>
          <cell r="C167">
            <v>45</v>
          </cell>
          <cell r="D167">
            <v>11</v>
          </cell>
          <cell r="E167">
            <v>2013020134</v>
          </cell>
          <cell r="F167" t="str">
            <v>Giá sắt CQ2 L6 trắng</v>
          </cell>
          <cell r="G167"/>
          <cell r="H167" t="str">
            <v>Nhật Anh</v>
          </cell>
          <cell r="I167" t="str">
            <v>NDN019</v>
          </cell>
          <cell r="J167" t="str">
            <v>IQC</v>
          </cell>
          <cell r="K167">
            <v>17</v>
          </cell>
          <cell r="L167">
            <v>17</v>
          </cell>
          <cell r="M167">
            <v>0</v>
          </cell>
          <cell r="P167"/>
          <cell r="Q167"/>
          <cell r="R167"/>
          <cell r="S167"/>
          <cell r="T167"/>
          <cell r="U167"/>
          <cell r="V167"/>
          <cell r="W167"/>
          <cell r="Y167"/>
          <cell r="Z167"/>
          <cell r="AA167"/>
          <cell r="AB167"/>
          <cell r="AC167"/>
          <cell r="AD167"/>
          <cell r="AE167"/>
        </row>
        <row r="168">
          <cell r="B168">
            <v>44140</v>
          </cell>
          <cell r="C168">
            <v>45</v>
          </cell>
          <cell r="D168">
            <v>11</v>
          </cell>
          <cell r="E168">
            <v>3004040457</v>
          </cell>
          <cell r="F168" t="str">
            <v>Tấm che bình nóng IQO-HOT trắng</v>
          </cell>
          <cell r="G168"/>
          <cell r="H168" t="str">
            <v>Nhật Anh</v>
          </cell>
          <cell r="I168" t="str">
            <v>NDN019</v>
          </cell>
          <cell r="J168" t="str">
            <v>IQC</v>
          </cell>
          <cell r="K168">
            <v>323</v>
          </cell>
          <cell r="L168">
            <v>323</v>
          </cell>
          <cell r="M168">
            <v>0</v>
          </cell>
          <cell r="P168"/>
          <cell r="Q168"/>
          <cell r="R168"/>
          <cell r="S168"/>
          <cell r="T168"/>
          <cell r="U168"/>
          <cell r="V168"/>
          <cell r="W168"/>
          <cell r="Y168"/>
          <cell r="Z168"/>
          <cell r="AA168"/>
          <cell r="AB168"/>
          <cell r="AC168"/>
          <cell r="AD168"/>
          <cell r="AE168"/>
        </row>
        <row r="169">
          <cell r="B169">
            <v>44140</v>
          </cell>
          <cell r="C169">
            <v>45</v>
          </cell>
          <cell r="D169">
            <v>11</v>
          </cell>
          <cell r="E169">
            <v>3004040425</v>
          </cell>
          <cell r="F169" t="str">
            <v>Gá bơm IQO-HOT</v>
          </cell>
          <cell r="G169"/>
          <cell r="H169" t="str">
            <v>Nhật Anh</v>
          </cell>
          <cell r="I169" t="str">
            <v>NDN019</v>
          </cell>
          <cell r="J169" t="str">
            <v>IQC</v>
          </cell>
          <cell r="K169">
            <v>208</v>
          </cell>
          <cell r="L169">
            <v>208</v>
          </cell>
          <cell r="M169">
            <v>0</v>
          </cell>
          <cell r="P169"/>
          <cell r="Q169"/>
          <cell r="R169"/>
          <cell r="S169"/>
          <cell r="T169"/>
          <cell r="U169"/>
          <cell r="V169"/>
          <cell r="W169"/>
          <cell r="Y169"/>
          <cell r="Z169"/>
          <cell r="AA169"/>
          <cell r="AB169"/>
          <cell r="AC169"/>
          <cell r="AD169"/>
          <cell r="AE169"/>
        </row>
        <row r="170">
          <cell r="B170">
            <v>44140</v>
          </cell>
          <cell r="C170">
            <v>45</v>
          </cell>
          <cell r="D170">
            <v>11</v>
          </cell>
          <cell r="E170">
            <v>2013020013</v>
          </cell>
          <cell r="F170" t="str">
            <v>Giá sắt BCN</v>
          </cell>
          <cell r="G170"/>
          <cell r="H170" t="str">
            <v>Nhật Anh</v>
          </cell>
          <cell r="I170" t="str">
            <v>NDN019</v>
          </cell>
          <cell r="J170" t="str">
            <v>IQC</v>
          </cell>
          <cell r="K170">
            <v>3</v>
          </cell>
          <cell r="L170">
            <v>3</v>
          </cell>
          <cell r="M170">
            <v>0</v>
          </cell>
          <cell r="P170"/>
          <cell r="Q170"/>
          <cell r="R170"/>
          <cell r="S170"/>
          <cell r="T170"/>
          <cell r="U170"/>
          <cell r="V170"/>
          <cell r="W170"/>
          <cell r="Y170"/>
          <cell r="Z170"/>
          <cell r="AA170"/>
          <cell r="AB170"/>
          <cell r="AC170"/>
          <cell r="AD170"/>
          <cell r="AE170"/>
        </row>
        <row r="171">
          <cell r="B171">
            <v>44140</v>
          </cell>
          <cell r="C171">
            <v>45</v>
          </cell>
          <cell r="D171">
            <v>11</v>
          </cell>
          <cell r="E171">
            <v>3004020551</v>
          </cell>
          <cell r="F171" t="str">
            <v>Tấm che điện S-s038 trắng</v>
          </cell>
          <cell r="G171"/>
          <cell r="H171" t="str">
            <v>Nhật Anh</v>
          </cell>
          <cell r="I171" t="str">
            <v>NDN019</v>
          </cell>
          <cell r="J171" t="str">
            <v>IQC</v>
          </cell>
          <cell r="K171">
            <v>1251</v>
          </cell>
          <cell r="L171">
            <v>1251</v>
          </cell>
          <cell r="M171">
            <v>0</v>
          </cell>
          <cell r="P171"/>
          <cell r="Q171"/>
          <cell r="R171"/>
          <cell r="S171"/>
          <cell r="T171"/>
          <cell r="U171"/>
          <cell r="V171"/>
          <cell r="W171"/>
          <cell r="Y171"/>
          <cell r="Z171"/>
          <cell r="AA171"/>
          <cell r="AB171"/>
          <cell r="AC171"/>
          <cell r="AD171"/>
          <cell r="AE171"/>
        </row>
        <row r="172">
          <cell r="B172">
            <v>44140</v>
          </cell>
          <cell r="C172">
            <v>45</v>
          </cell>
          <cell r="D172">
            <v>11</v>
          </cell>
          <cell r="E172">
            <v>2013020091</v>
          </cell>
          <cell r="F172" t="str">
            <v>Giá sắt SH-H trắng (76211 CK)</v>
          </cell>
          <cell r="G172"/>
          <cell r="H172" t="str">
            <v>Nhật Anh</v>
          </cell>
          <cell r="I172" t="str">
            <v>NDN019</v>
          </cell>
          <cell r="J172" t="str">
            <v>IQC</v>
          </cell>
          <cell r="K172">
            <v>99</v>
          </cell>
          <cell r="L172">
            <v>99</v>
          </cell>
          <cell r="M172">
            <v>0</v>
          </cell>
          <cell r="P172"/>
          <cell r="Q172"/>
          <cell r="R172"/>
          <cell r="S172"/>
          <cell r="T172"/>
          <cell r="U172"/>
          <cell r="V172"/>
          <cell r="W172"/>
          <cell r="Y172"/>
          <cell r="Z172"/>
          <cell r="AA172"/>
          <cell r="AB172"/>
          <cell r="AC172"/>
          <cell r="AD172"/>
          <cell r="AE172"/>
        </row>
        <row r="173">
          <cell r="B173">
            <v>44140</v>
          </cell>
          <cell r="C173">
            <v>45</v>
          </cell>
          <cell r="D173">
            <v>11</v>
          </cell>
          <cell r="E173">
            <v>2013020130</v>
          </cell>
          <cell r="F173" t="str">
            <v>Giá sắt SH trắng v2</v>
          </cell>
          <cell r="G173"/>
          <cell r="H173" t="str">
            <v>Nhật Anh</v>
          </cell>
          <cell r="I173">
            <v>1006334</v>
          </cell>
          <cell r="J173" t="str">
            <v>IQC</v>
          </cell>
          <cell r="K173">
            <v>495</v>
          </cell>
          <cell r="L173">
            <v>495</v>
          </cell>
          <cell r="M173">
            <v>0</v>
          </cell>
          <cell r="P173"/>
          <cell r="Q173"/>
          <cell r="R173"/>
          <cell r="S173"/>
          <cell r="T173"/>
          <cell r="U173"/>
          <cell r="V173"/>
          <cell r="W173"/>
          <cell r="Y173"/>
          <cell r="Z173"/>
          <cell r="AA173"/>
          <cell r="AB173"/>
          <cell r="AC173"/>
          <cell r="AD173"/>
          <cell r="AE173"/>
        </row>
        <row r="174">
          <cell r="B174">
            <v>44140</v>
          </cell>
          <cell r="C174">
            <v>45</v>
          </cell>
          <cell r="D174">
            <v>11</v>
          </cell>
          <cell r="E174">
            <v>2013020052</v>
          </cell>
          <cell r="F174" t="str">
            <v>Giá sắt 4C-225 L2 trắng</v>
          </cell>
          <cell r="G174"/>
          <cell r="H174" t="str">
            <v>Nhật Anh</v>
          </cell>
          <cell r="I174">
            <v>1006334</v>
          </cell>
          <cell r="J174" t="str">
            <v>IQC</v>
          </cell>
          <cell r="K174">
            <v>199</v>
          </cell>
          <cell r="L174">
            <v>199</v>
          </cell>
          <cell r="M174">
            <v>0</v>
          </cell>
          <cell r="P174"/>
          <cell r="Q174"/>
          <cell r="R174"/>
          <cell r="S174"/>
          <cell r="T174"/>
          <cell r="U174"/>
          <cell r="V174"/>
          <cell r="W174"/>
          <cell r="Y174"/>
          <cell r="Z174"/>
          <cell r="AA174"/>
          <cell r="AB174"/>
          <cell r="AC174"/>
          <cell r="AD174"/>
          <cell r="AE174"/>
        </row>
        <row r="175">
          <cell r="B175">
            <v>44140</v>
          </cell>
          <cell r="C175">
            <v>45</v>
          </cell>
          <cell r="D175">
            <v>11</v>
          </cell>
          <cell r="E175">
            <v>3004040426</v>
          </cell>
          <cell r="F175" t="str">
            <v>Ốp tank nhựa IQO-HOT</v>
          </cell>
          <cell r="G175"/>
          <cell r="H175" t="str">
            <v>Nhật Anh</v>
          </cell>
          <cell r="I175" t="str">
            <v>NDN019</v>
          </cell>
          <cell r="J175" t="str">
            <v>IQC</v>
          </cell>
          <cell r="K175">
            <v>190</v>
          </cell>
          <cell r="L175">
            <v>190</v>
          </cell>
          <cell r="M175">
            <v>0</v>
          </cell>
          <cell r="P175"/>
          <cell r="Q175"/>
          <cell r="R175"/>
          <cell r="S175"/>
          <cell r="T175"/>
          <cell r="U175"/>
          <cell r="V175"/>
          <cell r="W175"/>
          <cell r="Y175"/>
          <cell r="Z175"/>
          <cell r="AA175"/>
          <cell r="AB175"/>
          <cell r="AC175"/>
          <cell r="AD175"/>
          <cell r="AE175"/>
        </row>
        <row r="176">
          <cell r="B176">
            <v>44140</v>
          </cell>
          <cell r="C176">
            <v>45</v>
          </cell>
          <cell r="D176">
            <v>11</v>
          </cell>
          <cell r="E176">
            <v>2017020084</v>
          </cell>
          <cell r="F176" t="str">
            <v>Ống bảo ôn D27</v>
          </cell>
          <cell r="G176"/>
          <cell r="H176" t="str">
            <v>Nhật Anh</v>
          </cell>
          <cell r="I176">
            <v>1000111</v>
          </cell>
          <cell r="J176" t="str">
            <v>IQC</v>
          </cell>
          <cell r="K176">
            <v>1000</v>
          </cell>
          <cell r="L176">
            <v>1000</v>
          </cell>
          <cell r="M176">
            <v>0</v>
          </cell>
          <cell r="P176"/>
          <cell r="Q176"/>
          <cell r="R176"/>
          <cell r="S176"/>
          <cell r="T176"/>
          <cell r="U176"/>
          <cell r="V176"/>
          <cell r="W176"/>
          <cell r="Y176"/>
          <cell r="Z176"/>
          <cell r="AA176"/>
          <cell r="AB176"/>
          <cell r="AC176"/>
          <cell r="AD176"/>
          <cell r="AE176"/>
        </row>
        <row r="177">
          <cell r="B177">
            <v>44140</v>
          </cell>
          <cell r="C177">
            <v>45</v>
          </cell>
          <cell r="D177">
            <v>11</v>
          </cell>
          <cell r="E177">
            <v>3004091229</v>
          </cell>
          <cell r="F177" t="str">
            <v>Khung sắt Undersink Slim (CS)</v>
          </cell>
          <cell r="G177"/>
          <cell r="H177" t="str">
            <v>Nhật Anh</v>
          </cell>
          <cell r="I177" t="str">
            <v>NDC005</v>
          </cell>
          <cell r="J177" t="str">
            <v>IQC</v>
          </cell>
          <cell r="K177">
            <v>274</v>
          </cell>
          <cell r="L177">
            <v>274</v>
          </cell>
          <cell r="M177">
            <v>0</v>
          </cell>
          <cell r="P177"/>
          <cell r="Q177"/>
          <cell r="R177"/>
          <cell r="S177"/>
          <cell r="T177"/>
          <cell r="U177"/>
          <cell r="V177"/>
          <cell r="W177"/>
          <cell r="Y177"/>
          <cell r="Z177"/>
          <cell r="AA177"/>
          <cell r="AB177"/>
          <cell r="AC177"/>
          <cell r="AD177"/>
          <cell r="AE177"/>
        </row>
        <row r="178">
          <cell r="B178">
            <v>44140</v>
          </cell>
          <cell r="C178">
            <v>45</v>
          </cell>
          <cell r="D178">
            <v>11</v>
          </cell>
          <cell r="E178">
            <v>4004030040</v>
          </cell>
          <cell r="F178" t="str">
            <v>Dung môi sản xuất dây</v>
          </cell>
          <cell r="G178"/>
          <cell r="H178" t="str">
            <v>Nhật Anh</v>
          </cell>
          <cell r="I178">
            <v>1000033</v>
          </cell>
          <cell r="J178" t="str">
            <v>IQC</v>
          </cell>
          <cell r="K178">
            <v>10</v>
          </cell>
          <cell r="L178">
            <v>10</v>
          </cell>
          <cell r="M178">
            <v>0</v>
          </cell>
          <cell r="P178"/>
          <cell r="Q178"/>
          <cell r="R178"/>
          <cell r="S178"/>
          <cell r="T178"/>
          <cell r="U178"/>
          <cell r="V178"/>
          <cell r="W178"/>
          <cell r="Y178"/>
          <cell r="Z178"/>
          <cell r="AA178"/>
          <cell r="AB178"/>
          <cell r="AC178"/>
          <cell r="AD178"/>
          <cell r="AE178"/>
        </row>
        <row r="179">
          <cell r="B179">
            <v>44140</v>
          </cell>
          <cell r="C179">
            <v>45</v>
          </cell>
          <cell r="D179">
            <v>11</v>
          </cell>
          <cell r="E179">
            <v>2017030008</v>
          </cell>
          <cell r="F179" t="str">
            <v>Gioăng CTO trong 3mm</v>
          </cell>
          <cell r="G179"/>
          <cell r="H179" t="str">
            <v>Nhật Anh</v>
          </cell>
          <cell r="I179" t="str">
            <v>NDM001</v>
          </cell>
          <cell r="J179" t="str">
            <v>IQC</v>
          </cell>
          <cell r="K179">
            <v>21000</v>
          </cell>
          <cell r="L179">
            <v>21000</v>
          </cell>
          <cell r="M179">
            <v>0</v>
          </cell>
          <cell r="P179"/>
          <cell r="Q179"/>
          <cell r="R179"/>
          <cell r="S179"/>
          <cell r="T179"/>
          <cell r="U179"/>
          <cell r="V179"/>
          <cell r="W179"/>
          <cell r="Y179"/>
          <cell r="Z179"/>
          <cell r="AA179"/>
          <cell r="AB179"/>
          <cell r="AC179"/>
          <cell r="AD179"/>
          <cell r="AE179"/>
        </row>
        <row r="180">
          <cell r="B180">
            <v>44140</v>
          </cell>
          <cell r="C180">
            <v>45</v>
          </cell>
          <cell r="D180">
            <v>11</v>
          </cell>
          <cell r="E180">
            <v>2017030011</v>
          </cell>
          <cell r="F180" t="str">
            <v>Gioăng CTO trắng 3mm</v>
          </cell>
          <cell r="G180"/>
          <cell r="H180" t="str">
            <v>Nhật Anh</v>
          </cell>
          <cell r="I180" t="str">
            <v>NDM001</v>
          </cell>
          <cell r="J180" t="str">
            <v>IQC</v>
          </cell>
          <cell r="K180">
            <v>42000</v>
          </cell>
          <cell r="L180">
            <v>42000</v>
          </cell>
          <cell r="M180">
            <v>0</v>
          </cell>
          <cell r="P180"/>
          <cell r="Q180"/>
          <cell r="R180"/>
          <cell r="S180"/>
          <cell r="T180"/>
          <cell r="U180"/>
          <cell r="V180"/>
          <cell r="W180"/>
          <cell r="Y180"/>
          <cell r="Z180"/>
          <cell r="AA180"/>
          <cell r="AB180"/>
          <cell r="AC180"/>
          <cell r="AD180"/>
          <cell r="AE180"/>
        </row>
        <row r="181">
          <cell r="B181">
            <v>44140</v>
          </cell>
          <cell r="C181">
            <v>45</v>
          </cell>
          <cell r="D181">
            <v>11</v>
          </cell>
          <cell r="E181">
            <v>2017030012</v>
          </cell>
          <cell r="F181" t="str">
            <v>Gioăng CTO xanh 3mm</v>
          </cell>
          <cell r="G181"/>
          <cell r="H181" t="str">
            <v>Nhật Anh</v>
          </cell>
          <cell r="I181" t="str">
            <v>NDM001</v>
          </cell>
          <cell r="J181" t="str">
            <v>IQC</v>
          </cell>
          <cell r="K181">
            <v>30000</v>
          </cell>
          <cell r="L181">
            <v>30000</v>
          </cell>
          <cell r="M181">
            <v>0</v>
          </cell>
          <cell r="P181"/>
          <cell r="Q181"/>
          <cell r="R181"/>
          <cell r="S181"/>
          <cell r="T181"/>
          <cell r="U181"/>
          <cell r="V181"/>
          <cell r="W181"/>
          <cell r="Y181"/>
          <cell r="Z181"/>
          <cell r="AA181"/>
          <cell r="AB181"/>
          <cell r="AC181"/>
          <cell r="AD181"/>
          <cell r="AE181"/>
        </row>
        <row r="182">
          <cell r="B182">
            <v>44140</v>
          </cell>
          <cell r="C182">
            <v>45</v>
          </cell>
          <cell r="D182">
            <v>11</v>
          </cell>
          <cell r="E182">
            <v>4006050014</v>
          </cell>
          <cell r="F182" t="str">
            <v>Xốp EPS đóng gói KORIO</v>
          </cell>
          <cell r="G182"/>
          <cell r="H182" t="str">
            <v>Nhật Anh</v>
          </cell>
          <cell r="I182" t="str">
            <v>NDB005</v>
          </cell>
          <cell r="J182" t="str">
            <v>IQC</v>
          </cell>
          <cell r="K182">
            <v>80</v>
          </cell>
          <cell r="L182">
            <v>80</v>
          </cell>
          <cell r="M182">
            <v>0</v>
          </cell>
          <cell r="P182"/>
          <cell r="Q182"/>
          <cell r="R182"/>
          <cell r="S182"/>
          <cell r="T182"/>
          <cell r="U182"/>
          <cell r="V182"/>
          <cell r="W182"/>
          <cell r="Y182"/>
          <cell r="Z182"/>
          <cell r="AA182"/>
          <cell r="AB182"/>
          <cell r="AC182"/>
          <cell r="AD182"/>
          <cell r="AE182"/>
        </row>
        <row r="183">
          <cell r="B183">
            <v>44140</v>
          </cell>
          <cell r="C183">
            <v>45</v>
          </cell>
          <cell r="D183">
            <v>11</v>
          </cell>
          <cell r="E183">
            <v>4006050103</v>
          </cell>
          <cell r="F183" t="str">
            <v>Xốp thân EPS BC</v>
          </cell>
          <cell r="G183"/>
          <cell r="H183" t="str">
            <v>Nhật Anh</v>
          </cell>
          <cell r="I183" t="str">
            <v>NDB005</v>
          </cell>
          <cell r="J183" t="str">
            <v>IQC</v>
          </cell>
          <cell r="K183">
            <v>360</v>
          </cell>
          <cell r="L183">
            <v>360</v>
          </cell>
          <cell r="M183">
            <v>0</v>
          </cell>
          <cell r="P183"/>
          <cell r="Q183"/>
          <cell r="R183"/>
          <cell r="S183"/>
          <cell r="T183"/>
          <cell r="U183"/>
          <cell r="V183"/>
          <cell r="W183"/>
          <cell r="Y183"/>
          <cell r="Z183"/>
          <cell r="AA183"/>
          <cell r="AB183"/>
          <cell r="AC183"/>
          <cell r="AD183"/>
          <cell r="AE183"/>
        </row>
        <row r="184">
          <cell r="B184">
            <v>44140</v>
          </cell>
          <cell r="C184">
            <v>45</v>
          </cell>
          <cell r="D184">
            <v>11</v>
          </cell>
          <cell r="E184">
            <v>4006050104</v>
          </cell>
          <cell r="F184" t="str">
            <v>Xốp nắp EPS BC</v>
          </cell>
          <cell r="G184"/>
          <cell r="H184" t="str">
            <v>Nhật Anh</v>
          </cell>
          <cell r="I184" t="str">
            <v>NDB005</v>
          </cell>
          <cell r="J184" t="str">
            <v>IQC</v>
          </cell>
          <cell r="K184">
            <v>360</v>
          </cell>
          <cell r="L184">
            <v>360</v>
          </cell>
          <cell r="M184">
            <v>0</v>
          </cell>
          <cell r="P184"/>
          <cell r="Q184"/>
          <cell r="R184"/>
          <cell r="S184"/>
          <cell r="T184"/>
          <cell r="U184"/>
          <cell r="V184"/>
          <cell r="W184"/>
          <cell r="Y184"/>
          <cell r="Z184"/>
          <cell r="AA184"/>
          <cell r="AB184"/>
          <cell r="AC184"/>
          <cell r="AD184"/>
          <cell r="AE184"/>
        </row>
        <row r="185">
          <cell r="B185">
            <v>44140</v>
          </cell>
          <cell r="C185">
            <v>45</v>
          </cell>
          <cell r="D185">
            <v>11</v>
          </cell>
          <cell r="E185">
            <v>3004090999</v>
          </cell>
          <cell r="F185" t="str">
            <v>Bông D45 v2</v>
          </cell>
          <cell r="G185"/>
          <cell r="H185" t="str">
            <v>Nhật Anh</v>
          </cell>
          <cell r="I185">
            <v>1004011</v>
          </cell>
          <cell r="J185" t="str">
            <v>IQC</v>
          </cell>
          <cell r="K185">
            <v>120000</v>
          </cell>
          <cell r="L185">
            <v>120000</v>
          </cell>
          <cell r="M185">
            <v>0</v>
          </cell>
          <cell r="P185"/>
          <cell r="Q185"/>
          <cell r="R185"/>
          <cell r="S185"/>
          <cell r="T185"/>
          <cell r="U185"/>
          <cell r="V185"/>
          <cell r="W185"/>
          <cell r="Y185"/>
          <cell r="Z185"/>
          <cell r="AA185"/>
          <cell r="AB185"/>
          <cell r="AC185"/>
          <cell r="AD185"/>
          <cell r="AE185"/>
        </row>
        <row r="186">
          <cell r="B186">
            <v>44140</v>
          </cell>
          <cell r="C186">
            <v>45</v>
          </cell>
          <cell r="D186">
            <v>11</v>
          </cell>
          <cell r="E186">
            <v>4006050105</v>
          </cell>
          <cell r="F186" t="str">
            <v>Xốp EPS phẳng đỉnh IQO</v>
          </cell>
          <cell r="G186"/>
          <cell r="H186" t="str">
            <v>Nhật Anh</v>
          </cell>
          <cell r="I186" t="str">
            <v>NDL011</v>
          </cell>
          <cell r="J186" t="str">
            <v>IQC</v>
          </cell>
          <cell r="K186">
            <v>400</v>
          </cell>
          <cell r="L186">
            <v>400</v>
          </cell>
          <cell r="M186">
            <v>0</v>
          </cell>
          <cell r="P186"/>
          <cell r="Q186"/>
          <cell r="R186"/>
          <cell r="S186"/>
          <cell r="T186"/>
          <cell r="U186"/>
          <cell r="V186"/>
          <cell r="W186"/>
          <cell r="Y186"/>
          <cell r="Z186"/>
          <cell r="AA186"/>
          <cell r="AB186"/>
          <cell r="AC186"/>
          <cell r="AD186"/>
          <cell r="AE186"/>
        </row>
        <row r="187">
          <cell r="B187">
            <v>44140</v>
          </cell>
          <cell r="C187">
            <v>45</v>
          </cell>
          <cell r="D187">
            <v>11</v>
          </cell>
          <cell r="E187">
            <v>4006050106</v>
          </cell>
          <cell r="F187" t="str">
            <v>Xốp EPS phẳng mặt IQO</v>
          </cell>
          <cell r="G187"/>
          <cell r="H187" t="str">
            <v>Nhật Anh</v>
          </cell>
          <cell r="I187" t="str">
            <v>NDL011</v>
          </cell>
          <cell r="J187" t="str">
            <v>IQC</v>
          </cell>
          <cell r="K187">
            <v>800</v>
          </cell>
          <cell r="L187">
            <v>800</v>
          </cell>
          <cell r="M187">
            <v>0</v>
          </cell>
          <cell r="P187"/>
          <cell r="Q187"/>
          <cell r="R187"/>
          <cell r="S187"/>
          <cell r="T187"/>
          <cell r="U187"/>
          <cell r="V187"/>
          <cell r="W187"/>
          <cell r="Y187"/>
          <cell r="Z187"/>
          <cell r="AA187"/>
          <cell r="AB187"/>
          <cell r="AC187"/>
          <cell r="AD187"/>
          <cell r="AE187"/>
        </row>
        <row r="188">
          <cell r="B188">
            <v>44140</v>
          </cell>
          <cell r="C188">
            <v>45</v>
          </cell>
          <cell r="D188">
            <v>11</v>
          </cell>
          <cell r="E188">
            <v>4006050107</v>
          </cell>
          <cell r="F188" t="str">
            <v>Xốp EPS phẳng cạnh IQO</v>
          </cell>
          <cell r="G188"/>
          <cell r="H188" t="str">
            <v>Nhật Anh</v>
          </cell>
          <cell r="I188" t="str">
            <v>NDL011</v>
          </cell>
          <cell r="J188" t="str">
            <v>IQC</v>
          </cell>
          <cell r="K188">
            <v>800</v>
          </cell>
          <cell r="L188">
            <v>800</v>
          </cell>
          <cell r="M188">
            <v>0</v>
          </cell>
          <cell r="P188"/>
          <cell r="Q188"/>
          <cell r="R188"/>
          <cell r="S188"/>
          <cell r="T188"/>
          <cell r="U188"/>
          <cell r="V188"/>
          <cell r="W188"/>
          <cell r="Y188"/>
          <cell r="Z188"/>
          <cell r="AA188"/>
          <cell r="AB188"/>
          <cell r="AC188"/>
          <cell r="AD188"/>
          <cell r="AE188"/>
        </row>
        <row r="189">
          <cell r="B189">
            <v>44140</v>
          </cell>
          <cell r="C189">
            <v>45</v>
          </cell>
          <cell r="D189">
            <v>11</v>
          </cell>
          <cell r="E189">
            <v>4006050118</v>
          </cell>
          <cell r="F189" t="str">
            <v>Xốp đỉnh IQ-PLUS</v>
          </cell>
          <cell r="G189"/>
          <cell r="H189" t="str">
            <v>Nhật Anh</v>
          </cell>
          <cell r="I189" t="str">
            <v>NDL011</v>
          </cell>
          <cell r="J189" t="str">
            <v>IQC</v>
          </cell>
          <cell r="K189">
            <v>500</v>
          </cell>
          <cell r="L189">
            <v>500</v>
          </cell>
          <cell r="M189">
            <v>0</v>
          </cell>
          <cell r="P189"/>
          <cell r="Q189"/>
          <cell r="R189"/>
          <cell r="S189"/>
          <cell r="T189"/>
          <cell r="U189"/>
          <cell r="V189"/>
          <cell r="W189"/>
          <cell r="Y189"/>
          <cell r="Z189"/>
          <cell r="AA189"/>
          <cell r="AB189"/>
          <cell r="AC189"/>
          <cell r="AD189"/>
          <cell r="AE189"/>
        </row>
        <row r="190">
          <cell r="B190">
            <v>44140</v>
          </cell>
          <cell r="C190">
            <v>45</v>
          </cell>
          <cell r="D190">
            <v>11</v>
          </cell>
          <cell r="E190">
            <v>4006050071</v>
          </cell>
          <cell r="F190" t="str">
            <v>Xốp EPS đình- đáy WATER FALL v2</v>
          </cell>
          <cell r="G190"/>
          <cell r="H190" t="str">
            <v>Nhật Anh</v>
          </cell>
          <cell r="I190" t="str">
            <v>NDL011</v>
          </cell>
          <cell r="J190" t="str">
            <v>IQC</v>
          </cell>
          <cell r="K190">
            <v>100</v>
          </cell>
          <cell r="L190">
            <v>100</v>
          </cell>
          <cell r="M190">
            <v>0</v>
          </cell>
          <cell r="P190"/>
          <cell r="Q190"/>
          <cell r="R190"/>
          <cell r="S190"/>
          <cell r="T190"/>
          <cell r="U190"/>
          <cell r="V190"/>
          <cell r="W190"/>
          <cell r="Y190"/>
          <cell r="Z190"/>
          <cell r="AA190"/>
          <cell r="AB190"/>
          <cell r="AC190"/>
          <cell r="AD190"/>
          <cell r="AE190"/>
        </row>
        <row r="191">
          <cell r="B191">
            <v>44140</v>
          </cell>
          <cell r="C191">
            <v>45</v>
          </cell>
          <cell r="D191">
            <v>11</v>
          </cell>
          <cell r="E191">
            <v>2013020083</v>
          </cell>
          <cell r="F191" t="str">
            <v>Giá sắt L4 v2 trắng</v>
          </cell>
          <cell r="G191"/>
          <cell r="H191" t="str">
            <v>Nhật Anh</v>
          </cell>
          <cell r="I191">
            <v>1006334</v>
          </cell>
          <cell r="J191" t="str">
            <v>IQC</v>
          </cell>
          <cell r="K191">
            <v>1000</v>
          </cell>
          <cell r="L191">
            <v>1000</v>
          </cell>
          <cell r="M191">
            <v>0</v>
          </cell>
          <cell r="P191"/>
          <cell r="Q191"/>
          <cell r="R191"/>
          <cell r="S191"/>
          <cell r="T191"/>
          <cell r="U191"/>
          <cell r="V191"/>
          <cell r="W191"/>
          <cell r="Y191"/>
          <cell r="Z191"/>
          <cell r="AA191"/>
          <cell r="AB191"/>
          <cell r="AC191"/>
          <cell r="AD191"/>
          <cell r="AE191"/>
        </row>
        <row r="192">
          <cell r="B192">
            <v>44140</v>
          </cell>
          <cell r="C192">
            <v>45</v>
          </cell>
          <cell r="D192">
            <v>11</v>
          </cell>
          <cell r="E192">
            <v>2008010052</v>
          </cell>
          <cell r="F192" t="str">
            <v>Bơm 24V Headon TF-1200</v>
          </cell>
          <cell r="G192"/>
          <cell r="H192" t="str">
            <v>Nhật Anh</v>
          </cell>
          <cell r="I192"/>
          <cell r="J192" t="str">
            <v>IQC</v>
          </cell>
          <cell r="K192">
            <v>1000</v>
          </cell>
          <cell r="L192">
            <v>1000</v>
          </cell>
          <cell r="M192">
            <v>0</v>
          </cell>
          <cell r="P192"/>
          <cell r="Q192"/>
          <cell r="R192"/>
          <cell r="S192"/>
          <cell r="T192"/>
          <cell r="U192"/>
          <cell r="V192"/>
          <cell r="W192"/>
          <cell r="Y192"/>
          <cell r="Z192"/>
          <cell r="AA192"/>
          <cell r="AB192"/>
          <cell r="AC192"/>
          <cell r="AD192"/>
          <cell r="AE192"/>
        </row>
        <row r="193">
          <cell r="B193">
            <v>44140</v>
          </cell>
          <cell r="C193">
            <v>45</v>
          </cell>
          <cell r="D193">
            <v>11</v>
          </cell>
          <cell r="E193">
            <v>2008010055</v>
          </cell>
          <cell r="F193" t="str">
            <v>Bơm 24V Headon TF-1800</v>
          </cell>
          <cell r="G193"/>
          <cell r="H193" t="str">
            <v>Nhật Anh</v>
          </cell>
          <cell r="I193"/>
          <cell r="J193" t="str">
            <v>IQC</v>
          </cell>
          <cell r="K193">
            <v>5500</v>
          </cell>
          <cell r="L193">
            <v>5500</v>
          </cell>
          <cell r="M193">
            <v>0</v>
          </cell>
          <cell r="P193"/>
          <cell r="Q193"/>
          <cell r="R193"/>
          <cell r="S193"/>
          <cell r="T193"/>
          <cell r="U193"/>
          <cell r="V193"/>
          <cell r="W193"/>
          <cell r="Y193"/>
          <cell r="Z193"/>
          <cell r="AA193"/>
          <cell r="AB193"/>
          <cell r="AC193"/>
          <cell r="AD193"/>
          <cell r="AE193"/>
        </row>
        <row r="194">
          <cell r="B194">
            <v>44140</v>
          </cell>
          <cell r="C194">
            <v>45</v>
          </cell>
          <cell r="D194">
            <v>11</v>
          </cell>
          <cell r="E194">
            <v>2008010053</v>
          </cell>
          <cell r="F194" t="str">
            <v>Bơm 24V Headon TF-1800 (No MIT)</v>
          </cell>
          <cell r="G194"/>
          <cell r="H194" t="str">
            <v>Nhật Anh</v>
          </cell>
          <cell r="I194"/>
          <cell r="J194" t="str">
            <v>IQC</v>
          </cell>
          <cell r="K194">
            <v>1000</v>
          </cell>
          <cell r="L194">
            <v>1000</v>
          </cell>
          <cell r="M194">
            <v>0</v>
          </cell>
          <cell r="P194"/>
          <cell r="Q194"/>
          <cell r="R194"/>
          <cell r="S194"/>
          <cell r="T194"/>
          <cell r="U194"/>
          <cell r="V194"/>
          <cell r="W194"/>
          <cell r="Y194"/>
          <cell r="Z194"/>
          <cell r="AA194"/>
          <cell r="AB194"/>
          <cell r="AC194"/>
          <cell r="AD194"/>
          <cell r="AE194"/>
        </row>
        <row r="195">
          <cell r="B195">
            <v>44140</v>
          </cell>
          <cell r="C195">
            <v>45</v>
          </cell>
          <cell r="D195">
            <v>11</v>
          </cell>
          <cell r="E195">
            <v>2008010057</v>
          </cell>
          <cell r="F195" t="str">
            <v>Bơm 24V Radian TF-1800 (No Base)</v>
          </cell>
          <cell r="G195"/>
          <cell r="H195" t="str">
            <v>Nhật Anh</v>
          </cell>
          <cell r="I195"/>
          <cell r="J195" t="str">
            <v>IQC</v>
          </cell>
          <cell r="K195">
            <v>500</v>
          </cell>
          <cell r="L195">
            <v>500</v>
          </cell>
          <cell r="M195">
            <v>0</v>
          </cell>
          <cell r="P195"/>
          <cell r="Q195"/>
          <cell r="R195"/>
          <cell r="S195"/>
          <cell r="T195"/>
          <cell r="U195"/>
          <cell r="V195"/>
          <cell r="W195"/>
          <cell r="Y195"/>
          <cell r="Z195"/>
          <cell r="AA195"/>
          <cell r="AB195"/>
          <cell r="AC195"/>
          <cell r="AD195"/>
          <cell r="AE195"/>
        </row>
        <row r="196">
          <cell r="B196">
            <v>44140</v>
          </cell>
          <cell r="C196">
            <v>45</v>
          </cell>
          <cell r="D196">
            <v>11</v>
          </cell>
          <cell r="E196">
            <v>2013070031</v>
          </cell>
          <cell r="F196" t="str">
            <v>Block Qiangsheng QD25H</v>
          </cell>
          <cell r="G196"/>
          <cell r="H196" t="str">
            <v>Nhật Anh</v>
          </cell>
          <cell r="I196"/>
          <cell r="J196" t="str">
            <v>IQC</v>
          </cell>
          <cell r="K196">
            <v>1508</v>
          </cell>
          <cell r="L196">
            <v>1508</v>
          </cell>
          <cell r="M196">
            <v>0</v>
          </cell>
          <cell r="P196"/>
          <cell r="Q196"/>
          <cell r="R196"/>
          <cell r="S196"/>
          <cell r="T196"/>
          <cell r="U196"/>
          <cell r="V196"/>
          <cell r="W196"/>
          <cell r="Y196"/>
          <cell r="Z196"/>
          <cell r="AA196"/>
          <cell r="AB196"/>
          <cell r="AC196"/>
          <cell r="AD196"/>
          <cell r="AE196"/>
        </row>
        <row r="197">
          <cell r="B197">
            <v>44140</v>
          </cell>
          <cell r="C197">
            <v>45</v>
          </cell>
          <cell r="D197">
            <v>11</v>
          </cell>
          <cell r="E197">
            <v>2008010058</v>
          </cell>
          <cell r="F197" t="str">
            <v>Bơm 24V Headon TF-1800 PLUS</v>
          </cell>
          <cell r="G197"/>
          <cell r="H197" t="str">
            <v>Nhật Anh</v>
          </cell>
          <cell r="I197"/>
          <cell r="J197" t="str">
            <v>IQC</v>
          </cell>
          <cell r="K197">
            <v>1000</v>
          </cell>
          <cell r="L197">
            <v>1000</v>
          </cell>
          <cell r="M197">
            <v>0</v>
          </cell>
          <cell r="P197"/>
          <cell r="Q197"/>
          <cell r="R197"/>
          <cell r="S197"/>
          <cell r="T197"/>
          <cell r="U197"/>
          <cell r="V197"/>
          <cell r="W197"/>
          <cell r="Y197"/>
          <cell r="Z197"/>
          <cell r="AA197"/>
          <cell r="AB197"/>
          <cell r="AC197"/>
          <cell r="AD197"/>
          <cell r="AE197"/>
        </row>
        <row r="198">
          <cell r="B198">
            <v>44140</v>
          </cell>
          <cell r="C198">
            <v>45</v>
          </cell>
          <cell r="D198">
            <v>11</v>
          </cell>
          <cell r="E198">
            <v>3004010012</v>
          </cell>
          <cell r="F198" t="str">
            <v>Bộ dây lọc nhiễu + công tắc 24v</v>
          </cell>
          <cell r="G198"/>
          <cell r="H198" t="str">
            <v>Nhật Anh</v>
          </cell>
          <cell r="I198" t="str">
            <v>NDE002</v>
          </cell>
          <cell r="J198" t="str">
            <v>IQC</v>
          </cell>
          <cell r="K198">
            <v>150</v>
          </cell>
          <cell r="L198">
            <v>150</v>
          </cell>
          <cell r="M198">
            <v>0</v>
          </cell>
          <cell r="P198"/>
          <cell r="Q198"/>
          <cell r="R198"/>
          <cell r="S198"/>
          <cell r="T198"/>
          <cell r="U198"/>
          <cell r="V198"/>
          <cell r="W198"/>
          <cell r="Y198"/>
          <cell r="Z198"/>
          <cell r="AA198"/>
          <cell r="AB198"/>
          <cell r="AC198"/>
          <cell r="AD198"/>
          <cell r="AE198"/>
        </row>
        <row r="199">
          <cell r="B199">
            <v>44140</v>
          </cell>
          <cell r="C199">
            <v>45</v>
          </cell>
          <cell r="D199">
            <v>11</v>
          </cell>
          <cell r="E199">
            <v>2013040093</v>
          </cell>
          <cell r="F199" t="str">
            <v>Phao điện từ đơn (Cos)</v>
          </cell>
          <cell r="G199"/>
          <cell r="H199" t="str">
            <v>Nhật Anh</v>
          </cell>
          <cell r="I199">
            <v>1004785</v>
          </cell>
          <cell r="J199" t="str">
            <v>IQC</v>
          </cell>
          <cell r="K199">
            <v>100</v>
          </cell>
          <cell r="L199">
            <v>100</v>
          </cell>
          <cell r="M199">
            <v>0</v>
          </cell>
          <cell r="P199"/>
          <cell r="Q199"/>
          <cell r="R199"/>
          <cell r="S199"/>
          <cell r="T199"/>
          <cell r="U199"/>
          <cell r="V199"/>
          <cell r="W199"/>
          <cell r="Y199"/>
          <cell r="Z199"/>
          <cell r="AA199"/>
          <cell r="AB199"/>
          <cell r="AC199"/>
          <cell r="AD199"/>
          <cell r="AE199"/>
        </row>
        <row r="200">
          <cell r="B200">
            <v>44140</v>
          </cell>
          <cell r="C200">
            <v>45</v>
          </cell>
          <cell r="D200">
            <v>11</v>
          </cell>
          <cell r="E200">
            <v>3004010127</v>
          </cell>
          <cell r="F200" t="str">
            <v>Bộ dây điện IRO3 (IQ)</v>
          </cell>
          <cell r="G200"/>
          <cell r="H200" t="str">
            <v>Nhật Anh</v>
          </cell>
          <cell r="I200">
            <v>1004785</v>
          </cell>
          <cell r="J200" t="str">
            <v>IQC</v>
          </cell>
          <cell r="K200">
            <v>100</v>
          </cell>
          <cell r="L200">
            <v>100</v>
          </cell>
          <cell r="M200">
            <v>0</v>
          </cell>
          <cell r="P200"/>
          <cell r="Q200"/>
          <cell r="R200"/>
          <cell r="S200"/>
          <cell r="T200"/>
          <cell r="U200"/>
          <cell r="V200"/>
          <cell r="W200"/>
          <cell r="Y200"/>
          <cell r="Z200"/>
          <cell r="AA200"/>
          <cell r="AB200"/>
          <cell r="AC200"/>
          <cell r="AD200"/>
          <cell r="AE200"/>
        </row>
        <row r="201">
          <cell r="B201">
            <v>44140</v>
          </cell>
          <cell r="C201">
            <v>45</v>
          </cell>
          <cell r="D201">
            <v>11</v>
          </cell>
          <cell r="E201">
            <v>3004010032</v>
          </cell>
          <cell r="F201" t="str">
            <v>Dây nguồn HCV-351</v>
          </cell>
          <cell r="G201"/>
          <cell r="H201" t="str">
            <v>Nhật Anh</v>
          </cell>
          <cell r="I201">
            <v>1004785</v>
          </cell>
          <cell r="J201" t="str">
            <v>IQC</v>
          </cell>
          <cell r="K201">
            <v>500</v>
          </cell>
          <cell r="L201">
            <v>500</v>
          </cell>
          <cell r="M201">
            <v>0</v>
          </cell>
          <cell r="P201"/>
          <cell r="Q201"/>
          <cell r="R201"/>
          <cell r="S201"/>
          <cell r="T201"/>
          <cell r="U201"/>
          <cell r="V201"/>
          <cell r="W201"/>
          <cell r="Y201"/>
          <cell r="Z201"/>
          <cell r="AA201"/>
          <cell r="AB201"/>
          <cell r="AC201"/>
          <cell r="AD201"/>
          <cell r="AE201"/>
        </row>
        <row r="202">
          <cell r="B202">
            <v>44140</v>
          </cell>
          <cell r="C202">
            <v>45</v>
          </cell>
          <cell r="D202">
            <v>11</v>
          </cell>
          <cell r="E202">
            <v>3004010083</v>
          </cell>
          <cell r="F202" t="str">
            <v>Bộ dây điện IRO3 v2</v>
          </cell>
          <cell r="G202"/>
          <cell r="H202" t="str">
            <v>Nhật Anh</v>
          </cell>
          <cell r="I202">
            <v>1004785</v>
          </cell>
          <cell r="J202" t="str">
            <v>IQC</v>
          </cell>
          <cell r="K202">
            <v>200</v>
          </cell>
          <cell r="L202">
            <v>200</v>
          </cell>
          <cell r="M202">
            <v>0</v>
          </cell>
          <cell r="P202"/>
          <cell r="Q202"/>
          <cell r="R202"/>
          <cell r="S202"/>
          <cell r="T202"/>
          <cell r="U202"/>
          <cell r="V202"/>
          <cell r="W202"/>
          <cell r="Y202"/>
          <cell r="Z202"/>
          <cell r="AA202"/>
          <cell r="AB202"/>
          <cell r="AC202"/>
          <cell r="AD202"/>
          <cell r="AE202"/>
        </row>
        <row r="203">
          <cell r="B203">
            <v>44140</v>
          </cell>
          <cell r="C203">
            <v>45</v>
          </cell>
          <cell r="D203">
            <v>11</v>
          </cell>
          <cell r="E203">
            <v>3004010129</v>
          </cell>
          <cell r="F203" t="str">
            <v>Bộ dây điện C-381HC (nóng lạnh)</v>
          </cell>
          <cell r="G203"/>
          <cell r="H203" t="str">
            <v>Nhật Anh</v>
          </cell>
          <cell r="I203">
            <v>1004785</v>
          </cell>
          <cell r="J203" t="str">
            <v>IQC</v>
          </cell>
          <cell r="K203">
            <v>200</v>
          </cell>
          <cell r="L203">
            <v>200</v>
          </cell>
          <cell r="M203">
            <v>0</v>
          </cell>
          <cell r="P203"/>
          <cell r="Q203"/>
          <cell r="R203"/>
          <cell r="S203"/>
          <cell r="T203"/>
          <cell r="U203"/>
          <cell r="V203"/>
          <cell r="W203"/>
          <cell r="Y203"/>
          <cell r="Z203"/>
          <cell r="AA203"/>
          <cell r="AB203"/>
          <cell r="AC203"/>
          <cell r="AD203"/>
          <cell r="AE203"/>
        </row>
        <row r="204">
          <cell r="B204">
            <v>44140</v>
          </cell>
          <cell r="C204">
            <v>45</v>
          </cell>
          <cell r="D204">
            <v>11</v>
          </cell>
          <cell r="E204">
            <v>3004010135</v>
          </cell>
          <cell r="F204" t="str">
            <v>Bộ dây điện C-381HC (RO)</v>
          </cell>
          <cell r="G204"/>
          <cell r="H204" t="str">
            <v>Nhật Anh</v>
          </cell>
          <cell r="I204">
            <v>1004785</v>
          </cell>
          <cell r="J204" t="str">
            <v>IQC</v>
          </cell>
          <cell r="K204">
            <v>200</v>
          </cell>
          <cell r="L204">
            <v>200</v>
          </cell>
          <cell r="M204">
            <v>0</v>
          </cell>
          <cell r="P204"/>
          <cell r="Q204"/>
          <cell r="R204"/>
          <cell r="S204"/>
          <cell r="T204"/>
          <cell r="U204"/>
          <cell r="V204"/>
          <cell r="W204"/>
          <cell r="Y204"/>
          <cell r="Z204"/>
          <cell r="AA204"/>
          <cell r="AB204"/>
          <cell r="AC204"/>
          <cell r="AD204"/>
          <cell r="AE204"/>
        </row>
        <row r="205">
          <cell r="B205">
            <v>44140</v>
          </cell>
          <cell r="C205">
            <v>45</v>
          </cell>
          <cell r="D205">
            <v>11</v>
          </cell>
          <cell r="E205">
            <v>3004010064</v>
          </cell>
          <cell r="F205" t="str">
            <v>Dây điện chống cháy nối sensor</v>
          </cell>
          <cell r="G205"/>
          <cell r="H205" t="str">
            <v>Nhật Anh</v>
          </cell>
          <cell r="I205">
            <v>1004785</v>
          </cell>
          <cell r="J205" t="str">
            <v>IQC</v>
          </cell>
          <cell r="K205">
            <v>100</v>
          </cell>
          <cell r="L205">
            <v>100</v>
          </cell>
          <cell r="M205">
            <v>0</v>
          </cell>
          <cell r="P205"/>
          <cell r="Q205"/>
          <cell r="R205"/>
          <cell r="S205"/>
          <cell r="T205"/>
          <cell r="U205"/>
          <cell r="V205"/>
          <cell r="W205"/>
          <cell r="Y205"/>
          <cell r="Z205"/>
          <cell r="AA205"/>
          <cell r="AB205"/>
          <cell r="AC205"/>
          <cell r="AD205"/>
          <cell r="AE205"/>
        </row>
        <row r="206">
          <cell r="B206">
            <v>44140</v>
          </cell>
          <cell r="C206">
            <v>45</v>
          </cell>
          <cell r="D206">
            <v>11</v>
          </cell>
          <cell r="E206">
            <v>3004010083</v>
          </cell>
          <cell r="F206" t="str">
            <v>Bộ dây điện IRO3 v2</v>
          </cell>
          <cell r="G206"/>
          <cell r="H206" t="str">
            <v>Nhật Anh</v>
          </cell>
          <cell r="I206">
            <v>1004785</v>
          </cell>
          <cell r="J206" t="str">
            <v>IQC</v>
          </cell>
          <cell r="K206">
            <v>200</v>
          </cell>
          <cell r="L206">
            <v>200</v>
          </cell>
          <cell r="M206">
            <v>0</v>
          </cell>
          <cell r="P206"/>
          <cell r="Q206"/>
          <cell r="R206"/>
          <cell r="S206"/>
          <cell r="T206"/>
          <cell r="U206"/>
          <cell r="V206"/>
          <cell r="W206"/>
          <cell r="Y206"/>
          <cell r="Z206"/>
          <cell r="AA206"/>
          <cell r="AB206"/>
          <cell r="AC206"/>
          <cell r="AD206"/>
          <cell r="AE206"/>
        </row>
        <row r="207">
          <cell r="B207">
            <v>44140</v>
          </cell>
          <cell r="C207">
            <v>45</v>
          </cell>
          <cell r="D207">
            <v>11</v>
          </cell>
          <cell r="E207">
            <v>4006010034</v>
          </cell>
          <cell r="F207" t="str">
            <v>Thùng carton máy RO OEM (5S)</v>
          </cell>
          <cell r="G207"/>
          <cell r="H207" t="str">
            <v>Nhật Anh</v>
          </cell>
          <cell r="I207">
            <v>1004785</v>
          </cell>
          <cell r="J207" t="str">
            <v>IQC</v>
          </cell>
          <cell r="K207">
            <v>100</v>
          </cell>
          <cell r="L207">
            <v>100</v>
          </cell>
          <cell r="M207">
            <v>0</v>
          </cell>
          <cell r="P207"/>
          <cell r="Q207"/>
          <cell r="R207"/>
          <cell r="S207"/>
          <cell r="T207"/>
          <cell r="U207"/>
          <cell r="V207"/>
          <cell r="W207"/>
          <cell r="Y207"/>
          <cell r="Z207"/>
          <cell r="AA207"/>
          <cell r="AB207"/>
          <cell r="AC207"/>
          <cell r="AD207"/>
          <cell r="AE207"/>
        </row>
        <row r="208">
          <cell r="B208">
            <v>44140</v>
          </cell>
          <cell r="C208">
            <v>45</v>
          </cell>
          <cell r="D208">
            <v>11</v>
          </cell>
          <cell r="E208">
            <v>4006010041</v>
          </cell>
          <cell r="F208" t="str">
            <v>Thùng carton PP 10" Nesca</v>
          </cell>
          <cell r="G208"/>
          <cell r="H208" t="str">
            <v>Nhật Anh</v>
          </cell>
          <cell r="I208">
            <v>1004785</v>
          </cell>
          <cell r="J208" t="str">
            <v>IQC</v>
          </cell>
          <cell r="K208">
            <v>50</v>
          </cell>
          <cell r="L208">
            <v>50</v>
          </cell>
          <cell r="M208">
            <v>0</v>
          </cell>
          <cell r="P208"/>
          <cell r="Q208"/>
          <cell r="R208"/>
          <cell r="S208"/>
          <cell r="T208"/>
          <cell r="U208"/>
          <cell r="V208"/>
          <cell r="W208"/>
          <cell r="Y208"/>
          <cell r="Z208"/>
          <cell r="AA208"/>
          <cell r="AB208"/>
          <cell r="AC208"/>
          <cell r="AD208"/>
          <cell r="AE208"/>
        </row>
        <row r="209">
          <cell r="B209">
            <v>44140</v>
          </cell>
          <cell r="C209">
            <v>45</v>
          </cell>
          <cell r="D209">
            <v>11</v>
          </cell>
          <cell r="E209">
            <v>3004010037</v>
          </cell>
          <cell r="F209" t="str">
            <v>Dây IRO -6P</v>
          </cell>
          <cell r="G209"/>
          <cell r="H209" t="str">
            <v>Nhật Anh</v>
          </cell>
          <cell r="I209">
            <v>1004785</v>
          </cell>
          <cell r="J209" t="str">
            <v>IQC</v>
          </cell>
          <cell r="K209">
            <v>1500</v>
          </cell>
          <cell r="L209">
            <v>1500</v>
          </cell>
          <cell r="M209">
            <v>0</v>
          </cell>
          <cell r="P209"/>
          <cell r="Q209"/>
          <cell r="R209"/>
          <cell r="S209"/>
          <cell r="T209"/>
          <cell r="U209"/>
          <cell r="V209"/>
          <cell r="W209"/>
          <cell r="Y209"/>
          <cell r="Z209"/>
          <cell r="AA209"/>
          <cell r="AB209"/>
          <cell r="AC209"/>
          <cell r="AD209"/>
          <cell r="AE209"/>
        </row>
        <row r="210">
          <cell r="B210">
            <v>44140</v>
          </cell>
          <cell r="C210">
            <v>45</v>
          </cell>
          <cell r="D210">
            <v>11</v>
          </cell>
          <cell r="E210">
            <v>4006010493</v>
          </cell>
          <cell r="F210" t="str">
            <v>Thùng carton máy RO-401 KAROFI (7S)</v>
          </cell>
          <cell r="G210"/>
          <cell r="H210" t="str">
            <v>Nhật Anh</v>
          </cell>
          <cell r="I210">
            <v>1004696</v>
          </cell>
          <cell r="J210" t="str">
            <v>IQC</v>
          </cell>
          <cell r="K210">
            <v>297</v>
          </cell>
          <cell r="L210">
            <v>297</v>
          </cell>
          <cell r="M210">
            <v>0</v>
          </cell>
          <cell r="P210"/>
          <cell r="Q210"/>
          <cell r="R210"/>
          <cell r="S210"/>
          <cell r="T210"/>
          <cell r="U210"/>
          <cell r="V210"/>
          <cell r="W210"/>
          <cell r="Y210"/>
          <cell r="Z210"/>
          <cell r="AA210"/>
          <cell r="AB210"/>
          <cell r="AC210"/>
          <cell r="AD210"/>
          <cell r="AE210"/>
        </row>
        <row r="211">
          <cell r="B211">
            <v>44140</v>
          </cell>
          <cell r="C211">
            <v>45</v>
          </cell>
          <cell r="D211">
            <v>11</v>
          </cell>
          <cell r="E211">
            <v>2013070026</v>
          </cell>
          <cell r="F211" t="str">
            <v>Khối nóng nhanh KY18 (S)</v>
          </cell>
          <cell r="G211"/>
          <cell r="H211" t="str">
            <v>Nhật Anh</v>
          </cell>
          <cell r="I211">
            <v>2000157</v>
          </cell>
          <cell r="J211" t="str">
            <v>IQC</v>
          </cell>
          <cell r="K211">
            <v>2000</v>
          </cell>
          <cell r="L211">
            <v>2000</v>
          </cell>
          <cell r="M211">
            <v>0</v>
          </cell>
          <cell r="P211"/>
          <cell r="Q211"/>
          <cell r="R211"/>
          <cell r="S211"/>
          <cell r="T211"/>
          <cell r="U211"/>
          <cell r="V211"/>
          <cell r="W211"/>
          <cell r="Y211"/>
          <cell r="Z211"/>
          <cell r="AA211"/>
          <cell r="AB211"/>
          <cell r="AC211"/>
          <cell r="AD211"/>
          <cell r="AE211"/>
        </row>
        <row r="212">
          <cell r="B212">
            <v>44140</v>
          </cell>
          <cell r="C212">
            <v>45</v>
          </cell>
          <cell r="D212">
            <v>11</v>
          </cell>
          <cell r="E212">
            <v>3004030147</v>
          </cell>
          <cell r="F212" t="str">
            <v>Vi mạch DC-DK010 (KY18)</v>
          </cell>
          <cell r="G212"/>
          <cell r="H212" t="str">
            <v>Nhật Anh</v>
          </cell>
          <cell r="I212">
            <v>2000157</v>
          </cell>
          <cell r="J212" t="str">
            <v>IQC</v>
          </cell>
          <cell r="K212">
            <v>2000</v>
          </cell>
          <cell r="L212">
            <v>2000</v>
          </cell>
          <cell r="M212">
            <v>0</v>
          </cell>
          <cell r="P212"/>
          <cell r="Q212"/>
          <cell r="R212"/>
          <cell r="S212"/>
          <cell r="T212"/>
          <cell r="U212"/>
          <cell r="V212"/>
          <cell r="W212"/>
          <cell r="Y212"/>
          <cell r="Z212"/>
          <cell r="AA212"/>
          <cell r="AB212"/>
          <cell r="AC212"/>
          <cell r="AD212"/>
          <cell r="AE212"/>
        </row>
        <row r="213">
          <cell r="B213">
            <v>44140</v>
          </cell>
          <cell r="C213">
            <v>45</v>
          </cell>
          <cell r="D213">
            <v>11</v>
          </cell>
          <cell r="E213">
            <v>4006020089</v>
          </cell>
          <cell r="F213" t="str">
            <v>Túi dán miệng PE 23x13</v>
          </cell>
          <cell r="G213"/>
          <cell r="H213" t="str">
            <v>Nhật Anh</v>
          </cell>
          <cell r="I213" t="str">
            <v>Quốc anh</v>
          </cell>
          <cell r="J213" t="str">
            <v>IQC</v>
          </cell>
          <cell r="K213">
            <v>1600</v>
          </cell>
          <cell r="L213">
            <v>1600</v>
          </cell>
          <cell r="M213">
            <v>0</v>
          </cell>
          <cell r="P213"/>
          <cell r="Q213"/>
          <cell r="R213"/>
          <cell r="S213"/>
          <cell r="T213"/>
          <cell r="U213"/>
          <cell r="V213"/>
          <cell r="W213"/>
          <cell r="Y213"/>
          <cell r="Z213"/>
          <cell r="AA213"/>
          <cell r="AB213"/>
          <cell r="AC213"/>
          <cell r="AD213"/>
          <cell r="AE213"/>
        </row>
        <row r="214">
          <cell r="B214">
            <v>44140</v>
          </cell>
          <cell r="C214">
            <v>45</v>
          </cell>
          <cell r="D214">
            <v>11</v>
          </cell>
          <cell r="E214">
            <v>4003010072</v>
          </cell>
          <cell r="F214" t="str">
            <v>Thép tấm SPCC 0.6x950x1085</v>
          </cell>
          <cell r="G214"/>
          <cell r="H214" t="str">
            <v>Nhật Anh</v>
          </cell>
          <cell r="I214">
            <v>1000339</v>
          </cell>
          <cell r="J214" t="str">
            <v>IQC</v>
          </cell>
          <cell r="K214">
            <v>20000</v>
          </cell>
          <cell r="L214">
            <v>20000</v>
          </cell>
          <cell r="M214">
            <v>0</v>
          </cell>
          <cell r="P214"/>
          <cell r="Q214"/>
          <cell r="R214"/>
          <cell r="S214"/>
          <cell r="T214"/>
          <cell r="U214"/>
          <cell r="V214"/>
          <cell r="W214"/>
          <cell r="Y214"/>
          <cell r="Z214"/>
          <cell r="AA214"/>
          <cell r="AB214"/>
          <cell r="AC214"/>
          <cell r="AD214"/>
          <cell r="AE214"/>
        </row>
        <row r="215">
          <cell r="B215">
            <v>44140</v>
          </cell>
          <cell r="C215">
            <v>45</v>
          </cell>
          <cell r="D215">
            <v>11</v>
          </cell>
          <cell r="E215">
            <v>4006020014</v>
          </cell>
          <cell r="F215" t="str">
            <v>Túi zipper 11x18.5 (phụ kiện)</v>
          </cell>
          <cell r="G215"/>
          <cell r="H215" t="str">
            <v>Nhật Anh</v>
          </cell>
          <cell r="I215">
            <v>1006093</v>
          </cell>
          <cell r="J215" t="str">
            <v>IQC</v>
          </cell>
          <cell r="K215">
            <v>36375</v>
          </cell>
          <cell r="L215">
            <v>36375</v>
          </cell>
          <cell r="M215">
            <v>0</v>
          </cell>
          <cell r="P215"/>
          <cell r="Q215"/>
          <cell r="R215"/>
          <cell r="S215"/>
          <cell r="T215"/>
          <cell r="U215"/>
          <cell r="V215"/>
          <cell r="W215"/>
          <cell r="Y215"/>
          <cell r="Z215"/>
          <cell r="AA215"/>
          <cell r="AB215"/>
          <cell r="AC215"/>
          <cell r="AD215"/>
          <cell r="AE215"/>
        </row>
        <row r="216">
          <cell r="B216">
            <v>44140</v>
          </cell>
          <cell r="C216">
            <v>45</v>
          </cell>
          <cell r="D216">
            <v>11</v>
          </cell>
          <cell r="E216">
            <v>4006020018</v>
          </cell>
          <cell r="F216" t="str">
            <v>Túi PE 90x105</v>
          </cell>
          <cell r="G216"/>
          <cell r="H216" t="str">
            <v>Nhật Anh</v>
          </cell>
          <cell r="I216">
            <v>1006093</v>
          </cell>
          <cell r="J216" t="str">
            <v>IQC</v>
          </cell>
          <cell r="K216">
            <v>4200</v>
          </cell>
          <cell r="L216">
            <v>4200</v>
          </cell>
          <cell r="M216">
            <v>0</v>
          </cell>
          <cell r="P216"/>
          <cell r="Q216"/>
          <cell r="R216"/>
          <cell r="S216"/>
          <cell r="T216"/>
          <cell r="U216"/>
          <cell r="V216"/>
          <cell r="W216"/>
          <cell r="Y216"/>
          <cell r="Z216"/>
          <cell r="AA216"/>
          <cell r="AB216"/>
          <cell r="AC216"/>
          <cell r="AD216"/>
          <cell r="AE216"/>
        </row>
        <row r="217">
          <cell r="B217">
            <v>44140</v>
          </cell>
          <cell r="C217">
            <v>45</v>
          </cell>
          <cell r="D217">
            <v>11</v>
          </cell>
          <cell r="E217">
            <v>4006020008</v>
          </cell>
          <cell r="F217" t="str">
            <v>Túi PE 35x55</v>
          </cell>
          <cell r="G217"/>
          <cell r="H217" t="str">
            <v>Nhật Anh</v>
          </cell>
          <cell r="I217">
            <v>1006093</v>
          </cell>
          <cell r="J217" t="str">
            <v>IQC</v>
          </cell>
          <cell r="K217">
            <v>6084</v>
          </cell>
          <cell r="L217">
            <v>6084</v>
          </cell>
          <cell r="M217">
            <v>0</v>
          </cell>
          <cell r="P217"/>
          <cell r="Q217"/>
          <cell r="R217"/>
          <cell r="S217"/>
          <cell r="T217"/>
          <cell r="U217"/>
          <cell r="V217"/>
          <cell r="W217"/>
          <cell r="Y217"/>
          <cell r="Z217"/>
          <cell r="AA217"/>
          <cell r="AB217"/>
          <cell r="AC217"/>
          <cell r="AD217"/>
          <cell r="AE217"/>
        </row>
        <row r="218">
          <cell r="B218">
            <v>44140</v>
          </cell>
          <cell r="C218">
            <v>45</v>
          </cell>
          <cell r="D218">
            <v>11</v>
          </cell>
          <cell r="E218">
            <v>4006020022</v>
          </cell>
          <cell r="F218" t="str">
            <v>Túi PE 70x80</v>
          </cell>
          <cell r="G218"/>
          <cell r="H218" t="str">
            <v>Nhật Anh</v>
          </cell>
          <cell r="I218">
            <v>1006093</v>
          </cell>
          <cell r="J218" t="str">
            <v>IQC</v>
          </cell>
          <cell r="K218">
            <v>3275</v>
          </cell>
          <cell r="L218">
            <v>3275</v>
          </cell>
          <cell r="M218">
            <v>0</v>
          </cell>
          <cell r="P218"/>
          <cell r="Q218"/>
          <cell r="R218"/>
          <cell r="S218"/>
          <cell r="T218"/>
          <cell r="U218"/>
          <cell r="V218"/>
          <cell r="W218"/>
          <cell r="Y218"/>
          <cell r="Z218"/>
          <cell r="AA218"/>
          <cell r="AB218"/>
          <cell r="AC218"/>
          <cell r="AD218"/>
          <cell r="AE218"/>
        </row>
        <row r="219">
          <cell r="B219">
            <v>44140</v>
          </cell>
          <cell r="C219">
            <v>45</v>
          </cell>
          <cell r="D219">
            <v>11</v>
          </cell>
          <cell r="E219">
            <v>3004040385</v>
          </cell>
          <cell r="F219" t="str">
            <v>Khung giá tủ HPC trắng</v>
          </cell>
          <cell r="G219"/>
          <cell r="H219" t="str">
            <v>Nhật Anh</v>
          </cell>
          <cell r="I219">
            <v>1006093</v>
          </cell>
          <cell r="J219" t="str">
            <v>IQC</v>
          </cell>
          <cell r="K219">
            <v>150</v>
          </cell>
          <cell r="L219">
            <v>150</v>
          </cell>
          <cell r="M219">
            <v>0</v>
          </cell>
          <cell r="P219"/>
          <cell r="Q219"/>
          <cell r="R219"/>
          <cell r="S219"/>
          <cell r="T219"/>
          <cell r="U219"/>
          <cell r="V219"/>
          <cell r="W219"/>
          <cell r="Y219"/>
          <cell r="Z219"/>
          <cell r="AA219"/>
          <cell r="AB219"/>
          <cell r="AC219"/>
          <cell r="AD219"/>
          <cell r="AE219"/>
        </row>
        <row r="220">
          <cell r="B220">
            <v>44140</v>
          </cell>
          <cell r="C220">
            <v>45</v>
          </cell>
          <cell r="D220">
            <v>11</v>
          </cell>
          <cell r="E220">
            <v>3003050046</v>
          </cell>
          <cell r="F220" t="str">
            <v>Thân tủ IQO-HOT</v>
          </cell>
          <cell r="G220"/>
          <cell r="H220" t="str">
            <v>Nhật Anh</v>
          </cell>
          <cell r="I220" t="str">
            <v>ENC</v>
          </cell>
          <cell r="J220" t="str">
            <v>IQC</v>
          </cell>
          <cell r="K220">
            <v>47</v>
          </cell>
          <cell r="L220">
            <v>47</v>
          </cell>
          <cell r="M220">
            <v>0</v>
          </cell>
          <cell r="P220"/>
          <cell r="Q220"/>
          <cell r="R220"/>
          <cell r="S220"/>
          <cell r="T220"/>
          <cell r="U220"/>
          <cell r="V220"/>
          <cell r="W220"/>
          <cell r="Y220"/>
          <cell r="Z220"/>
          <cell r="AA220"/>
          <cell r="AB220"/>
          <cell r="AC220"/>
          <cell r="AD220"/>
          <cell r="AE220"/>
        </row>
        <row r="221">
          <cell r="B221">
            <v>44140</v>
          </cell>
          <cell r="C221">
            <v>45</v>
          </cell>
          <cell r="D221">
            <v>11</v>
          </cell>
          <cell r="E221">
            <v>3003050003</v>
          </cell>
          <cell r="F221" t="str">
            <v>Thân tủ IQ trắng (0.5mm)</v>
          </cell>
          <cell r="G221"/>
          <cell r="H221" t="str">
            <v>Nhật Anh</v>
          </cell>
          <cell r="I221" t="str">
            <v>ENC</v>
          </cell>
          <cell r="J221" t="str">
            <v>IQC</v>
          </cell>
          <cell r="K221">
            <v>100</v>
          </cell>
          <cell r="L221">
            <v>100</v>
          </cell>
          <cell r="M221">
            <v>0</v>
          </cell>
          <cell r="P221"/>
          <cell r="Q221"/>
          <cell r="R221"/>
          <cell r="S221"/>
          <cell r="T221"/>
          <cell r="U221"/>
          <cell r="V221"/>
          <cell r="W221"/>
          <cell r="Y221"/>
          <cell r="Z221"/>
          <cell r="AA221"/>
          <cell r="AB221"/>
          <cell r="AC221"/>
          <cell r="AD221"/>
          <cell r="AE221"/>
        </row>
        <row r="222">
          <cell r="B222">
            <v>44140</v>
          </cell>
          <cell r="C222">
            <v>45</v>
          </cell>
          <cell r="D222">
            <v>11</v>
          </cell>
          <cell r="E222">
            <v>3003050003</v>
          </cell>
          <cell r="F222" t="str">
            <v>Thân tủ IQ trắng (0.5mm)</v>
          </cell>
          <cell r="G222"/>
          <cell r="H222" t="str">
            <v>Nhật Anh</v>
          </cell>
          <cell r="I222" t="str">
            <v>ENC</v>
          </cell>
          <cell r="J222" t="str">
            <v>IQC</v>
          </cell>
          <cell r="K222">
            <v>150</v>
          </cell>
          <cell r="L222">
            <v>150</v>
          </cell>
          <cell r="M222">
            <v>0</v>
          </cell>
          <cell r="P222"/>
          <cell r="Q222"/>
          <cell r="R222"/>
          <cell r="S222"/>
          <cell r="T222"/>
          <cell r="U222"/>
          <cell r="V222"/>
          <cell r="W222"/>
          <cell r="Y222"/>
          <cell r="Z222"/>
          <cell r="AA222"/>
          <cell r="AB222"/>
          <cell r="AC222"/>
          <cell r="AD222"/>
          <cell r="AE222"/>
        </row>
        <row r="223">
          <cell r="B223">
            <v>44140</v>
          </cell>
          <cell r="C223">
            <v>45</v>
          </cell>
          <cell r="D223">
            <v>11</v>
          </cell>
          <cell r="E223">
            <v>3003050041</v>
          </cell>
          <cell r="F223" t="str">
            <v>Thân tủ IRO3 E8RO ghi</v>
          </cell>
          <cell r="G223"/>
          <cell r="H223" t="str">
            <v>Nhật Anh</v>
          </cell>
          <cell r="I223" t="str">
            <v>NDN019</v>
          </cell>
          <cell r="J223" t="str">
            <v>IQC</v>
          </cell>
          <cell r="K223">
            <v>50</v>
          </cell>
          <cell r="L223">
            <v>50</v>
          </cell>
          <cell r="M223">
            <v>0</v>
          </cell>
          <cell r="P223"/>
          <cell r="Q223"/>
          <cell r="R223"/>
          <cell r="S223"/>
          <cell r="T223"/>
          <cell r="U223"/>
          <cell r="V223"/>
          <cell r="W223"/>
          <cell r="Y223"/>
          <cell r="Z223"/>
          <cell r="AA223"/>
          <cell r="AB223"/>
          <cell r="AC223"/>
          <cell r="AD223"/>
          <cell r="AE223"/>
        </row>
        <row r="224">
          <cell r="B224">
            <v>44140</v>
          </cell>
          <cell r="C224">
            <v>45</v>
          </cell>
          <cell r="D224">
            <v>11</v>
          </cell>
          <cell r="E224">
            <v>3004040086</v>
          </cell>
          <cell r="F224" t="str">
            <v>Nẹp cửa trên IRO3 (Chưa sơn)</v>
          </cell>
          <cell r="G224"/>
          <cell r="H224" t="str">
            <v>Nhật Anh</v>
          </cell>
          <cell r="I224" t="str">
            <v>NDN019</v>
          </cell>
          <cell r="J224" t="str">
            <v>IQC</v>
          </cell>
          <cell r="K224">
            <v>150</v>
          </cell>
          <cell r="L224">
            <v>150</v>
          </cell>
          <cell r="M224">
            <v>0</v>
          </cell>
          <cell r="P224"/>
          <cell r="Q224"/>
          <cell r="R224"/>
          <cell r="S224"/>
          <cell r="T224"/>
          <cell r="U224"/>
          <cell r="V224"/>
          <cell r="W224"/>
          <cell r="Y224"/>
          <cell r="Z224"/>
          <cell r="AA224"/>
          <cell r="AB224"/>
          <cell r="AC224"/>
          <cell r="AD224"/>
          <cell r="AE224"/>
        </row>
        <row r="225">
          <cell r="B225">
            <v>44140</v>
          </cell>
          <cell r="C225">
            <v>45</v>
          </cell>
          <cell r="D225">
            <v>11</v>
          </cell>
          <cell r="E225">
            <v>4003010037</v>
          </cell>
          <cell r="F225" t="str">
            <v>Thép tấm SPCC 1x1219x2230</v>
          </cell>
          <cell r="G225"/>
          <cell r="H225" t="str">
            <v>Nhật Anh</v>
          </cell>
          <cell r="I225">
            <v>100341</v>
          </cell>
          <cell r="J225" t="str">
            <v>IQC</v>
          </cell>
          <cell r="K225">
            <v>500</v>
          </cell>
          <cell r="L225">
            <v>500</v>
          </cell>
          <cell r="M225">
            <v>0</v>
          </cell>
          <cell r="P225"/>
          <cell r="Q225"/>
          <cell r="R225"/>
          <cell r="S225"/>
          <cell r="T225"/>
          <cell r="U225"/>
          <cell r="V225"/>
          <cell r="W225"/>
          <cell r="Y225"/>
          <cell r="Z225"/>
          <cell r="AA225"/>
          <cell r="AB225"/>
          <cell r="AC225"/>
          <cell r="AD225"/>
          <cell r="AE225"/>
        </row>
        <row r="226">
          <cell r="B226">
            <v>44140</v>
          </cell>
          <cell r="C226">
            <v>45</v>
          </cell>
          <cell r="D226">
            <v>11</v>
          </cell>
          <cell r="E226">
            <v>4003010072</v>
          </cell>
          <cell r="F226" t="str">
            <v>Thép tấm SPCC 0.6x950x1085</v>
          </cell>
          <cell r="G226"/>
          <cell r="H226" t="str">
            <v>Nhật Anh</v>
          </cell>
          <cell r="I226">
            <v>100341</v>
          </cell>
          <cell r="J226" t="str">
            <v>IQC</v>
          </cell>
          <cell r="K226">
            <v>500</v>
          </cell>
          <cell r="L226">
            <v>500</v>
          </cell>
          <cell r="M226">
            <v>0</v>
          </cell>
          <cell r="P226"/>
          <cell r="Q226"/>
          <cell r="R226"/>
          <cell r="S226"/>
          <cell r="T226"/>
          <cell r="U226"/>
          <cell r="V226"/>
          <cell r="W226"/>
          <cell r="Y226"/>
          <cell r="Z226"/>
          <cell r="AA226"/>
          <cell r="AB226"/>
          <cell r="AC226"/>
          <cell r="AD226"/>
          <cell r="AE226"/>
        </row>
        <row r="227">
          <cell r="B227">
            <v>44140</v>
          </cell>
          <cell r="C227">
            <v>45</v>
          </cell>
          <cell r="D227">
            <v>11</v>
          </cell>
          <cell r="E227">
            <v>4006050071</v>
          </cell>
          <cell r="F227" t="str">
            <v>Xốp EPS đình- đáy WATER FALL v2</v>
          </cell>
          <cell r="G227"/>
          <cell r="H227" t="str">
            <v>Nhật Anh</v>
          </cell>
          <cell r="I227" t="str">
            <v>NDL011</v>
          </cell>
          <cell r="J227" t="str">
            <v>IQC</v>
          </cell>
          <cell r="K227">
            <v>140</v>
          </cell>
          <cell r="L227">
            <v>140</v>
          </cell>
          <cell r="M227">
            <v>0</v>
          </cell>
          <cell r="P227"/>
          <cell r="Q227"/>
          <cell r="R227"/>
          <cell r="S227"/>
          <cell r="T227"/>
          <cell r="U227"/>
          <cell r="V227"/>
          <cell r="W227"/>
          <cell r="Y227"/>
          <cell r="Z227"/>
          <cell r="AA227"/>
          <cell r="AB227"/>
          <cell r="AC227"/>
          <cell r="AD227"/>
          <cell r="AE227"/>
        </row>
        <row r="228">
          <cell r="B228">
            <v>44140</v>
          </cell>
          <cell r="C228">
            <v>45</v>
          </cell>
          <cell r="D228">
            <v>11</v>
          </cell>
          <cell r="E228">
            <v>4006050047</v>
          </cell>
          <cell r="F228" t="str">
            <v>Xốp EPS phẳng 365x885x10</v>
          </cell>
          <cell r="G228"/>
          <cell r="H228" t="str">
            <v>Nhật Anh</v>
          </cell>
          <cell r="I228" t="str">
            <v>NDL011</v>
          </cell>
          <cell r="J228" t="str">
            <v>IQC</v>
          </cell>
          <cell r="K228">
            <v>300</v>
          </cell>
          <cell r="L228">
            <v>300</v>
          </cell>
          <cell r="M228">
            <v>0</v>
          </cell>
          <cell r="P228"/>
          <cell r="Q228"/>
          <cell r="R228"/>
          <cell r="S228"/>
          <cell r="T228"/>
          <cell r="U228"/>
          <cell r="V228"/>
          <cell r="W228"/>
          <cell r="Y228"/>
          <cell r="Z228"/>
          <cell r="AA228"/>
          <cell r="AB228"/>
          <cell r="AC228"/>
          <cell r="AD228"/>
          <cell r="AE228"/>
        </row>
        <row r="229">
          <cell r="B229">
            <v>44140</v>
          </cell>
          <cell r="C229">
            <v>45</v>
          </cell>
          <cell r="D229">
            <v>11</v>
          </cell>
          <cell r="E229">
            <v>4006050048</v>
          </cell>
          <cell r="F229" t="str">
            <v>Xốp EPS phẳng 425x885x10</v>
          </cell>
          <cell r="G229"/>
          <cell r="H229" t="str">
            <v>Nhật Anh</v>
          </cell>
          <cell r="I229" t="str">
            <v>NDL011</v>
          </cell>
          <cell r="J229" t="str">
            <v>IQC</v>
          </cell>
          <cell r="K229">
            <v>300</v>
          </cell>
          <cell r="L229">
            <v>300</v>
          </cell>
          <cell r="M229">
            <v>0</v>
          </cell>
          <cell r="P229"/>
          <cell r="Q229"/>
          <cell r="R229"/>
          <cell r="S229"/>
          <cell r="T229"/>
          <cell r="U229"/>
          <cell r="V229"/>
          <cell r="W229"/>
          <cell r="Y229"/>
          <cell r="Z229"/>
          <cell r="AA229"/>
          <cell r="AB229"/>
          <cell r="AC229"/>
          <cell r="AD229"/>
          <cell r="AE229"/>
        </row>
        <row r="230">
          <cell r="B230">
            <v>44140</v>
          </cell>
          <cell r="C230">
            <v>45</v>
          </cell>
          <cell r="D230">
            <v>11</v>
          </cell>
          <cell r="E230">
            <v>4006050113</v>
          </cell>
          <cell r="F230" t="str">
            <v>Xốp PE phẳng 495x385x20</v>
          </cell>
          <cell r="G230"/>
          <cell r="H230" t="str">
            <v>Nhật Anh</v>
          </cell>
          <cell r="I230" t="str">
            <v>NDL011</v>
          </cell>
          <cell r="J230" t="str">
            <v>IQC</v>
          </cell>
          <cell r="K230">
            <v>200</v>
          </cell>
          <cell r="L230">
            <v>200</v>
          </cell>
          <cell r="M230">
            <v>0</v>
          </cell>
          <cell r="P230"/>
          <cell r="Q230"/>
          <cell r="R230"/>
          <cell r="S230"/>
          <cell r="T230"/>
          <cell r="U230"/>
          <cell r="V230"/>
          <cell r="W230"/>
          <cell r="Y230"/>
          <cell r="Z230"/>
          <cell r="AA230"/>
          <cell r="AB230"/>
          <cell r="AC230"/>
          <cell r="AD230"/>
          <cell r="AE230"/>
        </row>
        <row r="231">
          <cell r="B231">
            <v>44140</v>
          </cell>
          <cell r="C231">
            <v>45</v>
          </cell>
          <cell r="D231">
            <v>11</v>
          </cell>
          <cell r="E231">
            <v>4006050105</v>
          </cell>
          <cell r="F231" t="str">
            <v>Xốp EPS phẳng đỉnh IQO</v>
          </cell>
          <cell r="G231"/>
          <cell r="H231" t="str">
            <v>Nhật Anh</v>
          </cell>
          <cell r="I231" t="str">
            <v>NDL011</v>
          </cell>
          <cell r="J231" t="str">
            <v>IQC</v>
          </cell>
          <cell r="K231">
            <v>800</v>
          </cell>
          <cell r="L231">
            <v>800</v>
          </cell>
          <cell r="M231">
            <v>0</v>
          </cell>
          <cell r="P231"/>
          <cell r="Q231"/>
          <cell r="R231"/>
          <cell r="S231"/>
          <cell r="T231"/>
          <cell r="U231"/>
          <cell r="V231"/>
          <cell r="W231"/>
          <cell r="Y231"/>
          <cell r="Z231"/>
          <cell r="AA231"/>
          <cell r="AB231"/>
          <cell r="AC231"/>
          <cell r="AD231"/>
          <cell r="AE231"/>
        </row>
        <row r="232">
          <cell r="B232">
            <v>44141</v>
          </cell>
          <cell r="C232">
            <v>45</v>
          </cell>
          <cell r="D232">
            <v>11</v>
          </cell>
          <cell r="E232">
            <v>4006050106</v>
          </cell>
          <cell r="F232" t="str">
            <v>Xốp EPS phẳng mặt IQO</v>
          </cell>
          <cell r="G232"/>
          <cell r="H232" t="str">
            <v>Nhật Anh</v>
          </cell>
          <cell r="I232" t="str">
            <v>NDL011</v>
          </cell>
          <cell r="J232" t="str">
            <v>IQC</v>
          </cell>
          <cell r="K232">
            <v>600</v>
          </cell>
          <cell r="L232">
            <v>600</v>
          </cell>
          <cell r="M232">
            <v>0</v>
          </cell>
          <cell r="P232"/>
          <cell r="Q232"/>
          <cell r="R232"/>
          <cell r="S232"/>
          <cell r="T232"/>
          <cell r="U232"/>
          <cell r="V232"/>
          <cell r="W232"/>
          <cell r="Y232"/>
          <cell r="Z232"/>
          <cell r="AA232"/>
          <cell r="AB232"/>
          <cell r="AC232"/>
          <cell r="AD232"/>
          <cell r="AE232"/>
        </row>
        <row r="233">
          <cell r="B233">
            <v>44141</v>
          </cell>
          <cell r="C233">
            <v>45</v>
          </cell>
          <cell r="D233">
            <v>11</v>
          </cell>
          <cell r="E233">
            <v>4006050107</v>
          </cell>
          <cell r="F233" t="str">
            <v>Xốp EPS phẳng cạnh IQO</v>
          </cell>
          <cell r="G233"/>
          <cell r="H233" t="str">
            <v>Nhật Anh</v>
          </cell>
          <cell r="I233" t="str">
            <v>NDL011</v>
          </cell>
          <cell r="J233" t="str">
            <v>IQC</v>
          </cell>
          <cell r="K233">
            <v>600</v>
          </cell>
          <cell r="L233">
            <v>600</v>
          </cell>
          <cell r="M233">
            <v>0</v>
          </cell>
          <cell r="P233"/>
          <cell r="Q233"/>
          <cell r="R233"/>
          <cell r="S233"/>
          <cell r="T233"/>
          <cell r="U233"/>
          <cell r="V233"/>
          <cell r="W233"/>
          <cell r="Y233"/>
          <cell r="Z233"/>
          <cell r="AA233"/>
          <cell r="AB233"/>
          <cell r="AC233"/>
          <cell r="AD233"/>
          <cell r="AE233"/>
        </row>
        <row r="234">
          <cell r="B234">
            <v>44141</v>
          </cell>
          <cell r="C234">
            <v>45</v>
          </cell>
          <cell r="D234">
            <v>11</v>
          </cell>
          <cell r="E234">
            <v>4006050118</v>
          </cell>
          <cell r="F234" t="str">
            <v>Xốp đỉnh IQ-PLUS</v>
          </cell>
          <cell r="G234"/>
          <cell r="H234" t="str">
            <v>Nhật Anh</v>
          </cell>
          <cell r="I234" t="str">
            <v>NDL011</v>
          </cell>
          <cell r="J234" t="str">
            <v>IQC</v>
          </cell>
          <cell r="K234">
            <v>400</v>
          </cell>
          <cell r="L234">
            <v>400</v>
          </cell>
          <cell r="M234">
            <v>0</v>
          </cell>
          <cell r="P234"/>
          <cell r="Q234"/>
          <cell r="R234"/>
          <cell r="S234"/>
          <cell r="T234"/>
          <cell r="U234"/>
          <cell r="V234"/>
          <cell r="W234"/>
          <cell r="Y234"/>
          <cell r="Z234"/>
          <cell r="AA234"/>
          <cell r="AB234"/>
          <cell r="AC234"/>
          <cell r="AD234"/>
          <cell r="AE234"/>
        </row>
        <row r="235">
          <cell r="B235">
            <v>44141</v>
          </cell>
          <cell r="C235">
            <v>45</v>
          </cell>
          <cell r="D235">
            <v>11</v>
          </cell>
          <cell r="E235">
            <v>3004040426</v>
          </cell>
          <cell r="F235" t="str">
            <v>Ốp tank nhựa IQO-HOT</v>
          </cell>
          <cell r="G235"/>
          <cell r="H235" t="str">
            <v>Nhật Anh</v>
          </cell>
          <cell r="I235" t="str">
            <v>NDN019</v>
          </cell>
          <cell r="J235" t="str">
            <v>IQC</v>
          </cell>
          <cell r="K235">
            <v>104</v>
          </cell>
          <cell r="L235">
            <v>104</v>
          </cell>
          <cell r="M235">
            <v>0</v>
          </cell>
          <cell r="P235"/>
          <cell r="Q235"/>
          <cell r="R235"/>
          <cell r="S235"/>
          <cell r="T235"/>
          <cell r="U235"/>
          <cell r="V235"/>
          <cell r="W235"/>
          <cell r="Y235"/>
          <cell r="Z235"/>
          <cell r="AA235"/>
          <cell r="AB235"/>
          <cell r="AC235"/>
          <cell r="AD235"/>
          <cell r="AE235"/>
        </row>
        <row r="236">
          <cell r="B236">
            <v>44141</v>
          </cell>
          <cell r="C236">
            <v>45</v>
          </cell>
          <cell r="D236">
            <v>11</v>
          </cell>
          <cell r="E236">
            <v>2013020012</v>
          </cell>
          <cell r="F236" t="str">
            <v>Giá sắt máy bán công nghiệp (mẫu mới)</v>
          </cell>
          <cell r="G236"/>
          <cell r="H236" t="str">
            <v>Nhật Anh</v>
          </cell>
          <cell r="I236" t="str">
            <v>NDN019</v>
          </cell>
          <cell r="J236" t="str">
            <v>IQC</v>
          </cell>
          <cell r="K236">
            <v>16</v>
          </cell>
          <cell r="L236">
            <v>16</v>
          </cell>
          <cell r="M236">
            <v>0</v>
          </cell>
          <cell r="P236"/>
          <cell r="Q236"/>
          <cell r="R236"/>
          <cell r="S236"/>
          <cell r="T236"/>
          <cell r="U236"/>
          <cell r="V236"/>
          <cell r="W236"/>
          <cell r="Y236"/>
          <cell r="Z236"/>
          <cell r="AA236"/>
          <cell r="AB236"/>
          <cell r="AC236"/>
          <cell r="AD236"/>
          <cell r="AE236"/>
        </row>
        <row r="237">
          <cell r="B237">
            <v>44141</v>
          </cell>
          <cell r="C237">
            <v>45</v>
          </cell>
          <cell r="D237">
            <v>11</v>
          </cell>
          <cell r="E237">
            <v>3004040457</v>
          </cell>
          <cell r="F237" t="str">
            <v>Tấm che bình nóng IQO-HOT trắng</v>
          </cell>
          <cell r="G237"/>
          <cell r="H237" t="str">
            <v>Nhật Anh</v>
          </cell>
          <cell r="I237" t="str">
            <v>NDN019</v>
          </cell>
          <cell r="J237" t="str">
            <v>IQC</v>
          </cell>
          <cell r="K237">
            <v>216</v>
          </cell>
          <cell r="L237">
            <v>216</v>
          </cell>
          <cell r="M237">
            <v>0</v>
          </cell>
          <cell r="P237"/>
          <cell r="Q237"/>
          <cell r="R237"/>
          <cell r="S237"/>
          <cell r="T237"/>
          <cell r="U237"/>
          <cell r="V237"/>
          <cell r="W237"/>
          <cell r="Y237"/>
          <cell r="Z237"/>
          <cell r="AA237"/>
          <cell r="AB237"/>
          <cell r="AC237"/>
          <cell r="AD237"/>
          <cell r="AE237"/>
        </row>
        <row r="238">
          <cell r="B238">
            <v>44141</v>
          </cell>
          <cell r="C238">
            <v>45</v>
          </cell>
          <cell r="D238">
            <v>11</v>
          </cell>
          <cell r="E238">
            <v>3004040422</v>
          </cell>
          <cell r="F238" t="str">
            <v>Giá tank nhựa IQO-HOT</v>
          </cell>
          <cell r="G238"/>
          <cell r="H238" t="str">
            <v>Nhật Anh</v>
          </cell>
          <cell r="I238" t="str">
            <v>NDN019</v>
          </cell>
          <cell r="J238" t="str">
            <v>IQC</v>
          </cell>
          <cell r="K238">
            <v>342</v>
          </cell>
          <cell r="L238">
            <v>342</v>
          </cell>
          <cell r="M238">
            <v>0</v>
          </cell>
          <cell r="P238"/>
          <cell r="Q238"/>
          <cell r="R238"/>
          <cell r="S238"/>
          <cell r="T238"/>
          <cell r="U238"/>
          <cell r="V238"/>
          <cell r="W238"/>
          <cell r="Y238"/>
          <cell r="Z238"/>
          <cell r="AA238"/>
          <cell r="AB238"/>
          <cell r="AC238"/>
          <cell r="AD238"/>
          <cell r="AE238"/>
        </row>
        <row r="239">
          <cell r="B239">
            <v>44141</v>
          </cell>
          <cell r="C239">
            <v>45</v>
          </cell>
          <cell r="D239">
            <v>11</v>
          </cell>
          <cell r="E239">
            <v>3004040425</v>
          </cell>
          <cell r="F239" t="str">
            <v>Gá bơm IQO-HOT</v>
          </cell>
          <cell r="G239"/>
          <cell r="H239" t="str">
            <v>Nhật Anh</v>
          </cell>
          <cell r="I239" t="str">
            <v>NDN019</v>
          </cell>
          <cell r="J239" t="str">
            <v>IQC</v>
          </cell>
          <cell r="K239">
            <v>80</v>
          </cell>
          <cell r="L239">
            <v>80</v>
          </cell>
          <cell r="M239">
            <v>0</v>
          </cell>
          <cell r="P239"/>
          <cell r="Q239"/>
          <cell r="R239"/>
          <cell r="S239"/>
          <cell r="T239"/>
          <cell r="U239"/>
          <cell r="V239"/>
          <cell r="W239"/>
          <cell r="Y239"/>
          <cell r="Z239"/>
          <cell r="AA239"/>
          <cell r="AB239"/>
          <cell r="AC239"/>
          <cell r="AD239"/>
          <cell r="AE239"/>
        </row>
        <row r="240">
          <cell r="B240">
            <v>44141</v>
          </cell>
          <cell r="C240">
            <v>45</v>
          </cell>
          <cell r="D240">
            <v>11</v>
          </cell>
          <cell r="E240">
            <v>3004040453</v>
          </cell>
          <cell r="F240" t="str">
            <v>Giá cốc IQO-HOT/IK trắng</v>
          </cell>
          <cell r="G240"/>
          <cell r="H240" t="str">
            <v>Nhật Anh</v>
          </cell>
          <cell r="I240" t="str">
            <v>NDN019</v>
          </cell>
          <cell r="J240" t="str">
            <v>IQC</v>
          </cell>
          <cell r="K240">
            <v>229</v>
          </cell>
          <cell r="L240">
            <v>229</v>
          </cell>
          <cell r="M240">
            <v>0</v>
          </cell>
          <cell r="P240"/>
          <cell r="Q240"/>
          <cell r="R240"/>
          <cell r="S240"/>
          <cell r="T240"/>
          <cell r="U240"/>
          <cell r="V240"/>
          <cell r="W240"/>
          <cell r="Y240"/>
          <cell r="Z240"/>
          <cell r="AA240"/>
          <cell r="AB240"/>
          <cell r="AC240"/>
          <cell r="AD240"/>
          <cell r="AE240"/>
        </row>
        <row r="241">
          <cell r="B241">
            <v>44141</v>
          </cell>
          <cell r="C241">
            <v>45</v>
          </cell>
          <cell r="D241">
            <v>11</v>
          </cell>
          <cell r="E241">
            <v>2013020028</v>
          </cell>
          <cell r="F241" t="str">
            <v>Giá sắt chân quỳ L1, lắp bơm phía sau</v>
          </cell>
          <cell r="G241"/>
          <cell r="H241" t="str">
            <v>Nhật Anh</v>
          </cell>
          <cell r="I241" t="str">
            <v>NDN019</v>
          </cell>
          <cell r="J241" t="str">
            <v>IQC</v>
          </cell>
          <cell r="K241">
            <v>70</v>
          </cell>
          <cell r="L241">
            <v>70</v>
          </cell>
          <cell r="M241">
            <v>0</v>
          </cell>
          <cell r="P241"/>
          <cell r="Q241"/>
          <cell r="R241"/>
          <cell r="S241"/>
          <cell r="T241"/>
          <cell r="U241"/>
          <cell r="V241"/>
          <cell r="W241"/>
          <cell r="Y241"/>
          <cell r="Z241"/>
          <cell r="AA241"/>
          <cell r="AB241"/>
          <cell r="AC241"/>
          <cell r="AD241"/>
          <cell r="AE241"/>
        </row>
        <row r="242">
          <cell r="B242">
            <v>44141</v>
          </cell>
          <cell r="C242">
            <v>45</v>
          </cell>
          <cell r="D242">
            <v>11</v>
          </cell>
          <cell r="E242">
            <v>3004020551</v>
          </cell>
          <cell r="F242" t="str">
            <v>Tấm che điện S-s038 trắng</v>
          </cell>
          <cell r="G242"/>
          <cell r="H242" t="str">
            <v>Nhật Anh</v>
          </cell>
          <cell r="I242">
            <v>1006334</v>
          </cell>
          <cell r="J242" t="str">
            <v>IQC</v>
          </cell>
          <cell r="K242">
            <v>465</v>
          </cell>
          <cell r="L242">
            <v>465</v>
          </cell>
          <cell r="M242">
            <v>0</v>
          </cell>
          <cell r="P242"/>
          <cell r="Q242"/>
          <cell r="R242"/>
          <cell r="S242"/>
          <cell r="T242"/>
          <cell r="U242"/>
          <cell r="V242"/>
          <cell r="W242"/>
          <cell r="Y242"/>
          <cell r="Z242"/>
          <cell r="AA242"/>
          <cell r="AB242"/>
          <cell r="AC242"/>
          <cell r="AD242"/>
          <cell r="AE242"/>
        </row>
        <row r="243">
          <cell r="B243">
            <v>44141</v>
          </cell>
          <cell r="C243">
            <v>45</v>
          </cell>
          <cell r="D243">
            <v>11</v>
          </cell>
          <cell r="E243">
            <v>2013020055</v>
          </cell>
          <cell r="F243" t="str">
            <v>Giá sắt CQ2 L1 (CS)</v>
          </cell>
          <cell r="G243"/>
          <cell r="H243" t="str">
            <v>Nhật Anh</v>
          </cell>
          <cell r="I243" t="str">
            <v>NDC005</v>
          </cell>
          <cell r="J243" t="str">
            <v>IQC</v>
          </cell>
          <cell r="K243">
            <v>70</v>
          </cell>
          <cell r="L243">
            <v>70</v>
          </cell>
          <cell r="M243">
            <v>0</v>
          </cell>
          <cell r="P243"/>
          <cell r="Q243"/>
          <cell r="R243"/>
          <cell r="S243"/>
          <cell r="T243"/>
          <cell r="U243"/>
          <cell r="V243"/>
          <cell r="W243"/>
          <cell r="Y243"/>
          <cell r="Z243"/>
          <cell r="AA243"/>
          <cell r="AB243"/>
          <cell r="AC243"/>
          <cell r="AD243"/>
          <cell r="AE243"/>
        </row>
        <row r="244">
          <cell r="B244">
            <v>44141</v>
          </cell>
          <cell r="C244">
            <v>45</v>
          </cell>
          <cell r="D244">
            <v>11</v>
          </cell>
          <cell r="E244">
            <v>2013020057</v>
          </cell>
          <cell r="F244" t="str">
            <v>Giá sắt CQ L1 (CS)</v>
          </cell>
          <cell r="G244"/>
          <cell r="H244" t="str">
            <v>Nhật Anh</v>
          </cell>
          <cell r="I244" t="str">
            <v>NDC005</v>
          </cell>
          <cell r="J244" t="str">
            <v>IQC</v>
          </cell>
          <cell r="K244">
            <v>50</v>
          </cell>
          <cell r="L244">
            <v>50</v>
          </cell>
          <cell r="M244">
            <v>0</v>
          </cell>
          <cell r="P244"/>
          <cell r="Q244"/>
          <cell r="R244"/>
          <cell r="S244"/>
          <cell r="T244"/>
          <cell r="U244"/>
          <cell r="V244"/>
          <cell r="W244"/>
          <cell r="Y244"/>
          <cell r="Z244"/>
          <cell r="AA244"/>
          <cell r="AB244"/>
          <cell r="AC244"/>
          <cell r="AD244"/>
          <cell r="AE244"/>
        </row>
        <row r="245">
          <cell r="B245">
            <v>44141</v>
          </cell>
          <cell r="C245">
            <v>45</v>
          </cell>
          <cell r="D245">
            <v>11</v>
          </cell>
          <cell r="E245">
            <v>3004091229</v>
          </cell>
          <cell r="F245" t="str">
            <v>Khung sắt Undersink Slim (CS)</v>
          </cell>
          <cell r="G245"/>
          <cell r="H245" t="str">
            <v>Nhật Anh</v>
          </cell>
          <cell r="I245" t="str">
            <v>NDC005</v>
          </cell>
          <cell r="J245" t="str">
            <v>IQC</v>
          </cell>
          <cell r="K245">
            <v>182</v>
          </cell>
          <cell r="L245">
            <v>182</v>
          </cell>
          <cell r="M245">
            <v>0</v>
          </cell>
          <cell r="P245"/>
          <cell r="Q245"/>
          <cell r="R245"/>
          <cell r="S245"/>
          <cell r="T245"/>
          <cell r="U245"/>
          <cell r="V245"/>
          <cell r="W245"/>
          <cell r="Y245"/>
          <cell r="Z245"/>
          <cell r="AA245"/>
          <cell r="AB245"/>
          <cell r="AC245"/>
          <cell r="AD245"/>
          <cell r="AE245"/>
        </row>
        <row r="246">
          <cell r="B246">
            <v>44141</v>
          </cell>
          <cell r="C246">
            <v>45</v>
          </cell>
          <cell r="D246">
            <v>11</v>
          </cell>
          <cell r="E246">
            <v>2013020060</v>
          </cell>
          <cell r="F246" t="str">
            <v>Giá sắt BCN v2 (CS)</v>
          </cell>
          <cell r="G246"/>
          <cell r="H246" t="str">
            <v>Nhật Anh</v>
          </cell>
          <cell r="I246" t="str">
            <v>NDC005</v>
          </cell>
          <cell r="J246" t="str">
            <v>IQC</v>
          </cell>
          <cell r="K246">
            <v>18</v>
          </cell>
          <cell r="L246">
            <v>18</v>
          </cell>
          <cell r="M246">
            <v>0</v>
          </cell>
          <cell r="P246"/>
          <cell r="Q246"/>
          <cell r="R246"/>
          <cell r="S246"/>
          <cell r="T246"/>
          <cell r="U246"/>
          <cell r="V246"/>
          <cell r="W246"/>
          <cell r="Y246"/>
          <cell r="Z246"/>
          <cell r="AA246"/>
          <cell r="AB246"/>
          <cell r="AC246"/>
          <cell r="AD246"/>
          <cell r="AE246"/>
        </row>
        <row r="247">
          <cell r="B247">
            <v>44141</v>
          </cell>
          <cell r="C247">
            <v>45</v>
          </cell>
          <cell r="D247">
            <v>11</v>
          </cell>
          <cell r="E247">
            <v>3004060108</v>
          </cell>
          <cell r="F247" t="str">
            <v>Giá sắt HC15</v>
          </cell>
          <cell r="G247"/>
          <cell r="H247" t="str">
            <v>Nhật Anh</v>
          </cell>
          <cell r="I247">
            <v>1006334</v>
          </cell>
          <cell r="J247" t="str">
            <v>IQC</v>
          </cell>
          <cell r="K247">
            <v>246</v>
          </cell>
          <cell r="L247">
            <v>246</v>
          </cell>
          <cell r="M247">
            <v>0</v>
          </cell>
          <cell r="P247"/>
          <cell r="Q247"/>
          <cell r="R247"/>
          <cell r="S247"/>
          <cell r="T247"/>
          <cell r="U247"/>
          <cell r="V247"/>
          <cell r="W247"/>
          <cell r="Y247"/>
          <cell r="Z247"/>
          <cell r="AA247"/>
          <cell r="AB247"/>
          <cell r="AC247"/>
          <cell r="AD247"/>
          <cell r="AE247"/>
        </row>
        <row r="248">
          <cell r="B248">
            <v>44141</v>
          </cell>
          <cell r="C248">
            <v>45</v>
          </cell>
          <cell r="D248">
            <v>11</v>
          </cell>
          <cell r="E248">
            <v>3004020429</v>
          </cell>
          <cell r="F248" t="str">
            <v>Khay cốc IQ-PLUS trắng</v>
          </cell>
          <cell r="G248"/>
          <cell r="H248" t="str">
            <v>Nhật Anh</v>
          </cell>
          <cell r="I248" t="str">
            <v>NDN019</v>
          </cell>
          <cell r="J248" t="str">
            <v>IQC</v>
          </cell>
          <cell r="K248">
            <v>34</v>
          </cell>
          <cell r="L248">
            <v>34</v>
          </cell>
          <cell r="M248">
            <v>0</v>
          </cell>
          <cell r="P248"/>
          <cell r="Q248"/>
          <cell r="R248"/>
          <cell r="S248"/>
          <cell r="T248"/>
          <cell r="U248"/>
          <cell r="V248"/>
          <cell r="W248"/>
          <cell r="Y248"/>
          <cell r="Z248"/>
          <cell r="AA248"/>
          <cell r="AB248"/>
          <cell r="AC248"/>
          <cell r="AD248"/>
          <cell r="AE248"/>
        </row>
        <row r="249">
          <cell r="B249">
            <v>44141</v>
          </cell>
          <cell r="C249">
            <v>45</v>
          </cell>
          <cell r="D249">
            <v>11</v>
          </cell>
          <cell r="E249">
            <v>3004020423</v>
          </cell>
          <cell r="F249" t="str">
            <v>Ốp sau trên IQ-PLUS trắng</v>
          </cell>
          <cell r="G249"/>
          <cell r="H249" t="str">
            <v>Nhật Anh</v>
          </cell>
          <cell r="I249" t="str">
            <v>NDN019</v>
          </cell>
          <cell r="J249" t="str">
            <v>IQC</v>
          </cell>
          <cell r="K249">
            <v>384</v>
          </cell>
          <cell r="L249">
            <v>384</v>
          </cell>
          <cell r="M249">
            <v>0</v>
          </cell>
          <cell r="P249"/>
          <cell r="Q249"/>
          <cell r="R249"/>
          <cell r="S249"/>
          <cell r="T249"/>
          <cell r="U249"/>
          <cell r="V249"/>
          <cell r="W249"/>
          <cell r="Y249"/>
          <cell r="Z249"/>
          <cell r="AA249"/>
          <cell r="AB249"/>
          <cell r="AC249"/>
          <cell r="AD249"/>
          <cell r="AE249"/>
        </row>
        <row r="250">
          <cell r="B250">
            <v>44141</v>
          </cell>
          <cell r="C250">
            <v>45</v>
          </cell>
          <cell r="D250">
            <v>11</v>
          </cell>
          <cell r="E250">
            <v>2013020091</v>
          </cell>
          <cell r="F250" t="str">
            <v>Giá sắt SH-H trắng (76211 CK)</v>
          </cell>
          <cell r="G250"/>
          <cell r="H250" t="str">
            <v>Nhật Anh</v>
          </cell>
          <cell r="I250" t="str">
            <v>NDN019</v>
          </cell>
          <cell r="J250" t="str">
            <v>IQC</v>
          </cell>
          <cell r="K250">
            <v>45</v>
          </cell>
          <cell r="L250">
            <v>45</v>
          </cell>
          <cell r="M250">
            <v>0</v>
          </cell>
          <cell r="P250"/>
          <cell r="Q250"/>
          <cell r="R250"/>
          <cell r="S250"/>
          <cell r="T250"/>
          <cell r="U250"/>
          <cell r="V250"/>
          <cell r="W250"/>
          <cell r="Y250"/>
          <cell r="Z250"/>
          <cell r="AA250"/>
          <cell r="AB250"/>
          <cell r="AC250"/>
          <cell r="AD250"/>
          <cell r="AE250"/>
        </row>
        <row r="251">
          <cell r="B251">
            <v>44141</v>
          </cell>
          <cell r="C251">
            <v>45</v>
          </cell>
          <cell r="D251">
            <v>11</v>
          </cell>
          <cell r="E251">
            <v>3004040403</v>
          </cell>
          <cell r="F251" t="str">
            <v>Gá điện IQ-PLUS trắng</v>
          </cell>
          <cell r="G251"/>
          <cell r="H251" t="str">
            <v>Nhật Anh</v>
          </cell>
          <cell r="I251" t="str">
            <v>NDN019</v>
          </cell>
          <cell r="J251" t="str">
            <v>IQC</v>
          </cell>
          <cell r="K251">
            <v>100</v>
          </cell>
          <cell r="L251">
            <v>100</v>
          </cell>
          <cell r="M251">
            <v>0</v>
          </cell>
          <cell r="P251"/>
          <cell r="Q251"/>
          <cell r="R251"/>
          <cell r="S251"/>
          <cell r="T251"/>
          <cell r="U251"/>
          <cell r="V251"/>
          <cell r="W251"/>
          <cell r="Y251"/>
          <cell r="Z251"/>
          <cell r="AA251"/>
          <cell r="AB251"/>
          <cell r="AC251"/>
          <cell r="AD251"/>
          <cell r="AE251"/>
        </row>
        <row r="252">
          <cell r="B252">
            <v>44141</v>
          </cell>
          <cell r="C252">
            <v>45</v>
          </cell>
          <cell r="D252">
            <v>11</v>
          </cell>
          <cell r="E252">
            <v>3004091226</v>
          </cell>
          <cell r="F252" t="str">
            <v>Ốp lưng Undersink Slim trắng</v>
          </cell>
          <cell r="G252"/>
          <cell r="H252" t="str">
            <v>Nhật Anh</v>
          </cell>
          <cell r="I252" t="str">
            <v>NDN019</v>
          </cell>
          <cell r="J252" t="str">
            <v>IQC</v>
          </cell>
          <cell r="K252">
            <v>230</v>
          </cell>
          <cell r="L252">
            <v>230</v>
          </cell>
          <cell r="M252">
            <v>0</v>
          </cell>
          <cell r="P252"/>
          <cell r="Q252"/>
          <cell r="R252"/>
          <cell r="S252"/>
          <cell r="T252"/>
          <cell r="U252"/>
          <cell r="V252"/>
          <cell r="W252"/>
          <cell r="Y252"/>
          <cell r="Z252"/>
          <cell r="AA252"/>
          <cell r="AB252"/>
          <cell r="AC252"/>
          <cell r="AD252"/>
          <cell r="AE252"/>
        </row>
        <row r="253">
          <cell r="B253">
            <v>44141</v>
          </cell>
          <cell r="C253">
            <v>45</v>
          </cell>
          <cell r="D253">
            <v>11</v>
          </cell>
          <cell r="E253">
            <v>4006040008</v>
          </cell>
          <cell r="F253" t="str">
            <v>Băng dính trong vàng 50mmx120m</v>
          </cell>
          <cell r="G253"/>
          <cell r="H253" t="str">
            <v>Nhật Anh</v>
          </cell>
          <cell r="I253">
            <v>1005263</v>
          </cell>
          <cell r="J253" t="str">
            <v>IQC</v>
          </cell>
          <cell r="K253">
            <v>1050</v>
          </cell>
          <cell r="L253">
            <v>1050</v>
          </cell>
          <cell r="M253">
            <v>0</v>
          </cell>
          <cell r="P253"/>
          <cell r="Q253"/>
          <cell r="R253"/>
          <cell r="S253"/>
          <cell r="T253"/>
          <cell r="U253"/>
          <cell r="V253"/>
          <cell r="W253"/>
          <cell r="Y253"/>
          <cell r="Z253"/>
          <cell r="AA253"/>
          <cell r="AB253"/>
          <cell r="AC253"/>
          <cell r="AD253"/>
          <cell r="AE253"/>
        </row>
        <row r="254">
          <cell r="B254">
            <v>44141</v>
          </cell>
          <cell r="C254">
            <v>45</v>
          </cell>
          <cell r="D254">
            <v>11</v>
          </cell>
          <cell r="E254">
            <v>2011090019</v>
          </cell>
          <cell r="F254" t="str">
            <v>Cút Inox đầu vào (Phương Nam)</v>
          </cell>
          <cell r="G254"/>
          <cell r="H254" t="str">
            <v>Nhật Anh</v>
          </cell>
          <cell r="I254">
            <v>1000022</v>
          </cell>
          <cell r="J254" t="str">
            <v>IQC</v>
          </cell>
          <cell r="K254">
            <v>12000</v>
          </cell>
          <cell r="L254">
            <v>12000</v>
          </cell>
          <cell r="M254">
            <v>0</v>
          </cell>
          <cell r="P254"/>
          <cell r="Q254"/>
          <cell r="R254"/>
          <cell r="S254"/>
          <cell r="T254"/>
          <cell r="U254"/>
          <cell r="V254"/>
          <cell r="W254"/>
          <cell r="Y254"/>
          <cell r="Z254"/>
          <cell r="AA254"/>
          <cell r="AB254"/>
          <cell r="AC254"/>
          <cell r="AD254"/>
          <cell r="AE254"/>
        </row>
        <row r="255">
          <cell r="B255">
            <v>44141</v>
          </cell>
          <cell r="C255">
            <v>45</v>
          </cell>
          <cell r="D255">
            <v>11</v>
          </cell>
          <cell r="E255">
            <v>3004090019</v>
          </cell>
          <cell r="F255" t="str">
            <v>Lò xo van áp cao</v>
          </cell>
          <cell r="G255"/>
          <cell r="H255" t="str">
            <v>Nhật Anh</v>
          </cell>
          <cell r="I255" t="str">
            <v>NDO044</v>
          </cell>
          <cell r="J255" t="str">
            <v>IQC</v>
          </cell>
          <cell r="K255">
            <v>25000</v>
          </cell>
          <cell r="L255">
            <v>25000</v>
          </cell>
          <cell r="M255">
            <v>0</v>
          </cell>
          <cell r="P255"/>
          <cell r="Q255"/>
          <cell r="R255"/>
          <cell r="S255"/>
          <cell r="T255"/>
          <cell r="U255"/>
          <cell r="V255"/>
          <cell r="W255"/>
          <cell r="Y255"/>
          <cell r="Z255"/>
          <cell r="AA255"/>
          <cell r="AB255"/>
          <cell r="AC255"/>
          <cell r="AD255"/>
          <cell r="AE255"/>
        </row>
        <row r="256">
          <cell r="B256">
            <v>44141</v>
          </cell>
          <cell r="C256">
            <v>45</v>
          </cell>
          <cell r="D256">
            <v>11</v>
          </cell>
          <cell r="E256">
            <v>4004090029</v>
          </cell>
          <cell r="F256" t="str">
            <v>Băng tan (NEW STAR)</v>
          </cell>
          <cell r="G256"/>
          <cell r="H256" t="str">
            <v>Nhật Anh</v>
          </cell>
          <cell r="I256">
            <v>1000067</v>
          </cell>
          <cell r="J256" t="str">
            <v>IQC</v>
          </cell>
          <cell r="K256">
            <v>2400</v>
          </cell>
          <cell r="L256">
            <v>2400</v>
          </cell>
          <cell r="M256">
            <v>0</v>
          </cell>
          <cell r="P256"/>
          <cell r="Q256"/>
          <cell r="R256"/>
          <cell r="S256"/>
          <cell r="T256"/>
          <cell r="U256"/>
          <cell r="V256"/>
          <cell r="W256"/>
          <cell r="Y256"/>
          <cell r="Z256"/>
          <cell r="AA256"/>
          <cell r="AB256"/>
          <cell r="AC256"/>
          <cell r="AD256"/>
          <cell r="AE256"/>
        </row>
        <row r="257">
          <cell r="B257">
            <v>44141</v>
          </cell>
          <cell r="C257">
            <v>45</v>
          </cell>
          <cell r="D257">
            <v>11</v>
          </cell>
          <cell r="E257">
            <v>4006010118</v>
          </cell>
          <cell r="F257" t="str">
            <v>Miếng lót hộp</v>
          </cell>
          <cell r="G257"/>
          <cell r="H257" t="str">
            <v>Nhật Anh</v>
          </cell>
          <cell r="I257"/>
          <cell r="J257" t="str">
            <v>IQC</v>
          </cell>
          <cell r="K257">
            <v>100</v>
          </cell>
          <cell r="L257">
            <v>100</v>
          </cell>
          <cell r="M257">
            <v>0</v>
          </cell>
          <cell r="P257"/>
          <cell r="Q257"/>
          <cell r="R257"/>
          <cell r="S257"/>
          <cell r="T257"/>
          <cell r="U257"/>
          <cell r="V257"/>
          <cell r="W257"/>
          <cell r="Y257"/>
          <cell r="Z257"/>
          <cell r="AA257"/>
          <cell r="AB257"/>
          <cell r="AC257"/>
          <cell r="AD257"/>
          <cell r="AE257"/>
        </row>
        <row r="258">
          <cell r="B258">
            <v>44141</v>
          </cell>
          <cell r="C258">
            <v>45</v>
          </cell>
          <cell r="D258">
            <v>11</v>
          </cell>
          <cell r="E258">
            <v>4006010159</v>
          </cell>
          <cell r="F258" t="str">
            <v>Thùng đựng lõi PP/CTO xuất khẩu Saso</v>
          </cell>
          <cell r="G258"/>
          <cell r="H258" t="str">
            <v>Nhật Anh</v>
          </cell>
          <cell r="I258"/>
          <cell r="J258" t="str">
            <v>IQC</v>
          </cell>
          <cell r="K258">
            <v>39</v>
          </cell>
          <cell r="L258">
            <v>39</v>
          </cell>
          <cell r="M258">
            <v>0</v>
          </cell>
          <cell r="P258"/>
          <cell r="Q258"/>
          <cell r="R258"/>
          <cell r="S258"/>
          <cell r="T258"/>
          <cell r="U258"/>
          <cell r="V258"/>
          <cell r="W258"/>
          <cell r="Y258"/>
          <cell r="Z258"/>
          <cell r="AA258"/>
          <cell r="AB258"/>
          <cell r="AC258"/>
          <cell r="AD258"/>
          <cell r="AE258"/>
        </row>
        <row r="259">
          <cell r="B259">
            <v>44141</v>
          </cell>
          <cell r="C259">
            <v>45</v>
          </cell>
          <cell r="D259">
            <v>11</v>
          </cell>
          <cell r="E259">
            <v>4006010204</v>
          </cell>
          <cell r="F259" t="str">
            <v>Thùng đựng cốc thấp không nắp</v>
          </cell>
          <cell r="G259"/>
          <cell r="H259" t="str">
            <v>Nhật Anh</v>
          </cell>
          <cell r="I259"/>
          <cell r="J259" t="str">
            <v>IQC</v>
          </cell>
          <cell r="K259">
            <v>900</v>
          </cell>
          <cell r="L259">
            <v>900</v>
          </cell>
          <cell r="M259">
            <v>0</v>
          </cell>
          <cell r="P259"/>
          <cell r="Q259"/>
          <cell r="R259"/>
          <cell r="S259"/>
          <cell r="T259"/>
          <cell r="U259"/>
          <cell r="V259"/>
          <cell r="W259"/>
          <cell r="Y259"/>
          <cell r="Z259"/>
          <cell r="AA259"/>
          <cell r="AB259"/>
          <cell r="AC259"/>
          <cell r="AD259"/>
          <cell r="AE259"/>
        </row>
        <row r="260">
          <cell r="B260">
            <v>44141</v>
          </cell>
          <cell r="C260">
            <v>45</v>
          </cell>
          <cell r="D260">
            <v>11</v>
          </cell>
          <cell r="E260">
            <v>4006010098</v>
          </cell>
          <cell r="F260" t="str">
            <v>Bộ vách carton cốc 10"</v>
          </cell>
          <cell r="G260"/>
          <cell r="H260" t="str">
            <v>Nhật Anh</v>
          </cell>
          <cell r="I260"/>
          <cell r="J260" t="str">
            <v>IQC</v>
          </cell>
          <cell r="K260">
            <v>600</v>
          </cell>
          <cell r="L260">
            <v>600</v>
          </cell>
          <cell r="M260">
            <v>0</v>
          </cell>
          <cell r="P260"/>
          <cell r="Q260"/>
          <cell r="R260"/>
          <cell r="S260"/>
          <cell r="T260"/>
          <cell r="U260"/>
          <cell r="V260"/>
          <cell r="W260"/>
          <cell r="Y260"/>
          <cell r="Z260"/>
          <cell r="AA260"/>
          <cell r="AB260"/>
          <cell r="AC260"/>
          <cell r="AD260"/>
          <cell r="AE260"/>
        </row>
        <row r="261">
          <cell r="B261">
            <v>44141</v>
          </cell>
          <cell r="C261">
            <v>45</v>
          </cell>
          <cell r="D261">
            <v>11</v>
          </cell>
          <cell r="E261">
            <v>4006010145</v>
          </cell>
          <cell r="F261" t="str">
            <v>Tấm phụ kiện thùng đóng máy RO400</v>
          </cell>
          <cell r="G261"/>
          <cell r="H261" t="str">
            <v>Nhật Anh</v>
          </cell>
          <cell r="I261"/>
          <cell r="J261" t="str">
            <v>IQC</v>
          </cell>
          <cell r="K261">
            <v>200</v>
          </cell>
          <cell r="L261">
            <v>200</v>
          </cell>
          <cell r="M261">
            <v>0</v>
          </cell>
          <cell r="P261"/>
          <cell r="Q261"/>
          <cell r="R261"/>
          <cell r="S261"/>
          <cell r="T261"/>
          <cell r="U261"/>
          <cell r="V261"/>
          <cell r="W261"/>
          <cell r="Y261"/>
          <cell r="Z261"/>
          <cell r="AA261"/>
          <cell r="AB261"/>
          <cell r="AC261"/>
          <cell r="AD261"/>
          <cell r="AE261"/>
        </row>
        <row r="262">
          <cell r="B262">
            <v>44141</v>
          </cell>
          <cell r="C262">
            <v>45</v>
          </cell>
          <cell r="D262">
            <v>11</v>
          </cell>
          <cell r="E262">
            <v>4006010316</v>
          </cell>
          <cell r="F262" t="str">
            <v>ĐÁY THÙNG CARTON IRO3</v>
          </cell>
          <cell r="G262"/>
          <cell r="H262" t="str">
            <v>Nhật Anh</v>
          </cell>
          <cell r="I262"/>
          <cell r="J262" t="str">
            <v>IQC</v>
          </cell>
          <cell r="K262">
            <v>700</v>
          </cell>
          <cell r="L262">
            <v>700</v>
          </cell>
          <cell r="M262">
            <v>0</v>
          </cell>
          <cell r="P262"/>
          <cell r="Q262"/>
          <cell r="R262"/>
          <cell r="S262"/>
          <cell r="T262"/>
          <cell r="U262"/>
          <cell r="V262"/>
          <cell r="W262"/>
          <cell r="Y262"/>
          <cell r="Z262"/>
          <cell r="AA262"/>
          <cell r="AB262"/>
          <cell r="AC262"/>
          <cell r="AD262"/>
          <cell r="AE262"/>
        </row>
        <row r="263">
          <cell r="B263">
            <v>44141</v>
          </cell>
          <cell r="C263">
            <v>45</v>
          </cell>
          <cell r="D263">
            <v>11</v>
          </cell>
          <cell r="E263">
            <v>3003050003</v>
          </cell>
          <cell r="F263" t="str">
            <v>Thân tủ IQ trắng (0.5mm)</v>
          </cell>
          <cell r="G263"/>
          <cell r="H263" t="str">
            <v>Nhật Anh</v>
          </cell>
          <cell r="I263" t="str">
            <v>NDN019</v>
          </cell>
          <cell r="J263" t="str">
            <v>IQC</v>
          </cell>
          <cell r="K263">
            <v>62</v>
          </cell>
          <cell r="L263">
            <v>62</v>
          </cell>
          <cell r="M263">
            <v>0</v>
          </cell>
          <cell r="P263"/>
          <cell r="Q263"/>
          <cell r="R263"/>
          <cell r="S263"/>
          <cell r="T263"/>
          <cell r="U263"/>
          <cell r="V263"/>
          <cell r="W263"/>
          <cell r="Y263"/>
          <cell r="Z263"/>
          <cell r="AA263"/>
          <cell r="AB263"/>
          <cell r="AC263"/>
          <cell r="AD263"/>
          <cell r="AE263"/>
        </row>
        <row r="264">
          <cell r="B264">
            <v>44141</v>
          </cell>
          <cell r="C264">
            <v>45</v>
          </cell>
          <cell r="D264">
            <v>11</v>
          </cell>
          <cell r="E264">
            <v>3003050024</v>
          </cell>
          <cell r="F264" t="str">
            <v>Thân tủ IRO3 CT ghi</v>
          </cell>
          <cell r="G264"/>
          <cell r="H264" t="str">
            <v>Nhật Anh</v>
          </cell>
          <cell r="I264"/>
          <cell r="J264" t="str">
            <v>IQC</v>
          </cell>
          <cell r="K264">
            <v>20</v>
          </cell>
          <cell r="L264">
            <v>20</v>
          </cell>
          <cell r="M264">
            <v>0</v>
          </cell>
          <cell r="P264"/>
          <cell r="Q264"/>
          <cell r="R264"/>
          <cell r="S264"/>
          <cell r="T264"/>
          <cell r="U264"/>
          <cell r="V264"/>
          <cell r="W264"/>
          <cell r="Y264"/>
          <cell r="Z264"/>
          <cell r="AA264"/>
          <cell r="AB264"/>
          <cell r="AC264"/>
          <cell r="AD264"/>
          <cell r="AE264"/>
        </row>
        <row r="265">
          <cell r="B265">
            <v>44141</v>
          </cell>
          <cell r="C265">
            <v>45</v>
          </cell>
          <cell r="D265">
            <v>11</v>
          </cell>
          <cell r="E265">
            <v>3003050046</v>
          </cell>
          <cell r="F265" t="str">
            <v>Thân tủ IQO-HOT</v>
          </cell>
          <cell r="G265"/>
          <cell r="H265" t="str">
            <v>Nhật Anh</v>
          </cell>
          <cell r="I265"/>
          <cell r="J265" t="str">
            <v>IQC</v>
          </cell>
          <cell r="K265">
            <v>200</v>
          </cell>
          <cell r="L265">
            <v>200</v>
          </cell>
          <cell r="M265">
            <v>0</v>
          </cell>
          <cell r="P265"/>
          <cell r="Q265"/>
          <cell r="R265"/>
          <cell r="S265"/>
          <cell r="T265"/>
          <cell r="U265"/>
          <cell r="V265"/>
          <cell r="W265"/>
          <cell r="Y265"/>
          <cell r="Z265"/>
          <cell r="AA265"/>
          <cell r="AB265"/>
          <cell r="AC265"/>
          <cell r="AD265"/>
          <cell r="AE265"/>
        </row>
        <row r="266">
          <cell r="B266">
            <v>44141</v>
          </cell>
          <cell r="C266">
            <v>45</v>
          </cell>
          <cell r="D266">
            <v>11</v>
          </cell>
          <cell r="E266">
            <v>3003050046</v>
          </cell>
          <cell r="F266" t="str">
            <v>Thân tủ IQO-HOT</v>
          </cell>
          <cell r="G266"/>
          <cell r="H266" t="str">
            <v>Nhật Anh</v>
          </cell>
          <cell r="I266" t="str">
            <v>NDN019</v>
          </cell>
          <cell r="J266" t="str">
            <v>IQC</v>
          </cell>
          <cell r="K266">
            <v>200</v>
          </cell>
          <cell r="L266">
            <v>200</v>
          </cell>
          <cell r="M266">
            <v>0</v>
          </cell>
          <cell r="P266"/>
          <cell r="Q266"/>
          <cell r="R266"/>
          <cell r="S266"/>
          <cell r="T266"/>
          <cell r="U266"/>
          <cell r="V266"/>
          <cell r="W266"/>
          <cell r="Y266"/>
          <cell r="Z266"/>
          <cell r="AA266"/>
          <cell r="AB266"/>
          <cell r="AC266"/>
          <cell r="AD266"/>
          <cell r="AE266"/>
        </row>
        <row r="267">
          <cell r="B267">
            <v>44141</v>
          </cell>
          <cell r="C267">
            <v>45</v>
          </cell>
          <cell r="D267">
            <v>11</v>
          </cell>
          <cell r="E267">
            <v>3003050003</v>
          </cell>
          <cell r="F267" t="str">
            <v>Thân tủ IQ trắng (0.5mm)</v>
          </cell>
          <cell r="G267"/>
          <cell r="H267" t="str">
            <v>Nhật Anh</v>
          </cell>
          <cell r="I267"/>
          <cell r="J267" t="str">
            <v>IQC</v>
          </cell>
          <cell r="K267">
            <v>142</v>
          </cell>
          <cell r="L267">
            <v>142</v>
          </cell>
          <cell r="M267">
            <v>0</v>
          </cell>
          <cell r="P267"/>
          <cell r="Q267"/>
          <cell r="R267"/>
          <cell r="S267"/>
          <cell r="T267"/>
          <cell r="U267"/>
          <cell r="V267"/>
          <cell r="W267"/>
          <cell r="Y267"/>
          <cell r="Z267"/>
          <cell r="AA267"/>
          <cell r="AB267"/>
          <cell r="AC267"/>
          <cell r="AD267"/>
          <cell r="AE267"/>
        </row>
        <row r="268">
          <cell r="B268">
            <v>44141</v>
          </cell>
          <cell r="C268">
            <v>45</v>
          </cell>
          <cell r="D268">
            <v>11</v>
          </cell>
          <cell r="E268">
            <v>3003050020</v>
          </cell>
          <cell r="F268" t="str">
            <v>Thân tủ IRO3 MEGATON trắng</v>
          </cell>
          <cell r="G268"/>
          <cell r="H268" t="str">
            <v>Nhật Anh</v>
          </cell>
          <cell r="I268"/>
          <cell r="J268" t="str">
            <v>IQC</v>
          </cell>
          <cell r="K268">
            <v>165</v>
          </cell>
          <cell r="L268">
            <v>165</v>
          </cell>
          <cell r="M268">
            <v>0</v>
          </cell>
          <cell r="P268"/>
          <cell r="Q268"/>
          <cell r="R268"/>
          <cell r="S268"/>
          <cell r="T268"/>
          <cell r="U268"/>
          <cell r="V268"/>
          <cell r="W268"/>
          <cell r="Y268"/>
          <cell r="Z268"/>
          <cell r="AA268"/>
          <cell r="AB268"/>
          <cell r="AC268"/>
          <cell r="AD268"/>
          <cell r="AE268"/>
        </row>
        <row r="269">
          <cell r="B269">
            <v>44141</v>
          </cell>
          <cell r="C269">
            <v>45</v>
          </cell>
          <cell r="D269">
            <v>11</v>
          </cell>
          <cell r="E269">
            <v>3004040237</v>
          </cell>
          <cell r="F269" t="str">
            <v>Giá đỡ bản lề dưới IRO3 v2 trắng</v>
          </cell>
          <cell r="G269"/>
          <cell r="H269" t="str">
            <v>Nhật Anh</v>
          </cell>
          <cell r="I269"/>
          <cell r="J269" t="str">
            <v>IQC</v>
          </cell>
          <cell r="K269">
            <v>150</v>
          </cell>
          <cell r="L269">
            <v>150</v>
          </cell>
          <cell r="M269">
            <v>0</v>
          </cell>
          <cell r="P269"/>
          <cell r="Q269"/>
          <cell r="R269"/>
          <cell r="S269"/>
          <cell r="T269"/>
          <cell r="U269"/>
          <cell r="V269"/>
          <cell r="W269"/>
          <cell r="Y269"/>
          <cell r="Z269"/>
          <cell r="AA269"/>
          <cell r="AB269"/>
          <cell r="AC269"/>
          <cell r="AD269"/>
          <cell r="AE269"/>
        </row>
        <row r="270">
          <cell r="B270">
            <v>44141</v>
          </cell>
          <cell r="C270">
            <v>45</v>
          </cell>
          <cell r="D270">
            <v>11</v>
          </cell>
          <cell r="E270">
            <v>3004060068</v>
          </cell>
          <cell r="F270" t="str">
            <v>Ốp tank nhựa IQO-HOT (CS-Sub)</v>
          </cell>
          <cell r="G270"/>
          <cell r="H270" t="str">
            <v>Nhật Anh</v>
          </cell>
          <cell r="I270">
            <v>1004614</v>
          </cell>
          <cell r="J270" t="str">
            <v>IQC</v>
          </cell>
          <cell r="K270">
            <v>500</v>
          </cell>
          <cell r="L270">
            <v>500</v>
          </cell>
          <cell r="M270">
            <v>0</v>
          </cell>
          <cell r="P270"/>
          <cell r="Q270"/>
          <cell r="R270"/>
          <cell r="S270"/>
          <cell r="T270"/>
          <cell r="U270"/>
          <cell r="V270"/>
          <cell r="W270"/>
          <cell r="Y270"/>
          <cell r="Z270"/>
          <cell r="AA270"/>
          <cell r="AB270"/>
          <cell r="AC270"/>
          <cell r="AD270"/>
          <cell r="AE270"/>
        </row>
        <row r="271">
          <cell r="B271">
            <v>44141</v>
          </cell>
          <cell r="C271">
            <v>45</v>
          </cell>
          <cell r="D271">
            <v>11</v>
          </cell>
          <cell r="E271">
            <v>3004060066</v>
          </cell>
          <cell r="F271" t="str">
            <v>Giá đỡ bản lề trên IQO (CS-Sub)</v>
          </cell>
          <cell r="G271"/>
          <cell r="H271" t="str">
            <v>Nhật Anh</v>
          </cell>
          <cell r="I271">
            <v>1004614</v>
          </cell>
          <cell r="J271" t="str">
            <v>IQC</v>
          </cell>
          <cell r="K271">
            <v>500</v>
          </cell>
          <cell r="L271">
            <v>500</v>
          </cell>
          <cell r="M271">
            <v>0</v>
          </cell>
          <cell r="P271"/>
          <cell r="Q271"/>
          <cell r="R271"/>
          <cell r="S271"/>
          <cell r="T271"/>
          <cell r="U271"/>
          <cell r="V271"/>
          <cell r="W271"/>
          <cell r="Y271"/>
          <cell r="Z271"/>
          <cell r="AA271"/>
          <cell r="AB271"/>
          <cell r="AC271"/>
          <cell r="AD271"/>
          <cell r="AE271"/>
        </row>
        <row r="272">
          <cell r="B272">
            <v>44141</v>
          </cell>
          <cell r="C272">
            <v>45</v>
          </cell>
          <cell r="D272">
            <v>11</v>
          </cell>
          <cell r="E272">
            <v>3004060062</v>
          </cell>
          <cell r="F272" t="str">
            <v>Vỏ thân tủ IQO-HOT (CS-Sub)</v>
          </cell>
          <cell r="G272"/>
          <cell r="H272" t="str">
            <v>Nhật Anh</v>
          </cell>
          <cell r="I272">
            <v>1004614</v>
          </cell>
          <cell r="J272" t="str">
            <v>IQC</v>
          </cell>
          <cell r="K272">
            <v>500</v>
          </cell>
          <cell r="L272">
            <v>500</v>
          </cell>
          <cell r="M272">
            <v>0</v>
          </cell>
          <cell r="P272"/>
          <cell r="Q272"/>
          <cell r="R272"/>
          <cell r="S272"/>
          <cell r="T272"/>
          <cell r="U272"/>
          <cell r="V272"/>
          <cell r="W272"/>
          <cell r="Y272"/>
          <cell r="Z272"/>
          <cell r="AA272"/>
          <cell r="AB272"/>
          <cell r="AC272"/>
          <cell r="AD272"/>
          <cell r="AE272"/>
        </row>
        <row r="273">
          <cell r="B273">
            <v>44141</v>
          </cell>
          <cell r="C273">
            <v>45</v>
          </cell>
          <cell r="D273">
            <v>11</v>
          </cell>
          <cell r="E273">
            <v>3004060069</v>
          </cell>
          <cell r="F273" t="str">
            <v>Giá tank nhựa IQO-HOT (CS-Sub)</v>
          </cell>
          <cell r="G273"/>
          <cell r="H273" t="str">
            <v>Nhật Anh</v>
          </cell>
          <cell r="I273">
            <v>1004614</v>
          </cell>
          <cell r="J273" t="str">
            <v>IQC</v>
          </cell>
          <cell r="K273">
            <v>500</v>
          </cell>
          <cell r="L273">
            <v>500</v>
          </cell>
          <cell r="M273">
            <v>0</v>
          </cell>
          <cell r="P273"/>
          <cell r="Q273"/>
          <cell r="R273"/>
          <cell r="S273"/>
          <cell r="T273"/>
          <cell r="U273"/>
          <cell r="V273"/>
          <cell r="W273"/>
          <cell r="Y273"/>
          <cell r="Z273"/>
          <cell r="AA273"/>
          <cell r="AB273"/>
          <cell r="AC273"/>
          <cell r="AD273"/>
          <cell r="AE273"/>
        </row>
        <row r="274">
          <cell r="B274">
            <v>44141</v>
          </cell>
          <cell r="C274">
            <v>45</v>
          </cell>
          <cell r="D274">
            <v>11</v>
          </cell>
          <cell r="E274">
            <v>3004060070</v>
          </cell>
          <cell r="F274" t="str">
            <v>Đai bình nóng IQO-HOT (Sub)</v>
          </cell>
          <cell r="G274"/>
          <cell r="H274" t="str">
            <v>Nhật Anh</v>
          </cell>
          <cell r="I274">
            <v>1004614</v>
          </cell>
          <cell r="J274" t="str">
            <v>IQC</v>
          </cell>
          <cell r="K274">
            <v>500</v>
          </cell>
          <cell r="L274">
            <v>500</v>
          </cell>
          <cell r="M274">
            <v>0</v>
          </cell>
          <cell r="P274"/>
          <cell r="Q274"/>
          <cell r="R274"/>
          <cell r="S274"/>
          <cell r="T274"/>
          <cell r="U274"/>
          <cell r="V274"/>
          <cell r="W274"/>
          <cell r="Y274"/>
          <cell r="Z274"/>
          <cell r="AA274"/>
          <cell r="AB274"/>
          <cell r="AC274"/>
          <cell r="AD274"/>
          <cell r="AE274"/>
        </row>
        <row r="275">
          <cell r="B275">
            <v>44141</v>
          </cell>
          <cell r="C275">
            <v>45</v>
          </cell>
          <cell r="D275">
            <v>11</v>
          </cell>
          <cell r="E275">
            <v>3004060071</v>
          </cell>
          <cell r="F275" t="str">
            <v>Gá bơm IQO-HOT (CS-Sub)</v>
          </cell>
          <cell r="G275"/>
          <cell r="H275" t="str">
            <v>Nhật Anh</v>
          </cell>
          <cell r="I275">
            <v>1004614</v>
          </cell>
          <cell r="J275" t="str">
            <v>IQC</v>
          </cell>
          <cell r="K275">
            <v>500</v>
          </cell>
          <cell r="L275">
            <v>500</v>
          </cell>
          <cell r="M275">
            <v>0</v>
          </cell>
          <cell r="P275"/>
          <cell r="Q275"/>
          <cell r="R275"/>
          <cell r="S275"/>
          <cell r="T275"/>
          <cell r="U275"/>
          <cell r="V275"/>
          <cell r="W275"/>
          <cell r="Y275"/>
          <cell r="Z275"/>
          <cell r="AA275"/>
          <cell r="AB275"/>
          <cell r="AC275"/>
          <cell r="AD275"/>
          <cell r="AE275"/>
        </row>
        <row r="276">
          <cell r="B276">
            <v>44141</v>
          </cell>
          <cell r="C276">
            <v>45</v>
          </cell>
          <cell r="D276">
            <v>11</v>
          </cell>
          <cell r="E276">
            <v>3004060072</v>
          </cell>
          <cell r="F276" t="str">
            <v>Giá cốc IQO-HOT/IK (CS-Sub)</v>
          </cell>
          <cell r="G276"/>
          <cell r="H276" t="str">
            <v>Nhật Anh</v>
          </cell>
          <cell r="I276">
            <v>1004614</v>
          </cell>
          <cell r="J276" t="str">
            <v>IQC</v>
          </cell>
          <cell r="K276">
            <v>500</v>
          </cell>
          <cell r="L276">
            <v>500</v>
          </cell>
          <cell r="M276">
            <v>0</v>
          </cell>
          <cell r="P276"/>
          <cell r="Q276"/>
          <cell r="R276"/>
          <cell r="S276"/>
          <cell r="T276"/>
          <cell r="U276"/>
          <cell r="V276"/>
          <cell r="W276"/>
          <cell r="Y276"/>
          <cell r="Z276"/>
          <cell r="AA276"/>
          <cell r="AB276"/>
          <cell r="AC276"/>
          <cell r="AD276"/>
          <cell r="AE276"/>
        </row>
        <row r="277">
          <cell r="B277">
            <v>44141</v>
          </cell>
          <cell r="C277">
            <v>45</v>
          </cell>
          <cell r="D277">
            <v>11</v>
          </cell>
          <cell r="E277">
            <v>3004060067</v>
          </cell>
          <cell r="F277" t="str">
            <v>Thanh giàn nóng IQO-HOT (CS-Sub)</v>
          </cell>
          <cell r="G277"/>
          <cell r="H277" t="str">
            <v>Nhật Anh</v>
          </cell>
          <cell r="I277">
            <v>1004614</v>
          </cell>
          <cell r="J277" t="str">
            <v>IQC</v>
          </cell>
          <cell r="K277">
            <v>500</v>
          </cell>
          <cell r="L277">
            <v>500</v>
          </cell>
          <cell r="M277">
            <v>0</v>
          </cell>
          <cell r="P277"/>
          <cell r="Q277"/>
          <cell r="R277"/>
          <cell r="S277"/>
          <cell r="T277"/>
          <cell r="U277"/>
          <cell r="V277"/>
          <cell r="W277"/>
          <cell r="Y277"/>
          <cell r="Z277"/>
          <cell r="AA277"/>
          <cell r="AB277"/>
          <cell r="AC277"/>
          <cell r="AD277"/>
          <cell r="AE277"/>
        </row>
        <row r="278">
          <cell r="B278">
            <v>44141</v>
          </cell>
          <cell r="C278">
            <v>45</v>
          </cell>
          <cell r="D278">
            <v>11</v>
          </cell>
          <cell r="E278">
            <v>3004060073</v>
          </cell>
          <cell r="F278" t="str">
            <v>Tấm che bình nóng IQO-HOT (CS-Sub)</v>
          </cell>
          <cell r="G278"/>
          <cell r="H278" t="str">
            <v>Nhật Anh</v>
          </cell>
          <cell r="I278">
            <v>1004614</v>
          </cell>
          <cell r="J278" t="str">
            <v>IQC</v>
          </cell>
          <cell r="K278">
            <v>500</v>
          </cell>
          <cell r="L278">
            <v>500</v>
          </cell>
          <cell r="M278">
            <v>0</v>
          </cell>
          <cell r="P278"/>
          <cell r="Q278"/>
          <cell r="R278"/>
          <cell r="S278"/>
          <cell r="T278"/>
          <cell r="U278"/>
          <cell r="V278"/>
          <cell r="W278"/>
          <cell r="Y278"/>
          <cell r="Z278"/>
          <cell r="AA278"/>
          <cell r="AB278"/>
          <cell r="AC278"/>
          <cell r="AD278"/>
          <cell r="AE278"/>
        </row>
        <row r="279">
          <cell r="B279">
            <v>44141</v>
          </cell>
          <cell r="C279">
            <v>45</v>
          </cell>
          <cell r="D279">
            <v>11</v>
          </cell>
          <cell r="E279">
            <v>2008050007</v>
          </cell>
          <cell r="F279" t="str">
            <v>Đầu bơm 24V Headon 8389</v>
          </cell>
          <cell r="G279"/>
          <cell r="H279" t="str">
            <v>Nhật Anh</v>
          </cell>
          <cell r="I279"/>
          <cell r="J279" t="str">
            <v>IQC</v>
          </cell>
          <cell r="K279">
            <v>10</v>
          </cell>
          <cell r="L279">
            <v>10</v>
          </cell>
          <cell r="M279">
            <v>0</v>
          </cell>
          <cell r="P279"/>
          <cell r="Q279"/>
          <cell r="R279"/>
          <cell r="S279"/>
          <cell r="T279"/>
          <cell r="U279"/>
          <cell r="V279"/>
          <cell r="W279"/>
          <cell r="Y279"/>
          <cell r="Z279"/>
          <cell r="AA279"/>
          <cell r="AB279"/>
          <cell r="AC279"/>
          <cell r="AD279"/>
          <cell r="AE279"/>
        </row>
        <row r="280">
          <cell r="B280">
            <v>44141</v>
          </cell>
          <cell r="C280">
            <v>45</v>
          </cell>
          <cell r="D280">
            <v>11</v>
          </cell>
          <cell r="E280">
            <v>2008050044</v>
          </cell>
          <cell r="F280" t="str">
            <v>Đầu bơm 24V RADIAN 8369</v>
          </cell>
          <cell r="G280"/>
          <cell r="H280" t="str">
            <v>Nhật Anh</v>
          </cell>
          <cell r="I280"/>
          <cell r="J280" t="str">
            <v>IQC</v>
          </cell>
          <cell r="K280">
            <v>5</v>
          </cell>
          <cell r="L280">
            <v>5</v>
          </cell>
          <cell r="M280">
            <v>0</v>
          </cell>
          <cell r="P280"/>
          <cell r="Q280"/>
          <cell r="R280"/>
          <cell r="S280"/>
          <cell r="T280"/>
          <cell r="U280"/>
          <cell r="V280"/>
          <cell r="W280"/>
          <cell r="Y280"/>
          <cell r="Z280"/>
          <cell r="AA280"/>
          <cell r="AB280"/>
          <cell r="AC280"/>
          <cell r="AD280"/>
          <cell r="AE280"/>
        </row>
        <row r="281">
          <cell r="B281">
            <v>44141</v>
          </cell>
          <cell r="C281">
            <v>45</v>
          </cell>
          <cell r="D281">
            <v>11</v>
          </cell>
          <cell r="E281">
            <v>2011030009</v>
          </cell>
          <cell r="F281" t="str">
            <v>Ốc 1/4" trắng NK</v>
          </cell>
          <cell r="G281"/>
          <cell r="H281" t="str">
            <v>Nhật Anh</v>
          </cell>
          <cell r="I281"/>
          <cell r="J281" t="str">
            <v>IQC</v>
          </cell>
          <cell r="K281">
            <v>18000</v>
          </cell>
          <cell r="L281">
            <v>18000</v>
          </cell>
          <cell r="M281">
            <v>0</v>
          </cell>
          <cell r="P281"/>
          <cell r="Q281"/>
          <cell r="R281"/>
          <cell r="S281"/>
          <cell r="T281"/>
          <cell r="U281"/>
          <cell r="V281"/>
          <cell r="W281"/>
          <cell r="Y281"/>
          <cell r="Z281"/>
          <cell r="AA281"/>
          <cell r="AB281"/>
          <cell r="AC281"/>
          <cell r="AD281"/>
          <cell r="AE281"/>
        </row>
        <row r="282">
          <cell r="B282">
            <v>44141</v>
          </cell>
          <cell r="C282">
            <v>45</v>
          </cell>
          <cell r="D282">
            <v>11</v>
          </cell>
          <cell r="E282">
            <v>2008050005</v>
          </cell>
          <cell r="F282" t="str">
            <v>Đầu bơm 24V Headon 8369</v>
          </cell>
          <cell r="G282"/>
          <cell r="H282" t="str">
            <v>Nhật Anh</v>
          </cell>
          <cell r="I282"/>
          <cell r="J282" t="str">
            <v>IQC</v>
          </cell>
          <cell r="K282">
            <v>65</v>
          </cell>
          <cell r="L282">
            <v>65</v>
          </cell>
          <cell r="M282">
            <v>0</v>
          </cell>
          <cell r="P282"/>
          <cell r="Q282"/>
          <cell r="R282"/>
          <cell r="S282"/>
          <cell r="T282"/>
          <cell r="U282"/>
          <cell r="V282"/>
          <cell r="W282"/>
          <cell r="Y282"/>
          <cell r="Z282"/>
          <cell r="AA282"/>
          <cell r="AB282"/>
          <cell r="AC282"/>
          <cell r="AD282"/>
          <cell r="AE282"/>
        </row>
        <row r="283">
          <cell r="B283">
            <v>44141</v>
          </cell>
          <cell r="C283">
            <v>45</v>
          </cell>
          <cell r="D283">
            <v>11</v>
          </cell>
          <cell r="E283">
            <v>2013080089</v>
          </cell>
          <cell r="F283" t="str">
            <v>Vòi SL-D031 KAROFI (2000310)</v>
          </cell>
          <cell r="G283"/>
          <cell r="H283" t="str">
            <v>Nhật Anh</v>
          </cell>
          <cell r="I283"/>
          <cell r="J283" t="str">
            <v>IQC</v>
          </cell>
          <cell r="K283">
            <v>10000</v>
          </cell>
          <cell r="L283">
            <v>10000</v>
          </cell>
          <cell r="M283">
            <v>0</v>
          </cell>
          <cell r="P283"/>
          <cell r="Q283"/>
          <cell r="R283"/>
          <cell r="S283"/>
          <cell r="T283"/>
          <cell r="U283"/>
          <cell r="V283"/>
          <cell r="W283"/>
          <cell r="Y283"/>
          <cell r="Z283"/>
          <cell r="AA283"/>
          <cell r="AB283"/>
          <cell r="AC283"/>
          <cell r="AD283"/>
          <cell r="AE283"/>
        </row>
        <row r="284">
          <cell r="B284">
            <v>44141</v>
          </cell>
          <cell r="C284">
            <v>45</v>
          </cell>
          <cell r="D284">
            <v>11</v>
          </cell>
          <cell r="E284">
            <v>2013080090</v>
          </cell>
          <cell r="F284" t="str">
            <v>Vòi SL-D032</v>
          </cell>
          <cell r="G284"/>
          <cell r="H284" t="str">
            <v>Nhật Anh</v>
          </cell>
          <cell r="I284"/>
          <cell r="J284" t="str">
            <v>IQC</v>
          </cell>
          <cell r="K284">
            <v>3000</v>
          </cell>
          <cell r="L284">
            <v>3000</v>
          </cell>
          <cell r="M284">
            <v>0</v>
          </cell>
          <cell r="P284"/>
          <cell r="Q284"/>
          <cell r="R284"/>
          <cell r="S284"/>
          <cell r="T284"/>
          <cell r="U284"/>
          <cell r="V284"/>
          <cell r="W284"/>
          <cell r="Y284"/>
          <cell r="Z284"/>
          <cell r="AA284"/>
          <cell r="AB284"/>
          <cell r="AC284"/>
          <cell r="AD284"/>
          <cell r="AE284"/>
        </row>
        <row r="285">
          <cell r="B285">
            <v>44141</v>
          </cell>
          <cell r="C285">
            <v>45</v>
          </cell>
          <cell r="D285">
            <v>11</v>
          </cell>
          <cell r="E285">
            <v>2013100016</v>
          </cell>
          <cell r="F285" t="str">
            <v>Bình áp thép 3.2G Xanh không chữ</v>
          </cell>
          <cell r="G285"/>
          <cell r="H285" t="str">
            <v>Nhật Anh</v>
          </cell>
          <cell r="I285" t="str">
            <v>Tanklife</v>
          </cell>
          <cell r="J285" t="str">
            <v>IQC</v>
          </cell>
          <cell r="K285">
            <v>2280</v>
          </cell>
          <cell r="L285">
            <v>2280</v>
          </cell>
          <cell r="M285">
            <v>0</v>
          </cell>
          <cell r="P285"/>
          <cell r="Q285"/>
          <cell r="R285"/>
          <cell r="S285"/>
          <cell r="T285"/>
          <cell r="U285"/>
          <cell r="V285"/>
          <cell r="W285"/>
          <cell r="Y285"/>
          <cell r="Z285"/>
          <cell r="AA285"/>
          <cell r="AB285"/>
          <cell r="AC285"/>
          <cell r="AD285"/>
          <cell r="AE285"/>
        </row>
        <row r="286">
          <cell r="B286">
            <v>44141</v>
          </cell>
          <cell r="C286">
            <v>45</v>
          </cell>
          <cell r="D286">
            <v>11</v>
          </cell>
          <cell r="E286">
            <v>2013100015</v>
          </cell>
          <cell r="F286" t="str">
            <v>Bình áp thép 3.2G Xanh chữ TW</v>
          </cell>
          <cell r="G286"/>
          <cell r="H286" t="str">
            <v>Nhật Anh</v>
          </cell>
          <cell r="I286"/>
          <cell r="J286" t="str">
            <v>IQC</v>
          </cell>
          <cell r="K286">
            <v>100</v>
          </cell>
          <cell r="L286">
            <v>100</v>
          </cell>
          <cell r="M286">
            <v>0</v>
          </cell>
          <cell r="P286"/>
          <cell r="Q286"/>
          <cell r="R286"/>
          <cell r="S286"/>
          <cell r="T286"/>
          <cell r="U286"/>
          <cell r="V286"/>
          <cell r="W286"/>
          <cell r="Y286"/>
          <cell r="Z286"/>
          <cell r="AA286"/>
          <cell r="AB286"/>
          <cell r="AC286"/>
          <cell r="AD286"/>
          <cell r="AE286"/>
        </row>
        <row r="287">
          <cell r="B287">
            <v>44141</v>
          </cell>
          <cell r="C287">
            <v>45</v>
          </cell>
          <cell r="D287">
            <v>11</v>
          </cell>
          <cell r="E287">
            <v>2013050028</v>
          </cell>
          <cell r="F287" t="str">
            <v>Van bình áp 3.2G</v>
          </cell>
          <cell r="G287"/>
          <cell r="H287" t="str">
            <v>Nhật Anh</v>
          </cell>
          <cell r="I287"/>
          <cell r="J287" t="str">
            <v>IQC</v>
          </cell>
          <cell r="K287">
            <v>2280</v>
          </cell>
          <cell r="L287">
            <v>2280</v>
          </cell>
          <cell r="M287">
            <v>0</v>
          </cell>
          <cell r="P287"/>
          <cell r="Q287"/>
          <cell r="R287"/>
          <cell r="S287"/>
          <cell r="T287"/>
          <cell r="U287"/>
          <cell r="V287"/>
          <cell r="W287"/>
          <cell r="Y287"/>
          <cell r="Z287"/>
          <cell r="AA287"/>
          <cell r="AB287"/>
          <cell r="AC287"/>
          <cell r="AD287"/>
          <cell r="AE287"/>
        </row>
        <row r="288">
          <cell r="B288">
            <v>44141</v>
          </cell>
          <cell r="C288">
            <v>45</v>
          </cell>
          <cell r="D288">
            <v>11</v>
          </cell>
          <cell r="E288">
            <v>2013050014</v>
          </cell>
          <cell r="F288" t="str">
            <v>Van đầu vào 1/4"</v>
          </cell>
          <cell r="G288"/>
          <cell r="H288" t="str">
            <v>Nhật Anh</v>
          </cell>
          <cell r="I288"/>
          <cell r="J288" t="str">
            <v>IQC</v>
          </cell>
          <cell r="K288">
            <v>10000</v>
          </cell>
          <cell r="L288">
            <v>10000</v>
          </cell>
          <cell r="M288">
            <v>0</v>
          </cell>
          <cell r="P288"/>
          <cell r="Q288"/>
          <cell r="R288"/>
          <cell r="S288"/>
          <cell r="T288"/>
          <cell r="U288"/>
          <cell r="V288"/>
          <cell r="W288"/>
          <cell r="Y288"/>
          <cell r="Z288"/>
          <cell r="AA288"/>
          <cell r="AB288"/>
          <cell r="AC288"/>
          <cell r="AD288"/>
          <cell r="AE288"/>
        </row>
        <row r="289">
          <cell r="B289">
            <v>44141</v>
          </cell>
          <cell r="C289">
            <v>45</v>
          </cell>
          <cell r="D289">
            <v>11</v>
          </cell>
          <cell r="E289">
            <v>4006010499</v>
          </cell>
          <cell r="F289" t="str">
            <v>Thùng carton LIVOTEC LRA</v>
          </cell>
          <cell r="G289"/>
          <cell r="H289" t="str">
            <v>Nhật Anh</v>
          </cell>
          <cell r="I289">
            <v>1004696</v>
          </cell>
          <cell r="J289" t="str">
            <v>IQC</v>
          </cell>
          <cell r="K289">
            <v>338</v>
          </cell>
          <cell r="L289">
            <v>338</v>
          </cell>
          <cell r="M289">
            <v>0</v>
          </cell>
          <cell r="P289"/>
          <cell r="Q289"/>
          <cell r="R289"/>
          <cell r="S289"/>
          <cell r="T289"/>
          <cell r="U289"/>
          <cell r="V289"/>
          <cell r="W289"/>
          <cell r="Y289"/>
          <cell r="Z289"/>
          <cell r="AA289"/>
          <cell r="AB289"/>
          <cell r="AC289"/>
          <cell r="AD289"/>
          <cell r="AE289"/>
        </row>
        <row r="290">
          <cell r="B290">
            <v>44142</v>
          </cell>
          <cell r="C290">
            <v>45</v>
          </cell>
          <cell r="D290">
            <v>11</v>
          </cell>
          <cell r="E290">
            <v>4006010490</v>
          </cell>
          <cell r="F290" t="str">
            <v>Thùng carton KAROFI OPTIMUS v2</v>
          </cell>
          <cell r="G290"/>
          <cell r="H290" t="str">
            <v>Nhật Anh</v>
          </cell>
          <cell r="I290">
            <v>1004696</v>
          </cell>
          <cell r="J290" t="str">
            <v>IQC</v>
          </cell>
          <cell r="K290">
            <v>950</v>
          </cell>
          <cell r="L290">
            <v>950</v>
          </cell>
          <cell r="M290">
            <v>0</v>
          </cell>
          <cell r="P290"/>
          <cell r="Q290"/>
          <cell r="R290"/>
          <cell r="S290"/>
          <cell r="T290"/>
          <cell r="U290"/>
          <cell r="V290"/>
          <cell r="W290"/>
          <cell r="Y290"/>
          <cell r="Z290"/>
          <cell r="AA290"/>
          <cell r="AB290"/>
          <cell r="AC290"/>
          <cell r="AD290"/>
          <cell r="AE290"/>
        </row>
        <row r="291">
          <cell r="B291">
            <v>44142</v>
          </cell>
          <cell r="C291">
            <v>45</v>
          </cell>
          <cell r="D291">
            <v>11</v>
          </cell>
          <cell r="E291">
            <v>4006010511</v>
          </cell>
          <cell r="F291" t="str">
            <v>Thùng carton tủ IQ KAROFI v2</v>
          </cell>
          <cell r="G291"/>
          <cell r="H291" t="str">
            <v>Nhật Anh</v>
          </cell>
          <cell r="I291">
            <v>1004696</v>
          </cell>
          <cell r="J291" t="str">
            <v>IQC</v>
          </cell>
          <cell r="K291">
            <v>200</v>
          </cell>
          <cell r="L291">
            <v>200</v>
          </cell>
          <cell r="M291">
            <v>0</v>
          </cell>
          <cell r="P291"/>
          <cell r="Q291"/>
          <cell r="R291"/>
          <cell r="S291"/>
          <cell r="T291"/>
          <cell r="U291"/>
          <cell r="V291"/>
          <cell r="W291"/>
          <cell r="Y291"/>
          <cell r="Z291"/>
          <cell r="AA291"/>
          <cell r="AB291"/>
          <cell r="AC291"/>
          <cell r="AD291"/>
          <cell r="AE291"/>
        </row>
        <row r="292">
          <cell r="B292">
            <v>44142</v>
          </cell>
          <cell r="C292">
            <v>45</v>
          </cell>
          <cell r="D292">
            <v>11</v>
          </cell>
          <cell r="E292">
            <v>4006010082</v>
          </cell>
          <cell r="F292" t="str">
            <v>Thùng carton T33 V</v>
          </cell>
          <cell r="G292"/>
          <cell r="H292" t="str">
            <v>Nhật Anh</v>
          </cell>
          <cell r="I292">
            <v>1004696</v>
          </cell>
          <cell r="J292" t="str">
            <v>IQC</v>
          </cell>
          <cell r="K292">
            <v>300</v>
          </cell>
          <cell r="L292">
            <v>300</v>
          </cell>
          <cell r="M292">
            <v>0</v>
          </cell>
          <cell r="P292"/>
          <cell r="Q292"/>
          <cell r="R292"/>
          <cell r="S292"/>
          <cell r="T292"/>
          <cell r="U292"/>
          <cell r="V292"/>
          <cell r="W292"/>
          <cell r="Y292"/>
          <cell r="Z292"/>
          <cell r="AA292"/>
          <cell r="AB292"/>
          <cell r="AC292"/>
          <cell r="AD292"/>
          <cell r="AE292"/>
        </row>
        <row r="293">
          <cell r="B293">
            <v>44142</v>
          </cell>
          <cell r="C293">
            <v>45</v>
          </cell>
          <cell r="D293">
            <v>11</v>
          </cell>
          <cell r="E293">
            <v>4006010081</v>
          </cell>
          <cell r="F293" t="str">
            <v>Thùng carton T33 102</v>
          </cell>
          <cell r="G293"/>
          <cell r="H293" t="str">
            <v>Nhật Anh</v>
          </cell>
          <cell r="I293">
            <v>1004696</v>
          </cell>
          <cell r="J293" t="str">
            <v>IQC</v>
          </cell>
          <cell r="K293">
            <v>100</v>
          </cell>
          <cell r="L293">
            <v>100</v>
          </cell>
          <cell r="M293">
            <v>0</v>
          </cell>
          <cell r="P293"/>
          <cell r="Q293"/>
          <cell r="R293"/>
          <cell r="S293"/>
          <cell r="T293"/>
          <cell r="U293"/>
          <cell r="V293"/>
          <cell r="W293"/>
          <cell r="Y293"/>
          <cell r="Z293"/>
          <cell r="AA293"/>
          <cell r="AB293"/>
          <cell r="AC293"/>
          <cell r="AD293"/>
          <cell r="AE293"/>
        </row>
        <row r="294">
          <cell r="B294">
            <v>44142</v>
          </cell>
          <cell r="C294">
            <v>45</v>
          </cell>
          <cell r="D294">
            <v>11</v>
          </cell>
          <cell r="E294">
            <v>4006010206</v>
          </cell>
          <cell r="F294" t="str">
            <v>Thùng carton OCB FILTER XK</v>
          </cell>
          <cell r="G294"/>
          <cell r="H294" t="str">
            <v>Nhật Anh</v>
          </cell>
          <cell r="I294">
            <v>1004696</v>
          </cell>
          <cell r="J294" t="str">
            <v>IQC</v>
          </cell>
          <cell r="K294">
            <v>30</v>
          </cell>
          <cell r="L294">
            <v>30</v>
          </cell>
          <cell r="M294">
            <v>0</v>
          </cell>
          <cell r="P294"/>
          <cell r="Q294"/>
          <cell r="R294"/>
          <cell r="S294"/>
          <cell r="T294"/>
          <cell r="U294"/>
          <cell r="V294"/>
          <cell r="W294"/>
          <cell r="Y294"/>
          <cell r="Z294"/>
          <cell r="AA294"/>
          <cell r="AB294"/>
          <cell r="AC294"/>
          <cell r="AD294"/>
          <cell r="AE294"/>
        </row>
        <row r="295">
          <cell r="B295">
            <v>44142</v>
          </cell>
          <cell r="C295">
            <v>45</v>
          </cell>
          <cell r="D295">
            <v>11</v>
          </cell>
          <cell r="E295">
            <v>4006010040</v>
          </cell>
          <cell r="F295" t="str">
            <v>Thùng carton OCB 10" NĐ</v>
          </cell>
          <cell r="G295"/>
          <cell r="H295" t="str">
            <v>Nhật Anh</v>
          </cell>
          <cell r="I295">
            <v>1004696</v>
          </cell>
          <cell r="J295" t="str">
            <v>IQC</v>
          </cell>
          <cell r="K295">
            <v>70</v>
          </cell>
          <cell r="L295">
            <v>70</v>
          </cell>
          <cell r="M295">
            <v>0</v>
          </cell>
          <cell r="P295"/>
          <cell r="Q295"/>
          <cell r="R295"/>
          <cell r="S295"/>
          <cell r="T295"/>
          <cell r="U295"/>
          <cell r="V295"/>
          <cell r="W295"/>
          <cell r="Y295"/>
          <cell r="Z295"/>
          <cell r="AA295"/>
          <cell r="AB295"/>
          <cell r="AC295"/>
          <cell r="AD295"/>
          <cell r="AE295"/>
        </row>
        <row r="296">
          <cell r="B296">
            <v>44142</v>
          </cell>
          <cell r="C296">
            <v>45</v>
          </cell>
          <cell r="D296">
            <v>11</v>
          </cell>
          <cell r="E296">
            <v>4006010191</v>
          </cell>
          <cell r="F296" t="str">
            <v>Carton đáy IQ 440x345x30</v>
          </cell>
          <cell r="G296"/>
          <cell r="H296" t="str">
            <v>Nhật Anh</v>
          </cell>
          <cell r="I296">
            <v>1004696</v>
          </cell>
          <cell r="J296" t="str">
            <v>IQC</v>
          </cell>
          <cell r="K296">
            <v>400</v>
          </cell>
          <cell r="L296">
            <v>400</v>
          </cell>
          <cell r="M296">
            <v>0</v>
          </cell>
          <cell r="P296"/>
          <cell r="Q296"/>
          <cell r="R296"/>
          <cell r="S296"/>
          <cell r="T296"/>
          <cell r="U296"/>
          <cell r="V296"/>
          <cell r="W296"/>
          <cell r="Y296"/>
          <cell r="Z296"/>
          <cell r="AA296"/>
          <cell r="AB296"/>
          <cell r="AC296"/>
          <cell r="AD296"/>
          <cell r="AE296"/>
        </row>
        <row r="297">
          <cell r="B297">
            <v>44142</v>
          </cell>
          <cell r="C297">
            <v>45</v>
          </cell>
          <cell r="D297">
            <v>11</v>
          </cell>
          <cell r="E297">
            <v>4006010172</v>
          </cell>
          <cell r="F297" t="str">
            <v>Vách ngăn carton OCB</v>
          </cell>
          <cell r="G297"/>
          <cell r="H297" t="str">
            <v>Nhật Anh</v>
          </cell>
          <cell r="I297">
            <v>1004696</v>
          </cell>
          <cell r="J297" t="str">
            <v>IQC</v>
          </cell>
          <cell r="K297">
            <v>30</v>
          </cell>
          <cell r="L297">
            <v>30</v>
          </cell>
          <cell r="M297">
            <v>0</v>
          </cell>
          <cell r="P297"/>
          <cell r="Q297"/>
          <cell r="R297"/>
          <cell r="S297"/>
          <cell r="T297"/>
          <cell r="U297"/>
          <cell r="V297"/>
          <cell r="W297"/>
          <cell r="Y297"/>
          <cell r="Z297"/>
          <cell r="AA297"/>
          <cell r="AB297"/>
          <cell r="AC297"/>
          <cell r="AD297"/>
          <cell r="AE297"/>
        </row>
        <row r="298">
          <cell r="B298">
            <v>44142</v>
          </cell>
          <cell r="C298">
            <v>45</v>
          </cell>
          <cell r="D298">
            <v>11</v>
          </cell>
          <cell r="E298">
            <v>4006010145</v>
          </cell>
          <cell r="F298" t="str">
            <v>Tấm phụ kiện thùng đóng máy RO400</v>
          </cell>
          <cell r="G298"/>
          <cell r="H298" t="str">
            <v>Nhật Anh</v>
          </cell>
          <cell r="I298">
            <v>1004696</v>
          </cell>
          <cell r="J298" t="str">
            <v>IQC</v>
          </cell>
          <cell r="K298">
            <v>200</v>
          </cell>
          <cell r="L298">
            <v>200</v>
          </cell>
          <cell r="M298">
            <v>0</v>
          </cell>
          <cell r="P298"/>
          <cell r="Q298"/>
          <cell r="R298"/>
          <cell r="S298"/>
          <cell r="T298"/>
          <cell r="U298"/>
          <cell r="V298"/>
          <cell r="W298"/>
          <cell r="Y298"/>
          <cell r="Z298"/>
          <cell r="AA298"/>
          <cell r="AB298"/>
          <cell r="AC298"/>
          <cell r="AD298"/>
          <cell r="AE298"/>
        </row>
        <row r="299">
          <cell r="B299">
            <v>44142</v>
          </cell>
          <cell r="C299">
            <v>45</v>
          </cell>
          <cell r="D299">
            <v>11</v>
          </cell>
          <cell r="E299">
            <v>4006010316</v>
          </cell>
          <cell r="F299" t="str">
            <v>ĐÁY THÙNG CARTON IRO3</v>
          </cell>
          <cell r="G299"/>
          <cell r="H299" t="str">
            <v>Nhật Anh</v>
          </cell>
          <cell r="I299">
            <v>1004696</v>
          </cell>
          <cell r="J299" t="str">
            <v>IQC</v>
          </cell>
          <cell r="K299">
            <v>500</v>
          </cell>
          <cell r="L299">
            <v>500</v>
          </cell>
          <cell r="M299">
            <v>0</v>
          </cell>
          <cell r="P299"/>
          <cell r="Q299"/>
          <cell r="R299"/>
          <cell r="S299"/>
          <cell r="T299"/>
          <cell r="U299"/>
          <cell r="V299"/>
          <cell r="W299"/>
          <cell r="Y299"/>
          <cell r="Z299"/>
          <cell r="AA299"/>
          <cell r="AB299"/>
          <cell r="AC299"/>
          <cell r="AD299"/>
          <cell r="AE299"/>
        </row>
        <row r="300">
          <cell r="B300">
            <v>44142</v>
          </cell>
          <cell r="C300">
            <v>45</v>
          </cell>
          <cell r="D300">
            <v>11</v>
          </cell>
          <cell r="E300">
            <v>4006010482</v>
          </cell>
          <cell r="F300" t="str">
            <v>Thùng carton KAROFI O-H128</v>
          </cell>
          <cell r="G300"/>
          <cell r="H300" t="str">
            <v>Nhật Anh</v>
          </cell>
          <cell r="I300">
            <v>1004696</v>
          </cell>
          <cell r="J300" t="str">
            <v>IQC</v>
          </cell>
          <cell r="K300">
            <v>300</v>
          </cell>
          <cell r="L300">
            <v>300</v>
          </cell>
          <cell r="M300">
            <v>0</v>
          </cell>
          <cell r="P300"/>
          <cell r="Q300"/>
          <cell r="R300"/>
          <cell r="S300"/>
          <cell r="T300"/>
          <cell r="U300"/>
          <cell r="V300"/>
          <cell r="W300"/>
          <cell r="Y300"/>
          <cell r="Z300"/>
          <cell r="AA300"/>
          <cell r="AB300"/>
          <cell r="AC300"/>
          <cell r="AD300"/>
          <cell r="AE300"/>
        </row>
        <row r="301">
          <cell r="B301">
            <v>44142</v>
          </cell>
          <cell r="C301">
            <v>45</v>
          </cell>
          <cell r="D301">
            <v>11</v>
          </cell>
          <cell r="E301">
            <v>4006010037</v>
          </cell>
          <cell r="F301" t="str">
            <v>Thùng carton đế tủ IQ</v>
          </cell>
          <cell r="G301"/>
          <cell r="H301" t="str">
            <v>Nhật Anh</v>
          </cell>
          <cell r="I301">
            <v>1004696</v>
          </cell>
          <cell r="J301" t="str">
            <v>IQC</v>
          </cell>
          <cell r="K301">
            <v>300</v>
          </cell>
          <cell r="L301">
            <v>300</v>
          </cell>
          <cell r="M301">
            <v>0</v>
          </cell>
          <cell r="P301"/>
          <cell r="Q301"/>
          <cell r="R301"/>
          <cell r="S301"/>
          <cell r="T301"/>
          <cell r="U301"/>
          <cell r="V301"/>
          <cell r="W301"/>
          <cell r="Y301"/>
          <cell r="Z301"/>
          <cell r="AA301"/>
          <cell r="AB301"/>
          <cell r="AC301"/>
          <cell r="AD301"/>
          <cell r="AE301"/>
        </row>
        <row r="302">
          <cell r="B302">
            <v>44142</v>
          </cell>
          <cell r="C302">
            <v>45</v>
          </cell>
          <cell r="D302">
            <v>11</v>
          </cell>
          <cell r="E302">
            <v>4006010547</v>
          </cell>
          <cell r="F302" t="str">
            <v>Thùng carton KAROFI Duo O-D138</v>
          </cell>
          <cell r="G302"/>
          <cell r="H302" t="str">
            <v>Nhật Anh</v>
          </cell>
          <cell r="I302">
            <v>1004696</v>
          </cell>
          <cell r="J302" t="str">
            <v>IQC</v>
          </cell>
          <cell r="K302">
            <v>175</v>
          </cell>
          <cell r="L302">
            <v>175</v>
          </cell>
          <cell r="M302">
            <v>0</v>
          </cell>
          <cell r="P302"/>
          <cell r="Q302"/>
          <cell r="R302"/>
          <cell r="S302"/>
          <cell r="T302"/>
          <cell r="U302"/>
          <cell r="V302"/>
          <cell r="W302"/>
          <cell r="Y302"/>
          <cell r="Z302"/>
          <cell r="AA302"/>
          <cell r="AB302"/>
          <cell r="AC302"/>
          <cell r="AD302"/>
          <cell r="AE302"/>
        </row>
        <row r="303">
          <cell r="B303">
            <v>44142</v>
          </cell>
          <cell r="C303">
            <v>45</v>
          </cell>
          <cell r="D303">
            <v>11</v>
          </cell>
          <cell r="E303">
            <v>4006010510</v>
          </cell>
          <cell r="F303" t="str">
            <v>Thùng carton tủ IQ KAROFI (xốp) v2</v>
          </cell>
          <cell r="G303"/>
          <cell r="H303" t="str">
            <v>Nhật Anh</v>
          </cell>
          <cell r="I303">
            <v>1004696</v>
          </cell>
          <cell r="J303" t="str">
            <v>IQC</v>
          </cell>
          <cell r="K303">
            <v>70</v>
          </cell>
          <cell r="L303">
            <v>70</v>
          </cell>
          <cell r="M303">
            <v>0</v>
          </cell>
          <cell r="P303"/>
          <cell r="Q303"/>
          <cell r="R303"/>
          <cell r="S303"/>
          <cell r="T303"/>
          <cell r="U303"/>
          <cell r="V303"/>
          <cell r="W303"/>
          <cell r="Y303"/>
          <cell r="Z303"/>
          <cell r="AA303"/>
          <cell r="AB303"/>
          <cell r="AC303"/>
          <cell r="AD303"/>
          <cell r="AE303"/>
        </row>
        <row r="304">
          <cell r="B304">
            <v>44142</v>
          </cell>
          <cell r="C304">
            <v>45</v>
          </cell>
          <cell r="D304">
            <v>11</v>
          </cell>
          <cell r="E304">
            <v>4006010073</v>
          </cell>
          <cell r="F304" t="str">
            <v>Thùng carton máy RO OEM (7S)</v>
          </cell>
          <cell r="G304"/>
          <cell r="H304" t="str">
            <v>Nhật Anh</v>
          </cell>
          <cell r="I304">
            <v>1004696</v>
          </cell>
          <cell r="J304" t="str">
            <v>IQC</v>
          </cell>
          <cell r="K304">
            <v>100</v>
          </cell>
          <cell r="L304">
            <v>100</v>
          </cell>
          <cell r="M304">
            <v>0</v>
          </cell>
          <cell r="P304"/>
          <cell r="Q304"/>
          <cell r="R304"/>
          <cell r="S304"/>
          <cell r="T304"/>
          <cell r="U304"/>
          <cell r="V304"/>
          <cell r="W304"/>
          <cell r="Y304"/>
          <cell r="Z304"/>
          <cell r="AA304"/>
          <cell r="AB304"/>
          <cell r="AC304"/>
          <cell r="AD304"/>
          <cell r="AE304"/>
        </row>
        <row r="305">
          <cell r="B305">
            <v>44142</v>
          </cell>
          <cell r="C305">
            <v>45</v>
          </cell>
          <cell r="D305">
            <v>11</v>
          </cell>
          <cell r="E305">
            <v>4006010158</v>
          </cell>
          <cell r="F305" t="str">
            <v>Thùng carton UNDERSINK KAROFI (RPL)</v>
          </cell>
          <cell r="G305"/>
          <cell r="H305" t="str">
            <v>Nhật Anh</v>
          </cell>
          <cell r="I305">
            <v>1004696</v>
          </cell>
          <cell r="J305" t="str">
            <v>IQC</v>
          </cell>
          <cell r="K305">
            <v>100</v>
          </cell>
          <cell r="L305">
            <v>100</v>
          </cell>
          <cell r="M305">
            <v>0</v>
          </cell>
          <cell r="P305"/>
          <cell r="Q305"/>
          <cell r="R305"/>
          <cell r="S305"/>
          <cell r="T305"/>
          <cell r="U305"/>
          <cell r="V305"/>
          <cell r="W305"/>
          <cell r="Y305"/>
          <cell r="Z305"/>
          <cell r="AA305"/>
          <cell r="AB305"/>
          <cell r="AC305"/>
          <cell r="AD305"/>
          <cell r="AE305"/>
        </row>
        <row r="306">
          <cell r="B306">
            <v>44142</v>
          </cell>
          <cell r="C306">
            <v>45</v>
          </cell>
          <cell r="D306">
            <v>11</v>
          </cell>
          <cell r="E306">
            <v>4006010039</v>
          </cell>
          <cell r="F306" t="str">
            <v>Thùng carton PPD 10"</v>
          </cell>
          <cell r="G306"/>
          <cell r="H306" t="str">
            <v>Nhật Anh</v>
          </cell>
          <cell r="I306">
            <v>1004696</v>
          </cell>
          <cell r="J306" t="str">
            <v>IQC</v>
          </cell>
          <cell r="K306">
            <v>25</v>
          </cell>
          <cell r="L306">
            <v>25</v>
          </cell>
          <cell r="M306">
            <v>0</v>
          </cell>
          <cell r="P306"/>
          <cell r="Q306"/>
          <cell r="R306"/>
          <cell r="S306"/>
          <cell r="T306"/>
          <cell r="U306"/>
          <cell r="V306"/>
          <cell r="W306"/>
          <cell r="Y306"/>
          <cell r="Z306"/>
          <cell r="AA306"/>
          <cell r="AB306"/>
          <cell r="AC306"/>
          <cell r="AD306"/>
          <cell r="AE306"/>
        </row>
        <row r="307">
          <cell r="B307">
            <v>44142</v>
          </cell>
          <cell r="C307">
            <v>45</v>
          </cell>
          <cell r="D307">
            <v>11</v>
          </cell>
          <cell r="E307">
            <v>4006010053</v>
          </cell>
          <cell r="F307" t="str">
            <v>Thùng carton máy RO TECOMEN (CQ.19P)</v>
          </cell>
          <cell r="G307"/>
          <cell r="H307" t="str">
            <v>Nhật Anh</v>
          </cell>
          <cell r="I307">
            <v>1004696</v>
          </cell>
          <cell r="J307" t="str">
            <v>IQC</v>
          </cell>
          <cell r="K307">
            <v>110</v>
          </cell>
          <cell r="L307">
            <v>110</v>
          </cell>
          <cell r="M307">
            <v>0</v>
          </cell>
          <cell r="P307"/>
          <cell r="Q307"/>
          <cell r="R307"/>
          <cell r="S307"/>
          <cell r="T307"/>
          <cell r="U307"/>
          <cell r="V307"/>
          <cell r="W307"/>
          <cell r="Y307"/>
          <cell r="Z307"/>
          <cell r="AA307"/>
          <cell r="AB307"/>
          <cell r="AC307"/>
          <cell r="AD307"/>
          <cell r="AE307"/>
        </row>
        <row r="308">
          <cell r="B308">
            <v>44142</v>
          </cell>
          <cell r="C308">
            <v>45</v>
          </cell>
          <cell r="D308">
            <v>11</v>
          </cell>
          <cell r="E308">
            <v>4006010572</v>
          </cell>
          <cell r="F308" t="str">
            <v xml:space="preserve">Thùng carton máy RO KAROFI XK </v>
          </cell>
          <cell r="G308"/>
          <cell r="H308" t="str">
            <v>Nhật Anh</v>
          </cell>
          <cell r="I308">
            <v>1004696</v>
          </cell>
          <cell r="J308" t="str">
            <v>IQC</v>
          </cell>
          <cell r="K308">
            <v>185</v>
          </cell>
          <cell r="L308">
            <v>185</v>
          </cell>
          <cell r="M308">
            <v>0</v>
          </cell>
          <cell r="P308"/>
          <cell r="Q308"/>
          <cell r="R308"/>
          <cell r="S308"/>
          <cell r="T308"/>
          <cell r="U308"/>
          <cell r="V308"/>
          <cell r="W308"/>
          <cell r="Y308"/>
          <cell r="Z308"/>
          <cell r="AA308"/>
          <cell r="AB308"/>
          <cell r="AC308"/>
          <cell r="AD308"/>
          <cell r="AE308"/>
        </row>
        <row r="309">
          <cell r="B309">
            <v>44142</v>
          </cell>
          <cell r="C309">
            <v>45</v>
          </cell>
          <cell r="D309">
            <v>11</v>
          </cell>
          <cell r="E309">
            <v>3004060052</v>
          </cell>
          <cell r="F309" t="str">
            <v>Thân tủ IRO3 wifi trắng</v>
          </cell>
          <cell r="G309"/>
          <cell r="H309" t="str">
            <v>Nhật Anh</v>
          </cell>
          <cell r="I309" t="str">
            <v>NDN019</v>
          </cell>
          <cell r="J309" t="str">
            <v>IQC</v>
          </cell>
          <cell r="K309">
            <v>50</v>
          </cell>
          <cell r="L309">
            <v>50</v>
          </cell>
          <cell r="M309">
            <v>0</v>
          </cell>
          <cell r="P309"/>
          <cell r="Q309"/>
          <cell r="R309"/>
          <cell r="S309"/>
          <cell r="T309"/>
          <cell r="U309"/>
          <cell r="V309"/>
          <cell r="W309"/>
          <cell r="Y309"/>
          <cell r="Z309"/>
          <cell r="AA309"/>
          <cell r="AB309"/>
          <cell r="AC309"/>
          <cell r="AD309"/>
          <cell r="AE309"/>
        </row>
        <row r="310">
          <cell r="B310">
            <v>44142</v>
          </cell>
          <cell r="C310">
            <v>45</v>
          </cell>
          <cell r="D310">
            <v>11</v>
          </cell>
          <cell r="E310">
            <v>3004040386</v>
          </cell>
          <cell r="F310" t="str">
            <v>Giằng ngang tủ HPC trắng</v>
          </cell>
          <cell r="G310"/>
          <cell r="H310" t="str">
            <v>Nhật Anh</v>
          </cell>
          <cell r="I310" t="str">
            <v>NDN019</v>
          </cell>
          <cell r="J310" t="str">
            <v>IQC</v>
          </cell>
          <cell r="K310">
            <v>150</v>
          </cell>
          <cell r="L310">
            <v>150</v>
          </cell>
          <cell r="M310">
            <v>0</v>
          </cell>
          <cell r="P310"/>
          <cell r="Q310"/>
          <cell r="R310"/>
          <cell r="S310"/>
          <cell r="T310"/>
          <cell r="U310"/>
          <cell r="V310"/>
          <cell r="W310"/>
          <cell r="Y310"/>
          <cell r="Z310"/>
          <cell r="AA310"/>
          <cell r="AB310"/>
          <cell r="AC310"/>
          <cell r="AD310"/>
          <cell r="AE310"/>
        </row>
        <row r="311">
          <cell r="B311">
            <v>44142</v>
          </cell>
          <cell r="C311">
            <v>45</v>
          </cell>
          <cell r="D311">
            <v>11</v>
          </cell>
          <cell r="E311">
            <v>3004040385</v>
          </cell>
          <cell r="F311" t="str">
            <v>Khung giá tủ HPC trắng</v>
          </cell>
          <cell r="G311"/>
          <cell r="H311" t="str">
            <v>Nhật Anh</v>
          </cell>
          <cell r="I311" t="str">
            <v>NDN019</v>
          </cell>
          <cell r="J311" t="str">
            <v>IQC</v>
          </cell>
          <cell r="K311">
            <v>150</v>
          </cell>
          <cell r="L311">
            <v>150</v>
          </cell>
          <cell r="M311">
            <v>0</v>
          </cell>
          <cell r="P311"/>
          <cell r="Q311"/>
          <cell r="R311"/>
          <cell r="S311"/>
          <cell r="T311"/>
          <cell r="U311"/>
          <cell r="V311"/>
          <cell r="W311"/>
          <cell r="Y311"/>
          <cell r="Z311"/>
          <cell r="AA311"/>
          <cell r="AB311"/>
          <cell r="AC311"/>
          <cell r="AD311"/>
          <cell r="AE311"/>
        </row>
        <row r="312">
          <cell r="B312">
            <v>44142</v>
          </cell>
          <cell r="C312">
            <v>45</v>
          </cell>
          <cell r="D312">
            <v>11</v>
          </cell>
          <cell r="E312">
            <v>3004060079</v>
          </cell>
          <cell r="F312" t="str">
            <v>Gá điện IQ-PLUS (CS-Sub)</v>
          </cell>
          <cell r="G312"/>
          <cell r="H312" t="str">
            <v>Nhật Anh</v>
          </cell>
          <cell r="I312">
            <v>1004614</v>
          </cell>
          <cell r="J312" t="str">
            <v>IQC</v>
          </cell>
          <cell r="K312">
            <v>500</v>
          </cell>
          <cell r="L312">
            <v>500</v>
          </cell>
          <cell r="M312">
            <v>0</v>
          </cell>
          <cell r="P312"/>
          <cell r="Q312"/>
          <cell r="R312"/>
          <cell r="S312"/>
          <cell r="T312"/>
          <cell r="U312"/>
          <cell r="V312"/>
          <cell r="W312"/>
          <cell r="Y312"/>
          <cell r="Z312"/>
          <cell r="AA312"/>
          <cell r="AB312"/>
          <cell r="AC312"/>
          <cell r="AD312"/>
          <cell r="AE312"/>
        </row>
        <row r="313">
          <cell r="B313">
            <v>44142</v>
          </cell>
          <cell r="C313">
            <v>45</v>
          </cell>
          <cell r="D313">
            <v>11</v>
          </cell>
          <cell r="E313">
            <v>3004060078</v>
          </cell>
          <cell r="F313" t="str">
            <v>Thanh gá điện IQ-PLUS (CS-Sub)</v>
          </cell>
          <cell r="G313"/>
          <cell r="H313" t="str">
            <v>Nhật Anh</v>
          </cell>
          <cell r="I313">
            <v>1004614</v>
          </cell>
          <cell r="J313" t="str">
            <v>IQC</v>
          </cell>
          <cell r="K313">
            <v>500</v>
          </cell>
          <cell r="L313">
            <v>500</v>
          </cell>
          <cell r="M313">
            <v>0</v>
          </cell>
          <cell r="P313"/>
          <cell r="Q313"/>
          <cell r="R313"/>
          <cell r="S313"/>
          <cell r="T313"/>
          <cell r="U313"/>
          <cell r="V313"/>
          <cell r="W313"/>
          <cell r="Y313"/>
          <cell r="Z313"/>
          <cell r="AA313"/>
          <cell r="AB313"/>
          <cell r="AC313"/>
          <cell r="AD313"/>
          <cell r="AE313"/>
        </row>
        <row r="314">
          <cell r="B314">
            <v>44142</v>
          </cell>
          <cell r="C314">
            <v>45</v>
          </cell>
          <cell r="D314">
            <v>11</v>
          </cell>
          <cell r="E314">
            <v>3004060077</v>
          </cell>
          <cell r="F314" t="str">
            <v>Gá sắt T33 IQ-PLUS (Sub)</v>
          </cell>
          <cell r="G314"/>
          <cell r="H314" t="str">
            <v>Nhật Anh</v>
          </cell>
          <cell r="I314">
            <v>1004614</v>
          </cell>
          <cell r="J314" t="str">
            <v>IQC</v>
          </cell>
          <cell r="K314">
            <v>500</v>
          </cell>
          <cell r="L314">
            <v>500</v>
          </cell>
          <cell r="M314">
            <v>0</v>
          </cell>
          <cell r="P314"/>
          <cell r="Q314"/>
          <cell r="R314"/>
          <cell r="S314"/>
          <cell r="T314"/>
          <cell r="U314"/>
          <cell r="V314"/>
          <cell r="W314"/>
          <cell r="Y314"/>
          <cell r="Z314"/>
          <cell r="AA314"/>
          <cell r="AB314"/>
          <cell r="AC314"/>
          <cell r="AD314"/>
          <cell r="AE314"/>
        </row>
        <row r="315">
          <cell r="B315">
            <v>44142</v>
          </cell>
          <cell r="C315">
            <v>45</v>
          </cell>
          <cell r="D315">
            <v>11</v>
          </cell>
          <cell r="E315">
            <v>3004060076</v>
          </cell>
          <cell r="F315" t="str">
            <v>Ốp sau trên IQ-PLUS (CS-Sub)</v>
          </cell>
          <cell r="G315"/>
          <cell r="H315" t="str">
            <v>Nhật Anh</v>
          </cell>
          <cell r="I315">
            <v>1004614</v>
          </cell>
          <cell r="J315" t="str">
            <v>IQC</v>
          </cell>
          <cell r="K315">
            <v>1000</v>
          </cell>
          <cell r="L315">
            <v>1000</v>
          </cell>
          <cell r="M315">
            <v>0</v>
          </cell>
          <cell r="P315"/>
          <cell r="Q315"/>
          <cell r="R315"/>
          <cell r="S315"/>
          <cell r="T315"/>
          <cell r="U315"/>
          <cell r="V315"/>
          <cell r="W315"/>
          <cell r="Y315"/>
          <cell r="Z315"/>
          <cell r="AA315"/>
          <cell r="AB315"/>
          <cell r="AC315"/>
          <cell r="AD315"/>
          <cell r="AE315"/>
        </row>
        <row r="316">
          <cell r="B316">
            <v>44142</v>
          </cell>
          <cell r="C316">
            <v>45</v>
          </cell>
          <cell r="D316">
            <v>11</v>
          </cell>
          <cell r="E316">
            <v>3004060075</v>
          </cell>
          <cell r="F316" t="str">
            <v>Thanh khung ngang IQ-PLUS (CS-Sub)</v>
          </cell>
          <cell r="G316"/>
          <cell r="H316" t="str">
            <v>Nhật Anh</v>
          </cell>
          <cell r="I316">
            <v>1004614</v>
          </cell>
          <cell r="J316" t="str">
            <v>IQC</v>
          </cell>
          <cell r="K316">
            <v>1000</v>
          </cell>
          <cell r="L316">
            <v>1000</v>
          </cell>
          <cell r="M316">
            <v>0</v>
          </cell>
          <cell r="P316"/>
          <cell r="Q316"/>
          <cell r="R316"/>
          <cell r="S316"/>
          <cell r="T316"/>
          <cell r="U316"/>
          <cell r="V316"/>
          <cell r="W316"/>
          <cell r="Y316"/>
          <cell r="Z316"/>
          <cell r="AA316"/>
          <cell r="AB316"/>
          <cell r="AC316"/>
          <cell r="AD316"/>
          <cell r="AE316"/>
        </row>
        <row r="317">
          <cell r="B317">
            <v>44142</v>
          </cell>
          <cell r="C317">
            <v>45</v>
          </cell>
          <cell r="D317">
            <v>11</v>
          </cell>
          <cell r="E317">
            <v>3004060074</v>
          </cell>
          <cell r="F317" t="str">
            <v>Vỏ thân tủ IQ-PLUS (CS-Sub)</v>
          </cell>
          <cell r="G317"/>
          <cell r="H317" t="str">
            <v>Nhật Anh</v>
          </cell>
          <cell r="I317">
            <v>1004614</v>
          </cell>
          <cell r="J317" t="str">
            <v>IQC</v>
          </cell>
          <cell r="K317">
            <v>500</v>
          </cell>
          <cell r="L317">
            <v>500</v>
          </cell>
          <cell r="M317">
            <v>0</v>
          </cell>
          <cell r="P317"/>
          <cell r="Q317"/>
          <cell r="R317"/>
          <cell r="S317"/>
          <cell r="T317"/>
          <cell r="U317"/>
          <cell r="V317"/>
          <cell r="W317"/>
          <cell r="Y317"/>
          <cell r="Z317"/>
          <cell r="AA317"/>
          <cell r="AB317"/>
          <cell r="AC317"/>
          <cell r="AD317"/>
          <cell r="AE317"/>
        </row>
        <row r="318">
          <cell r="B318">
            <v>44142</v>
          </cell>
          <cell r="C318">
            <v>45</v>
          </cell>
          <cell r="D318">
            <v>11</v>
          </cell>
          <cell r="E318">
            <v>2009010068</v>
          </cell>
          <cell r="F318" t="str">
            <v>Nguồn 24V 1.5A (1004785)</v>
          </cell>
          <cell r="G318"/>
          <cell r="H318" t="str">
            <v>Nhật Anh</v>
          </cell>
          <cell r="I318">
            <v>1004785</v>
          </cell>
          <cell r="J318" t="str">
            <v>IQC</v>
          </cell>
          <cell r="K318">
            <v>1000</v>
          </cell>
          <cell r="L318">
            <v>1000</v>
          </cell>
          <cell r="M318">
            <v>0</v>
          </cell>
          <cell r="P318"/>
          <cell r="Q318"/>
          <cell r="R318"/>
          <cell r="S318"/>
          <cell r="T318"/>
          <cell r="U318"/>
          <cell r="V318"/>
          <cell r="W318"/>
          <cell r="Y318"/>
          <cell r="Z318"/>
          <cell r="AA318"/>
          <cell r="AB318"/>
          <cell r="AC318"/>
          <cell r="AD318"/>
          <cell r="AE318"/>
        </row>
        <row r="319">
          <cell r="B319">
            <v>44142</v>
          </cell>
          <cell r="C319">
            <v>45</v>
          </cell>
          <cell r="D319">
            <v>11</v>
          </cell>
          <cell r="E319">
            <v>2010070004</v>
          </cell>
          <cell r="F319" t="str">
            <v>Công tắc KDC1 T125 Đen</v>
          </cell>
          <cell r="G319"/>
          <cell r="H319" t="str">
            <v>Nhật Anh</v>
          </cell>
          <cell r="I319">
            <v>1004785</v>
          </cell>
          <cell r="J319" t="str">
            <v>IQC</v>
          </cell>
          <cell r="K319">
            <v>8000</v>
          </cell>
          <cell r="L319">
            <v>8000</v>
          </cell>
          <cell r="M319">
            <v>0</v>
          </cell>
          <cell r="P319"/>
          <cell r="Q319"/>
          <cell r="R319"/>
          <cell r="S319"/>
          <cell r="T319"/>
          <cell r="U319"/>
          <cell r="V319"/>
          <cell r="W319"/>
          <cell r="Y319"/>
          <cell r="Z319"/>
          <cell r="AA319"/>
          <cell r="AB319"/>
          <cell r="AC319"/>
          <cell r="AD319"/>
          <cell r="AE319"/>
        </row>
        <row r="320">
          <cell r="B320">
            <v>44142</v>
          </cell>
          <cell r="C320">
            <v>45</v>
          </cell>
          <cell r="D320">
            <v>11</v>
          </cell>
          <cell r="E320">
            <v>3004010083</v>
          </cell>
          <cell r="F320" t="str">
            <v>Bộ dây điện IRO3 v2</v>
          </cell>
          <cell r="G320"/>
          <cell r="H320" t="str">
            <v>Nhật Anh</v>
          </cell>
          <cell r="I320">
            <v>1004785</v>
          </cell>
          <cell r="J320" t="str">
            <v>IQC</v>
          </cell>
          <cell r="K320">
            <v>500</v>
          </cell>
          <cell r="L320">
            <v>500</v>
          </cell>
          <cell r="M320">
            <v>0</v>
          </cell>
          <cell r="P320"/>
          <cell r="Q320"/>
          <cell r="R320"/>
          <cell r="S320"/>
          <cell r="T320"/>
          <cell r="U320"/>
          <cell r="V320"/>
          <cell r="W320"/>
          <cell r="Y320"/>
          <cell r="Z320"/>
          <cell r="AA320"/>
          <cell r="AB320"/>
          <cell r="AC320"/>
          <cell r="AD320"/>
          <cell r="AE320"/>
        </row>
        <row r="321">
          <cell r="B321">
            <v>44142</v>
          </cell>
          <cell r="C321">
            <v>45</v>
          </cell>
          <cell r="D321">
            <v>11</v>
          </cell>
          <cell r="E321">
            <v>3004040403</v>
          </cell>
          <cell r="F321" t="str">
            <v>Gá điện IQ-PLUS trắng</v>
          </cell>
          <cell r="G321"/>
          <cell r="H321" t="str">
            <v>Nhật Anh</v>
          </cell>
          <cell r="I321" t="str">
            <v>NDN019</v>
          </cell>
          <cell r="J321" t="str">
            <v>IQC</v>
          </cell>
          <cell r="K321">
            <v>162</v>
          </cell>
          <cell r="L321">
            <v>162</v>
          </cell>
          <cell r="M321">
            <v>0</v>
          </cell>
          <cell r="P321"/>
          <cell r="Q321"/>
          <cell r="R321"/>
          <cell r="S321"/>
          <cell r="T321"/>
          <cell r="U321"/>
          <cell r="V321"/>
          <cell r="W321"/>
          <cell r="Y321"/>
          <cell r="Z321"/>
          <cell r="AA321"/>
          <cell r="AB321"/>
          <cell r="AC321"/>
          <cell r="AD321"/>
          <cell r="AE321"/>
        </row>
        <row r="322">
          <cell r="B322">
            <v>44142</v>
          </cell>
          <cell r="C322">
            <v>45</v>
          </cell>
          <cell r="D322">
            <v>11</v>
          </cell>
          <cell r="E322">
            <v>2013020015</v>
          </cell>
          <cell r="F322" t="str">
            <v>Giá sắt CQ L1</v>
          </cell>
          <cell r="G322"/>
          <cell r="H322" t="str">
            <v>Nhật Anh</v>
          </cell>
          <cell r="I322" t="str">
            <v>NDN019</v>
          </cell>
          <cell r="J322" t="str">
            <v>IQC</v>
          </cell>
          <cell r="K322">
            <v>102</v>
          </cell>
          <cell r="L322">
            <v>102</v>
          </cell>
          <cell r="M322">
            <v>0</v>
          </cell>
          <cell r="P322"/>
          <cell r="Q322"/>
          <cell r="R322"/>
          <cell r="S322"/>
          <cell r="T322"/>
          <cell r="U322"/>
          <cell r="V322"/>
          <cell r="W322"/>
          <cell r="Y322"/>
          <cell r="Z322"/>
          <cell r="AA322"/>
          <cell r="AB322"/>
          <cell r="AC322"/>
          <cell r="AD322"/>
          <cell r="AE322"/>
        </row>
        <row r="323">
          <cell r="B323">
            <v>44144</v>
          </cell>
          <cell r="C323">
            <v>46</v>
          </cell>
          <cell r="D323">
            <v>11</v>
          </cell>
          <cell r="E323">
            <v>3004040406</v>
          </cell>
          <cell r="F323" t="str">
            <v>Thanh gá điện IQ-PLUS trắng</v>
          </cell>
          <cell r="G323"/>
          <cell r="H323" t="str">
            <v>Nhật Anh</v>
          </cell>
          <cell r="I323" t="str">
            <v>NDN019</v>
          </cell>
          <cell r="J323" t="str">
            <v>IQC</v>
          </cell>
          <cell r="K323">
            <v>699</v>
          </cell>
          <cell r="L323">
            <v>699</v>
          </cell>
          <cell r="M323">
            <v>0</v>
          </cell>
          <cell r="P323"/>
          <cell r="Q323"/>
          <cell r="R323"/>
          <cell r="S323"/>
          <cell r="T323"/>
          <cell r="U323"/>
          <cell r="V323"/>
          <cell r="W323"/>
          <cell r="Y323"/>
          <cell r="Z323"/>
          <cell r="AA323"/>
          <cell r="AB323"/>
          <cell r="AC323"/>
          <cell r="AD323"/>
          <cell r="AE323"/>
        </row>
        <row r="324">
          <cell r="B324">
            <v>44144</v>
          </cell>
          <cell r="C324">
            <v>46</v>
          </cell>
          <cell r="D324">
            <v>11</v>
          </cell>
          <cell r="E324">
            <v>2013020127</v>
          </cell>
          <cell r="F324" t="str">
            <v>Khung sắt Undersink Slim trắng</v>
          </cell>
          <cell r="G324"/>
          <cell r="H324" t="str">
            <v>Nhật Anh</v>
          </cell>
          <cell r="I324" t="str">
            <v>NDN019</v>
          </cell>
          <cell r="J324" t="str">
            <v>IQC</v>
          </cell>
          <cell r="K324">
            <v>494</v>
          </cell>
          <cell r="L324">
            <v>494</v>
          </cell>
          <cell r="M324">
            <v>0</v>
          </cell>
          <cell r="P324"/>
          <cell r="Q324"/>
          <cell r="R324"/>
          <cell r="S324"/>
          <cell r="T324"/>
          <cell r="U324"/>
          <cell r="V324"/>
          <cell r="W324"/>
          <cell r="Y324"/>
          <cell r="Z324"/>
          <cell r="AA324"/>
          <cell r="AB324"/>
          <cell r="AC324"/>
          <cell r="AD324"/>
          <cell r="AE324"/>
        </row>
        <row r="325">
          <cell r="B325">
            <v>44144</v>
          </cell>
          <cell r="C325">
            <v>46</v>
          </cell>
          <cell r="D325">
            <v>11</v>
          </cell>
          <cell r="E325">
            <v>3004091226</v>
          </cell>
          <cell r="F325" t="str">
            <v>Ốp lưng Undersink Slim trắng</v>
          </cell>
          <cell r="G325"/>
          <cell r="H325" t="str">
            <v>Nhật Anh</v>
          </cell>
          <cell r="I325" t="str">
            <v>NDN019</v>
          </cell>
          <cell r="J325" t="str">
            <v>IQC</v>
          </cell>
          <cell r="K325">
            <v>50</v>
          </cell>
          <cell r="L325">
            <v>50</v>
          </cell>
          <cell r="M325">
            <v>0</v>
          </cell>
          <cell r="P325"/>
          <cell r="Q325"/>
          <cell r="R325"/>
          <cell r="S325"/>
          <cell r="T325"/>
          <cell r="U325"/>
          <cell r="V325"/>
          <cell r="W325"/>
          <cell r="Y325"/>
          <cell r="Z325"/>
          <cell r="AA325"/>
          <cell r="AB325"/>
          <cell r="AC325"/>
          <cell r="AD325"/>
          <cell r="AE325"/>
        </row>
        <row r="326">
          <cell r="B326">
            <v>44144</v>
          </cell>
          <cell r="C326">
            <v>46</v>
          </cell>
          <cell r="D326">
            <v>11</v>
          </cell>
          <cell r="E326">
            <v>3004091229</v>
          </cell>
          <cell r="F326" t="str">
            <v>Khung sắt Undersink Slim (CS)</v>
          </cell>
          <cell r="G326"/>
          <cell r="H326" t="str">
            <v>Nhật Anh</v>
          </cell>
          <cell r="I326" t="str">
            <v>NDC005</v>
          </cell>
          <cell r="J326" t="str">
            <v>IQC</v>
          </cell>
          <cell r="K326">
            <v>663</v>
          </cell>
          <cell r="L326">
            <v>663</v>
          </cell>
          <cell r="M326">
            <v>0</v>
          </cell>
          <cell r="P326"/>
          <cell r="Q326"/>
          <cell r="R326"/>
          <cell r="S326"/>
          <cell r="T326"/>
          <cell r="U326"/>
          <cell r="V326"/>
          <cell r="W326"/>
          <cell r="Y326"/>
          <cell r="Z326"/>
          <cell r="AA326"/>
          <cell r="AB326"/>
          <cell r="AC326"/>
          <cell r="AD326"/>
          <cell r="AE326"/>
        </row>
        <row r="327">
          <cell r="B327">
            <v>44144</v>
          </cell>
          <cell r="C327">
            <v>46</v>
          </cell>
          <cell r="D327">
            <v>11</v>
          </cell>
          <cell r="E327">
            <v>3004091228</v>
          </cell>
          <cell r="F327" t="str">
            <v>Ốp lưng Undersink Slim (CS)</v>
          </cell>
          <cell r="G327"/>
          <cell r="H327" t="str">
            <v>Nhật Anh</v>
          </cell>
          <cell r="I327" t="str">
            <v>NDC005</v>
          </cell>
          <cell r="J327" t="str">
            <v>IQC</v>
          </cell>
          <cell r="K327">
            <v>900</v>
          </cell>
          <cell r="L327">
            <v>900</v>
          </cell>
          <cell r="M327">
            <v>0</v>
          </cell>
          <cell r="P327"/>
          <cell r="Q327"/>
          <cell r="R327"/>
          <cell r="S327"/>
          <cell r="T327"/>
          <cell r="U327"/>
          <cell r="V327"/>
          <cell r="W327"/>
          <cell r="Y327"/>
          <cell r="Z327"/>
          <cell r="AA327"/>
          <cell r="AB327"/>
          <cell r="AC327"/>
          <cell r="AD327"/>
          <cell r="AE327"/>
        </row>
        <row r="328">
          <cell r="B328">
            <v>44144</v>
          </cell>
          <cell r="C328">
            <v>46</v>
          </cell>
          <cell r="D328">
            <v>11</v>
          </cell>
          <cell r="E328">
            <v>3004040422</v>
          </cell>
          <cell r="F328" t="str">
            <v>Giá tank nhựa IQO-HOT</v>
          </cell>
          <cell r="G328"/>
          <cell r="H328" t="str">
            <v>Nhật Anh</v>
          </cell>
          <cell r="I328" t="str">
            <v>NDN019</v>
          </cell>
          <cell r="J328" t="str">
            <v>IQC</v>
          </cell>
          <cell r="K328">
            <v>170</v>
          </cell>
          <cell r="L328">
            <v>170</v>
          </cell>
          <cell r="M328">
            <v>0</v>
          </cell>
          <cell r="P328"/>
          <cell r="Q328"/>
          <cell r="R328"/>
          <cell r="S328"/>
          <cell r="T328"/>
          <cell r="U328"/>
          <cell r="V328"/>
          <cell r="W328"/>
          <cell r="Y328"/>
          <cell r="Z328"/>
          <cell r="AA328"/>
          <cell r="AB328"/>
          <cell r="AC328"/>
          <cell r="AD328"/>
          <cell r="AE328"/>
        </row>
        <row r="329">
          <cell r="B329">
            <v>44144</v>
          </cell>
          <cell r="C329">
            <v>46</v>
          </cell>
          <cell r="D329">
            <v>11</v>
          </cell>
          <cell r="E329">
            <v>3004040425</v>
          </cell>
          <cell r="F329" t="str">
            <v>Gá bơm IQO-HOT</v>
          </cell>
          <cell r="G329"/>
          <cell r="H329" t="str">
            <v>Nhật Anh</v>
          </cell>
          <cell r="I329" t="str">
            <v>NDN019</v>
          </cell>
          <cell r="J329" t="str">
            <v>IQC</v>
          </cell>
          <cell r="K329">
            <v>414</v>
          </cell>
          <cell r="L329">
            <v>414</v>
          </cell>
          <cell r="M329">
            <v>0</v>
          </cell>
          <cell r="P329"/>
          <cell r="Q329"/>
          <cell r="R329"/>
          <cell r="S329"/>
          <cell r="T329"/>
          <cell r="U329"/>
          <cell r="V329"/>
          <cell r="W329"/>
          <cell r="Y329"/>
          <cell r="Z329"/>
          <cell r="AA329"/>
          <cell r="AB329"/>
          <cell r="AC329"/>
          <cell r="AD329"/>
          <cell r="AE329"/>
        </row>
        <row r="330">
          <cell r="B330">
            <v>44144</v>
          </cell>
          <cell r="C330">
            <v>46</v>
          </cell>
          <cell r="D330">
            <v>11</v>
          </cell>
          <cell r="E330">
            <v>3004040426</v>
          </cell>
          <cell r="F330" t="str">
            <v>Ốp tank nhựa IQO-HOT</v>
          </cell>
          <cell r="G330"/>
          <cell r="H330" t="str">
            <v>Nhật Anh</v>
          </cell>
          <cell r="I330" t="str">
            <v>NDN019</v>
          </cell>
          <cell r="J330" t="str">
            <v>IQC</v>
          </cell>
          <cell r="K330">
            <v>418</v>
          </cell>
          <cell r="L330">
            <v>418</v>
          </cell>
          <cell r="M330">
            <v>0</v>
          </cell>
          <cell r="P330"/>
          <cell r="Q330"/>
          <cell r="R330"/>
          <cell r="S330"/>
          <cell r="T330"/>
          <cell r="U330"/>
          <cell r="V330"/>
          <cell r="W330"/>
          <cell r="Y330"/>
          <cell r="Z330"/>
          <cell r="AA330"/>
          <cell r="AB330"/>
          <cell r="AC330"/>
          <cell r="AD330"/>
          <cell r="AE330"/>
        </row>
        <row r="331">
          <cell r="B331">
            <v>44144</v>
          </cell>
          <cell r="C331">
            <v>46</v>
          </cell>
          <cell r="D331">
            <v>11</v>
          </cell>
          <cell r="E331">
            <v>3004020423</v>
          </cell>
          <cell r="F331" t="str">
            <v>Ốp sau trên IQ-PLUS trắng</v>
          </cell>
          <cell r="G331"/>
          <cell r="H331" t="str">
            <v>Nhật Anh</v>
          </cell>
          <cell r="I331" t="str">
            <v>NDN019</v>
          </cell>
          <cell r="J331" t="str">
            <v>IQC</v>
          </cell>
          <cell r="K331">
            <v>441</v>
          </cell>
          <cell r="L331">
            <v>441</v>
          </cell>
          <cell r="M331">
            <v>0</v>
          </cell>
          <cell r="P331"/>
          <cell r="Q331"/>
          <cell r="R331"/>
          <cell r="S331"/>
          <cell r="T331"/>
          <cell r="U331"/>
          <cell r="V331"/>
          <cell r="W331"/>
          <cell r="Y331"/>
          <cell r="Z331"/>
          <cell r="AA331"/>
          <cell r="AB331"/>
          <cell r="AC331"/>
          <cell r="AD331"/>
          <cell r="AE331"/>
        </row>
        <row r="332">
          <cell r="B332">
            <v>44144</v>
          </cell>
          <cell r="C332">
            <v>46</v>
          </cell>
          <cell r="D332">
            <v>11</v>
          </cell>
          <cell r="E332">
            <v>3004040457</v>
          </cell>
          <cell r="F332" t="str">
            <v>Tấm che bình nóng IQO-HOT trắng</v>
          </cell>
          <cell r="G332"/>
          <cell r="H332" t="str">
            <v>Nhật Anh</v>
          </cell>
          <cell r="I332" t="str">
            <v>NDN019</v>
          </cell>
          <cell r="J332" t="str">
            <v>IQC</v>
          </cell>
          <cell r="K332">
            <v>444</v>
          </cell>
          <cell r="L332">
            <v>444</v>
          </cell>
          <cell r="M332">
            <v>0</v>
          </cell>
          <cell r="P332"/>
          <cell r="Q332"/>
          <cell r="R332"/>
          <cell r="S332"/>
          <cell r="T332"/>
          <cell r="U332"/>
          <cell r="V332"/>
          <cell r="W332"/>
          <cell r="Y332"/>
          <cell r="Z332"/>
          <cell r="AA332"/>
          <cell r="AB332"/>
          <cell r="AC332"/>
          <cell r="AD332"/>
          <cell r="AE332"/>
        </row>
        <row r="333">
          <cell r="B333">
            <v>44144</v>
          </cell>
          <cell r="C333">
            <v>46</v>
          </cell>
          <cell r="D333">
            <v>11</v>
          </cell>
          <cell r="E333">
            <v>2017030001</v>
          </cell>
          <cell r="F333" t="str">
            <v>Gioăng van áp cao</v>
          </cell>
          <cell r="G333"/>
          <cell r="H333" t="str">
            <v>Nhật Anh</v>
          </cell>
          <cell r="I333" t="str">
            <v>NDM004</v>
          </cell>
          <cell r="J333" t="str">
            <v>IQC</v>
          </cell>
          <cell r="K333">
            <v>10000</v>
          </cell>
          <cell r="L333">
            <v>10000</v>
          </cell>
          <cell r="M333">
            <v>0</v>
          </cell>
          <cell r="P333"/>
          <cell r="Q333"/>
          <cell r="R333"/>
          <cell r="S333"/>
          <cell r="T333"/>
          <cell r="U333"/>
          <cell r="V333"/>
          <cell r="W333"/>
          <cell r="Y333"/>
          <cell r="Z333"/>
          <cell r="AA333"/>
          <cell r="AB333"/>
          <cell r="AC333"/>
          <cell r="AD333"/>
          <cell r="AE333"/>
        </row>
        <row r="334">
          <cell r="B334">
            <v>44144</v>
          </cell>
          <cell r="C334">
            <v>46</v>
          </cell>
          <cell r="D334">
            <v>11</v>
          </cell>
          <cell r="E334">
            <v>4006032095</v>
          </cell>
          <cell r="F334" t="str">
            <v>Tem kỹ thuật K-PRO KORIHOME V2</v>
          </cell>
          <cell r="G334"/>
          <cell r="H334" t="str">
            <v>Nhật Anh</v>
          </cell>
          <cell r="I334" t="str">
            <v>NDK002</v>
          </cell>
          <cell r="J334" t="str">
            <v>IQC</v>
          </cell>
          <cell r="K334">
            <v>400</v>
          </cell>
          <cell r="L334">
            <v>400</v>
          </cell>
          <cell r="M334">
            <v>0</v>
          </cell>
          <cell r="P334"/>
          <cell r="Q334"/>
          <cell r="R334"/>
          <cell r="S334"/>
          <cell r="T334"/>
          <cell r="U334"/>
          <cell r="V334"/>
          <cell r="W334"/>
          <cell r="Y334"/>
          <cell r="Z334"/>
          <cell r="AA334"/>
          <cell r="AB334"/>
          <cell r="AC334"/>
          <cell r="AD334"/>
          <cell r="AE334"/>
        </row>
        <row r="335">
          <cell r="B335">
            <v>44144</v>
          </cell>
          <cell r="C335">
            <v>46</v>
          </cell>
          <cell r="D335">
            <v>11</v>
          </cell>
          <cell r="E335">
            <v>4006032094</v>
          </cell>
          <cell r="F335" t="str">
            <v>Decal HDSD KORIHOME WPK-G61 V2</v>
          </cell>
          <cell r="G335"/>
          <cell r="H335" t="str">
            <v>Nhật Anh</v>
          </cell>
          <cell r="I335" t="str">
            <v>NDK002</v>
          </cell>
          <cell r="J335" t="str">
            <v>IQC</v>
          </cell>
          <cell r="K335">
            <v>400</v>
          </cell>
          <cell r="L335">
            <v>400</v>
          </cell>
          <cell r="M335">
            <v>0</v>
          </cell>
          <cell r="P335"/>
          <cell r="Q335"/>
          <cell r="R335"/>
          <cell r="S335"/>
          <cell r="T335"/>
          <cell r="U335"/>
          <cell r="V335"/>
          <cell r="W335"/>
          <cell r="Y335"/>
          <cell r="Z335"/>
          <cell r="AA335"/>
          <cell r="AB335"/>
          <cell r="AC335"/>
          <cell r="AD335"/>
          <cell r="AE335"/>
        </row>
        <row r="336">
          <cell r="B336">
            <v>44144</v>
          </cell>
          <cell r="C336">
            <v>46</v>
          </cell>
          <cell r="D336">
            <v>11</v>
          </cell>
          <cell r="E336">
            <v>4006032096</v>
          </cell>
          <cell r="F336" t="str">
            <v>Tem nhãn sản phẩm KORIHOME WPK-G61 V2</v>
          </cell>
          <cell r="G336"/>
          <cell r="H336" t="str">
            <v>Nhật Anh</v>
          </cell>
          <cell r="I336" t="str">
            <v>NDK002</v>
          </cell>
          <cell r="J336" t="str">
            <v>IQC</v>
          </cell>
          <cell r="K336">
            <v>400</v>
          </cell>
          <cell r="L336">
            <v>400</v>
          </cell>
          <cell r="M336">
            <v>0</v>
          </cell>
          <cell r="P336"/>
          <cell r="Q336"/>
          <cell r="R336"/>
          <cell r="S336"/>
          <cell r="T336"/>
          <cell r="U336"/>
          <cell r="V336"/>
          <cell r="W336"/>
          <cell r="Y336"/>
          <cell r="Z336"/>
          <cell r="AA336"/>
          <cell r="AB336"/>
          <cell r="AC336"/>
          <cell r="AD336"/>
          <cell r="AE336"/>
        </row>
        <row r="337">
          <cell r="B337">
            <v>44144</v>
          </cell>
          <cell r="C337">
            <v>46</v>
          </cell>
          <cell r="D337">
            <v>11</v>
          </cell>
          <cell r="E337">
            <v>4006060136</v>
          </cell>
          <cell r="F337" t="str">
            <v>HDSD KoriHome K-PRO WPK-G61</v>
          </cell>
          <cell r="G337"/>
          <cell r="H337" t="str">
            <v>Nhật Anh</v>
          </cell>
          <cell r="I337" t="str">
            <v>NDK002</v>
          </cell>
          <cell r="J337" t="str">
            <v>IQC</v>
          </cell>
          <cell r="K337">
            <v>300</v>
          </cell>
          <cell r="L337">
            <v>300</v>
          </cell>
          <cell r="M337">
            <v>0</v>
          </cell>
          <cell r="P337"/>
          <cell r="Q337"/>
          <cell r="R337"/>
          <cell r="S337"/>
          <cell r="T337"/>
          <cell r="U337"/>
          <cell r="V337"/>
          <cell r="W337"/>
          <cell r="Y337"/>
          <cell r="Z337"/>
          <cell r="AA337"/>
          <cell r="AB337"/>
          <cell r="AC337"/>
          <cell r="AD337"/>
          <cell r="AE337"/>
        </row>
        <row r="338">
          <cell r="B338">
            <v>44144</v>
          </cell>
          <cell r="C338">
            <v>46</v>
          </cell>
          <cell r="D338">
            <v>11</v>
          </cell>
          <cell r="E338">
            <v>4006030885</v>
          </cell>
          <cell r="F338" t="str">
            <v>Tem NY KAROFI OPTIMUS O-s128</v>
          </cell>
          <cell r="G338"/>
          <cell r="H338" t="str">
            <v>Nhật Anh</v>
          </cell>
          <cell r="I338" t="str">
            <v>NDK002</v>
          </cell>
          <cell r="J338" t="str">
            <v>IQC</v>
          </cell>
          <cell r="K338">
            <v>150</v>
          </cell>
          <cell r="L338">
            <v>150</v>
          </cell>
          <cell r="M338">
            <v>0</v>
          </cell>
          <cell r="P338"/>
          <cell r="Q338"/>
          <cell r="R338"/>
          <cell r="S338"/>
          <cell r="T338"/>
          <cell r="U338"/>
          <cell r="V338"/>
          <cell r="W338"/>
          <cell r="Y338"/>
          <cell r="Z338"/>
          <cell r="AA338"/>
          <cell r="AB338"/>
          <cell r="AC338"/>
          <cell r="AD338"/>
          <cell r="AE338"/>
        </row>
        <row r="339">
          <cell r="B339">
            <v>44144</v>
          </cell>
          <cell r="C339">
            <v>46</v>
          </cell>
          <cell r="D339">
            <v>11</v>
          </cell>
          <cell r="E339">
            <v>4006030785</v>
          </cell>
          <cell r="F339" t="str">
            <v>Tem chỉ dẫn đường nước IN IRO3</v>
          </cell>
          <cell r="G339"/>
          <cell r="H339" t="str">
            <v>Nhật Anh</v>
          </cell>
          <cell r="I339" t="str">
            <v>NDK002</v>
          </cell>
          <cell r="J339" t="str">
            <v>IQC</v>
          </cell>
          <cell r="K339">
            <v>4000</v>
          </cell>
          <cell r="L339">
            <v>4000</v>
          </cell>
          <cell r="M339">
            <v>0</v>
          </cell>
          <cell r="P339"/>
          <cell r="Q339"/>
          <cell r="R339"/>
          <cell r="S339"/>
          <cell r="T339"/>
          <cell r="U339"/>
          <cell r="V339"/>
          <cell r="W339"/>
          <cell r="Y339"/>
          <cell r="Z339"/>
          <cell r="AA339"/>
          <cell r="AB339"/>
          <cell r="AC339"/>
          <cell r="AD339"/>
          <cell r="AE339"/>
        </row>
        <row r="340">
          <cell r="B340">
            <v>44144</v>
          </cell>
          <cell r="C340">
            <v>46</v>
          </cell>
          <cell r="D340">
            <v>11</v>
          </cell>
          <cell r="E340">
            <v>4006031577</v>
          </cell>
          <cell r="F340" t="str">
            <v>Tem phụ KAROFI Slim S-s038</v>
          </cell>
          <cell r="G340"/>
          <cell r="H340" t="str">
            <v>Nhật Anh</v>
          </cell>
          <cell r="I340" t="str">
            <v>NDK002</v>
          </cell>
          <cell r="J340" t="str">
            <v>IQC</v>
          </cell>
          <cell r="K340">
            <v>1000</v>
          </cell>
          <cell r="L340">
            <v>1000</v>
          </cell>
          <cell r="M340">
            <v>0</v>
          </cell>
          <cell r="P340"/>
          <cell r="Q340"/>
          <cell r="R340"/>
          <cell r="S340"/>
          <cell r="T340"/>
          <cell r="U340"/>
          <cell r="V340"/>
          <cell r="W340"/>
          <cell r="Y340"/>
          <cell r="Z340"/>
          <cell r="AA340"/>
          <cell r="AB340"/>
          <cell r="AC340"/>
          <cell r="AD340"/>
          <cell r="AE340"/>
        </row>
        <row r="341">
          <cell r="B341">
            <v>44144</v>
          </cell>
          <cell r="C341">
            <v>46</v>
          </cell>
          <cell r="D341">
            <v>11</v>
          </cell>
          <cell r="E341">
            <v>4006031875</v>
          </cell>
          <cell r="F341" t="str">
            <v>Tem QR Code Karofi Slim S-s038</v>
          </cell>
          <cell r="G341"/>
          <cell r="H341" t="str">
            <v>Nhật Anh</v>
          </cell>
          <cell r="I341" t="str">
            <v>NDK002</v>
          </cell>
          <cell r="J341" t="str">
            <v>IQC</v>
          </cell>
          <cell r="K341">
            <v>1000</v>
          </cell>
          <cell r="L341">
            <v>1000</v>
          </cell>
          <cell r="M341">
            <v>0</v>
          </cell>
          <cell r="P341"/>
          <cell r="Q341"/>
          <cell r="R341"/>
          <cell r="S341"/>
          <cell r="T341"/>
          <cell r="U341"/>
          <cell r="V341"/>
          <cell r="W341"/>
          <cell r="Y341"/>
          <cell r="Z341"/>
          <cell r="AA341"/>
          <cell r="AB341"/>
          <cell r="AC341"/>
          <cell r="AD341"/>
          <cell r="AE341"/>
        </row>
        <row r="342">
          <cell r="B342">
            <v>44144</v>
          </cell>
          <cell r="C342">
            <v>46</v>
          </cell>
          <cell r="D342">
            <v>11</v>
          </cell>
          <cell r="E342">
            <v>4006031897</v>
          </cell>
          <cell r="F342" t="str">
            <v>Tem QR Code KAROFI K8RO-H</v>
          </cell>
          <cell r="G342"/>
          <cell r="H342" t="str">
            <v>Nhật Anh</v>
          </cell>
          <cell r="I342" t="str">
            <v>NDK002</v>
          </cell>
          <cell r="J342" t="str">
            <v>IQC</v>
          </cell>
          <cell r="K342">
            <v>2000</v>
          </cell>
          <cell r="L342">
            <v>2000</v>
          </cell>
          <cell r="M342">
            <v>0</v>
          </cell>
          <cell r="P342"/>
          <cell r="Q342"/>
          <cell r="R342"/>
          <cell r="S342"/>
          <cell r="T342"/>
          <cell r="U342"/>
          <cell r="V342"/>
          <cell r="W342"/>
          <cell r="Y342"/>
          <cell r="Z342"/>
          <cell r="AA342"/>
          <cell r="AB342"/>
          <cell r="AC342"/>
          <cell r="AD342"/>
          <cell r="AE342"/>
        </row>
        <row r="343">
          <cell r="B343">
            <v>44144</v>
          </cell>
          <cell r="C343">
            <v>46</v>
          </cell>
          <cell r="D343">
            <v>11</v>
          </cell>
          <cell r="E343">
            <v>4006031586</v>
          </cell>
          <cell r="F343" t="str">
            <v>Tem cốc PP 1u (IQ-PLUS)</v>
          </cell>
          <cell r="G343"/>
          <cell r="H343" t="str">
            <v>Nhật Anh</v>
          </cell>
          <cell r="I343" t="str">
            <v>NDK002</v>
          </cell>
          <cell r="J343" t="str">
            <v>IQC</v>
          </cell>
          <cell r="K343">
            <v>2000</v>
          </cell>
          <cell r="L343">
            <v>2000</v>
          </cell>
          <cell r="M343">
            <v>0</v>
          </cell>
          <cell r="P343"/>
          <cell r="Q343"/>
          <cell r="R343"/>
          <cell r="S343"/>
          <cell r="T343"/>
          <cell r="U343"/>
          <cell r="V343"/>
          <cell r="W343"/>
          <cell r="Y343"/>
          <cell r="Z343"/>
          <cell r="AA343"/>
          <cell r="AB343"/>
          <cell r="AC343"/>
          <cell r="AD343"/>
          <cell r="AE343"/>
        </row>
        <row r="344">
          <cell r="B344">
            <v>44144</v>
          </cell>
          <cell r="C344">
            <v>46</v>
          </cell>
          <cell r="D344">
            <v>11</v>
          </cell>
          <cell r="E344">
            <v>4006031587</v>
          </cell>
          <cell r="F344" t="str">
            <v>Tem cốc PP 5u (IQ-PLUS)</v>
          </cell>
          <cell r="G344"/>
          <cell r="H344" t="str">
            <v>Nhật Anh</v>
          </cell>
          <cell r="I344" t="str">
            <v>NDK002</v>
          </cell>
          <cell r="J344" t="str">
            <v>IQC</v>
          </cell>
          <cell r="K344">
            <v>2000</v>
          </cell>
          <cell r="L344">
            <v>2000</v>
          </cell>
          <cell r="M344">
            <v>0</v>
          </cell>
          <cell r="P344"/>
          <cell r="Q344"/>
          <cell r="R344"/>
          <cell r="S344"/>
          <cell r="T344"/>
          <cell r="U344"/>
          <cell r="V344"/>
          <cell r="W344"/>
          <cell r="Y344"/>
          <cell r="Z344"/>
          <cell r="AA344"/>
          <cell r="AB344"/>
          <cell r="AC344"/>
          <cell r="AD344"/>
          <cell r="AE344"/>
        </row>
        <row r="345">
          <cell r="B345">
            <v>44144</v>
          </cell>
          <cell r="C345">
            <v>46</v>
          </cell>
          <cell r="D345">
            <v>11</v>
          </cell>
          <cell r="E345">
            <v>4006030097</v>
          </cell>
          <cell r="F345" t="str">
            <v>Tem chỉ dẫn IN (nước vào)</v>
          </cell>
          <cell r="G345"/>
          <cell r="H345" t="str">
            <v>Nhật Anh</v>
          </cell>
          <cell r="I345" t="str">
            <v>NDK002</v>
          </cell>
          <cell r="J345" t="str">
            <v>IQC</v>
          </cell>
          <cell r="K345">
            <v>4000</v>
          </cell>
          <cell r="L345">
            <v>4000</v>
          </cell>
          <cell r="M345">
            <v>0</v>
          </cell>
          <cell r="P345"/>
          <cell r="Q345"/>
          <cell r="R345"/>
          <cell r="S345"/>
          <cell r="T345"/>
          <cell r="U345"/>
          <cell r="V345"/>
          <cell r="W345"/>
          <cell r="Y345"/>
          <cell r="Z345"/>
          <cell r="AA345"/>
          <cell r="AB345"/>
          <cell r="AC345"/>
          <cell r="AD345"/>
          <cell r="AE345"/>
        </row>
        <row r="346">
          <cell r="B346">
            <v>44144</v>
          </cell>
          <cell r="C346">
            <v>46</v>
          </cell>
          <cell r="D346">
            <v>11</v>
          </cell>
          <cell r="E346">
            <v>4006031221</v>
          </cell>
          <cell r="F346" t="str">
            <v>Tem giá sắt KAROFI (Anh)</v>
          </cell>
          <cell r="G346"/>
          <cell r="H346" t="str">
            <v>Nhật Anh</v>
          </cell>
          <cell r="I346" t="str">
            <v>NDK002</v>
          </cell>
          <cell r="J346" t="str">
            <v>IQC</v>
          </cell>
          <cell r="K346">
            <v>620</v>
          </cell>
          <cell r="L346">
            <v>620</v>
          </cell>
          <cell r="M346">
            <v>0</v>
          </cell>
          <cell r="P346"/>
          <cell r="Q346"/>
          <cell r="R346"/>
          <cell r="S346"/>
          <cell r="T346"/>
          <cell r="U346"/>
          <cell r="V346"/>
          <cell r="W346"/>
          <cell r="Y346"/>
          <cell r="Z346"/>
          <cell r="AA346"/>
          <cell r="AB346"/>
          <cell r="AC346"/>
          <cell r="AD346"/>
          <cell r="AE346"/>
        </row>
        <row r="347">
          <cell r="B347">
            <v>44144</v>
          </cell>
          <cell r="C347">
            <v>46</v>
          </cell>
          <cell r="D347">
            <v>11</v>
          </cell>
          <cell r="E347">
            <v>4006031222</v>
          </cell>
          <cell r="F347" t="str">
            <v>Tem cốc 1 PP SEDIMENT KAROFI (Anh)</v>
          </cell>
          <cell r="G347"/>
          <cell r="H347" t="str">
            <v>Nhật Anh</v>
          </cell>
          <cell r="I347" t="str">
            <v>NDK002</v>
          </cell>
          <cell r="J347" t="str">
            <v>IQC</v>
          </cell>
          <cell r="K347">
            <v>325</v>
          </cell>
          <cell r="L347">
            <v>325</v>
          </cell>
          <cell r="M347">
            <v>0</v>
          </cell>
          <cell r="P347"/>
          <cell r="Q347"/>
          <cell r="R347"/>
          <cell r="S347"/>
          <cell r="T347"/>
          <cell r="U347"/>
          <cell r="V347"/>
          <cell r="W347"/>
          <cell r="Y347"/>
          <cell r="Z347"/>
          <cell r="AA347"/>
          <cell r="AB347"/>
          <cell r="AC347"/>
          <cell r="AD347"/>
          <cell r="AE347"/>
        </row>
        <row r="348">
          <cell r="B348">
            <v>44144</v>
          </cell>
          <cell r="C348">
            <v>46</v>
          </cell>
          <cell r="D348">
            <v>11</v>
          </cell>
          <cell r="E348">
            <v>4006031223</v>
          </cell>
          <cell r="F348" t="str">
            <v>Tem cốc 2 LOOSE CARBON KAROFI (Anh)</v>
          </cell>
          <cell r="G348"/>
          <cell r="H348" t="str">
            <v>Nhật Anh</v>
          </cell>
          <cell r="I348" t="str">
            <v>NDK002</v>
          </cell>
          <cell r="J348" t="str">
            <v>IQC</v>
          </cell>
          <cell r="K348">
            <v>330</v>
          </cell>
          <cell r="L348">
            <v>330</v>
          </cell>
          <cell r="M348">
            <v>0</v>
          </cell>
          <cell r="P348"/>
          <cell r="Q348"/>
          <cell r="R348"/>
          <cell r="S348"/>
          <cell r="T348"/>
          <cell r="U348"/>
          <cell r="V348"/>
          <cell r="W348"/>
          <cell r="Y348"/>
          <cell r="Z348"/>
          <cell r="AA348"/>
          <cell r="AB348"/>
          <cell r="AC348"/>
          <cell r="AD348"/>
          <cell r="AE348"/>
        </row>
        <row r="349">
          <cell r="B349">
            <v>44144</v>
          </cell>
          <cell r="C349">
            <v>46</v>
          </cell>
          <cell r="D349">
            <v>11</v>
          </cell>
          <cell r="E349">
            <v>4006031269</v>
          </cell>
          <cell r="F349" t="str">
            <v>Tem cốc 3 CTO KAROFI (Anh)</v>
          </cell>
          <cell r="G349"/>
          <cell r="H349" t="str">
            <v>Nhật Anh</v>
          </cell>
          <cell r="I349" t="str">
            <v>NDK002</v>
          </cell>
          <cell r="J349" t="str">
            <v>IQC</v>
          </cell>
          <cell r="K349">
            <v>310</v>
          </cell>
          <cell r="L349">
            <v>310</v>
          </cell>
          <cell r="M349">
            <v>0</v>
          </cell>
          <cell r="P349"/>
          <cell r="Q349"/>
          <cell r="R349"/>
          <cell r="S349"/>
          <cell r="T349"/>
          <cell r="U349"/>
          <cell r="V349"/>
          <cell r="W349"/>
          <cell r="Y349"/>
          <cell r="Z349"/>
          <cell r="AA349"/>
          <cell r="AB349"/>
          <cell r="AC349"/>
          <cell r="AD349"/>
          <cell r="AE349"/>
        </row>
        <row r="350">
          <cell r="B350">
            <v>44144</v>
          </cell>
          <cell r="C350">
            <v>46</v>
          </cell>
          <cell r="D350">
            <v>11</v>
          </cell>
          <cell r="E350">
            <v>4006031224</v>
          </cell>
          <cell r="F350" t="str">
            <v>Tem cốc 3 PP ULTRA FINE KAROFI (Anh)</v>
          </cell>
          <cell r="G350"/>
          <cell r="H350" t="str">
            <v>Nhật Anh</v>
          </cell>
          <cell r="I350" t="str">
            <v>NDK002</v>
          </cell>
          <cell r="J350" t="str">
            <v>IQC</v>
          </cell>
          <cell r="K350">
            <v>50</v>
          </cell>
          <cell r="L350">
            <v>50</v>
          </cell>
          <cell r="M350">
            <v>0</v>
          </cell>
          <cell r="P350"/>
          <cell r="Q350"/>
          <cell r="R350"/>
          <cell r="S350"/>
          <cell r="T350"/>
          <cell r="U350"/>
          <cell r="V350"/>
          <cell r="W350"/>
          <cell r="Y350"/>
          <cell r="Z350"/>
          <cell r="AA350"/>
          <cell r="AB350"/>
          <cell r="AC350"/>
          <cell r="AD350"/>
          <cell r="AE350"/>
        </row>
        <row r="351">
          <cell r="B351">
            <v>44144</v>
          </cell>
          <cell r="C351">
            <v>46</v>
          </cell>
          <cell r="D351">
            <v>11</v>
          </cell>
          <cell r="E351">
            <v>4006060260</v>
          </cell>
          <cell r="F351" t="str">
            <v>HDSD máy RO KAROFI (Anh)</v>
          </cell>
          <cell r="G351"/>
          <cell r="H351" t="str">
            <v>Nhật Anh</v>
          </cell>
          <cell r="I351" t="str">
            <v>NDK002</v>
          </cell>
          <cell r="J351" t="str">
            <v>IQC</v>
          </cell>
          <cell r="K351">
            <v>230</v>
          </cell>
          <cell r="L351">
            <v>230</v>
          </cell>
          <cell r="M351">
            <v>0</v>
          </cell>
          <cell r="P351"/>
          <cell r="Q351"/>
          <cell r="R351"/>
          <cell r="S351"/>
          <cell r="T351"/>
          <cell r="U351"/>
          <cell r="V351"/>
          <cell r="W351"/>
          <cell r="Y351"/>
          <cell r="Z351"/>
          <cell r="AA351"/>
          <cell r="AB351"/>
          <cell r="AC351"/>
          <cell r="AD351"/>
          <cell r="AE351"/>
        </row>
        <row r="352">
          <cell r="B352">
            <v>44144</v>
          </cell>
          <cell r="C352">
            <v>46</v>
          </cell>
          <cell r="D352">
            <v>11</v>
          </cell>
          <cell r="E352">
            <v>4006031434</v>
          </cell>
          <cell r="F352" t="str">
            <v>Tem cốc LOOSE CARBON PURE H2O</v>
          </cell>
          <cell r="G352"/>
          <cell r="H352" t="str">
            <v>Nhật Anh</v>
          </cell>
          <cell r="I352" t="str">
            <v>NDK002</v>
          </cell>
          <cell r="J352" t="str">
            <v>IQC</v>
          </cell>
          <cell r="K352">
            <v>200</v>
          </cell>
          <cell r="L352">
            <v>200</v>
          </cell>
          <cell r="M352">
            <v>0</v>
          </cell>
          <cell r="P352"/>
          <cell r="Q352"/>
          <cell r="R352"/>
          <cell r="S352"/>
          <cell r="T352"/>
          <cell r="U352"/>
          <cell r="V352"/>
          <cell r="W352"/>
          <cell r="Y352"/>
          <cell r="Z352"/>
          <cell r="AA352"/>
          <cell r="AB352"/>
          <cell r="AC352"/>
          <cell r="AD352"/>
          <cell r="AE352"/>
        </row>
        <row r="353">
          <cell r="B353">
            <v>44144</v>
          </cell>
          <cell r="C353">
            <v>46</v>
          </cell>
          <cell r="D353">
            <v>11</v>
          </cell>
          <cell r="E353">
            <v>4006031435</v>
          </cell>
          <cell r="F353" t="str">
            <v>Tem cốc CARBON BLOCK PURE H2O</v>
          </cell>
          <cell r="G353"/>
          <cell r="H353" t="str">
            <v>Nhật Anh</v>
          </cell>
          <cell r="I353" t="str">
            <v>NDK002</v>
          </cell>
          <cell r="J353" t="str">
            <v>IQC</v>
          </cell>
          <cell r="K353">
            <v>200</v>
          </cell>
          <cell r="L353">
            <v>200</v>
          </cell>
          <cell r="M353">
            <v>0</v>
          </cell>
          <cell r="P353"/>
          <cell r="Q353"/>
          <cell r="R353"/>
          <cell r="S353"/>
          <cell r="T353"/>
          <cell r="U353"/>
          <cell r="V353"/>
          <cell r="W353"/>
          <cell r="Y353"/>
          <cell r="Z353"/>
          <cell r="AA353"/>
          <cell r="AB353"/>
          <cell r="AC353"/>
          <cell r="AD353"/>
          <cell r="AE353"/>
        </row>
        <row r="354">
          <cell r="B354">
            <v>44144</v>
          </cell>
          <cell r="C354">
            <v>46</v>
          </cell>
          <cell r="D354">
            <v>11</v>
          </cell>
          <cell r="E354">
            <v>4006031436</v>
          </cell>
          <cell r="F354" t="str">
            <v>Tem cốc PP SEDIMENT PURE H2O</v>
          </cell>
          <cell r="G354"/>
          <cell r="H354" t="str">
            <v>Nhật Anh</v>
          </cell>
          <cell r="I354" t="str">
            <v>NDK002</v>
          </cell>
          <cell r="J354" t="str">
            <v>IQC</v>
          </cell>
          <cell r="K354">
            <v>200</v>
          </cell>
          <cell r="L354">
            <v>200</v>
          </cell>
          <cell r="M354">
            <v>0</v>
          </cell>
          <cell r="P354"/>
          <cell r="Q354"/>
          <cell r="R354"/>
          <cell r="S354"/>
          <cell r="T354"/>
          <cell r="U354"/>
          <cell r="V354"/>
          <cell r="W354"/>
          <cell r="Y354"/>
          <cell r="Z354"/>
          <cell r="AA354"/>
          <cell r="AB354"/>
          <cell r="AC354"/>
          <cell r="AD354"/>
          <cell r="AE354"/>
        </row>
        <row r="355">
          <cell r="B355">
            <v>44144</v>
          </cell>
          <cell r="C355">
            <v>46</v>
          </cell>
          <cell r="D355">
            <v>11</v>
          </cell>
          <cell r="E355">
            <v>4006031437</v>
          </cell>
          <cell r="F355" t="str">
            <v>Tem giá sắt PURE H2O</v>
          </cell>
          <cell r="G355"/>
          <cell r="H355" t="str">
            <v>Nhật Anh</v>
          </cell>
          <cell r="I355" t="str">
            <v>NDK002</v>
          </cell>
          <cell r="J355" t="str">
            <v>IQC</v>
          </cell>
          <cell r="K355">
            <v>200</v>
          </cell>
          <cell r="L355">
            <v>200</v>
          </cell>
          <cell r="M355">
            <v>0</v>
          </cell>
          <cell r="P355"/>
          <cell r="Q355"/>
          <cell r="R355"/>
          <cell r="S355"/>
          <cell r="T355"/>
          <cell r="U355"/>
          <cell r="V355"/>
          <cell r="W355"/>
          <cell r="Y355"/>
          <cell r="Z355"/>
          <cell r="AA355"/>
          <cell r="AB355"/>
          <cell r="AC355"/>
          <cell r="AD355"/>
          <cell r="AE355"/>
        </row>
        <row r="356">
          <cell r="B356">
            <v>44144</v>
          </cell>
          <cell r="C356">
            <v>46</v>
          </cell>
          <cell r="D356">
            <v>11</v>
          </cell>
          <cell r="E356">
            <v>4006060298</v>
          </cell>
          <cell r="F356" t="str">
            <v>HDSD máy RO-PURE H2O</v>
          </cell>
          <cell r="G356"/>
          <cell r="H356" t="str">
            <v>Nhật Anh</v>
          </cell>
          <cell r="I356" t="str">
            <v>NDK002</v>
          </cell>
          <cell r="J356" t="str">
            <v>IQC</v>
          </cell>
          <cell r="K356">
            <v>200</v>
          </cell>
          <cell r="L356">
            <v>200</v>
          </cell>
          <cell r="M356">
            <v>0</v>
          </cell>
          <cell r="P356"/>
          <cell r="Q356"/>
          <cell r="R356"/>
          <cell r="S356"/>
          <cell r="T356"/>
          <cell r="U356"/>
          <cell r="V356"/>
          <cell r="W356"/>
          <cell r="Y356"/>
          <cell r="Z356"/>
          <cell r="AA356"/>
          <cell r="AB356"/>
          <cell r="AC356"/>
          <cell r="AD356"/>
          <cell r="AE356"/>
        </row>
        <row r="357">
          <cell r="B357">
            <v>44144</v>
          </cell>
          <cell r="C357">
            <v>46</v>
          </cell>
          <cell r="D357">
            <v>11</v>
          </cell>
          <cell r="E357">
            <v>4006030059</v>
          </cell>
          <cell r="F357" t="str">
            <v>Tem cảnh báo Chú ý nước nóng</v>
          </cell>
          <cell r="G357"/>
          <cell r="H357" t="str">
            <v>Nhật Anh</v>
          </cell>
          <cell r="I357" t="str">
            <v>NDK002</v>
          </cell>
          <cell r="J357" t="str">
            <v>IQC</v>
          </cell>
          <cell r="K357">
            <v>1400</v>
          </cell>
          <cell r="L357">
            <v>1400</v>
          </cell>
          <cell r="M357">
            <v>0</v>
          </cell>
          <cell r="P357"/>
          <cell r="Q357"/>
          <cell r="R357"/>
          <cell r="S357"/>
          <cell r="T357"/>
          <cell r="U357"/>
          <cell r="V357"/>
          <cell r="W357"/>
          <cell r="Y357"/>
          <cell r="Z357"/>
          <cell r="AA357"/>
          <cell r="AB357"/>
          <cell r="AC357"/>
          <cell r="AD357"/>
          <cell r="AE357"/>
        </row>
        <row r="358">
          <cell r="B358">
            <v>44144</v>
          </cell>
          <cell r="C358">
            <v>46</v>
          </cell>
          <cell r="D358">
            <v>11</v>
          </cell>
          <cell r="E358">
            <v>4004060004</v>
          </cell>
          <cell r="F358" t="str">
            <v>Than hoạt tính Trà Bắc TB2-0820</v>
          </cell>
          <cell r="G358"/>
          <cell r="H358" t="str">
            <v>Nhật Anh</v>
          </cell>
          <cell r="I358">
            <v>1006028</v>
          </cell>
          <cell r="J358" t="str">
            <v>IQC</v>
          </cell>
          <cell r="K358">
            <v>80</v>
          </cell>
          <cell r="L358">
            <v>80</v>
          </cell>
          <cell r="M358">
            <v>0</v>
          </cell>
          <cell r="P358"/>
          <cell r="Q358"/>
          <cell r="R358"/>
          <cell r="S358"/>
          <cell r="T358"/>
          <cell r="U358"/>
          <cell r="V358"/>
          <cell r="W358"/>
          <cell r="Y358"/>
          <cell r="Z358"/>
          <cell r="AA358"/>
          <cell r="AB358"/>
          <cell r="AC358"/>
          <cell r="AD358"/>
          <cell r="AE358"/>
        </row>
        <row r="359">
          <cell r="B359">
            <v>44144</v>
          </cell>
          <cell r="C359">
            <v>46</v>
          </cell>
          <cell r="D359">
            <v>11</v>
          </cell>
          <cell r="E359">
            <v>4004060014</v>
          </cell>
          <cell r="F359" t="str">
            <v>Than Nano</v>
          </cell>
          <cell r="G359"/>
          <cell r="H359" t="str">
            <v>Nhật Anh</v>
          </cell>
          <cell r="I359">
            <v>1004052</v>
          </cell>
          <cell r="J359" t="str">
            <v>IQC</v>
          </cell>
          <cell r="K359">
            <v>1500</v>
          </cell>
          <cell r="L359">
            <v>1500</v>
          </cell>
          <cell r="M359">
            <v>0</v>
          </cell>
          <cell r="P359"/>
          <cell r="Q359"/>
          <cell r="R359"/>
          <cell r="S359"/>
          <cell r="T359"/>
          <cell r="U359"/>
          <cell r="V359"/>
          <cell r="W359"/>
          <cell r="Y359"/>
          <cell r="Z359"/>
          <cell r="AA359"/>
          <cell r="AB359"/>
          <cell r="AC359"/>
          <cell r="AD359"/>
          <cell r="AE359"/>
        </row>
        <row r="360">
          <cell r="B360">
            <v>44144</v>
          </cell>
          <cell r="C360">
            <v>46</v>
          </cell>
          <cell r="D360">
            <v>11</v>
          </cell>
          <cell r="E360">
            <v>2013020129</v>
          </cell>
          <cell r="F360" t="str">
            <v>Giá sắt SH v2 (CS)</v>
          </cell>
          <cell r="G360"/>
          <cell r="H360" t="str">
            <v>Nhật Anh</v>
          </cell>
          <cell r="I360">
            <v>1004614</v>
          </cell>
          <cell r="J360" t="str">
            <v>IQC</v>
          </cell>
          <cell r="K360">
            <v>296</v>
          </cell>
          <cell r="L360">
            <v>296</v>
          </cell>
          <cell r="M360">
            <v>0</v>
          </cell>
          <cell r="P360"/>
          <cell r="Q360"/>
          <cell r="R360"/>
          <cell r="S360"/>
          <cell r="T360"/>
          <cell r="U360"/>
          <cell r="V360"/>
          <cell r="W360"/>
          <cell r="Y360"/>
          <cell r="Z360"/>
          <cell r="AA360"/>
          <cell r="AB360"/>
          <cell r="AC360"/>
          <cell r="AD360"/>
          <cell r="AE360"/>
        </row>
        <row r="361">
          <cell r="B361">
            <v>44144</v>
          </cell>
          <cell r="C361">
            <v>46</v>
          </cell>
          <cell r="D361">
            <v>11</v>
          </cell>
          <cell r="E361">
            <v>3004010129</v>
          </cell>
          <cell r="F361" t="str">
            <v>Bộ dây điện C-381HC (nóng lạnh)</v>
          </cell>
          <cell r="G361"/>
          <cell r="H361" t="str">
            <v>Nhật Anh</v>
          </cell>
          <cell r="I361" t="str">
            <v>NDN019</v>
          </cell>
          <cell r="J361" t="str">
            <v>IQC</v>
          </cell>
          <cell r="K361">
            <v>300</v>
          </cell>
          <cell r="L361">
            <v>300</v>
          </cell>
          <cell r="M361">
            <v>0</v>
          </cell>
          <cell r="P361"/>
          <cell r="Q361"/>
          <cell r="R361"/>
          <cell r="S361"/>
          <cell r="T361"/>
          <cell r="U361"/>
          <cell r="V361"/>
          <cell r="W361"/>
          <cell r="Y361"/>
          <cell r="Z361"/>
          <cell r="AA361"/>
          <cell r="AB361"/>
          <cell r="AC361"/>
          <cell r="AD361"/>
          <cell r="AE361"/>
        </row>
        <row r="362">
          <cell r="B362">
            <v>44144</v>
          </cell>
          <cell r="C362">
            <v>46</v>
          </cell>
          <cell r="D362">
            <v>11</v>
          </cell>
          <cell r="E362">
            <v>3004010135</v>
          </cell>
          <cell r="F362" t="str">
            <v>Bộ dây điện C-381HC (RO)</v>
          </cell>
          <cell r="G362"/>
          <cell r="H362" t="str">
            <v>Nhật Anh</v>
          </cell>
          <cell r="I362" t="str">
            <v>NDN019</v>
          </cell>
          <cell r="J362" t="str">
            <v>IQC</v>
          </cell>
          <cell r="K362">
            <v>300</v>
          </cell>
          <cell r="L362">
            <v>300</v>
          </cell>
          <cell r="M362">
            <v>0</v>
          </cell>
          <cell r="P362"/>
          <cell r="Q362"/>
          <cell r="R362"/>
          <cell r="S362"/>
          <cell r="T362"/>
          <cell r="U362"/>
          <cell r="V362"/>
          <cell r="W362"/>
          <cell r="Y362"/>
          <cell r="Z362"/>
          <cell r="AA362"/>
          <cell r="AB362"/>
          <cell r="AC362"/>
          <cell r="AD362"/>
          <cell r="AE362"/>
        </row>
        <row r="363">
          <cell r="B363">
            <v>44144</v>
          </cell>
          <cell r="C363">
            <v>46</v>
          </cell>
          <cell r="D363">
            <v>11</v>
          </cell>
          <cell r="E363">
            <v>2013050084</v>
          </cell>
          <cell r="F363" t="str">
            <v>Van bình áp tanklife</v>
          </cell>
          <cell r="G363"/>
          <cell r="H363" t="str">
            <v>Nhật Anh</v>
          </cell>
          <cell r="I363" t="str">
            <v>Tanklife</v>
          </cell>
          <cell r="J363" t="str">
            <v>IQC</v>
          </cell>
          <cell r="K363">
            <v>3390</v>
          </cell>
          <cell r="L363">
            <v>3390</v>
          </cell>
          <cell r="M363">
            <v>0</v>
          </cell>
          <cell r="P363"/>
          <cell r="Q363"/>
          <cell r="R363"/>
          <cell r="S363"/>
          <cell r="T363"/>
          <cell r="U363"/>
          <cell r="V363"/>
          <cell r="W363"/>
          <cell r="Y363"/>
          <cell r="Z363"/>
          <cell r="AA363"/>
          <cell r="AB363"/>
          <cell r="AC363"/>
          <cell r="AD363"/>
          <cell r="AE363"/>
        </row>
        <row r="364">
          <cell r="B364">
            <v>44144</v>
          </cell>
          <cell r="C364">
            <v>46</v>
          </cell>
          <cell r="D364">
            <v>11</v>
          </cell>
          <cell r="E364">
            <v>3003050041</v>
          </cell>
          <cell r="F364" t="str">
            <v>Thân tủ IRO3 E8RO ghi</v>
          </cell>
          <cell r="G364"/>
          <cell r="H364" t="str">
            <v>Nhật Anh</v>
          </cell>
          <cell r="I364" t="str">
            <v>NDN019</v>
          </cell>
          <cell r="J364" t="str">
            <v>IQC</v>
          </cell>
          <cell r="K364">
            <v>377</v>
          </cell>
          <cell r="L364">
            <v>377</v>
          </cell>
          <cell r="M364">
            <v>0</v>
          </cell>
          <cell r="P364"/>
          <cell r="Q364"/>
          <cell r="R364"/>
          <cell r="S364"/>
          <cell r="T364"/>
          <cell r="U364"/>
          <cell r="V364"/>
          <cell r="W364"/>
          <cell r="Y364"/>
          <cell r="Z364"/>
          <cell r="AA364"/>
          <cell r="AB364"/>
          <cell r="AC364"/>
          <cell r="AD364"/>
          <cell r="AE364"/>
        </row>
        <row r="365">
          <cell r="B365">
            <v>44144</v>
          </cell>
          <cell r="C365">
            <v>46</v>
          </cell>
          <cell r="D365">
            <v>11</v>
          </cell>
          <cell r="E365">
            <v>3004040378</v>
          </cell>
          <cell r="F365" t="str">
            <v>Giá đỡ bản lề dưới IRO3 E8RO ghi</v>
          </cell>
          <cell r="G365"/>
          <cell r="H365" t="str">
            <v>Nhật Anh</v>
          </cell>
          <cell r="I365" t="str">
            <v>NDN019</v>
          </cell>
          <cell r="J365" t="str">
            <v>IQC</v>
          </cell>
          <cell r="K365">
            <v>277</v>
          </cell>
          <cell r="L365">
            <v>277</v>
          </cell>
          <cell r="M365">
            <v>0</v>
          </cell>
          <cell r="P365"/>
          <cell r="Q365"/>
          <cell r="R365"/>
          <cell r="S365"/>
          <cell r="T365"/>
          <cell r="U365"/>
          <cell r="V365"/>
          <cell r="W365"/>
          <cell r="Y365"/>
          <cell r="Z365"/>
          <cell r="AA365"/>
          <cell r="AB365"/>
          <cell r="AC365"/>
          <cell r="AD365"/>
          <cell r="AE365"/>
        </row>
        <row r="366">
          <cell r="B366">
            <v>44144</v>
          </cell>
          <cell r="C366">
            <v>46</v>
          </cell>
          <cell r="D366">
            <v>11</v>
          </cell>
          <cell r="E366">
            <v>3004040386</v>
          </cell>
          <cell r="F366" t="str">
            <v>Giằng ngang tủ HPC trắng</v>
          </cell>
          <cell r="G366"/>
          <cell r="H366" t="str">
            <v>Nhật Anh</v>
          </cell>
          <cell r="I366" t="str">
            <v>NDN019</v>
          </cell>
          <cell r="J366" t="str">
            <v>IQC</v>
          </cell>
          <cell r="K366">
            <v>120</v>
          </cell>
          <cell r="L366">
            <v>120</v>
          </cell>
          <cell r="M366">
            <v>0</v>
          </cell>
          <cell r="P366"/>
          <cell r="Q366"/>
          <cell r="R366"/>
          <cell r="S366"/>
          <cell r="T366"/>
          <cell r="U366"/>
          <cell r="V366"/>
          <cell r="W366"/>
          <cell r="Y366"/>
          <cell r="Z366"/>
          <cell r="AA366"/>
          <cell r="AB366"/>
          <cell r="AC366"/>
          <cell r="AD366"/>
          <cell r="AE366"/>
        </row>
        <row r="367">
          <cell r="B367">
            <v>44144</v>
          </cell>
          <cell r="C367">
            <v>46</v>
          </cell>
          <cell r="D367">
            <v>11</v>
          </cell>
          <cell r="E367">
            <v>3004040385</v>
          </cell>
          <cell r="F367" t="str">
            <v>Khung giá tủ HPC trắng</v>
          </cell>
          <cell r="G367"/>
          <cell r="H367" t="str">
            <v>Nhật Anh</v>
          </cell>
          <cell r="I367" t="str">
            <v>NDN019</v>
          </cell>
          <cell r="J367" t="str">
            <v>IQC</v>
          </cell>
          <cell r="K367">
            <v>120</v>
          </cell>
          <cell r="L367">
            <v>120</v>
          </cell>
          <cell r="M367">
            <v>0</v>
          </cell>
          <cell r="P367"/>
          <cell r="Q367"/>
          <cell r="R367"/>
          <cell r="S367"/>
          <cell r="T367"/>
          <cell r="U367"/>
          <cell r="V367"/>
          <cell r="W367"/>
          <cell r="Y367"/>
          <cell r="Z367"/>
          <cell r="AA367"/>
          <cell r="AB367"/>
          <cell r="AC367"/>
          <cell r="AD367"/>
          <cell r="AE367"/>
        </row>
        <row r="368">
          <cell r="B368">
            <v>44144</v>
          </cell>
          <cell r="C368">
            <v>46</v>
          </cell>
          <cell r="D368">
            <v>11</v>
          </cell>
          <cell r="E368">
            <v>3003050046</v>
          </cell>
          <cell r="F368" t="str">
            <v>Thân tủ IQO-HOT</v>
          </cell>
          <cell r="G368"/>
          <cell r="H368" t="str">
            <v>Nhật Anh</v>
          </cell>
          <cell r="I368" t="str">
            <v>NDN019</v>
          </cell>
          <cell r="J368" t="str">
            <v>IQC</v>
          </cell>
          <cell r="K368">
            <v>100</v>
          </cell>
          <cell r="L368">
            <v>100</v>
          </cell>
          <cell r="M368">
            <v>0</v>
          </cell>
          <cell r="P368"/>
          <cell r="Q368"/>
          <cell r="R368"/>
          <cell r="S368"/>
          <cell r="T368"/>
          <cell r="U368"/>
          <cell r="V368"/>
          <cell r="W368"/>
          <cell r="Y368"/>
          <cell r="Z368"/>
          <cell r="AA368"/>
          <cell r="AB368"/>
          <cell r="AC368"/>
          <cell r="AD368"/>
          <cell r="AE368"/>
        </row>
        <row r="369">
          <cell r="B369">
            <v>44144</v>
          </cell>
          <cell r="C369">
            <v>46</v>
          </cell>
          <cell r="D369">
            <v>11</v>
          </cell>
          <cell r="E369">
            <v>3003050051</v>
          </cell>
          <cell r="F369" t="str">
            <v>Thân tủ IQ-PLUS trắng</v>
          </cell>
          <cell r="G369"/>
          <cell r="H369" t="str">
            <v>Nhật Anh</v>
          </cell>
          <cell r="I369" t="str">
            <v>NDN019</v>
          </cell>
          <cell r="J369" t="str">
            <v>IQC</v>
          </cell>
          <cell r="K369">
            <v>60</v>
          </cell>
          <cell r="L369">
            <v>60</v>
          </cell>
          <cell r="M369">
            <v>0</v>
          </cell>
          <cell r="P369"/>
          <cell r="Q369"/>
          <cell r="R369"/>
          <cell r="S369"/>
          <cell r="T369"/>
          <cell r="U369"/>
          <cell r="V369"/>
          <cell r="W369"/>
          <cell r="Y369"/>
          <cell r="Z369"/>
          <cell r="AA369"/>
          <cell r="AB369"/>
          <cell r="AC369"/>
          <cell r="AD369"/>
          <cell r="AE369"/>
        </row>
        <row r="370">
          <cell r="B370">
            <v>44144</v>
          </cell>
          <cell r="C370">
            <v>46</v>
          </cell>
          <cell r="D370">
            <v>11</v>
          </cell>
          <cell r="E370">
            <v>3003050003</v>
          </cell>
          <cell r="F370" t="str">
            <v>Thân tủ IQ trắng (0.5mm)</v>
          </cell>
          <cell r="G370"/>
          <cell r="H370" t="str">
            <v>Nhật Anh</v>
          </cell>
          <cell r="I370" t="str">
            <v>ENC</v>
          </cell>
          <cell r="J370" t="str">
            <v>IQC</v>
          </cell>
          <cell r="K370">
            <v>100</v>
          </cell>
          <cell r="L370">
            <v>100</v>
          </cell>
          <cell r="M370">
            <v>0</v>
          </cell>
          <cell r="P370"/>
          <cell r="Q370"/>
          <cell r="R370"/>
          <cell r="S370"/>
          <cell r="T370"/>
          <cell r="U370"/>
          <cell r="V370"/>
          <cell r="W370"/>
          <cell r="Y370"/>
          <cell r="Z370"/>
          <cell r="AA370"/>
          <cell r="AB370"/>
          <cell r="AC370"/>
          <cell r="AD370"/>
          <cell r="AE370"/>
        </row>
        <row r="371">
          <cell r="B371">
            <v>44144</v>
          </cell>
          <cell r="C371">
            <v>46</v>
          </cell>
          <cell r="D371">
            <v>11</v>
          </cell>
          <cell r="E371">
            <v>3003010242</v>
          </cell>
          <cell r="F371" t="str">
            <v>Kính tôi cánh KAROFI OPTIMUS DUO đen</v>
          </cell>
          <cell r="G371"/>
          <cell r="H371" t="str">
            <v>Nhật Anh</v>
          </cell>
          <cell r="I371">
            <v>1005401</v>
          </cell>
          <cell r="J371" t="str">
            <v>IQC</v>
          </cell>
          <cell r="K371">
            <v>160</v>
          </cell>
          <cell r="L371">
            <v>160</v>
          </cell>
          <cell r="M371">
            <v>0</v>
          </cell>
          <cell r="P371"/>
          <cell r="Q371"/>
          <cell r="R371"/>
          <cell r="S371"/>
          <cell r="T371"/>
          <cell r="U371"/>
          <cell r="V371"/>
          <cell r="W371"/>
          <cell r="Y371"/>
          <cell r="Z371"/>
          <cell r="AA371"/>
          <cell r="AB371"/>
          <cell r="AC371"/>
          <cell r="AD371"/>
          <cell r="AE371"/>
        </row>
        <row r="372">
          <cell r="B372">
            <v>44144</v>
          </cell>
          <cell r="C372">
            <v>46</v>
          </cell>
          <cell r="D372">
            <v>11</v>
          </cell>
          <cell r="E372">
            <v>3003010236</v>
          </cell>
          <cell r="F372" t="str">
            <v>Kính tôi cánh IQ 4mm đen LIVOTEC</v>
          </cell>
          <cell r="G372"/>
          <cell r="H372" t="str">
            <v>Nhật Anh</v>
          </cell>
          <cell r="I372">
            <v>1005401</v>
          </cell>
          <cell r="J372" t="str">
            <v>IQC</v>
          </cell>
          <cell r="K372">
            <v>1010</v>
          </cell>
          <cell r="L372">
            <v>1010</v>
          </cell>
          <cell r="M372">
            <v>0</v>
          </cell>
          <cell r="P372"/>
          <cell r="Q372"/>
          <cell r="R372"/>
          <cell r="S372"/>
          <cell r="T372"/>
          <cell r="U372"/>
          <cell r="V372"/>
          <cell r="W372"/>
          <cell r="Y372"/>
          <cell r="Z372"/>
          <cell r="AA372"/>
          <cell r="AB372"/>
          <cell r="AC372"/>
          <cell r="AD372"/>
          <cell r="AE372"/>
        </row>
        <row r="373">
          <cell r="B373">
            <v>44144</v>
          </cell>
          <cell r="C373">
            <v>46</v>
          </cell>
          <cell r="D373">
            <v>11</v>
          </cell>
          <cell r="E373">
            <v>4003010056</v>
          </cell>
          <cell r="F373" t="str">
            <v>Thép hộp 1.0x14x14x6000</v>
          </cell>
          <cell r="G373"/>
          <cell r="H373" t="str">
            <v>Nhật Anh</v>
          </cell>
          <cell r="I373" t="str">
            <v>Thành tuyết</v>
          </cell>
          <cell r="J373" t="str">
            <v>IQC</v>
          </cell>
          <cell r="K373">
            <v>100</v>
          </cell>
          <cell r="L373">
            <v>100</v>
          </cell>
          <cell r="M373">
            <v>0</v>
          </cell>
          <cell r="P373"/>
          <cell r="Q373"/>
          <cell r="R373"/>
          <cell r="S373"/>
          <cell r="T373"/>
          <cell r="U373"/>
          <cell r="V373"/>
          <cell r="W373"/>
          <cell r="Y373"/>
          <cell r="Z373"/>
          <cell r="AA373"/>
          <cell r="AB373"/>
          <cell r="AC373"/>
          <cell r="AD373"/>
          <cell r="AE373"/>
        </row>
        <row r="374">
          <cell r="B374">
            <v>44144</v>
          </cell>
          <cell r="C374">
            <v>46</v>
          </cell>
          <cell r="D374">
            <v>11</v>
          </cell>
          <cell r="E374">
            <v>3003020009</v>
          </cell>
          <cell r="F374" t="str">
            <v>Kính tôi đình IQ đen (loại B)</v>
          </cell>
          <cell r="G374"/>
          <cell r="H374" t="str">
            <v>Nhật Anh</v>
          </cell>
          <cell r="I374">
            <v>1005401</v>
          </cell>
          <cell r="J374" t="str">
            <v>IQC</v>
          </cell>
          <cell r="K374">
            <v>780</v>
          </cell>
          <cell r="L374">
            <v>780</v>
          </cell>
          <cell r="M374">
            <v>0</v>
          </cell>
          <cell r="P374"/>
          <cell r="Q374"/>
          <cell r="R374"/>
          <cell r="S374"/>
          <cell r="T374"/>
          <cell r="U374"/>
          <cell r="V374"/>
          <cell r="W374"/>
          <cell r="Y374"/>
          <cell r="Z374"/>
          <cell r="AA374"/>
          <cell r="AB374"/>
          <cell r="AC374"/>
          <cell r="AD374"/>
          <cell r="AE374"/>
        </row>
        <row r="375">
          <cell r="B375">
            <v>44144</v>
          </cell>
          <cell r="C375">
            <v>46</v>
          </cell>
          <cell r="D375">
            <v>11</v>
          </cell>
          <cell r="E375">
            <v>4003010005</v>
          </cell>
          <cell r="F375" t="str">
            <v>Thép cán nguội - Thân tủ 0.5mm</v>
          </cell>
          <cell r="G375"/>
          <cell r="H375" t="str">
            <v>Nhật Anh</v>
          </cell>
          <cell r="I375" t="str">
            <v>SMC</v>
          </cell>
          <cell r="J375" t="str">
            <v>IQC</v>
          </cell>
          <cell r="K375">
            <v>8682</v>
          </cell>
          <cell r="L375">
            <v>8682</v>
          </cell>
          <cell r="M375">
            <v>0</v>
          </cell>
          <cell r="P375"/>
          <cell r="Q375"/>
          <cell r="R375"/>
          <cell r="S375"/>
          <cell r="T375"/>
          <cell r="U375"/>
          <cell r="V375"/>
          <cell r="W375"/>
          <cell r="Y375"/>
          <cell r="Z375"/>
          <cell r="AA375"/>
          <cell r="AB375"/>
          <cell r="AC375"/>
          <cell r="AD375"/>
          <cell r="AE375"/>
        </row>
        <row r="376">
          <cell r="B376">
            <v>44144</v>
          </cell>
          <cell r="C376">
            <v>46</v>
          </cell>
          <cell r="D376">
            <v>11</v>
          </cell>
          <cell r="E376">
            <v>3004040453</v>
          </cell>
          <cell r="F376" t="str">
            <v>Giá cốc IQO-HOT/IK trắng</v>
          </cell>
          <cell r="G376"/>
          <cell r="H376" t="str">
            <v>Nhật Anh</v>
          </cell>
          <cell r="I376" t="str">
            <v>NDN019</v>
          </cell>
          <cell r="J376" t="str">
            <v>IQC</v>
          </cell>
          <cell r="K376">
            <v>120</v>
          </cell>
          <cell r="L376">
            <v>120</v>
          </cell>
          <cell r="M376">
            <v>0</v>
          </cell>
          <cell r="P376"/>
          <cell r="Q376"/>
          <cell r="R376"/>
          <cell r="S376"/>
          <cell r="T376"/>
          <cell r="U376"/>
          <cell r="V376"/>
          <cell r="W376"/>
          <cell r="Y376"/>
          <cell r="Z376"/>
          <cell r="AA376"/>
          <cell r="AB376"/>
          <cell r="AC376"/>
          <cell r="AD376"/>
          <cell r="AE376"/>
        </row>
        <row r="377">
          <cell r="B377">
            <v>44144</v>
          </cell>
          <cell r="C377">
            <v>46</v>
          </cell>
          <cell r="D377">
            <v>11</v>
          </cell>
          <cell r="E377">
            <v>3004040403</v>
          </cell>
          <cell r="F377" t="str">
            <v>Gá điện IQ-PLUS trắng</v>
          </cell>
          <cell r="G377"/>
          <cell r="H377" t="str">
            <v>Nhật Anh</v>
          </cell>
          <cell r="I377" t="str">
            <v>NDN019</v>
          </cell>
          <cell r="J377" t="str">
            <v>IQC</v>
          </cell>
          <cell r="K377">
            <v>570</v>
          </cell>
          <cell r="L377">
            <v>570</v>
          </cell>
          <cell r="M377">
            <v>0</v>
          </cell>
          <cell r="P377"/>
          <cell r="Q377"/>
          <cell r="R377"/>
          <cell r="S377"/>
          <cell r="T377"/>
          <cell r="U377"/>
          <cell r="V377"/>
          <cell r="W377"/>
          <cell r="Y377"/>
          <cell r="Z377"/>
          <cell r="AA377"/>
          <cell r="AB377"/>
          <cell r="AC377"/>
          <cell r="AD377"/>
          <cell r="AE377"/>
        </row>
        <row r="378">
          <cell r="B378">
            <v>44144</v>
          </cell>
          <cell r="C378">
            <v>46</v>
          </cell>
          <cell r="D378">
            <v>11</v>
          </cell>
          <cell r="E378">
            <v>3004020423</v>
          </cell>
          <cell r="F378" t="str">
            <v>Ốp sau trên IQ-PLUS trắng</v>
          </cell>
          <cell r="G378"/>
          <cell r="H378" t="str">
            <v>Nhật Anh</v>
          </cell>
          <cell r="I378" t="str">
            <v>NDN019</v>
          </cell>
          <cell r="J378" t="str">
            <v>IQC</v>
          </cell>
          <cell r="K378">
            <v>82</v>
          </cell>
          <cell r="L378">
            <v>82</v>
          </cell>
          <cell r="M378">
            <v>0</v>
          </cell>
          <cell r="P378"/>
          <cell r="Q378"/>
          <cell r="R378"/>
          <cell r="S378"/>
          <cell r="T378"/>
          <cell r="U378"/>
          <cell r="V378"/>
          <cell r="W378"/>
          <cell r="Y378"/>
          <cell r="Z378"/>
          <cell r="AA378"/>
          <cell r="AB378"/>
          <cell r="AC378"/>
          <cell r="AD378"/>
          <cell r="AE378"/>
        </row>
        <row r="379">
          <cell r="B379">
            <v>44144</v>
          </cell>
          <cell r="C379">
            <v>46</v>
          </cell>
          <cell r="D379">
            <v>11</v>
          </cell>
          <cell r="E379">
            <v>3004040422</v>
          </cell>
          <cell r="F379" t="str">
            <v>Giá tank nhựa IQO-HOT</v>
          </cell>
          <cell r="G379"/>
          <cell r="H379" t="str">
            <v>Nhật Anh</v>
          </cell>
          <cell r="I379" t="str">
            <v>NDN019</v>
          </cell>
          <cell r="J379" t="str">
            <v>IQC</v>
          </cell>
          <cell r="K379">
            <v>151</v>
          </cell>
          <cell r="L379">
            <v>151</v>
          </cell>
          <cell r="M379">
            <v>0</v>
          </cell>
          <cell r="P379"/>
          <cell r="Q379"/>
          <cell r="R379"/>
          <cell r="S379"/>
          <cell r="T379"/>
          <cell r="U379"/>
          <cell r="V379"/>
          <cell r="W379"/>
          <cell r="Y379"/>
          <cell r="Z379"/>
          <cell r="AA379"/>
          <cell r="AB379"/>
          <cell r="AC379"/>
          <cell r="AD379"/>
          <cell r="AE379"/>
        </row>
        <row r="380">
          <cell r="B380">
            <v>44144</v>
          </cell>
          <cell r="C380">
            <v>46</v>
          </cell>
          <cell r="D380">
            <v>11</v>
          </cell>
          <cell r="E380">
            <v>3004091229</v>
          </cell>
          <cell r="F380" t="str">
            <v>Khung sắt Undersink Slim (CS)</v>
          </cell>
          <cell r="G380"/>
          <cell r="H380" t="str">
            <v>Nhật Anh</v>
          </cell>
          <cell r="I380" t="str">
            <v>NDC005</v>
          </cell>
          <cell r="J380" t="str">
            <v>IQC</v>
          </cell>
          <cell r="K380">
            <v>154</v>
          </cell>
          <cell r="L380">
            <v>154</v>
          </cell>
          <cell r="M380">
            <v>0</v>
          </cell>
          <cell r="P380"/>
          <cell r="Q380"/>
          <cell r="R380"/>
          <cell r="S380"/>
          <cell r="T380"/>
          <cell r="U380"/>
          <cell r="V380"/>
          <cell r="W380"/>
          <cell r="Y380"/>
          <cell r="Z380"/>
          <cell r="AA380"/>
          <cell r="AB380"/>
          <cell r="AC380"/>
          <cell r="AD380"/>
          <cell r="AE380"/>
        </row>
        <row r="381">
          <cell r="B381">
            <v>44145</v>
          </cell>
          <cell r="C381">
            <v>46</v>
          </cell>
          <cell r="D381">
            <v>11</v>
          </cell>
          <cell r="E381">
            <v>2013020055</v>
          </cell>
          <cell r="F381" t="str">
            <v>Giá sắt CQ2 L1 (CS)</v>
          </cell>
          <cell r="G381"/>
          <cell r="H381" t="str">
            <v>Nhật Anh</v>
          </cell>
          <cell r="I381" t="str">
            <v>NDC005</v>
          </cell>
          <cell r="J381" t="str">
            <v>IQC</v>
          </cell>
          <cell r="K381">
            <v>101</v>
          </cell>
          <cell r="L381">
            <v>101</v>
          </cell>
          <cell r="M381">
            <v>0</v>
          </cell>
          <cell r="P381"/>
          <cell r="Q381"/>
          <cell r="R381"/>
          <cell r="S381"/>
          <cell r="T381"/>
          <cell r="U381"/>
          <cell r="V381"/>
          <cell r="W381"/>
          <cell r="Y381"/>
          <cell r="Z381"/>
          <cell r="AA381"/>
          <cell r="AB381"/>
          <cell r="AC381"/>
          <cell r="AD381"/>
          <cell r="AE381"/>
        </row>
        <row r="382">
          <cell r="B382">
            <v>44145</v>
          </cell>
          <cell r="C382">
            <v>46</v>
          </cell>
          <cell r="D382">
            <v>11</v>
          </cell>
          <cell r="E382">
            <v>4006050071</v>
          </cell>
          <cell r="F382" t="str">
            <v>Xốp EPS đình- đáy WATER FALL v2</v>
          </cell>
          <cell r="G382"/>
          <cell r="H382" t="str">
            <v>Nhật Anh</v>
          </cell>
          <cell r="I382" t="str">
            <v>NDL011</v>
          </cell>
          <cell r="J382" t="str">
            <v>IQC</v>
          </cell>
          <cell r="K382">
            <v>100</v>
          </cell>
          <cell r="L382">
            <v>100</v>
          </cell>
          <cell r="M382">
            <v>0</v>
          </cell>
          <cell r="P382"/>
          <cell r="Q382"/>
          <cell r="R382"/>
          <cell r="S382"/>
          <cell r="T382"/>
          <cell r="U382"/>
          <cell r="V382"/>
          <cell r="W382"/>
          <cell r="Y382"/>
          <cell r="Z382"/>
          <cell r="AA382"/>
          <cell r="AB382"/>
          <cell r="AC382"/>
          <cell r="AD382"/>
          <cell r="AE382"/>
        </row>
        <row r="383">
          <cell r="B383">
            <v>44145</v>
          </cell>
          <cell r="C383">
            <v>46</v>
          </cell>
          <cell r="D383">
            <v>11</v>
          </cell>
          <cell r="E383">
            <v>4006050046</v>
          </cell>
          <cell r="F383" t="str">
            <v>Xốp EPS phẳng 340x435x10</v>
          </cell>
          <cell r="G383"/>
          <cell r="H383" t="str">
            <v>Nhật Anh</v>
          </cell>
          <cell r="I383" t="str">
            <v>NDL011</v>
          </cell>
          <cell r="J383" t="str">
            <v>IQC</v>
          </cell>
          <cell r="K383">
            <v>900</v>
          </cell>
          <cell r="L383">
            <v>900</v>
          </cell>
          <cell r="M383">
            <v>0</v>
          </cell>
          <cell r="P383"/>
          <cell r="Q383"/>
          <cell r="R383"/>
          <cell r="S383"/>
          <cell r="T383"/>
          <cell r="U383"/>
          <cell r="V383"/>
          <cell r="W383"/>
          <cell r="Y383"/>
          <cell r="Z383"/>
          <cell r="AA383"/>
          <cell r="AB383"/>
          <cell r="AC383"/>
          <cell r="AD383"/>
          <cell r="AE383"/>
        </row>
        <row r="384">
          <cell r="B384">
            <v>44145</v>
          </cell>
          <cell r="C384">
            <v>46</v>
          </cell>
          <cell r="D384">
            <v>11</v>
          </cell>
          <cell r="E384">
            <v>4006050047</v>
          </cell>
          <cell r="F384" t="str">
            <v>Xốp EPS phẳng 365x885x10</v>
          </cell>
          <cell r="G384"/>
          <cell r="H384" t="str">
            <v>Nhật Anh</v>
          </cell>
          <cell r="I384" t="str">
            <v>NDL011</v>
          </cell>
          <cell r="J384" t="str">
            <v>IQC</v>
          </cell>
          <cell r="K384">
            <v>900</v>
          </cell>
          <cell r="L384">
            <v>900</v>
          </cell>
          <cell r="M384">
            <v>0</v>
          </cell>
          <cell r="P384"/>
          <cell r="Q384"/>
          <cell r="R384"/>
          <cell r="S384"/>
          <cell r="T384"/>
          <cell r="U384"/>
          <cell r="V384"/>
          <cell r="W384"/>
          <cell r="Y384"/>
          <cell r="Z384"/>
          <cell r="AA384"/>
          <cell r="AB384"/>
          <cell r="AC384"/>
          <cell r="AD384"/>
          <cell r="AE384"/>
        </row>
        <row r="385">
          <cell r="B385">
            <v>44145</v>
          </cell>
          <cell r="C385">
            <v>46</v>
          </cell>
          <cell r="D385">
            <v>11</v>
          </cell>
          <cell r="E385">
            <v>4006050113</v>
          </cell>
          <cell r="F385" t="str">
            <v>Xốp PE phẳng 495x385x20</v>
          </cell>
          <cell r="G385"/>
          <cell r="H385" t="str">
            <v>Nhật Anh</v>
          </cell>
          <cell r="I385" t="str">
            <v>NDL011</v>
          </cell>
          <cell r="J385" t="str">
            <v>IQC</v>
          </cell>
          <cell r="K385">
            <v>100</v>
          </cell>
          <cell r="L385">
            <v>100</v>
          </cell>
          <cell r="M385">
            <v>0</v>
          </cell>
          <cell r="P385"/>
          <cell r="Q385"/>
          <cell r="R385"/>
          <cell r="S385"/>
          <cell r="T385"/>
          <cell r="U385"/>
          <cell r="V385"/>
          <cell r="W385"/>
          <cell r="Y385"/>
          <cell r="Z385"/>
          <cell r="AA385"/>
          <cell r="AB385"/>
          <cell r="AC385"/>
          <cell r="AD385"/>
          <cell r="AE385"/>
        </row>
        <row r="386">
          <cell r="B386">
            <v>44145</v>
          </cell>
          <cell r="C386">
            <v>46</v>
          </cell>
          <cell r="D386">
            <v>11</v>
          </cell>
          <cell r="E386">
            <v>4006050105</v>
          </cell>
          <cell r="F386" t="str">
            <v>Xốp EPS phẳng đỉnh IQO</v>
          </cell>
          <cell r="G386"/>
          <cell r="H386" t="str">
            <v>Nhật Anh</v>
          </cell>
          <cell r="I386" t="str">
            <v>NDL011</v>
          </cell>
          <cell r="J386" t="str">
            <v>IQC</v>
          </cell>
          <cell r="K386">
            <v>850</v>
          </cell>
          <cell r="L386">
            <v>850</v>
          </cell>
          <cell r="M386">
            <v>0</v>
          </cell>
          <cell r="P386"/>
          <cell r="Q386"/>
          <cell r="R386"/>
          <cell r="S386"/>
          <cell r="T386"/>
          <cell r="U386"/>
          <cell r="V386"/>
          <cell r="W386"/>
          <cell r="Y386"/>
          <cell r="Z386"/>
          <cell r="AA386"/>
          <cell r="AB386"/>
          <cell r="AC386"/>
          <cell r="AD386"/>
          <cell r="AE386"/>
        </row>
        <row r="387">
          <cell r="B387">
            <v>44145</v>
          </cell>
          <cell r="C387">
            <v>46</v>
          </cell>
          <cell r="D387">
            <v>11</v>
          </cell>
          <cell r="E387">
            <v>4006050106</v>
          </cell>
          <cell r="F387" t="str">
            <v>Xốp EPS phẳng mặt IQO</v>
          </cell>
          <cell r="G387"/>
          <cell r="H387" t="str">
            <v>Nhật Anh</v>
          </cell>
          <cell r="I387" t="str">
            <v>NDL011</v>
          </cell>
          <cell r="J387" t="str">
            <v>IQC</v>
          </cell>
          <cell r="K387">
            <v>100</v>
          </cell>
          <cell r="L387">
            <v>100</v>
          </cell>
          <cell r="M387">
            <v>0</v>
          </cell>
          <cell r="P387"/>
          <cell r="Q387"/>
          <cell r="R387"/>
          <cell r="S387"/>
          <cell r="T387"/>
          <cell r="U387"/>
          <cell r="V387"/>
          <cell r="W387"/>
          <cell r="Y387"/>
          <cell r="Z387"/>
          <cell r="AA387"/>
          <cell r="AB387"/>
          <cell r="AC387"/>
          <cell r="AD387"/>
          <cell r="AE387"/>
        </row>
        <row r="388">
          <cell r="B388">
            <v>44145</v>
          </cell>
          <cell r="C388">
            <v>46</v>
          </cell>
          <cell r="D388">
            <v>11</v>
          </cell>
          <cell r="E388">
            <v>4006050107</v>
          </cell>
          <cell r="F388" t="str">
            <v>Xốp EPS phẳng cạnh IQO</v>
          </cell>
          <cell r="G388"/>
          <cell r="H388" t="str">
            <v>Nhật Anh</v>
          </cell>
          <cell r="I388" t="str">
            <v>NDL011</v>
          </cell>
          <cell r="J388" t="str">
            <v>IQC</v>
          </cell>
          <cell r="K388">
            <v>100</v>
          </cell>
          <cell r="L388">
            <v>100</v>
          </cell>
          <cell r="M388">
            <v>0</v>
          </cell>
          <cell r="P388"/>
          <cell r="Q388"/>
          <cell r="R388"/>
          <cell r="S388"/>
          <cell r="T388"/>
          <cell r="U388"/>
          <cell r="V388"/>
          <cell r="W388"/>
          <cell r="Y388"/>
          <cell r="Z388"/>
          <cell r="AA388"/>
          <cell r="AB388"/>
          <cell r="AC388"/>
          <cell r="AD388"/>
          <cell r="AE388"/>
        </row>
        <row r="389">
          <cell r="B389">
            <v>44145</v>
          </cell>
          <cell r="C389">
            <v>46</v>
          </cell>
          <cell r="D389">
            <v>11</v>
          </cell>
          <cell r="E389">
            <v>4006050100</v>
          </cell>
          <cell r="F389" t="str">
            <v>Xốp đỉnh IRO3-HOT</v>
          </cell>
          <cell r="G389"/>
          <cell r="H389" t="str">
            <v>Nhật Anh</v>
          </cell>
          <cell r="I389" t="str">
            <v>NDL011</v>
          </cell>
          <cell r="J389" t="str">
            <v>IQC</v>
          </cell>
          <cell r="K389">
            <v>700</v>
          </cell>
          <cell r="L389">
            <v>700</v>
          </cell>
          <cell r="M389">
            <v>0</v>
          </cell>
          <cell r="P389"/>
          <cell r="Q389"/>
          <cell r="R389"/>
          <cell r="S389"/>
          <cell r="T389"/>
          <cell r="U389"/>
          <cell r="V389"/>
          <cell r="W389"/>
          <cell r="Y389"/>
          <cell r="Z389"/>
          <cell r="AA389"/>
          <cell r="AB389"/>
          <cell r="AC389"/>
          <cell r="AD389"/>
          <cell r="AE389"/>
        </row>
        <row r="390">
          <cell r="B390">
            <v>44145</v>
          </cell>
          <cell r="C390">
            <v>46</v>
          </cell>
          <cell r="D390">
            <v>11</v>
          </cell>
          <cell r="E390">
            <v>4006050052</v>
          </cell>
          <cell r="F390" t="str">
            <v>XỐP MẶT IRO3</v>
          </cell>
          <cell r="G390"/>
          <cell r="H390" t="str">
            <v>Nhật Anh</v>
          </cell>
          <cell r="I390" t="str">
            <v>NDL011</v>
          </cell>
          <cell r="J390" t="str">
            <v>IQC</v>
          </cell>
          <cell r="K390">
            <v>1400</v>
          </cell>
          <cell r="L390">
            <v>1400</v>
          </cell>
          <cell r="M390">
            <v>0</v>
          </cell>
          <cell r="P390"/>
          <cell r="Q390"/>
          <cell r="R390"/>
          <cell r="S390"/>
          <cell r="T390"/>
          <cell r="U390"/>
          <cell r="V390"/>
          <cell r="W390"/>
          <cell r="Y390"/>
          <cell r="Z390"/>
          <cell r="AA390"/>
          <cell r="AB390"/>
          <cell r="AC390"/>
          <cell r="AD390"/>
          <cell r="AE390"/>
        </row>
        <row r="391">
          <cell r="B391">
            <v>44145</v>
          </cell>
          <cell r="C391">
            <v>46</v>
          </cell>
          <cell r="D391">
            <v>11</v>
          </cell>
          <cell r="E391">
            <v>4006050053</v>
          </cell>
          <cell r="F391" t="str">
            <v>XỐP HÔNG IRO3</v>
          </cell>
          <cell r="G391"/>
          <cell r="H391" t="str">
            <v>Nhật Anh</v>
          </cell>
          <cell r="I391" t="str">
            <v>NDL011</v>
          </cell>
          <cell r="J391" t="str">
            <v>IQC</v>
          </cell>
          <cell r="K391">
            <v>1400</v>
          </cell>
          <cell r="L391">
            <v>1400</v>
          </cell>
          <cell r="M391">
            <v>0</v>
          </cell>
          <cell r="P391"/>
          <cell r="Q391"/>
          <cell r="R391"/>
          <cell r="S391"/>
          <cell r="T391"/>
          <cell r="U391"/>
          <cell r="V391"/>
          <cell r="W391"/>
          <cell r="Y391"/>
          <cell r="Z391"/>
          <cell r="AA391"/>
          <cell r="AB391"/>
          <cell r="AC391"/>
          <cell r="AD391"/>
          <cell r="AE391"/>
        </row>
        <row r="392">
          <cell r="B392">
            <v>44145</v>
          </cell>
          <cell r="C392">
            <v>46</v>
          </cell>
          <cell r="D392">
            <v>11</v>
          </cell>
          <cell r="E392">
            <v>4006050048</v>
          </cell>
          <cell r="F392" t="str">
            <v>Xốp EPS phẳng 425x885x10</v>
          </cell>
          <cell r="G392"/>
          <cell r="H392" t="str">
            <v>Nhật Anh</v>
          </cell>
          <cell r="I392" t="str">
            <v>NDL011</v>
          </cell>
          <cell r="J392" t="str">
            <v>IQC</v>
          </cell>
          <cell r="K392">
            <v>900</v>
          </cell>
          <cell r="L392">
            <v>900</v>
          </cell>
          <cell r="M392">
            <v>0</v>
          </cell>
          <cell r="P392"/>
          <cell r="Q392"/>
          <cell r="R392"/>
          <cell r="S392"/>
          <cell r="T392"/>
          <cell r="U392"/>
          <cell r="V392"/>
          <cell r="W392"/>
          <cell r="Y392"/>
          <cell r="Z392"/>
          <cell r="AA392"/>
          <cell r="AB392"/>
          <cell r="AC392"/>
          <cell r="AD392"/>
          <cell r="AE392"/>
        </row>
        <row r="393">
          <cell r="B393">
            <v>44145</v>
          </cell>
          <cell r="C393">
            <v>46</v>
          </cell>
          <cell r="D393">
            <v>11</v>
          </cell>
          <cell r="E393">
            <v>4006032098</v>
          </cell>
          <cell r="F393" t="str">
            <v>Tem phụ Karofi Slim S-s038 (Anh) Rev.00</v>
          </cell>
          <cell r="G393"/>
          <cell r="H393" t="str">
            <v>Nhật Anh</v>
          </cell>
          <cell r="I393" t="str">
            <v>NDK002</v>
          </cell>
          <cell r="J393" t="str">
            <v>IQC</v>
          </cell>
          <cell r="K393">
            <v>210</v>
          </cell>
          <cell r="L393">
            <v>210</v>
          </cell>
          <cell r="M393">
            <v>0</v>
          </cell>
          <cell r="P393"/>
          <cell r="Q393"/>
          <cell r="R393"/>
          <cell r="S393"/>
          <cell r="T393"/>
          <cell r="U393"/>
          <cell r="V393"/>
          <cell r="W393"/>
          <cell r="Y393"/>
          <cell r="Z393"/>
          <cell r="AA393"/>
          <cell r="AB393"/>
          <cell r="AC393"/>
          <cell r="AD393"/>
          <cell r="AE393"/>
        </row>
        <row r="394">
          <cell r="B394">
            <v>44145</v>
          </cell>
          <cell r="C394">
            <v>46</v>
          </cell>
          <cell r="D394">
            <v>11</v>
          </cell>
          <cell r="E394">
            <v>4006060396</v>
          </cell>
          <cell r="F394" t="str">
            <v>HDSD Karofi Slim S-s038 (Anh) Rev.00</v>
          </cell>
          <cell r="G394"/>
          <cell r="H394" t="str">
            <v>Nhật Anh</v>
          </cell>
          <cell r="I394" t="str">
            <v>NDK002</v>
          </cell>
          <cell r="J394" t="str">
            <v>IQC</v>
          </cell>
          <cell r="K394">
            <v>102</v>
          </cell>
          <cell r="L394">
            <v>102</v>
          </cell>
          <cell r="M394">
            <v>0</v>
          </cell>
          <cell r="P394"/>
          <cell r="Q394"/>
          <cell r="R394"/>
          <cell r="S394"/>
          <cell r="T394"/>
          <cell r="U394"/>
          <cell r="V394"/>
          <cell r="W394"/>
          <cell r="Y394"/>
          <cell r="Z394"/>
          <cell r="AA394"/>
          <cell r="AB394"/>
          <cell r="AC394"/>
          <cell r="AD394"/>
          <cell r="AE394"/>
        </row>
        <row r="395">
          <cell r="B395">
            <v>44145</v>
          </cell>
          <cell r="C395">
            <v>46</v>
          </cell>
          <cell r="D395">
            <v>11</v>
          </cell>
          <cell r="E395">
            <v>4006032099</v>
          </cell>
          <cell r="F395" t="str">
            <v>Tem lõi Far Infrared Karofi (Anh) Rev.00</v>
          </cell>
          <cell r="G395"/>
          <cell r="H395" t="str">
            <v>Nhật Anh</v>
          </cell>
          <cell r="I395" t="str">
            <v>NDK002</v>
          </cell>
          <cell r="J395" t="str">
            <v>IQC</v>
          </cell>
          <cell r="K395">
            <v>110</v>
          </cell>
          <cell r="L395">
            <v>110</v>
          </cell>
          <cell r="M395">
            <v>0</v>
          </cell>
          <cell r="P395"/>
          <cell r="Q395"/>
          <cell r="R395"/>
          <cell r="S395"/>
          <cell r="T395"/>
          <cell r="U395"/>
          <cell r="V395"/>
          <cell r="W395"/>
          <cell r="Y395"/>
          <cell r="Z395"/>
          <cell r="AA395"/>
          <cell r="AB395"/>
          <cell r="AC395"/>
          <cell r="AD395"/>
          <cell r="AE395"/>
        </row>
        <row r="396">
          <cell r="B396">
            <v>44145</v>
          </cell>
          <cell r="C396">
            <v>46</v>
          </cell>
          <cell r="D396">
            <v>11</v>
          </cell>
          <cell r="E396">
            <v>4006060397</v>
          </cell>
          <cell r="F396" t="str">
            <v>Tờ kẹp cảnh báo lỗi cốc 2G-IQP (Anh) Rev.00</v>
          </cell>
          <cell r="G396"/>
          <cell r="H396" t="str">
            <v>Nhật Anh</v>
          </cell>
          <cell r="I396" t="str">
            <v>NDK002</v>
          </cell>
          <cell r="J396" t="str">
            <v>IQC</v>
          </cell>
          <cell r="K396">
            <v>110</v>
          </cell>
          <cell r="L396">
            <v>110</v>
          </cell>
          <cell r="M396">
            <v>0</v>
          </cell>
          <cell r="P396"/>
          <cell r="Q396"/>
          <cell r="R396"/>
          <cell r="S396"/>
          <cell r="T396"/>
          <cell r="U396"/>
          <cell r="V396"/>
          <cell r="W396"/>
          <cell r="Y396"/>
          <cell r="Z396"/>
          <cell r="AA396"/>
          <cell r="AB396"/>
          <cell r="AC396"/>
          <cell r="AD396"/>
          <cell r="AE396"/>
        </row>
        <row r="397">
          <cell r="B397">
            <v>44145</v>
          </cell>
          <cell r="C397">
            <v>46</v>
          </cell>
          <cell r="D397">
            <v>11</v>
          </cell>
          <cell r="E397">
            <v>4006031262</v>
          </cell>
          <cell r="F397" t="str">
            <v>Tem lõi ALKALINE KAROFI (Anh)</v>
          </cell>
          <cell r="G397"/>
          <cell r="H397" t="str">
            <v>Nhật Anh</v>
          </cell>
          <cell r="I397" t="str">
            <v>NDK002</v>
          </cell>
          <cell r="J397" t="str">
            <v>IQC</v>
          </cell>
          <cell r="K397">
            <v>130</v>
          </cell>
          <cell r="L397">
            <v>130</v>
          </cell>
          <cell r="M397">
            <v>0</v>
          </cell>
          <cell r="P397"/>
          <cell r="Q397"/>
          <cell r="R397"/>
          <cell r="S397"/>
          <cell r="T397"/>
          <cell r="U397"/>
          <cell r="V397"/>
          <cell r="W397"/>
          <cell r="Y397"/>
          <cell r="Z397"/>
          <cell r="AA397"/>
          <cell r="AB397"/>
          <cell r="AC397"/>
          <cell r="AD397"/>
          <cell r="AE397"/>
        </row>
        <row r="398">
          <cell r="B398">
            <v>44145</v>
          </cell>
          <cell r="C398">
            <v>46</v>
          </cell>
          <cell r="D398">
            <v>11</v>
          </cell>
          <cell r="E398">
            <v>4006031429</v>
          </cell>
          <cell r="F398" t="str">
            <v>Tem lõi ALKALINE - PURE H2O</v>
          </cell>
          <cell r="G398"/>
          <cell r="H398" t="str">
            <v>Nhật Anh</v>
          </cell>
          <cell r="I398" t="str">
            <v>NDK002</v>
          </cell>
          <cell r="J398" t="str">
            <v>IQC</v>
          </cell>
          <cell r="K398">
            <v>200</v>
          </cell>
          <cell r="L398">
            <v>200</v>
          </cell>
          <cell r="M398">
            <v>0</v>
          </cell>
          <cell r="P398"/>
          <cell r="Q398"/>
          <cell r="R398"/>
          <cell r="S398"/>
          <cell r="T398"/>
          <cell r="U398"/>
          <cell r="V398"/>
          <cell r="W398"/>
          <cell r="Y398"/>
          <cell r="Z398"/>
          <cell r="AA398"/>
          <cell r="AB398"/>
          <cell r="AC398"/>
          <cell r="AD398"/>
          <cell r="AE398"/>
        </row>
        <row r="399">
          <cell r="B399">
            <v>44145</v>
          </cell>
          <cell r="C399">
            <v>46</v>
          </cell>
          <cell r="D399">
            <v>11</v>
          </cell>
          <cell r="E399">
            <v>4006031430</v>
          </cell>
          <cell r="F399" t="str">
            <v>Tem lõi T33 PURE H2O</v>
          </cell>
          <cell r="G399"/>
          <cell r="H399" t="str">
            <v>Nhật Anh</v>
          </cell>
          <cell r="I399" t="str">
            <v>NDK002</v>
          </cell>
          <cell r="J399" t="str">
            <v>IQC</v>
          </cell>
          <cell r="K399">
            <v>200</v>
          </cell>
          <cell r="L399">
            <v>200</v>
          </cell>
          <cell r="M399">
            <v>0</v>
          </cell>
          <cell r="P399"/>
          <cell r="Q399"/>
          <cell r="R399"/>
          <cell r="S399"/>
          <cell r="T399"/>
          <cell r="U399"/>
          <cell r="V399"/>
          <cell r="W399"/>
          <cell r="Y399"/>
          <cell r="Z399"/>
          <cell r="AA399"/>
          <cell r="AB399"/>
          <cell r="AC399"/>
          <cell r="AD399"/>
          <cell r="AE399"/>
        </row>
        <row r="400">
          <cell r="B400">
            <v>44145</v>
          </cell>
          <cell r="C400">
            <v>46</v>
          </cell>
          <cell r="D400">
            <v>11</v>
          </cell>
          <cell r="E400">
            <v>4006031971</v>
          </cell>
          <cell r="F400" t="str">
            <v>Tem lõi Nano Silver Carbon Korihome V2</v>
          </cell>
          <cell r="G400"/>
          <cell r="H400" t="str">
            <v>Nhật Anh</v>
          </cell>
          <cell r="I400" t="str">
            <v>NDK002</v>
          </cell>
          <cell r="J400" t="str">
            <v>IQC</v>
          </cell>
          <cell r="K400">
            <v>1000</v>
          </cell>
          <cell r="L400">
            <v>1000</v>
          </cell>
          <cell r="M400">
            <v>0</v>
          </cell>
          <cell r="P400"/>
          <cell r="Q400"/>
          <cell r="R400"/>
          <cell r="S400"/>
          <cell r="T400"/>
          <cell r="U400"/>
          <cell r="V400"/>
          <cell r="W400"/>
          <cell r="Y400"/>
          <cell r="Z400"/>
          <cell r="AA400"/>
          <cell r="AB400"/>
          <cell r="AC400"/>
          <cell r="AD400"/>
          <cell r="AE400"/>
        </row>
        <row r="401">
          <cell r="B401">
            <v>44145</v>
          </cell>
          <cell r="C401">
            <v>46</v>
          </cell>
          <cell r="D401">
            <v>11</v>
          </cell>
          <cell r="E401">
            <v>4006031977</v>
          </cell>
          <cell r="F401" t="str">
            <v>Tem vỡ Karofi (New)</v>
          </cell>
          <cell r="G401"/>
          <cell r="H401" t="str">
            <v>Nhật Anh</v>
          </cell>
          <cell r="I401" t="str">
            <v>NDK002</v>
          </cell>
          <cell r="J401" t="str">
            <v>IQC</v>
          </cell>
          <cell r="K401">
            <v>7750</v>
          </cell>
          <cell r="L401">
            <v>7750</v>
          </cell>
          <cell r="M401">
            <v>0</v>
          </cell>
          <cell r="P401"/>
          <cell r="Q401"/>
          <cell r="R401"/>
          <cell r="S401"/>
          <cell r="T401"/>
          <cell r="U401"/>
          <cell r="V401"/>
          <cell r="W401"/>
          <cell r="Y401"/>
          <cell r="Z401"/>
          <cell r="AA401"/>
          <cell r="AB401"/>
          <cell r="AC401"/>
          <cell r="AD401"/>
          <cell r="AE401"/>
        </row>
        <row r="402">
          <cell r="B402">
            <v>44145</v>
          </cell>
          <cell r="C402">
            <v>46</v>
          </cell>
          <cell r="D402">
            <v>11</v>
          </cell>
          <cell r="E402">
            <v>2013020127</v>
          </cell>
          <cell r="F402" t="str">
            <v>Khung sắt Undersink Slim trắng</v>
          </cell>
          <cell r="G402"/>
          <cell r="H402" t="str">
            <v>Nhật Anh</v>
          </cell>
          <cell r="I402" t="str">
            <v>NDN019</v>
          </cell>
          <cell r="J402" t="str">
            <v>IQC</v>
          </cell>
          <cell r="K402">
            <v>200</v>
          </cell>
          <cell r="L402">
            <v>200</v>
          </cell>
          <cell r="M402">
            <v>0</v>
          </cell>
          <cell r="P402"/>
          <cell r="Q402"/>
          <cell r="R402"/>
          <cell r="S402"/>
          <cell r="T402"/>
          <cell r="U402"/>
          <cell r="V402"/>
          <cell r="W402"/>
          <cell r="Y402"/>
          <cell r="Z402"/>
          <cell r="AA402"/>
          <cell r="AB402"/>
          <cell r="AC402"/>
          <cell r="AD402"/>
          <cell r="AE402"/>
        </row>
        <row r="403">
          <cell r="B403">
            <v>44145</v>
          </cell>
          <cell r="C403">
            <v>46</v>
          </cell>
          <cell r="D403">
            <v>11</v>
          </cell>
          <cell r="E403">
            <v>4004090017</v>
          </cell>
          <cell r="F403" t="str">
            <v>Màng POF 15umx200x1332</v>
          </cell>
          <cell r="G403"/>
          <cell r="H403" t="str">
            <v>Nhật Anh</v>
          </cell>
          <cell r="I403">
            <v>1000006</v>
          </cell>
          <cell r="J403" t="str">
            <v>IQC</v>
          </cell>
          <cell r="K403">
            <v>500</v>
          </cell>
          <cell r="L403">
            <v>500</v>
          </cell>
          <cell r="M403">
            <v>0</v>
          </cell>
          <cell r="P403"/>
          <cell r="Q403"/>
          <cell r="R403"/>
          <cell r="S403"/>
          <cell r="T403"/>
          <cell r="U403"/>
          <cell r="V403"/>
          <cell r="W403"/>
          <cell r="Y403"/>
          <cell r="Z403"/>
          <cell r="AA403"/>
          <cell r="AB403"/>
          <cell r="AC403"/>
          <cell r="AD403"/>
          <cell r="AE403"/>
        </row>
        <row r="404">
          <cell r="B404">
            <v>44145</v>
          </cell>
          <cell r="C404">
            <v>46</v>
          </cell>
          <cell r="D404">
            <v>11</v>
          </cell>
          <cell r="E404">
            <v>4006040060</v>
          </cell>
          <cell r="F404" t="str">
            <v>Dây đai 12x0.7 trắng</v>
          </cell>
          <cell r="G404"/>
          <cell r="H404" t="str">
            <v>Nhật Anh</v>
          </cell>
          <cell r="I404">
            <v>1005263</v>
          </cell>
          <cell r="J404" t="str">
            <v>IQC</v>
          </cell>
          <cell r="K404">
            <v>10</v>
          </cell>
          <cell r="L404">
            <v>10</v>
          </cell>
          <cell r="M404">
            <v>0</v>
          </cell>
          <cell r="P404"/>
          <cell r="Q404"/>
          <cell r="R404"/>
          <cell r="S404"/>
          <cell r="T404"/>
          <cell r="U404"/>
          <cell r="V404"/>
          <cell r="W404"/>
          <cell r="Y404"/>
          <cell r="Z404"/>
          <cell r="AA404"/>
          <cell r="AB404"/>
          <cell r="AC404"/>
          <cell r="AD404"/>
          <cell r="AE404"/>
        </row>
        <row r="405">
          <cell r="B405">
            <v>44145</v>
          </cell>
          <cell r="C405">
            <v>46</v>
          </cell>
          <cell r="D405">
            <v>11</v>
          </cell>
          <cell r="E405">
            <v>4006010082</v>
          </cell>
          <cell r="F405" t="str">
            <v>Thùng carton T33 V</v>
          </cell>
          <cell r="G405"/>
          <cell r="H405" t="str">
            <v>Nhật Anh</v>
          </cell>
          <cell r="I405"/>
          <cell r="J405" t="str">
            <v>IQC</v>
          </cell>
          <cell r="K405">
            <v>120</v>
          </cell>
          <cell r="L405">
            <v>120</v>
          </cell>
          <cell r="M405">
            <v>0</v>
          </cell>
          <cell r="P405"/>
          <cell r="Q405"/>
          <cell r="R405"/>
          <cell r="S405"/>
          <cell r="T405"/>
          <cell r="U405"/>
          <cell r="V405"/>
          <cell r="W405"/>
          <cell r="Y405"/>
          <cell r="Z405"/>
          <cell r="AA405"/>
          <cell r="AB405"/>
          <cell r="AC405"/>
          <cell r="AD405"/>
          <cell r="AE405"/>
        </row>
        <row r="406">
          <cell r="B406">
            <v>44145</v>
          </cell>
          <cell r="C406">
            <v>46</v>
          </cell>
          <cell r="D406">
            <v>11</v>
          </cell>
          <cell r="E406">
            <v>4006010081</v>
          </cell>
          <cell r="F406" t="str">
            <v>Thùng carton T33 102</v>
          </cell>
          <cell r="G406"/>
          <cell r="H406" t="str">
            <v>Nhật Anh</v>
          </cell>
          <cell r="I406"/>
          <cell r="J406" t="str">
            <v>IQC</v>
          </cell>
          <cell r="K406">
            <v>40</v>
          </cell>
          <cell r="L406">
            <v>40</v>
          </cell>
          <cell r="M406">
            <v>0</v>
          </cell>
          <cell r="P406"/>
          <cell r="Q406"/>
          <cell r="R406"/>
          <cell r="S406"/>
          <cell r="T406"/>
          <cell r="U406"/>
          <cell r="V406"/>
          <cell r="W406"/>
          <cell r="Y406"/>
          <cell r="Z406"/>
          <cell r="AA406"/>
          <cell r="AB406"/>
          <cell r="AC406"/>
          <cell r="AD406"/>
          <cell r="AE406"/>
        </row>
        <row r="407">
          <cell r="B407">
            <v>44145</v>
          </cell>
          <cell r="C407">
            <v>46</v>
          </cell>
          <cell r="D407">
            <v>11</v>
          </cell>
          <cell r="E407">
            <v>4006030577</v>
          </cell>
          <cell r="F407" t="str">
            <v>Tem xả E bằng van xả cặn</v>
          </cell>
          <cell r="G407"/>
          <cell r="H407" t="str">
            <v>Nhật Anh</v>
          </cell>
          <cell r="I407"/>
          <cell r="J407" t="str">
            <v>IQC</v>
          </cell>
          <cell r="K407">
            <v>150</v>
          </cell>
          <cell r="L407">
            <v>150</v>
          </cell>
          <cell r="M407">
            <v>0</v>
          </cell>
          <cell r="P407"/>
          <cell r="Q407"/>
          <cell r="R407"/>
          <cell r="S407"/>
          <cell r="T407"/>
          <cell r="U407"/>
          <cell r="V407"/>
          <cell r="W407"/>
          <cell r="Y407"/>
          <cell r="Z407"/>
          <cell r="AA407"/>
          <cell r="AB407"/>
          <cell r="AC407"/>
          <cell r="AD407"/>
          <cell r="AE407"/>
        </row>
        <row r="408">
          <cell r="B408">
            <v>44145</v>
          </cell>
          <cell r="C408">
            <v>46</v>
          </cell>
          <cell r="D408">
            <v>11</v>
          </cell>
          <cell r="E408">
            <v>4006010623</v>
          </cell>
          <cell r="F408" t="str">
            <v>Thùng carton khẩu trang y tế KAROFI</v>
          </cell>
          <cell r="G408"/>
          <cell r="H408" t="str">
            <v>Nhật Anh</v>
          </cell>
          <cell r="I408"/>
          <cell r="J408" t="str">
            <v>IQC</v>
          </cell>
          <cell r="K408">
            <v>17</v>
          </cell>
          <cell r="L408">
            <v>17</v>
          </cell>
          <cell r="M408">
            <v>0</v>
          </cell>
          <cell r="P408"/>
          <cell r="Q408"/>
          <cell r="R408"/>
          <cell r="S408"/>
          <cell r="T408"/>
          <cell r="U408"/>
          <cell r="V408"/>
          <cell r="W408"/>
          <cell r="Y408"/>
          <cell r="Z408"/>
          <cell r="AA408"/>
          <cell r="AB408"/>
          <cell r="AC408"/>
          <cell r="AD408"/>
          <cell r="AE408"/>
        </row>
        <row r="409">
          <cell r="B409">
            <v>44145</v>
          </cell>
          <cell r="C409">
            <v>46</v>
          </cell>
          <cell r="D409">
            <v>11</v>
          </cell>
          <cell r="E409">
            <v>4006010041</v>
          </cell>
          <cell r="F409" t="str">
            <v>Thùng carton PP 10" Nesca</v>
          </cell>
          <cell r="G409"/>
          <cell r="H409" t="str">
            <v>Nhật Anh</v>
          </cell>
          <cell r="I409"/>
          <cell r="J409" t="str">
            <v>IQC</v>
          </cell>
          <cell r="K409">
            <v>70</v>
          </cell>
          <cell r="L409">
            <v>70</v>
          </cell>
          <cell r="M409">
            <v>0</v>
          </cell>
          <cell r="P409"/>
          <cell r="Q409"/>
          <cell r="R409"/>
          <cell r="S409"/>
          <cell r="T409"/>
          <cell r="U409"/>
          <cell r="V409"/>
          <cell r="W409"/>
          <cell r="Y409"/>
          <cell r="Z409"/>
          <cell r="AA409"/>
          <cell r="AB409"/>
          <cell r="AC409"/>
          <cell r="AD409"/>
          <cell r="AE409"/>
        </row>
        <row r="410">
          <cell r="B410">
            <v>44145</v>
          </cell>
          <cell r="C410">
            <v>46</v>
          </cell>
          <cell r="D410">
            <v>11</v>
          </cell>
          <cell r="E410">
            <v>4006010127</v>
          </cell>
          <cell r="F410" t="str">
            <v>Thùng carton IQ-PLUS</v>
          </cell>
          <cell r="G410"/>
          <cell r="H410" t="str">
            <v>Nhật Anh</v>
          </cell>
          <cell r="I410"/>
          <cell r="J410" t="str">
            <v>IQC</v>
          </cell>
          <cell r="K410">
            <v>150</v>
          </cell>
          <cell r="L410">
            <v>150</v>
          </cell>
          <cell r="M410">
            <v>0</v>
          </cell>
          <cell r="P410"/>
          <cell r="Q410"/>
          <cell r="R410"/>
          <cell r="S410"/>
          <cell r="T410"/>
          <cell r="U410"/>
          <cell r="V410"/>
          <cell r="W410"/>
          <cell r="Y410"/>
          <cell r="Z410"/>
          <cell r="AA410"/>
          <cell r="AB410"/>
          <cell r="AC410"/>
          <cell r="AD410"/>
          <cell r="AE410"/>
        </row>
        <row r="411">
          <cell r="B411">
            <v>44145</v>
          </cell>
          <cell r="C411">
            <v>46</v>
          </cell>
          <cell r="D411">
            <v>11</v>
          </cell>
          <cell r="E411">
            <v>4006010040</v>
          </cell>
          <cell r="F411" t="str">
            <v>Thùng carton OCB 10" NĐ</v>
          </cell>
          <cell r="G411"/>
          <cell r="H411" t="str">
            <v>Nhật Anh</v>
          </cell>
          <cell r="I411"/>
          <cell r="J411" t="str">
            <v>IQC</v>
          </cell>
          <cell r="K411">
            <v>130</v>
          </cell>
          <cell r="L411">
            <v>130</v>
          </cell>
          <cell r="M411">
            <v>0</v>
          </cell>
          <cell r="P411"/>
          <cell r="Q411"/>
          <cell r="R411"/>
          <cell r="S411"/>
          <cell r="T411"/>
          <cell r="U411"/>
          <cell r="V411"/>
          <cell r="W411"/>
          <cell r="Y411"/>
          <cell r="Z411"/>
          <cell r="AA411"/>
          <cell r="AB411"/>
          <cell r="AC411"/>
          <cell r="AD411"/>
          <cell r="AE411"/>
        </row>
        <row r="412">
          <cell r="B412">
            <v>44145</v>
          </cell>
          <cell r="C412">
            <v>46</v>
          </cell>
          <cell r="D412">
            <v>11</v>
          </cell>
          <cell r="E412">
            <v>4006010490</v>
          </cell>
          <cell r="F412" t="str">
            <v>Thùng carton KAROFI OPTIMUS v2</v>
          </cell>
          <cell r="G412"/>
          <cell r="H412" t="str">
            <v>Nhật Anh</v>
          </cell>
          <cell r="I412"/>
          <cell r="J412" t="str">
            <v>IQC</v>
          </cell>
          <cell r="K412">
            <v>500</v>
          </cell>
          <cell r="L412">
            <v>500</v>
          </cell>
          <cell r="M412">
            <v>0</v>
          </cell>
          <cell r="P412"/>
          <cell r="Q412"/>
          <cell r="R412"/>
          <cell r="S412"/>
          <cell r="T412"/>
          <cell r="U412"/>
          <cell r="V412"/>
          <cell r="W412"/>
          <cell r="Y412"/>
          <cell r="Z412"/>
          <cell r="AA412"/>
          <cell r="AB412"/>
          <cell r="AC412"/>
          <cell r="AD412"/>
          <cell r="AE412"/>
        </row>
        <row r="413">
          <cell r="B413">
            <v>44145</v>
          </cell>
          <cell r="C413">
            <v>46</v>
          </cell>
          <cell r="D413">
            <v>11</v>
          </cell>
          <cell r="E413">
            <v>4006010499</v>
          </cell>
          <cell r="F413" t="str">
            <v>Thùng carton LIVOTEC LRA</v>
          </cell>
          <cell r="G413"/>
          <cell r="H413" t="str">
            <v>Nhật Anh</v>
          </cell>
          <cell r="I413"/>
          <cell r="J413" t="str">
            <v>IQC</v>
          </cell>
          <cell r="K413">
            <v>220</v>
          </cell>
          <cell r="L413">
            <v>220</v>
          </cell>
          <cell r="M413">
            <v>0</v>
          </cell>
          <cell r="P413"/>
          <cell r="Q413"/>
          <cell r="R413"/>
          <cell r="S413"/>
          <cell r="T413"/>
          <cell r="U413"/>
          <cell r="V413"/>
          <cell r="W413"/>
          <cell r="Y413"/>
          <cell r="Z413"/>
          <cell r="AA413"/>
          <cell r="AB413"/>
          <cell r="AC413"/>
          <cell r="AD413"/>
          <cell r="AE413"/>
        </row>
        <row r="414">
          <cell r="B414">
            <v>44145</v>
          </cell>
          <cell r="C414">
            <v>46</v>
          </cell>
          <cell r="D414">
            <v>11</v>
          </cell>
          <cell r="E414">
            <v>4006010051</v>
          </cell>
          <cell r="F414" t="str">
            <v>Thùng đựng cốc cao có nắp (tăng định lượng)</v>
          </cell>
          <cell r="G414"/>
          <cell r="H414" t="str">
            <v>Nhật Anh</v>
          </cell>
          <cell r="I414"/>
          <cell r="J414" t="str">
            <v>IQC</v>
          </cell>
          <cell r="K414">
            <v>150</v>
          </cell>
          <cell r="L414">
            <v>150</v>
          </cell>
          <cell r="M414">
            <v>0</v>
          </cell>
          <cell r="P414"/>
          <cell r="Q414"/>
          <cell r="R414"/>
          <cell r="S414"/>
          <cell r="T414"/>
          <cell r="U414"/>
          <cell r="V414"/>
          <cell r="W414"/>
          <cell r="Y414"/>
          <cell r="Z414"/>
          <cell r="AA414"/>
          <cell r="AB414"/>
          <cell r="AC414"/>
          <cell r="AD414"/>
          <cell r="AE414"/>
        </row>
        <row r="415">
          <cell r="B415">
            <v>44145</v>
          </cell>
          <cell r="C415">
            <v>46</v>
          </cell>
          <cell r="D415">
            <v>11</v>
          </cell>
          <cell r="E415">
            <v>4006010035</v>
          </cell>
          <cell r="F415" t="str">
            <v>Thùng carton CTO 10"</v>
          </cell>
          <cell r="G415"/>
          <cell r="H415" t="str">
            <v>Nhật Anh</v>
          </cell>
          <cell r="I415"/>
          <cell r="J415" t="str">
            <v>IQC</v>
          </cell>
          <cell r="K415">
            <v>30</v>
          </cell>
          <cell r="L415">
            <v>30</v>
          </cell>
          <cell r="M415">
            <v>0</v>
          </cell>
          <cell r="P415"/>
          <cell r="Q415"/>
          <cell r="R415"/>
          <cell r="S415"/>
          <cell r="T415"/>
          <cell r="U415"/>
          <cell r="V415"/>
          <cell r="W415"/>
          <cell r="Y415"/>
          <cell r="Z415"/>
          <cell r="AA415"/>
          <cell r="AB415"/>
          <cell r="AC415"/>
          <cell r="AD415"/>
          <cell r="AE415"/>
        </row>
        <row r="416">
          <cell r="B416">
            <v>44145</v>
          </cell>
          <cell r="C416">
            <v>46</v>
          </cell>
          <cell r="D416">
            <v>11</v>
          </cell>
          <cell r="E416">
            <v>4006010101</v>
          </cell>
          <cell r="F416" t="str">
            <v>Bộ vách carton lõi hồng ngoại</v>
          </cell>
          <cell r="G416"/>
          <cell r="H416" t="str">
            <v>Nhật Anh</v>
          </cell>
          <cell r="I416"/>
          <cell r="J416" t="str">
            <v>IQC</v>
          </cell>
          <cell r="K416">
            <v>40</v>
          </cell>
          <cell r="L416">
            <v>40</v>
          </cell>
          <cell r="M416">
            <v>0</v>
          </cell>
          <cell r="P416"/>
          <cell r="Q416"/>
          <cell r="R416"/>
          <cell r="S416"/>
          <cell r="T416"/>
          <cell r="U416"/>
          <cell r="V416"/>
          <cell r="W416"/>
          <cell r="Y416"/>
          <cell r="Z416"/>
          <cell r="AA416"/>
          <cell r="AB416"/>
          <cell r="AC416"/>
          <cell r="AD416"/>
          <cell r="AE416"/>
        </row>
        <row r="417">
          <cell r="B417">
            <v>44145</v>
          </cell>
          <cell r="C417">
            <v>46</v>
          </cell>
          <cell r="D417">
            <v>11</v>
          </cell>
          <cell r="E417">
            <v>4006010686</v>
          </cell>
          <cell r="F417" t="str">
            <v>Hộp khẩu trang y tế KAROFI IIR</v>
          </cell>
          <cell r="G417"/>
          <cell r="H417" t="str">
            <v>Nhật Anh</v>
          </cell>
          <cell r="I417"/>
          <cell r="J417" t="str">
            <v>IQC</v>
          </cell>
          <cell r="K417">
            <v>1600</v>
          </cell>
          <cell r="L417">
            <v>1600</v>
          </cell>
          <cell r="M417">
            <v>0</v>
          </cell>
          <cell r="P417"/>
          <cell r="Q417"/>
          <cell r="R417"/>
          <cell r="S417"/>
          <cell r="T417"/>
          <cell r="U417"/>
          <cell r="V417"/>
          <cell r="W417"/>
          <cell r="Y417"/>
          <cell r="Z417"/>
          <cell r="AA417"/>
          <cell r="AB417"/>
          <cell r="AC417"/>
          <cell r="AD417"/>
          <cell r="AE417"/>
        </row>
        <row r="418">
          <cell r="B418">
            <v>44145</v>
          </cell>
          <cell r="C418">
            <v>46</v>
          </cell>
          <cell r="D418">
            <v>11</v>
          </cell>
          <cell r="E418">
            <v>4006010689</v>
          </cell>
          <cell r="F418" t="str">
            <v>Hộp khẩu trang y tế KAROFI TNM IIR</v>
          </cell>
          <cell r="G418"/>
          <cell r="H418" t="str">
            <v>Nhật Anh</v>
          </cell>
          <cell r="I418"/>
          <cell r="J418" t="str">
            <v>IQC</v>
          </cell>
          <cell r="K418">
            <v>5000</v>
          </cell>
          <cell r="L418">
            <v>5000</v>
          </cell>
          <cell r="M418">
            <v>0</v>
          </cell>
          <cell r="P418"/>
          <cell r="Q418"/>
          <cell r="R418"/>
          <cell r="S418"/>
          <cell r="T418"/>
          <cell r="U418"/>
          <cell r="V418"/>
          <cell r="W418"/>
          <cell r="Y418"/>
          <cell r="Z418"/>
          <cell r="AA418"/>
          <cell r="AB418"/>
          <cell r="AC418"/>
          <cell r="AD418"/>
          <cell r="AE418"/>
        </row>
        <row r="419">
          <cell r="B419">
            <v>44145</v>
          </cell>
          <cell r="C419">
            <v>46</v>
          </cell>
          <cell r="D419">
            <v>11</v>
          </cell>
          <cell r="E419">
            <v>2013050028</v>
          </cell>
          <cell r="F419" t="str">
            <v>Van bình áp 3.2G</v>
          </cell>
          <cell r="G419"/>
          <cell r="H419" t="str">
            <v>Nhật Anh</v>
          </cell>
          <cell r="I419"/>
          <cell r="J419" t="str">
            <v>IQC</v>
          </cell>
          <cell r="K419">
            <v>2000</v>
          </cell>
          <cell r="L419">
            <v>2000</v>
          </cell>
          <cell r="M419">
            <v>0</v>
          </cell>
          <cell r="P419"/>
          <cell r="Q419"/>
          <cell r="R419"/>
          <cell r="S419"/>
          <cell r="T419"/>
          <cell r="U419"/>
          <cell r="V419"/>
          <cell r="W419"/>
          <cell r="Y419"/>
          <cell r="Z419"/>
          <cell r="AA419"/>
          <cell r="AB419"/>
          <cell r="AC419"/>
          <cell r="AD419"/>
          <cell r="AE419"/>
        </row>
        <row r="420">
          <cell r="B420">
            <v>44145</v>
          </cell>
          <cell r="C420">
            <v>46</v>
          </cell>
          <cell r="D420">
            <v>11</v>
          </cell>
          <cell r="E420">
            <v>2010020023</v>
          </cell>
          <cell r="F420" t="str">
            <v>Cút nối vuông 3/8</v>
          </cell>
          <cell r="G420"/>
          <cell r="H420" t="str">
            <v>Nhật Anh</v>
          </cell>
          <cell r="I420"/>
          <cell r="J420" t="str">
            <v>IQC</v>
          </cell>
          <cell r="K420">
            <v>600</v>
          </cell>
          <cell r="L420">
            <v>600</v>
          </cell>
          <cell r="M420">
            <v>0</v>
          </cell>
          <cell r="P420"/>
          <cell r="Q420"/>
          <cell r="R420"/>
          <cell r="S420"/>
          <cell r="T420"/>
          <cell r="U420"/>
          <cell r="V420"/>
          <cell r="W420"/>
          <cell r="Y420"/>
          <cell r="Z420"/>
          <cell r="AA420"/>
          <cell r="AB420"/>
          <cell r="AC420"/>
          <cell r="AD420"/>
          <cell r="AE420"/>
        </row>
        <row r="421">
          <cell r="B421">
            <v>44145</v>
          </cell>
          <cell r="C421">
            <v>46</v>
          </cell>
          <cell r="D421">
            <v>11</v>
          </cell>
          <cell r="E421">
            <v>2010020026</v>
          </cell>
          <cell r="F421" t="str">
            <v>Cút nối nhanh</v>
          </cell>
          <cell r="G421"/>
          <cell r="H421" t="str">
            <v>Nhật Anh</v>
          </cell>
          <cell r="I421"/>
          <cell r="J421" t="str">
            <v>IQC</v>
          </cell>
          <cell r="K421">
            <v>45000</v>
          </cell>
          <cell r="L421">
            <v>45000</v>
          </cell>
          <cell r="M421">
            <v>0</v>
          </cell>
          <cell r="P421"/>
          <cell r="Q421"/>
          <cell r="R421"/>
          <cell r="S421"/>
          <cell r="T421"/>
          <cell r="U421"/>
          <cell r="V421"/>
          <cell r="W421"/>
          <cell r="Y421"/>
          <cell r="Z421"/>
          <cell r="AA421"/>
          <cell r="AB421"/>
          <cell r="AC421"/>
          <cell r="AD421"/>
          <cell r="AE421"/>
        </row>
        <row r="422">
          <cell r="B422">
            <v>44145</v>
          </cell>
          <cell r="C422">
            <v>46</v>
          </cell>
          <cell r="D422">
            <v>11</v>
          </cell>
          <cell r="E422">
            <v>2010020014</v>
          </cell>
          <cell r="F422" t="str">
            <v>Cút nối T</v>
          </cell>
          <cell r="G422"/>
          <cell r="H422" t="str">
            <v>Nhật Anh</v>
          </cell>
          <cell r="I422"/>
          <cell r="J422" t="str">
            <v>IQC</v>
          </cell>
          <cell r="K422">
            <v>1000</v>
          </cell>
          <cell r="L422">
            <v>1000</v>
          </cell>
          <cell r="M422">
            <v>0</v>
          </cell>
          <cell r="P422"/>
          <cell r="Q422"/>
          <cell r="R422"/>
          <cell r="S422"/>
          <cell r="T422"/>
          <cell r="U422"/>
          <cell r="V422"/>
          <cell r="W422"/>
          <cell r="Y422"/>
          <cell r="Z422"/>
          <cell r="AA422"/>
          <cell r="AB422"/>
          <cell r="AC422"/>
          <cell r="AD422"/>
          <cell r="AE422"/>
        </row>
        <row r="423">
          <cell r="B423">
            <v>44145</v>
          </cell>
          <cell r="C423">
            <v>46</v>
          </cell>
          <cell r="D423">
            <v>11</v>
          </cell>
          <cell r="E423">
            <v>2010020012</v>
          </cell>
          <cell r="F423" t="str">
            <v>Cút nối nhanh* 3/8 x 3/8 trắng</v>
          </cell>
          <cell r="G423"/>
          <cell r="H423" t="str">
            <v>Nhật Anh</v>
          </cell>
          <cell r="I423"/>
          <cell r="J423" t="str">
            <v>IQC</v>
          </cell>
          <cell r="K423">
            <v>28000</v>
          </cell>
          <cell r="L423">
            <v>28000</v>
          </cell>
          <cell r="M423">
            <v>0</v>
          </cell>
          <cell r="P423"/>
          <cell r="Q423"/>
          <cell r="R423"/>
          <cell r="S423"/>
          <cell r="T423"/>
          <cell r="U423"/>
          <cell r="V423"/>
          <cell r="W423"/>
          <cell r="Y423"/>
          <cell r="Z423"/>
          <cell r="AA423"/>
          <cell r="AB423"/>
          <cell r="AC423"/>
          <cell r="AD423"/>
          <cell r="AE423"/>
        </row>
        <row r="424">
          <cell r="B424">
            <v>44145</v>
          </cell>
          <cell r="C424">
            <v>46</v>
          </cell>
          <cell r="D424">
            <v>11</v>
          </cell>
          <cell r="E424">
            <v>4003010072</v>
          </cell>
          <cell r="F424" t="str">
            <v>Thép tấm SPCC 0.6x950x1085</v>
          </cell>
          <cell r="G424"/>
          <cell r="H424" t="str">
            <v>Nhật Anh</v>
          </cell>
          <cell r="I424">
            <v>1000341</v>
          </cell>
          <cell r="J424" t="str">
            <v>IQC</v>
          </cell>
          <cell r="K424">
            <v>5000</v>
          </cell>
          <cell r="L424">
            <v>5000</v>
          </cell>
          <cell r="M424">
            <v>0</v>
          </cell>
          <cell r="P424"/>
          <cell r="Q424"/>
          <cell r="R424"/>
          <cell r="S424"/>
          <cell r="T424"/>
          <cell r="U424"/>
          <cell r="V424"/>
          <cell r="W424"/>
          <cell r="Y424"/>
          <cell r="Z424"/>
          <cell r="AA424"/>
          <cell r="AB424"/>
          <cell r="AC424"/>
          <cell r="AD424"/>
          <cell r="AE424"/>
        </row>
        <row r="425">
          <cell r="B425">
            <v>44145</v>
          </cell>
          <cell r="C425">
            <v>46</v>
          </cell>
          <cell r="D425">
            <v>11</v>
          </cell>
          <cell r="E425">
            <v>3003050051</v>
          </cell>
          <cell r="F425" t="str">
            <v>Thân tủ IQ-PLUS trắng</v>
          </cell>
          <cell r="G425"/>
          <cell r="H425" t="str">
            <v>Nhật Anh</v>
          </cell>
          <cell r="I425" t="str">
            <v>ENC</v>
          </cell>
          <cell r="J425" t="str">
            <v>IQC</v>
          </cell>
          <cell r="K425">
            <v>211</v>
          </cell>
          <cell r="L425">
            <v>211</v>
          </cell>
          <cell r="M425">
            <v>0</v>
          </cell>
          <cell r="P425"/>
          <cell r="Q425"/>
          <cell r="R425"/>
          <cell r="S425"/>
          <cell r="T425"/>
          <cell r="U425"/>
          <cell r="V425"/>
          <cell r="W425"/>
          <cell r="Y425"/>
          <cell r="Z425"/>
          <cell r="AA425"/>
          <cell r="AB425"/>
          <cell r="AC425"/>
          <cell r="AD425"/>
          <cell r="AE425"/>
        </row>
        <row r="426">
          <cell r="B426">
            <v>44145</v>
          </cell>
          <cell r="C426">
            <v>46</v>
          </cell>
          <cell r="D426">
            <v>11</v>
          </cell>
          <cell r="E426">
            <v>3003050003</v>
          </cell>
          <cell r="F426" t="str">
            <v>Thân tủ IQ trắng (0.5mm)</v>
          </cell>
          <cell r="G426"/>
          <cell r="H426" t="str">
            <v>Nhật Anh</v>
          </cell>
          <cell r="I426" t="str">
            <v>ENC</v>
          </cell>
          <cell r="J426" t="str">
            <v>IQC</v>
          </cell>
          <cell r="K426">
            <v>201</v>
          </cell>
          <cell r="L426">
            <v>201</v>
          </cell>
          <cell r="M426">
            <v>0</v>
          </cell>
          <cell r="P426"/>
          <cell r="Q426"/>
          <cell r="R426"/>
          <cell r="S426"/>
          <cell r="T426"/>
          <cell r="U426"/>
          <cell r="V426"/>
          <cell r="W426"/>
          <cell r="Y426"/>
          <cell r="Z426"/>
          <cell r="AA426"/>
          <cell r="AB426"/>
          <cell r="AC426"/>
          <cell r="AD426"/>
          <cell r="AE426"/>
        </row>
        <row r="427">
          <cell r="B427">
            <v>44145</v>
          </cell>
          <cell r="C427">
            <v>46</v>
          </cell>
          <cell r="D427">
            <v>11</v>
          </cell>
          <cell r="E427">
            <v>3003050046</v>
          </cell>
          <cell r="F427" t="str">
            <v>Thân tủ IQO-HOT</v>
          </cell>
          <cell r="G427"/>
          <cell r="H427" t="str">
            <v>Nhật Anh</v>
          </cell>
          <cell r="I427" t="str">
            <v>ENC</v>
          </cell>
          <cell r="J427" t="str">
            <v>IQC</v>
          </cell>
          <cell r="K427">
            <v>50</v>
          </cell>
          <cell r="L427">
            <v>50</v>
          </cell>
          <cell r="M427">
            <v>0</v>
          </cell>
          <cell r="P427"/>
          <cell r="Q427"/>
          <cell r="R427"/>
          <cell r="S427"/>
          <cell r="T427"/>
          <cell r="U427"/>
          <cell r="V427"/>
          <cell r="W427"/>
          <cell r="Y427"/>
          <cell r="Z427"/>
          <cell r="AA427"/>
          <cell r="AB427"/>
          <cell r="AC427"/>
          <cell r="AD427"/>
          <cell r="AE427"/>
        </row>
        <row r="428">
          <cell r="B428">
            <v>44145</v>
          </cell>
          <cell r="C428">
            <v>46</v>
          </cell>
          <cell r="D428">
            <v>11</v>
          </cell>
          <cell r="E428">
            <v>3004060077</v>
          </cell>
          <cell r="F428" t="str">
            <v>Gá sắt T33 IQ-PLUS (Sub)</v>
          </cell>
          <cell r="G428"/>
          <cell r="H428" t="str">
            <v>Nhật Anh</v>
          </cell>
          <cell r="I428">
            <v>1004614</v>
          </cell>
          <cell r="J428" t="str">
            <v>IQC</v>
          </cell>
          <cell r="K428">
            <v>500</v>
          </cell>
          <cell r="L428">
            <v>500</v>
          </cell>
          <cell r="M428">
            <v>0</v>
          </cell>
          <cell r="P428"/>
          <cell r="Q428"/>
          <cell r="R428"/>
          <cell r="S428"/>
          <cell r="T428"/>
          <cell r="U428"/>
          <cell r="V428"/>
          <cell r="W428"/>
          <cell r="Y428"/>
          <cell r="Z428"/>
          <cell r="AA428"/>
          <cell r="AB428"/>
          <cell r="AC428"/>
          <cell r="AD428"/>
          <cell r="AE428"/>
        </row>
        <row r="429">
          <cell r="B429">
            <v>44145</v>
          </cell>
          <cell r="C429">
            <v>46</v>
          </cell>
          <cell r="D429">
            <v>11</v>
          </cell>
          <cell r="E429">
            <v>3004060075</v>
          </cell>
          <cell r="F429" t="str">
            <v>Thanh khung ngang IQ-PLUS (CS-Sub)</v>
          </cell>
          <cell r="G429"/>
          <cell r="H429" t="str">
            <v>Nhật Anh</v>
          </cell>
          <cell r="I429">
            <v>1004614</v>
          </cell>
          <cell r="J429" t="str">
            <v>IQC</v>
          </cell>
          <cell r="K429">
            <v>1000</v>
          </cell>
          <cell r="L429">
            <v>1000</v>
          </cell>
          <cell r="M429">
            <v>0</v>
          </cell>
          <cell r="P429"/>
          <cell r="Q429"/>
          <cell r="R429"/>
          <cell r="S429"/>
          <cell r="T429"/>
          <cell r="U429"/>
          <cell r="V429"/>
          <cell r="W429"/>
          <cell r="Y429"/>
          <cell r="Z429"/>
          <cell r="AA429"/>
          <cell r="AB429"/>
          <cell r="AC429"/>
          <cell r="AD429"/>
          <cell r="AE429"/>
        </row>
        <row r="430">
          <cell r="B430">
            <v>44145</v>
          </cell>
          <cell r="C430">
            <v>46</v>
          </cell>
          <cell r="D430">
            <v>11</v>
          </cell>
          <cell r="E430">
            <v>3004060074</v>
          </cell>
          <cell r="F430" t="str">
            <v>Vỏ thân tủ IQ-PLUS (CS-Sub)</v>
          </cell>
          <cell r="G430"/>
          <cell r="H430" t="str">
            <v>Nhật Anh</v>
          </cell>
          <cell r="I430">
            <v>1004614</v>
          </cell>
          <cell r="J430" t="str">
            <v>IQC</v>
          </cell>
          <cell r="K430">
            <v>200</v>
          </cell>
          <cell r="L430">
            <v>200</v>
          </cell>
          <cell r="M430">
            <v>0</v>
          </cell>
          <cell r="P430"/>
          <cell r="Q430"/>
          <cell r="R430"/>
          <cell r="S430"/>
          <cell r="T430"/>
          <cell r="U430"/>
          <cell r="V430"/>
          <cell r="W430"/>
          <cell r="Y430"/>
          <cell r="Z430"/>
          <cell r="AA430"/>
          <cell r="AB430"/>
          <cell r="AC430"/>
          <cell r="AD430"/>
          <cell r="AE430"/>
        </row>
        <row r="431">
          <cell r="B431">
            <v>44145</v>
          </cell>
          <cell r="C431">
            <v>46</v>
          </cell>
          <cell r="D431">
            <v>11</v>
          </cell>
          <cell r="E431">
            <v>3004060078</v>
          </cell>
          <cell r="F431" t="str">
            <v>Thanh gá điện IQ-PLUS (CS-Sub)</v>
          </cell>
          <cell r="G431"/>
          <cell r="H431" t="str">
            <v>Nhật Anh</v>
          </cell>
          <cell r="I431">
            <v>1004614</v>
          </cell>
          <cell r="J431" t="str">
            <v>IQC</v>
          </cell>
          <cell r="K431">
            <v>500</v>
          </cell>
          <cell r="L431">
            <v>500</v>
          </cell>
          <cell r="M431">
            <v>0</v>
          </cell>
          <cell r="P431"/>
          <cell r="Q431"/>
          <cell r="R431"/>
          <cell r="S431"/>
          <cell r="T431"/>
          <cell r="U431"/>
          <cell r="V431"/>
          <cell r="W431"/>
          <cell r="Y431"/>
          <cell r="Z431"/>
          <cell r="AA431"/>
          <cell r="AB431"/>
          <cell r="AC431"/>
          <cell r="AD431"/>
          <cell r="AE431"/>
        </row>
        <row r="432">
          <cell r="B432">
            <v>44145</v>
          </cell>
          <cell r="C432">
            <v>46</v>
          </cell>
          <cell r="D432">
            <v>11</v>
          </cell>
          <cell r="E432">
            <v>3004020423</v>
          </cell>
          <cell r="F432" t="str">
            <v>Ốp sau trên IQ-PLUS trắng</v>
          </cell>
          <cell r="G432"/>
          <cell r="H432" t="str">
            <v>Nhật Anh</v>
          </cell>
          <cell r="I432" t="str">
            <v>NDN019</v>
          </cell>
          <cell r="J432" t="str">
            <v>IQC</v>
          </cell>
          <cell r="K432">
            <v>450</v>
          </cell>
          <cell r="L432">
            <v>450</v>
          </cell>
          <cell r="M432">
            <v>0</v>
          </cell>
          <cell r="P432"/>
          <cell r="Q432"/>
          <cell r="R432"/>
          <cell r="S432"/>
          <cell r="T432"/>
          <cell r="U432"/>
          <cell r="V432"/>
          <cell r="W432"/>
          <cell r="Y432"/>
          <cell r="Z432"/>
          <cell r="AA432"/>
          <cell r="AB432"/>
          <cell r="AC432"/>
          <cell r="AD432"/>
          <cell r="AE432"/>
        </row>
        <row r="433">
          <cell r="B433">
            <v>44145</v>
          </cell>
          <cell r="C433">
            <v>46</v>
          </cell>
          <cell r="D433">
            <v>11</v>
          </cell>
          <cell r="E433">
            <v>3004040457</v>
          </cell>
          <cell r="F433" t="str">
            <v>Tấm che bình nóng IQO-HOT trắng</v>
          </cell>
          <cell r="G433"/>
          <cell r="H433" t="str">
            <v>Nhật Anh</v>
          </cell>
          <cell r="I433" t="str">
            <v>NDN019</v>
          </cell>
          <cell r="J433" t="str">
            <v>IQC</v>
          </cell>
          <cell r="K433">
            <v>23</v>
          </cell>
          <cell r="L433">
            <v>23</v>
          </cell>
          <cell r="M433">
            <v>0</v>
          </cell>
          <cell r="P433"/>
          <cell r="Q433"/>
          <cell r="R433"/>
          <cell r="S433"/>
          <cell r="T433"/>
          <cell r="U433"/>
          <cell r="V433"/>
          <cell r="W433"/>
          <cell r="Y433"/>
          <cell r="Z433"/>
          <cell r="AA433"/>
          <cell r="AB433"/>
          <cell r="AC433"/>
          <cell r="AD433"/>
          <cell r="AE433"/>
        </row>
        <row r="434">
          <cell r="B434">
            <v>44145</v>
          </cell>
          <cell r="C434">
            <v>46</v>
          </cell>
          <cell r="D434">
            <v>11</v>
          </cell>
          <cell r="E434">
            <v>3004040425</v>
          </cell>
          <cell r="F434" t="str">
            <v>Gá bơm IQO-HOT</v>
          </cell>
          <cell r="G434"/>
          <cell r="H434" t="str">
            <v>Nhật Anh</v>
          </cell>
          <cell r="I434" t="str">
            <v>NDN019</v>
          </cell>
          <cell r="J434" t="str">
            <v>IQC</v>
          </cell>
          <cell r="K434">
            <v>56</v>
          </cell>
          <cell r="L434">
            <v>56</v>
          </cell>
          <cell r="M434">
            <v>0</v>
          </cell>
          <cell r="P434"/>
          <cell r="Q434"/>
          <cell r="R434"/>
          <cell r="S434"/>
          <cell r="T434"/>
          <cell r="U434"/>
          <cell r="V434"/>
          <cell r="W434"/>
          <cell r="Y434"/>
          <cell r="Z434"/>
          <cell r="AA434"/>
          <cell r="AB434"/>
          <cell r="AC434"/>
          <cell r="AD434"/>
          <cell r="AE434"/>
        </row>
        <row r="435">
          <cell r="B435">
            <v>44145</v>
          </cell>
          <cell r="C435">
            <v>46</v>
          </cell>
          <cell r="D435">
            <v>11</v>
          </cell>
          <cell r="E435">
            <v>3004040422</v>
          </cell>
          <cell r="F435" t="str">
            <v>Giá tank nhựa IQO-HOT</v>
          </cell>
          <cell r="G435"/>
          <cell r="H435" t="str">
            <v>Nhật Anh</v>
          </cell>
          <cell r="I435" t="str">
            <v>NDN019</v>
          </cell>
          <cell r="J435" t="str">
            <v>IQC</v>
          </cell>
          <cell r="K435">
            <v>170</v>
          </cell>
          <cell r="L435">
            <v>170</v>
          </cell>
          <cell r="M435">
            <v>0</v>
          </cell>
          <cell r="P435"/>
          <cell r="Q435"/>
          <cell r="R435"/>
          <cell r="S435"/>
          <cell r="T435"/>
          <cell r="U435"/>
          <cell r="V435"/>
          <cell r="W435"/>
          <cell r="Y435"/>
          <cell r="Z435"/>
          <cell r="AA435"/>
          <cell r="AB435"/>
          <cell r="AC435"/>
          <cell r="AD435"/>
          <cell r="AE435"/>
        </row>
        <row r="436">
          <cell r="B436">
            <v>44145</v>
          </cell>
          <cell r="C436">
            <v>46</v>
          </cell>
          <cell r="D436">
            <v>11</v>
          </cell>
          <cell r="E436">
            <v>3004040453</v>
          </cell>
          <cell r="F436" t="str">
            <v>Giá cốc IQO-HOT/IK trắng</v>
          </cell>
          <cell r="G436"/>
          <cell r="H436" t="str">
            <v>Nhật Anh</v>
          </cell>
          <cell r="I436" t="str">
            <v>NDN019</v>
          </cell>
          <cell r="J436" t="str">
            <v>IQC</v>
          </cell>
          <cell r="K436">
            <v>309</v>
          </cell>
          <cell r="L436">
            <v>309</v>
          </cell>
          <cell r="M436">
            <v>0</v>
          </cell>
          <cell r="P436"/>
          <cell r="Q436"/>
          <cell r="R436"/>
          <cell r="S436"/>
          <cell r="T436"/>
          <cell r="U436"/>
          <cell r="V436"/>
          <cell r="W436"/>
          <cell r="Y436"/>
          <cell r="Z436"/>
          <cell r="AA436"/>
          <cell r="AB436"/>
          <cell r="AC436"/>
          <cell r="AD436"/>
          <cell r="AE436"/>
        </row>
        <row r="437">
          <cell r="B437">
            <v>44146</v>
          </cell>
          <cell r="C437">
            <v>46</v>
          </cell>
          <cell r="D437">
            <v>11</v>
          </cell>
          <cell r="E437">
            <v>3004040403</v>
          </cell>
          <cell r="F437" t="str">
            <v>Gá điện IQ-PLUS trắng</v>
          </cell>
          <cell r="G437"/>
          <cell r="H437" t="str">
            <v>Nhật Anh</v>
          </cell>
          <cell r="I437" t="str">
            <v>NDN019</v>
          </cell>
          <cell r="J437" t="str">
            <v>IQC</v>
          </cell>
          <cell r="K437">
            <v>420</v>
          </cell>
          <cell r="L437">
            <v>420</v>
          </cell>
          <cell r="M437">
            <v>0</v>
          </cell>
          <cell r="P437"/>
          <cell r="Q437"/>
          <cell r="R437"/>
          <cell r="S437"/>
          <cell r="T437"/>
          <cell r="U437"/>
          <cell r="V437"/>
          <cell r="W437"/>
          <cell r="Y437"/>
          <cell r="Z437"/>
          <cell r="AA437"/>
          <cell r="AB437"/>
          <cell r="AC437"/>
          <cell r="AD437"/>
          <cell r="AE437"/>
        </row>
        <row r="438">
          <cell r="B438">
            <v>44146</v>
          </cell>
          <cell r="C438">
            <v>46</v>
          </cell>
          <cell r="D438">
            <v>11</v>
          </cell>
          <cell r="E438">
            <v>3004040406</v>
          </cell>
          <cell r="F438" t="str">
            <v>Thanh gá điện IQ-PLUS trắng</v>
          </cell>
          <cell r="G438"/>
          <cell r="H438" t="str">
            <v>Nhật Anh</v>
          </cell>
          <cell r="I438" t="str">
            <v>NDN019</v>
          </cell>
          <cell r="J438" t="str">
            <v>IQC</v>
          </cell>
          <cell r="K438">
            <v>202</v>
          </cell>
          <cell r="L438">
            <v>202</v>
          </cell>
          <cell r="M438">
            <v>0</v>
          </cell>
          <cell r="P438"/>
          <cell r="Q438"/>
          <cell r="R438"/>
          <cell r="S438"/>
          <cell r="T438"/>
          <cell r="U438"/>
          <cell r="V438"/>
          <cell r="W438"/>
          <cell r="Y438"/>
          <cell r="Z438"/>
          <cell r="AA438"/>
          <cell r="AB438"/>
          <cell r="AC438"/>
          <cell r="AD438"/>
          <cell r="AE438"/>
        </row>
        <row r="439">
          <cell r="B439">
            <v>44146</v>
          </cell>
          <cell r="C439">
            <v>46</v>
          </cell>
          <cell r="D439">
            <v>11</v>
          </cell>
          <cell r="E439">
            <v>2013020069</v>
          </cell>
          <cell r="F439" t="str">
            <v>Giá sắt L5 (CS)</v>
          </cell>
          <cell r="G439"/>
          <cell r="H439" t="str">
            <v>Nhật Anh</v>
          </cell>
          <cell r="I439">
            <v>1000015</v>
          </cell>
          <cell r="J439" t="str">
            <v>IQC</v>
          </cell>
          <cell r="K439">
            <v>600</v>
          </cell>
          <cell r="L439">
            <v>600</v>
          </cell>
          <cell r="M439">
            <v>0</v>
          </cell>
          <cell r="P439"/>
          <cell r="Q439"/>
          <cell r="R439"/>
          <cell r="S439"/>
          <cell r="T439"/>
          <cell r="U439"/>
          <cell r="V439"/>
          <cell r="W439"/>
          <cell r="Y439"/>
          <cell r="Z439"/>
          <cell r="AA439"/>
          <cell r="AB439"/>
          <cell r="AC439"/>
          <cell r="AD439"/>
          <cell r="AE439"/>
        </row>
        <row r="440">
          <cell r="B440">
            <v>44146</v>
          </cell>
          <cell r="C440">
            <v>46</v>
          </cell>
          <cell r="D440">
            <v>11</v>
          </cell>
          <cell r="E440">
            <v>2013020087</v>
          </cell>
          <cell r="F440" t="str">
            <v>Giá sắt L4 v2 (CS)</v>
          </cell>
          <cell r="G440"/>
          <cell r="H440" t="str">
            <v>Nhật Anh</v>
          </cell>
          <cell r="I440">
            <v>1000014</v>
          </cell>
          <cell r="J440" t="str">
            <v>IQC</v>
          </cell>
          <cell r="K440">
            <v>1000</v>
          </cell>
          <cell r="L440">
            <v>1000</v>
          </cell>
          <cell r="M440">
            <v>0</v>
          </cell>
          <cell r="P440"/>
          <cell r="Q440"/>
          <cell r="R440"/>
          <cell r="S440"/>
          <cell r="T440"/>
          <cell r="U440"/>
          <cell r="V440"/>
          <cell r="W440"/>
          <cell r="Y440"/>
          <cell r="Z440"/>
          <cell r="AA440"/>
          <cell r="AB440"/>
          <cell r="AC440"/>
          <cell r="AD440"/>
          <cell r="AE440"/>
        </row>
        <row r="441">
          <cell r="B441">
            <v>44146</v>
          </cell>
          <cell r="C441">
            <v>46</v>
          </cell>
          <cell r="D441">
            <v>11</v>
          </cell>
          <cell r="E441">
            <v>2013020130</v>
          </cell>
          <cell r="F441" t="str">
            <v>Giá sắt SH trắng v2</v>
          </cell>
          <cell r="G441"/>
          <cell r="H441" t="str">
            <v>Nhật Anh</v>
          </cell>
          <cell r="I441">
            <v>1006334</v>
          </cell>
          <cell r="J441" t="str">
            <v>IQC</v>
          </cell>
          <cell r="K441">
            <v>253</v>
          </cell>
          <cell r="L441">
            <v>253</v>
          </cell>
          <cell r="M441">
            <v>0</v>
          </cell>
          <cell r="P441"/>
          <cell r="Q441"/>
          <cell r="R441"/>
          <cell r="S441"/>
          <cell r="T441"/>
          <cell r="U441"/>
          <cell r="V441"/>
          <cell r="W441"/>
          <cell r="Y441"/>
          <cell r="Z441"/>
          <cell r="AA441"/>
          <cell r="AB441"/>
          <cell r="AC441"/>
          <cell r="AD441"/>
          <cell r="AE441"/>
        </row>
        <row r="442">
          <cell r="B442">
            <v>44146</v>
          </cell>
          <cell r="C442">
            <v>46</v>
          </cell>
          <cell r="D442">
            <v>11</v>
          </cell>
          <cell r="E442">
            <v>2013020129</v>
          </cell>
          <cell r="F442" t="str">
            <v>Giá sắt SH v2 (CS)</v>
          </cell>
          <cell r="G442"/>
          <cell r="H442" t="str">
            <v>Nhật Anh</v>
          </cell>
          <cell r="I442">
            <v>1004614</v>
          </cell>
          <cell r="J442" t="str">
            <v>IQC</v>
          </cell>
          <cell r="K442">
            <v>700</v>
          </cell>
          <cell r="L442">
            <v>700</v>
          </cell>
          <cell r="M442">
            <v>0</v>
          </cell>
          <cell r="P442"/>
          <cell r="Q442"/>
          <cell r="R442"/>
          <cell r="S442"/>
          <cell r="T442"/>
          <cell r="U442"/>
          <cell r="V442"/>
          <cell r="W442"/>
          <cell r="Y442"/>
          <cell r="Z442"/>
          <cell r="AA442"/>
          <cell r="AB442"/>
          <cell r="AC442"/>
          <cell r="AD442"/>
          <cell r="AE442"/>
        </row>
        <row r="443">
          <cell r="B443">
            <v>44146</v>
          </cell>
          <cell r="C443">
            <v>46</v>
          </cell>
          <cell r="D443">
            <v>11</v>
          </cell>
          <cell r="E443">
            <v>4006050100</v>
          </cell>
          <cell r="F443" t="str">
            <v>Xốp đỉnh IRO3-HOT</v>
          </cell>
          <cell r="G443"/>
          <cell r="H443" t="str">
            <v>Nhật Anh</v>
          </cell>
          <cell r="I443" t="str">
            <v>NDL011</v>
          </cell>
          <cell r="J443" t="str">
            <v>IQC</v>
          </cell>
          <cell r="K443">
            <v>700</v>
          </cell>
          <cell r="L443">
            <v>700</v>
          </cell>
          <cell r="M443">
            <v>0</v>
          </cell>
          <cell r="P443"/>
          <cell r="Q443"/>
          <cell r="R443"/>
          <cell r="S443"/>
          <cell r="T443"/>
          <cell r="U443"/>
          <cell r="V443"/>
          <cell r="W443"/>
          <cell r="Y443"/>
          <cell r="Z443"/>
          <cell r="AA443"/>
          <cell r="AB443"/>
          <cell r="AC443"/>
          <cell r="AD443"/>
          <cell r="AE443"/>
        </row>
        <row r="444">
          <cell r="B444">
            <v>44146</v>
          </cell>
          <cell r="C444">
            <v>46</v>
          </cell>
          <cell r="D444">
            <v>11</v>
          </cell>
          <cell r="E444">
            <v>4006050052</v>
          </cell>
          <cell r="F444" t="str">
            <v>XỐP MẶT IRO3</v>
          </cell>
          <cell r="G444"/>
          <cell r="H444" t="str">
            <v>Nhật Anh</v>
          </cell>
          <cell r="I444" t="str">
            <v>NDL011</v>
          </cell>
          <cell r="J444" t="str">
            <v>IQC</v>
          </cell>
          <cell r="K444">
            <v>1500</v>
          </cell>
          <cell r="L444">
            <v>1500</v>
          </cell>
          <cell r="M444">
            <v>0</v>
          </cell>
          <cell r="P444"/>
          <cell r="Q444"/>
          <cell r="R444"/>
          <cell r="S444"/>
          <cell r="T444"/>
          <cell r="U444"/>
          <cell r="V444"/>
          <cell r="W444"/>
          <cell r="Y444"/>
          <cell r="Z444"/>
          <cell r="AA444"/>
          <cell r="AB444"/>
          <cell r="AC444"/>
          <cell r="AD444"/>
          <cell r="AE444"/>
        </row>
        <row r="445">
          <cell r="B445">
            <v>44146</v>
          </cell>
          <cell r="C445">
            <v>46</v>
          </cell>
          <cell r="D445">
            <v>11</v>
          </cell>
          <cell r="E445">
            <v>4006050053</v>
          </cell>
          <cell r="F445" t="str">
            <v>XỐP HÔNG IRO3</v>
          </cell>
          <cell r="G445"/>
          <cell r="H445" t="str">
            <v>Nhật Anh</v>
          </cell>
          <cell r="I445" t="str">
            <v>NDL011</v>
          </cell>
          <cell r="J445" t="str">
            <v>IQC</v>
          </cell>
          <cell r="K445">
            <v>1500</v>
          </cell>
          <cell r="L445">
            <v>1500</v>
          </cell>
          <cell r="M445">
            <v>0</v>
          </cell>
          <cell r="P445"/>
          <cell r="Q445"/>
          <cell r="R445"/>
          <cell r="S445"/>
          <cell r="T445"/>
          <cell r="U445"/>
          <cell r="V445"/>
          <cell r="W445"/>
          <cell r="Y445"/>
          <cell r="Z445"/>
          <cell r="AA445"/>
          <cell r="AB445"/>
          <cell r="AC445"/>
          <cell r="AD445"/>
          <cell r="AE445"/>
        </row>
        <row r="446">
          <cell r="B446">
            <v>44146</v>
          </cell>
          <cell r="C446">
            <v>46</v>
          </cell>
          <cell r="D446">
            <v>11</v>
          </cell>
          <cell r="E446">
            <v>4006050046</v>
          </cell>
          <cell r="F446" t="str">
            <v>Xốp EPS phẳng 340x435x10</v>
          </cell>
          <cell r="G446"/>
          <cell r="H446" t="str">
            <v>Nhật Anh</v>
          </cell>
          <cell r="I446" t="str">
            <v>NDL011</v>
          </cell>
          <cell r="J446" t="str">
            <v>IQC</v>
          </cell>
          <cell r="K446">
            <v>600</v>
          </cell>
          <cell r="L446">
            <v>600</v>
          </cell>
          <cell r="M446">
            <v>0</v>
          </cell>
          <cell r="P446"/>
          <cell r="Q446"/>
          <cell r="R446"/>
          <cell r="S446"/>
          <cell r="T446"/>
          <cell r="U446"/>
          <cell r="V446"/>
          <cell r="W446"/>
          <cell r="Y446"/>
          <cell r="Z446"/>
          <cell r="AA446"/>
          <cell r="AB446"/>
          <cell r="AC446"/>
          <cell r="AD446"/>
          <cell r="AE446"/>
        </row>
        <row r="447">
          <cell r="B447">
            <v>44146</v>
          </cell>
          <cell r="C447">
            <v>46</v>
          </cell>
          <cell r="D447">
            <v>11</v>
          </cell>
          <cell r="E447">
            <v>4006050047</v>
          </cell>
          <cell r="F447" t="str">
            <v>Xốp EPS phẳng 365x885x10</v>
          </cell>
          <cell r="G447"/>
          <cell r="H447" t="str">
            <v>Nhật Anh</v>
          </cell>
          <cell r="I447" t="str">
            <v>NDL011</v>
          </cell>
          <cell r="J447" t="str">
            <v>IQC</v>
          </cell>
          <cell r="K447">
            <v>1000</v>
          </cell>
          <cell r="L447">
            <v>1000</v>
          </cell>
          <cell r="M447">
            <v>0</v>
          </cell>
          <cell r="P447"/>
          <cell r="Q447"/>
          <cell r="R447"/>
          <cell r="S447"/>
          <cell r="T447"/>
          <cell r="U447"/>
          <cell r="V447"/>
          <cell r="W447"/>
          <cell r="Y447"/>
          <cell r="Z447"/>
          <cell r="AA447"/>
          <cell r="AB447"/>
          <cell r="AC447"/>
          <cell r="AD447"/>
          <cell r="AE447"/>
        </row>
        <row r="448">
          <cell r="B448">
            <v>44146</v>
          </cell>
          <cell r="C448">
            <v>46</v>
          </cell>
          <cell r="D448">
            <v>11</v>
          </cell>
          <cell r="E448">
            <v>4006050048</v>
          </cell>
          <cell r="F448" t="str">
            <v>Xốp EPS phẳng 425x885x10</v>
          </cell>
          <cell r="G448"/>
          <cell r="H448" t="str">
            <v>Nhật Anh</v>
          </cell>
          <cell r="I448" t="str">
            <v>NDL011</v>
          </cell>
          <cell r="J448" t="str">
            <v>IQC</v>
          </cell>
          <cell r="K448">
            <v>1000</v>
          </cell>
          <cell r="L448">
            <v>1000</v>
          </cell>
          <cell r="M448">
            <v>0</v>
          </cell>
          <cell r="P448"/>
          <cell r="Q448"/>
          <cell r="R448"/>
          <cell r="S448"/>
          <cell r="T448"/>
          <cell r="U448"/>
          <cell r="V448"/>
          <cell r="W448"/>
          <cell r="Y448"/>
          <cell r="Z448"/>
          <cell r="AA448"/>
          <cell r="AB448"/>
          <cell r="AC448"/>
          <cell r="AD448"/>
          <cell r="AE448"/>
        </row>
        <row r="449">
          <cell r="B449">
            <v>44146</v>
          </cell>
          <cell r="C449">
            <v>46</v>
          </cell>
          <cell r="D449">
            <v>11</v>
          </cell>
          <cell r="E449">
            <v>4006050105</v>
          </cell>
          <cell r="F449" t="str">
            <v>Xốp EPS phẳng đỉnh IQO</v>
          </cell>
          <cell r="G449"/>
          <cell r="H449" t="str">
            <v>Nhật Anh</v>
          </cell>
          <cell r="I449" t="str">
            <v>NDL011</v>
          </cell>
          <cell r="J449" t="str">
            <v>IQC</v>
          </cell>
          <cell r="K449">
            <v>800</v>
          </cell>
          <cell r="L449">
            <v>800</v>
          </cell>
          <cell r="M449">
            <v>0</v>
          </cell>
          <cell r="P449"/>
          <cell r="Q449"/>
          <cell r="R449"/>
          <cell r="S449"/>
          <cell r="T449"/>
          <cell r="U449"/>
          <cell r="V449"/>
          <cell r="W449"/>
          <cell r="Y449"/>
          <cell r="Z449"/>
          <cell r="AA449"/>
          <cell r="AB449"/>
          <cell r="AC449"/>
          <cell r="AD449"/>
          <cell r="AE449"/>
        </row>
        <row r="450">
          <cell r="B450">
            <v>44146</v>
          </cell>
          <cell r="C450">
            <v>46</v>
          </cell>
          <cell r="D450">
            <v>11</v>
          </cell>
          <cell r="E450">
            <v>4006050106</v>
          </cell>
          <cell r="F450" t="str">
            <v>Xốp EPS phẳng mặt IQO</v>
          </cell>
          <cell r="G450"/>
          <cell r="H450" t="str">
            <v>Nhật Anh</v>
          </cell>
          <cell r="I450" t="str">
            <v>NDL011</v>
          </cell>
          <cell r="J450" t="str">
            <v>IQC</v>
          </cell>
          <cell r="K450">
            <v>700</v>
          </cell>
          <cell r="L450">
            <v>700</v>
          </cell>
          <cell r="M450">
            <v>0</v>
          </cell>
          <cell r="P450"/>
          <cell r="Q450"/>
          <cell r="R450"/>
          <cell r="S450"/>
          <cell r="T450"/>
          <cell r="U450"/>
          <cell r="V450"/>
          <cell r="W450"/>
          <cell r="Y450"/>
          <cell r="Z450"/>
          <cell r="AA450"/>
          <cell r="AB450"/>
          <cell r="AC450"/>
          <cell r="AD450"/>
          <cell r="AE450"/>
        </row>
        <row r="451">
          <cell r="B451">
            <v>44146</v>
          </cell>
          <cell r="C451">
            <v>46</v>
          </cell>
          <cell r="D451">
            <v>11</v>
          </cell>
          <cell r="E451">
            <v>4006050107</v>
          </cell>
          <cell r="F451" t="str">
            <v>Xốp EPS phẳng cạnh IQO</v>
          </cell>
          <cell r="G451"/>
          <cell r="H451" t="str">
            <v>Nhật Anh</v>
          </cell>
          <cell r="I451" t="str">
            <v>NDL011</v>
          </cell>
          <cell r="J451" t="str">
            <v>IQC</v>
          </cell>
          <cell r="K451">
            <v>700</v>
          </cell>
          <cell r="L451">
            <v>700</v>
          </cell>
          <cell r="M451">
            <v>0</v>
          </cell>
          <cell r="P451"/>
          <cell r="Q451"/>
          <cell r="R451"/>
          <cell r="S451"/>
          <cell r="T451"/>
          <cell r="U451"/>
          <cell r="V451"/>
          <cell r="W451"/>
          <cell r="Y451"/>
          <cell r="Z451"/>
          <cell r="AA451"/>
          <cell r="AB451"/>
          <cell r="AC451"/>
          <cell r="AD451"/>
          <cell r="AE451"/>
        </row>
        <row r="452">
          <cell r="B452">
            <v>44146</v>
          </cell>
          <cell r="C452">
            <v>46</v>
          </cell>
          <cell r="D452">
            <v>11</v>
          </cell>
          <cell r="E452">
            <v>4004050038</v>
          </cell>
          <cell r="F452" t="str">
            <v>Hạt CaCO3 v2</v>
          </cell>
          <cell r="G452"/>
          <cell r="H452" t="str">
            <v>Nhật Anh</v>
          </cell>
          <cell r="I452">
            <v>1006220</v>
          </cell>
          <cell r="J452" t="str">
            <v>IQC</v>
          </cell>
          <cell r="K452">
            <v>300</v>
          </cell>
          <cell r="L452">
            <v>300</v>
          </cell>
          <cell r="M452">
            <v>0</v>
          </cell>
          <cell r="P452"/>
          <cell r="Q452"/>
          <cell r="R452"/>
          <cell r="S452"/>
          <cell r="T452"/>
          <cell r="U452"/>
          <cell r="V452"/>
          <cell r="W452"/>
          <cell r="Y452"/>
          <cell r="Z452"/>
          <cell r="AA452"/>
          <cell r="AB452"/>
          <cell r="AC452"/>
          <cell r="AD452"/>
          <cell r="AE452"/>
        </row>
        <row r="453">
          <cell r="B453">
            <v>44146</v>
          </cell>
          <cell r="C453">
            <v>46</v>
          </cell>
          <cell r="D453">
            <v>11</v>
          </cell>
          <cell r="E453">
            <v>4006040060</v>
          </cell>
          <cell r="F453" t="str">
            <v>Dây đai 12x0.7 trắng</v>
          </cell>
          <cell r="G453"/>
          <cell r="H453" t="str">
            <v>Nhật Anh</v>
          </cell>
          <cell r="I453">
            <v>1005263</v>
          </cell>
          <cell r="J453" t="str">
            <v>IQC</v>
          </cell>
          <cell r="K453">
            <v>20</v>
          </cell>
          <cell r="L453">
            <v>20</v>
          </cell>
          <cell r="M453">
            <v>0</v>
          </cell>
          <cell r="P453"/>
          <cell r="Q453"/>
          <cell r="R453"/>
          <cell r="S453"/>
          <cell r="T453"/>
          <cell r="U453"/>
          <cell r="V453"/>
          <cell r="W453"/>
          <cell r="Y453"/>
          <cell r="Z453"/>
          <cell r="AA453"/>
          <cell r="AB453"/>
          <cell r="AC453"/>
          <cell r="AD453"/>
          <cell r="AE453"/>
        </row>
        <row r="454">
          <cell r="B454">
            <v>44146</v>
          </cell>
          <cell r="C454">
            <v>46</v>
          </cell>
          <cell r="D454">
            <v>11</v>
          </cell>
          <cell r="E454">
            <v>4004050009</v>
          </cell>
          <cell r="F454" t="str">
            <v>Hạt Cation Dowex HCR-S</v>
          </cell>
          <cell r="G454"/>
          <cell r="H454" t="str">
            <v>Nhật Anh</v>
          </cell>
          <cell r="I454">
            <v>1004582</v>
          </cell>
          <cell r="J454" t="str">
            <v>IQC</v>
          </cell>
          <cell r="K454">
            <v>20</v>
          </cell>
          <cell r="L454">
            <v>20</v>
          </cell>
          <cell r="M454">
            <v>0</v>
          </cell>
          <cell r="P454"/>
          <cell r="Q454"/>
          <cell r="R454"/>
          <cell r="S454"/>
          <cell r="T454"/>
          <cell r="U454"/>
          <cell r="V454"/>
          <cell r="W454"/>
          <cell r="Y454"/>
          <cell r="Z454"/>
          <cell r="AA454"/>
          <cell r="AB454"/>
          <cell r="AC454"/>
          <cell r="AD454"/>
          <cell r="AE454"/>
        </row>
        <row r="455">
          <cell r="B455">
            <v>44146</v>
          </cell>
          <cell r="C455">
            <v>46</v>
          </cell>
          <cell r="D455">
            <v>11</v>
          </cell>
          <cell r="E455">
            <v>4006050118</v>
          </cell>
          <cell r="F455" t="str">
            <v>Xốp đỉnh IQ-PLUS</v>
          </cell>
          <cell r="G455"/>
          <cell r="H455" t="str">
            <v>Nhật Anh</v>
          </cell>
          <cell r="I455" t="str">
            <v>NDL011</v>
          </cell>
          <cell r="J455" t="str">
            <v>IQC</v>
          </cell>
          <cell r="K455">
            <v>200</v>
          </cell>
          <cell r="L455">
            <v>200</v>
          </cell>
          <cell r="M455">
            <v>0</v>
          </cell>
          <cell r="P455"/>
          <cell r="Q455"/>
          <cell r="R455"/>
          <cell r="S455"/>
          <cell r="T455"/>
          <cell r="U455"/>
          <cell r="V455"/>
          <cell r="W455"/>
          <cell r="Y455"/>
          <cell r="Z455"/>
          <cell r="AA455"/>
          <cell r="AB455"/>
          <cell r="AC455"/>
          <cell r="AD455"/>
          <cell r="AE455"/>
        </row>
        <row r="456">
          <cell r="B456">
            <v>44146</v>
          </cell>
          <cell r="C456">
            <v>46</v>
          </cell>
          <cell r="D456">
            <v>11</v>
          </cell>
          <cell r="E456">
            <v>4006050145</v>
          </cell>
          <cell r="F456" t="str">
            <v>Xốp đỉnh IQ-NL (IROKA)</v>
          </cell>
          <cell r="G456"/>
          <cell r="H456" t="str">
            <v>Nhật Anh</v>
          </cell>
          <cell r="I456" t="str">
            <v>NDL011</v>
          </cell>
          <cell r="J456" t="str">
            <v>IQC</v>
          </cell>
          <cell r="K456">
            <v>325</v>
          </cell>
          <cell r="L456">
            <v>325</v>
          </cell>
          <cell r="M456">
            <v>0</v>
          </cell>
          <cell r="P456"/>
          <cell r="Q456"/>
          <cell r="R456"/>
          <cell r="S456"/>
          <cell r="T456"/>
          <cell r="U456"/>
          <cell r="V456"/>
          <cell r="W456"/>
          <cell r="Y456"/>
          <cell r="Z456"/>
          <cell r="AA456"/>
          <cell r="AB456"/>
          <cell r="AC456"/>
          <cell r="AD456"/>
          <cell r="AE456"/>
        </row>
        <row r="457">
          <cell r="B457">
            <v>44146</v>
          </cell>
          <cell r="C457">
            <v>46</v>
          </cell>
          <cell r="D457">
            <v>11</v>
          </cell>
          <cell r="E457">
            <v>4006050103</v>
          </cell>
          <cell r="F457" t="str">
            <v>Xốp thân EPS BC</v>
          </cell>
          <cell r="G457"/>
          <cell r="H457" t="str">
            <v>Nhật Anh</v>
          </cell>
          <cell r="I457" t="str">
            <v>NDB005</v>
          </cell>
          <cell r="J457" t="str">
            <v>IQC</v>
          </cell>
          <cell r="K457">
            <v>420</v>
          </cell>
          <cell r="L457">
            <v>420</v>
          </cell>
          <cell r="M457">
            <v>0</v>
          </cell>
          <cell r="P457"/>
          <cell r="Q457"/>
          <cell r="R457"/>
          <cell r="S457"/>
          <cell r="T457"/>
          <cell r="U457"/>
          <cell r="V457"/>
          <cell r="W457"/>
          <cell r="Y457"/>
          <cell r="Z457"/>
          <cell r="AA457"/>
          <cell r="AB457"/>
          <cell r="AC457"/>
          <cell r="AD457"/>
          <cell r="AE457"/>
        </row>
        <row r="458">
          <cell r="B458">
            <v>44146</v>
          </cell>
          <cell r="C458">
            <v>46</v>
          </cell>
          <cell r="D458">
            <v>11</v>
          </cell>
          <cell r="E458">
            <v>4006050104</v>
          </cell>
          <cell r="F458" t="str">
            <v>Xốp nắp EPS BC</v>
          </cell>
          <cell r="G458"/>
          <cell r="H458" t="str">
            <v>Nhật Anh</v>
          </cell>
          <cell r="I458" t="str">
            <v>NDB005</v>
          </cell>
          <cell r="J458" t="str">
            <v>IQC</v>
          </cell>
          <cell r="K458">
            <v>420</v>
          </cell>
          <cell r="L458">
            <v>420</v>
          </cell>
          <cell r="M458">
            <v>0</v>
          </cell>
          <cell r="P458"/>
          <cell r="Q458"/>
          <cell r="R458"/>
          <cell r="S458"/>
          <cell r="T458"/>
          <cell r="U458"/>
          <cell r="V458"/>
          <cell r="W458"/>
          <cell r="Y458"/>
          <cell r="Z458"/>
          <cell r="AA458"/>
          <cell r="AB458"/>
          <cell r="AC458"/>
          <cell r="AD458"/>
          <cell r="AE458"/>
        </row>
        <row r="459">
          <cell r="B459">
            <v>44146</v>
          </cell>
          <cell r="C459">
            <v>46</v>
          </cell>
          <cell r="D459">
            <v>11</v>
          </cell>
          <cell r="E459">
            <v>2013040008</v>
          </cell>
          <cell r="F459" t="str">
            <v>Công tắc 3 chân</v>
          </cell>
          <cell r="G459"/>
          <cell r="H459" t="str">
            <v>Nhật Anh</v>
          </cell>
          <cell r="I459">
            <v>1004564</v>
          </cell>
          <cell r="J459" t="str">
            <v>IQC</v>
          </cell>
          <cell r="K459">
            <v>4000</v>
          </cell>
          <cell r="L459">
            <v>4000</v>
          </cell>
          <cell r="M459">
            <v>0</v>
          </cell>
          <cell r="P459"/>
          <cell r="Q459"/>
          <cell r="R459"/>
          <cell r="S459"/>
          <cell r="T459"/>
          <cell r="U459"/>
          <cell r="V459"/>
          <cell r="W459"/>
          <cell r="Y459"/>
          <cell r="Z459"/>
          <cell r="AA459"/>
          <cell r="AB459"/>
          <cell r="AC459"/>
          <cell r="AD459"/>
          <cell r="AE459"/>
        </row>
        <row r="460">
          <cell r="B460">
            <v>44146</v>
          </cell>
          <cell r="C460">
            <v>46</v>
          </cell>
          <cell r="D460">
            <v>11</v>
          </cell>
          <cell r="E460">
            <v>3002090019</v>
          </cell>
          <cell r="F460" t="str">
            <v>Cụm van 1 chiều</v>
          </cell>
          <cell r="G460"/>
          <cell r="H460" t="str">
            <v>Nhật Anh</v>
          </cell>
          <cell r="I460">
            <v>1003999</v>
          </cell>
          <cell r="J460" t="str">
            <v>IQC</v>
          </cell>
          <cell r="K460">
            <v>20000</v>
          </cell>
          <cell r="L460">
            <v>20000</v>
          </cell>
          <cell r="M460">
            <v>0</v>
          </cell>
          <cell r="P460"/>
          <cell r="Q460"/>
          <cell r="R460"/>
          <cell r="S460"/>
          <cell r="T460"/>
          <cell r="U460"/>
          <cell r="V460"/>
          <cell r="W460"/>
          <cell r="Y460"/>
          <cell r="Z460"/>
          <cell r="AA460"/>
          <cell r="AB460"/>
          <cell r="AC460"/>
          <cell r="AD460"/>
          <cell r="AE460"/>
        </row>
        <row r="461">
          <cell r="B461">
            <v>44146</v>
          </cell>
          <cell r="C461">
            <v>46</v>
          </cell>
          <cell r="D461">
            <v>11</v>
          </cell>
          <cell r="E461">
            <v>4004090016</v>
          </cell>
          <cell r="F461" t="str">
            <v>Lưới lọc FLow</v>
          </cell>
          <cell r="G461"/>
          <cell r="H461" t="str">
            <v>Nhật Anh</v>
          </cell>
          <cell r="I461">
            <v>1000328</v>
          </cell>
          <cell r="J461" t="str">
            <v>IQC</v>
          </cell>
          <cell r="K461">
            <v>20000</v>
          </cell>
          <cell r="L461">
            <v>20000</v>
          </cell>
          <cell r="M461">
            <v>0</v>
          </cell>
          <cell r="P461"/>
          <cell r="Q461"/>
          <cell r="R461"/>
          <cell r="S461"/>
          <cell r="T461"/>
          <cell r="U461"/>
          <cell r="V461"/>
          <cell r="W461"/>
          <cell r="Y461"/>
          <cell r="Z461"/>
          <cell r="AA461"/>
          <cell r="AB461"/>
          <cell r="AC461"/>
          <cell r="AD461"/>
          <cell r="AE461"/>
        </row>
        <row r="462">
          <cell r="B462">
            <v>44146</v>
          </cell>
          <cell r="C462">
            <v>46</v>
          </cell>
          <cell r="D462">
            <v>11</v>
          </cell>
          <cell r="E462">
            <v>2010020054</v>
          </cell>
          <cell r="F462" t="str">
            <v>Cút 4046 nối nhanh ORGANIC (G)</v>
          </cell>
          <cell r="G462"/>
          <cell r="H462" t="str">
            <v>Nhật Anh</v>
          </cell>
          <cell r="I462"/>
          <cell r="J462" t="str">
            <v>IQC</v>
          </cell>
          <cell r="K462">
            <v>30000</v>
          </cell>
          <cell r="L462">
            <v>30000</v>
          </cell>
          <cell r="M462">
            <v>0</v>
          </cell>
          <cell r="P462"/>
          <cell r="Q462"/>
          <cell r="R462"/>
          <cell r="S462"/>
          <cell r="T462"/>
          <cell r="U462"/>
          <cell r="V462"/>
          <cell r="W462"/>
          <cell r="Y462"/>
          <cell r="Z462"/>
          <cell r="AA462"/>
          <cell r="AB462"/>
          <cell r="AC462"/>
          <cell r="AD462"/>
          <cell r="AE462"/>
        </row>
        <row r="463">
          <cell r="B463">
            <v>44146</v>
          </cell>
          <cell r="C463">
            <v>46</v>
          </cell>
          <cell r="D463">
            <v>11</v>
          </cell>
          <cell r="E463">
            <v>2010020056</v>
          </cell>
          <cell r="F463" t="str">
            <v>Cút 6044 nối nhanh ORGANIC (G)</v>
          </cell>
          <cell r="G463"/>
          <cell r="H463" t="str">
            <v>Nhật Anh</v>
          </cell>
          <cell r="I463"/>
          <cell r="J463" t="str">
            <v>IQC</v>
          </cell>
          <cell r="K463">
            <v>10000</v>
          </cell>
          <cell r="L463">
            <v>10000</v>
          </cell>
          <cell r="M463">
            <v>0</v>
          </cell>
          <cell r="P463"/>
          <cell r="Q463"/>
          <cell r="R463"/>
          <cell r="S463"/>
          <cell r="T463"/>
          <cell r="U463"/>
          <cell r="V463"/>
          <cell r="W463"/>
          <cell r="Y463"/>
          <cell r="Z463"/>
          <cell r="AA463"/>
          <cell r="AB463"/>
          <cell r="AC463"/>
          <cell r="AD463"/>
          <cell r="AE463"/>
        </row>
        <row r="464">
          <cell r="B464">
            <v>44146</v>
          </cell>
          <cell r="C464">
            <v>46</v>
          </cell>
          <cell r="D464">
            <v>11</v>
          </cell>
          <cell r="E464">
            <v>2010020057</v>
          </cell>
          <cell r="F464" t="str">
            <v>Cút 7544 nối nhanh ORGANIC (G)</v>
          </cell>
          <cell r="G464"/>
          <cell r="H464" t="str">
            <v>Nhật Anh</v>
          </cell>
          <cell r="I464"/>
          <cell r="J464" t="str">
            <v>IQC</v>
          </cell>
          <cell r="K464">
            <v>10000</v>
          </cell>
          <cell r="L464">
            <v>10000</v>
          </cell>
          <cell r="M464">
            <v>0</v>
          </cell>
          <cell r="P464"/>
          <cell r="Q464"/>
          <cell r="R464"/>
          <cell r="S464"/>
          <cell r="T464"/>
          <cell r="U464"/>
          <cell r="V464"/>
          <cell r="W464"/>
          <cell r="Y464"/>
          <cell r="Z464"/>
          <cell r="AA464"/>
          <cell r="AB464"/>
          <cell r="AC464"/>
          <cell r="AD464"/>
          <cell r="AE464"/>
        </row>
        <row r="465">
          <cell r="B465">
            <v>44146</v>
          </cell>
          <cell r="C465">
            <v>46</v>
          </cell>
          <cell r="D465">
            <v>11</v>
          </cell>
          <cell r="E465">
            <v>2013050028</v>
          </cell>
          <cell r="F465" t="str">
            <v>Van bình áp 3.2G</v>
          </cell>
          <cell r="G465"/>
          <cell r="H465" t="str">
            <v>Nhật Anh</v>
          </cell>
          <cell r="I465"/>
          <cell r="J465" t="str">
            <v>IQC</v>
          </cell>
          <cell r="K465">
            <v>4715</v>
          </cell>
          <cell r="L465">
            <v>4715</v>
          </cell>
          <cell r="M465">
            <v>0</v>
          </cell>
          <cell r="P465"/>
          <cell r="Q465"/>
          <cell r="R465"/>
          <cell r="S465"/>
          <cell r="T465"/>
          <cell r="U465"/>
          <cell r="V465"/>
          <cell r="W465"/>
          <cell r="Y465"/>
          <cell r="Z465"/>
          <cell r="AA465"/>
          <cell r="AB465"/>
          <cell r="AC465"/>
          <cell r="AD465"/>
          <cell r="AE465"/>
        </row>
        <row r="466">
          <cell r="B466">
            <v>44146</v>
          </cell>
          <cell r="C466">
            <v>46</v>
          </cell>
          <cell r="D466">
            <v>11</v>
          </cell>
          <cell r="E466">
            <v>2013100012</v>
          </cell>
          <cell r="F466" t="str">
            <v>Bình áp 2G MIT</v>
          </cell>
          <cell r="G466"/>
          <cell r="H466" t="str">
            <v>Nhật Anh</v>
          </cell>
          <cell r="I466"/>
          <cell r="J466" t="str">
            <v>IQC</v>
          </cell>
          <cell r="K466">
            <v>200</v>
          </cell>
          <cell r="L466">
            <v>200</v>
          </cell>
          <cell r="M466">
            <v>0</v>
          </cell>
          <cell r="P466"/>
          <cell r="Q466"/>
          <cell r="R466"/>
          <cell r="S466"/>
          <cell r="T466"/>
          <cell r="U466"/>
          <cell r="V466"/>
          <cell r="W466"/>
          <cell r="Y466"/>
          <cell r="Z466"/>
          <cell r="AA466"/>
          <cell r="AB466"/>
          <cell r="AC466"/>
          <cell r="AD466"/>
          <cell r="AE466"/>
        </row>
        <row r="467">
          <cell r="B467">
            <v>44146</v>
          </cell>
          <cell r="C467">
            <v>46</v>
          </cell>
          <cell r="D467">
            <v>11</v>
          </cell>
          <cell r="E467">
            <v>2013100015</v>
          </cell>
          <cell r="F467" t="str">
            <v>Bình áp thép 3.2G Xanh chữ TW</v>
          </cell>
          <cell r="G467"/>
          <cell r="H467" t="str">
            <v>Nhật Anh</v>
          </cell>
          <cell r="I467"/>
          <cell r="J467" t="str">
            <v>IQC</v>
          </cell>
          <cell r="K467">
            <v>2135</v>
          </cell>
          <cell r="L467">
            <v>2135</v>
          </cell>
          <cell r="M467">
            <v>0</v>
          </cell>
          <cell r="P467"/>
          <cell r="Q467"/>
          <cell r="R467"/>
          <cell r="S467"/>
          <cell r="T467"/>
          <cell r="U467"/>
          <cell r="V467"/>
          <cell r="W467"/>
          <cell r="Y467"/>
          <cell r="Z467"/>
          <cell r="AA467"/>
          <cell r="AB467"/>
          <cell r="AC467"/>
          <cell r="AD467"/>
          <cell r="AE467"/>
        </row>
        <row r="468">
          <cell r="B468">
            <v>44146</v>
          </cell>
          <cell r="C468">
            <v>46</v>
          </cell>
          <cell r="D468">
            <v>11</v>
          </cell>
          <cell r="E468">
            <v>2013100016</v>
          </cell>
          <cell r="F468" t="str">
            <v>Bình áp thép 3.2G Xanh không chữ</v>
          </cell>
          <cell r="G468"/>
          <cell r="H468" t="str">
            <v>Nhật Anh</v>
          </cell>
          <cell r="I468"/>
          <cell r="J468" t="str">
            <v>IQC</v>
          </cell>
          <cell r="K468">
            <v>100</v>
          </cell>
          <cell r="L468">
            <v>100</v>
          </cell>
          <cell r="M468">
            <v>0</v>
          </cell>
          <cell r="P468"/>
          <cell r="Q468"/>
          <cell r="R468"/>
          <cell r="S468"/>
          <cell r="T468"/>
          <cell r="U468"/>
          <cell r="V468"/>
          <cell r="W468"/>
          <cell r="Y468"/>
          <cell r="Z468"/>
          <cell r="AA468"/>
          <cell r="AB468"/>
          <cell r="AC468"/>
          <cell r="AD468"/>
          <cell r="AE468"/>
        </row>
        <row r="469">
          <cell r="B469">
            <v>44146</v>
          </cell>
          <cell r="C469">
            <v>46</v>
          </cell>
          <cell r="D469">
            <v>11</v>
          </cell>
          <cell r="E469">
            <v>2013100014</v>
          </cell>
          <cell r="F469" t="str">
            <v>Bình áp thép 3.2G Trắng chữ TW</v>
          </cell>
          <cell r="G469"/>
          <cell r="H469" t="str">
            <v>Nhật Anh</v>
          </cell>
          <cell r="I469"/>
          <cell r="J469" t="str">
            <v>IQC</v>
          </cell>
          <cell r="K469">
            <v>2280</v>
          </cell>
          <cell r="L469">
            <v>2280</v>
          </cell>
          <cell r="M469">
            <v>0</v>
          </cell>
          <cell r="P469"/>
          <cell r="Q469"/>
          <cell r="R469"/>
          <cell r="S469"/>
          <cell r="T469"/>
          <cell r="U469"/>
          <cell r="V469"/>
          <cell r="W469"/>
          <cell r="Y469"/>
          <cell r="Z469"/>
          <cell r="AA469"/>
          <cell r="AB469"/>
          <cell r="AC469"/>
          <cell r="AD469"/>
          <cell r="AE469"/>
        </row>
        <row r="470">
          <cell r="B470">
            <v>44146</v>
          </cell>
          <cell r="C470">
            <v>46</v>
          </cell>
          <cell r="D470">
            <v>11</v>
          </cell>
          <cell r="E470">
            <v>2010020028</v>
          </cell>
          <cell r="F470" t="str">
            <v>Van xả cặn EZ</v>
          </cell>
          <cell r="G470"/>
          <cell r="H470" t="str">
            <v>Nhật Anh</v>
          </cell>
          <cell r="I470"/>
          <cell r="J470" t="str">
            <v>IQC</v>
          </cell>
          <cell r="K470">
            <v>1000</v>
          </cell>
          <cell r="L470">
            <v>1000</v>
          </cell>
          <cell r="M470">
            <v>0</v>
          </cell>
          <cell r="P470"/>
          <cell r="Q470"/>
          <cell r="R470"/>
          <cell r="S470"/>
          <cell r="T470"/>
          <cell r="U470"/>
          <cell r="V470"/>
          <cell r="W470"/>
          <cell r="Y470"/>
          <cell r="Z470"/>
          <cell r="AA470"/>
          <cell r="AB470"/>
          <cell r="AC470"/>
          <cell r="AD470"/>
          <cell r="AE470"/>
        </row>
        <row r="471">
          <cell r="B471">
            <v>44146</v>
          </cell>
          <cell r="C471">
            <v>46</v>
          </cell>
          <cell r="D471">
            <v>11</v>
          </cell>
          <cell r="E471">
            <v>4006010035</v>
          </cell>
          <cell r="F471" t="str">
            <v>Thùng carton CTO 10"</v>
          </cell>
          <cell r="G471"/>
          <cell r="H471" t="str">
            <v>Nhật Anh</v>
          </cell>
          <cell r="I471"/>
          <cell r="J471" t="str">
            <v>IQC</v>
          </cell>
          <cell r="K471">
            <v>50</v>
          </cell>
          <cell r="L471">
            <v>50</v>
          </cell>
          <cell r="M471">
            <v>0</v>
          </cell>
          <cell r="P471"/>
          <cell r="Q471"/>
          <cell r="R471"/>
          <cell r="S471"/>
          <cell r="T471"/>
          <cell r="U471"/>
          <cell r="V471"/>
          <cell r="W471"/>
          <cell r="Y471"/>
          <cell r="Z471"/>
          <cell r="AA471"/>
          <cell r="AB471"/>
          <cell r="AC471"/>
          <cell r="AD471"/>
          <cell r="AE471"/>
        </row>
        <row r="472">
          <cell r="B472">
            <v>44146</v>
          </cell>
          <cell r="C472">
            <v>46</v>
          </cell>
          <cell r="D472">
            <v>11</v>
          </cell>
          <cell r="E472">
            <v>4006010511</v>
          </cell>
          <cell r="F472" t="str">
            <v>Thùng carton tủ IQ KAROFI v2</v>
          </cell>
          <cell r="G472"/>
          <cell r="H472" t="str">
            <v>Nhật Anh</v>
          </cell>
          <cell r="I472"/>
          <cell r="J472" t="str">
            <v>IQC</v>
          </cell>
          <cell r="K472">
            <v>100</v>
          </cell>
          <cell r="L472">
            <v>100</v>
          </cell>
          <cell r="M472">
            <v>0</v>
          </cell>
          <cell r="P472"/>
          <cell r="Q472"/>
          <cell r="R472"/>
          <cell r="S472"/>
          <cell r="T472"/>
          <cell r="U472"/>
          <cell r="V472"/>
          <cell r="W472"/>
          <cell r="Y472"/>
          <cell r="Z472"/>
          <cell r="AA472"/>
          <cell r="AB472"/>
          <cell r="AC472"/>
          <cell r="AD472"/>
          <cell r="AE472"/>
        </row>
        <row r="473">
          <cell r="B473">
            <v>44146</v>
          </cell>
          <cell r="C473">
            <v>46</v>
          </cell>
          <cell r="D473">
            <v>11</v>
          </cell>
          <cell r="E473">
            <v>4006010327</v>
          </cell>
          <cell r="F473" t="str">
            <v>Thùng carton CTN-001</v>
          </cell>
          <cell r="G473"/>
          <cell r="H473" t="str">
            <v>Nhật Anh</v>
          </cell>
          <cell r="I473"/>
          <cell r="J473" t="str">
            <v>IQC</v>
          </cell>
          <cell r="K473">
            <v>400</v>
          </cell>
          <cell r="L473">
            <v>400</v>
          </cell>
          <cell r="M473">
            <v>0</v>
          </cell>
          <cell r="P473"/>
          <cell r="Q473"/>
          <cell r="R473"/>
          <cell r="S473"/>
          <cell r="T473"/>
          <cell r="U473"/>
          <cell r="V473"/>
          <cell r="W473"/>
          <cell r="Y473"/>
          <cell r="Z473"/>
          <cell r="AA473"/>
          <cell r="AB473"/>
          <cell r="AC473"/>
          <cell r="AD473"/>
          <cell r="AE473"/>
        </row>
        <row r="474">
          <cell r="B474">
            <v>44146</v>
          </cell>
          <cell r="C474">
            <v>46</v>
          </cell>
          <cell r="D474">
            <v>11</v>
          </cell>
          <cell r="E474">
            <v>4006010039</v>
          </cell>
          <cell r="F474" t="str">
            <v>Thùng carton PPD 10"</v>
          </cell>
          <cell r="G474"/>
          <cell r="H474" t="str">
            <v>Nhật Anh</v>
          </cell>
          <cell r="I474"/>
          <cell r="J474" t="str">
            <v>IQC</v>
          </cell>
          <cell r="K474">
            <v>190</v>
          </cell>
          <cell r="L474">
            <v>190</v>
          </cell>
          <cell r="M474">
            <v>0</v>
          </cell>
          <cell r="P474"/>
          <cell r="Q474"/>
          <cell r="R474"/>
          <cell r="S474"/>
          <cell r="T474"/>
          <cell r="U474"/>
          <cell r="V474"/>
          <cell r="W474"/>
          <cell r="Y474"/>
          <cell r="Z474"/>
          <cell r="AA474"/>
          <cell r="AB474"/>
          <cell r="AC474"/>
          <cell r="AD474"/>
          <cell r="AE474"/>
        </row>
        <row r="475">
          <cell r="B475">
            <v>44146</v>
          </cell>
          <cell r="C475">
            <v>46</v>
          </cell>
          <cell r="D475">
            <v>11</v>
          </cell>
          <cell r="E475">
            <v>4006010177</v>
          </cell>
          <cell r="F475" t="str">
            <v>Thùng carton máy RO (IQ)</v>
          </cell>
          <cell r="G475"/>
          <cell r="H475" t="str">
            <v>Nhật Anh</v>
          </cell>
          <cell r="I475"/>
          <cell r="J475" t="str">
            <v>IQC</v>
          </cell>
          <cell r="K475">
            <v>50</v>
          </cell>
          <cell r="L475">
            <v>50</v>
          </cell>
          <cell r="M475">
            <v>0</v>
          </cell>
          <cell r="P475"/>
          <cell r="Q475"/>
          <cell r="R475"/>
          <cell r="S475"/>
          <cell r="T475"/>
          <cell r="U475"/>
          <cell r="V475"/>
          <cell r="W475"/>
          <cell r="Y475"/>
          <cell r="Z475"/>
          <cell r="AA475"/>
          <cell r="AB475"/>
          <cell r="AC475"/>
          <cell r="AD475"/>
          <cell r="AE475"/>
        </row>
        <row r="476">
          <cell r="B476">
            <v>44146</v>
          </cell>
          <cell r="C476">
            <v>46</v>
          </cell>
          <cell r="D476">
            <v>11</v>
          </cell>
          <cell r="E476">
            <v>4006010205</v>
          </cell>
          <cell r="F476" t="str">
            <v>Thùng carton CTO FILTER (XK)</v>
          </cell>
          <cell r="G476"/>
          <cell r="H476" t="str">
            <v>Nhật Anh</v>
          </cell>
          <cell r="I476"/>
          <cell r="J476" t="str">
            <v>IQC</v>
          </cell>
          <cell r="K476">
            <v>50</v>
          </cell>
          <cell r="L476">
            <v>50</v>
          </cell>
          <cell r="M476">
            <v>0</v>
          </cell>
          <cell r="P476"/>
          <cell r="Q476"/>
          <cell r="R476"/>
          <cell r="S476"/>
          <cell r="T476"/>
          <cell r="U476"/>
          <cell r="V476"/>
          <cell r="W476"/>
          <cell r="Y476"/>
          <cell r="Z476"/>
          <cell r="AA476"/>
          <cell r="AB476"/>
          <cell r="AC476"/>
          <cell r="AD476"/>
          <cell r="AE476"/>
        </row>
        <row r="477">
          <cell r="B477">
            <v>44146</v>
          </cell>
          <cell r="C477">
            <v>46</v>
          </cell>
          <cell r="D477">
            <v>11</v>
          </cell>
          <cell r="E477">
            <v>4006010070</v>
          </cell>
          <cell r="F477" t="str">
            <v>Thùng carton PP 20"</v>
          </cell>
          <cell r="G477"/>
          <cell r="H477" t="str">
            <v>Nhật Anh</v>
          </cell>
          <cell r="I477"/>
          <cell r="J477" t="str">
            <v>IQC</v>
          </cell>
          <cell r="K477">
            <v>50</v>
          </cell>
          <cell r="L477">
            <v>50</v>
          </cell>
          <cell r="M477">
            <v>0</v>
          </cell>
          <cell r="P477"/>
          <cell r="Q477"/>
          <cell r="R477"/>
          <cell r="S477"/>
          <cell r="T477"/>
          <cell r="U477"/>
          <cell r="V477"/>
          <cell r="W477"/>
          <cell r="Y477"/>
          <cell r="Z477"/>
          <cell r="AA477"/>
          <cell r="AB477"/>
          <cell r="AC477"/>
          <cell r="AD477"/>
          <cell r="AE477"/>
        </row>
        <row r="478">
          <cell r="B478">
            <v>44146</v>
          </cell>
          <cell r="C478">
            <v>46</v>
          </cell>
          <cell r="D478">
            <v>11</v>
          </cell>
          <cell r="E478">
            <v>4006010041</v>
          </cell>
          <cell r="F478" t="str">
            <v>Thùng carton PP 10" Nesca</v>
          </cell>
          <cell r="G478"/>
          <cell r="H478" t="str">
            <v>Nhật Anh</v>
          </cell>
          <cell r="I478"/>
          <cell r="J478" t="str">
            <v>IQC</v>
          </cell>
          <cell r="K478">
            <v>100</v>
          </cell>
          <cell r="L478">
            <v>100</v>
          </cell>
          <cell r="M478">
            <v>0</v>
          </cell>
          <cell r="P478"/>
          <cell r="Q478"/>
          <cell r="R478"/>
          <cell r="S478"/>
          <cell r="T478"/>
          <cell r="U478"/>
          <cell r="V478"/>
          <cell r="W478"/>
          <cell r="Y478"/>
          <cell r="Z478"/>
          <cell r="AA478"/>
          <cell r="AB478"/>
          <cell r="AC478"/>
          <cell r="AD478"/>
          <cell r="AE478"/>
        </row>
        <row r="479">
          <cell r="B479">
            <v>44146</v>
          </cell>
          <cell r="C479">
            <v>46</v>
          </cell>
          <cell r="D479">
            <v>11</v>
          </cell>
          <cell r="E479">
            <v>4006010034</v>
          </cell>
          <cell r="F479" t="str">
            <v>Thùng carton máy RO OEM (5S)</v>
          </cell>
          <cell r="G479"/>
          <cell r="H479" t="str">
            <v>Nhật Anh</v>
          </cell>
          <cell r="I479"/>
          <cell r="J479" t="str">
            <v>IQC</v>
          </cell>
          <cell r="K479">
            <v>50</v>
          </cell>
          <cell r="L479">
            <v>50</v>
          </cell>
          <cell r="M479">
            <v>0</v>
          </cell>
          <cell r="P479"/>
          <cell r="Q479"/>
          <cell r="R479"/>
          <cell r="S479"/>
          <cell r="T479"/>
          <cell r="U479"/>
          <cell r="V479"/>
          <cell r="W479"/>
          <cell r="Y479"/>
          <cell r="Z479"/>
          <cell r="AA479"/>
          <cell r="AB479"/>
          <cell r="AC479"/>
          <cell r="AD479"/>
          <cell r="AE479"/>
        </row>
        <row r="480">
          <cell r="B480">
            <v>44146</v>
          </cell>
          <cell r="C480">
            <v>46</v>
          </cell>
          <cell r="D480">
            <v>11</v>
          </cell>
          <cell r="E480">
            <v>4006010689</v>
          </cell>
          <cell r="F480" t="str">
            <v>Hộp khẩu trang y tế KAROFI TNM IIR</v>
          </cell>
          <cell r="G480"/>
          <cell r="H480" t="str">
            <v>Nhật Anh</v>
          </cell>
          <cell r="I480"/>
          <cell r="J480" t="str">
            <v>IQC</v>
          </cell>
          <cell r="K480">
            <v>18000</v>
          </cell>
          <cell r="L480">
            <v>18000</v>
          </cell>
          <cell r="M480">
            <v>0</v>
          </cell>
          <cell r="P480"/>
          <cell r="Q480"/>
          <cell r="R480"/>
          <cell r="S480"/>
          <cell r="T480"/>
          <cell r="U480"/>
          <cell r="V480"/>
          <cell r="W480"/>
          <cell r="Y480"/>
          <cell r="Z480"/>
          <cell r="AA480"/>
          <cell r="AB480"/>
          <cell r="AC480"/>
          <cell r="AD480"/>
          <cell r="AE480"/>
        </row>
        <row r="481">
          <cell r="B481">
            <v>44146</v>
          </cell>
          <cell r="C481">
            <v>46</v>
          </cell>
          <cell r="D481">
            <v>11</v>
          </cell>
          <cell r="E481">
            <v>4006010040</v>
          </cell>
          <cell r="F481" t="str">
            <v>Thùng carton OCB 10" NĐ</v>
          </cell>
          <cell r="G481"/>
          <cell r="H481" t="str">
            <v>Nhật Anh</v>
          </cell>
          <cell r="I481"/>
          <cell r="J481" t="str">
            <v>IQC</v>
          </cell>
          <cell r="K481">
            <v>120</v>
          </cell>
          <cell r="L481">
            <v>120</v>
          </cell>
          <cell r="M481">
            <v>0</v>
          </cell>
          <cell r="P481"/>
          <cell r="Q481"/>
          <cell r="R481"/>
          <cell r="S481"/>
          <cell r="T481"/>
          <cell r="U481"/>
          <cell r="V481"/>
          <cell r="W481"/>
          <cell r="Y481"/>
          <cell r="Z481"/>
          <cell r="AA481"/>
          <cell r="AB481"/>
          <cell r="AC481"/>
          <cell r="AD481"/>
          <cell r="AE481"/>
        </row>
        <row r="482">
          <cell r="B482">
            <v>44146</v>
          </cell>
          <cell r="C482">
            <v>46</v>
          </cell>
          <cell r="D482">
            <v>11</v>
          </cell>
          <cell r="E482">
            <v>4006010623</v>
          </cell>
          <cell r="F482" t="str">
            <v>Thùng carton khẩu trang y tế KAROFI</v>
          </cell>
          <cell r="G482"/>
          <cell r="H482" t="str">
            <v>Nhật Anh</v>
          </cell>
          <cell r="I482"/>
          <cell r="J482" t="str">
            <v>IQC</v>
          </cell>
          <cell r="K482">
            <v>200</v>
          </cell>
          <cell r="L482">
            <v>200</v>
          </cell>
          <cell r="M482">
            <v>0</v>
          </cell>
          <cell r="P482"/>
          <cell r="Q482"/>
          <cell r="R482"/>
          <cell r="S482"/>
          <cell r="T482"/>
          <cell r="U482"/>
          <cell r="V482"/>
          <cell r="W482"/>
          <cell r="Y482"/>
          <cell r="Z482"/>
          <cell r="AA482"/>
          <cell r="AB482"/>
          <cell r="AC482"/>
          <cell r="AD482"/>
          <cell r="AE482"/>
        </row>
        <row r="483">
          <cell r="B483">
            <v>44146</v>
          </cell>
          <cell r="C483">
            <v>46</v>
          </cell>
          <cell r="D483">
            <v>11</v>
          </cell>
          <cell r="E483">
            <v>4006010081</v>
          </cell>
          <cell r="F483" t="str">
            <v>Thùng carton T33 102</v>
          </cell>
          <cell r="G483"/>
          <cell r="H483" t="str">
            <v>Nhật Anh</v>
          </cell>
          <cell r="I483"/>
          <cell r="J483" t="str">
            <v>IQC</v>
          </cell>
          <cell r="K483">
            <v>120</v>
          </cell>
          <cell r="L483">
            <v>120</v>
          </cell>
          <cell r="M483">
            <v>0</v>
          </cell>
          <cell r="P483"/>
          <cell r="Q483"/>
          <cell r="R483"/>
          <cell r="S483"/>
          <cell r="T483"/>
          <cell r="U483"/>
          <cell r="V483"/>
          <cell r="W483"/>
          <cell r="Y483"/>
          <cell r="Z483"/>
          <cell r="AA483"/>
          <cell r="AB483"/>
          <cell r="AC483"/>
          <cell r="AD483"/>
          <cell r="AE483"/>
        </row>
        <row r="484">
          <cell r="B484">
            <v>44146</v>
          </cell>
          <cell r="C484">
            <v>46</v>
          </cell>
          <cell r="D484">
            <v>11</v>
          </cell>
          <cell r="E484">
            <v>4006010490</v>
          </cell>
          <cell r="F484" t="str">
            <v>Thùng carton KAROFI OPTIMUS v2</v>
          </cell>
          <cell r="G484"/>
          <cell r="H484" t="str">
            <v>Nhật Anh</v>
          </cell>
          <cell r="I484"/>
          <cell r="J484" t="str">
            <v>IQC</v>
          </cell>
          <cell r="K484">
            <v>250</v>
          </cell>
          <cell r="L484">
            <v>250</v>
          </cell>
          <cell r="M484">
            <v>0</v>
          </cell>
          <cell r="P484"/>
          <cell r="Q484"/>
          <cell r="R484"/>
          <cell r="S484"/>
          <cell r="T484"/>
          <cell r="U484"/>
          <cell r="V484"/>
          <cell r="W484"/>
          <cell r="Y484"/>
          <cell r="Z484"/>
          <cell r="AA484"/>
          <cell r="AB484"/>
          <cell r="AC484"/>
          <cell r="AD484"/>
          <cell r="AE484"/>
        </row>
        <row r="485">
          <cell r="B485">
            <v>44146</v>
          </cell>
          <cell r="C485">
            <v>46</v>
          </cell>
          <cell r="D485">
            <v>11</v>
          </cell>
          <cell r="E485">
            <v>4006030616</v>
          </cell>
          <cell r="F485" t="str">
            <v>Tem cốc PP SEDIMENT AQUALIFE (ISO)</v>
          </cell>
          <cell r="G485"/>
          <cell r="H485" t="str">
            <v>Nhật Anh</v>
          </cell>
          <cell r="I485"/>
          <cell r="J485" t="str">
            <v>IQC</v>
          </cell>
          <cell r="K485">
            <v>100</v>
          </cell>
          <cell r="L485">
            <v>100</v>
          </cell>
          <cell r="M485">
            <v>0</v>
          </cell>
          <cell r="P485"/>
          <cell r="Q485"/>
          <cell r="R485"/>
          <cell r="S485"/>
          <cell r="T485"/>
          <cell r="U485"/>
          <cell r="V485"/>
          <cell r="W485"/>
          <cell r="Y485"/>
          <cell r="Z485"/>
          <cell r="AA485"/>
          <cell r="AB485"/>
          <cell r="AC485"/>
          <cell r="AD485"/>
          <cell r="AE485"/>
        </row>
        <row r="486">
          <cell r="B486">
            <v>44146</v>
          </cell>
          <cell r="C486">
            <v>46</v>
          </cell>
          <cell r="D486">
            <v>11</v>
          </cell>
          <cell r="E486">
            <v>4006010037</v>
          </cell>
          <cell r="F486" t="str">
            <v>Thùng carton đế tủ IQ</v>
          </cell>
          <cell r="G486"/>
          <cell r="H486" t="str">
            <v>Nhật Anh</v>
          </cell>
          <cell r="I486"/>
          <cell r="J486" t="str">
            <v>IQC</v>
          </cell>
          <cell r="K486">
            <v>350</v>
          </cell>
          <cell r="L486">
            <v>350</v>
          </cell>
          <cell r="M486">
            <v>0</v>
          </cell>
          <cell r="P486"/>
          <cell r="Q486"/>
          <cell r="R486"/>
          <cell r="S486"/>
          <cell r="T486"/>
          <cell r="U486"/>
          <cell r="V486"/>
          <cell r="W486"/>
          <cell r="Y486"/>
          <cell r="Z486"/>
          <cell r="AA486"/>
          <cell r="AB486"/>
          <cell r="AC486"/>
          <cell r="AD486"/>
          <cell r="AE486"/>
        </row>
        <row r="487">
          <cell r="B487">
            <v>44146</v>
          </cell>
          <cell r="C487">
            <v>46</v>
          </cell>
          <cell r="D487">
            <v>11</v>
          </cell>
          <cell r="E487">
            <v>4006010051</v>
          </cell>
          <cell r="F487" t="str">
            <v>Thùng đựng cốc cao có nắp (tăng định lượng)</v>
          </cell>
          <cell r="G487"/>
          <cell r="H487" t="str">
            <v>Nhật Anh</v>
          </cell>
          <cell r="I487"/>
          <cell r="J487" t="str">
            <v>IQC</v>
          </cell>
          <cell r="K487">
            <v>200</v>
          </cell>
          <cell r="L487">
            <v>200</v>
          </cell>
          <cell r="M487">
            <v>0</v>
          </cell>
          <cell r="P487"/>
          <cell r="Q487"/>
          <cell r="R487"/>
          <cell r="S487"/>
          <cell r="T487"/>
          <cell r="U487"/>
          <cell r="V487"/>
          <cell r="W487"/>
          <cell r="Y487"/>
          <cell r="Z487"/>
          <cell r="AA487"/>
          <cell r="AB487"/>
          <cell r="AC487"/>
          <cell r="AD487"/>
          <cell r="AE487"/>
        </row>
        <row r="488">
          <cell r="B488">
            <v>44146</v>
          </cell>
          <cell r="C488">
            <v>46</v>
          </cell>
          <cell r="D488">
            <v>11</v>
          </cell>
          <cell r="E488">
            <v>4006010510</v>
          </cell>
          <cell r="F488" t="str">
            <v>Thùng carton tủ IQ KAROFI (xốp) v2</v>
          </cell>
          <cell r="G488"/>
          <cell r="H488" t="str">
            <v>Nhật Anh</v>
          </cell>
          <cell r="I488"/>
          <cell r="J488" t="str">
            <v>IQC</v>
          </cell>
          <cell r="K488">
            <v>420</v>
          </cell>
          <cell r="L488">
            <v>420</v>
          </cell>
          <cell r="M488">
            <v>0</v>
          </cell>
          <cell r="P488"/>
          <cell r="Q488"/>
          <cell r="R488"/>
          <cell r="S488"/>
          <cell r="T488"/>
          <cell r="U488"/>
          <cell r="V488"/>
          <cell r="W488"/>
          <cell r="Y488"/>
          <cell r="Z488"/>
          <cell r="AA488"/>
          <cell r="AB488"/>
          <cell r="AC488"/>
          <cell r="AD488"/>
          <cell r="AE488"/>
        </row>
        <row r="489">
          <cell r="B489">
            <v>44146</v>
          </cell>
          <cell r="C489">
            <v>46</v>
          </cell>
          <cell r="D489">
            <v>11</v>
          </cell>
          <cell r="E489">
            <v>4006010499</v>
          </cell>
          <cell r="F489" t="str">
            <v>Thùng carton LIVOTEC LRA</v>
          </cell>
          <cell r="G489"/>
          <cell r="H489" t="str">
            <v>Nhật Anh</v>
          </cell>
          <cell r="I489"/>
          <cell r="J489" t="str">
            <v>IQC</v>
          </cell>
          <cell r="K489">
            <v>300</v>
          </cell>
          <cell r="L489">
            <v>300</v>
          </cell>
          <cell r="M489">
            <v>0</v>
          </cell>
          <cell r="P489"/>
          <cell r="Q489"/>
          <cell r="R489"/>
          <cell r="S489"/>
          <cell r="T489"/>
          <cell r="U489"/>
          <cell r="V489"/>
          <cell r="W489"/>
          <cell r="Y489"/>
          <cell r="Z489"/>
          <cell r="AA489"/>
          <cell r="AB489"/>
          <cell r="AC489"/>
          <cell r="AD489"/>
          <cell r="AE489"/>
        </row>
        <row r="490">
          <cell r="B490">
            <v>44146</v>
          </cell>
          <cell r="C490">
            <v>46</v>
          </cell>
          <cell r="D490">
            <v>11</v>
          </cell>
          <cell r="E490">
            <v>4006010127</v>
          </cell>
          <cell r="F490" t="str">
            <v>Thùng carton IQ-PLUS</v>
          </cell>
          <cell r="G490"/>
          <cell r="H490" t="str">
            <v>Nhật Anh</v>
          </cell>
          <cell r="I490"/>
          <cell r="J490" t="str">
            <v>IQC</v>
          </cell>
          <cell r="K490">
            <v>200</v>
          </cell>
          <cell r="L490">
            <v>200</v>
          </cell>
          <cell r="M490">
            <v>0</v>
          </cell>
          <cell r="P490"/>
          <cell r="Q490"/>
          <cell r="R490"/>
          <cell r="S490"/>
          <cell r="T490"/>
          <cell r="U490"/>
          <cell r="V490"/>
          <cell r="W490"/>
          <cell r="Y490"/>
          <cell r="Z490"/>
          <cell r="AA490"/>
          <cell r="AB490"/>
          <cell r="AC490"/>
          <cell r="AD490"/>
          <cell r="AE490"/>
        </row>
        <row r="491">
          <cell r="B491">
            <v>44146</v>
          </cell>
          <cell r="C491">
            <v>46</v>
          </cell>
          <cell r="D491">
            <v>11</v>
          </cell>
          <cell r="E491">
            <v>4006010482</v>
          </cell>
          <cell r="F491" t="str">
            <v>Thùng carton KAROFI O-H128</v>
          </cell>
          <cell r="G491"/>
          <cell r="H491" t="str">
            <v>Nhật Anh</v>
          </cell>
          <cell r="I491"/>
          <cell r="J491" t="str">
            <v>IQC</v>
          </cell>
          <cell r="K491">
            <v>300</v>
          </cell>
          <cell r="L491">
            <v>300</v>
          </cell>
          <cell r="M491">
            <v>0</v>
          </cell>
          <cell r="P491"/>
          <cell r="Q491"/>
          <cell r="R491"/>
          <cell r="S491"/>
          <cell r="T491"/>
          <cell r="U491"/>
          <cell r="V491"/>
          <cell r="W491"/>
          <cell r="Y491"/>
          <cell r="Z491"/>
          <cell r="AA491"/>
          <cell r="AB491"/>
          <cell r="AC491"/>
          <cell r="AD491"/>
          <cell r="AE491"/>
        </row>
        <row r="492">
          <cell r="B492">
            <v>44146</v>
          </cell>
          <cell r="C492">
            <v>46</v>
          </cell>
          <cell r="D492">
            <v>11</v>
          </cell>
          <cell r="E492">
            <v>4006010054</v>
          </cell>
          <cell r="F492" t="str">
            <v>Thùng carton bình áp YANGDONG 3</v>
          </cell>
          <cell r="G492"/>
          <cell r="H492" t="str">
            <v>Nhật Anh</v>
          </cell>
          <cell r="I492"/>
          <cell r="J492" t="str">
            <v>IQC</v>
          </cell>
          <cell r="K492">
            <v>1200</v>
          </cell>
          <cell r="L492">
            <v>1200</v>
          </cell>
          <cell r="M492">
            <v>0</v>
          </cell>
          <cell r="P492"/>
          <cell r="Q492"/>
          <cell r="R492"/>
          <cell r="S492"/>
          <cell r="T492"/>
          <cell r="U492"/>
          <cell r="V492"/>
          <cell r="W492"/>
          <cell r="Y492"/>
          <cell r="Z492"/>
          <cell r="AA492"/>
          <cell r="AB492"/>
          <cell r="AC492"/>
          <cell r="AD492"/>
          <cell r="AE492"/>
        </row>
        <row r="493">
          <cell r="B493">
            <v>44146</v>
          </cell>
          <cell r="C493">
            <v>46</v>
          </cell>
          <cell r="D493">
            <v>11</v>
          </cell>
          <cell r="E493">
            <v>4006010547</v>
          </cell>
          <cell r="F493" t="str">
            <v>Thùng carton KAROFI Duo O-D138</v>
          </cell>
          <cell r="G493"/>
          <cell r="H493" t="str">
            <v>Nhật Anh</v>
          </cell>
          <cell r="I493"/>
          <cell r="J493" t="str">
            <v>IQC</v>
          </cell>
          <cell r="K493">
            <v>250</v>
          </cell>
          <cell r="L493">
            <v>250</v>
          </cell>
          <cell r="M493">
            <v>0</v>
          </cell>
          <cell r="P493"/>
          <cell r="Q493"/>
          <cell r="R493"/>
          <cell r="S493"/>
          <cell r="T493"/>
          <cell r="U493"/>
          <cell r="V493"/>
          <cell r="W493"/>
          <cell r="Y493"/>
          <cell r="Z493"/>
          <cell r="AA493"/>
          <cell r="AB493"/>
          <cell r="AC493"/>
          <cell r="AD493"/>
          <cell r="AE493"/>
        </row>
        <row r="494">
          <cell r="B494">
            <v>44146</v>
          </cell>
          <cell r="C494">
            <v>46</v>
          </cell>
          <cell r="D494">
            <v>11</v>
          </cell>
          <cell r="E494">
            <v>4006010700</v>
          </cell>
          <cell r="F494" t="str">
            <v>Thùng carton 480x420x350 (DM O-P1310)</v>
          </cell>
          <cell r="G494"/>
          <cell r="H494" t="str">
            <v>Nhật Anh</v>
          </cell>
          <cell r="I494"/>
          <cell r="J494" t="str">
            <v>IQC</v>
          </cell>
          <cell r="K494">
            <v>100</v>
          </cell>
          <cell r="L494">
            <v>100</v>
          </cell>
          <cell r="M494">
            <v>0</v>
          </cell>
          <cell r="P494"/>
          <cell r="Q494"/>
          <cell r="R494"/>
          <cell r="S494"/>
          <cell r="T494"/>
          <cell r="U494"/>
          <cell r="V494"/>
          <cell r="W494"/>
          <cell r="Y494"/>
          <cell r="Z494"/>
          <cell r="AA494"/>
          <cell r="AB494"/>
          <cell r="AC494"/>
          <cell r="AD494"/>
          <cell r="AE494"/>
        </row>
        <row r="495">
          <cell r="B495">
            <v>44146</v>
          </cell>
          <cell r="C495">
            <v>46</v>
          </cell>
          <cell r="D495">
            <v>11</v>
          </cell>
          <cell r="E495">
            <v>3004040385</v>
          </cell>
          <cell r="F495" t="str">
            <v>Khung giá tủ HPC trắng</v>
          </cell>
          <cell r="G495"/>
          <cell r="H495" t="str">
            <v>Nhật Anh</v>
          </cell>
          <cell r="I495" t="str">
            <v>NDN019</v>
          </cell>
          <cell r="J495" t="str">
            <v>IQC</v>
          </cell>
          <cell r="K495">
            <v>60</v>
          </cell>
          <cell r="L495">
            <v>60</v>
          </cell>
          <cell r="M495">
            <v>0</v>
          </cell>
          <cell r="P495"/>
          <cell r="Q495"/>
          <cell r="R495"/>
          <cell r="S495"/>
          <cell r="T495"/>
          <cell r="U495"/>
          <cell r="V495"/>
          <cell r="W495"/>
          <cell r="Y495"/>
          <cell r="Z495"/>
          <cell r="AA495"/>
          <cell r="AB495"/>
          <cell r="AC495"/>
          <cell r="AD495"/>
          <cell r="AE495"/>
        </row>
        <row r="496">
          <cell r="B496">
            <v>44146</v>
          </cell>
          <cell r="C496">
            <v>46</v>
          </cell>
          <cell r="D496">
            <v>11</v>
          </cell>
          <cell r="E496">
            <v>3004040386</v>
          </cell>
          <cell r="F496" t="str">
            <v>Giằng ngang tủ HPC trắng</v>
          </cell>
          <cell r="G496"/>
          <cell r="H496" t="str">
            <v>Nhật Anh</v>
          </cell>
          <cell r="I496" t="str">
            <v>NDN019</v>
          </cell>
          <cell r="J496" t="str">
            <v>IQC</v>
          </cell>
          <cell r="K496">
            <v>60</v>
          </cell>
          <cell r="L496">
            <v>60</v>
          </cell>
          <cell r="M496">
            <v>0</v>
          </cell>
          <cell r="P496"/>
          <cell r="Q496"/>
          <cell r="R496"/>
          <cell r="S496"/>
          <cell r="T496"/>
          <cell r="U496"/>
          <cell r="V496"/>
          <cell r="W496"/>
          <cell r="Y496"/>
          <cell r="Z496"/>
          <cell r="AA496"/>
          <cell r="AB496"/>
          <cell r="AC496"/>
          <cell r="AD496"/>
          <cell r="AE496"/>
        </row>
        <row r="497">
          <cell r="B497">
            <v>44146</v>
          </cell>
          <cell r="C497">
            <v>46</v>
          </cell>
          <cell r="D497">
            <v>11</v>
          </cell>
          <cell r="E497">
            <v>3003050041</v>
          </cell>
          <cell r="F497" t="str">
            <v>Thân tủ IRO3 E8RO ghi</v>
          </cell>
          <cell r="G497"/>
          <cell r="H497" t="str">
            <v>Nhật Anh</v>
          </cell>
          <cell r="I497" t="str">
            <v>NDN019</v>
          </cell>
          <cell r="J497" t="str">
            <v>IQC</v>
          </cell>
          <cell r="K497">
            <v>147</v>
          </cell>
          <cell r="L497">
            <v>147</v>
          </cell>
          <cell r="M497">
            <v>0</v>
          </cell>
          <cell r="P497"/>
          <cell r="Q497"/>
          <cell r="R497"/>
          <cell r="S497"/>
          <cell r="T497"/>
          <cell r="U497"/>
          <cell r="V497"/>
          <cell r="W497"/>
          <cell r="Y497"/>
          <cell r="Z497"/>
          <cell r="AA497"/>
          <cell r="AB497"/>
          <cell r="AC497"/>
          <cell r="AD497"/>
          <cell r="AE497"/>
        </row>
        <row r="498">
          <cell r="B498">
            <v>44146</v>
          </cell>
          <cell r="C498">
            <v>46</v>
          </cell>
          <cell r="D498">
            <v>11</v>
          </cell>
          <cell r="E498">
            <v>3003050046</v>
          </cell>
          <cell r="F498" t="str">
            <v>Thân tủ IQO-HOT</v>
          </cell>
          <cell r="G498"/>
          <cell r="H498" t="str">
            <v>Nhật Anh</v>
          </cell>
          <cell r="I498" t="str">
            <v>NDN019</v>
          </cell>
          <cell r="J498" t="str">
            <v>IQC</v>
          </cell>
          <cell r="K498">
            <v>100</v>
          </cell>
          <cell r="L498">
            <v>100</v>
          </cell>
          <cell r="M498">
            <v>0</v>
          </cell>
          <cell r="P498"/>
          <cell r="Q498"/>
          <cell r="R498"/>
          <cell r="S498"/>
          <cell r="T498"/>
          <cell r="U498"/>
          <cell r="V498"/>
          <cell r="W498"/>
          <cell r="Y498"/>
          <cell r="Z498"/>
          <cell r="AA498"/>
          <cell r="AB498"/>
          <cell r="AC498"/>
          <cell r="AD498"/>
          <cell r="AE498"/>
        </row>
        <row r="499">
          <cell r="B499">
            <v>44146</v>
          </cell>
          <cell r="C499">
            <v>46</v>
          </cell>
          <cell r="D499">
            <v>11</v>
          </cell>
          <cell r="E499">
            <v>3003050051</v>
          </cell>
          <cell r="F499" t="str">
            <v>Thân tủ IQ-PLUS trắng</v>
          </cell>
          <cell r="G499"/>
          <cell r="H499" t="str">
            <v>Nhật Anh</v>
          </cell>
          <cell r="I499" t="str">
            <v>ENC</v>
          </cell>
          <cell r="J499" t="str">
            <v>IQC</v>
          </cell>
          <cell r="K499">
            <v>9</v>
          </cell>
          <cell r="L499">
            <v>9</v>
          </cell>
          <cell r="M499">
            <v>0</v>
          </cell>
          <cell r="P499"/>
          <cell r="Q499"/>
          <cell r="R499"/>
          <cell r="S499"/>
          <cell r="T499"/>
          <cell r="U499"/>
          <cell r="V499"/>
          <cell r="W499"/>
          <cell r="Y499"/>
          <cell r="Z499"/>
          <cell r="AA499"/>
          <cell r="AB499"/>
          <cell r="AC499"/>
          <cell r="AD499"/>
          <cell r="AE499"/>
        </row>
        <row r="500">
          <cell r="B500">
            <v>44146</v>
          </cell>
          <cell r="C500">
            <v>46</v>
          </cell>
          <cell r="D500">
            <v>11</v>
          </cell>
          <cell r="E500">
            <v>3004040378</v>
          </cell>
          <cell r="F500" t="str">
            <v>Giá đỡ bản lề dưới IRO3 E8RO ghi</v>
          </cell>
          <cell r="G500"/>
          <cell r="H500" t="str">
            <v>Nhật Anh</v>
          </cell>
          <cell r="I500" t="str">
            <v>NDN019</v>
          </cell>
          <cell r="J500" t="str">
            <v>IQC</v>
          </cell>
          <cell r="K500">
            <v>146</v>
          </cell>
          <cell r="L500">
            <v>146</v>
          </cell>
          <cell r="M500">
            <v>0</v>
          </cell>
          <cell r="P500"/>
          <cell r="Q500"/>
          <cell r="R500"/>
          <cell r="S500"/>
          <cell r="T500"/>
          <cell r="U500"/>
          <cell r="V500"/>
          <cell r="W500"/>
          <cell r="Y500"/>
          <cell r="Z500"/>
          <cell r="AA500"/>
          <cell r="AB500"/>
          <cell r="AC500"/>
          <cell r="AD500"/>
          <cell r="AE500"/>
        </row>
        <row r="501">
          <cell r="B501">
            <v>44146</v>
          </cell>
          <cell r="C501">
            <v>46</v>
          </cell>
          <cell r="D501">
            <v>11</v>
          </cell>
          <cell r="E501">
            <v>3003010216</v>
          </cell>
          <cell r="F501" t="str">
            <v>Kính tôi đình IQO-HOT đen</v>
          </cell>
          <cell r="G501"/>
          <cell r="H501" t="str">
            <v>Nhật Anh</v>
          </cell>
          <cell r="I501">
            <v>1005401</v>
          </cell>
          <cell r="J501" t="str">
            <v>IQC</v>
          </cell>
          <cell r="K501">
            <v>180</v>
          </cell>
          <cell r="L501">
            <v>180</v>
          </cell>
          <cell r="M501">
            <v>0</v>
          </cell>
          <cell r="P501"/>
          <cell r="Q501"/>
          <cell r="R501"/>
          <cell r="S501"/>
          <cell r="T501"/>
          <cell r="U501"/>
          <cell r="V501"/>
          <cell r="W501"/>
          <cell r="Y501"/>
          <cell r="Z501"/>
          <cell r="AA501"/>
          <cell r="AB501"/>
          <cell r="AC501"/>
          <cell r="AD501"/>
          <cell r="AE501"/>
        </row>
        <row r="502">
          <cell r="B502">
            <v>44146</v>
          </cell>
          <cell r="C502">
            <v>46</v>
          </cell>
          <cell r="D502">
            <v>11</v>
          </cell>
          <cell r="E502">
            <v>3003010205</v>
          </cell>
          <cell r="F502" t="str">
            <v>Kính tôi đình IQ-PLUS đen</v>
          </cell>
          <cell r="G502"/>
          <cell r="H502" t="str">
            <v>Nhật Anh</v>
          </cell>
          <cell r="I502">
            <v>1005401</v>
          </cell>
          <cell r="J502" t="str">
            <v>IQC</v>
          </cell>
          <cell r="K502">
            <v>546</v>
          </cell>
          <cell r="L502">
            <v>546</v>
          </cell>
          <cell r="M502">
            <v>0</v>
          </cell>
          <cell r="P502"/>
          <cell r="Q502"/>
          <cell r="R502"/>
          <cell r="S502"/>
          <cell r="T502"/>
          <cell r="U502"/>
          <cell r="V502"/>
          <cell r="W502"/>
          <cell r="Y502"/>
          <cell r="Z502"/>
          <cell r="AA502"/>
          <cell r="AB502"/>
          <cell r="AC502"/>
          <cell r="AD502"/>
          <cell r="AE502"/>
        </row>
        <row r="503">
          <cell r="B503">
            <v>44146</v>
          </cell>
          <cell r="C503">
            <v>46</v>
          </cell>
          <cell r="D503">
            <v>11</v>
          </cell>
          <cell r="E503">
            <v>3003010229</v>
          </cell>
          <cell r="F503" t="str">
            <v>Kính tôi cánh IQ 4mm đen IROKA 2</v>
          </cell>
          <cell r="G503"/>
          <cell r="H503" t="str">
            <v>Nhật Anh</v>
          </cell>
          <cell r="I503">
            <v>1005401</v>
          </cell>
          <cell r="J503" t="str">
            <v>IQC</v>
          </cell>
          <cell r="K503">
            <v>50</v>
          </cell>
          <cell r="L503">
            <v>50</v>
          </cell>
          <cell r="M503">
            <v>0</v>
          </cell>
          <cell r="P503"/>
          <cell r="Q503"/>
          <cell r="R503"/>
          <cell r="S503"/>
          <cell r="T503"/>
          <cell r="U503"/>
          <cell r="V503"/>
          <cell r="W503"/>
          <cell r="Y503"/>
          <cell r="Z503"/>
          <cell r="AA503"/>
          <cell r="AB503"/>
          <cell r="AC503"/>
          <cell r="AD503"/>
          <cell r="AE503"/>
        </row>
        <row r="504">
          <cell r="B504">
            <v>44146</v>
          </cell>
          <cell r="C504">
            <v>46</v>
          </cell>
          <cell r="D504">
            <v>11</v>
          </cell>
          <cell r="E504">
            <v>3003010204</v>
          </cell>
          <cell r="F504" t="str">
            <v>Kính tôi cánh KAROFI OPTIMUS PLUS đen</v>
          </cell>
          <cell r="G504"/>
          <cell r="H504" t="str">
            <v>Nhật Anh</v>
          </cell>
          <cell r="I504">
            <v>1005401</v>
          </cell>
          <cell r="J504" t="str">
            <v>IQC</v>
          </cell>
          <cell r="K504">
            <v>280</v>
          </cell>
          <cell r="L504">
            <v>280</v>
          </cell>
          <cell r="M504">
            <v>0</v>
          </cell>
          <cell r="P504"/>
          <cell r="Q504"/>
          <cell r="R504"/>
          <cell r="S504"/>
          <cell r="T504"/>
          <cell r="U504"/>
          <cell r="V504"/>
          <cell r="W504"/>
          <cell r="Y504"/>
          <cell r="Z504"/>
          <cell r="AA504"/>
          <cell r="AB504"/>
          <cell r="AC504"/>
          <cell r="AD504"/>
          <cell r="AE504"/>
        </row>
        <row r="505">
          <cell r="B505">
            <v>44146</v>
          </cell>
          <cell r="C505">
            <v>46</v>
          </cell>
          <cell r="D505">
            <v>11</v>
          </cell>
          <cell r="E505">
            <v>3003010242</v>
          </cell>
          <cell r="F505" t="str">
            <v>Kính tôi cánh KAROFI OPTIMUS DUO đen</v>
          </cell>
          <cell r="G505"/>
          <cell r="H505" t="str">
            <v>Nhật Anh</v>
          </cell>
          <cell r="I505">
            <v>1005401</v>
          </cell>
          <cell r="J505" t="str">
            <v>IQC</v>
          </cell>
          <cell r="K505">
            <v>433</v>
          </cell>
          <cell r="L505">
            <v>433</v>
          </cell>
          <cell r="M505">
            <v>0</v>
          </cell>
          <cell r="P505"/>
          <cell r="Q505"/>
          <cell r="R505"/>
          <cell r="S505"/>
          <cell r="T505"/>
          <cell r="U505"/>
          <cell r="V505"/>
          <cell r="W505"/>
          <cell r="Y505"/>
          <cell r="Z505"/>
          <cell r="AA505"/>
          <cell r="AB505"/>
          <cell r="AC505"/>
          <cell r="AD505"/>
          <cell r="AE505"/>
        </row>
        <row r="506">
          <cell r="B506">
            <v>44146</v>
          </cell>
          <cell r="C506">
            <v>46</v>
          </cell>
          <cell r="D506">
            <v>11</v>
          </cell>
          <cell r="E506">
            <v>3003010248</v>
          </cell>
          <cell r="F506" t="str">
            <v>Kính tôi cánh IQ đen KAROFI SRO+</v>
          </cell>
          <cell r="G506"/>
          <cell r="H506" t="str">
            <v>Nhật Anh</v>
          </cell>
          <cell r="I506">
            <v>1005401</v>
          </cell>
          <cell r="J506" t="str">
            <v>IQC</v>
          </cell>
          <cell r="K506">
            <v>116</v>
          </cell>
          <cell r="L506">
            <v>116</v>
          </cell>
          <cell r="M506">
            <v>0</v>
          </cell>
          <cell r="P506"/>
          <cell r="Q506"/>
          <cell r="R506"/>
          <cell r="S506"/>
          <cell r="T506"/>
          <cell r="U506"/>
          <cell r="V506"/>
          <cell r="W506"/>
          <cell r="Y506"/>
          <cell r="Z506"/>
          <cell r="AA506"/>
          <cell r="AB506"/>
          <cell r="AC506"/>
          <cell r="AD506"/>
          <cell r="AE506"/>
        </row>
        <row r="507">
          <cell r="B507">
            <v>44146</v>
          </cell>
          <cell r="C507">
            <v>46</v>
          </cell>
          <cell r="D507">
            <v>11</v>
          </cell>
          <cell r="E507">
            <v>3003020014</v>
          </cell>
          <cell r="F507" t="str">
            <v>Kính tôi đình IQ đen IROKA</v>
          </cell>
          <cell r="G507"/>
          <cell r="H507" t="str">
            <v>Nhật Anh</v>
          </cell>
          <cell r="I507">
            <v>1005401</v>
          </cell>
          <cell r="J507" t="str">
            <v>IQC</v>
          </cell>
          <cell r="K507">
            <v>50</v>
          </cell>
          <cell r="L507">
            <v>50</v>
          </cell>
          <cell r="M507">
            <v>0</v>
          </cell>
          <cell r="P507"/>
          <cell r="Q507"/>
          <cell r="R507"/>
          <cell r="S507"/>
          <cell r="T507"/>
          <cell r="U507"/>
          <cell r="V507"/>
          <cell r="W507"/>
          <cell r="Y507"/>
          <cell r="Z507"/>
          <cell r="AA507"/>
          <cell r="AB507"/>
          <cell r="AC507"/>
          <cell r="AD507"/>
          <cell r="AE507"/>
        </row>
        <row r="508">
          <cell r="B508">
            <v>44146</v>
          </cell>
          <cell r="C508">
            <v>46</v>
          </cell>
          <cell r="D508">
            <v>11</v>
          </cell>
          <cell r="E508">
            <v>3004060072</v>
          </cell>
          <cell r="F508" t="str">
            <v>Giá cốc IQO-HOT/IK (CS-Sub)</v>
          </cell>
          <cell r="G508"/>
          <cell r="H508" t="str">
            <v>Nhật Anh</v>
          </cell>
          <cell r="I508">
            <v>1004614</v>
          </cell>
          <cell r="J508" t="str">
            <v>IQC</v>
          </cell>
          <cell r="K508">
            <v>280</v>
          </cell>
          <cell r="L508">
            <v>280</v>
          </cell>
          <cell r="M508">
            <v>0</v>
          </cell>
          <cell r="P508"/>
          <cell r="Q508"/>
          <cell r="R508"/>
          <cell r="S508"/>
          <cell r="T508"/>
          <cell r="U508"/>
          <cell r="V508"/>
          <cell r="W508"/>
          <cell r="Y508"/>
          <cell r="Z508"/>
          <cell r="AA508"/>
          <cell r="AB508"/>
          <cell r="AC508"/>
          <cell r="AD508"/>
          <cell r="AE508"/>
        </row>
        <row r="509">
          <cell r="B509">
            <v>44146</v>
          </cell>
          <cell r="C509">
            <v>46</v>
          </cell>
          <cell r="D509">
            <v>11</v>
          </cell>
          <cell r="E509">
            <v>3004060074</v>
          </cell>
          <cell r="F509" t="str">
            <v>Vỏ thân tủ IQ-PLUS (CS-Sub)</v>
          </cell>
          <cell r="G509"/>
          <cell r="H509" t="str">
            <v>Nhật Anh</v>
          </cell>
          <cell r="I509">
            <v>1004614</v>
          </cell>
          <cell r="J509" t="str">
            <v>IQC</v>
          </cell>
          <cell r="K509">
            <v>304</v>
          </cell>
          <cell r="L509">
            <v>304</v>
          </cell>
          <cell r="M509">
            <v>0</v>
          </cell>
          <cell r="P509"/>
          <cell r="Q509"/>
          <cell r="R509"/>
          <cell r="S509"/>
          <cell r="T509"/>
          <cell r="U509"/>
          <cell r="V509"/>
          <cell r="W509"/>
          <cell r="Y509"/>
          <cell r="Z509"/>
          <cell r="AA509"/>
          <cell r="AB509"/>
          <cell r="AC509"/>
          <cell r="AD509"/>
          <cell r="AE509"/>
        </row>
        <row r="510">
          <cell r="B510">
            <v>44146</v>
          </cell>
          <cell r="C510">
            <v>46</v>
          </cell>
          <cell r="D510">
            <v>11</v>
          </cell>
          <cell r="E510">
            <v>3004060079</v>
          </cell>
          <cell r="F510" t="str">
            <v>Gá điện IQ-PLUS (CS-Sub)</v>
          </cell>
          <cell r="G510"/>
          <cell r="H510" t="str">
            <v>Nhật Anh</v>
          </cell>
          <cell r="I510">
            <v>1004614</v>
          </cell>
          <cell r="J510" t="str">
            <v>IQC</v>
          </cell>
          <cell r="K510">
            <v>500</v>
          </cell>
          <cell r="L510">
            <v>500</v>
          </cell>
          <cell r="M510">
            <v>0</v>
          </cell>
          <cell r="P510"/>
          <cell r="Q510"/>
          <cell r="R510"/>
          <cell r="S510"/>
          <cell r="T510"/>
          <cell r="U510"/>
          <cell r="V510"/>
          <cell r="W510"/>
          <cell r="Y510"/>
          <cell r="Z510"/>
          <cell r="AA510"/>
          <cell r="AB510"/>
          <cell r="AC510"/>
          <cell r="AD510"/>
          <cell r="AE510"/>
        </row>
        <row r="511">
          <cell r="B511">
            <v>44146</v>
          </cell>
          <cell r="C511">
            <v>46</v>
          </cell>
          <cell r="D511">
            <v>11</v>
          </cell>
          <cell r="E511">
            <v>4006050100</v>
          </cell>
          <cell r="F511" t="str">
            <v>Xốp đỉnh IRO3-HOT</v>
          </cell>
          <cell r="G511"/>
          <cell r="H511" t="str">
            <v>Nhật Anh</v>
          </cell>
          <cell r="I511" t="str">
            <v>NDL011</v>
          </cell>
          <cell r="J511" t="str">
            <v>IQC</v>
          </cell>
          <cell r="K511">
            <v>400</v>
          </cell>
          <cell r="L511">
            <v>400</v>
          </cell>
          <cell r="M511">
            <v>0</v>
          </cell>
          <cell r="P511"/>
          <cell r="Q511"/>
          <cell r="R511"/>
          <cell r="S511"/>
          <cell r="T511"/>
          <cell r="U511"/>
          <cell r="V511"/>
          <cell r="W511"/>
          <cell r="Y511"/>
          <cell r="Z511"/>
          <cell r="AA511"/>
          <cell r="AB511"/>
          <cell r="AC511"/>
          <cell r="AD511"/>
          <cell r="AE511"/>
        </row>
        <row r="512">
          <cell r="B512">
            <v>44146</v>
          </cell>
          <cell r="C512">
            <v>46</v>
          </cell>
          <cell r="D512">
            <v>11</v>
          </cell>
          <cell r="E512">
            <v>4006050052</v>
          </cell>
          <cell r="F512" t="str">
            <v>XỐP MẶT IRO3</v>
          </cell>
          <cell r="G512"/>
          <cell r="H512" t="str">
            <v>Nhật Anh</v>
          </cell>
          <cell r="I512" t="str">
            <v>NDL011</v>
          </cell>
          <cell r="J512" t="str">
            <v>IQC</v>
          </cell>
          <cell r="K512">
            <v>900</v>
          </cell>
          <cell r="L512">
            <v>900</v>
          </cell>
          <cell r="M512">
            <v>0</v>
          </cell>
          <cell r="P512"/>
          <cell r="Q512"/>
          <cell r="R512"/>
          <cell r="S512"/>
          <cell r="T512"/>
          <cell r="U512"/>
          <cell r="V512"/>
          <cell r="W512"/>
          <cell r="Y512"/>
          <cell r="Z512"/>
          <cell r="AA512"/>
          <cell r="AB512"/>
          <cell r="AC512"/>
          <cell r="AD512"/>
          <cell r="AE512"/>
        </row>
        <row r="513">
          <cell r="B513">
            <v>44146</v>
          </cell>
          <cell r="C513">
            <v>46</v>
          </cell>
          <cell r="D513">
            <v>11</v>
          </cell>
          <cell r="E513">
            <v>4006050053</v>
          </cell>
          <cell r="F513" t="str">
            <v>XỐP HÔNG IRO3</v>
          </cell>
          <cell r="G513"/>
          <cell r="H513" t="str">
            <v>Nhật Anh</v>
          </cell>
          <cell r="I513" t="str">
            <v>NDL011</v>
          </cell>
          <cell r="J513" t="str">
            <v>IQC</v>
          </cell>
          <cell r="K513">
            <v>800</v>
          </cell>
          <cell r="L513">
            <v>800</v>
          </cell>
          <cell r="M513">
            <v>0</v>
          </cell>
          <cell r="P513"/>
          <cell r="Q513"/>
          <cell r="R513"/>
          <cell r="S513"/>
          <cell r="T513"/>
          <cell r="U513"/>
          <cell r="V513"/>
          <cell r="W513"/>
          <cell r="Y513"/>
          <cell r="Z513"/>
          <cell r="AA513"/>
          <cell r="AB513"/>
          <cell r="AC513"/>
          <cell r="AD513"/>
          <cell r="AE513"/>
        </row>
        <row r="514">
          <cell r="B514">
            <v>44146</v>
          </cell>
          <cell r="C514">
            <v>46</v>
          </cell>
          <cell r="D514">
            <v>11</v>
          </cell>
          <cell r="E514">
            <v>4006050071</v>
          </cell>
          <cell r="F514" t="str">
            <v>Xốp EPS đình- đáy WATER FALL v2</v>
          </cell>
          <cell r="G514"/>
          <cell r="H514" t="str">
            <v>Nhật Anh</v>
          </cell>
          <cell r="I514" t="str">
            <v>NDL011</v>
          </cell>
          <cell r="J514" t="str">
            <v>IQC</v>
          </cell>
          <cell r="K514">
            <v>300</v>
          </cell>
          <cell r="L514">
            <v>300</v>
          </cell>
          <cell r="M514">
            <v>0</v>
          </cell>
          <cell r="P514"/>
          <cell r="Q514"/>
          <cell r="R514"/>
          <cell r="S514"/>
          <cell r="T514"/>
          <cell r="U514"/>
          <cell r="V514"/>
          <cell r="W514"/>
          <cell r="Y514"/>
          <cell r="Z514"/>
          <cell r="AA514"/>
          <cell r="AB514"/>
          <cell r="AC514"/>
          <cell r="AD514"/>
          <cell r="AE514"/>
        </row>
        <row r="515">
          <cell r="B515">
            <v>44146</v>
          </cell>
          <cell r="C515">
            <v>46</v>
          </cell>
          <cell r="D515">
            <v>11</v>
          </cell>
          <cell r="E515">
            <v>4006050047</v>
          </cell>
          <cell r="F515" t="str">
            <v>Xốp EPS phẳng 365x885x10</v>
          </cell>
          <cell r="G515"/>
          <cell r="H515" t="str">
            <v>Nhật Anh</v>
          </cell>
          <cell r="I515" t="str">
            <v>NDL011</v>
          </cell>
          <cell r="J515" t="str">
            <v>IQC</v>
          </cell>
          <cell r="K515">
            <v>1100</v>
          </cell>
          <cell r="L515">
            <v>1100</v>
          </cell>
          <cell r="M515">
            <v>0</v>
          </cell>
          <cell r="P515"/>
          <cell r="Q515"/>
          <cell r="R515"/>
          <cell r="S515"/>
          <cell r="T515"/>
          <cell r="U515"/>
          <cell r="V515"/>
          <cell r="W515"/>
          <cell r="Y515"/>
          <cell r="Z515"/>
          <cell r="AA515"/>
          <cell r="AB515"/>
          <cell r="AC515"/>
          <cell r="AD515"/>
          <cell r="AE515"/>
        </row>
        <row r="516">
          <cell r="B516">
            <v>44147</v>
          </cell>
          <cell r="C516">
            <v>46</v>
          </cell>
          <cell r="D516">
            <v>11</v>
          </cell>
          <cell r="E516">
            <v>4006050048</v>
          </cell>
          <cell r="F516" t="str">
            <v>Xốp EPS phẳng 425x885x10</v>
          </cell>
          <cell r="G516"/>
          <cell r="H516" t="str">
            <v>Nhật Anh</v>
          </cell>
          <cell r="I516" t="str">
            <v>NDL011</v>
          </cell>
          <cell r="J516" t="str">
            <v>IQC</v>
          </cell>
          <cell r="K516">
            <v>900</v>
          </cell>
          <cell r="L516">
            <v>900</v>
          </cell>
          <cell r="M516">
            <v>0</v>
          </cell>
          <cell r="P516"/>
          <cell r="Q516"/>
          <cell r="R516"/>
          <cell r="S516"/>
          <cell r="T516"/>
          <cell r="U516"/>
          <cell r="V516"/>
          <cell r="W516"/>
          <cell r="Y516"/>
          <cell r="Z516"/>
          <cell r="AA516"/>
          <cell r="AB516"/>
          <cell r="AC516"/>
          <cell r="AD516"/>
          <cell r="AE516"/>
        </row>
        <row r="517">
          <cell r="B517">
            <v>44147</v>
          </cell>
          <cell r="C517">
            <v>46</v>
          </cell>
          <cell r="D517">
            <v>11</v>
          </cell>
          <cell r="E517">
            <v>4006050113</v>
          </cell>
          <cell r="F517" t="str">
            <v>Xốp PE phẳng 495x385x20</v>
          </cell>
          <cell r="G517"/>
          <cell r="H517" t="str">
            <v>Nhật Anh</v>
          </cell>
          <cell r="I517" t="str">
            <v>NDL011</v>
          </cell>
          <cell r="J517" t="str">
            <v>IQC</v>
          </cell>
          <cell r="K517">
            <v>300</v>
          </cell>
          <cell r="L517">
            <v>300</v>
          </cell>
          <cell r="M517">
            <v>0</v>
          </cell>
          <cell r="P517"/>
          <cell r="Q517"/>
          <cell r="R517"/>
          <cell r="S517"/>
          <cell r="T517"/>
          <cell r="U517"/>
          <cell r="V517"/>
          <cell r="W517"/>
          <cell r="Y517"/>
          <cell r="Z517"/>
          <cell r="AA517"/>
          <cell r="AB517"/>
          <cell r="AC517"/>
          <cell r="AD517"/>
          <cell r="AE517"/>
        </row>
        <row r="518">
          <cell r="B518">
            <v>44147</v>
          </cell>
          <cell r="C518">
            <v>46</v>
          </cell>
          <cell r="D518">
            <v>11</v>
          </cell>
          <cell r="E518">
            <v>4006050107</v>
          </cell>
          <cell r="F518" t="str">
            <v>Xốp EPS phẳng cạnh IQO</v>
          </cell>
          <cell r="G518"/>
          <cell r="H518" t="str">
            <v>Nhật Anh</v>
          </cell>
          <cell r="I518" t="str">
            <v>NDL011</v>
          </cell>
          <cell r="J518" t="str">
            <v>IQC</v>
          </cell>
          <cell r="K518">
            <v>300</v>
          </cell>
          <cell r="L518">
            <v>300</v>
          </cell>
          <cell r="M518">
            <v>0</v>
          </cell>
          <cell r="P518"/>
          <cell r="Q518"/>
          <cell r="R518"/>
          <cell r="S518"/>
          <cell r="T518"/>
          <cell r="U518"/>
          <cell r="V518"/>
          <cell r="W518"/>
          <cell r="Y518"/>
          <cell r="Z518"/>
          <cell r="AA518"/>
          <cell r="AB518"/>
          <cell r="AC518"/>
          <cell r="AD518"/>
          <cell r="AE518"/>
        </row>
        <row r="519">
          <cell r="B519">
            <v>44147</v>
          </cell>
          <cell r="C519">
            <v>46</v>
          </cell>
          <cell r="D519">
            <v>11</v>
          </cell>
          <cell r="E519">
            <v>4006050096</v>
          </cell>
          <cell r="F519" t="str">
            <v>Bộ xốp EPS HCV200</v>
          </cell>
          <cell r="G519"/>
          <cell r="H519" t="str">
            <v>Nhật Anh</v>
          </cell>
          <cell r="I519" t="str">
            <v>NDL011</v>
          </cell>
          <cell r="J519" t="str">
            <v>IQC</v>
          </cell>
          <cell r="K519">
            <v>240</v>
          </cell>
          <cell r="L519">
            <v>240</v>
          </cell>
          <cell r="M519">
            <v>0</v>
          </cell>
          <cell r="P519"/>
          <cell r="Q519"/>
          <cell r="R519"/>
          <cell r="S519"/>
          <cell r="T519"/>
          <cell r="U519"/>
          <cell r="V519"/>
          <cell r="W519"/>
          <cell r="Y519"/>
          <cell r="Z519"/>
          <cell r="AA519"/>
          <cell r="AB519"/>
          <cell r="AC519"/>
          <cell r="AD519"/>
          <cell r="AE519"/>
        </row>
        <row r="520">
          <cell r="B520">
            <v>44147</v>
          </cell>
          <cell r="C520">
            <v>46</v>
          </cell>
          <cell r="D520">
            <v>11</v>
          </cell>
          <cell r="E520">
            <v>4006050046</v>
          </cell>
          <cell r="F520" t="str">
            <v>Xốp EPS phẳng 340x435x10</v>
          </cell>
          <cell r="G520"/>
          <cell r="H520" t="str">
            <v>Nhật Anh</v>
          </cell>
          <cell r="I520" t="str">
            <v>NDL011</v>
          </cell>
          <cell r="J520" t="str">
            <v>IQC</v>
          </cell>
          <cell r="K520">
            <v>500</v>
          </cell>
          <cell r="L520">
            <v>500</v>
          </cell>
          <cell r="M520">
            <v>0</v>
          </cell>
          <cell r="P520"/>
          <cell r="Q520"/>
          <cell r="R520"/>
          <cell r="S520"/>
          <cell r="T520"/>
          <cell r="U520"/>
          <cell r="V520"/>
          <cell r="W520"/>
          <cell r="Y520"/>
          <cell r="Z520"/>
          <cell r="AA520"/>
          <cell r="AB520"/>
          <cell r="AC520"/>
          <cell r="AD520"/>
          <cell r="AE520"/>
        </row>
        <row r="521">
          <cell r="B521">
            <v>44147</v>
          </cell>
          <cell r="C521">
            <v>46</v>
          </cell>
          <cell r="D521">
            <v>11</v>
          </cell>
          <cell r="E521">
            <v>4006050105</v>
          </cell>
          <cell r="F521" t="str">
            <v>Xốp EPS phẳng đỉnh IQO</v>
          </cell>
          <cell r="G521"/>
          <cell r="H521" t="str">
            <v>Nhật Anh</v>
          </cell>
          <cell r="I521" t="str">
            <v>NDL011</v>
          </cell>
          <cell r="J521" t="str">
            <v>IQC</v>
          </cell>
          <cell r="K521">
            <v>300</v>
          </cell>
          <cell r="L521">
            <v>300</v>
          </cell>
          <cell r="M521">
            <v>0</v>
          </cell>
          <cell r="P521"/>
          <cell r="Q521"/>
          <cell r="R521"/>
          <cell r="S521"/>
          <cell r="T521"/>
          <cell r="U521"/>
          <cell r="V521"/>
          <cell r="W521"/>
          <cell r="Y521"/>
          <cell r="Z521"/>
          <cell r="AA521"/>
          <cell r="AB521"/>
          <cell r="AC521"/>
          <cell r="AD521"/>
          <cell r="AE521"/>
        </row>
        <row r="522">
          <cell r="B522">
            <v>44147</v>
          </cell>
          <cell r="C522">
            <v>46</v>
          </cell>
          <cell r="D522">
            <v>11</v>
          </cell>
          <cell r="E522">
            <v>4006050106</v>
          </cell>
          <cell r="F522" t="str">
            <v>Xốp EPS phẳng mặt IQO</v>
          </cell>
          <cell r="G522"/>
          <cell r="H522" t="str">
            <v>Nhật Anh</v>
          </cell>
          <cell r="I522" t="str">
            <v>NDL011</v>
          </cell>
          <cell r="J522" t="str">
            <v>IQC</v>
          </cell>
          <cell r="K522">
            <v>400</v>
          </cell>
          <cell r="L522">
            <v>400</v>
          </cell>
          <cell r="M522">
            <v>0</v>
          </cell>
          <cell r="P522"/>
          <cell r="Q522"/>
          <cell r="R522"/>
          <cell r="S522"/>
          <cell r="T522"/>
          <cell r="U522"/>
          <cell r="V522"/>
          <cell r="W522"/>
          <cell r="Y522"/>
          <cell r="Z522"/>
          <cell r="AA522"/>
          <cell r="AB522"/>
          <cell r="AC522"/>
          <cell r="AD522"/>
          <cell r="AE522"/>
        </row>
        <row r="523">
          <cell r="B523">
            <v>44147</v>
          </cell>
          <cell r="C523">
            <v>46</v>
          </cell>
          <cell r="D523">
            <v>11</v>
          </cell>
          <cell r="E523">
            <v>4006050118</v>
          </cell>
          <cell r="F523" t="str">
            <v>Xốp đỉnh IQ-PLUS</v>
          </cell>
          <cell r="G523"/>
          <cell r="H523" t="str">
            <v>Nhật Anh</v>
          </cell>
          <cell r="I523" t="str">
            <v>NDL011</v>
          </cell>
          <cell r="J523" t="str">
            <v>IQC</v>
          </cell>
          <cell r="K523">
            <v>200</v>
          </cell>
          <cell r="L523">
            <v>200</v>
          </cell>
          <cell r="M523">
            <v>0</v>
          </cell>
          <cell r="P523"/>
          <cell r="Q523"/>
          <cell r="R523"/>
          <cell r="S523"/>
          <cell r="T523"/>
          <cell r="U523"/>
          <cell r="V523"/>
          <cell r="W523"/>
          <cell r="Y523"/>
          <cell r="Z523"/>
          <cell r="AA523"/>
          <cell r="AB523"/>
          <cell r="AC523"/>
          <cell r="AD523"/>
          <cell r="AE523"/>
        </row>
        <row r="524">
          <cell r="B524">
            <v>44147</v>
          </cell>
          <cell r="C524">
            <v>46</v>
          </cell>
          <cell r="D524">
            <v>11</v>
          </cell>
          <cell r="E524">
            <v>3004040340</v>
          </cell>
          <cell r="F524" t="str">
            <v>Giá cốc SHC trắng</v>
          </cell>
          <cell r="G524"/>
          <cell r="H524" t="str">
            <v>Nhật Anh</v>
          </cell>
          <cell r="I524" t="str">
            <v>NDN019</v>
          </cell>
          <cell r="J524" t="str">
            <v>IQC</v>
          </cell>
          <cell r="K524">
            <v>211</v>
          </cell>
          <cell r="L524">
            <v>211</v>
          </cell>
          <cell r="M524">
            <v>0</v>
          </cell>
          <cell r="P524"/>
          <cell r="Q524"/>
          <cell r="R524"/>
          <cell r="S524"/>
          <cell r="T524"/>
          <cell r="U524"/>
          <cell r="V524"/>
          <cell r="W524"/>
          <cell r="Y524"/>
          <cell r="Z524"/>
          <cell r="AA524"/>
          <cell r="AB524"/>
          <cell r="AC524"/>
          <cell r="AD524"/>
          <cell r="AE524"/>
        </row>
        <row r="525">
          <cell r="B525">
            <v>44147</v>
          </cell>
          <cell r="C525">
            <v>46</v>
          </cell>
          <cell r="D525">
            <v>11</v>
          </cell>
          <cell r="E525">
            <v>3004040445</v>
          </cell>
          <cell r="F525" t="str">
            <v>Cụm hộp IQO-HOT/IK trắng</v>
          </cell>
          <cell r="G525"/>
          <cell r="H525" t="str">
            <v>Nhật Anh</v>
          </cell>
          <cell r="I525" t="str">
            <v>NDN019</v>
          </cell>
          <cell r="J525" t="str">
            <v>IQC</v>
          </cell>
          <cell r="K525">
            <v>76</v>
          </cell>
          <cell r="L525">
            <v>76</v>
          </cell>
          <cell r="M525">
            <v>0</v>
          </cell>
          <cell r="P525"/>
          <cell r="Q525"/>
          <cell r="R525"/>
          <cell r="S525"/>
          <cell r="T525"/>
          <cell r="U525"/>
          <cell r="V525"/>
          <cell r="W525"/>
          <cell r="Y525"/>
          <cell r="Z525"/>
          <cell r="AA525"/>
          <cell r="AB525"/>
          <cell r="AC525"/>
          <cell r="AD525"/>
          <cell r="AE525"/>
        </row>
        <row r="526">
          <cell r="B526">
            <v>44147</v>
          </cell>
          <cell r="C526">
            <v>46</v>
          </cell>
          <cell r="D526">
            <v>11</v>
          </cell>
          <cell r="E526">
            <v>3004040403</v>
          </cell>
          <cell r="F526" t="str">
            <v>Gá điện IQ-PLUS trắng</v>
          </cell>
          <cell r="G526"/>
          <cell r="H526" t="str">
            <v>Nhật Anh</v>
          </cell>
          <cell r="I526" t="str">
            <v>NDN019</v>
          </cell>
          <cell r="J526" t="str">
            <v>IQC</v>
          </cell>
          <cell r="K526">
            <v>468</v>
          </cell>
          <cell r="L526">
            <v>468</v>
          </cell>
          <cell r="M526">
            <v>0</v>
          </cell>
          <cell r="P526"/>
          <cell r="Q526"/>
          <cell r="R526"/>
          <cell r="S526"/>
          <cell r="T526"/>
          <cell r="U526"/>
          <cell r="V526"/>
          <cell r="W526"/>
          <cell r="Y526"/>
          <cell r="Z526"/>
          <cell r="AA526"/>
          <cell r="AB526"/>
          <cell r="AC526"/>
          <cell r="AD526"/>
          <cell r="AE526"/>
        </row>
        <row r="527">
          <cell r="B527">
            <v>44147</v>
          </cell>
          <cell r="C527">
            <v>46</v>
          </cell>
          <cell r="D527">
            <v>11</v>
          </cell>
          <cell r="E527">
            <v>4004060004</v>
          </cell>
          <cell r="F527" t="str">
            <v>Than hoạt tính Trà Bắc TB2-0820</v>
          </cell>
          <cell r="G527"/>
          <cell r="H527" t="str">
            <v>Nhật Anh</v>
          </cell>
          <cell r="I527">
            <v>1006028</v>
          </cell>
          <cell r="J527" t="str">
            <v>IQC</v>
          </cell>
          <cell r="K527">
            <v>120</v>
          </cell>
          <cell r="L527">
            <v>120</v>
          </cell>
          <cell r="M527">
            <v>0</v>
          </cell>
          <cell r="P527"/>
          <cell r="Q527"/>
          <cell r="R527"/>
          <cell r="S527"/>
          <cell r="T527"/>
          <cell r="U527"/>
          <cell r="V527"/>
          <cell r="W527"/>
          <cell r="Y527"/>
          <cell r="Z527"/>
          <cell r="AA527"/>
          <cell r="AB527"/>
          <cell r="AC527"/>
          <cell r="AD527"/>
          <cell r="AE527"/>
        </row>
        <row r="528">
          <cell r="B528">
            <v>44147</v>
          </cell>
          <cell r="C528">
            <v>46</v>
          </cell>
          <cell r="D528">
            <v>11</v>
          </cell>
          <cell r="E528">
            <v>3004040422</v>
          </cell>
          <cell r="F528" t="str">
            <v>Giá tank nhựa IQO-HOT</v>
          </cell>
          <cell r="G528"/>
          <cell r="H528" t="str">
            <v>Nhật Anh</v>
          </cell>
          <cell r="I528">
            <v>1006334</v>
          </cell>
          <cell r="J528" t="str">
            <v>IQC</v>
          </cell>
          <cell r="K528">
            <v>490</v>
          </cell>
          <cell r="L528">
            <v>490</v>
          </cell>
          <cell r="M528">
            <v>0</v>
          </cell>
          <cell r="P528"/>
          <cell r="Q528"/>
          <cell r="R528"/>
          <cell r="S528"/>
          <cell r="T528"/>
          <cell r="U528"/>
          <cell r="V528"/>
          <cell r="W528"/>
          <cell r="Y528"/>
          <cell r="Z528"/>
          <cell r="AA528"/>
          <cell r="AB528"/>
          <cell r="AC528"/>
          <cell r="AD528"/>
          <cell r="AE528"/>
        </row>
        <row r="529">
          <cell r="B529">
            <v>44147</v>
          </cell>
          <cell r="C529">
            <v>46</v>
          </cell>
          <cell r="D529">
            <v>11</v>
          </cell>
          <cell r="E529">
            <v>2013020083</v>
          </cell>
          <cell r="F529" t="str">
            <v>Giá sắt L4 v2 trắng</v>
          </cell>
          <cell r="G529"/>
          <cell r="H529" t="str">
            <v>Nhật Anh</v>
          </cell>
          <cell r="I529">
            <v>1006334</v>
          </cell>
          <cell r="J529" t="str">
            <v>IQC</v>
          </cell>
          <cell r="K529">
            <v>10</v>
          </cell>
          <cell r="L529">
            <v>10</v>
          </cell>
          <cell r="M529">
            <v>0</v>
          </cell>
          <cell r="P529"/>
          <cell r="Q529"/>
          <cell r="R529"/>
          <cell r="S529"/>
          <cell r="T529"/>
          <cell r="U529"/>
          <cell r="V529"/>
          <cell r="W529"/>
          <cell r="Y529"/>
          <cell r="Z529"/>
          <cell r="AA529"/>
          <cell r="AB529"/>
          <cell r="AC529"/>
          <cell r="AD529"/>
          <cell r="AE529"/>
        </row>
        <row r="530">
          <cell r="B530">
            <v>44147</v>
          </cell>
          <cell r="C530">
            <v>46</v>
          </cell>
          <cell r="D530">
            <v>11</v>
          </cell>
          <cell r="E530">
            <v>2013020008</v>
          </cell>
          <cell r="F530" t="str">
            <v>Giá sắt L5</v>
          </cell>
          <cell r="G530"/>
          <cell r="H530" t="str">
            <v>Nhật Anh</v>
          </cell>
          <cell r="I530">
            <v>1006334</v>
          </cell>
          <cell r="J530" t="str">
            <v>IQC</v>
          </cell>
          <cell r="K530">
            <v>590</v>
          </cell>
          <cell r="L530">
            <v>590</v>
          </cell>
          <cell r="M530">
            <v>0</v>
          </cell>
          <cell r="P530"/>
          <cell r="Q530"/>
          <cell r="R530"/>
          <cell r="S530"/>
          <cell r="T530"/>
          <cell r="U530"/>
          <cell r="V530"/>
          <cell r="W530"/>
          <cell r="Y530"/>
          <cell r="Z530"/>
          <cell r="AA530"/>
          <cell r="AB530"/>
          <cell r="AC530"/>
          <cell r="AD530"/>
          <cell r="AE530"/>
        </row>
        <row r="531">
          <cell r="B531">
            <v>44147</v>
          </cell>
          <cell r="C531">
            <v>46</v>
          </cell>
          <cell r="D531">
            <v>11</v>
          </cell>
          <cell r="E531">
            <v>3004040270</v>
          </cell>
          <cell r="F531" t="str">
            <v>Chân giá sắt TOP COVER trắng</v>
          </cell>
          <cell r="G531"/>
          <cell r="H531" t="str">
            <v>Nhật Anh</v>
          </cell>
          <cell r="I531">
            <v>1006334</v>
          </cell>
          <cell r="J531" t="str">
            <v>IQC</v>
          </cell>
          <cell r="K531">
            <v>100</v>
          </cell>
          <cell r="L531">
            <v>100</v>
          </cell>
          <cell r="M531">
            <v>0</v>
          </cell>
          <cell r="P531"/>
          <cell r="Q531"/>
          <cell r="R531"/>
          <cell r="S531"/>
          <cell r="T531"/>
          <cell r="U531"/>
          <cell r="V531"/>
          <cell r="W531"/>
          <cell r="Y531"/>
          <cell r="Z531"/>
          <cell r="AA531"/>
          <cell r="AB531"/>
          <cell r="AC531"/>
          <cell r="AD531"/>
          <cell r="AE531"/>
        </row>
        <row r="532">
          <cell r="B532">
            <v>44147</v>
          </cell>
          <cell r="C532">
            <v>46</v>
          </cell>
          <cell r="D532">
            <v>11</v>
          </cell>
          <cell r="E532">
            <v>2013020130</v>
          </cell>
          <cell r="F532" t="str">
            <v>Giá sắt SH trắng v2</v>
          </cell>
          <cell r="G532"/>
          <cell r="H532" t="str">
            <v>Nhật Anh</v>
          </cell>
          <cell r="I532">
            <v>1006334</v>
          </cell>
          <cell r="J532" t="str">
            <v>IQC</v>
          </cell>
          <cell r="K532">
            <v>752</v>
          </cell>
          <cell r="L532">
            <v>752</v>
          </cell>
          <cell r="M532">
            <v>0</v>
          </cell>
          <cell r="P532"/>
          <cell r="Q532"/>
          <cell r="R532"/>
          <cell r="S532"/>
          <cell r="T532"/>
          <cell r="U532"/>
          <cell r="V532"/>
          <cell r="W532"/>
          <cell r="Y532"/>
          <cell r="Z532"/>
          <cell r="AA532"/>
          <cell r="AB532"/>
          <cell r="AC532"/>
          <cell r="AD532"/>
          <cell r="AE532"/>
        </row>
        <row r="533">
          <cell r="B533">
            <v>44147</v>
          </cell>
          <cell r="C533">
            <v>46</v>
          </cell>
          <cell r="D533">
            <v>11</v>
          </cell>
          <cell r="E533">
            <v>4006040008</v>
          </cell>
          <cell r="F533" t="str">
            <v>Băng dính trong vàng 50mmx120m</v>
          </cell>
          <cell r="G533"/>
          <cell r="H533" t="str">
            <v>Nhật Anh</v>
          </cell>
          <cell r="I533">
            <v>1005263</v>
          </cell>
          <cell r="J533" t="str">
            <v>IQC</v>
          </cell>
          <cell r="K533">
            <v>1050</v>
          </cell>
          <cell r="L533">
            <v>1050</v>
          </cell>
          <cell r="M533">
            <v>0</v>
          </cell>
          <cell r="P533"/>
          <cell r="Q533"/>
          <cell r="R533"/>
          <cell r="S533"/>
          <cell r="T533"/>
          <cell r="U533"/>
          <cell r="V533"/>
          <cell r="W533"/>
          <cell r="Y533"/>
          <cell r="Z533"/>
          <cell r="AA533"/>
          <cell r="AB533"/>
          <cell r="AC533"/>
          <cell r="AD533"/>
          <cell r="AE533"/>
        </row>
        <row r="534">
          <cell r="B534">
            <v>44147</v>
          </cell>
          <cell r="C534">
            <v>46</v>
          </cell>
          <cell r="D534">
            <v>11</v>
          </cell>
          <cell r="E534">
            <v>2013090003</v>
          </cell>
          <cell r="F534" t="str">
            <v>Hộp đấu điện</v>
          </cell>
          <cell r="G534"/>
          <cell r="H534" t="str">
            <v>Nhật Anh</v>
          </cell>
          <cell r="I534">
            <v>1000333</v>
          </cell>
          <cell r="J534" t="str">
            <v>IQC</v>
          </cell>
          <cell r="K534">
            <v>50</v>
          </cell>
          <cell r="L534">
            <v>50</v>
          </cell>
          <cell r="M534">
            <v>0</v>
          </cell>
          <cell r="P534"/>
          <cell r="Q534"/>
          <cell r="R534"/>
          <cell r="S534"/>
          <cell r="T534"/>
          <cell r="U534"/>
          <cell r="V534"/>
          <cell r="W534"/>
          <cell r="Y534"/>
          <cell r="Z534"/>
          <cell r="AA534"/>
          <cell r="AB534"/>
          <cell r="AC534"/>
          <cell r="AD534"/>
          <cell r="AE534"/>
        </row>
        <row r="535">
          <cell r="B535">
            <v>44147</v>
          </cell>
          <cell r="C535">
            <v>46</v>
          </cell>
          <cell r="D535">
            <v>11</v>
          </cell>
          <cell r="E535">
            <v>2017030008</v>
          </cell>
          <cell r="F535" t="str">
            <v>Gioăng CTO trong 3mm</v>
          </cell>
          <cell r="G535"/>
          <cell r="H535" t="str">
            <v>Nhật Anh</v>
          </cell>
          <cell r="I535" t="str">
            <v>NDM001</v>
          </cell>
          <cell r="J535" t="str">
            <v>IQC</v>
          </cell>
          <cell r="K535">
            <v>6000</v>
          </cell>
          <cell r="L535">
            <v>6000</v>
          </cell>
          <cell r="M535">
            <v>0</v>
          </cell>
          <cell r="P535"/>
          <cell r="Q535"/>
          <cell r="R535"/>
          <cell r="S535"/>
          <cell r="T535"/>
          <cell r="U535"/>
          <cell r="V535"/>
          <cell r="W535"/>
          <cell r="Y535"/>
          <cell r="Z535"/>
          <cell r="AA535"/>
          <cell r="AB535"/>
          <cell r="AC535"/>
          <cell r="AD535"/>
          <cell r="AE535"/>
        </row>
        <row r="536">
          <cell r="B536">
            <v>44147</v>
          </cell>
          <cell r="C536">
            <v>46</v>
          </cell>
          <cell r="D536">
            <v>11</v>
          </cell>
          <cell r="E536">
            <v>4006010499</v>
          </cell>
          <cell r="F536" t="str">
            <v>Thùng carton LIVOTEC LRA</v>
          </cell>
          <cell r="G536"/>
          <cell r="H536" t="str">
            <v>Nhật Anh</v>
          </cell>
          <cell r="I536"/>
          <cell r="J536" t="str">
            <v>IQC</v>
          </cell>
          <cell r="K536">
            <v>300</v>
          </cell>
          <cell r="L536">
            <v>300</v>
          </cell>
          <cell r="M536">
            <v>0</v>
          </cell>
          <cell r="P536"/>
          <cell r="Q536"/>
          <cell r="R536"/>
          <cell r="S536"/>
          <cell r="T536"/>
          <cell r="U536"/>
          <cell r="V536"/>
          <cell r="W536"/>
          <cell r="Y536"/>
          <cell r="Z536"/>
          <cell r="AA536"/>
          <cell r="AB536"/>
          <cell r="AC536"/>
          <cell r="AD536"/>
          <cell r="AE536"/>
        </row>
        <row r="537">
          <cell r="B537">
            <v>44147</v>
          </cell>
          <cell r="C537">
            <v>46</v>
          </cell>
          <cell r="D537">
            <v>11</v>
          </cell>
          <cell r="E537">
            <v>4006010127</v>
          </cell>
          <cell r="F537" t="str">
            <v>Thùng carton IQ-PLUS</v>
          </cell>
          <cell r="G537"/>
          <cell r="H537" t="str">
            <v>Nhật Anh</v>
          </cell>
          <cell r="I537"/>
          <cell r="J537" t="str">
            <v>IQC</v>
          </cell>
          <cell r="K537">
            <v>200</v>
          </cell>
          <cell r="L537">
            <v>200</v>
          </cell>
          <cell r="M537">
            <v>0</v>
          </cell>
          <cell r="P537"/>
          <cell r="Q537"/>
          <cell r="R537"/>
          <cell r="S537"/>
          <cell r="T537"/>
          <cell r="U537"/>
          <cell r="V537"/>
          <cell r="W537"/>
          <cell r="Y537"/>
          <cell r="Z537"/>
          <cell r="AA537"/>
          <cell r="AB537"/>
          <cell r="AC537"/>
          <cell r="AD537"/>
          <cell r="AE537"/>
        </row>
        <row r="538">
          <cell r="B538">
            <v>44147</v>
          </cell>
          <cell r="C538">
            <v>46</v>
          </cell>
          <cell r="D538">
            <v>11</v>
          </cell>
          <cell r="E538">
            <v>4006010511</v>
          </cell>
          <cell r="F538" t="str">
            <v>Thùng carton tủ IQ KAROFI v2</v>
          </cell>
          <cell r="G538"/>
          <cell r="H538" t="str">
            <v>Nhật Anh</v>
          </cell>
          <cell r="I538"/>
          <cell r="J538" t="str">
            <v>IQC</v>
          </cell>
          <cell r="K538">
            <v>200</v>
          </cell>
          <cell r="L538">
            <v>200</v>
          </cell>
          <cell r="M538">
            <v>0</v>
          </cell>
          <cell r="P538"/>
          <cell r="Q538"/>
          <cell r="R538"/>
          <cell r="S538"/>
          <cell r="T538"/>
          <cell r="U538"/>
          <cell r="V538"/>
          <cell r="W538"/>
          <cell r="Y538"/>
          <cell r="Z538"/>
          <cell r="AA538"/>
          <cell r="AB538"/>
          <cell r="AC538"/>
          <cell r="AD538"/>
          <cell r="AE538"/>
        </row>
        <row r="539">
          <cell r="B539">
            <v>44147</v>
          </cell>
          <cell r="C539">
            <v>46</v>
          </cell>
          <cell r="D539">
            <v>11</v>
          </cell>
          <cell r="E539">
            <v>4006010040</v>
          </cell>
          <cell r="F539" t="str">
            <v>Thùng carton OCB 10" NĐ</v>
          </cell>
          <cell r="G539"/>
          <cell r="H539" t="str">
            <v>Nhật Anh</v>
          </cell>
          <cell r="I539"/>
          <cell r="J539" t="str">
            <v>IQC</v>
          </cell>
          <cell r="K539">
            <v>120</v>
          </cell>
          <cell r="L539">
            <v>120</v>
          </cell>
          <cell r="M539">
            <v>0</v>
          </cell>
          <cell r="P539"/>
          <cell r="Q539"/>
          <cell r="R539"/>
          <cell r="S539"/>
          <cell r="T539"/>
          <cell r="U539"/>
          <cell r="V539"/>
          <cell r="W539"/>
          <cell r="Y539"/>
          <cell r="Z539"/>
          <cell r="AA539"/>
          <cell r="AB539"/>
          <cell r="AC539"/>
          <cell r="AD539"/>
          <cell r="AE539"/>
        </row>
        <row r="540">
          <cell r="B540">
            <v>44147</v>
          </cell>
          <cell r="C540">
            <v>46</v>
          </cell>
          <cell r="D540">
            <v>11</v>
          </cell>
          <cell r="E540">
            <v>4006010482</v>
          </cell>
          <cell r="F540" t="str">
            <v>Thùng carton KAROFI O-H128</v>
          </cell>
          <cell r="G540"/>
          <cell r="H540" t="str">
            <v>Nhật Anh</v>
          </cell>
          <cell r="I540"/>
          <cell r="J540" t="str">
            <v>IQC</v>
          </cell>
          <cell r="K540">
            <v>200</v>
          </cell>
          <cell r="L540">
            <v>200</v>
          </cell>
          <cell r="M540">
            <v>0</v>
          </cell>
          <cell r="P540"/>
          <cell r="Q540"/>
          <cell r="R540"/>
          <cell r="S540"/>
          <cell r="T540"/>
          <cell r="U540"/>
          <cell r="V540"/>
          <cell r="W540"/>
          <cell r="Y540"/>
          <cell r="Z540"/>
          <cell r="AA540"/>
          <cell r="AB540"/>
          <cell r="AC540"/>
          <cell r="AD540"/>
          <cell r="AE540"/>
        </row>
        <row r="541">
          <cell r="B541">
            <v>44147</v>
          </cell>
          <cell r="C541">
            <v>46</v>
          </cell>
          <cell r="D541">
            <v>11</v>
          </cell>
          <cell r="E541">
            <v>4006010039</v>
          </cell>
          <cell r="F541" t="str">
            <v>Thùng carton PPD 10"</v>
          </cell>
          <cell r="G541"/>
          <cell r="H541" t="str">
            <v>Nhật Anh</v>
          </cell>
          <cell r="I541"/>
          <cell r="J541" t="str">
            <v>IQC</v>
          </cell>
          <cell r="K541">
            <v>80</v>
          </cell>
          <cell r="L541">
            <v>80</v>
          </cell>
          <cell r="M541">
            <v>0</v>
          </cell>
          <cell r="P541"/>
          <cell r="Q541"/>
          <cell r="R541"/>
          <cell r="S541"/>
          <cell r="T541"/>
          <cell r="U541"/>
          <cell r="V541"/>
          <cell r="W541"/>
          <cell r="Y541"/>
          <cell r="Z541"/>
          <cell r="AA541"/>
          <cell r="AB541"/>
          <cell r="AC541"/>
          <cell r="AD541"/>
          <cell r="AE541"/>
        </row>
        <row r="542">
          <cell r="B542">
            <v>44147</v>
          </cell>
          <cell r="C542">
            <v>46</v>
          </cell>
          <cell r="D542">
            <v>11</v>
          </cell>
          <cell r="E542">
            <v>4006010037</v>
          </cell>
          <cell r="F542" t="str">
            <v>Thùng carton đế tủ IQ</v>
          </cell>
          <cell r="G542"/>
          <cell r="H542" t="str">
            <v>Nhật Anh</v>
          </cell>
          <cell r="I542"/>
          <cell r="J542" t="str">
            <v>IQC</v>
          </cell>
          <cell r="K542">
            <v>100</v>
          </cell>
          <cell r="L542">
            <v>100</v>
          </cell>
          <cell r="M542">
            <v>0</v>
          </cell>
          <cell r="P542"/>
          <cell r="Q542"/>
          <cell r="R542"/>
          <cell r="S542"/>
          <cell r="T542"/>
          <cell r="U542"/>
          <cell r="V542"/>
          <cell r="W542"/>
          <cell r="Y542"/>
          <cell r="Z542"/>
          <cell r="AA542"/>
          <cell r="AB542"/>
          <cell r="AC542"/>
          <cell r="AD542"/>
          <cell r="AE542"/>
        </row>
        <row r="543">
          <cell r="B543">
            <v>44147</v>
          </cell>
          <cell r="C543">
            <v>46</v>
          </cell>
          <cell r="D543">
            <v>11</v>
          </cell>
          <cell r="E543">
            <v>4006010054</v>
          </cell>
          <cell r="F543" t="str">
            <v>Thùng carton bình áp YANGDONG 3</v>
          </cell>
          <cell r="G543"/>
          <cell r="H543" t="str">
            <v>Nhật Anh</v>
          </cell>
          <cell r="I543"/>
          <cell r="J543" t="str">
            <v>IQC</v>
          </cell>
          <cell r="K543">
            <v>600</v>
          </cell>
          <cell r="L543">
            <v>600</v>
          </cell>
          <cell r="M543">
            <v>0</v>
          </cell>
          <cell r="P543"/>
          <cell r="Q543"/>
          <cell r="R543"/>
          <cell r="S543"/>
          <cell r="T543"/>
          <cell r="U543"/>
          <cell r="V543"/>
          <cell r="W543"/>
          <cell r="Y543"/>
          <cell r="Z543"/>
          <cell r="AA543"/>
          <cell r="AB543"/>
          <cell r="AC543"/>
          <cell r="AD543"/>
          <cell r="AE543"/>
        </row>
        <row r="544">
          <cell r="B544">
            <v>44147</v>
          </cell>
          <cell r="C544">
            <v>46</v>
          </cell>
          <cell r="D544">
            <v>11</v>
          </cell>
          <cell r="E544">
            <v>4006010051</v>
          </cell>
          <cell r="F544" t="str">
            <v>Thùng đựng cốc cao có nắp (tăng định lượng)</v>
          </cell>
          <cell r="G544"/>
          <cell r="H544" t="str">
            <v>Nhật Anh</v>
          </cell>
          <cell r="I544"/>
          <cell r="J544" t="str">
            <v>IQC</v>
          </cell>
          <cell r="K544">
            <v>200</v>
          </cell>
          <cell r="L544">
            <v>200</v>
          </cell>
          <cell r="M544">
            <v>0</v>
          </cell>
          <cell r="P544"/>
          <cell r="Q544"/>
          <cell r="R544"/>
          <cell r="S544"/>
          <cell r="T544"/>
          <cell r="U544"/>
          <cell r="V544"/>
          <cell r="W544"/>
          <cell r="Y544"/>
          <cell r="Z544"/>
          <cell r="AA544"/>
          <cell r="AB544"/>
          <cell r="AC544"/>
          <cell r="AD544"/>
          <cell r="AE544"/>
        </row>
        <row r="545">
          <cell r="B545">
            <v>44147</v>
          </cell>
          <cell r="C545">
            <v>46</v>
          </cell>
          <cell r="D545">
            <v>11</v>
          </cell>
          <cell r="E545">
            <v>4006030669</v>
          </cell>
          <cell r="F545" t="str">
            <v>Tem cảnh báo nước nóng (Ả Rập) v2</v>
          </cell>
          <cell r="G545"/>
          <cell r="H545" t="str">
            <v>Nhật Anh</v>
          </cell>
          <cell r="I545"/>
          <cell r="J545" t="str">
            <v>IQC</v>
          </cell>
          <cell r="K545">
            <v>63</v>
          </cell>
          <cell r="L545">
            <v>63</v>
          </cell>
          <cell r="M545">
            <v>0</v>
          </cell>
          <cell r="P545"/>
          <cell r="Q545"/>
          <cell r="R545"/>
          <cell r="S545"/>
          <cell r="T545"/>
          <cell r="U545"/>
          <cell r="V545"/>
          <cell r="W545"/>
          <cell r="Y545"/>
          <cell r="Z545"/>
          <cell r="AA545"/>
          <cell r="AB545"/>
          <cell r="AC545"/>
          <cell r="AD545"/>
          <cell r="AE545"/>
        </row>
        <row r="546">
          <cell r="B546">
            <v>44147</v>
          </cell>
          <cell r="C546">
            <v>46</v>
          </cell>
          <cell r="D546">
            <v>11</v>
          </cell>
          <cell r="E546">
            <v>4006010327</v>
          </cell>
          <cell r="F546" t="str">
            <v>Thùng carton CTN-001</v>
          </cell>
          <cell r="G546"/>
          <cell r="H546" t="str">
            <v>Nhật Anh</v>
          </cell>
          <cell r="I546"/>
          <cell r="J546" t="str">
            <v>IQC</v>
          </cell>
          <cell r="K546">
            <v>100</v>
          </cell>
          <cell r="L546">
            <v>100</v>
          </cell>
          <cell r="M546">
            <v>0</v>
          </cell>
          <cell r="P546"/>
          <cell r="Q546"/>
          <cell r="R546"/>
          <cell r="S546"/>
          <cell r="T546"/>
          <cell r="U546"/>
          <cell r="V546"/>
          <cell r="W546"/>
          <cell r="Y546"/>
          <cell r="Z546"/>
          <cell r="AA546"/>
          <cell r="AB546"/>
          <cell r="AC546"/>
          <cell r="AD546"/>
          <cell r="AE546"/>
        </row>
        <row r="547">
          <cell r="B547">
            <v>44147</v>
          </cell>
          <cell r="C547">
            <v>46</v>
          </cell>
          <cell r="D547">
            <v>11</v>
          </cell>
          <cell r="E547">
            <v>4006010041</v>
          </cell>
          <cell r="F547" t="str">
            <v>Thùng carton PP 10" Nesca</v>
          </cell>
          <cell r="G547"/>
          <cell r="H547" t="str">
            <v>Nhật Anh</v>
          </cell>
          <cell r="I547"/>
          <cell r="J547" t="str">
            <v>IQC</v>
          </cell>
          <cell r="K547">
            <v>110</v>
          </cell>
          <cell r="L547">
            <v>110</v>
          </cell>
          <cell r="M547">
            <v>0</v>
          </cell>
          <cell r="P547"/>
          <cell r="Q547"/>
          <cell r="R547"/>
          <cell r="S547"/>
          <cell r="T547"/>
          <cell r="U547"/>
          <cell r="V547"/>
          <cell r="W547"/>
          <cell r="Y547"/>
          <cell r="Z547"/>
          <cell r="AA547"/>
          <cell r="AB547"/>
          <cell r="AC547"/>
          <cell r="AD547"/>
          <cell r="AE547"/>
        </row>
        <row r="548">
          <cell r="B548">
            <v>44147</v>
          </cell>
          <cell r="C548">
            <v>46</v>
          </cell>
          <cell r="D548">
            <v>11</v>
          </cell>
          <cell r="E548">
            <v>4006030615</v>
          </cell>
          <cell r="F548" t="str">
            <v>Tem quảng cáo WPK888-IF</v>
          </cell>
          <cell r="G548"/>
          <cell r="H548" t="str">
            <v>Nhật Anh</v>
          </cell>
          <cell r="I548"/>
          <cell r="J548" t="str">
            <v>IQC</v>
          </cell>
          <cell r="K548">
            <v>185</v>
          </cell>
          <cell r="L548">
            <v>185</v>
          </cell>
          <cell r="M548">
            <v>0</v>
          </cell>
          <cell r="P548"/>
          <cell r="Q548"/>
          <cell r="R548"/>
          <cell r="S548"/>
          <cell r="T548"/>
          <cell r="U548"/>
          <cell r="V548"/>
          <cell r="W548"/>
          <cell r="Y548"/>
          <cell r="Z548"/>
          <cell r="AA548"/>
          <cell r="AB548"/>
          <cell r="AC548"/>
          <cell r="AD548"/>
          <cell r="AE548"/>
        </row>
        <row r="549">
          <cell r="B549">
            <v>44147</v>
          </cell>
          <cell r="C549">
            <v>46</v>
          </cell>
          <cell r="D549">
            <v>11</v>
          </cell>
          <cell r="E549">
            <v>4006030616</v>
          </cell>
          <cell r="F549" t="str">
            <v>Tem cốc PP SEDIMENT AQUALIFE (ISO)</v>
          </cell>
          <cell r="G549"/>
          <cell r="H549" t="str">
            <v>Nhật Anh</v>
          </cell>
          <cell r="I549"/>
          <cell r="J549" t="str">
            <v>IQC</v>
          </cell>
          <cell r="K549">
            <v>70</v>
          </cell>
          <cell r="L549">
            <v>70</v>
          </cell>
          <cell r="M549">
            <v>0</v>
          </cell>
          <cell r="P549"/>
          <cell r="Q549"/>
          <cell r="R549"/>
          <cell r="S549"/>
          <cell r="T549"/>
          <cell r="U549"/>
          <cell r="V549"/>
          <cell r="W549"/>
          <cell r="Y549"/>
          <cell r="Z549"/>
          <cell r="AA549"/>
          <cell r="AB549"/>
          <cell r="AC549"/>
          <cell r="AD549"/>
          <cell r="AE549"/>
        </row>
        <row r="550">
          <cell r="B550">
            <v>44147</v>
          </cell>
          <cell r="C550">
            <v>46</v>
          </cell>
          <cell r="D550">
            <v>11</v>
          </cell>
          <cell r="E550">
            <v>4006010521</v>
          </cell>
          <cell r="F550" t="str">
            <v>Thùng carton LIVOTEC LBQ-U05</v>
          </cell>
          <cell r="G550"/>
          <cell r="H550" t="str">
            <v>Nhật Anh</v>
          </cell>
          <cell r="I550"/>
          <cell r="J550" t="str">
            <v>IQC</v>
          </cell>
          <cell r="K550">
            <v>10</v>
          </cell>
          <cell r="L550">
            <v>10</v>
          </cell>
          <cell r="M550">
            <v>0</v>
          </cell>
          <cell r="P550"/>
          <cell r="Q550"/>
          <cell r="R550"/>
          <cell r="S550"/>
          <cell r="T550"/>
          <cell r="U550"/>
          <cell r="V550"/>
          <cell r="W550"/>
          <cell r="Y550"/>
          <cell r="Z550"/>
          <cell r="AA550"/>
          <cell r="AB550"/>
          <cell r="AC550"/>
          <cell r="AD550"/>
          <cell r="AE550"/>
        </row>
        <row r="551">
          <cell r="B551">
            <v>44147</v>
          </cell>
          <cell r="C551">
            <v>46</v>
          </cell>
          <cell r="D551">
            <v>11</v>
          </cell>
          <cell r="E551">
            <v>2009010061</v>
          </cell>
          <cell r="F551" t="str">
            <v>Nguồn xung 24V 1.5A RADIAN (2xAT2)</v>
          </cell>
          <cell r="G551"/>
          <cell r="H551" t="str">
            <v>Nhật Anh</v>
          </cell>
          <cell r="I551"/>
          <cell r="J551" t="str">
            <v>IQC</v>
          </cell>
          <cell r="K551">
            <v>500</v>
          </cell>
          <cell r="L551">
            <v>500</v>
          </cell>
          <cell r="M551">
            <v>0</v>
          </cell>
          <cell r="P551"/>
          <cell r="Q551"/>
          <cell r="R551"/>
          <cell r="S551"/>
          <cell r="T551"/>
          <cell r="U551"/>
          <cell r="V551"/>
          <cell r="W551"/>
          <cell r="Y551"/>
          <cell r="Z551"/>
          <cell r="AA551"/>
          <cell r="AB551"/>
          <cell r="AC551"/>
          <cell r="AD551"/>
          <cell r="AE551"/>
        </row>
        <row r="552">
          <cell r="B552">
            <v>44147</v>
          </cell>
          <cell r="C552">
            <v>46</v>
          </cell>
          <cell r="D552">
            <v>11</v>
          </cell>
          <cell r="E552">
            <v>3004010012</v>
          </cell>
          <cell r="F552" t="str">
            <v>Bộ dây lọc nhiễu + công tắc 24v</v>
          </cell>
          <cell r="G552"/>
          <cell r="H552" t="str">
            <v>Nhật Anh</v>
          </cell>
          <cell r="I552"/>
          <cell r="J552" t="str">
            <v>IQC</v>
          </cell>
          <cell r="K552">
            <v>400</v>
          </cell>
          <cell r="L552">
            <v>400</v>
          </cell>
          <cell r="M552">
            <v>0</v>
          </cell>
          <cell r="P552"/>
          <cell r="Q552"/>
          <cell r="R552"/>
          <cell r="S552"/>
          <cell r="T552"/>
          <cell r="U552"/>
          <cell r="V552"/>
          <cell r="W552"/>
          <cell r="Y552"/>
          <cell r="Z552"/>
          <cell r="AA552"/>
          <cell r="AB552"/>
          <cell r="AC552"/>
          <cell r="AD552"/>
          <cell r="AE552"/>
        </row>
        <row r="553">
          <cell r="B553">
            <v>44147</v>
          </cell>
          <cell r="C553">
            <v>46</v>
          </cell>
          <cell r="D553">
            <v>11</v>
          </cell>
          <cell r="E553">
            <v>2009010068</v>
          </cell>
          <cell r="F553" t="str">
            <v>Nguồn 24V 1.5A (1004785)</v>
          </cell>
          <cell r="G553"/>
          <cell r="H553" t="str">
            <v>Nhật Anh</v>
          </cell>
          <cell r="I553"/>
          <cell r="J553" t="str">
            <v>IQC</v>
          </cell>
          <cell r="K553">
            <v>800</v>
          </cell>
          <cell r="L553">
            <v>800</v>
          </cell>
          <cell r="M553">
            <v>0</v>
          </cell>
          <cell r="P553"/>
          <cell r="Q553"/>
          <cell r="R553"/>
          <cell r="S553"/>
          <cell r="T553"/>
          <cell r="U553"/>
          <cell r="V553"/>
          <cell r="W553"/>
          <cell r="Y553"/>
          <cell r="Z553"/>
          <cell r="AA553"/>
          <cell r="AB553"/>
          <cell r="AC553"/>
          <cell r="AD553"/>
          <cell r="AE553"/>
        </row>
        <row r="554">
          <cell r="B554">
            <v>44147</v>
          </cell>
          <cell r="C554">
            <v>46</v>
          </cell>
          <cell r="D554">
            <v>11</v>
          </cell>
          <cell r="E554">
            <v>3004010032</v>
          </cell>
          <cell r="F554" t="str">
            <v>Dây nguồn HCV-351</v>
          </cell>
          <cell r="G554"/>
          <cell r="H554" t="str">
            <v>Nhật Anh</v>
          </cell>
          <cell r="I554"/>
          <cell r="J554" t="str">
            <v>IQC</v>
          </cell>
          <cell r="K554">
            <v>500</v>
          </cell>
          <cell r="L554">
            <v>500</v>
          </cell>
          <cell r="M554">
            <v>0</v>
          </cell>
          <cell r="P554"/>
          <cell r="Q554"/>
          <cell r="R554"/>
          <cell r="S554"/>
          <cell r="T554"/>
          <cell r="U554"/>
          <cell r="V554"/>
          <cell r="W554"/>
          <cell r="Y554"/>
          <cell r="Z554"/>
          <cell r="AA554"/>
          <cell r="AB554"/>
          <cell r="AC554"/>
          <cell r="AD554"/>
          <cell r="AE554"/>
        </row>
        <row r="555">
          <cell r="B555">
            <v>44147</v>
          </cell>
          <cell r="C555">
            <v>46</v>
          </cell>
          <cell r="D555">
            <v>11</v>
          </cell>
          <cell r="E555">
            <v>3004010135</v>
          </cell>
          <cell r="F555" t="str">
            <v>Bộ dây điện C-381HC (RO)</v>
          </cell>
          <cell r="G555"/>
          <cell r="H555" t="str">
            <v>Nhật Anh</v>
          </cell>
          <cell r="I555"/>
          <cell r="J555" t="str">
            <v>IQC</v>
          </cell>
          <cell r="K555">
            <v>500</v>
          </cell>
          <cell r="L555">
            <v>500</v>
          </cell>
          <cell r="M555">
            <v>0</v>
          </cell>
          <cell r="P555"/>
          <cell r="Q555"/>
          <cell r="R555"/>
          <cell r="S555"/>
          <cell r="T555"/>
          <cell r="U555"/>
          <cell r="V555"/>
          <cell r="W555"/>
          <cell r="Y555"/>
          <cell r="Z555"/>
          <cell r="AA555"/>
          <cell r="AB555"/>
          <cell r="AC555"/>
          <cell r="AD555"/>
          <cell r="AE555"/>
        </row>
        <row r="556">
          <cell r="B556">
            <v>44147</v>
          </cell>
          <cell r="C556">
            <v>46</v>
          </cell>
          <cell r="D556">
            <v>11</v>
          </cell>
          <cell r="E556">
            <v>2013100005</v>
          </cell>
          <cell r="F556" t="str">
            <v>Bình nước PET 20L</v>
          </cell>
          <cell r="G556"/>
          <cell r="H556" t="str">
            <v>Nhật Anh</v>
          </cell>
          <cell r="I556"/>
          <cell r="J556" t="str">
            <v>IQC</v>
          </cell>
          <cell r="K556">
            <v>500</v>
          </cell>
          <cell r="L556">
            <v>500</v>
          </cell>
          <cell r="M556">
            <v>0</v>
          </cell>
          <cell r="P556"/>
          <cell r="Q556"/>
          <cell r="R556"/>
          <cell r="S556"/>
          <cell r="T556"/>
          <cell r="U556"/>
          <cell r="V556"/>
          <cell r="W556"/>
          <cell r="Y556"/>
          <cell r="Z556"/>
          <cell r="AA556"/>
          <cell r="AB556"/>
          <cell r="AC556"/>
          <cell r="AD556"/>
          <cell r="AE556"/>
        </row>
        <row r="557">
          <cell r="B557">
            <v>44147</v>
          </cell>
          <cell r="C557">
            <v>46</v>
          </cell>
          <cell r="D557">
            <v>11</v>
          </cell>
          <cell r="E557">
            <v>3004010064</v>
          </cell>
          <cell r="F557" t="str">
            <v>Dây điện chống cháy nối sensor</v>
          </cell>
          <cell r="G557"/>
          <cell r="H557" t="str">
            <v>Nhật Anh</v>
          </cell>
          <cell r="I557"/>
          <cell r="J557" t="str">
            <v>IQC</v>
          </cell>
          <cell r="K557">
            <v>2000</v>
          </cell>
          <cell r="L557">
            <v>2000</v>
          </cell>
          <cell r="M557">
            <v>0</v>
          </cell>
          <cell r="P557"/>
          <cell r="Q557"/>
          <cell r="R557"/>
          <cell r="S557"/>
          <cell r="T557"/>
          <cell r="U557"/>
          <cell r="V557"/>
          <cell r="W557"/>
          <cell r="Y557"/>
          <cell r="Z557"/>
          <cell r="AA557"/>
          <cell r="AB557"/>
          <cell r="AC557"/>
          <cell r="AD557"/>
          <cell r="AE557"/>
        </row>
        <row r="558">
          <cell r="B558">
            <v>44147</v>
          </cell>
          <cell r="C558">
            <v>46</v>
          </cell>
          <cell r="D558">
            <v>11</v>
          </cell>
          <cell r="E558">
            <v>3004010127</v>
          </cell>
          <cell r="F558" t="str">
            <v>Bộ dây điện IRO3 (IQ)</v>
          </cell>
          <cell r="G558"/>
          <cell r="H558" t="str">
            <v>Nhật Anh</v>
          </cell>
          <cell r="I558"/>
          <cell r="J558" t="str">
            <v>IQC</v>
          </cell>
          <cell r="K558">
            <v>1000</v>
          </cell>
          <cell r="L558">
            <v>1000</v>
          </cell>
          <cell r="M558">
            <v>0</v>
          </cell>
          <cell r="P558"/>
          <cell r="Q558"/>
          <cell r="R558"/>
          <cell r="S558"/>
          <cell r="T558"/>
          <cell r="U558"/>
          <cell r="V558"/>
          <cell r="W558"/>
          <cell r="Y558"/>
          <cell r="Z558"/>
          <cell r="AA558"/>
          <cell r="AB558"/>
          <cell r="AC558"/>
          <cell r="AD558"/>
          <cell r="AE558"/>
        </row>
        <row r="559">
          <cell r="B559">
            <v>44147</v>
          </cell>
          <cell r="C559">
            <v>46</v>
          </cell>
          <cell r="D559">
            <v>11</v>
          </cell>
          <cell r="E559">
            <v>3004010129</v>
          </cell>
          <cell r="F559" t="str">
            <v>Bộ dây điện C-381HC (nóng lạnh)</v>
          </cell>
          <cell r="G559"/>
          <cell r="H559" t="str">
            <v>Nhật Anh</v>
          </cell>
          <cell r="I559"/>
          <cell r="J559" t="str">
            <v>IQC</v>
          </cell>
          <cell r="K559">
            <v>500</v>
          </cell>
          <cell r="L559">
            <v>500</v>
          </cell>
          <cell r="M559">
            <v>0</v>
          </cell>
          <cell r="P559"/>
          <cell r="Q559"/>
          <cell r="R559"/>
          <cell r="S559"/>
          <cell r="T559"/>
          <cell r="U559"/>
          <cell r="V559"/>
          <cell r="W559"/>
          <cell r="Y559"/>
          <cell r="Z559"/>
          <cell r="AA559"/>
          <cell r="AB559"/>
          <cell r="AC559"/>
          <cell r="AD559"/>
          <cell r="AE559"/>
        </row>
        <row r="560">
          <cell r="B560">
            <v>44147</v>
          </cell>
          <cell r="C560">
            <v>46</v>
          </cell>
          <cell r="D560">
            <v>11</v>
          </cell>
          <cell r="E560">
            <v>2013070028</v>
          </cell>
          <cell r="F560" t="str">
            <v>Lò xo lạnh</v>
          </cell>
          <cell r="G560"/>
          <cell r="H560" t="str">
            <v>Nhật Anh</v>
          </cell>
          <cell r="I560"/>
          <cell r="J560" t="str">
            <v>IQC</v>
          </cell>
          <cell r="K560">
            <v>2000</v>
          </cell>
          <cell r="L560">
            <v>2000</v>
          </cell>
          <cell r="M560">
            <v>0</v>
          </cell>
          <cell r="P560"/>
          <cell r="Q560"/>
          <cell r="R560"/>
          <cell r="S560"/>
          <cell r="T560"/>
          <cell r="U560"/>
          <cell r="V560"/>
          <cell r="W560"/>
          <cell r="Y560"/>
          <cell r="Z560"/>
          <cell r="AA560"/>
          <cell r="AB560"/>
          <cell r="AC560"/>
          <cell r="AD560"/>
          <cell r="AE560"/>
        </row>
        <row r="561">
          <cell r="B561">
            <v>44147</v>
          </cell>
          <cell r="C561">
            <v>46</v>
          </cell>
          <cell r="D561">
            <v>11</v>
          </cell>
          <cell r="E561">
            <v>3004040378</v>
          </cell>
          <cell r="F561" t="str">
            <v>Giá đỡ bản lề dưới IRO3 E8RO ghi</v>
          </cell>
          <cell r="G561"/>
          <cell r="H561" t="str">
            <v>Nhật Anh</v>
          </cell>
          <cell r="I561" t="str">
            <v>NDN019</v>
          </cell>
          <cell r="J561" t="str">
            <v>IQC</v>
          </cell>
          <cell r="K561">
            <v>340</v>
          </cell>
          <cell r="L561">
            <v>340</v>
          </cell>
          <cell r="M561">
            <v>0</v>
          </cell>
          <cell r="P561"/>
          <cell r="Q561"/>
          <cell r="R561"/>
          <cell r="S561"/>
          <cell r="T561"/>
          <cell r="U561"/>
          <cell r="V561"/>
          <cell r="W561"/>
          <cell r="Y561"/>
          <cell r="Z561"/>
          <cell r="AA561"/>
          <cell r="AB561"/>
          <cell r="AC561"/>
          <cell r="AD561"/>
          <cell r="AE561"/>
        </row>
        <row r="562">
          <cell r="B562">
            <v>44147</v>
          </cell>
          <cell r="C562">
            <v>46</v>
          </cell>
          <cell r="D562">
            <v>11</v>
          </cell>
          <cell r="E562">
            <v>3003050003</v>
          </cell>
          <cell r="F562" t="str">
            <v>Thân tủ IQ trắng (0.5mm)</v>
          </cell>
          <cell r="G562"/>
          <cell r="H562" t="str">
            <v>Nhật Anh</v>
          </cell>
          <cell r="I562" t="str">
            <v>NDN019</v>
          </cell>
          <cell r="J562" t="str">
            <v>IQC</v>
          </cell>
          <cell r="K562">
            <v>30</v>
          </cell>
          <cell r="L562">
            <v>30</v>
          </cell>
          <cell r="M562">
            <v>0</v>
          </cell>
          <cell r="P562"/>
          <cell r="Q562"/>
          <cell r="R562"/>
          <cell r="S562"/>
          <cell r="T562"/>
          <cell r="U562"/>
          <cell r="V562"/>
          <cell r="W562"/>
          <cell r="Y562"/>
          <cell r="Z562"/>
          <cell r="AA562"/>
          <cell r="AB562"/>
          <cell r="AC562"/>
          <cell r="AD562"/>
          <cell r="AE562"/>
        </row>
        <row r="563">
          <cell r="B563">
            <v>44147</v>
          </cell>
          <cell r="C563">
            <v>46</v>
          </cell>
          <cell r="D563">
            <v>11</v>
          </cell>
          <cell r="E563">
            <v>3004060052</v>
          </cell>
          <cell r="F563" t="str">
            <v>Thân tủ IRO3 wifi trắng</v>
          </cell>
          <cell r="G563"/>
          <cell r="H563" t="str">
            <v>Nhật Anh</v>
          </cell>
          <cell r="I563" t="str">
            <v>NDN019</v>
          </cell>
          <cell r="J563" t="str">
            <v>IQC</v>
          </cell>
          <cell r="K563">
            <v>44</v>
          </cell>
          <cell r="L563">
            <v>44</v>
          </cell>
          <cell r="M563">
            <v>0</v>
          </cell>
          <cell r="P563"/>
          <cell r="Q563"/>
          <cell r="R563"/>
          <cell r="S563"/>
          <cell r="T563"/>
          <cell r="U563"/>
          <cell r="V563"/>
          <cell r="W563"/>
          <cell r="Y563"/>
          <cell r="Z563"/>
          <cell r="AA563"/>
          <cell r="AB563"/>
          <cell r="AC563"/>
          <cell r="AD563"/>
          <cell r="AE563"/>
        </row>
        <row r="564">
          <cell r="B564">
            <v>44147</v>
          </cell>
          <cell r="C564">
            <v>46</v>
          </cell>
          <cell r="D564">
            <v>11</v>
          </cell>
          <cell r="E564">
            <v>4004090080</v>
          </cell>
          <cell r="F564" t="str">
            <v>Tấm mica trong 1220x2440x2</v>
          </cell>
          <cell r="G564"/>
          <cell r="H564" t="str">
            <v>Nhật Anh</v>
          </cell>
          <cell r="I564">
            <v>1000331</v>
          </cell>
          <cell r="J564" t="str">
            <v>IQC</v>
          </cell>
          <cell r="K564">
            <v>20</v>
          </cell>
          <cell r="L564">
            <v>20</v>
          </cell>
          <cell r="M564">
            <v>0</v>
          </cell>
          <cell r="P564"/>
          <cell r="Q564"/>
          <cell r="R564"/>
          <cell r="S564"/>
          <cell r="T564"/>
          <cell r="U564"/>
          <cell r="V564"/>
          <cell r="W564"/>
          <cell r="Y564"/>
          <cell r="Z564"/>
          <cell r="AA564"/>
          <cell r="AB564"/>
          <cell r="AC564"/>
          <cell r="AD564"/>
          <cell r="AE564"/>
        </row>
        <row r="565">
          <cell r="B565">
            <v>44147</v>
          </cell>
          <cell r="C565">
            <v>46</v>
          </cell>
          <cell r="D565">
            <v>11</v>
          </cell>
          <cell r="E565">
            <v>4004090049</v>
          </cell>
          <cell r="F565" t="str">
            <v>Keo Silicone Titebond 300ml</v>
          </cell>
          <cell r="G565"/>
          <cell r="H565" t="str">
            <v>Nhật Anh</v>
          </cell>
          <cell r="I565">
            <v>1000331</v>
          </cell>
          <cell r="J565" t="str">
            <v>IQC</v>
          </cell>
          <cell r="K565">
            <v>100</v>
          </cell>
          <cell r="L565">
            <v>100</v>
          </cell>
          <cell r="M565">
            <v>0</v>
          </cell>
          <cell r="P565"/>
          <cell r="Q565"/>
          <cell r="R565"/>
          <cell r="S565"/>
          <cell r="T565"/>
          <cell r="U565"/>
          <cell r="V565"/>
          <cell r="W565"/>
          <cell r="Y565"/>
          <cell r="Z565"/>
          <cell r="AA565"/>
          <cell r="AB565"/>
          <cell r="AC565"/>
          <cell r="AD565"/>
          <cell r="AE565"/>
        </row>
        <row r="566">
          <cell r="B566">
            <v>44147</v>
          </cell>
          <cell r="C566">
            <v>46</v>
          </cell>
          <cell r="D566">
            <v>11</v>
          </cell>
          <cell r="E566">
            <v>4006020089</v>
          </cell>
          <cell r="F566" t="str">
            <v>Túi dán miệng PE 23x13</v>
          </cell>
          <cell r="G566"/>
          <cell r="H566" t="str">
            <v>Nhật Anh</v>
          </cell>
          <cell r="I566" t="str">
            <v>Quốc Anh</v>
          </cell>
          <cell r="J566" t="str">
            <v>IQC</v>
          </cell>
          <cell r="K566">
            <v>26240</v>
          </cell>
          <cell r="L566">
            <v>26240</v>
          </cell>
          <cell r="M566">
            <v>0</v>
          </cell>
          <cell r="P566"/>
          <cell r="Q566"/>
          <cell r="R566"/>
          <cell r="S566"/>
          <cell r="T566"/>
          <cell r="U566"/>
          <cell r="V566"/>
          <cell r="W566"/>
          <cell r="Y566"/>
          <cell r="Z566"/>
          <cell r="AA566"/>
          <cell r="AB566"/>
          <cell r="AC566"/>
          <cell r="AD566"/>
          <cell r="AE566"/>
        </row>
        <row r="567">
          <cell r="B567">
            <v>44147</v>
          </cell>
          <cell r="C567">
            <v>46</v>
          </cell>
          <cell r="D567">
            <v>11</v>
          </cell>
          <cell r="E567">
            <v>3004060062</v>
          </cell>
          <cell r="F567" t="str">
            <v>Vỏ thân tủ IQO-HOT (CS-Sub)</v>
          </cell>
          <cell r="G567"/>
          <cell r="H567" t="str">
            <v>Nhật Anh</v>
          </cell>
          <cell r="I567">
            <v>1004614</v>
          </cell>
          <cell r="J567" t="str">
            <v>IQC</v>
          </cell>
          <cell r="K567">
            <v>500</v>
          </cell>
          <cell r="L567">
            <v>500</v>
          </cell>
          <cell r="M567">
            <v>0</v>
          </cell>
          <cell r="P567"/>
          <cell r="Q567"/>
          <cell r="R567"/>
          <cell r="S567"/>
          <cell r="T567"/>
          <cell r="U567"/>
          <cell r="V567"/>
          <cell r="W567"/>
          <cell r="Y567"/>
          <cell r="Z567"/>
          <cell r="AA567"/>
          <cell r="AB567"/>
          <cell r="AC567"/>
          <cell r="AD567"/>
          <cell r="AE567"/>
        </row>
        <row r="568">
          <cell r="B568">
            <v>44147</v>
          </cell>
          <cell r="C568">
            <v>46</v>
          </cell>
          <cell r="D568">
            <v>11</v>
          </cell>
          <cell r="E568">
            <v>3004060068</v>
          </cell>
          <cell r="F568" t="str">
            <v>Ốp tank nhựa IQO-HOT (CS-Sub)</v>
          </cell>
          <cell r="G568"/>
          <cell r="H568" t="str">
            <v>Nhật Anh</v>
          </cell>
          <cell r="I568">
            <v>1004614</v>
          </cell>
          <cell r="J568" t="str">
            <v>IQC</v>
          </cell>
          <cell r="K568">
            <v>500</v>
          </cell>
          <cell r="L568">
            <v>500</v>
          </cell>
          <cell r="M568">
            <v>0</v>
          </cell>
          <cell r="P568"/>
          <cell r="Q568"/>
          <cell r="R568"/>
          <cell r="S568"/>
          <cell r="T568"/>
          <cell r="U568"/>
          <cell r="V568"/>
          <cell r="W568"/>
          <cell r="Y568"/>
          <cell r="Z568"/>
          <cell r="AA568"/>
          <cell r="AB568"/>
          <cell r="AC568"/>
          <cell r="AD568"/>
          <cell r="AE568"/>
        </row>
        <row r="569">
          <cell r="B569">
            <v>44147</v>
          </cell>
          <cell r="C569">
            <v>46</v>
          </cell>
          <cell r="D569">
            <v>11</v>
          </cell>
          <cell r="E569">
            <v>3004060066</v>
          </cell>
          <cell r="F569" t="str">
            <v>Giá đỡ bản lề trên IQO (CS-Sub)</v>
          </cell>
          <cell r="G569"/>
          <cell r="H569" t="str">
            <v>Nhật Anh</v>
          </cell>
          <cell r="I569">
            <v>1004614</v>
          </cell>
          <cell r="J569" t="str">
            <v>IQC</v>
          </cell>
          <cell r="K569">
            <v>500</v>
          </cell>
          <cell r="L569">
            <v>500</v>
          </cell>
          <cell r="M569">
            <v>0</v>
          </cell>
          <cell r="P569"/>
          <cell r="Q569"/>
          <cell r="R569"/>
          <cell r="S569"/>
          <cell r="T569"/>
          <cell r="U569"/>
          <cell r="V569"/>
          <cell r="W569"/>
          <cell r="Y569"/>
          <cell r="Z569"/>
          <cell r="AA569"/>
          <cell r="AB569"/>
          <cell r="AC569"/>
          <cell r="AD569"/>
          <cell r="AE569"/>
        </row>
        <row r="570">
          <cell r="B570">
            <v>44147</v>
          </cell>
          <cell r="C570">
            <v>46</v>
          </cell>
          <cell r="D570">
            <v>11</v>
          </cell>
          <cell r="E570">
            <v>3004060069</v>
          </cell>
          <cell r="F570" t="str">
            <v>Giá tank nhựa IQO-HOT (CS-Sub)</v>
          </cell>
          <cell r="G570"/>
          <cell r="H570" t="str">
            <v>Nhật Anh</v>
          </cell>
          <cell r="I570">
            <v>1004614</v>
          </cell>
          <cell r="J570" t="str">
            <v>IQC</v>
          </cell>
          <cell r="K570">
            <v>500</v>
          </cell>
          <cell r="L570">
            <v>500</v>
          </cell>
          <cell r="M570">
            <v>0</v>
          </cell>
          <cell r="P570"/>
          <cell r="Q570"/>
          <cell r="R570"/>
          <cell r="S570"/>
          <cell r="T570"/>
          <cell r="U570"/>
          <cell r="V570"/>
          <cell r="W570"/>
          <cell r="Y570"/>
          <cell r="Z570"/>
          <cell r="AA570"/>
          <cell r="AB570"/>
          <cell r="AC570"/>
          <cell r="AD570"/>
          <cell r="AE570"/>
        </row>
        <row r="571">
          <cell r="B571">
            <v>44147</v>
          </cell>
          <cell r="C571">
            <v>46</v>
          </cell>
          <cell r="D571">
            <v>11</v>
          </cell>
          <cell r="E571">
            <v>3004060070</v>
          </cell>
          <cell r="F571" t="str">
            <v>Đai bình nóng IQO-HOT (Sub)</v>
          </cell>
          <cell r="G571"/>
          <cell r="H571" t="str">
            <v>Nhật Anh</v>
          </cell>
          <cell r="I571">
            <v>1004614</v>
          </cell>
          <cell r="J571" t="str">
            <v>IQC</v>
          </cell>
          <cell r="K571">
            <v>500</v>
          </cell>
          <cell r="L571">
            <v>500</v>
          </cell>
          <cell r="M571">
            <v>0</v>
          </cell>
          <cell r="P571"/>
          <cell r="Q571"/>
          <cell r="R571"/>
          <cell r="S571"/>
          <cell r="T571"/>
          <cell r="U571"/>
          <cell r="V571"/>
          <cell r="W571"/>
          <cell r="Y571"/>
          <cell r="Z571"/>
          <cell r="AA571"/>
          <cell r="AB571"/>
          <cell r="AC571"/>
          <cell r="AD571"/>
          <cell r="AE571"/>
        </row>
        <row r="572">
          <cell r="B572">
            <v>44147</v>
          </cell>
          <cell r="C572">
            <v>46</v>
          </cell>
          <cell r="D572">
            <v>11</v>
          </cell>
          <cell r="E572">
            <v>3004060071</v>
          </cell>
          <cell r="F572" t="str">
            <v>Gá bơm IQO-HOT (CS-Sub)</v>
          </cell>
          <cell r="G572"/>
          <cell r="H572" t="str">
            <v>Nhật Anh</v>
          </cell>
          <cell r="I572">
            <v>1004614</v>
          </cell>
          <cell r="J572" t="str">
            <v>IQC</v>
          </cell>
          <cell r="K572">
            <v>500</v>
          </cell>
          <cell r="L572">
            <v>500</v>
          </cell>
          <cell r="M572">
            <v>0</v>
          </cell>
          <cell r="P572"/>
          <cell r="Q572"/>
          <cell r="R572"/>
          <cell r="S572"/>
          <cell r="T572"/>
          <cell r="U572"/>
          <cell r="V572"/>
          <cell r="W572"/>
          <cell r="Y572"/>
          <cell r="Z572"/>
          <cell r="AA572"/>
          <cell r="AB572"/>
          <cell r="AC572"/>
          <cell r="AD572"/>
          <cell r="AE572"/>
        </row>
        <row r="573">
          <cell r="B573">
            <v>44147</v>
          </cell>
          <cell r="C573">
            <v>46</v>
          </cell>
          <cell r="D573">
            <v>11</v>
          </cell>
          <cell r="E573">
            <v>3004060072</v>
          </cell>
          <cell r="F573" t="str">
            <v>Giá cốc IQO-HOT/IK (CS-Sub)</v>
          </cell>
          <cell r="G573"/>
          <cell r="H573" t="str">
            <v>Nhật Anh</v>
          </cell>
          <cell r="I573">
            <v>1004614</v>
          </cell>
          <cell r="J573" t="str">
            <v>IQC</v>
          </cell>
          <cell r="K573">
            <v>500</v>
          </cell>
          <cell r="L573">
            <v>500</v>
          </cell>
          <cell r="M573">
            <v>0</v>
          </cell>
          <cell r="P573"/>
          <cell r="Q573"/>
          <cell r="R573"/>
          <cell r="S573"/>
          <cell r="T573"/>
          <cell r="U573"/>
          <cell r="V573"/>
          <cell r="W573"/>
          <cell r="Y573"/>
          <cell r="Z573"/>
          <cell r="AA573"/>
          <cell r="AB573"/>
          <cell r="AC573"/>
          <cell r="AD573"/>
          <cell r="AE573"/>
        </row>
        <row r="574">
          <cell r="B574">
            <v>44147</v>
          </cell>
          <cell r="C574">
            <v>46</v>
          </cell>
          <cell r="D574">
            <v>11</v>
          </cell>
          <cell r="E574">
            <v>3004060067</v>
          </cell>
          <cell r="F574" t="str">
            <v>Thanh giàn nóng IQO-HOT (CS-Sub)</v>
          </cell>
          <cell r="G574"/>
          <cell r="H574" t="str">
            <v>Nhật Anh</v>
          </cell>
          <cell r="I574">
            <v>1004614</v>
          </cell>
          <cell r="J574" t="str">
            <v>IQC</v>
          </cell>
          <cell r="K574">
            <v>1000</v>
          </cell>
          <cell r="L574">
            <v>1000</v>
          </cell>
          <cell r="M574">
            <v>0</v>
          </cell>
          <cell r="P574"/>
          <cell r="Q574"/>
          <cell r="R574"/>
          <cell r="S574"/>
          <cell r="T574"/>
          <cell r="U574"/>
          <cell r="V574"/>
          <cell r="W574"/>
          <cell r="Y574"/>
          <cell r="Z574"/>
          <cell r="AA574"/>
          <cell r="AB574"/>
          <cell r="AC574"/>
          <cell r="AD574"/>
          <cell r="AE574"/>
        </row>
        <row r="575">
          <cell r="B575">
            <v>44147</v>
          </cell>
          <cell r="C575">
            <v>46</v>
          </cell>
          <cell r="D575">
            <v>11</v>
          </cell>
          <cell r="E575">
            <v>2013070028</v>
          </cell>
          <cell r="F575" t="str">
            <v>Lò xo lạnh</v>
          </cell>
          <cell r="G575"/>
          <cell r="H575" t="str">
            <v>Nhật Anh</v>
          </cell>
          <cell r="I575"/>
          <cell r="J575" t="str">
            <v>IQC</v>
          </cell>
          <cell r="K575">
            <v>2000</v>
          </cell>
          <cell r="L575">
            <v>2000</v>
          </cell>
          <cell r="M575">
            <v>0</v>
          </cell>
          <cell r="P575"/>
          <cell r="Q575"/>
          <cell r="R575"/>
          <cell r="S575"/>
          <cell r="T575"/>
          <cell r="U575"/>
          <cell r="V575"/>
          <cell r="W575"/>
          <cell r="Y575"/>
          <cell r="Z575"/>
          <cell r="AA575"/>
          <cell r="AB575"/>
          <cell r="AC575"/>
          <cell r="AD575"/>
          <cell r="AE575"/>
        </row>
        <row r="576">
          <cell r="B576">
            <v>44147</v>
          </cell>
          <cell r="C576">
            <v>46</v>
          </cell>
          <cell r="D576">
            <v>11</v>
          </cell>
          <cell r="E576">
            <v>2010020028</v>
          </cell>
          <cell r="F576" t="str">
            <v>Van xả cặn EZ</v>
          </cell>
          <cell r="G576"/>
          <cell r="H576" t="str">
            <v>Nhật Anh</v>
          </cell>
          <cell r="I576"/>
          <cell r="J576" t="str">
            <v>IQC</v>
          </cell>
          <cell r="K576">
            <v>1000</v>
          </cell>
          <cell r="L576">
            <v>1000</v>
          </cell>
          <cell r="M576">
            <v>0</v>
          </cell>
          <cell r="P576"/>
          <cell r="Q576"/>
          <cell r="R576"/>
          <cell r="S576"/>
          <cell r="T576"/>
          <cell r="U576"/>
          <cell r="V576"/>
          <cell r="W576"/>
          <cell r="Y576"/>
          <cell r="Z576"/>
          <cell r="AA576"/>
          <cell r="AB576"/>
          <cell r="AC576"/>
          <cell r="AD576"/>
          <cell r="AE576"/>
        </row>
        <row r="577">
          <cell r="B577">
            <v>44147</v>
          </cell>
          <cell r="C577">
            <v>46</v>
          </cell>
          <cell r="D577">
            <v>11</v>
          </cell>
          <cell r="E577">
            <v>3004040425</v>
          </cell>
          <cell r="F577" t="str">
            <v>Gá bơm IQO-HOT</v>
          </cell>
          <cell r="G577"/>
          <cell r="H577" t="str">
            <v>Nhật Anh</v>
          </cell>
          <cell r="I577" t="str">
            <v>NDN019</v>
          </cell>
          <cell r="J577" t="str">
            <v>IQC</v>
          </cell>
          <cell r="K577">
            <v>324</v>
          </cell>
          <cell r="L577">
            <v>324</v>
          </cell>
          <cell r="M577">
            <v>0</v>
          </cell>
          <cell r="P577"/>
          <cell r="Q577"/>
          <cell r="R577"/>
          <cell r="S577"/>
          <cell r="T577"/>
          <cell r="U577"/>
          <cell r="V577"/>
          <cell r="W577"/>
          <cell r="Y577"/>
          <cell r="Z577"/>
          <cell r="AA577"/>
          <cell r="AB577"/>
          <cell r="AC577"/>
          <cell r="AD577"/>
          <cell r="AE577"/>
        </row>
        <row r="578">
          <cell r="B578">
            <v>44147</v>
          </cell>
          <cell r="C578">
            <v>46</v>
          </cell>
          <cell r="D578">
            <v>11</v>
          </cell>
          <cell r="E578">
            <v>3004040457</v>
          </cell>
          <cell r="F578" t="str">
            <v>Tấm che bình nóng IQO-HOT trắng</v>
          </cell>
          <cell r="G578"/>
          <cell r="H578" t="str">
            <v>Nhật Anh</v>
          </cell>
          <cell r="I578" t="str">
            <v>NDN019</v>
          </cell>
          <cell r="J578" t="str">
            <v>IQC</v>
          </cell>
          <cell r="K578">
            <v>211</v>
          </cell>
          <cell r="L578">
            <v>211</v>
          </cell>
          <cell r="M578">
            <v>0</v>
          </cell>
          <cell r="P578"/>
          <cell r="Q578"/>
          <cell r="R578"/>
          <cell r="S578"/>
          <cell r="T578"/>
          <cell r="U578"/>
          <cell r="V578"/>
          <cell r="W578"/>
          <cell r="Y578"/>
          <cell r="Z578"/>
          <cell r="AA578"/>
          <cell r="AB578"/>
          <cell r="AC578"/>
          <cell r="AD578"/>
          <cell r="AE578"/>
        </row>
        <row r="579">
          <cell r="B579">
            <v>44147</v>
          </cell>
          <cell r="C579">
            <v>46</v>
          </cell>
          <cell r="D579">
            <v>11</v>
          </cell>
          <cell r="E579">
            <v>3004091226</v>
          </cell>
          <cell r="F579" t="str">
            <v>Ốp lưng Undersink Slim trắng</v>
          </cell>
          <cell r="G579"/>
          <cell r="H579" t="str">
            <v>Nhật Anh</v>
          </cell>
          <cell r="I579" t="str">
            <v>NDN019</v>
          </cell>
          <cell r="J579" t="str">
            <v>IQC</v>
          </cell>
          <cell r="K579">
            <v>18</v>
          </cell>
          <cell r="L579">
            <v>18</v>
          </cell>
          <cell r="M579">
            <v>0</v>
          </cell>
          <cell r="P579"/>
          <cell r="Q579"/>
          <cell r="R579"/>
          <cell r="S579"/>
          <cell r="T579"/>
          <cell r="U579"/>
          <cell r="V579"/>
          <cell r="W579"/>
          <cell r="Y579"/>
          <cell r="Z579"/>
          <cell r="AA579"/>
          <cell r="AB579"/>
          <cell r="AC579"/>
          <cell r="AD579"/>
          <cell r="AE579"/>
        </row>
        <row r="580">
          <cell r="B580">
            <v>44147</v>
          </cell>
          <cell r="C580">
            <v>46</v>
          </cell>
          <cell r="D580">
            <v>11</v>
          </cell>
          <cell r="E580">
            <v>4004090032</v>
          </cell>
          <cell r="F580" t="str">
            <v>Mút F2</v>
          </cell>
          <cell r="G580"/>
          <cell r="H580" t="str">
            <v>Nhật Anh</v>
          </cell>
          <cell r="I580" t="str">
            <v>NDO814</v>
          </cell>
          <cell r="J580" t="str">
            <v>IQC</v>
          </cell>
          <cell r="K580">
            <v>1320</v>
          </cell>
          <cell r="L580">
            <v>1320</v>
          </cell>
          <cell r="M580">
            <v>0</v>
          </cell>
          <cell r="P580"/>
          <cell r="Q580"/>
          <cell r="R580"/>
          <cell r="S580"/>
          <cell r="T580"/>
          <cell r="U580"/>
          <cell r="V580"/>
          <cell r="W580"/>
          <cell r="Y580"/>
          <cell r="Z580"/>
          <cell r="AA580"/>
          <cell r="AB580"/>
          <cell r="AC580"/>
          <cell r="AD580"/>
          <cell r="AE580"/>
        </row>
        <row r="581">
          <cell r="B581">
            <v>44147</v>
          </cell>
          <cell r="C581">
            <v>46</v>
          </cell>
          <cell r="D581">
            <v>11</v>
          </cell>
          <cell r="E581">
            <v>3004040453</v>
          </cell>
          <cell r="F581" t="str">
            <v>Giá cốc IQO-HOT/IK trắng</v>
          </cell>
          <cell r="G581"/>
          <cell r="H581" t="str">
            <v>Nhật Anh</v>
          </cell>
          <cell r="I581" t="str">
            <v>NDN019</v>
          </cell>
          <cell r="J581" t="str">
            <v>IQC</v>
          </cell>
          <cell r="K581">
            <v>304</v>
          </cell>
          <cell r="L581">
            <v>304</v>
          </cell>
          <cell r="M581">
            <v>0</v>
          </cell>
          <cell r="P581"/>
          <cell r="Q581"/>
          <cell r="R581"/>
          <cell r="S581"/>
          <cell r="T581"/>
          <cell r="U581"/>
          <cell r="V581"/>
          <cell r="W581"/>
          <cell r="Y581"/>
          <cell r="Z581"/>
          <cell r="AA581"/>
          <cell r="AB581"/>
          <cell r="AC581"/>
          <cell r="AD581"/>
          <cell r="AE581"/>
        </row>
        <row r="582">
          <cell r="B582">
            <v>44148</v>
          </cell>
          <cell r="C582">
            <v>46</v>
          </cell>
          <cell r="D582">
            <v>11</v>
          </cell>
          <cell r="E582">
            <v>2013020091</v>
          </cell>
          <cell r="F582" t="str">
            <v>Giá sắt SH-H trắng (76211 CK)</v>
          </cell>
          <cell r="G582"/>
          <cell r="H582" t="str">
            <v>Nhật Anh</v>
          </cell>
          <cell r="I582" t="str">
            <v>NDN019</v>
          </cell>
          <cell r="J582" t="str">
            <v>IQC</v>
          </cell>
          <cell r="K582">
            <v>10</v>
          </cell>
          <cell r="L582">
            <v>10</v>
          </cell>
          <cell r="M582">
            <v>0</v>
          </cell>
          <cell r="P582"/>
          <cell r="Q582"/>
          <cell r="R582"/>
          <cell r="S582"/>
          <cell r="T582"/>
          <cell r="U582"/>
          <cell r="V582"/>
          <cell r="W582"/>
          <cell r="Y582"/>
          <cell r="Z582"/>
          <cell r="AA582"/>
          <cell r="AB582"/>
          <cell r="AC582"/>
          <cell r="AD582"/>
          <cell r="AE582"/>
        </row>
        <row r="583">
          <cell r="B583">
            <v>44148</v>
          </cell>
          <cell r="C583">
            <v>46</v>
          </cell>
          <cell r="D583">
            <v>11</v>
          </cell>
          <cell r="E583">
            <v>2013020127</v>
          </cell>
          <cell r="F583" t="str">
            <v>Khung sắt Undersink Slim trắng</v>
          </cell>
          <cell r="G583"/>
          <cell r="H583" t="str">
            <v>Nhật Anh</v>
          </cell>
          <cell r="I583" t="str">
            <v>NDN019</v>
          </cell>
          <cell r="J583" t="str">
            <v>IQC</v>
          </cell>
          <cell r="K583">
            <v>154</v>
          </cell>
          <cell r="L583">
            <v>154</v>
          </cell>
          <cell r="M583">
            <v>0</v>
          </cell>
          <cell r="P583"/>
          <cell r="Q583"/>
          <cell r="R583"/>
          <cell r="S583"/>
          <cell r="T583"/>
          <cell r="U583"/>
          <cell r="V583"/>
          <cell r="W583"/>
          <cell r="Y583"/>
          <cell r="Z583"/>
          <cell r="AA583"/>
          <cell r="AB583"/>
          <cell r="AC583"/>
          <cell r="AD583"/>
          <cell r="AE583"/>
        </row>
        <row r="584">
          <cell r="B584">
            <v>44148</v>
          </cell>
          <cell r="C584">
            <v>46</v>
          </cell>
          <cell r="D584">
            <v>11</v>
          </cell>
          <cell r="E584">
            <v>3004040426</v>
          </cell>
          <cell r="F584" t="str">
            <v>Ốp tank nhựa IQO-HOT</v>
          </cell>
          <cell r="G584"/>
          <cell r="H584" t="str">
            <v>Nhật Anh</v>
          </cell>
          <cell r="I584" t="str">
            <v>NDN019</v>
          </cell>
          <cell r="J584" t="str">
            <v>IQC</v>
          </cell>
          <cell r="K584">
            <v>218</v>
          </cell>
          <cell r="L584">
            <v>218</v>
          </cell>
          <cell r="M584">
            <v>0</v>
          </cell>
          <cell r="P584"/>
          <cell r="Q584"/>
          <cell r="R584"/>
          <cell r="S584"/>
          <cell r="T584"/>
          <cell r="U584"/>
          <cell r="V584"/>
          <cell r="W584"/>
          <cell r="Y584"/>
          <cell r="Z584"/>
          <cell r="AA584"/>
          <cell r="AB584"/>
          <cell r="AC584"/>
          <cell r="AD584"/>
          <cell r="AE584"/>
        </row>
        <row r="585">
          <cell r="B585">
            <v>44148</v>
          </cell>
          <cell r="C585">
            <v>46</v>
          </cell>
          <cell r="D585">
            <v>11</v>
          </cell>
          <cell r="E585">
            <v>3004020423</v>
          </cell>
          <cell r="F585" t="str">
            <v>Ốp sau trên IQ-PLUS trắng</v>
          </cell>
          <cell r="G585"/>
          <cell r="H585" t="str">
            <v>Nhật Anh</v>
          </cell>
          <cell r="I585" t="str">
            <v>NDN019</v>
          </cell>
          <cell r="J585" t="str">
            <v>IQC</v>
          </cell>
          <cell r="K585">
            <v>124</v>
          </cell>
          <cell r="L585">
            <v>124</v>
          </cell>
          <cell r="M585">
            <v>0</v>
          </cell>
          <cell r="P585"/>
          <cell r="Q585"/>
          <cell r="R585"/>
          <cell r="S585"/>
          <cell r="T585"/>
          <cell r="U585"/>
          <cell r="V585"/>
          <cell r="W585"/>
          <cell r="Y585"/>
          <cell r="Z585"/>
          <cell r="AA585"/>
          <cell r="AB585"/>
          <cell r="AC585"/>
          <cell r="AD585"/>
          <cell r="AE585"/>
        </row>
        <row r="586">
          <cell r="B586">
            <v>44148</v>
          </cell>
          <cell r="C586">
            <v>46</v>
          </cell>
          <cell r="D586">
            <v>11</v>
          </cell>
          <cell r="E586">
            <v>3004040422</v>
          </cell>
          <cell r="F586" t="str">
            <v>Giá tank nhựa IQO-HOT</v>
          </cell>
          <cell r="G586"/>
          <cell r="H586" t="str">
            <v>Nhật Anh</v>
          </cell>
          <cell r="I586" t="str">
            <v>NDN019</v>
          </cell>
          <cell r="J586" t="str">
            <v>IQC</v>
          </cell>
          <cell r="K586">
            <v>120</v>
          </cell>
          <cell r="L586">
            <v>120</v>
          </cell>
          <cell r="M586">
            <v>0</v>
          </cell>
          <cell r="P586"/>
          <cell r="Q586"/>
          <cell r="R586"/>
          <cell r="S586"/>
          <cell r="T586"/>
          <cell r="U586"/>
          <cell r="V586"/>
          <cell r="W586"/>
          <cell r="Y586"/>
          <cell r="Z586"/>
          <cell r="AA586"/>
          <cell r="AB586"/>
          <cell r="AC586"/>
          <cell r="AD586"/>
          <cell r="AE586"/>
        </row>
        <row r="587">
          <cell r="B587">
            <v>44148</v>
          </cell>
          <cell r="C587">
            <v>46</v>
          </cell>
          <cell r="D587">
            <v>11</v>
          </cell>
          <cell r="E587">
            <v>2013020028</v>
          </cell>
          <cell r="F587" t="str">
            <v>Giá sắt chân quỳ L1, lắp bơm phía sau</v>
          </cell>
          <cell r="G587"/>
          <cell r="H587" t="str">
            <v>Nhật Anh</v>
          </cell>
          <cell r="I587" t="str">
            <v>NDN019</v>
          </cell>
          <cell r="J587" t="str">
            <v>IQC</v>
          </cell>
          <cell r="K587">
            <v>101</v>
          </cell>
          <cell r="L587">
            <v>101</v>
          </cell>
          <cell r="M587">
            <v>0</v>
          </cell>
          <cell r="P587"/>
          <cell r="Q587"/>
          <cell r="R587"/>
          <cell r="S587"/>
          <cell r="T587"/>
          <cell r="U587"/>
          <cell r="V587"/>
          <cell r="W587"/>
          <cell r="Y587"/>
          <cell r="Z587"/>
          <cell r="AA587"/>
          <cell r="AB587"/>
          <cell r="AC587"/>
          <cell r="AD587"/>
          <cell r="AE587"/>
        </row>
        <row r="588">
          <cell r="B588">
            <v>44148</v>
          </cell>
          <cell r="C588">
            <v>46</v>
          </cell>
          <cell r="D588">
            <v>11</v>
          </cell>
          <cell r="E588">
            <v>4004060014</v>
          </cell>
          <cell r="F588" t="str">
            <v>Than Nano</v>
          </cell>
          <cell r="G588"/>
          <cell r="H588" t="str">
            <v>Nhật Anh</v>
          </cell>
          <cell r="I588">
            <v>1004052</v>
          </cell>
          <cell r="J588" t="str">
            <v>IQC</v>
          </cell>
          <cell r="K588">
            <v>1500</v>
          </cell>
          <cell r="L588">
            <v>1500</v>
          </cell>
          <cell r="M588">
            <v>0</v>
          </cell>
          <cell r="P588"/>
          <cell r="Q588"/>
          <cell r="R588"/>
          <cell r="S588"/>
          <cell r="T588"/>
          <cell r="U588"/>
          <cell r="V588"/>
          <cell r="W588"/>
          <cell r="Y588"/>
          <cell r="Z588"/>
          <cell r="AA588"/>
          <cell r="AB588"/>
          <cell r="AC588"/>
          <cell r="AD588"/>
          <cell r="AE588"/>
        </row>
        <row r="589">
          <cell r="B589">
            <v>44148</v>
          </cell>
          <cell r="C589">
            <v>46</v>
          </cell>
          <cell r="D589">
            <v>11</v>
          </cell>
          <cell r="E589">
            <v>4006050100</v>
          </cell>
          <cell r="F589" t="str">
            <v>Xốp đỉnh IRO3-HOT</v>
          </cell>
          <cell r="G589"/>
          <cell r="H589" t="str">
            <v>Nhật Anh</v>
          </cell>
          <cell r="I589" t="str">
            <v>NDN019</v>
          </cell>
          <cell r="J589" t="str">
            <v>IQC</v>
          </cell>
          <cell r="K589">
            <v>960</v>
          </cell>
          <cell r="L589">
            <v>960</v>
          </cell>
          <cell r="M589">
            <v>0</v>
          </cell>
          <cell r="P589"/>
          <cell r="Q589"/>
          <cell r="R589"/>
          <cell r="S589"/>
          <cell r="T589"/>
          <cell r="U589"/>
          <cell r="V589"/>
          <cell r="W589"/>
          <cell r="Y589"/>
          <cell r="Z589"/>
          <cell r="AA589"/>
          <cell r="AB589"/>
          <cell r="AC589"/>
          <cell r="AD589"/>
          <cell r="AE589"/>
        </row>
        <row r="590">
          <cell r="B590">
            <v>44148</v>
          </cell>
          <cell r="C590">
            <v>46</v>
          </cell>
          <cell r="D590">
            <v>11</v>
          </cell>
          <cell r="E590">
            <v>4006050052</v>
          </cell>
          <cell r="F590" t="str">
            <v>XỐP MẶT IRO3</v>
          </cell>
          <cell r="G590"/>
          <cell r="H590" t="str">
            <v>Nhật Anh</v>
          </cell>
          <cell r="I590" t="str">
            <v>NDL011</v>
          </cell>
          <cell r="J590" t="str">
            <v>IQC</v>
          </cell>
          <cell r="K590">
            <v>2100</v>
          </cell>
          <cell r="L590">
            <v>2100</v>
          </cell>
          <cell r="M590">
            <v>0</v>
          </cell>
          <cell r="P590"/>
          <cell r="Q590"/>
          <cell r="R590"/>
          <cell r="S590"/>
          <cell r="T590"/>
          <cell r="U590"/>
          <cell r="V590"/>
          <cell r="W590"/>
          <cell r="Y590"/>
          <cell r="Z590"/>
          <cell r="AA590"/>
          <cell r="AB590"/>
          <cell r="AC590"/>
          <cell r="AD590"/>
          <cell r="AE590"/>
        </row>
        <row r="591">
          <cell r="B591">
            <v>44148</v>
          </cell>
          <cell r="C591">
            <v>46</v>
          </cell>
          <cell r="D591">
            <v>11</v>
          </cell>
          <cell r="E591">
            <v>4006050053</v>
          </cell>
          <cell r="F591" t="str">
            <v>XỐP HÔNG IRO3</v>
          </cell>
          <cell r="G591"/>
          <cell r="H591" t="str">
            <v>Nhật Anh</v>
          </cell>
          <cell r="I591" t="str">
            <v>NDL011</v>
          </cell>
          <cell r="J591" t="str">
            <v>IQC</v>
          </cell>
          <cell r="K591">
            <v>2100</v>
          </cell>
          <cell r="L591">
            <v>2100</v>
          </cell>
          <cell r="M591">
            <v>0</v>
          </cell>
          <cell r="P591"/>
          <cell r="Q591"/>
          <cell r="R591"/>
          <cell r="S591"/>
          <cell r="T591"/>
          <cell r="U591"/>
          <cell r="V591"/>
          <cell r="W591"/>
          <cell r="Y591"/>
          <cell r="Z591"/>
          <cell r="AA591"/>
          <cell r="AB591"/>
          <cell r="AC591"/>
          <cell r="AD591"/>
          <cell r="AE591"/>
        </row>
        <row r="592">
          <cell r="B592">
            <v>44148</v>
          </cell>
          <cell r="C592">
            <v>46</v>
          </cell>
          <cell r="D592">
            <v>11</v>
          </cell>
          <cell r="E592">
            <v>4006050048</v>
          </cell>
          <cell r="F592" t="str">
            <v>Xốp EPS phẳng 425x885x10</v>
          </cell>
          <cell r="G592"/>
          <cell r="H592" t="str">
            <v>Nhật Anh</v>
          </cell>
          <cell r="I592" t="str">
            <v>NDL011</v>
          </cell>
          <cell r="J592" t="str">
            <v>IQC</v>
          </cell>
          <cell r="K592">
            <v>400</v>
          </cell>
          <cell r="L592">
            <v>400</v>
          </cell>
          <cell r="M592">
            <v>0</v>
          </cell>
          <cell r="P592"/>
          <cell r="Q592"/>
          <cell r="R592"/>
          <cell r="S592"/>
          <cell r="T592"/>
          <cell r="U592"/>
          <cell r="V592"/>
          <cell r="W592"/>
          <cell r="Y592"/>
          <cell r="Z592"/>
          <cell r="AA592"/>
          <cell r="AB592"/>
          <cell r="AC592"/>
          <cell r="AD592"/>
          <cell r="AE592"/>
        </row>
        <row r="593">
          <cell r="B593">
            <v>44148</v>
          </cell>
          <cell r="C593">
            <v>46</v>
          </cell>
          <cell r="D593">
            <v>11</v>
          </cell>
          <cell r="E593">
            <v>4006050106</v>
          </cell>
          <cell r="F593" t="str">
            <v>Xốp EPS phẳng mặt IQO</v>
          </cell>
          <cell r="G593"/>
          <cell r="H593" t="str">
            <v>Nhật Anh</v>
          </cell>
          <cell r="I593" t="str">
            <v>NDL011</v>
          </cell>
          <cell r="J593" t="str">
            <v>IQC</v>
          </cell>
          <cell r="K593">
            <v>150</v>
          </cell>
          <cell r="L593">
            <v>150</v>
          </cell>
          <cell r="M593">
            <v>0</v>
          </cell>
          <cell r="P593"/>
          <cell r="Q593"/>
          <cell r="R593"/>
          <cell r="S593"/>
          <cell r="T593"/>
          <cell r="U593"/>
          <cell r="V593"/>
          <cell r="W593"/>
          <cell r="Y593"/>
          <cell r="Z593"/>
          <cell r="AA593"/>
          <cell r="AB593"/>
          <cell r="AC593"/>
          <cell r="AD593"/>
          <cell r="AE593"/>
        </row>
        <row r="594">
          <cell r="B594">
            <v>44148</v>
          </cell>
          <cell r="C594">
            <v>46</v>
          </cell>
          <cell r="D594">
            <v>11</v>
          </cell>
          <cell r="E594">
            <v>4006050107</v>
          </cell>
          <cell r="F594" t="str">
            <v>Xốp EPS phẳng cạnh IQO</v>
          </cell>
          <cell r="G594"/>
          <cell r="H594" t="str">
            <v>Nhật Anh</v>
          </cell>
          <cell r="I594" t="str">
            <v>NDL011</v>
          </cell>
          <cell r="J594" t="str">
            <v>IQC</v>
          </cell>
          <cell r="K594">
            <v>250</v>
          </cell>
          <cell r="L594">
            <v>250</v>
          </cell>
          <cell r="M594">
            <v>0</v>
          </cell>
          <cell r="P594"/>
          <cell r="Q594"/>
          <cell r="R594"/>
          <cell r="S594"/>
          <cell r="T594"/>
          <cell r="U594"/>
          <cell r="V594"/>
          <cell r="W594"/>
          <cell r="Y594"/>
          <cell r="Z594"/>
          <cell r="AA594"/>
          <cell r="AB594"/>
          <cell r="AC594"/>
          <cell r="AD594"/>
          <cell r="AE594"/>
        </row>
        <row r="595">
          <cell r="B595">
            <v>44148</v>
          </cell>
          <cell r="C595">
            <v>46</v>
          </cell>
          <cell r="D595">
            <v>11</v>
          </cell>
          <cell r="E595">
            <v>4006050118</v>
          </cell>
          <cell r="F595" t="str">
            <v>Xốp đỉnh IQ-PLUS</v>
          </cell>
          <cell r="G595"/>
          <cell r="H595" t="str">
            <v>Nhật Anh</v>
          </cell>
          <cell r="I595" t="str">
            <v>NDL011</v>
          </cell>
          <cell r="J595" t="str">
            <v>IQC</v>
          </cell>
          <cell r="K595">
            <v>60</v>
          </cell>
          <cell r="L595">
            <v>60</v>
          </cell>
          <cell r="M595">
            <v>0</v>
          </cell>
          <cell r="P595"/>
          <cell r="Q595"/>
          <cell r="R595"/>
          <cell r="S595"/>
          <cell r="T595"/>
          <cell r="U595"/>
          <cell r="V595"/>
          <cell r="W595"/>
          <cell r="Y595"/>
          <cell r="Z595"/>
          <cell r="AA595"/>
          <cell r="AB595"/>
          <cell r="AC595"/>
          <cell r="AD595"/>
          <cell r="AE595"/>
        </row>
        <row r="596">
          <cell r="B596">
            <v>44148</v>
          </cell>
          <cell r="C596">
            <v>46</v>
          </cell>
          <cell r="D596">
            <v>11</v>
          </cell>
          <cell r="E596">
            <v>2017030008</v>
          </cell>
          <cell r="F596" t="str">
            <v>Gioăng CTO trong 3mm</v>
          </cell>
          <cell r="G596"/>
          <cell r="H596" t="str">
            <v>Nhật Anh</v>
          </cell>
          <cell r="I596" t="str">
            <v>NDM001</v>
          </cell>
          <cell r="J596" t="str">
            <v>IQC</v>
          </cell>
          <cell r="K596">
            <v>15000</v>
          </cell>
          <cell r="L596">
            <v>15000</v>
          </cell>
          <cell r="M596">
            <v>0</v>
          </cell>
          <cell r="P596"/>
          <cell r="Q596"/>
          <cell r="R596"/>
          <cell r="S596"/>
          <cell r="T596"/>
          <cell r="U596"/>
          <cell r="V596"/>
          <cell r="W596"/>
          <cell r="Y596"/>
          <cell r="Z596"/>
          <cell r="AA596"/>
          <cell r="AB596"/>
          <cell r="AC596"/>
          <cell r="AD596"/>
          <cell r="AE596"/>
        </row>
        <row r="597">
          <cell r="B597">
            <v>44148</v>
          </cell>
          <cell r="C597">
            <v>46</v>
          </cell>
          <cell r="D597">
            <v>11</v>
          </cell>
          <cell r="E597">
            <v>2017030011</v>
          </cell>
          <cell r="F597" t="str">
            <v>Gioăng CTO trắng 3mm</v>
          </cell>
          <cell r="G597"/>
          <cell r="H597" t="str">
            <v>Nhật Anh</v>
          </cell>
          <cell r="I597" t="str">
            <v>NDM001</v>
          </cell>
          <cell r="J597" t="str">
            <v>IQC</v>
          </cell>
          <cell r="K597">
            <v>30000</v>
          </cell>
          <cell r="L597">
            <v>30000</v>
          </cell>
          <cell r="M597">
            <v>0</v>
          </cell>
          <cell r="P597"/>
          <cell r="Q597"/>
          <cell r="R597"/>
          <cell r="S597"/>
          <cell r="T597"/>
          <cell r="U597"/>
          <cell r="V597"/>
          <cell r="W597"/>
          <cell r="Y597"/>
          <cell r="Z597"/>
          <cell r="AA597"/>
          <cell r="AB597"/>
          <cell r="AC597"/>
          <cell r="AD597"/>
          <cell r="AE597"/>
        </row>
        <row r="598">
          <cell r="B598">
            <v>44148</v>
          </cell>
          <cell r="C598">
            <v>46</v>
          </cell>
          <cell r="D598">
            <v>11</v>
          </cell>
          <cell r="E598">
            <v>2017030012</v>
          </cell>
          <cell r="F598" t="str">
            <v>Gioăng CTO xanh 3mm</v>
          </cell>
          <cell r="G598"/>
          <cell r="H598" t="str">
            <v>Nhật Anh</v>
          </cell>
          <cell r="I598" t="str">
            <v>NDM001</v>
          </cell>
          <cell r="J598" t="str">
            <v>IQC</v>
          </cell>
          <cell r="K598">
            <v>42000</v>
          </cell>
          <cell r="L598">
            <v>42000</v>
          </cell>
          <cell r="M598">
            <v>0</v>
          </cell>
          <cell r="P598"/>
          <cell r="Q598"/>
          <cell r="R598"/>
          <cell r="S598"/>
          <cell r="T598"/>
          <cell r="U598"/>
          <cell r="V598"/>
          <cell r="W598"/>
          <cell r="Y598"/>
          <cell r="Z598"/>
          <cell r="AA598"/>
          <cell r="AB598"/>
          <cell r="AC598"/>
          <cell r="AD598"/>
          <cell r="AE598"/>
        </row>
        <row r="599">
          <cell r="B599">
            <v>44148</v>
          </cell>
          <cell r="C599">
            <v>46</v>
          </cell>
          <cell r="D599">
            <v>11</v>
          </cell>
          <cell r="E599">
            <v>4004060008</v>
          </cell>
          <cell r="F599" t="str">
            <v>Than Anthracite 1.2-2.4mm</v>
          </cell>
          <cell r="G599"/>
          <cell r="H599" t="str">
            <v>Nhật Anh</v>
          </cell>
          <cell r="I599">
            <v>1006028</v>
          </cell>
          <cell r="J599" t="str">
            <v>IQC</v>
          </cell>
          <cell r="K599">
            <v>40</v>
          </cell>
          <cell r="L599">
            <v>40</v>
          </cell>
          <cell r="M599">
            <v>0</v>
          </cell>
          <cell r="P599"/>
          <cell r="Q599"/>
          <cell r="R599"/>
          <cell r="S599"/>
          <cell r="T599"/>
          <cell r="U599"/>
          <cell r="V599"/>
          <cell r="W599"/>
          <cell r="Y599"/>
          <cell r="Z599"/>
          <cell r="AA599"/>
          <cell r="AB599"/>
          <cell r="AC599"/>
          <cell r="AD599"/>
          <cell r="AE599"/>
        </row>
        <row r="600">
          <cell r="B600">
            <v>44148</v>
          </cell>
          <cell r="C600">
            <v>46</v>
          </cell>
          <cell r="D600">
            <v>11</v>
          </cell>
          <cell r="E600">
            <v>4006050071</v>
          </cell>
          <cell r="F600" t="str">
            <v>Xốp EPS đình- đáy WATER FALL v2</v>
          </cell>
          <cell r="G600"/>
          <cell r="H600" t="str">
            <v>Nhật Anh</v>
          </cell>
          <cell r="I600" t="str">
            <v>NDL011</v>
          </cell>
          <cell r="J600" t="str">
            <v>IQC</v>
          </cell>
          <cell r="K600">
            <v>160</v>
          </cell>
          <cell r="L600">
            <v>160</v>
          </cell>
          <cell r="M600">
            <v>0</v>
          </cell>
          <cell r="P600"/>
          <cell r="Q600"/>
          <cell r="R600"/>
          <cell r="S600"/>
          <cell r="T600"/>
          <cell r="U600"/>
          <cell r="V600"/>
          <cell r="W600"/>
          <cell r="Y600"/>
          <cell r="Z600"/>
          <cell r="AA600"/>
          <cell r="AB600"/>
          <cell r="AC600"/>
          <cell r="AD600"/>
          <cell r="AE600"/>
        </row>
        <row r="601">
          <cell r="B601">
            <v>44148</v>
          </cell>
          <cell r="C601">
            <v>46</v>
          </cell>
          <cell r="D601">
            <v>11</v>
          </cell>
          <cell r="E601">
            <v>4006050047</v>
          </cell>
          <cell r="F601" t="str">
            <v>Xốp EPS phẳng 365x885x10</v>
          </cell>
          <cell r="G601"/>
          <cell r="H601" t="str">
            <v>Nhật Anh</v>
          </cell>
          <cell r="I601" t="str">
            <v>NDL011</v>
          </cell>
          <cell r="J601" t="str">
            <v>IQC</v>
          </cell>
          <cell r="K601">
            <v>200</v>
          </cell>
          <cell r="L601">
            <v>200</v>
          </cell>
          <cell r="M601">
            <v>0</v>
          </cell>
          <cell r="P601"/>
          <cell r="Q601"/>
          <cell r="R601"/>
          <cell r="S601"/>
          <cell r="T601"/>
          <cell r="U601"/>
          <cell r="V601"/>
          <cell r="W601"/>
          <cell r="Y601"/>
          <cell r="Z601"/>
          <cell r="AA601"/>
          <cell r="AB601"/>
          <cell r="AC601"/>
          <cell r="AD601"/>
          <cell r="AE601"/>
        </row>
        <row r="602">
          <cell r="B602">
            <v>44148</v>
          </cell>
          <cell r="C602">
            <v>46</v>
          </cell>
          <cell r="D602">
            <v>11</v>
          </cell>
          <cell r="E602">
            <v>4006050113</v>
          </cell>
          <cell r="F602" t="str">
            <v>Xốp PE phẳng 495x385x20</v>
          </cell>
          <cell r="G602"/>
          <cell r="H602" t="str">
            <v>Nhật Anh</v>
          </cell>
          <cell r="I602" t="str">
            <v>NDL011</v>
          </cell>
          <cell r="J602" t="str">
            <v>IQC</v>
          </cell>
          <cell r="K602">
            <v>200</v>
          </cell>
          <cell r="L602">
            <v>200</v>
          </cell>
          <cell r="M602">
            <v>0</v>
          </cell>
          <cell r="P602"/>
          <cell r="Q602"/>
          <cell r="R602"/>
          <cell r="S602"/>
          <cell r="T602"/>
          <cell r="U602"/>
          <cell r="V602"/>
          <cell r="W602"/>
          <cell r="Y602"/>
          <cell r="Z602"/>
          <cell r="AA602"/>
          <cell r="AB602"/>
          <cell r="AC602"/>
          <cell r="AD602"/>
          <cell r="AE602"/>
        </row>
        <row r="603">
          <cell r="B603">
            <v>44148</v>
          </cell>
          <cell r="C603">
            <v>46</v>
          </cell>
          <cell r="D603">
            <v>11</v>
          </cell>
          <cell r="E603">
            <v>2017030001</v>
          </cell>
          <cell r="F603" t="str">
            <v>Gioăng van áp cao</v>
          </cell>
          <cell r="G603"/>
          <cell r="H603" t="str">
            <v>Nhật Anh</v>
          </cell>
          <cell r="I603" t="str">
            <v>NDM004</v>
          </cell>
          <cell r="J603" t="str">
            <v>IQC</v>
          </cell>
          <cell r="K603">
            <v>10000</v>
          </cell>
          <cell r="L603">
            <v>10000</v>
          </cell>
          <cell r="M603">
            <v>0</v>
          </cell>
          <cell r="P603"/>
          <cell r="Q603"/>
          <cell r="R603"/>
          <cell r="S603"/>
          <cell r="T603"/>
          <cell r="U603"/>
          <cell r="V603"/>
          <cell r="W603"/>
          <cell r="Y603"/>
          <cell r="Z603"/>
          <cell r="AA603"/>
          <cell r="AB603"/>
          <cell r="AC603"/>
          <cell r="AD603"/>
          <cell r="AE603"/>
        </row>
        <row r="604">
          <cell r="B604">
            <v>44148</v>
          </cell>
          <cell r="C604">
            <v>46</v>
          </cell>
          <cell r="D604">
            <v>11</v>
          </cell>
          <cell r="E604">
            <v>2017030107</v>
          </cell>
          <cell r="F604" t="str">
            <v>Gioăng chỉ D81x3</v>
          </cell>
          <cell r="G604"/>
          <cell r="H604" t="str">
            <v>Nhật Anh</v>
          </cell>
          <cell r="I604" t="str">
            <v>NDM004</v>
          </cell>
          <cell r="J604" t="str">
            <v>IQC</v>
          </cell>
          <cell r="K604">
            <v>10441</v>
          </cell>
          <cell r="L604">
            <v>10441</v>
          </cell>
          <cell r="M604">
            <v>0</v>
          </cell>
          <cell r="P604"/>
          <cell r="Q604"/>
          <cell r="R604"/>
          <cell r="S604"/>
          <cell r="T604"/>
          <cell r="U604"/>
          <cell r="V604"/>
          <cell r="W604"/>
          <cell r="Y604"/>
          <cell r="Z604"/>
          <cell r="AA604"/>
          <cell r="AB604"/>
          <cell r="AC604"/>
          <cell r="AD604"/>
          <cell r="AE604"/>
        </row>
        <row r="605">
          <cell r="B605">
            <v>44148</v>
          </cell>
          <cell r="C605">
            <v>46</v>
          </cell>
          <cell r="D605">
            <v>11</v>
          </cell>
          <cell r="E605">
            <v>4006050103</v>
          </cell>
          <cell r="F605" t="str">
            <v>Xốp thân EPS BC</v>
          </cell>
          <cell r="G605"/>
          <cell r="H605" t="str">
            <v>Nhật Anh</v>
          </cell>
          <cell r="I605" t="str">
            <v>NDB005</v>
          </cell>
          <cell r="J605" t="str">
            <v>IQC</v>
          </cell>
          <cell r="K605">
            <v>174</v>
          </cell>
          <cell r="L605">
            <v>174</v>
          </cell>
          <cell r="M605">
            <v>0</v>
          </cell>
          <cell r="P605"/>
          <cell r="Q605"/>
          <cell r="R605"/>
          <cell r="S605"/>
          <cell r="T605"/>
          <cell r="U605"/>
          <cell r="V605"/>
          <cell r="W605"/>
          <cell r="Y605"/>
          <cell r="Z605"/>
          <cell r="AA605"/>
          <cell r="AB605"/>
          <cell r="AC605"/>
          <cell r="AD605"/>
          <cell r="AE605"/>
        </row>
        <row r="606">
          <cell r="B606">
            <v>44148</v>
          </cell>
          <cell r="C606">
            <v>46</v>
          </cell>
          <cell r="D606">
            <v>11</v>
          </cell>
          <cell r="E606">
            <v>4006050104</v>
          </cell>
          <cell r="F606" t="str">
            <v>Xốp nắp EPS BC</v>
          </cell>
          <cell r="G606"/>
          <cell r="H606" t="str">
            <v>Nhật Anh</v>
          </cell>
          <cell r="I606" t="str">
            <v>NDB005</v>
          </cell>
          <cell r="J606" t="str">
            <v>IQC</v>
          </cell>
          <cell r="K606">
            <v>174</v>
          </cell>
          <cell r="L606">
            <v>174</v>
          </cell>
          <cell r="M606">
            <v>0</v>
          </cell>
          <cell r="P606"/>
          <cell r="Q606"/>
          <cell r="R606"/>
          <cell r="S606"/>
          <cell r="T606"/>
          <cell r="U606"/>
          <cell r="V606"/>
          <cell r="W606"/>
          <cell r="Y606"/>
          <cell r="Z606"/>
          <cell r="AA606"/>
          <cell r="AB606"/>
          <cell r="AC606"/>
          <cell r="AD606"/>
          <cell r="AE606"/>
        </row>
        <row r="607">
          <cell r="B607">
            <v>44148</v>
          </cell>
          <cell r="C607">
            <v>46</v>
          </cell>
          <cell r="D607">
            <v>11</v>
          </cell>
          <cell r="E607">
            <v>4006010490</v>
          </cell>
          <cell r="F607" t="str">
            <v>Thùng carton KAROFI OPTIMUS v2</v>
          </cell>
          <cell r="G607"/>
          <cell r="H607" t="str">
            <v>Nhật Anh</v>
          </cell>
          <cell r="I607"/>
          <cell r="J607" t="str">
            <v>IQC</v>
          </cell>
          <cell r="K607">
            <v>525</v>
          </cell>
          <cell r="L607">
            <v>525</v>
          </cell>
          <cell r="M607">
            <v>0</v>
          </cell>
          <cell r="P607"/>
          <cell r="Q607"/>
          <cell r="R607"/>
          <cell r="S607"/>
          <cell r="T607"/>
          <cell r="U607"/>
          <cell r="V607"/>
          <cell r="W607"/>
          <cell r="Y607"/>
          <cell r="Z607"/>
          <cell r="AA607"/>
          <cell r="AB607"/>
          <cell r="AC607"/>
          <cell r="AD607"/>
          <cell r="AE607"/>
        </row>
        <row r="608">
          <cell r="B608">
            <v>44148</v>
          </cell>
          <cell r="C608">
            <v>46</v>
          </cell>
          <cell r="D608">
            <v>11</v>
          </cell>
          <cell r="E608">
            <v>4006010039</v>
          </cell>
          <cell r="F608" t="str">
            <v>Thùng carton PPD 10"</v>
          </cell>
          <cell r="G608"/>
          <cell r="H608" t="str">
            <v>Nhật Anh</v>
          </cell>
          <cell r="I608"/>
          <cell r="J608" t="str">
            <v>IQC</v>
          </cell>
          <cell r="K608">
            <v>80</v>
          </cell>
          <cell r="L608">
            <v>80</v>
          </cell>
          <cell r="M608">
            <v>0</v>
          </cell>
          <cell r="P608"/>
          <cell r="Q608"/>
          <cell r="R608"/>
          <cell r="S608"/>
          <cell r="T608"/>
          <cell r="U608"/>
          <cell r="V608"/>
          <cell r="W608"/>
          <cell r="Y608"/>
          <cell r="Z608"/>
          <cell r="AA608"/>
          <cell r="AB608"/>
          <cell r="AC608"/>
          <cell r="AD608"/>
          <cell r="AE608"/>
        </row>
        <row r="609">
          <cell r="B609">
            <v>44148</v>
          </cell>
          <cell r="C609">
            <v>46</v>
          </cell>
          <cell r="D609">
            <v>11</v>
          </cell>
          <cell r="E609">
            <v>4006030616</v>
          </cell>
          <cell r="F609" t="str">
            <v>Tem cốc PP SEDIMENT AQUALIFE (ISO)</v>
          </cell>
          <cell r="G609"/>
          <cell r="H609" t="str">
            <v>Nhật Anh</v>
          </cell>
          <cell r="I609"/>
          <cell r="J609" t="str">
            <v>IQC</v>
          </cell>
          <cell r="K609">
            <v>190</v>
          </cell>
          <cell r="L609">
            <v>190</v>
          </cell>
          <cell r="M609">
            <v>0</v>
          </cell>
          <cell r="P609"/>
          <cell r="Q609"/>
          <cell r="R609"/>
          <cell r="S609"/>
          <cell r="T609"/>
          <cell r="U609"/>
          <cell r="V609"/>
          <cell r="W609"/>
          <cell r="Y609"/>
          <cell r="Z609"/>
          <cell r="AA609"/>
          <cell r="AB609"/>
          <cell r="AC609"/>
          <cell r="AD609"/>
          <cell r="AE609"/>
        </row>
        <row r="610">
          <cell r="B610">
            <v>44148</v>
          </cell>
          <cell r="C610">
            <v>46</v>
          </cell>
          <cell r="D610">
            <v>11</v>
          </cell>
          <cell r="E610">
            <v>4006010035</v>
          </cell>
          <cell r="F610" t="str">
            <v>Thùng carton CTO 10"</v>
          </cell>
          <cell r="G610"/>
          <cell r="H610" t="str">
            <v>Nhật Anh</v>
          </cell>
          <cell r="I610"/>
          <cell r="J610" t="str">
            <v>IQC</v>
          </cell>
          <cell r="K610">
            <v>80</v>
          </cell>
          <cell r="L610">
            <v>80</v>
          </cell>
          <cell r="M610">
            <v>0</v>
          </cell>
          <cell r="P610"/>
          <cell r="Q610"/>
          <cell r="R610"/>
          <cell r="S610"/>
          <cell r="T610"/>
          <cell r="U610"/>
          <cell r="V610"/>
          <cell r="W610"/>
          <cell r="Y610"/>
          <cell r="Z610"/>
          <cell r="AA610"/>
          <cell r="AB610"/>
          <cell r="AC610"/>
          <cell r="AD610"/>
          <cell r="AE610"/>
        </row>
        <row r="611">
          <cell r="B611">
            <v>44148</v>
          </cell>
          <cell r="C611">
            <v>46</v>
          </cell>
          <cell r="D611">
            <v>11</v>
          </cell>
          <cell r="E611">
            <v>4006010081</v>
          </cell>
          <cell r="F611" t="str">
            <v>Thùng carton T33 102</v>
          </cell>
          <cell r="G611"/>
          <cell r="H611" t="str">
            <v>Nhật Anh</v>
          </cell>
          <cell r="I611"/>
          <cell r="J611" t="str">
            <v>IQC</v>
          </cell>
          <cell r="K611">
            <v>20</v>
          </cell>
          <cell r="L611">
            <v>20</v>
          </cell>
          <cell r="M611">
            <v>0</v>
          </cell>
          <cell r="P611"/>
          <cell r="Q611"/>
          <cell r="R611"/>
          <cell r="S611"/>
          <cell r="T611"/>
          <cell r="U611"/>
          <cell r="V611"/>
          <cell r="W611"/>
          <cell r="Y611"/>
          <cell r="Z611"/>
          <cell r="AA611"/>
          <cell r="AB611"/>
          <cell r="AC611"/>
          <cell r="AD611"/>
          <cell r="AE611"/>
        </row>
        <row r="612">
          <cell r="B612">
            <v>44148</v>
          </cell>
          <cell r="C612">
            <v>46</v>
          </cell>
          <cell r="D612">
            <v>11</v>
          </cell>
          <cell r="E612">
            <v>4006010101</v>
          </cell>
          <cell r="F612" t="str">
            <v>Bộ vách carton lõi hồng ngoại</v>
          </cell>
          <cell r="G612"/>
          <cell r="H612" t="str">
            <v>Nhật Anh</v>
          </cell>
          <cell r="I612"/>
          <cell r="J612" t="str">
            <v>IQC</v>
          </cell>
          <cell r="K612">
            <v>160</v>
          </cell>
          <cell r="L612">
            <v>160</v>
          </cell>
          <cell r="M612">
            <v>0</v>
          </cell>
          <cell r="P612"/>
          <cell r="Q612"/>
          <cell r="R612"/>
          <cell r="S612"/>
          <cell r="T612"/>
          <cell r="U612"/>
          <cell r="V612"/>
          <cell r="W612"/>
          <cell r="Y612"/>
          <cell r="Z612"/>
          <cell r="AA612"/>
          <cell r="AB612"/>
          <cell r="AC612"/>
          <cell r="AD612"/>
          <cell r="AE612"/>
        </row>
        <row r="613">
          <cell r="B613">
            <v>44148</v>
          </cell>
          <cell r="C613">
            <v>46</v>
          </cell>
          <cell r="D613">
            <v>11</v>
          </cell>
          <cell r="E613">
            <v>4006010082</v>
          </cell>
          <cell r="F613" t="str">
            <v>Thùng carton T33 V</v>
          </cell>
          <cell r="G613"/>
          <cell r="H613" t="str">
            <v>Nhật Anh</v>
          </cell>
          <cell r="I613"/>
          <cell r="J613" t="str">
            <v>IQC</v>
          </cell>
          <cell r="K613">
            <v>200</v>
          </cell>
          <cell r="L613">
            <v>200</v>
          </cell>
          <cell r="M613">
            <v>0</v>
          </cell>
          <cell r="P613"/>
          <cell r="Q613"/>
          <cell r="R613"/>
          <cell r="S613"/>
          <cell r="T613"/>
          <cell r="U613"/>
          <cell r="V613"/>
          <cell r="W613"/>
          <cell r="Y613"/>
          <cell r="Z613"/>
          <cell r="AA613"/>
          <cell r="AB613"/>
          <cell r="AC613"/>
          <cell r="AD613"/>
          <cell r="AE613"/>
        </row>
        <row r="614">
          <cell r="B614">
            <v>44148</v>
          </cell>
          <cell r="C614">
            <v>46</v>
          </cell>
          <cell r="D614">
            <v>11</v>
          </cell>
          <cell r="E614">
            <v>2012010001</v>
          </cell>
          <cell r="F614" t="str">
            <v>Lõi RO 10'' (màng ro máy Water fall)</v>
          </cell>
          <cell r="G614"/>
          <cell r="H614" t="str">
            <v>Nhật Anh</v>
          </cell>
          <cell r="I614"/>
          <cell r="J614" t="str">
            <v>IQC</v>
          </cell>
          <cell r="K614">
            <v>1000</v>
          </cell>
          <cell r="L614">
            <v>1000</v>
          </cell>
          <cell r="M614">
            <v>0</v>
          </cell>
          <cell r="P614"/>
          <cell r="Q614"/>
          <cell r="R614"/>
          <cell r="S614"/>
          <cell r="T614"/>
          <cell r="U614"/>
          <cell r="V614"/>
          <cell r="W614"/>
          <cell r="Y614"/>
          <cell r="Z614"/>
          <cell r="AA614"/>
          <cell r="AB614"/>
          <cell r="AC614"/>
          <cell r="AD614"/>
          <cell r="AE614"/>
        </row>
        <row r="615">
          <cell r="B615">
            <v>44148</v>
          </cell>
          <cell r="C615">
            <v>46</v>
          </cell>
          <cell r="D615">
            <v>11</v>
          </cell>
          <cell r="E615">
            <v>3004010119</v>
          </cell>
          <cell r="F615" t="str">
            <v>Dây điện AT-6.3 (25cm)</v>
          </cell>
          <cell r="G615"/>
          <cell r="H615" t="str">
            <v>Nhật Anh</v>
          </cell>
          <cell r="I615">
            <v>1004010</v>
          </cell>
          <cell r="J615" t="str">
            <v>IQC</v>
          </cell>
          <cell r="K615">
            <v>4600</v>
          </cell>
          <cell r="L615">
            <v>4600</v>
          </cell>
          <cell r="M615">
            <v>0</v>
          </cell>
          <cell r="P615"/>
          <cell r="Q615"/>
          <cell r="R615"/>
          <cell r="S615"/>
          <cell r="T615"/>
          <cell r="U615"/>
          <cell r="V615"/>
          <cell r="W615"/>
          <cell r="Y615"/>
          <cell r="Z615"/>
          <cell r="AA615"/>
          <cell r="AB615"/>
          <cell r="AC615"/>
          <cell r="AD615"/>
          <cell r="AE615"/>
        </row>
        <row r="616">
          <cell r="B616">
            <v>44148</v>
          </cell>
          <cell r="C616">
            <v>46</v>
          </cell>
          <cell r="D616">
            <v>11</v>
          </cell>
          <cell r="E616">
            <v>3004010017</v>
          </cell>
          <cell r="F616" t="str">
            <v>Dây điện AT1 (20cm)</v>
          </cell>
          <cell r="G616"/>
          <cell r="H616" t="str">
            <v>Nhật Anh</v>
          </cell>
          <cell r="I616">
            <v>1004010</v>
          </cell>
          <cell r="J616" t="str">
            <v>IQC</v>
          </cell>
          <cell r="K616">
            <v>4000</v>
          </cell>
          <cell r="L616">
            <v>4000</v>
          </cell>
          <cell r="M616">
            <v>0</v>
          </cell>
          <cell r="P616"/>
          <cell r="Q616"/>
          <cell r="R616"/>
          <cell r="S616"/>
          <cell r="T616"/>
          <cell r="U616"/>
          <cell r="V616"/>
          <cell r="W616"/>
          <cell r="Y616"/>
          <cell r="Z616"/>
          <cell r="AA616"/>
          <cell r="AB616"/>
          <cell r="AC616"/>
          <cell r="AD616"/>
          <cell r="AE616"/>
        </row>
        <row r="617">
          <cell r="B617">
            <v>44148</v>
          </cell>
          <cell r="C617">
            <v>46</v>
          </cell>
          <cell r="D617">
            <v>11</v>
          </cell>
          <cell r="E617">
            <v>3004010037</v>
          </cell>
          <cell r="F617" t="str">
            <v>Dây IRO -6P</v>
          </cell>
          <cell r="G617"/>
          <cell r="H617" t="str">
            <v>Nhật Anh</v>
          </cell>
          <cell r="I617">
            <v>1004010</v>
          </cell>
          <cell r="J617" t="str">
            <v>IQC</v>
          </cell>
          <cell r="K617">
            <v>1000</v>
          </cell>
          <cell r="L617">
            <v>1000</v>
          </cell>
          <cell r="M617">
            <v>0</v>
          </cell>
          <cell r="P617"/>
          <cell r="Q617"/>
          <cell r="R617"/>
          <cell r="S617"/>
          <cell r="T617"/>
          <cell r="U617"/>
          <cell r="V617"/>
          <cell r="W617"/>
          <cell r="Y617"/>
          <cell r="Z617"/>
          <cell r="AA617"/>
          <cell r="AB617"/>
          <cell r="AC617"/>
          <cell r="AD617"/>
          <cell r="AE617"/>
        </row>
        <row r="618">
          <cell r="B618">
            <v>44148</v>
          </cell>
          <cell r="C618">
            <v>46</v>
          </cell>
          <cell r="D618">
            <v>11</v>
          </cell>
          <cell r="E618">
            <v>3004010015</v>
          </cell>
          <cell r="F618" t="str">
            <v>Bộ dây điện HALF COVER</v>
          </cell>
          <cell r="G618"/>
          <cell r="H618" t="str">
            <v>Nhật Anh</v>
          </cell>
          <cell r="I618">
            <v>1004010</v>
          </cell>
          <cell r="J618" t="str">
            <v>IQC</v>
          </cell>
          <cell r="K618">
            <v>500</v>
          </cell>
          <cell r="L618">
            <v>500</v>
          </cell>
          <cell r="M618">
            <v>0</v>
          </cell>
          <cell r="P618"/>
          <cell r="Q618"/>
          <cell r="R618"/>
          <cell r="S618"/>
          <cell r="T618"/>
          <cell r="U618"/>
          <cell r="V618"/>
          <cell r="W618"/>
          <cell r="Y618"/>
          <cell r="Z618"/>
          <cell r="AA618"/>
          <cell r="AB618"/>
          <cell r="AC618"/>
          <cell r="AD618"/>
          <cell r="AE618"/>
        </row>
        <row r="619">
          <cell r="B619">
            <v>44148</v>
          </cell>
          <cell r="C619">
            <v>46</v>
          </cell>
          <cell r="D619">
            <v>11</v>
          </cell>
          <cell r="E619">
            <v>3004010111</v>
          </cell>
          <cell r="F619" t="str">
            <v>Dây nguồn IRO3-HOT</v>
          </cell>
          <cell r="G619"/>
          <cell r="H619" t="str">
            <v>Nhật Anh</v>
          </cell>
          <cell r="I619">
            <v>1004010</v>
          </cell>
          <cell r="J619" t="str">
            <v>IQC</v>
          </cell>
          <cell r="K619">
            <v>400</v>
          </cell>
          <cell r="L619">
            <v>400</v>
          </cell>
          <cell r="M619">
            <v>0</v>
          </cell>
          <cell r="P619"/>
          <cell r="Q619"/>
          <cell r="R619"/>
          <cell r="S619"/>
          <cell r="T619"/>
          <cell r="U619"/>
          <cell r="V619"/>
          <cell r="W619"/>
          <cell r="Y619"/>
          <cell r="Z619"/>
          <cell r="AA619"/>
          <cell r="AB619"/>
          <cell r="AC619"/>
          <cell r="AD619"/>
          <cell r="AE619"/>
        </row>
        <row r="620">
          <cell r="B620">
            <v>44148</v>
          </cell>
          <cell r="C620">
            <v>46</v>
          </cell>
          <cell r="D620">
            <v>11</v>
          </cell>
          <cell r="E620">
            <v>3004010049</v>
          </cell>
          <cell r="F620" t="str">
            <v>Dây tiếp đất 03</v>
          </cell>
          <cell r="G620"/>
          <cell r="H620" t="str">
            <v>Nhật Anh</v>
          </cell>
          <cell r="I620">
            <v>1004010</v>
          </cell>
          <cell r="J620" t="str">
            <v>IQC</v>
          </cell>
          <cell r="K620">
            <v>500</v>
          </cell>
          <cell r="L620">
            <v>500</v>
          </cell>
          <cell r="M620">
            <v>0</v>
          </cell>
          <cell r="P620"/>
          <cell r="Q620"/>
          <cell r="R620"/>
          <cell r="S620"/>
          <cell r="T620"/>
          <cell r="U620"/>
          <cell r="V620"/>
          <cell r="W620"/>
          <cell r="Y620"/>
          <cell r="Z620"/>
          <cell r="AA620"/>
          <cell r="AB620"/>
          <cell r="AC620"/>
          <cell r="AD620"/>
          <cell r="AE620"/>
        </row>
        <row r="621">
          <cell r="B621">
            <v>44148</v>
          </cell>
          <cell r="C621">
            <v>46</v>
          </cell>
          <cell r="D621">
            <v>11</v>
          </cell>
          <cell r="E621">
            <v>4006010327</v>
          </cell>
          <cell r="F621" t="str">
            <v>Thùng carton CTN-001</v>
          </cell>
          <cell r="G621"/>
          <cell r="H621" t="str">
            <v>Nhật Anh</v>
          </cell>
          <cell r="I621">
            <v>1004696</v>
          </cell>
          <cell r="J621" t="str">
            <v>IQC</v>
          </cell>
          <cell r="K621">
            <v>100</v>
          </cell>
          <cell r="L621">
            <v>100</v>
          </cell>
          <cell r="M621">
            <v>0</v>
          </cell>
          <cell r="P621"/>
          <cell r="Q621"/>
          <cell r="R621"/>
          <cell r="S621"/>
          <cell r="T621"/>
          <cell r="U621"/>
          <cell r="V621"/>
          <cell r="W621"/>
          <cell r="Y621"/>
          <cell r="Z621"/>
          <cell r="AA621"/>
          <cell r="AB621"/>
          <cell r="AC621"/>
          <cell r="AD621"/>
          <cell r="AE621"/>
        </row>
        <row r="622">
          <cell r="B622">
            <v>44148</v>
          </cell>
          <cell r="C622">
            <v>46</v>
          </cell>
          <cell r="D622">
            <v>11</v>
          </cell>
          <cell r="E622">
            <v>4006010040</v>
          </cell>
          <cell r="F622" t="str">
            <v>Thùng carton OCB 10" NĐ</v>
          </cell>
          <cell r="G622"/>
          <cell r="H622" t="str">
            <v>Nhật Anh</v>
          </cell>
          <cell r="I622">
            <v>1004696</v>
          </cell>
          <cell r="J622" t="str">
            <v>IQC</v>
          </cell>
          <cell r="K622">
            <v>67</v>
          </cell>
          <cell r="L622">
            <v>67</v>
          </cell>
          <cell r="M622">
            <v>0</v>
          </cell>
          <cell r="P622"/>
          <cell r="Q622"/>
          <cell r="R622"/>
          <cell r="S622"/>
          <cell r="T622"/>
          <cell r="U622"/>
          <cell r="V622"/>
          <cell r="W622"/>
          <cell r="Y622"/>
          <cell r="Z622"/>
          <cell r="AA622"/>
          <cell r="AB622"/>
          <cell r="AC622"/>
          <cell r="AD622"/>
          <cell r="AE622"/>
        </row>
        <row r="623">
          <cell r="B623">
            <v>44148</v>
          </cell>
          <cell r="C623">
            <v>46</v>
          </cell>
          <cell r="D623">
            <v>11</v>
          </cell>
          <cell r="E623">
            <v>4006010499</v>
          </cell>
          <cell r="F623" t="str">
            <v>Thùng carton LIVOTEC LRA</v>
          </cell>
          <cell r="G623"/>
          <cell r="H623" t="str">
            <v>Nhật Anh</v>
          </cell>
          <cell r="I623">
            <v>1004696</v>
          </cell>
          <cell r="J623" t="str">
            <v>IQC</v>
          </cell>
          <cell r="K623">
            <v>83</v>
          </cell>
          <cell r="L623">
            <v>83</v>
          </cell>
          <cell r="M623">
            <v>0</v>
          </cell>
          <cell r="P623"/>
          <cell r="Q623"/>
          <cell r="R623"/>
          <cell r="S623"/>
          <cell r="T623"/>
          <cell r="U623"/>
          <cell r="V623"/>
          <cell r="W623"/>
          <cell r="Y623"/>
          <cell r="Z623"/>
          <cell r="AA623"/>
          <cell r="AB623"/>
          <cell r="AC623"/>
          <cell r="AD623"/>
          <cell r="AE623"/>
        </row>
        <row r="624">
          <cell r="B624">
            <v>44148</v>
          </cell>
          <cell r="C624">
            <v>46</v>
          </cell>
          <cell r="D624">
            <v>11</v>
          </cell>
          <cell r="E624">
            <v>4006030615</v>
          </cell>
          <cell r="F624" t="str">
            <v>Tem quảng cáo WPK888-IF</v>
          </cell>
          <cell r="G624"/>
          <cell r="H624" t="str">
            <v>Nhật Anh</v>
          </cell>
          <cell r="I624">
            <v>1004696</v>
          </cell>
          <cell r="J624" t="str">
            <v>IQC</v>
          </cell>
          <cell r="K624">
            <v>300</v>
          </cell>
          <cell r="L624">
            <v>300</v>
          </cell>
          <cell r="M624">
            <v>0</v>
          </cell>
          <cell r="P624"/>
          <cell r="Q624"/>
          <cell r="R624"/>
          <cell r="S624"/>
          <cell r="T624"/>
          <cell r="U624"/>
          <cell r="V624"/>
          <cell r="W624"/>
          <cell r="Y624"/>
          <cell r="Z624"/>
          <cell r="AA624"/>
          <cell r="AB624"/>
          <cell r="AC624"/>
          <cell r="AD624"/>
          <cell r="AE624"/>
        </row>
        <row r="625">
          <cell r="B625">
            <v>44148</v>
          </cell>
          <cell r="C625">
            <v>46</v>
          </cell>
          <cell r="D625">
            <v>11</v>
          </cell>
          <cell r="E625">
            <v>4006010051</v>
          </cell>
          <cell r="F625" t="str">
            <v>Thùng đựng cốc cao có nắp (tăng định lượng)</v>
          </cell>
          <cell r="G625"/>
          <cell r="H625" t="str">
            <v>Nhật Anh</v>
          </cell>
          <cell r="I625">
            <v>1004696</v>
          </cell>
          <cell r="J625" t="str">
            <v>IQC</v>
          </cell>
          <cell r="K625">
            <v>800</v>
          </cell>
          <cell r="L625">
            <v>800</v>
          </cell>
          <cell r="M625">
            <v>0</v>
          </cell>
          <cell r="P625"/>
          <cell r="Q625"/>
          <cell r="R625"/>
          <cell r="S625"/>
          <cell r="T625"/>
          <cell r="U625"/>
          <cell r="V625"/>
          <cell r="W625"/>
          <cell r="Y625"/>
          <cell r="Z625"/>
          <cell r="AA625"/>
          <cell r="AB625"/>
          <cell r="AC625"/>
          <cell r="AD625"/>
          <cell r="AE625"/>
        </row>
        <row r="626">
          <cell r="B626">
            <v>44148</v>
          </cell>
          <cell r="C626">
            <v>46</v>
          </cell>
          <cell r="D626">
            <v>11</v>
          </cell>
          <cell r="E626">
            <v>4006010041</v>
          </cell>
          <cell r="F626" t="str">
            <v>Thùng carton PP 10" Nesca</v>
          </cell>
          <cell r="G626"/>
          <cell r="H626" t="str">
            <v>Nhật Anh</v>
          </cell>
          <cell r="I626">
            <v>1004696</v>
          </cell>
          <cell r="J626" t="str">
            <v>IQC</v>
          </cell>
          <cell r="K626">
            <v>100</v>
          </cell>
          <cell r="L626">
            <v>100</v>
          </cell>
          <cell r="M626">
            <v>0</v>
          </cell>
          <cell r="P626"/>
          <cell r="Q626"/>
          <cell r="R626"/>
          <cell r="S626"/>
          <cell r="T626"/>
          <cell r="U626"/>
          <cell r="V626"/>
          <cell r="W626"/>
          <cell r="Y626"/>
          <cell r="Z626"/>
          <cell r="AA626"/>
          <cell r="AB626"/>
          <cell r="AC626"/>
          <cell r="AD626"/>
          <cell r="AE626"/>
        </row>
        <row r="627">
          <cell r="B627">
            <v>44148</v>
          </cell>
          <cell r="C627">
            <v>46</v>
          </cell>
          <cell r="D627">
            <v>11</v>
          </cell>
          <cell r="E627">
            <v>3004040386</v>
          </cell>
          <cell r="F627" t="str">
            <v>Giằng ngang tủ HPC trắng</v>
          </cell>
          <cell r="G627"/>
          <cell r="H627" t="str">
            <v>Nhật Anh</v>
          </cell>
          <cell r="I627" t="str">
            <v>NDN019</v>
          </cell>
          <cell r="J627" t="str">
            <v>IQC</v>
          </cell>
          <cell r="K627">
            <v>60</v>
          </cell>
          <cell r="L627">
            <v>60</v>
          </cell>
          <cell r="M627">
            <v>0</v>
          </cell>
          <cell r="P627"/>
          <cell r="Q627"/>
          <cell r="R627"/>
          <cell r="S627"/>
          <cell r="T627"/>
          <cell r="U627"/>
          <cell r="V627"/>
          <cell r="W627"/>
          <cell r="Y627"/>
          <cell r="Z627"/>
          <cell r="AA627"/>
          <cell r="AB627"/>
          <cell r="AC627"/>
          <cell r="AD627"/>
          <cell r="AE627"/>
        </row>
        <row r="628">
          <cell r="B628">
            <v>44148</v>
          </cell>
          <cell r="C628">
            <v>46</v>
          </cell>
          <cell r="D628">
            <v>11</v>
          </cell>
          <cell r="E628">
            <v>3004040385</v>
          </cell>
          <cell r="F628" t="str">
            <v>Khung giá tủ HPC trắng</v>
          </cell>
          <cell r="G628"/>
          <cell r="H628" t="str">
            <v>Nhật Anh</v>
          </cell>
          <cell r="I628" t="str">
            <v>NDN019</v>
          </cell>
          <cell r="J628" t="str">
            <v>IQC</v>
          </cell>
          <cell r="K628">
            <v>60</v>
          </cell>
          <cell r="L628">
            <v>60</v>
          </cell>
          <cell r="M628">
            <v>0</v>
          </cell>
          <cell r="P628"/>
          <cell r="Q628"/>
          <cell r="R628"/>
          <cell r="S628"/>
          <cell r="T628"/>
          <cell r="U628"/>
          <cell r="V628"/>
          <cell r="W628"/>
          <cell r="Y628"/>
          <cell r="Z628"/>
          <cell r="AA628"/>
          <cell r="AB628"/>
          <cell r="AC628"/>
          <cell r="AD628"/>
          <cell r="AE628"/>
        </row>
        <row r="629">
          <cell r="B629">
            <v>44148</v>
          </cell>
          <cell r="C629">
            <v>46</v>
          </cell>
          <cell r="D629">
            <v>11</v>
          </cell>
          <cell r="E629">
            <v>3004040378</v>
          </cell>
          <cell r="F629" t="str">
            <v>Giá đỡ bản lề dưới IRO3 E8RO ghi</v>
          </cell>
          <cell r="G629"/>
          <cell r="H629" t="str">
            <v>Nhật Anh</v>
          </cell>
          <cell r="I629" t="str">
            <v>NDN019</v>
          </cell>
          <cell r="J629" t="str">
            <v>IQC</v>
          </cell>
          <cell r="K629">
            <v>240</v>
          </cell>
          <cell r="L629">
            <v>240</v>
          </cell>
          <cell r="M629">
            <v>0</v>
          </cell>
          <cell r="P629"/>
          <cell r="Q629"/>
          <cell r="R629"/>
          <cell r="S629"/>
          <cell r="T629"/>
          <cell r="U629"/>
          <cell r="V629"/>
          <cell r="W629"/>
          <cell r="Y629"/>
          <cell r="Z629"/>
          <cell r="AA629"/>
          <cell r="AB629"/>
          <cell r="AC629"/>
          <cell r="AD629"/>
          <cell r="AE629"/>
        </row>
        <row r="630">
          <cell r="B630">
            <v>44148</v>
          </cell>
          <cell r="C630">
            <v>46</v>
          </cell>
          <cell r="D630">
            <v>11</v>
          </cell>
          <cell r="E630">
            <v>3003050051</v>
          </cell>
          <cell r="F630" t="str">
            <v>Thân tủ IQ-PLUS trắng</v>
          </cell>
          <cell r="G630"/>
          <cell r="H630" t="str">
            <v>Nhật Anh</v>
          </cell>
          <cell r="I630" t="str">
            <v>NDN019</v>
          </cell>
          <cell r="J630" t="str">
            <v>IQC</v>
          </cell>
          <cell r="K630">
            <v>94</v>
          </cell>
          <cell r="L630">
            <v>94</v>
          </cell>
          <cell r="M630">
            <v>0</v>
          </cell>
          <cell r="P630"/>
          <cell r="Q630"/>
          <cell r="R630"/>
          <cell r="S630"/>
          <cell r="T630"/>
          <cell r="U630"/>
          <cell r="V630"/>
          <cell r="W630"/>
          <cell r="Y630"/>
          <cell r="Z630"/>
          <cell r="AA630"/>
          <cell r="AB630"/>
          <cell r="AC630"/>
          <cell r="AD630"/>
          <cell r="AE630"/>
        </row>
        <row r="631">
          <cell r="B631">
            <v>44148</v>
          </cell>
          <cell r="C631">
            <v>46</v>
          </cell>
          <cell r="D631">
            <v>11</v>
          </cell>
          <cell r="E631">
            <v>3003050041</v>
          </cell>
          <cell r="F631" t="str">
            <v>Thân tủ IRO3 E8RO ghi</v>
          </cell>
          <cell r="G631"/>
          <cell r="H631" t="str">
            <v>Nhật Anh</v>
          </cell>
          <cell r="I631" t="str">
            <v>NDN019</v>
          </cell>
          <cell r="J631" t="str">
            <v>IQC</v>
          </cell>
          <cell r="K631">
            <v>240</v>
          </cell>
          <cell r="L631">
            <v>240</v>
          </cell>
          <cell r="M631">
            <v>0</v>
          </cell>
          <cell r="P631"/>
          <cell r="Q631"/>
          <cell r="R631"/>
          <cell r="S631"/>
          <cell r="T631"/>
          <cell r="U631"/>
          <cell r="V631"/>
          <cell r="W631"/>
          <cell r="Y631"/>
          <cell r="Z631"/>
          <cell r="AA631"/>
          <cell r="AB631"/>
          <cell r="AC631"/>
          <cell r="AD631"/>
          <cell r="AE631"/>
        </row>
        <row r="632">
          <cell r="B632">
            <v>44148</v>
          </cell>
          <cell r="C632">
            <v>46</v>
          </cell>
          <cell r="D632">
            <v>11</v>
          </cell>
          <cell r="E632">
            <v>3004040386</v>
          </cell>
          <cell r="F632" t="str">
            <v>Giằng ngang tủ HPC trắng</v>
          </cell>
          <cell r="G632"/>
          <cell r="H632" t="str">
            <v>Nhật Anh</v>
          </cell>
          <cell r="I632" t="str">
            <v>NDN019</v>
          </cell>
          <cell r="J632" t="str">
            <v>IQC</v>
          </cell>
          <cell r="K632">
            <v>60</v>
          </cell>
          <cell r="L632">
            <v>60</v>
          </cell>
          <cell r="M632">
            <v>0</v>
          </cell>
          <cell r="P632"/>
          <cell r="Q632"/>
          <cell r="R632"/>
          <cell r="S632"/>
          <cell r="T632"/>
          <cell r="U632"/>
          <cell r="V632"/>
          <cell r="W632"/>
          <cell r="Y632"/>
          <cell r="Z632"/>
          <cell r="AA632"/>
          <cell r="AB632"/>
          <cell r="AC632"/>
          <cell r="AD632"/>
          <cell r="AE632"/>
        </row>
        <row r="633">
          <cell r="B633">
            <v>44148</v>
          </cell>
          <cell r="C633">
            <v>46</v>
          </cell>
          <cell r="D633">
            <v>11</v>
          </cell>
          <cell r="E633">
            <v>3004040385</v>
          </cell>
          <cell r="F633" t="str">
            <v>Khung giá tủ HPC trắng</v>
          </cell>
          <cell r="G633"/>
          <cell r="H633" t="str">
            <v>Nhật Anh</v>
          </cell>
          <cell r="I633" t="str">
            <v>NDN019</v>
          </cell>
          <cell r="J633" t="str">
            <v>IQC</v>
          </cell>
          <cell r="K633">
            <v>60</v>
          </cell>
          <cell r="L633">
            <v>60</v>
          </cell>
          <cell r="M633">
            <v>0</v>
          </cell>
          <cell r="P633"/>
          <cell r="Q633"/>
          <cell r="R633"/>
          <cell r="S633"/>
          <cell r="T633"/>
          <cell r="U633"/>
          <cell r="V633"/>
          <cell r="W633"/>
          <cell r="Y633"/>
          <cell r="Z633"/>
          <cell r="AA633"/>
          <cell r="AB633"/>
          <cell r="AC633"/>
          <cell r="AD633"/>
          <cell r="AE633"/>
        </row>
        <row r="634">
          <cell r="B634">
            <v>44148</v>
          </cell>
          <cell r="C634">
            <v>46</v>
          </cell>
          <cell r="D634">
            <v>11</v>
          </cell>
          <cell r="E634">
            <v>3003050041</v>
          </cell>
          <cell r="F634" t="str">
            <v>Thân tủ IRO3 E8RO ghi</v>
          </cell>
          <cell r="G634"/>
          <cell r="H634" t="str">
            <v>Nhật Anh</v>
          </cell>
          <cell r="I634" t="str">
            <v>NDN019</v>
          </cell>
          <cell r="J634" t="str">
            <v>IQC</v>
          </cell>
          <cell r="K634">
            <v>180</v>
          </cell>
          <cell r="L634">
            <v>180</v>
          </cell>
          <cell r="M634">
            <v>0</v>
          </cell>
          <cell r="P634"/>
          <cell r="Q634"/>
          <cell r="R634"/>
          <cell r="S634"/>
          <cell r="T634"/>
          <cell r="U634"/>
          <cell r="V634"/>
          <cell r="W634"/>
          <cell r="Y634"/>
          <cell r="Z634"/>
          <cell r="AA634"/>
          <cell r="AB634"/>
          <cell r="AC634"/>
          <cell r="AD634"/>
          <cell r="AE634"/>
        </row>
        <row r="635">
          <cell r="B635">
            <v>44148</v>
          </cell>
          <cell r="C635">
            <v>46</v>
          </cell>
          <cell r="D635">
            <v>11</v>
          </cell>
          <cell r="E635">
            <v>3004060079</v>
          </cell>
          <cell r="F635" t="str">
            <v>Gá điện IQ-PLUS (CS-Sub)</v>
          </cell>
          <cell r="G635"/>
          <cell r="H635" t="str">
            <v>Nhật Anh</v>
          </cell>
          <cell r="I635" t="str">
            <v>NDN019</v>
          </cell>
          <cell r="J635" t="str">
            <v>IQC</v>
          </cell>
          <cell r="K635">
            <v>500</v>
          </cell>
          <cell r="L635">
            <v>500</v>
          </cell>
          <cell r="M635">
            <v>0</v>
          </cell>
          <cell r="P635"/>
          <cell r="Q635"/>
          <cell r="R635"/>
          <cell r="S635"/>
          <cell r="T635"/>
          <cell r="U635"/>
          <cell r="V635"/>
          <cell r="W635"/>
          <cell r="Y635"/>
          <cell r="Z635"/>
          <cell r="AA635"/>
          <cell r="AB635"/>
          <cell r="AC635"/>
          <cell r="AD635"/>
          <cell r="AE635"/>
        </row>
        <row r="636">
          <cell r="B636">
            <v>44148</v>
          </cell>
          <cell r="C636">
            <v>46</v>
          </cell>
          <cell r="D636">
            <v>11</v>
          </cell>
          <cell r="E636">
            <v>3004060078</v>
          </cell>
          <cell r="F636" t="str">
            <v>Thanh gá điện IQ-PLUS (CS-Sub)</v>
          </cell>
          <cell r="G636"/>
          <cell r="H636" t="str">
            <v>Nhật Anh</v>
          </cell>
          <cell r="I636">
            <v>1004614</v>
          </cell>
          <cell r="J636" t="str">
            <v>IQC</v>
          </cell>
          <cell r="K636">
            <v>500</v>
          </cell>
          <cell r="L636">
            <v>500</v>
          </cell>
          <cell r="M636">
            <v>0</v>
          </cell>
          <cell r="P636"/>
          <cell r="Q636"/>
          <cell r="R636"/>
          <cell r="S636"/>
          <cell r="T636"/>
          <cell r="U636"/>
          <cell r="V636"/>
          <cell r="W636"/>
          <cell r="Y636"/>
          <cell r="Z636"/>
          <cell r="AA636"/>
          <cell r="AB636"/>
          <cell r="AC636"/>
          <cell r="AD636"/>
          <cell r="AE636"/>
        </row>
        <row r="637">
          <cell r="B637">
            <v>44148</v>
          </cell>
          <cell r="C637">
            <v>46</v>
          </cell>
          <cell r="D637">
            <v>11</v>
          </cell>
          <cell r="E637">
            <v>3004060077</v>
          </cell>
          <cell r="F637" t="str">
            <v>Gá sắt T33 IQ-PLUS (Sub)</v>
          </cell>
          <cell r="G637"/>
          <cell r="H637" t="str">
            <v>Nhật Anh</v>
          </cell>
          <cell r="I637">
            <v>1004614</v>
          </cell>
          <cell r="J637" t="str">
            <v>IQC</v>
          </cell>
          <cell r="K637">
            <v>500</v>
          </cell>
          <cell r="L637">
            <v>500</v>
          </cell>
          <cell r="M637">
            <v>0</v>
          </cell>
          <cell r="P637"/>
          <cell r="Q637"/>
          <cell r="R637"/>
          <cell r="S637"/>
          <cell r="T637"/>
          <cell r="U637"/>
          <cell r="V637"/>
          <cell r="W637"/>
          <cell r="Y637"/>
          <cell r="Z637"/>
          <cell r="AA637"/>
          <cell r="AB637"/>
          <cell r="AC637"/>
          <cell r="AD637"/>
          <cell r="AE637"/>
        </row>
        <row r="638">
          <cell r="B638">
            <v>44148</v>
          </cell>
          <cell r="C638">
            <v>46</v>
          </cell>
          <cell r="D638">
            <v>11</v>
          </cell>
          <cell r="E638">
            <v>3004060076</v>
          </cell>
          <cell r="F638" t="str">
            <v>Ốp sau trên IQ-PLUS (CS-Sub)</v>
          </cell>
          <cell r="G638"/>
          <cell r="H638" t="str">
            <v>Nhật Anh</v>
          </cell>
          <cell r="I638">
            <v>1004614</v>
          </cell>
          <cell r="J638" t="str">
            <v>IQC</v>
          </cell>
          <cell r="K638">
            <v>1000</v>
          </cell>
          <cell r="L638">
            <v>1000</v>
          </cell>
          <cell r="M638">
            <v>0</v>
          </cell>
          <cell r="P638"/>
          <cell r="Q638"/>
          <cell r="R638"/>
          <cell r="S638"/>
          <cell r="T638"/>
          <cell r="U638"/>
          <cell r="V638"/>
          <cell r="W638"/>
          <cell r="Y638"/>
          <cell r="Z638"/>
          <cell r="AA638"/>
          <cell r="AB638"/>
          <cell r="AC638"/>
          <cell r="AD638"/>
          <cell r="AE638"/>
        </row>
        <row r="639">
          <cell r="B639">
            <v>44148</v>
          </cell>
          <cell r="C639">
            <v>46</v>
          </cell>
          <cell r="D639">
            <v>11</v>
          </cell>
          <cell r="E639">
            <v>3004060074</v>
          </cell>
          <cell r="F639" t="str">
            <v>Vỏ thân tủ IQ-PLUS (CS-Sub)</v>
          </cell>
          <cell r="G639"/>
          <cell r="H639" t="str">
            <v>Nhật Anh</v>
          </cell>
          <cell r="I639">
            <v>1004614</v>
          </cell>
          <cell r="J639" t="str">
            <v>IQC</v>
          </cell>
          <cell r="K639">
            <v>500</v>
          </cell>
          <cell r="L639">
            <v>500</v>
          </cell>
          <cell r="M639">
            <v>0</v>
          </cell>
          <cell r="P639"/>
          <cell r="Q639"/>
          <cell r="R639"/>
          <cell r="S639"/>
          <cell r="T639"/>
          <cell r="U639"/>
          <cell r="V639"/>
          <cell r="W639"/>
          <cell r="Y639"/>
          <cell r="Z639"/>
          <cell r="AA639"/>
          <cell r="AB639"/>
          <cell r="AC639"/>
          <cell r="AD639"/>
          <cell r="AE639"/>
        </row>
        <row r="640">
          <cell r="B640">
            <v>44148</v>
          </cell>
          <cell r="C640">
            <v>46</v>
          </cell>
          <cell r="D640">
            <v>11</v>
          </cell>
          <cell r="E640">
            <v>2013020013</v>
          </cell>
          <cell r="F640" t="str">
            <v>Giá sắt BCN</v>
          </cell>
          <cell r="G640"/>
          <cell r="H640" t="str">
            <v>Nhật Anh</v>
          </cell>
          <cell r="I640" t="str">
            <v>NDN019</v>
          </cell>
          <cell r="J640" t="str">
            <v>IQC</v>
          </cell>
          <cell r="K640">
            <v>14</v>
          </cell>
          <cell r="L640">
            <v>14</v>
          </cell>
          <cell r="M640">
            <v>0</v>
          </cell>
          <cell r="P640"/>
          <cell r="Q640"/>
          <cell r="R640"/>
          <cell r="S640"/>
          <cell r="T640"/>
          <cell r="U640"/>
          <cell r="V640"/>
          <cell r="W640"/>
          <cell r="Y640"/>
          <cell r="Z640"/>
          <cell r="AA640"/>
          <cell r="AB640"/>
          <cell r="AC640"/>
          <cell r="AD640"/>
          <cell r="AE640"/>
        </row>
        <row r="641">
          <cell r="B641">
            <v>44148</v>
          </cell>
          <cell r="C641">
            <v>46</v>
          </cell>
          <cell r="D641">
            <v>11</v>
          </cell>
          <cell r="E641">
            <v>2013020008</v>
          </cell>
          <cell r="F641" t="str">
            <v>Giá sắt L5</v>
          </cell>
          <cell r="G641"/>
          <cell r="H641" t="str">
            <v>Nhật Anh</v>
          </cell>
          <cell r="I641" t="str">
            <v>NDN019</v>
          </cell>
          <cell r="J641" t="str">
            <v>IQC</v>
          </cell>
          <cell r="K641">
            <v>150</v>
          </cell>
          <cell r="L641">
            <v>150</v>
          </cell>
          <cell r="M641">
            <v>0</v>
          </cell>
          <cell r="P641"/>
          <cell r="Q641"/>
          <cell r="R641"/>
          <cell r="S641"/>
          <cell r="T641"/>
          <cell r="U641"/>
          <cell r="V641"/>
          <cell r="W641"/>
          <cell r="Y641"/>
          <cell r="Z641"/>
          <cell r="AA641"/>
          <cell r="AB641"/>
          <cell r="AC641"/>
          <cell r="AD641"/>
          <cell r="AE641"/>
        </row>
        <row r="642">
          <cell r="B642">
            <v>44148</v>
          </cell>
          <cell r="C642">
            <v>46</v>
          </cell>
          <cell r="D642">
            <v>11</v>
          </cell>
          <cell r="E642">
            <v>2013020107</v>
          </cell>
          <cell r="F642" t="str">
            <v>Giá sắt Mạnh Ngoan trắng</v>
          </cell>
          <cell r="G642"/>
          <cell r="H642" t="str">
            <v>Nhật Anh</v>
          </cell>
          <cell r="I642" t="str">
            <v>NDN019</v>
          </cell>
          <cell r="J642" t="str">
            <v>IQC</v>
          </cell>
          <cell r="K642">
            <v>23</v>
          </cell>
          <cell r="L642">
            <v>23</v>
          </cell>
          <cell r="M642">
            <v>0</v>
          </cell>
          <cell r="P642"/>
          <cell r="Q642"/>
          <cell r="R642"/>
          <cell r="S642"/>
          <cell r="T642"/>
          <cell r="U642"/>
          <cell r="V642"/>
          <cell r="W642"/>
          <cell r="Y642"/>
          <cell r="Z642"/>
          <cell r="AA642"/>
          <cell r="AB642"/>
          <cell r="AC642"/>
          <cell r="AD642"/>
          <cell r="AE642"/>
        </row>
        <row r="643">
          <cell r="B643">
            <v>44148</v>
          </cell>
          <cell r="C643">
            <v>46</v>
          </cell>
          <cell r="D643">
            <v>11</v>
          </cell>
          <cell r="E643">
            <v>3004040453</v>
          </cell>
          <cell r="F643" t="str">
            <v>Giá cốc IQO-HOT/IK trắng</v>
          </cell>
          <cell r="G643"/>
          <cell r="H643" t="str">
            <v>Nhật Anh</v>
          </cell>
          <cell r="I643">
            <v>1006334</v>
          </cell>
          <cell r="J643" t="str">
            <v>IQC</v>
          </cell>
          <cell r="K643">
            <v>470</v>
          </cell>
          <cell r="L643">
            <v>470</v>
          </cell>
          <cell r="M643">
            <v>0</v>
          </cell>
          <cell r="P643"/>
          <cell r="Q643"/>
          <cell r="R643"/>
          <cell r="S643"/>
          <cell r="T643"/>
          <cell r="U643"/>
          <cell r="V643"/>
          <cell r="W643"/>
          <cell r="Y643"/>
          <cell r="Z643"/>
          <cell r="AA643"/>
          <cell r="AB643"/>
          <cell r="AC643"/>
          <cell r="AD643"/>
          <cell r="AE643"/>
        </row>
        <row r="644">
          <cell r="B644">
            <v>44148</v>
          </cell>
          <cell r="C644">
            <v>46</v>
          </cell>
          <cell r="D644">
            <v>11</v>
          </cell>
          <cell r="E644">
            <v>3004040425</v>
          </cell>
          <cell r="F644" t="str">
            <v>Gá bơm IQO-HOT</v>
          </cell>
          <cell r="G644"/>
          <cell r="H644" t="str">
            <v>Nhật Anh</v>
          </cell>
          <cell r="I644">
            <v>1006334</v>
          </cell>
          <cell r="J644" t="str">
            <v>IQC</v>
          </cell>
          <cell r="K644">
            <v>385</v>
          </cell>
          <cell r="L644">
            <v>385</v>
          </cell>
          <cell r="M644">
            <v>0</v>
          </cell>
          <cell r="P644"/>
          <cell r="Q644"/>
          <cell r="R644"/>
          <cell r="S644"/>
          <cell r="T644"/>
          <cell r="U644"/>
          <cell r="V644"/>
          <cell r="W644"/>
          <cell r="Y644"/>
          <cell r="Z644"/>
          <cell r="AA644"/>
          <cell r="AB644"/>
          <cell r="AC644"/>
          <cell r="AD644"/>
          <cell r="AE644"/>
        </row>
        <row r="645">
          <cell r="B645">
            <v>44149</v>
          </cell>
          <cell r="C645">
            <v>46</v>
          </cell>
          <cell r="D645">
            <v>11</v>
          </cell>
          <cell r="E645">
            <v>3004040426</v>
          </cell>
          <cell r="F645" t="str">
            <v>Ốp tank nhựa IQO-HOT</v>
          </cell>
          <cell r="G645"/>
          <cell r="H645" t="str">
            <v>Nhật Anh</v>
          </cell>
          <cell r="I645">
            <v>1006334</v>
          </cell>
          <cell r="J645" t="str">
            <v>IQC</v>
          </cell>
          <cell r="K645">
            <v>376</v>
          </cell>
          <cell r="L645">
            <v>376</v>
          </cell>
          <cell r="M645">
            <v>0</v>
          </cell>
          <cell r="P645"/>
          <cell r="Q645"/>
          <cell r="R645"/>
          <cell r="S645"/>
          <cell r="T645"/>
          <cell r="U645"/>
          <cell r="V645"/>
          <cell r="W645"/>
          <cell r="Y645"/>
          <cell r="Z645"/>
          <cell r="AA645"/>
          <cell r="AB645"/>
          <cell r="AC645"/>
          <cell r="AD645"/>
          <cell r="AE645"/>
        </row>
        <row r="646">
          <cell r="B646">
            <v>44149</v>
          </cell>
          <cell r="C646">
            <v>46</v>
          </cell>
          <cell r="D646">
            <v>11</v>
          </cell>
          <cell r="E646">
            <v>3004040457</v>
          </cell>
          <cell r="F646" t="str">
            <v>Tấm che bình nóng IQO-HOT trắng</v>
          </cell>
          <cell r="G646"/>
          <cell r="H646" t="str">
            <v>Nhật Anh</v>
          </cell>
          <cell r="I646">
            <v>1006334</v>
          </cell>
          <cell r="J646" t="str">
            <v>IQC</v>
          </cell>
          <cell r="K646">
            <v>398</v>
          </cell>
          <cell r="L646">
            <v>398</v>
          </cell>
          <cell r="M646">
            <v>0</v>
          </cell>
          <cell r="P646"/>
          <cell r="Q646"/>
          <cell r="R646"/>
          <cell r="S646"/>
          <cell r="T646"/>
          <cell r="U646"/>
          <cell r="V646"/>
          <cell r="W646"/>
          <cell r="Y646"/>
          <cell r="Z646"/>
          <cell r="AA646"/>
          <cell r="AB646"/>
          <cell r="AC646"/>
          <cell r="AD646"/>
          <cell r="AE646"/>
        </row>
        <row r="647">
          <cell r="B647">
            <v>44149</v>
          </cell>
          <cell r="C647">
            <v>46</v>
          </cell>
          <cell r="D647">
            <v>11</v>
          </cell>
          <cell r="E647">
            <v>3004040403</v>
          </cell>
          <cell r="F647" t="str">
            <v>Gá điện IQ-PLUS trắng</v>
          </cell>
          <cell r="G647"/>
          <cell r="H647" t="str">
            <v>Nhật Anh</v>
          </cell>
          <cell r="I647">
            <v>1006334</v>
          </cell>
          <cell r="J647" t="str">
            <v>IQC</v>
          </cell>
          <cell r="K647">
            <v>300</v>
          </cell>
          <cell r="L647">
            <v>300</v>
          </cell>
          <cell r="M647">
            <v>0</v>
          </cell>
          <cell r="P647"/>
          <cell r="Q647"/>
          <cell r="R647"/>
          <cell r="S647"/>
          <cell r="T647"/>
          <cell r="U647"/>
          <cell r="V647"/>
          <cell r="W647"/>
          <cell r="Y647"/>
          <cell r="Z647"/>
          <cell r="AA647"/>
          <cell r="AB647"/>
          <cell r="AC647"/>
          <cell r="AD647"/>
          <cell r="AE647"/>
        </row>
        <row r="648">
          <cell r="B648">
            <v>44149</v>
          </cell>
          <cell r="C648">
            <v>46</v>
          </cell>
          <cell r="D648">
            <v>11</v>
          </cell>
          <cell r="E648">
            <v>3004020423</v>
          </cell>
          <cell r="F648" t="str">
            <v>Ốp sau trên IQ-PLUS trắng</v>
          </cell>
          <cell r="G648"/>
          <cell r="H648" t="str">
            <v>Nhật Anh</v>
          </cell>
          <cell r="I648">
            <v>1006334</v>
          </cell>
          <cell r="J648" t="str">
            <v>IQC</v>
          </cell>
          <cell r="K648">
            <v>201</v>
          </cell>
          <cell r="L648">
            <v>201</v>
          </cell>
          <cell r="M648">
            <v>0</v>
          </cell>
          <cell r="P648"/>
          <cell r="Q648"/>
          <cell r="R648"/>
          <cell r="S648"/>
          <cell r="T648"/>
          <cell r="U648"/>
          <cell r="V648"/>
          <cell r="W648"/>
          <cell r="Y648"/>
          <cell r="Z648"/>
          <cell r="AA648"/>
          <cell r="AB648"/>
          <cell r="AC648"/>
          <cell r="AD648"/>
          <cell r="AE648"/>
        </row>
        <row r="649">
          <cell r="B649">
            <v>44149</v>
          </cell>
          <cell r="C649">
            <v>46</v>
          </cell>
          <cell r="D649">
            <v>11</v>
          </cell>
          <cell r="E649">
            <v>3004040406</v>
          </cell>
          <cell r="F649" t="str">
            <v>Thanh gá điện IQ-PLUS trắng</v>
          </cell>
          <cell r="G649"/>
          <cell r="H649" t="str">
            <v>Nhật Anh</v>
          </cell>
          <cell r="I649">
            <v>1006334</v>
          </cell>
          <cell r="J649" t="str">
            <v>IQC</v>
          </cell>
          <cell r="K649">
            <v>361</v>
          </cell>
          <cell r="L649">
            <v>361</v>
          </cell>
          <cell r="M649">
            <v>0</v>
          </cell>
          <cell r="P649"/>
          <cell r="Q649"/>
          <cell r="R649"/>
          <cell r="S649"/>
          <cell r="T649"/>
          <cell r="U649"/>
          <cell r="V649"/>
          <cell r="W649"/>
          <cell r="Y649"/>
          <cell r="Z649"/>
          <cell r="AA649"/>
          <cell r="AB649"/>
          <cell r="AC649"/>
          <cell r="AD649"/>
          <cell r="AE649"/>
        </row>
        <row r="650">
          <cell r="B650">
            <v>44149</v>
          </cell>
          <cell r="C650">
            <v>46</v>
          </cell>
          <cell r="D650">
            <v>11</v>
          </cell>
          <cell r="E650">
            <v>2013020083</v>
          </cell>
          <cell r="F650" t="str">
            <v>Giá sắt L4 v2 trắng</v>
          </cell>
          <cell r="G650"/>
          <cell r="H650" t="str">
            <v>Nhật Anh</v>
          </cell>
          <cell r="I650">
            <v>1006334</v>
          </cell>
          <cell r="J650" t="str">
            <v>IQC</v>
          </cell>
          <cell r="K650">
            <v>1000</v>
          </cell>
          <cell r="L650">
            <v>1000</v>
          </cell>
          <cell r="M650">
            <v>0</v>
          </cell>
          <cell r="P650"/>
          <cell r="Q650"/>
          <cell r="R650"/>
          <cell r="S650"/>
          <cell r="T650"/>
          <cell r="U650"/>
          <cell r="V650"/>
          <cell r="W650"/>
          <cell r="Y650"/>
          <cell r="Z650"/>
          <cell r="AA650"/>
          <cell r="AB650"/>
          <cell r="AC650"/>
          <cell r="AD650"/>
          <cell r="AE650"/>
        </row>
        <row r="651">
          <cell r="B651">
            <v>44149</v>
          </cell>
          <cell r="C651">
            <v>46</v>
          </cell>
          <cell r="D651">
            <v>11</v>
          </cell>
          <cell r="E651">
            <v>4006031332</v>
          </cell>
          <cell r="F651" t="str">
            <v>Sticker LIVOTEC 9 cấp</v>
          </cell>
          <cell r="G651"/>
          <cell r="H651" t="str">
            <v>Nhật Anh</v>
          </cell>
          <cell r="I651" t="str">
            <v>NDK002</v>
          </cell>
          <cell r="J651" t="str">
            <v>IQC</v>
          </cell>
          <cell r="K651">
            <v>1000</v>
          </cell>
          <cell r="L651">
            <v>1000</v>
          </cell>
          <cell r="M651">
            <v>0</v>
          </cell>
          <cell r="P651"/>
          <cell r="Q651"/>
          <cell r="R651"/>
          <cell r="S651"/>
          <cell r="T651"/>
          <cell r="U651"/>
          <cell r="V651"/>
          <cell r="W651"/>
          <cell r="Y651"/>
          <cell r="Z651"/>
          <cell r="AA651"/>
          <cell r="AB651"/>
          <cell r="AC651"/>
          <cell r="AD651"/>
          <cell r="AE651"/>
        </row>
        <row r="652">
          <cell r="B652">
            <v>44149</v>
          </cell>
          <cell r="C652">
            <v>46</v>
          </cell>
          <cell r="D652">
            <v>11</v>
          </cell>
          <cell r="E652">
            <v>4006031328</v>
          </cell>
          <cell r="F652" t="str">
            <v>Tem giá sắt LIVOTEC</v>
          </cell>
          <cell r="G652"/>
          <cell r="H652" t="str">
            <v>Nhật Anh</v>
          </cell>
          <cell r="I652" t="str">
            <v>NDK002</v>
          </cell>
          <cell r="J652" t="str">
            <v>IQC</v>
          </cell>
          <cell r="K652">
            <v>1700</v>
          </cell>
          <cell r="L652">
            <v>1700</v>
          </cell>
          <cell r="M652">
            <v>0</v>
          </cell>
          <cell r="P652"/>
          <cell r="Q652"/>
          <cell r="R652"/>
          <cell r="S652"/>
          <cell r="T652"/>
          <cell r="U652"/>
          <cell r="V652"/>
          <cell r="W652"/>
          <cell r="Y652"/>
          <cell r="Z652"/>
          <cell r="AA652"/>
          <cell r="AB652"/>
          <cell r="AC652"/>
          <cell r="AD652"/>
          <cell r="AE652"/>
        </row>
        <row r="653">
          <cell r="B653">
            <v>44149</v>
          </cell>
          <cell r="C653">
            <v>46</v>
          </cell>
          <cell r="D653">
            <v>11</v>
          </cell>
          <cell r="E653">
            <v>4006032102</v>
          </cell>
          <cell r="F653" t="str">
            <v>Tem phụ Livotec LBQ-U06</v>
          </cell>
          <cell r="G653"/>
          <cell r="H653" t="str">
            <v>Nhật Anh</v>
          </cell>
          <cell r="I653" t="str">
            <v>NDK002</v>
          </cell>
          <cell r="J653" t="str">
            <v>IQC</v>
          </cell>
          <cell r="K653">
            <v>1000</v>
          </cell>
          <cell r="L653">
            <v>1000</v>
          </cell>
          <cell r="M653">
            <v>0</v>
          </cell>
          <cell r="P653"/>
          <cell r="Q653"/>
          <cell r="R653"/>
          <cell r="S653"/>
          <cell r="T653"/>
          <cell r="U653"/>
          <cell r="V653"/>
          <cell r="W653"/>
          <cell r="Y653"/>
          <cell r="Z653"/>
          <cell r="AA653"/>
          <cell r="AB653"/>
          <cell r="AC653"/>
          <cell r="AD653"/>
          <cell r="AE653"/>
        </row>
        <row r="654">
          <cell r="B654">
            <v>44149</v>
          </cell>
          <cell r="C654">
            <v>46</v>
          </cell>
          <cell r="D654">
            <v>11</v>
          </cell>
          <cell r="E654">
            <v>4006032103</v>
          </cell>
          <cell r="F654" t="str">
            <v>Tem phụ bình chứa nước Livotec LBQ-U06</v>
          </cell>
          <cell r="G654"/>
          <cell r="H654" t="str">
            <v>Nhật Anh</v>
          </cell>
          <cell r="I654" t="str">
            <v>NDK002</v>
          </cell>
          <cell r="J654" t="str">
            <v>IQC</v>
          </cell>
          <cell r="K654">
            <v>500</v>
          </cell>
          <cell r="L654">
            <v>500</v>
          </cell>
          <cell r="M654">
            <v>0</v>
          </cell>
          <cell r="P654"/>
          <cell r="Q654"/>
          <cell r="R654"/>
          <cell r="S654"/>
          <cell r="T654"/>
          <cell r="U654"/>
          <cell r="V654"/>
          <cell r="W654"/>
          <cell r="Y654"/>
          <cell r="Z654"/>
          <cell r="AA654"/>
          <cell r="AB654"/>
          <cell r="AC654"/>
          <cell r="AD654"/>
          <cell r="AE654"/>
        </row>
        <row r="655">
          <cell r="B655">
            <v>44149</v>
          </cell>
          <cell r="C655">
            <v>46</v>
          </cell>
          <cell r="D655">
            <v>11</v>
          </cell>
          <cell r="E655">
            <v>4006032101</v>
          </cell>
          <cell r="F655" t="str">
            <v>Tem cảnh báo nóng lạnh Karofi Rev.00</v>
          </cell>
          <cell r="G655"/>
          <cell r="H655" t="str">
            <v>Nhật Anh</v>
          </cell>
          <cell r="I655" t="str">
            <v>NDK002</v>
          </cell>
          <cell r="J655" t="str">
            <v>IQC</v>
          </cell>
          <cell r="K655">
            <v>2000</v>
          </cell>
          <cell r="L655">
            <v>2000</v>
          </cell>
          <cell r="M655">
            <v>0</v>
          </cell>
          <cell r="P655"/>
          <cell r="Q655"/>
          <cell r="R655"/>
          <cell r="S655"/>
          <cell r="T655"/>
          <cell r="U655"/>
          <cell r="V655"/>
          <cell r="W655"/>
          <cell r="Y655"/>
          <cell r="Z655"/>
          <cell r="AA655"/>
          <cell r="AB655"/>
          <cell r="AC655"/>
          <cell r="AD655"/>
          <cell r="AE655"/>
        </row>
        <row r="656">
          <cell r="B656">
            <v>44149</v>
          </cell>
          <cell r="C656">
            <v>46</v>
          </cell>
          <cell r="D656">
            <v>11</v>
          </cell>
          <cell r="E656">
            <v>4006030515</v>
          </cell>
          <cell r="F656" t="str">
            <v>Sticker KAROFI IRO 2.0 9 cấp</v>
          </cell>
          <cell r="G656"/>
          <cell r="H656" t="str">
            <v>Nhật Anh</v>
          </cell>
          <cell r="I656" t="str">
            <v>NDK002</v>
          </cell>
          <cell r="J656" t="str">
            <v>IQC</v>
          </cell>
          <cell r="K656">
            <v>500</v>
          </cell>
          <cell r="L656">
            <v>500</v>
          </cell>
          <cell r="M656">
            <v>0</v>
          </cell>
          <cell r="P656"/>
          <cell r="Q656"/>
          <cell r="R656"/>
          <cell r="S656"/>
          <cell r="T656"/>
          <cell r="U656"/>
          <cell r="V656"/>
          <cell r="W656"/>
          <cell r="Y656"/>
          <cell r="Z656"/>
          <cell r="AA656"/>
          <cell r="AB656"/>
          <cell r="AC656"/>
          <cell r="AD656"/>
          <cell r="AE656"/>
        </row>
        <row r="657">
          <cell r="B657">
            <v>44149</v>
          </cell>
          <cell r="C657">
            <v>46</v>
          </cell>
          <cell r="D657">
            <v>11</v>
          </cell>
          <cell r="E657">
            <v>4006031882</v>
          </cell>
          <cell r="F657" t="str">
            <v>Tem QR Code KAROFI K9IQ-2</v>
          </cell>
          <cell r="G657"/>
          <cell r="H657" t="str">
            <v>Nhật Anh</v>
          </cell>
          <cell r="I657" t="str">
            <v>NDK002</v>
          </cell>
          <cell r="J657" t="str">
            <v>IQC</v>
          </cell>
          <cell r="K657">
            <v>500</v>
          </cell>
          <cell r="L657">
            <v>500</v>
          </cell>
          <cell r="M657">
            <v>0</v>
          </cell>
          <cell r="P657"/>
          <cell r="Q657"/>
          <cell r="R657"/>
          <cell r="S657"/>
          <cell r="T657"/>
          <cell r="U657"/>
          <cell r="V657"/>
          <cell r="W657"/>
          <cell r="Y657"/>
          <cell r="Z657"/>
          <cell r="AA657"/>
          <cell r="AB657"/>
          <cell r="AC657"/>
          <cell r="AD657"/>
          <cell r="AE657"/>
        </row>
        <row r="658">
          <cell r="B658">
            <v>44149</v>
          </cell>
          <cell r="C658">
            <v>46</v>
          </cell>
          <cell r="D658">
            <v>11</v>
          </cell>
          <cell r="E658">
            <v>4006060392</v>
          </cell>
          <cell r="F658" t="str">
            <v>Tờ kẹp cảnh báo lỗi cốc 2G-IQP Rev.00</v>
          </cell>
          <cell r="G658"/>
          <cell r="H658" t="str">
            <v>Nhật Anh</v>
          </cell>
          <cell r="I658" t="str">
            <v>NDK002</v>
          </cell>
          <cell r="J658" t="str">
            <v>IQC</v>
          </cell>
          <cell r="K658">
            <v>500</v>
          </cell>
          <cell r="L658">
            <v>500</v>
          </cell>
          <cell r="M658">
            <v>0</v>
          </cell>
          <cell r="P658"/>
          <cell r="Q658"/>
          <cell r="R658"/>
          <cell r="S658"/>
          <cell r="T658"/>
          <cell r="U658"/>
          <cell r="V658"/>
          <cell r="W658"/>
          <cell r="Y658"/>
          <cell r="Z658"/>
          <cell r="AA658"/>
          <cell r="AB658"/>
          <cell r="AC658"/>
          <cell r="AD658"/>
          <cell r="AE658"/>
        </row>
        <row r="659">
          <cell r="B659">
            <v>44149</v>
          </cell>
          <cell r="C659">
            <v>46</v>
          </cell>
          <cell r="D659">
            <v>11</v>
          </cell>
          <cell r="E659">
            <v>4006030511</v>
          </cell>
          <cell r="F659" t="str">
            <v>Tem vi mạch SRO (trước)</v>
          </cell>
          <cell r="G659"/>
          <cell r="H659" t="str">
            <v>Nhật Anh</v>
          </cell>
          <cell r="I659" t="str">
            <v>NDK002</v>
          </cell>
          <cell r="J659" t="str">
            <v>IQC</v>
          </cell>
          <cell r="K659">
            <v>2000</v>
          </cell>
          <cell r="L659">
            <v>2000</v>
          </cell>
          <cell r="M659">
            <v>0</v>
          </cell>
          <cell r="P659"/>
          <cell r="Q659"/>
          <cell r="R659"/>
          <cell r="S659"/>
          <cell r="T659"/>
          <cell r="U659"/>
          <cell r="V659"/>
          <cell r="W659"/>
          <cell r="Y659"/>
          <cell r="Z659"/>
          <cell r="AA659"/>
          <cell r="AB659"/>
          <cell r="AC659"/>
          <cell r="AD659"/>
          <cell r="AE659"/>
        </row>
        <row r="660">
          <cell r="B660">
            <v>44149</v>
          </cell>
          <cell r="C660">
            <v>46</v>
          </cell>
          <cell r="D660">
            <v>11</v>
          </cell>
          <cell r="E660">
            <v>4006031632</v>
          </cell>
          <cell r="F660" t="str">
            <v>Tem màu FIFO</v>
          </cell>
          <cell r="G660"/>
          <cell r="H660" t="str">
            <v>Nhật Anh</v>
          </cell>
          <cell r="I660" t="str">
            <v>NDK002</v>
          </cell>
          <cell r="J660" t="str">
            <v>IQC</v>
          </cell>
          <cell r="K660">
            <v>5000</v>
          </cell>
          <cell r="L660">
            <v>5000</v>
          </cell>
          <cell r="M660">
            <v>0</v>
          </cell>
          <cell r="P660"/>
          <cell r="Q660"/>
          <cell r="R660"/>
          <cell r="S660"/>
          <cell r="T660"/>
          <cell r="U660"/>
          <cell r="V660"/>
          <cell r="W660"/>
          <cell r="Y660"/>
          <cell r="Z660"/>
          <cell r="AA660"/>
          <cell r="AB660"/>
          <cell r="AC660"/>
          <cell r="AD660"/>
          <cell r="AE660"/>
        </row>
        <row r="661">
          <cell r="B661">
            <v>44149</v>
          </cell>
          <cell r="C661">
            <v>46</v>
          </cell>
          <cell r="D661">
            <v>11</v>
          </cell>
          <cell r="E661">
            <v>4006030351</v>
          </cell>
          <cell r="F661" t="str">
            <v>Tem lõi 2 LOOSE CARBON KAROFI</v>
          </cell>
          <cell r="G661"/>
          <cell r="H661" t="str">
            <v>Nhật Anh</v>
          </cell>
          <cell r="I661" t="str">
            <v>NDK002</v>
          </cell>
          <cell r="J661" t="str">
            <v>IQC</v>
          </cell>
          <cell r="K661">
            <v>3000</v>
          </cell>
          <cell r="L661">
            <v>3000</v>
          </cell>
          <cell r="M661">
            <v>0</v>
          </cell>
          <cell r="P661"/>
          <cell r="Q661"/>
          <cell r="R661"/>
          <cell r="S661"/>
          <cell r="T661"/>
          <cell r="U661"/>
          <cell r="V661"/>
          <cell r="W661"/>
          <cell r="Y661"/>
          <cell r="Z661"/>
          <cell r="AA661"/>
          <cell r="AB661"/>
          <cell r="AC661"/>
          <cell r="AD661"/>
          <cell r="AE661"/>
        </row>
        <row r="662">
          <cell r="B662">
            <v>44149</v>
          </cell>
          <cell r="C662">
            <v>46</v>
          </cell>
          <cell r="D662">
            <v>11</v>
          </cell>
          <cell r="E662">
            <v>4006030512</v>
          </cell>
          <cell r="F662" t="str">
            <v>Tem vỏ màng KAROFI</v>
          </cell>
          <cell r="G662"/>
          <cell r="H662" t="str">
            <v>Nhật Anh</v>
          </cell>
          <cell r="I662" t="str">
            <v>NDK002</v>
          </cell>
          <cell r="J662" t="str">
            <v>IQC</v>
          </cell>
          <cell r="K662">
            <v>1000</v>
          </cell>
          <cell r="L662">
            <v>1000</v>
          </cell>
          <cell r="M662">
            <v>0</v>
          </cell>
          <cell r="P662"/>
          <cell r="Q662"/>
          <cell r="R662"/>
          <cell r="S662"/>
          <cell r="T662"/>
          <cell r="U662"/>
          <cell r="V662"/>
          <cell r="W662"/>
          <cell r="Y662"/>
          <cell r="Z662"/>
          <cell r="AA662"/>
          <cell r="AB662"/>
          <cell r="AC662"/>
          <cell r="AD662"/>
          <cell r="AE662"/>
        </row>
        <row r="663">
          <cell r="B663">
            <v>44149</v>
          </cell>
          <cell r="C663">
            <v>46</v>
          </cell>
          <cell r="D663">
            <v>11</v>
          </cell>
          <cell r="E663">
            <v>4006032051</v>
          </cell>
          <cell r="F663" t="str">
            <v>Tem Karofi QCVN V3</v>
          </cell>
          <cell r="G663"/>
          <cell r="H663" t="str">
            <v>Nhật Anh</v>
          </cell>
          <cell r="I663" t="str">
            <v>NDK002</v>
          </cell>
          <cell r="J663" t="str">
            <v>IQC</v>
          </cell>
          <cell r="K663">
            <v>5000</v>
          </cell>
          <cell r="L663">
            <v>5000</v>
          </cell>
          <cell r="M663">
            <v>0</v>
          </cell>
          <cell r="P663"/>
          <cell r="Q663"/>
          <cell r="R663"/>
          <cell r="S663"/>
          <cell r="T663"/>
          <cell r="U663"/>
          <cell r="V663"/>
          <cell r="W663"/>
          <cell r="Y663"/>
          <cell r="Z663"/>
          <cell r="AA663"/>
          <cell r="AB663"/>
          <cell r="AC663"/>
          <cell r="AD663"/>
          <cell r="AE663"/>
        </row>
        <row r="664">
          <cell r="B664">
            <v>44149</v>
          </cell>
          <cell r="C664">
            <v>46</v>
          </cell>
          <cell r="D664">
            <v>11</v>
          </cell>
          <cell r="E664">
            <v>4006031839</v>
          </cell>
          <cell r="F664" t="str">
            <v>Tem KAROFI QCVN v2</v>
          </cell>
          <cell r="G664"/>
          <cell r="H664" t="str">
            <v>Nhật Anh</v>
          </cell>
          <cell r="I664" t="str">
            <v>NDK002</v>
          </cell>
          <cell r="J664" t="str">
            <v>IQC</v>
          </cell>
          <cell r="K664">
            <v>4000</v>
          </cell>
          <cell r="L664">
            <v>4000</v>
          </cell>
          <cell r="M664">
            <v>0</v>
          </cell>
          <cell r="P664"/>
          <cell r="Q664"/>
          <cell r="R664"/>
          <cell r="S664"/>
          <cell r="T664"/>
          <cell r="U664"/>
          <cell r="V664"/>
          <cell r="W664"/>
          <cell r="Y664"/>
          <cell r="Z664"/>
          <cell r="AA664"/>
          <cell r="AB664"/>
          <cell r="AC664"/>
          <cell r="AD664"/>
          <cell r="AE664"/>
        </row>
        <row r="665">
          <cell r="B665">
            <v>44149</v>
          </cell>
          <cell r="C665">
            <v>46</v>
          </cell>
          <cell r="D665">
            <v>11</v>
          </cell>
          <cell r="E665">
            <v>4006030413</v>
          </cell>
          <cell r="F665" t="str">
            <v>Tem phụ KAROFI B930</v>
          </cell>
          <cell r="G665"/>
          <cell r="H665" t="str">
            <v>Nhật Anh</v>
          </cell>
          <cell r="I665" t="str">
            <v>NDK002</v>
          </cell>
          <cell r="J665" t="str">
            <v>IQC</v>
          </cell>
          <cell r="K665">
            <v>1400</v>
          </cell>
          <cell r="L665">
            <v>1400</v>
          </cell>
          <cell r="M665">
            <v>0</v>
          </cell>
          <cell r="P665"/>
          <cell r="Q665"/>
          <cell r="R665"/>
          <cell r="S665"/>
          <cell r="T665"/>
          <cell r="U665"/>
          <cell r="V665"/>
          <cell r="W665"/>
          <cell r="Y665"/>
          <cell r="Z665"/>
          <cell r="AA665"/>
          <cell r="AB665"/>
          <cell r="AC665"/>
          <cell r="AD665"/>
          <cell r="AE665"/>
        </row>
        <row r="666">
          <cell r="B666">
            <v>44149</v>
          </cell>
          <cell r="C666">
            <v>46</v>
          </cell>
          <cell r="D666">
            <v>11</v>
          </cell>
          <cell r="E666">
            <v>4006030152</v>
          </cell>
          <cell r="F666" t="str">
            <v>Tem lõi T33 TECOMEN</v>
          </cell>
          <cell r="G666"/>
          <cell r="H666" t="str">
            <v>Nhật Anh</v>
          </cell>
          <cell r="I666" t="str">
            <v>NDK002</v>
          </cell>
          <cell r="J666" t="str">
            <v>IQC</v>
          </cell>
          <cell r="K666">
            <v>120</v>
          </cell>
          <cell r="L666">
            <v>120</v>
          </cell>
          <cell r="M666">
            <v>0</v>
          </cell>
          <cell r="P666"/>
          <cell r="Q666"/>
          <cell r="R666"/>
          <cell r="S666"/>
          <cell r="T666"/>
          <cell r="U666"/>
          <cell r="V666"/>
          <cell r="W666"/>
          <cell r="Y666"/>
          <cell r="Z666"/>
          <cell r="AA666"/>
          <cell r="AB666"/>
          <cell r="AC666"/>
          <cell r="AD666"/>
          <cell r="AE666"/>
        </row>
        <row r="667">
          <cell r="B667">
            <v>44149</v>
          </cell>
          <cell r="C667">
            <v>46</v>
          </cell>
          <cell r="D667">
            <v>11</v>
          </cell>
          <cell r="E667">
            <v>4006031227</v>
          </cell>
          <cell r="F667" t="str">
            <v>Tem lõi 5 MINERAL KAROFI (Anh)</v>
          </cell>
          <cell r="G667"/>
          <cell r="H667" t="str">
            <v>Nhật Anh</v>
          </cell>
          <cell r="I667" t="str">
            <v>NDK002</v>
          </cell>
          <cell r="J667" t="str">
            <v>IQC</v>
          </cell>
          <cell r="K667">
            <v>160</v>
          </cell>
          <cell r="L667">
            <v>160</v>
          </cell>
          <cell r="M667">
            <v>0</v>
          </cell>
          <cell r="P667"/>
          <cell r="Q667"/>
          <cell r="R667"/>
          <cell r="S667"/>
          <cell r="T667"/>
          <cell r="U667"/>
          <cell r="V667"/>
          <cell r="W667"/>
          <cell r="Y667"/>
          <cell r="Z667"/>
          <cell r="AA667"/>
          <cell r="AB667"/>
          <cell r="AC667"/>
          <cell r="AD667"/>
          <cell r="AE667"/>
        </row>
        <row r="668">
          <cell r="B668">
            <v>44149</v>
          </cell>
          <cell r="C668">
            <v>46</v>
          </cell>
          <cell r="D668">
            <v>11</v>
          </cell>
          <cell r="E668">
            <v>4006031228</v>
          </cell>
          <cell r="F668" t="str">
            <v>Tem lõi 6 T33-GAC KAROFI (Anh)</v>
          </cell>
          <cell r="G668"/>
          <cell r="H668" t="str">
            <v>Nhật Anh</v>
          </cell>
          <cell r="I668" t="str">
            <v>NDK002</v>
          </cell>
          <cell r="J668" t="str">
            <v>IQC</v>
          </cell>
          <cell r="K668">
            <v>250</v>
          </cell>
          <cell r="L668">
            <v>250</v>
          </cell>
          <cell r="M668">
            <v>0</v>
          </cell>
          <cell r="P668"/>
          <cell r="Q668"/>
          <cell r="R668"/>
          <cell r="S668"/>
          <cell r="T668"/>
          <cell r="U668"/>
          <cell r="V668"/>
          <cell r="W668"/>
          <cell r="Y668"/>
          <cell r="Z668"/>
          <cell r="AA668"/>
          <cell r="AB668"/>
          <cell r="AC668"/>
          <cell r="AD668"/>
          <cell r="AE668"/>
        </row>
        <row r="669">
          <cell r="B669">
            <v>44149</v>
          </cell>
          <cell r="C669">
            <v>46</v>
          </cell>
          <cell r="D669">
            <v>11</v>
          </cell>
          <cell r="E669">
            <v>4006031262</v>
          </cell>
          <cell r="F669" t="str">
            <v>Tem lõi ALKALINE KAROFI (Anh)</v>
          </cell>
          <cell r="G669"/>
          <cell r="H669" t="str">
            <v>Nhật Anh</v>
          </cell>
          <cell r="I669" t="str">
            <v>NDK002</v>
          </cell>
          <cell r="J669" t="str">
            <v>IQC</v>
          </cell>
          <cell r="K669">
            <v>300</v>
          </cell>
          <cell r="L669">
            <v>300</v>
          </cell>
          <cell r="M669">
            <v>0</v>
          </cell>
          <cell r="P669"/>
          <cell r="Q669"/>
          <cell r="R669"/>
          <cell r="S669"/>
          <cell r="T669"/>
          <cell r="U669"/>
          <cell r="V669"/>
          <cell r="W669"/>
          <cell r="Y669"/>
          <cell r="Z669"/>
          <cell r="AA669"/>
          <cell r="AB669"/>
          <cell r="AC669"/>
          <cell r="AD669"/>
          <cell r="AE669"/>
        </row>
        <row r="670">
          <cell r="B670">
            <v>44149</v>
          </cell>
          <cell r="C670">
            <v>46</v>
          </cell>
          <cell r="D670">
            <v>11</v>
          </cell>
          <cell r="E670">
            <v>4006031337</v>
          </cell>
          <cell r="F670" t="str">
            <v>Tem bảo hành LIVOTEC</v>
          </cell>
          <cell r="G670"/>
          <cell r="H670" t="str">
            <v>Nhật Anh</v>
          </cell>
          <cell r="I670" t="str">
            <v>NDK002</v>
          </cell>
          <cell r="J670" t="str">
            <v>IQC</v>
          </cell>
          <cell r="K670">
            <v>6000</v>
          </cell>
          <cell r="L670">
            <v>6000</v>
          </cell>
          <cell r="M670">
            <v>0</v>
          </cell>
          <cell r="P670"/>
          <cell r="Q670"/>
          <cell r="R670"/>
          <cell r="S670"/>
          <cell r="T670"/>
          <cell r="U670"/>
          <cell r="V670"/>
          <cell r="W670"/>
          <cell r="Y670"/>
          <cell r="Z670"/>
          <cell r="AA670"/>
          <cell r="AB670"/>
          <cell r="AC670"/>
          <cell r="AD670"/>
          <cell r="AE670"/>
        </row>
        <row r="671">
          <cell r="B671">
            <v>44149</v>
          </cell>
          <cell r="C671">
            <v>46</v>
          </cell>
          <cell r="D671">
            <v>11</v>
          </cell>
          <cell r="E671">
            <v>4006031521</v>
          </cell>
          <cell r="F671" t="str">
            <v>Tem tủ LIVOTEC Made in Thailand</v>
          </cell>
          <cell r="G671"/>
          <cell r="H671" t="str">
            <v>Nhật Anh</v>
          </cell>
          <cell r="I671" t="str">
            <v>NDK002</v>
          </cell>
          <cell r="J671" t="str">
            <v>IQC</v>
          </cell>
          <cell r="K671">
            <v>3000</v>
          </cell>
          <cell r="L671">
            <v>3000</v>
          </cell>
          <cell r="M671">
            <v>0</v>
          </cell>
          <cell r="P671"/>
          <cell r="Q671"/>
          <cell r="R671"/>
          <cell r="S671"/>
          <cell r="T671"/>
          <cell r="U671"/>
          <cell r="V671"/>
          <cell r="W671"/>
          <cell r="Y671"/>
          <cell r="Z671"/>
          <cell r="AA671"/>
          <cell r="AB671"/>
          <cell r="AC671"/>
          <cell r="AD671"/>
          <cell r="AE671"/>
        </row>
        <row r="672">
          <cell r="B672">
            <v>44149</v>
          </cell>
          <cell r="C672">
            <v>46</v>
          </cell>
          <cell r="D672">
            <v>11</v>
          </cell>
          <cell r="E672">
            <v>4006031743</v>
          </cell>
          <cell r="F672" t="str">
            <v>Tem phụ KAROFI E8RO (Hàn Quốc)</v>
          </cell>
          <cell r="G672"/>
          <cell r="H672" t="str">
            <v>Nhật Anh</v>
          </cell>
          <cell r="I672" t="str">
            <v>NDK002</v>
          </cell>
          <cell r="J672" t="str">
            <v>IQC</v>
          </cell>
          <cell r="K672">
            <v>3300</v>
          </cell>
          <cell r="L672">
            <v>3300</v>
          </cell>
          <cell r="M672">
            <v>0</v>
          </cell>
          <cell r="P672"/>
          <cell r="Q672"/>
          <cell r="R672"/>
          <cell r="S672"/>
          <cell r="T672"/>
          <cell r="U672"/>
          <cell r="V672"/>
          <cell r="W672"/>
          <cell r="Y672"/>
          <cell r="Z672"/>
          <cell r="AA672"/>
          <cell r="AB672"/>
          <cell r="AC672"/>
          <cell r="AD672"/>
          <cell r="AE672"/>
        </row>
        <row r="673">
          <cell r="B673">
            <v>44149</v>
          </cell>
          <cell r="C673">
            <v>46</v>
          </cell>
          <cell r="D673">
            <v>11</v>
          </cell>
          <cell r="E673">
            <v>4006031892</v>
          </cell>
          <cell r="F673" t="str">
            <v>Tem QR Code KAROFI E8RO</v>
          </cell>
          <cell r="G673"/>
          <cell r="H673" t="str">
            <v>Nhật Anh</v>
          </cell>
          <cell r="I673" t="str">
            <v>NDK002</v>
          </cell>
          <cell r="J673" t="str">
            <v>IQC</v>
          </cell>
          <cell r="K673">
            <v>1000</v>
          </cell>
          <cell r="L673">
            <v>1000</v>
          </cell>
          <cell r="M673">
            <v>0</v>
          </cell>
          <cell r="P673"/>
          <cell r="Q673"/>
          <cell r="R673"/>
          <cell r="S673"/>
          <cell r="T673"/>
          <cell r="U673"/>
          <cell r="V673"/>
          <cell r="W673"/>
          <cell r="Y673"/>
          <cell r="Z673"/>
          <cell r="AA673"/>
          <cell r="AB673"/>
          <cell r="AC673"/>
          <cell r="AD673"/>
          <cell r="AE673"/>
        </row>
        <row r="674">
          <cell r="B674">
            <v>44149</v>
          </cell>
          <cell r="C674">
            <v>46</v>
          </cell>
          <cell r="D674">
            <v>11</v>
          </cell>
          <cell r="E674">
            <v>4006031237</v>
          </cell>
          <cell r="F674" t="str">
            <v>Tem lõi 1 PP SEDIMENT 5u KAROFI (Anh)</v>
          </cell>
          <cell r="G674"/>
          <cell r="H674" t="str">
            <v>Nhật Anh</v>
          </cell>
          <cell r="I674" t="str">
            <v>NDK002</v>
          </cell>
          <cell r="J674" t="str">
            <v>IQC</v>
          </cell>
          <cell r="K674">
            <v>100</v>
          </cell>
          <cell r="L674">
            <v>100</v>
          </cell>
          <cell r="M674">
            <v>0</v>
          </cell>
          <cell r="P674"/>
          <cell r="Q674"/>
          <cell r="R674"/>
          <cell r="S674"/>
          <cell r="T674"/>
          <cell r="U674"/>
          <cell r="V674"/>
          <cell r="W674"/>
          <cell r="Y674"/>
          <cell r="Z674"/>
          <cell r="AA674"/>
          <cell r="AB674"/>
          <cell r="AC674"/>
          <cell r="AD674"/>
          <cell r="AE674"/>
        </row>
        <row r="675">
          <cell r="B675">
            <v>44149</v>
          </cell>
          <cell r="C675">
            <v>46</v>
          </cell>
          <cell r="D675">
            <v>11</v>
          </cell>
          <cell r="E675">
            <v>3004090125</v>
          </cell>
          <cell r="F675" t="str">
            <v>Lò xo bơm 8369T</v>
          </cell>
          <cell r="G675"/>
          <cell r="H675" t="str">
            <v>Nhật Anh</v>
          </cell>
          <cell r="I675" t="str">
            <v>NDO044</v>
          </cell>
          <cell r="J675" t="str">
            <v>IQC</v>
          </cell>
          <cell r="K675">
            <v>50000</v>
          </cell>
          <cell r="L675">
            <v>50000</v>
          </cell>
          <cell r="M675">
            <v>0</v>
          </cell>
          <cell r="P675"/>
          <cell r="Q675"/>
          <cell r="R675"/>
          <cell r="S675"/>
          <cell r="T675"/>
          <cell r="U675"/>
          <cell r="V675"/>
          <cell r="W675"/>
          <cell r="Y675"/>
          <cell r="Z675"/>
          <cell r="AA675"/>
          <cell r="AB675"/>
          <cell r="AC675"/>
          <cell r="AD675"/>
          <cell r="AE675"/>
        </row>
        <row r="676">
          <cell r="B676">
            <v>44149</v>
          </cell>
          <cell r="C676">
            <v>46</v>
          </cell>
          <cell r="D676">
            <v>11</v>
          </cell>
          <cell r="E676">
            <v>2013020057</v>
          </cell>
          <cell r="F676" t="str">
            <v>Giá sắt CQ L1 (CS)</v>
          </cell>
          <cell r="G676"/>
          <cell r="H676" t="str">
            <v>Nhật Anh</v>
          </cell>
          <cell r="I676" t="str">
            <v>NDC005</v>
          </cell>
          <cell r="J676" t="str">
            <v>IQC</v>
          </cell>
          <cell r="K676">
            <v>291</v>
          </cell>
          <cell r="L676">
            <v>291</v>
          </cell>
          <cell r="M676">
            <v>0</v>
          </cell>
          <cell r="P676"/>
          <cell r="Q676"/>
          <cell r="R676"/>
          <cell r="S676"/>
          <cell r="T676"/>
          <cell r="U676"/>
          <cell r="V676"/>
          <cell r="W676"/>
          <cell r="Y676"/>
          <cell r="Z676"/>
          <cell r="AA676"/>
          <cell r="AB676"/>
          <cell r="AC676"/>
          <cell r="AD676"/>
          <cell r="AE676"/>
        </row>
        <row r="677">
          <cell r="B677">
            <v>44149</v>
          </cell>
          <cell r="C677">
            <v>46</v>
          </cell>
          <cell r="D677">
            <v>11</v>
          </cell>
          <cell r="E677">
            <v>4004090019</v>
          </cell>
          <cell r="F677" t="str">
            <v>Màng PE 70x15um</v>
          </cell>
          <cell r="G677"/>
          <cell r="H677" t="str">
            <v>Nhật Anh</v>
          </cell>
          <cell r="I677">
            <v>1005263</v>
          </cell>
          <cell r="J677" t="str">
            <v>IQC</v>
          </cell>
          <cell r="K677">
            <v>13</v>
          </cell>
          <cell r="L677">
            <v>13</v>
          </cell>
          <cell r="M677">
            <v>0</v>
          </cell>
          <cell r="P677"/>
          <cell r="Q677"/>
          <cell r="R677"/>
          <cell r="S677"/>
          <cell r="T677"/>
          <cell r="U677"/>
          <cell r="V677"/>
          <cell r="W677"/>
          <cell r="Y677"/>
          <cell r="Z677"/>
          <cell r="AA677"/>
          <cell r="AB677"/>
          <cell r="AC677"/>
          <cell r="AD677"/>
          <cell r="AE677"/>
        </row>
        <row r="678">
          <cell r="B678">
            <v>44149</v>
          </cell>
          <cell r="C678">
            <v>46</v>
          </cell>
          <cell r="D678">
            <v>11</v>
          </cell>
          <cell r="E678">
            <v>4004090042</v>
          </cell>
          <cell r="F678" t="str">
            <v>Màng PE 500x0.017mm</v>
          </cell>
          <cell r="G678"/>
          <cell r="H678" t="str">
            <v>Nhật Anh</v>
          </cell>
          <cell r="I678">
            <v>1005263</v>
          </cell>
          <cell r="J678" t="str">
            <v>IQC</v>
          </cell>
          <cell r="K678">
            <v>9</v>
          </cell>
          <cell r="L678">
            <v>9</v>
          </cell>
          <cell r="M678">
            <v>0</v>
          </cell>
          <cell r="P678"/>
          <cell r="Q678"/>
          <cell r="R678"/>
          <cell r="S678"/>
          <cell r="T678"/>
          <cell r="U678"/>
          <cell r="V678"/>
          <cell r="W678"/>
          <cell r="Y678"/>
          <cell r="Z678"/>
          <cell r="AA678"/>
          <cell r="AB678"/>
          <cell r="AC678"/>
          <cell r="AD678"/>
          <cell r="AE678"/>
        </row>
        <row r="679">
          <cell r="B679">
            <v>44149</v>
          </cell>
          <cell r="C679">
            <v>46</v>
          </cell>
          <cell r="D679">
            <v>11</v>
          </cell>
          <cell r="E679">
            <v>3002090016</v>
          </cell>
          <cell r="F679" t="str">
            <v>Ống thủy tinh bo 1 đầu</v>
          </cell>
          <cell r="G679"/>
          <cell r="H679" t="str">
            <v>Nhật Anh</v>
          </cell>
          <cell r="I679" t="str">
            <v>NDO800</v>
          </cell>
          <cell r="J679" t="str">
            <v>IQC</v>
          </cell>
          <cell r="K679">
            <v>41664</v>
          </cell>
          <cell r="L679">
            <v>41664</v>
          </cell>
          <cell r="M679">
            <v>0</v>
          </cell>
          <cell r="P679"/>
          <cell r="Q679"/>
          <cell r="R679"/>
          <cell r="S679"/>
          <cell r="T679"/>
          <cell r="U679"/>
          <cell r="V679"/>
          <cell r="W679"/>
          <cell r="Y679"/>
          <cell r="Z679"/>
          <cell r="AA679"/>
          <cell r="AB679"/>
          <cell r="AC679"/>
          <cell r="AD679"/>
          <cell r="AE679"/>
        </row>
        <row r="680">
          <cell r="B680">
            <v>44149</v>
          </cell>
          <cell r="C680">
            <v>46</v>
          </cell>
          <cell r="D680">
            <v>11</v>
          </cell>
          <cell r="E680">
            <v>3004010083</v>
          </cell>
          <cell r="F680" t="str">
            <v>Bộ dây điện IRO3 v2</v>
          </cell>
          <cell r="G680"/>
          <cell r="H680" t="str">
            <v>Nhật Anh</v>
          </cell>
          <cell r="I680">
            <v>1004785</v>
          </cell>
          <cell r="J680" t="str">
            <v>IQC</v>
          </cell>
          <cell r="K680">
            <v>200</v>
          </cell>
          <cell r="L680">
            <v>200</v>
          </cell>
          <cell r="M680">
            <v>0</v>
          </cell>
          <cell r="P680"/>
          <cell r="Q680"/>
          <cell r="R680"/>
          <cell r="S680"/>
          <cell r="T680"/>
          <cell r="U680"/>
          <cell r="V680"/>
          <cell r="W680"/>
          <cell r="Y680"/>
          <cell r="Z680"/>
          <cell r="AA680"/>
          <cell r="AB680"/>
          <cell r="AC680"/>
          <cell r="AD680"/>
          <cell r="AE680"/>
        </row>
        <row r="681">
          <cell r="B681">
            <v>44149</v>
          </cell>
          <cell r="C681">
            <v>46</v>
          </cell>
          <cell r="D681">
            <v>11</v>
          </cell>
          <cell r="E681">
            <v>4006010576</v>
          </cell>
          <cell r="F681" t="str">
            <v>Bộ vách carton PP (MCPP)</v>
          </cell>
          <cell r="G681"/>
          <cell r="H681" t="str">
            <v>Nhật Anh</v>
          </cell>
          <cell r="I681">
            <v>1005936</v>
          </cell>
          <cell r="J681" t="str">
            <v>IQC</v>
          </cell>
          <cell r="K681">
            <v>200</v>
          </cell>
          <cell r="L681">
            <v>200</v>
          </cell>
          <cell r="M681">
            <v>0</v>
          </cell>
          <cell r="P681"/>
          <cell r="Q681"/>
          <cell r="R681"/>
          <cell r="S681"/>
          <cell r="T681"/>
          <cell r="U681"/>
          <cell r="V681"/>
          <cell r="W681"/>
          <cell r="Y681"/>
          <cell r="Z681"/>
          <cell r="AA681"/>
          <cell r="AB681"/>
          <cell r="AC681"/>
          <cell r="AD681"/>
          <cell r="AE681"/>
        </row>
        <row r="682">
          <cell r="B682">
            <v>44149</v>
          </cell>
          <cell r="C682">
            <v>46</v>
          </cell>
          <cell r="D682">
            <v>11</v>
          </cell>
          <cell r="E682">
            <v>4006010094</v>
          </cell>
          <cell r="F682" t="str">
            <v>Bộ vách carton CTO 10"</v>
          </cell>
          <cell r="G682"/>
          <cell r="H682" t="str">
            <v>Nhật Anh</v>
          </cell>
          <cell r="I682">
            <v>1005936</v>
          </cell>
          <cell r="J682" t="str">
            <v>IQC</v>
          </cell>
          <cell r="K682">
            <v>40</v>
          </cell>
          <cell r="L682">
            <v>40</v>
          </cell>
          <cell r="M682">
            <v>0</v>
          </cell>
          <cell r="P682"/>
          <cell r="Q682"/>
          <cell r="R682"/>
          <cell r="S682"/>
          <cell r="T682"/>
          <cell r="U682"/>
          <cell r="V682"/>
          <cell r="W682"/>
          <cell r="Y682"/>
          <cell r="Z682"/>
          <cell r="AA682"/>
          <cell r="AB682"/>
          <cell r="AC682"/>
          <cell r="AD682"/>
          <cell r="AE682"/>
        </row>
        <row r="683">
          <cell r="B683">
            <v>44149</v>
          </cell>
          <cell r="C683">
            <v>46</v>
          </cell>
          <cell r="D683">
            <v>11</v>
          </cell>
          <cell r="E683">
            <v>4006010098</v>
          </cell>
          <cell r="F683" t="str">
            <v>Bộ vách carton cốc 10"</v>
          </cell>
          <cell r="G683"/>
          <cell r="H683" t="str">
            <v>Nhật Anh</v>
          </cell>
          <cell r="I683">
            <v>1005936</v>
          </cell>
          <cell r="J683" t="str">
            <v>IQC</v>
          </cell>
          <cell r="K683">
            <v>1200</v>
          </cell>
          <cell r="L683">
            <v>1200</v>
          </cell>
          <cell r="M683">
            <v>0</v>
          </cell>
          <cell r="P683"/>
          <cell r="Q683"/>
          <cell r="R683"/>
          <cell r="S683"/>
          <cell r="T683"/>
          <cell r="U683"/>
          <cell r="V683"/>
          <cell r="W683"/>
          <cell r="Y683"/>
          <cell r="Z683"/>
          <cell r="AA683"/>
          <cell r="AB683"/>
          <cell r="AC683"/>
          <cell r="AD683"/>
          <cell r="AE683"/>
        </row>
        <row r="684">
          <cell r="B684">
            <v>44149</v>
          </cell>
          <cell r="C684">
            <v>46</v>
          </cell>
          <cell r="D684">
            <v>11</v>
          </cell>
          <cell r="E684">
            <v>4006010145</v>
          </cell>
          <cell r="F684" t="str">
            <v>Tấm phụ kiện thùng đóng máy RO400</v>
          </cell>
          <cell r="G684"/>
          <cell r="H684" t="str">
            <v>Nhật Anh</v>
          </cell>
          <cell r="I684">
            <v>1005936</v>
          </cell>
          <cell r="J684" t="str">
            <v>IQC</v>
          </cell>
          <cell r="K684">
            <v>520</v>
          </cell>
          <cell r="L684">
            <v>520</v>
          </cell>
          <cell r="M684">
            <v>0</v>
          </cell>
          <cell r="P684"/>
          <cell r="Q684"/>
          <cell r="R684"/>
          <cell r="S684"/>
          <cell r="T684"/>
          <cell r="U684"/>
          <cell r="V684"/>
          <cell r="W684"/>
          <cell r="Y684"/>
          <cell r="Z684"/>
          <cell r="AA684"/>
          <cell r="AB684"/>
          <cell r="AC684"/>
          <cell r="AD684"/>
          <cell r="AE684"/>
        </row>
        <row r="685">
          <cell r="B685">
            <v>44149</v>
          </cell>
          <cell r="C685">
            <v>46</v>
          </cell>
          <cell r="D685">
            <v>11</v>
          </cell>
          <cell r="E685">
            <v>4006010204</v>
          </cell>
          <cell r="F685" t="str">
            <v>Thùng đựng cốc thấp không nắp</v>
          </cell>
          <cell r="G685"/>
          <cell r="H685" t="str">
            <v>Nhật Anh</v>
          </cell>
          <cell r="I685">
            <v>1005936</v>
          </cell>
          <cell r="J685" t="str">
            <v>IQC</v>
          </cell>
          <cell r="K685">
            <v>2200</v>
          </cell>
          <cell r="L685">
            <v>2200</v>
          </cell>
          <cell r="M685">
            <v>0</v>
          </cell>
          <cell r="P685"/>
          <cell r="Q685"/>
          <cell r="R685"/>
          <cell r="S685"/>
          <cell r="T685"/>
          <cell r="U685"/>
          <cell r="V685"/>
          <cell r="W685"/>
          <cell r="Y685"/>
          <cell r="Z685"/>
          <cell r="AA685"/>
          <cell r="AB685"/>
          <cell r="AC685"/>
          <cell r="AD685"/>
          <cell r="AE685"/>
        </row>
        <row r="686">
          <cell r="B686">
            <v>44149</v>
          </cell>
          <cell r="C686">
            <v>46</v>
          </cell>
          <cell r="D686">
            <v>11</v>
          </cell>
          <cell r="E686">
            <v>4006010037</v>
          </cell>
          <cell r="F686" t="str">
            <v>Thùng carton đế tủ IQ</v>
          </cell>
          <cell r="G686"/>
          <cell r="H686" t="str">
            <v>Nhật Anh</v>
          </cell>
          <cell r="I686">
            <v>1004696</v>
          </cell>
          <cell r="J686" t="str">
            <v>IQC</v>
          </cell>
          <cell r="K686">
            <v>100</v>
          </cell>
          <cell r="L686">
            <v>100</v>
          </cell>
          <cell r="M686">
            <v>0</v>
          </cell>
          <cell r="P686"/>
          <cell r="Q686"/>
          <cell r="R686"/>
          <cell r="S686"/>
          <cell r="T686"/>
          <cell r="U686"/>
          <cell r="V686"/>
          <cell r="W686"/>
          <cell r="Y686"/>
          <cell r="Z686"/>
          <cell r="AA686"/>
          <cell r="AB686"/>
          <cell r="AC686"/>
          <cell r="AD686"/>
          <cell r="AE686"/>
        </row>
        <row r="687">
          <cell r="B687">
            <v>44149</v>
          </cell>
          <cell r="C687">
            <v>46</v>
          </cell>
          <cell r="D687">
            <v>11</v>
          </cell>
          <cell r="E687">
            <v>4006010051</v>
          </cell>
          <cell r="F687" t="str">
            <v>Thùng đựng cốc cao có nắp (tăng định lượng)</v>
          </cell>
          <cell r="G687"/>
          <cell r="H687" t="str">
            <v>Nhật Anh</v>
          </cell>
          <cell r="I687">
            <v>1004696</v>
          </cell>
          <cell r="J687" t="str">
            <v>IQC</v>
          </cell>
          <cell r="K687">
            <v>200</v>
          </cell>
          <cell r="L687">
            <v>200</v>
          </cell>
          <cell r="M687">
            <v>0</v>
          </cell>
          <cell r="P687"/>
          <cell r="Q687"/>
          <cell r="R687"/>
          <cell r="S687"/>
          <cell r="T687"/>
          <cell r="U687"/>
          <cell r="V687"/>
          <cell r="W687"/>
          <cell r="Y687"/>
          <cell r="Z687"/>
          <cell r="AA687"/>
          <cell r="AB687"/>
          <cell r="AC687"/>
          <cell r="AD687"/>
          <cell r="AE687"/>
        </row>
        <row r="688">
          <cell r="B688">
            <v>44149</v>
          </cell>
          <cell r="C688">
            <v>46</v>
          </cell>
          <cell r="D688">
            <v>11</v>
          </cell>
          <cell r="E688">
            <v>4006010707</v>
          </cell>
          <cell r="F688" t="str">
            <v>Thùng carton bình nước PET 20</v>
          </cell>
          <cell r="G688"/>
          <cell r="H688" t="str">
            <v>Nhật Anh</v>
          </cell>
          <cell r="I688">
            <v>1004696</v>
          </cell>
          <cell r="J688" t="str">
            <v>IQC</v>
          </cell>
          <cell r="K688">
            <v>250</v>
          </cell>
          <cell r="L688">
            <v>250</v>
          </cell>
          <cell r="M688">
            <v>0</v>
          </cell>
          <cell r="P688"/>
          <cell r="Q688"/>
          <cell r="R688"/>
          <cell r="S688"/>
          <cell r="T688"/>
          <cell r="U688"/>
          <cell r="V688"/>
          <cell r="W688"/>
          <cell r="Y688"/>
          <cell r="Z688"/>
          <cell r="AA688"/>
          <cell r="AB688"/>
          <cell r="AC688"/>
          <cell r="AD688"/>
          <cell r="AE688"/>
        </row>
        <row r="689">
          <cell r="B689">
            <v>44149</v>
          </cell>
          <cell r="C689">
            <v>46</v>
          </cell>
          <cell r="D689">
            <v>11</v>
          </cell>
          <cell r="E689">
            <v>4006010039</v>
          </cell>
          <cell r="F689" t="str">
            <v>Thùng carton PPD 10"</v>
          </cell>
          <cell r="G689"/>
          <cell r="H689" t="str">
            <v>Nhật Anh</v>
          </cell>
          <cell r="I689">
            <v>1004696</v>
          </cell>
          <cell r="J689" t="str">
            <v>IQC</v>
          </cell>
          <cell r="K689">
            <v>110</v>
          </cell>
          <cell r="L689">
            <v>110</v>
          </cell>
          <cell r="M689">
            <v>0</v>
          </cell>
          <cell r="P689"/>
          <cell r="Q689"/>
          <cell r="R689"/>
          <cell r="S689"/>
          <cell r="T689"/>
          <cell r="U689"/>
          <cell r="V689"/>
          <cell r="W689"/>
          <cell r="Y689"/>
          <cell r="Z689"/>
          <cell r="AA689"/>
          <cell r="AB689"/>
          <cell r="AC689"/>
          <cell r="AD689"/>
          <cell r="AE689"/>
        </row>
        <row r="690">
          <cell r="B690">
            <v>44149</v>
          </cell>
          <cell r="C690">
            <v>46</v>
          </cell>
          <cell r="D690">
            <v>11</v>
          </cell>
          <cell r="E690">
            <v>4006010696</v>
          </cell>
          <cell r="F690" t="str">
            <v>Thùng carton RO WATERFALL</v>
          </cell>
          <cell r="G690"/>
          <cell r="H690" t="str">
            <v>Nhật Anh</v>
          </cell>
          <cell r="I690">
            <v>1004696</v>
          </cell>
          <cell r="J690" t="str">
            <v>IQC</v>
          </cell>
          <cell r="K690">
            <v>500</v>
          </cell>
          <cell r="L690">
            <v>500</v>
          </cell>
          <cell r="M690">
            <v>0</v>
          </cell>
          <cell r="P690"/>
          <cell r="Q690"/>
          <cell r="R690"/>
          <cell r="S690"/>
          <cell r="T690"/>
          <cell r="U690"/>
          <cell r="V690"/>
          <cell r="W690"/>
          <cell r="Y690"/>
          <cell r="Z690"/>
          <cell r="AA690"/>
          <cell r="AB690"/>
          <cell r="AC690"/>
          <cell r="AD690"/>
          <cell r="AE690"/>
        </row>
        <row r="691">
          <cell r="B691">
            <v>44149</v>
          </cell>
          <cell r="C691">
            <v>46</v>
          </cell>
          <cell r="D691">
            <v>11</v>
          </cell>
          <cell r="E691">
            <v>4006010035</v>
          </cell>
          <cell r="F691" t="str">
            <v>Thùng carton CTO 10"</v>
          </cell>
          <cell r="G691"/>
          <cell r="H691" t="str">
            <v>Nhật Anh</v>
          </cell>
          <cell r="I691">
            <v>1004696</v>
          </cell>
          <cell r="J691" t="str">
            <v>IQC</v>
          </cell>
          <cell r="K691">
            <v>40</v>
          </cell>
          <cell r="L691">
            <v>40</v>
          </cell>
          <cell r="M691">
            <v>0</v>
          </cell>
          <cell r="P691"/>
          <cell r="Q691"/>
          <cell r="R691"/>
          <cell r="S691"/>
          <cell r="T691"/>
          <cell r="U691"/>
          <cell r="V691"/>
          <cell r="W691"/>
          <cell r="Y691"/>
          <cell r="Z691"/>
          <cell r="AA691"/>
          <cell r="AB691"/>
          <cell r="AC691"/>
          <cell r="AD691"/>
          <cell r="AE691"/>
        </row>
        <row r="692">
          <cell r="B692">
            <v>44149</v>
          </cell>
          <cell r="C692">
            <v>46</v>
          </cell>
          <cell r="D692">
            <v>11</v>
          </cell>
          <cell r="E692">
            <v>4006010127</v>
          </cell>
          <cell r="F692" t="str">
            <v>Thùng carton IQ-PLUS</v>
          </cell>
          <cell r="G692"/>
          <cell r="H692" t="str">
            <v>Nhật Anh</v>
          </cell>
          <cell r="I692">
            <v>1004696</v>
          </cell>
          <cell r="J692" t="str">
            <v>IQC</v>
          </cell>
          <cell r="K692">
            <v>200</v>
          </cell>
          <cell r="L692">
            <v>200</v>
          </cell>
          <cell r="M692">
            <v>0</v>
          </cell>
          <cell r="P692"/>
          <cell r="Q692"/>
          <cell r="R692"/>
          <cell r="S692"/>
          <cell r="T692"/>
          <cell r="U692"/>
          <cell r="V692"/>
          <cell r="W692"/>
          <cell r="Y692"/>
          <cell r="Z692"/>
          <cell r="AA692"/>
          <cell r="AB692"/>
          <cell r="AC692"/>
          <cell r="AD692"/>
          <cell r="AE692"/>
        </row>
        <row r="693">
          <cell r="B693">
            <v>44149</v>
          </cell>
          <cell r="C693">
            <v>46</v>
          </cell>
          <cell r="D693">
            <v>11</v>
          </cell>
          <cell r="E693">
            <v>4006010040</v>
          </cell>
          <cell r="F693" t="str">
            <v>Thùng carton OCB 10" NĐ</v>
          </cell>
          <cell r="G693"/>
          <cell r="H693" t="str">
            <v>Nhật Anh</v>
          </cell>
          <cell r="I693">
            <v>1004696</v>
          </cell>
          <cell r="J693" t="str">
            <v>IQC</v>
          </cell>
          <cell r="K693">
            <v>173</v>
          </cell>
          <cell r="L693">
            <v>173</v>
          </cell>
          <cell r="M693">
            <v>0</v>
          </cell>
          <cell r="P693"/>
          <cell r="Q693"/>
          <cell r="R693"/>
          <cell r="S693"/>
          <cell r="T693"/>
          <cell r="U693"/>
          <cell r="V693"/>
          <cell r="W693"/>
          <cell r="Y693"/>
          <cell r="Z693"/>
          <cell r="AA693"/>
          <cell r="AB693"/>
          <cell r="AC693"/>
          <cell r="AD693"/>
          <cell r="AE693"/>
        </row>
        <row r="694">
          <cell r="B694">
            <v>44149</v>
          </cell>
          <cell r="C694">
            <v>46</v>
          </cell>
          <cell r="D694">
            <v>11</v>
          </cell>
          <cell r="E694">
            <v>4006010041</v>
          </cell>
          <cell r="F694" t="str">
            <v>Thùng carton PP 10" Nesca</v>
          </cell>
          <cell r="G694"/>
          <cell r="H694" t="str">
            <v>Nhật Anh</v>
          </cell>
          <cell r="I694">
            <v>1004696</v>
          </cell>
          <cell r="J694" t="str">
            <v>IQC</v>
          </cell>
          <cell r="K694">
            <v>110</v>
          </cell>
          <cell r="L694">
            <v>110</v>
          </cell>
          <cell r="M694">
            <v>0</v>
          </cell>
          <cell r="P694"/>
          <cell r="Q694"/>
          <cell r="R694"/>
          <cell r="S694"/>
          <cell r="T694"/>
          <cell r="U694"/>
          <cell r="V694"/>
          <cell r="W694"/>
          <cell r="Y694"/>
          <cell r="Z694"/>
          <cell r="AA694"/>
          <cell r="AB694"/>
          <cell r="AC694"/>
          <cell r="AD694"/>
          <cell r="AE694"/>
        </row>
        <row r="695">
          <cell r="B695">
            <v>44149</v>
          </cell>
          <cell r="C695">
            <v>46</v>
          </cell>
          <cell r="D695">
            <v>11</v>
          </cell>
          <cell r="E695">
            <v>4006010521</v>
          </cell>
          <cell r="F695" t="str">
            <v>Thùng carton LIVOTEC LBQ-U05</v>
          </cell>
          <cell r="G695"/>
          <cell r="H695" t="str">
            <v>Nhật Anh</v>
          </cell>
          <cell r="I695">
            <v>1004696</v>
          </cell>
          <cell r="J695" t="str">
            <v>IQC</v>
          </cell>
          <cell r="K695">
            <v>500</v>
          </cell>
          <cell r="L695">
            <v>500</v>
          </cell>
          <cell r="M695">
            <v>0</v>
          </cell>
          <cell r="P695"/>
          <cell r="Q695"/>
          <cell r="R695"/>
          <cell r="S695"/>
          <cell r="T695"/>
          <cell r="U695"/>
          <cell r="V695"/>
          <cell r="W695"/>
          <cell r="Y695"/>
          <cell r="Z695"/>
          <cell r="AA695"/>
          <cell r="AB695"/>
          <cell r="AC695"/>
          <cell r="AD695"/>
          <cell r="AE695"/>
        </row>
        <row r="696">
          <cell r="B696">
            <v>44149</v>
          </cell>
          <cell r="C696">
            <v>46</v>
          </cell>
          <cell r="D696">
            <v>11</v>
          </cell>
          <cell r="E696">
            <v>4006010081</v>
          </cell>
          <cell r="F696" t="str">
            <v>Thùng carton T33 102</v>
          </cell>
          <cell r="G696"/>
          <cell r="H696" t="str">
            <v>Nhật Anh</v>
          </cell>
          <cell r="I696">
            <v>1004696</v>
          </cell>
          <cell r="J696" t="str">
            <v>IQC</v>
          </cell>
          <cell r="K696">
            <v>80</v>
          </cell>
          <cell r="L696">
            <v>80</v>
          </cell>
          <cell r="M696">
            <v>0</v>
          </cell>
          <cell r="P696"/>
          <cell r="Q696"/>
          <cell r="R696"/>
          <cell r="S696"/>
          <cell r="T696"/>
          <cell r="U696"/>
          <cell r="V696"/>
          <cell r="W696"/>
          <cell r="Y696"/>
          <cell r="Z696"/>
          <cell r="AA696"/>
          <cell r="AB696"/>
          <cell r="AC696"/>
          <cell r="AD696"/>
          <cell r="AE696"/>
        </row>
        <row r="697">
          <cell r="B697">
            <v>44149</v>
          </cell>
          <cell r="C697">
            <v>46</v>
          </cell>
          <cell r="D697">
            <v>11</v>
          </cell>
          <cell r="E697">
            <v>4006010499</v>
          </cell>
          <cell r="F697" t="str">
            <v>Thùng carton LIVOTEC LRA</v>
          </cell>
          <cell r="G697"/>
          <cell r="H697" t="str">
            <v>Nhật Anh</v>
          </cell>
          <cell r="I697">
            <v>1004696</v>
          </cell>
          <cell r="J697" t="str">
            <v>IQC</v>
          </cell>
          <cell r="K697">
            <v>200</v>
          </cell>
          <cell r="L697">
            <v>200</v>
          </cell>
          <cell r="M697">
            <v>0</v>
          </cell>
          <cell r="P697"/>
          <cell r="Q697"/>
          <cell r="R697"/>
          <cell r="S697"/>
          <cell r="T697"/>
          <cell r="U697"/>
          <cell r="V697"/>
          <cell r="W697"/>
          <cell r="Y697"/>
          <cell r="Z697"/>
          <cell r="AA697"/>
          <cell r="AB697"/>
          <cell r="AC697"/>
          <cell r="AD697"/>
          <cell r="AE697"/>
        </row>
        <row r="698">
          <cell r="B698">
            <v>44149</v>
          </cell>
          <cell r="C698">
            <v>46</v>
          </cell>
          <cell r="D698">
            <v>11</v>
          </cell>
          <cell r="E698">
            <v>4006010082</v>
          </cell>
          <cell r="F698" t="str">
            <v>Thùng carton T33 V</v>
          </cell>
          <cell r="G698"/>
          <cell r="H698" t="str">
            <v>Nhật Anh</v>
          </cell>
          <cell r="I698">
            <v>1004696</v>
          </cell>
          <cell r="J698" t="str">
            <v>IQC</v>
          </cell>
          <cell r="K698">
            <v>670</v>
          </cell>
          <cell r="L698">
            <v>670</v>
          </cell>
          <cell r="M698">
            <v>0</v>
          </cell>
          <cell r="P698"/>
          <cell r="Q698"/>
          <cell r="R698"/>
          <cell r="S698"/>
          <cell r="T698"/>
          <cell r="U698"/>
          <cell r="V698"/>
          <cell r="W698"/>
          <cell r="Y698"/>
          <cell r="Z698"/>
          <cell r="AA698"/>
          <cell r="AB698"/>
          <cell r="AC698"/>
          <cell r="AD698"/>
          <cell r="AE698"/>
        </row>
        <row r="699">
          <cell r="B699">
            <v>44149</v>
          </cell>
          <cell r="C699">
            <v>46</v>
          </cell>
          <cell r="D699">
            <v>11</v>
          </cell>
          <cell r="E699">
            <v>3004040404</v>
          </cell>
          <cell r="F699" t="str">
            <v>Gá trên T33 IQ-PLUS</v>
          </cell>
          <cell r="G699"/>
          <cell r="H699" t="str">
            <v>Nhật Anh</v>
          </cell>
          <cell r="I699"/>
          <cell r="J699" t="str">
            <v>IQC</v>
          </cell>
          <cell r="K699">
            <v>700</v>
          </cell>
          <cell r="L699">
            <v>700</v>
          </cell>
          <cell r="M699">
            <v>0</v>
          </cell>
          <cell r="P699"/>
          <cell r="Q699"/>
          <cell r="R699"/>
          <cell r="S699"/>
          <cell r="T699"/>
          <cell r="U699"/>
          <cell r="V699"/>
          <cell r="W699"/>
          <cell r="Y699"/>
          <cell r="Z699"/>
          <cell r="AA699"/>
          <cell r="AB699"/>
          <cell r="AC699"/>
          <cell r="AD699"/>
          <cell r="AE699"/>
        </row>
        <row r="700">
          <cell r="B700">
            <v>44149</v>
          </cell>
          <cell r="C700">
            <v>46</v>
          </cell>
          <cell r="D700">
            <v>11</v>
          </cell>
          <cell r="E700">
            <v>3003020118</v>
          </cell>
          <cell r="F700" t="str">
            <v>Kính tôi đình IRO3 CT KAROFI đen</v>
          </cell>
          <cell r="G700"/>
          <cell r="H700" t="str">
            <v>Nhật Anh</v>
          </cell>
          <cell r="I700"/>
          <cell r="J700" t="str">
            <v>IQC</v>
          </cell>
          <cell r="K700">
            <v>520</v>
          </cell>
          <cell r="L700">
            <v>520</v>
          </cell>
          <cell r="M700">
            <v>0</v>
          </cell>
          <cell r="P700"/>
          <cell r="Q700"/>
          <cell r="R700"/>
          <cell r="S700"/>
          <cell r="T700"/>
          <cell r="U700"/>
          <cell r="V700"/>
          <cell r="W700"/>
          <cell r="Y700"/>
          <cell r="Z700"/>
          <cell r="AA700"/>
          <cell r="AB700"/>
          <cell r="AC700"/>
          <cell r="AD700"/>
          <cell r="AE700"/>
        </row>
        <row r="701">
          <cell r="B701">
            <v>44149</v>
          </cell>
          <cell r="C701">
            <v>46</v>
          </cell>
          <cell r="D701">
            <v>11</v>
          </cell>
          <cell r="E701">
            <v>3003010244</v>
          </cell>
          <cell r="F701" t="str">
            <v>Kính tôi cánh IRO3 CT 4mm KAROFI đen</v>
          </cell>
          <cell r="G701"/>
          <cell r="H701" t="str">
            <v>Nhật Anh</v>
          </cell>
          <cell r="I701"/>
          <cell r="J701" t="str">
            <v>IQC</v>
          </cell>
          <cell r="K701">
            <v>520</v>
          </cell>
          <cell r="L701">
            <v>520</v>
          </cell>
          <cell r="M701">
            <v>0</v>
          </cell>
          <cell r="P701"/>
          <cell r="Q701"/>
          <cell r="R701"/>
          <cell r="S701"/>
          <cell r="T701"/>
          <cell r="U701"/>
          <cell r="V701"/>
          <cell r="W701"/>
          <cell r="Y701"/>
          <cell r="Z701"/>
          <cell r="AA701"/>
          <cell r="AB701"/>
          <cell r="AC701"/>
          <cell r="AD701"/>
          <cell r="AE701"/>
        </row>
        <row r="702">
          <cell r="B702">
            <v>44149</v>
          </cell>
          <cell r="C702">
            <v>46</v>
          </cell>
          <cell r="D702">
            <v>11</v>
          </cell>
          <cell r="E702">
            <v>2016040030</v>
          </cell>
          <cell r="F702" t="str">
            <v>Vít đầu dù Inox 201 M4x12</v>
          </cell>
          <cell r="G702"/>
          <cell r="H702" t="str">
            <v>Nhật Anh</v>
          </cell>
          <cell r="I702">
            <v>1004070</v>
          </cell>
          <cell r="J702" t="str">
            <v>IQC</v>
          </cell>
          <cell r="K702">
            <v>100000</v>
          </cell>
          <cell r="L702">
            <v>100000</v>
          </cell>
          <cell r="M702">
            <v>0</v>
          </cell>
          <cell r="P702"/>
          <cell r="Q702"/>
          <cell r="R702"/>
          <cell r="S702"/>
          <cell r="T702"/>
          <cell r="U702"/>
          <cell r="V702"/>
          <cell r="W702"/>
          <cell r="Y702"/>
          <cell r="Z702"/>
          <cell r="AA702"/>
          <cell r="AB702"/>
          <cell r="AC702"/>
          <cell r="AD702"/>
          <cell r="AE702"/>
        </row>
        <row r="703">
          <cell r="B703">
            <v>44149</v>
          </cell>
          <cell r="C703">
            <v>46</v>
          </cell>
          <cell r="D703">
            <v>11</v>
          </cell>
          <cell r="E703">
            <v>2016040021</v>
          </cell>
          <cell r="F703" t="str">
            <v>Vít đầu dù Inox 5x20</v>
          </cell>
          <cell r="G703"/>
          <cell r="H703" t="str">
            <v>Nhật Anh</v>
          </cell>
          <cell r="I703">
            <v>1004070</v>
          </cell>
          <cell r="J703" t="str">
            <v>IQC</v>
          </cell>
          <cell r="K703">
            <v>120000</v>
          </cell>
          <cell r="L703">
            <v>120000</v>
          </cell>
          <cell r="M703">
            <v>0</v>
          </cell>
          <cell r="P703"/>
          <cell r="Q703"/>
          <cell r="R703"/>
          <cell r="S703"/>
          <cell r="T703"/>
          <cell r="U703"/>
          <cell r="V703"/>
          <cell r="W703"/>
          <cell r="Y703"/>
          <cell r="Z703"/>
          <cell r="AA703"/>
          <cell r="AB703"/>
          <cell r="AC703"/>
          <cell r="AD703"/>
          <cell r="AE703"/>
        </row>
        <row r="704">
          <cell r="B704">
            <v>44149</v>
          </cell>
          <cell r="C704">
            <v>46</v>
          </cell>
          <cell r="D704">
            <v>11</v>
          </cell>
          <cell r="E704">
            <v>2016040015</v>
          </cell>
          <cell r="F704" t="str">
            <v>Vít đầu dù Inox 5x12</v>
          </cell>
          <cell r="G704"/>
          <cell r="H704" t="str">
            <v>Nhật Anh</v>
          </cell>
          <cell r="I704">
            <v>1004070</v>
          </cell>
          <cell r="J704" t="str">
            <v>IQC</v>
          </cell>
          <cell r="K704">
            <v>50000</v>
          </cell>
          <cell r="L704">
            <v>50000</v>
          </cell>
          <cell r="M704">
            <v>0</v>
          </cell>
          <cell r="P704"/>
          <cell r="Q704"/>
          <cell r="R704"/>
          <cell r="S704"/>
          <cell r="T704"/>
          <cell r="U704"/>
          <cell r="V704"/>
          <cell r="W704"/>
          <cell r="Y704"/>
          <cell r="Z704"/>
          <cell r="AA704"/>
          <cell r="AB704"/>
          <cell r="AC704"/>
          <cell r="AD704"/>
          <cell r="AE704"/>
        </row>
        <row r="705">
          <cell r="B705">
            <v>44149</v>
          </cell>
          <cell r="C705">
            <v>46</v>
          </cell>
          <cell r="D705">
            <v>11</v>
          </cell>
          <cell r="E705">
            <v>2016040013</v>
          </cell>
          <cell r="F705" t="str">
            <v>Vít đầu dù Inox 4x38</v>
          </cell>
          <cell r="G705"/>
          <cell r="H705" t="str">
            <v>Nhật Anh</v>
          </cell>
          <cell r="I705">
            <v>1004070</v>
          </cell>
          <cell r="J705" t="str">
            <v>IQC</v>
          </cell>
          <cell r="K705">
            <v>1000</v>
          </cell>
          <cell r="L705">
            <v>1000</v>
          </cell>
          <cell r="M705">
            <v>0</v>
          </cell>
          <cell r="P705"/>
          <cell r="Q705"/>
          <cell r="R705"/>
          <cell r="S705"/>
          <cell r="T705"/>
          <cell r="U705"/>
          <cell r="V705"/>
          <cell r="W705"/>
          <cell r="Y705"/>
          <cell r="Z705"/>
          <cell r="AA705"/>
          <cell r="AB705"/>
          <cell r="AC705"/>
          <cell r="AD705"/>
          <cell r="AE705"/>
        </row>
        <row r="706">
          <cell r="B706">
            <v>44149</v>
          </cell>
          <cell r="C706">
            <v>46</v>
          </cell>
          <cell r="D706">
            <v>11</v>
          </cell>
          <cell r="E706">
            <v>2016040014</v>
          </cell>
          <cell r="F706" t="str">
            <v>Vít đầu dù Inox 5x10</v>
          </cell>
          <cell r="G706"/>
          <cell r="H706" t="str">
            <v>Nhật Anh</v>
          </cell>
          <cell r="I706">
            <v>1004070</v>
          </cell>
          <cell r="J706" t="str">
            <v>IQC</v>
          </cell>
          <cell r="K706">
            <v>50000</v>
          </cell>
          <cell r="L706">
            <v>50000</v>
          </cell>
          <cell r="M706">
            <v>0</v>
          </cell>
          <cell r="P706"/>
          <cell r="Q706"/>
          <cell r="R706"/>
          <cell r="S706"/>
          <cell r="T706"/>
          <cell r="U706"/>
          <cell r="V706"/>
          <cell r="W706"/>
          <cell r="Y706"/>
          <cell r="Z706"/>
          <cell r="AA706"/>
          <cell r="AB706"/>
          <cell r="AC706"/>
          <cell r="AD706"/>
          <cell r="AE706"/>
        </row>
        <row r="707">
          <cell r="B707">
            <v>44149</v>
          </cell>
          <cell r="C707">
            <v>46</v>
          </cell>
          <cell r="D707">
            <v>11</v>
          </cell>
          <cell r="E707">
            <v>3004090184</v>
          </cell>
          <cell r="F707" t="str">
            <v>Cabinet ABS IQ-PLUS (1001519)</v>
          </cell>
          <cell r="G707"/>
          <cell r="H707" t="str">
            <v>Nhật Anh</v>
          </cell>
          <cell r="I707">
            <v>1001519</v>
          </cell>
          <cell r="J707" t="str">
            <v>IQC</v>
          </cell>
          <cell r="K707">
            <v>504</v>
          </cell>
          <cell r="L707">
            <v>504</v>
          </cell>
          <cell r="M707">
            <v>0</v>
          </cell>
          <cell r="P707"/>
          <cell r="Q707"/>
          <cell r="R707"/>
          <cell r="S707"/>
          <cell r="T707"/>
          <cell r="U707"/>
          <cell r="V707"/>
          <cell r="W707"/>
          <cell r="Y707"/>
          <cell r="Z707"/>
          <cell r="AA707"/>
          <cell r="AB707"/>
          <cell r="AC707"/>
          <cell r="AD707"/>
          <cell r="AE707"/>
        </row>
        <row r="708">
          <cell r="B708">
            <v>44149</v>
          </cell>
          <cell r="C708">
            <v>46</v>
          </cell>
          <cell r="D708">
            <v>11</v>
          </cell>
          <cell r="E708">
            <v>2008010057</v>
          </cell>
          <cell r="F708" t="str">
            <v>Bơm 24V Radian TF-1800 (No Base)</v>
          </cell>
          <cell r="G708"/>
          <cell r="H708" t="str">
            <v>Nhật Anh</v>
          </cell>
          <cell r="I708">
            <v>100</v>
          </cell>
          <cell r="J708" t="str">
            <v>IQC</v>
          </cell>
          <cell r="K708">
            <v>500</v>
          </cell>
          <cell r="L708">
            <v>500</v>
          </cell>
          <cell r="M708">
            <v>0</v>
          </cell>
          <cell r="P708"/>
          <cell r="Q708"/>
          <cell r="R708"/>
          <cell r="S708"/>
          <cell r="T708"/>
          <cell r="U708"/>
          <cell r="V708"/>
          <cell r="W708"/>
          <cell r="Y708"/>
          <cell r="Z708"/>
          <cell r="AA708"/>
          <cell r="AB708"/>
          <cell r="AC708"/>
          <cell r="AD708"/>
          <cell r="AE708"/>
        </row>
        <row r="709">
          <cell r="B709">
            <v>44149</v>
          </cell>
          <cell r="C709">
            <v>46</v>
          </cell>
          <cell r="D709">
            <v>11</v>
          </cell>
          <cell r="E709">
            <v>2008010056</v>
          </cell>
          <cell r="F709" t="str">
            <v>Bơm 24V Radian TF-1800</v>
          </cell>
          <cell r="G709"/>
          <cell r="H709" t="str">
            <v>Nhật Anh</v>
          </cell>
          <cell r="I709">
            <v>100</v>
          </cell>
          <cell r="J709" t="str">
            <v>IQC</v>
          </cell>
          <cell r="K709">
            <v>3000</v>
          </cell>
          <cell r="L709">
            <v>3000</v>
          </cell>
          <cell r="M709">
            <v>0</v>
          </cell>
          <cell r="P709"/>
          <cell r="Q709"/>
          <cell r="R709"/>
          <cell r="S709"/>
          <cell r="T709"/>
          <cell r="U709"/>
          <cell r="V709"/>
          <cell r="W709"/>
          <cell r="Y709"/>
          <cell r="Z709"/>
          <cell r="AA709"/>
          <cell r="AB709"/>
          <cell r="AC709"/>
          <cell r="AD709"/>
          <cell r="AE709"/>
        </row>
        <row r="710">
          <cell r="B710">
            <v>44149</v>
          </cell>
          <cell r="C710">
            <v>46</v>
          </cell>
          <cell r="D710">
            <v>11</v>
          </cell>
          <cell r="E710">
            <v>2008010055</v>
          </cell>
          <cell r="F710" t="str">
            <v>Bơm 24V Headon TF-1800</v>
          </cell>
          <cell r="G710"/>
          <cell r="H710" t="str">
            <v>Nhật Anh</v>
          </cell>
          <cell r="I710">
            <v>100</v>
          </cell>
          <cell r="J710" t="str">
            <v>IQC</v>
          </cell>
          <cell r="K710">
            <v>3500</v>
          </cell>
          <cell r="L710">
            <v>3500</v>
          </cell>
          <cell r="M710">
            <v>0</v>
          </cell>
          <cell r="P710"/>
          <cell r="Q710"/>
          <cell r="R710"/>
          <cell r="S710"/>
          <cell r="T710"/>
          <cell r="U710"/>
          <cell r="V710"/>
          <cell r="W710"/>
          <cell r="Y710"/>
          <cell r="Z710"/>
          <cell r="AA710"/>
          <cell r="AB710"/>
          <cell r="AC710"/>
          <cell r="AD710"/>
          <cell r="AE710"/>
        </row>
        <row r="711">
          <cell r="B711">
            <v>44149</v>
          </cell>
          <cell r="C711">
            <v>46</v>
          </cell>
          <cell r="D711">
            <v>11</v>
          </cell>
          <cell r="E711">
            <v>2008010052</v>
          </cell>
          <cell r="F711" t="str">
            <v>Bơm 24V Headon TF-1200</v>
          </cell>
          <cell r="G711"/>
          <cell r="H711" t="str">
            <v>Nhật Anh</v>
          </cell>
          <cell r="I711">
            <v>100</v>
          </cell>
          <cell r="J711" t="str">
            <v>IQC</v>
          </cell>
          <cell r="K711">
            <v>500</v>
          </cell>
          <cell r="L711">
            <v>500</v>
          </cell>
          <cell r="M711">
            <v>0</v>
          </cell>
          <cell r="P711"/>
          <cell r="Q711"/>
          <cell r="R711"/>
          <cell r="S711"/>
          <cell r="T711"/>
          <cell r="U711"/>
          <cell r="V711"/>
          <cell r="W711"/>
          <cell r="Y711"/>
          <cell r="Z711"/>
          <cell r="AA711"/>
          <cell r="AB711"/>
          <cell r="AC711"/>
          <cell r="AD711"/>
          <cell r="AE711"/>
        </row>
        <row r="712">
          <cell r="B712">
            <v>44149</v>
          </cell>
          <cell r="C712">
            <v>46</v>
          </cell>
          <cell r="D712">
            <v>11</v>
          </cell>
          <cell r="E712">
            <v>2008010053</v>
          </cell>
          <cell r="F712" t="str">
            <v>Bơm 24V Headon TF-1800 (No MIT)</v>
          </cell>
          <cell r="G712"/>
          <cell r="H712" t="str">
            <v>Nhật Anh</v>
          </cell>
          <cell r="I712">
            <v>100</v>
          </cell>
          <cell r="J712" t="str">
            <v>IQC</v>
          </cell>
          <cell r="K712">
            <v>1000</v>
          </cell>
          <cell r="L712">
            <v>1000</v>
          </cell>
          <cell r="M712">
            <v>0</v>
          </cell>
          <cell r="P712"/>
          <cell r="Q712"/>
          <cell r="R712"/>
          <cell r="S712"/>
          <cell r="T712"/>
          <cell r="U712"/>
          <cell r="V712"/>
          <cell r="W712"/>
          <cell r="Y712"/>
          <cell r="Z712"/>
          <cell r="AA712"/>
          <cell r="AB712"/>
          <cell r="AC712"/>
          <cell r="AD712"/>
          <cell r="AE712"/>
        </row>
        <row r="713">
          <cell r="B713">
            <v>44149</v>
          </cell>
          <cell r="C713">
            <v>46</v>
          </cell>
          <cell r="D713">
            <v>11</v>
          </cell>
          <cell r="E713">
            <v>4006050100</v>
          </cell>
          <cell r="F713" t="str">
            <v>Xốp đỉnh IRO3-HOT</v>
          </cell>
          <cell r="G713"/>
          <cell r="H713" t="str">
            <v>Nhật Anh</v>
          </cell>
          <cell r="I713" t="str">
            <v>NDL011</v>
          </cell>
          <cell r="J713" t="str">
            <v>IQC</v>
          </cell>
          <cell r="K713">
            <v>920</v>
          </cell>
          <cell r="L713">
            <v>920</v>
          </cell>
          <cell r="M713">
            <v>0</v>
          </cell>
          <cell r="P713"/>
          <cell r="Q713"/>
          <cell r="R713"/>
          <cell r="S713"/>
          <cell r="T713"/>
          <cell r="U713"/>
          <cell r="V713"/>
          <cell r="W713"/>
          <cell r="Y713"/>
          <cell r="Z713"/>
          <cell r="AA713"/>
          <cell r="AB713"/>
          <cell r="AC713"/>
          <cell r="AD713"/>
          <cell r="AE713"/>
        </row>
        <row r="714">
          <cell r="B714">
            <v>44149</v>
          </cell>
          <cell r="C714">
            <v>46</v>
          </cell>
          <cell r="D714">
            <v>11</v>
          </cell>
          <cell r="E714">
            <v>4006050052</v>
          </cell>
          <cell r="F714" t="str">
            <v>XỐP MẶT IRO3</v>
          </cell>
          <cell r="G714"/>
          <cell r="H714" t="str">
            <v>Nhật Anh</v>
          </cell>
          <cell r="I714" t="str">
            <v>NDL011</v>
          </cell>
          <cell r="J714" t="str">
            <v>IQC</v>
          </cell>
          <cell r="K714">
            <v>1900</v>
          </cell>
          <cell r="L714">
            <v>1900</v>
          </cell>
          <cell r="M714">
            <v>0</v>
          </cell>
          <cell r="P714"/>
          <cell r="Q714"/>
          <cell r="R714"/>
          <cell r="S714"/>
          <cell r="T714"/>
          <cell r="U714"/>
          <cell r="V714"/>
          <cell r="W714"/>
          <cell r="Y714"/>
          <cell r="Z714"/>
          <cell r="AA714"/>
          <cell r="AB714"/>
          <cell r="AC714"/>
          <cell r="AD714"/>
          <cell r="AE714"/>
        </row>
        <row r="715">
          <cell r="B715">
            <v>44149</v>
          </cell>
          <cell r="C715">
            <v>46</v>
          </cell>
          <cell r="D715">
            <v>11</v>
          </cell>
          <cell r="E715">
            <v>4006050053</v>
          </cell>
          <cell r="F715" t="str">
            <v>XỐP HÔNG IRO3</v>
          </cell>
          <cell r="G715"/>
          <cell r="H715" t="str">
            <v>Nhật Anh</v>
          </cell>
          <cell r="I715" t="str">
            <v>NDL011</v>
          </cell>
          <cell r="J715" t="str">
            <v>IQC</v>
          </cell>
          <cell r="K715">
            <v>1900</v>
          </cell>
          <cell r="L715">
            <v>1900</v>
          </cell>
          <cell r="M715">
            <v>0</v>
          </cell>
          <cell r="P715"/>
          <cell r="Q715"/>
          <cell r="R715"/>
          <cell r="S715"/>
          <cell r="T715"/>
          <cell r="U715"/>
          <cell r="V715"/>
          <cell r="W715"/>
          <cell r="Y715"/>
          <cell r="Z715"/>
          <cell r="AA715"/>
          <cell r="AB715"/>
          <cell r="AC715"/>
          <cell r="AD715"/>
          <cell r="AE715"/>
        </row>
        <row r="716">
          <cell r="B716">
            <v>44149</v>
          </cell>
          <cell r="C716">
            <v>46</v>
          </cell>
          <cell r="D716">
            <v>11</v>
          </cell>
          <cell r="E716">
            <v>4006050105</v>
          </cell>
          <cell r="F716" t="str">
            <v>Xốp EPS phẳng đỉnh IQO</v>
          </cell>
          <cell r="G716"/>
          <cell r="H716" t="str">
            <v>Nhật Anh</v>
          </cell>
          <cell r="I716" t="str">
            <v>NDL011</v>
          </cell>
          <cell r="J716" t="str">
            <v>IQC</v>
          </cell>
          <cell r="K716">
            <v>350</v>
          </cell>
          <cell r="L716">
            <v>350</v>
          </cell>
          <cell r="M716">
            <v>0</v>
          </cell>
          <cell r="P716"/>
          <cell r="Q716"/>
          <cell r="R716"/>
          <cell r="S716"/>
          <cell r="T716"/>
          <cell r="U716"/>
          <cell r="V716"/>
          <cell r="W716"/>
          <cell r="Y716"/>
          <cell r="Z716"/>
          <cell r="AA716"/>
          <cell r="AB716"/>
          <cell r="AC716"/>
          <cell r="AD716"/>
          <cell r="AE716"/>
        </row>
        <row r="717">
          <cell r="B717">
            <v>44149</v>
          </cell>
          <cell r="C717">
            <v>46</v>
          </cell>
          <cell r="D717">
            <v>11</v>
          </cell>
          <cell r="E717">
            <v>4006050106</v>
          </cell>
          <cell r="F717" t="str">
            <v>Xốp EPS phẳng mặt IQO</v>
          </cell>
          <cell r="G717"/>
          <cell r="H717" t="str">
            <v>Nhật Anh</v>
          </cell>
          <cell r="I717" t="str">
            <v>NDL011</v>
          </cell>
          <cell r="J717" t="str">
            <v>IQC</v>
          </cell>
          <cell r="K717">
            <v>1050</v>
          </cell>
          <cell r="L717">
            <v>1050</v>
          </cell>
          <cell r="M717">
            <v>0</v>
          </cell>
          <cell r="P717"/>
          <cell r="Q717"/>
          <cell r="R717"/>
          <cell r="S717"/>
          <cell r="T717"/>
          <cell r="U717"/>
          <cell r="V717"/>
          <cell r="W717"/>
          <cell r="Y717"/>
          <cell r="Z717"/>
          <cell r="AA717"/>
          <cell r="AB717"/>
          <cell r="AC717"/>
          <cell r="AD717"/>
          <cell r="AE717"/>
        </row>
        <row r="718">
          <cell r="B718">
            <v>44151</v>
          </cell>
          <cell r="C718">
            <v>47</v>
          </cell>
          <cell r="D718">
            <v>11</v>
          </cell>
          <cell r="E718">
            <v>4006050107</v>
          </cell>
          <cell r="F718" t="str">
            <v>Xốp EPS phẳng cạnh IQO</v>
          </cell>
          <cell r="G718"/>
          <cell r="H718" t="str">
            <v>Nhật Anh</v>
          </cell>
          <cell r="I718" t="str">
            <v>NDL011</v>
          </cell>
          <cell r="J718" t="str">
            <v>IQC</v>
          </cell>
          <cell r="K718">
            <v>1050</v>
          </cell>
          <cell r="L718">
            <v>1050</v>
          </cell>
          <cell r="M718">
            <v>0</v>
          </cell>
          <cell r="P718"/>
          <cell r="Q718"/>
          <cell r="R718"/>
          <cell r="S718"/>
          <cell r="T718"/>
          <cell r="U718"/>
          <cell r="V718"/>
          <cell r="W718"/>
          <cell r="Y718"/>
          <cell r="Z718"/>
          <cell r="AA718"/>
          <cell r="AB718"/>
          <cell r="AC718"/>
          <cell r="AD718"/>
          <cell r="AE718"/>
        </row>
        <row r="719">
          <cell r="B719">
            <v>44151</v>
          </cell>
          <cell r="C719">
            <v>47</v>
          </cell>
          <cell r="D719">
            <v>11</v>
          </cell>
          <cell r="E719">
            <v>4006050118</v>
          </cell>
          <cell r="F719" t="str">
            <v>Xốp đỉnh IQ-PLUS</v>
          </cell>
          <cell r="G719"/>
          <cell r="H719" t="str">
            <v>Nhật Anh</v>
          </cell>
          <cell r="I719" t="str">
            <v>NDL011</v>
          </cell>
          <cell r="J719" t="str">
            <v>IQC</v>
          </cell>
          <cell r="K719">
            <v>500</v>
          </cell>
          <cell r="L719">
            <v>500</v>
          </cell>
          <cell r="M719">
            <v>0</v>
          </cell>
          <cell r="P719"/>
          <cell r="Q719"/>
          <cell r="R719"/>
          <cell r="S719"/>
          <cell r="T719"/>
          <cell r="U719"/>
          <cell r="V719"/>
          <cell r="W719"/>
          <cell r="Y719"/>
          <cell r="Z719"/>
          <cell r="AA719"/>
          <cell r="AB719"/>
          <cell r="AC719"/>
          <cell r="AD719"/>
          <cell r="AE719"/>
        </row>
        <row r="720">
          <cell r="B720">
            <v>44151</v>
          </cell>
          <cell r="C720">
            <v>47</v>
          </cell>
          <cell r="D720">
            <v>11</v>
          </cell>
          <cell r="E720">
            <v>3004020423</v>
          </cell>
          <cell r="F720" t="str">
            <v>Ốp sau trên IQ-PLUS trắng</v>
          </cell>
          <cell r="G720"/>
          <cell r="H720" t="str">
            <v>Nhật Anh</v>
          </cell>
          <cell r="I720">
            <v>1006334</v>
          </cell>
          <cell r="J720" t="str">
            <v>IQC</v>
          </cell>
          <cell r="K720">
            <v>378</v>
          </cell>
          <cell r="L720">
            <v>378</v>
          </cell>
          <cell r="M720">
            <v>0</v>
          </cell>
          <cell r="P720"/>
          <cell r="Q720"/>
          <cell r="R720"/>
          <cell r="S720"/>
          <cell r="T720"/>
          <cell r="U720"/>
          <cell r="V720"/>
          <cell r="W720"/>
          <cell r="Y720"/>
          <cell r="Z720"/>
          <cell r="AA720"/>
          <cell r="AB720"/>
          <cell r="AC720"/>
          <cell r="AD720"/>
          <cell r="AE720"/>
        </row>
        <row r="721">
          <cell r="B721">
            <v>44151</v>
          </cell>
          <cell r="C721">
            <v>47</v>
          </cell>
          <cell r="D721">
            <v>11</v>
          </cell>
          <cell r="E721">
            <v>3004040406</v>
          </cell>
          <cell r="F721" t="str">
            <v>Thanh gá điện IQ-PLUS trắng</v>
          </cell>
          <cell r="G721"/>
          <cell r="H721" t="str">
            <v>Nhật Anh</v>
          </cell>
          <cell r="I721">
            <v>1006334</v>
          </cell>
          <cell r="J721" t="str">
            <v>IQC</v>
          </cell>
          <cell r="K721">
            <v>243</v>
          </cell>
          <cell r="L721">
            <v>243</v>
          </cell>
          <cell r="M721">
            <v>0</v>
          </cell>
          <cell r="P721"/>
          <cell r="Q721"/>
          <cell r="R721"/>
          <cell r="S721"/>
          <cell r="T721"/>
          <cell r="U721"/>
          <cell r="V721"/>
          <cell r="W721"/>
          <cell r="Y721"/>
          <cell r="Z721"/>
          <cell r="AA721"/>
          <cell r="AB721"/>
          <cell r="AC721"/>
          <cell r="AD721"/>
          <cell r="AE721"/>
        </row>
        <row r="722">
          <cell r="B722">
            <v>44151</v>
          </cell>
          <cell r="C722">
            <v>47</v>
          </cell>
          <cell r="D722">
            <v>11</v>
          </cell>
          <cell r="E722">
            <v>3004040270</v>
          </cell>
          <cell r="F722" t="str">
            <v>Chân giá sắt TOP COVER trắng</v>
          </cell>
          <cell r="G722"/>
          <cell r="H722" t="str">
            <v>Nhật Anh</v>
          </cell>
          <cell r="I722">
            <v>1006334</v>
          </cell>
          <cell r="J722" t="str">
            <v>IQC</v>
          </cell>
          <cell r="K722">
            <v>100</v>
          </cell>
          <cell r="L722">
            <v>100</v>
          </cell>
          <cell r="M722">
            <v>0</v>
          </cell>
          <cell r="P722"/>
          <cell r="Q722"/>
          <cell r="R722"/>
          <cell r="S722"/>
          <cell r="T722"/>
          <cell r="U722"/>
          <cell r="V722"/>
          <cell r="W722"/>
          <cell r="Y722"/>
          <cell r="Z722"/>
          <cell r="AA722"/>
          <cell r="AB722"/>
          <cell r="AC722"/>
          <cell r="AD722"/>
          <cell r="AE722"/>
        </row>
        <row r="723">
          <cell r="B723">
            <v>44151</v>
          </cell>
          <cell r="C723">
            <v>47</v>
          </cell>
          <cell r="D723">
            <v>11</v>
          </cell>
          <cell r="E723">
            <v>3004040422</v>
          </cell>
          <cell r="F723" t="str">
            <v>Giá tank nhựa IQO-HOT</v>
          </cell>
          <cell r="G723"/>
          <cell r="H723" t="str">
            <v>Nhật Anh</v>
          </cell>
          <cell r="I723">
            <v>1006334</v>
          </cell>
          <cell r="J723" t="str">
            <v>IQC</v>
          </cell>
          <cell r="K723">
            <v>300</v>
          </cell>
          <cell r="L723">
            <v>300</v>
          </cell>
          <cell r="M723">
            <v>0</v>
          </cell>
          <cell r="P723"/>
          <cell r="Q723"/>
          <cell r="R723"/>
          <cell r="S723"/>
          <cell r="T723"/>
          <cell r="U723"/>
          <cell r="V723"/>
          <cell r="W723"/>
          <cell r="Y723"/>
          <cell r="Z723"/>
          <cell r="AA723"/>
          <cell r="AB723"/>
          <cell r="AC723"/>
          <cell r="AD723"/>
          <cell r="AE723"/>
        </row>
        <row r="724">
          <cell r="B724">
            <v>44151</v>
          </cell>
          <cell r="C724">
            <v>47</v>
          </cell>
          <cell r="D724">
            <v>11</v>
          </cell>
          <cell r="E724">
            <v>2013020015</v>
          </cell>
          <cell r="F724" t="str">
            <v>Giá sắt CQ L1</v>
          </cell>
          <cell r="G724"/>
          <cell r="H724" t="str">
            <v>Nhật Anh</v>
          </cell>
          <cell r="I724" t="str">
            <v>NDN019</v>
          </cell>
          <cell r="J724" t="str">
            <v>IQC</v>
          </cell>
          <cell r="K724">
            <v>242</v>
          </cell>
          <cell r="L724">
            <v>242</v>
          </cell>
          <cell r="M724">
            <v>0</v>
          </cell>
          <cell r="P724"/>
          <cell r="Q724"/>
          <cell r="R724"/>
          <cell r="S724"/>
          <cell r="T724"/>
          <cell r="U724"/>
          <cell r="V724"/>
          <cell r="W724"/>
          <cell r="Y724"/>
          <cell r="Z724"/>
          <cell r="AA724"/>
          <cell r="AB724"/>
          <cell r="AC724"/>
          <cell r="AD724"/>
          <cell r="AE724"/>
        </row>
        <row r="725">
          <cell r="B725">
            <v>44151</v>
          </cell>
          <cell r="C725">
            <v>47</v>
          </cell>
          <cell r="D725">
            <v>11</v>
          </cell>
          <cell r="E725">
            <v>2017030001</v>
          </cell>
          <cell r="F725" t="str">
            <v>Gioăng van áp cao</v>
          </cell>
          <cell r="G725"/>
          <cell r="H725" t="str">
            <v>Nhật Anh</v>
          </cell>
          <cell r="I725" t="str">
            <v>NDM004</v>
          </cell>
          <cell r="J725" t="str">
            <v>IQC</v>
          </cell>
          <cell r="K725">
            <v>10000</v>
          </cell>
          <cell r="L725">
            <v>10000</v>
          </cell>
          <cell r="M725">
            <v>0</v>
          </cell>
          <cell r="P725"/>
          <cell r="Q725"/>
          <cell r="R725"/>
          <cell r="S725"/>
          <cell r="T725"/>
          <cell r="U725"/>
          <cell r="V725"/>
          <cell r="W725"/>
          <cell r="Y725"/>
          <cell r="Z725"/>
          <cell r="AA725"/>
          <cell r="AB725"/>
          <cell r="AC725"/>
          <cell r="AD725"/>
          <cell r="AE725"/>
        </row>
        <row r="726">
          <cell r="B726">
            <v>44151</v>
          </cell>
          <cell r="C726">
            <v>47</v>
          </cell>
          <cell r="D726">
            <v>11</v>
          </cell>
          <cell r="E726">
            <v>2017030005</v>
          </cell>
          <cell r="F726" t="str">
            <v>Gioăng cốc 2 gioăng (86*3.1)mm</v>
          </cell>
          <cell r="G726"/>
          <cell r="H726" t="str">
            <v>Nhật Anh</v>
          </cell>
          <cell r="I726" t="str">
            <v>NDM004</v>
          </cell>
          <cell r="J726" t="str">
            <v>IQC</v>
          </cell>
          <cell r="K726">
            <v>5000</v>
          </cell>
          <cell r="L726">
            <v>5000</v>
          </cell>
          <cell r="M726">
            <v>0</v>
          </cell>
          <cell r="P726"/>
          <cell r="Q726"/>
          <cell r="R726"/>
          <cell r="S726"/>
          <cell r="T726"/>
          <cell r="U726"/>
          <cell r="V726"/>
          <cell r="W726"/>
          <cell r="Y726"/>
          <cell r="Z726"/>
          <cell r="AA726"/>
          <cell r="AB726"/>
          <cell r="AC726"/>
          <cell r="AD726"/>
          <cell r="AE726"/>
        </row>
        <row r="727">
          <cell r="B727">
            <v>44151</v>
          </cell>
          <cell r="C727">
            <v>47</v>
          </cell>
          <cell r="D727">
            <v>11</v>
          </cell>
          <cell r="E727">
            <v>2017030041</v>
          </cell>
          <cell r="F727" t="str">
            <v>Gioăng chỉ cao su NBR D28.4x2.6</v>
          </cell>
          <cell r="G727"/>
          <cell r="H727" t="str">
            <v>Nhật Anh</v>
          </cell>
          <cell r="I727" t="str">
            <v>NDM004</v>
          </cell>
          <cell r="J727" t="str">
            <v>IQC</v>
          </cell>
          <cell r="K727">
            <v>10000</v>
          </cell>
          <cell r="L727">
            <v>10000</v>
          </cell>
          <cell r="M727">
            <v>0</v>
          </cell>
          <cell r="P727"/>
          <cell r="Q727"/>
          <cell r="R727"/>
          <cell r="S727"/>
          <cell r="T727"/>
          <cell r="U727"/>
          <cell r="V727"/>
          <cell r="W727"/>
          <cell r="Y727"/>
          <cell r="Z727"/>
          <cell r="AA727"/>
          <cell r="AB727"/>
          <cell r="AC727"/>
          <cell r="AD727"/>
          <cell r="AE727"/>
        </row>
        <row r="728">
          <cell r="B728">
            <v>44151</v>
          </cell>
          <cell r="C728">
            <v>47</v>
          </cell>
          <cell r="D728">
            <v>11</v>
          </cell>
          <cell r="E728">
            <v>2008050021</v>
          </cell>
          <cell r="F728" t="str">
            <v>Gioăng nén bơm 8369T</v>
          </cell>
          <cell r="G728"/>
          <cell r="H728" t="str">
            <v>Nhật Anh</v>
          </cell>
          <cell r="I728" t="str">
            <v>NDM004</v>
          </cell>
          <cell r="J728" t="str">
            <v>IQC</v>
          </cell>
          <cell r="K728">
            <v>10000</v>
          </cell>
          <cell r="L728">
            <v>10000</v>
          </cell>
          <cell r="M728">
            <v>0</v>
          </cell>
          <cell r="P728"/>
          <cell r="Q728"/>
          <cell r="R728"/>
          <cell r="S728"/>
          <cell r="T728"/>
          <cell r="U728"/>
          <cell r="V728"/>
          <cell r="W728"/>
          <cell r="Y728"/>
          <cell r="Z728"/>
          <cell r="AA728"/>
          <cell r="AB728"/>
          <cell r="AC728"/>
          <cell r="AD728"/>
          <cell r="AE728"/>
        </row>
        <row r="729">
          <cell r="B729">
            <v>44151</v>
          </cell>
          <cell r="C729">
            <v>47</v>
          </cell>
          <cell r="D729">
            <v>11</v>
          </cell>
          <cell r="E729">
            <v>2008050022</v>
          </cell>
          <cell r="F729" t="str">
            <v>Gioăng nạp bơm 8369T</v>
          </cell>
          <cell r="G729"/>
          <cell r="H729" t="str">
            <v>Nhật Anh</v>
          </cell>
          <cell r="I729" t="str">
            <v>NDM004</v>
          </cell>
          <cell r="J729" t="str">
            <v>IQC</v>
          </cell>
          <cell r="K729">
            <v>20000</v>
          </cell>
          <cell r="L729">
            <v>20000</v>
          </cell>
          <cell r="M729">
            <v>0</v>
          </cell>
          <cell r="P729"/>
          <cell r="Q729"/>
          <cell r="R729"/>
          <cell r="S729"/>
          <cell r="T729"/>
          <cell r="U729"/>
          <cell r="V729"/>
          <cell r="W729"/>
          <cell r="Y729"/>
          <cell r="Z729"/>
          <cell r="AA729"/>
          <cell r="AB729"/>
          <cell r="AC729"/>
          <cell r="AD729"/>
          <cell r="AE729"/>
        </row>
        <row r="730">
          <cell r="B730">
            <v>44151</v>
          </cell>
          <cell r="C730">
            <v>47</v>
          </cell>
          <cell r="D730">
            <v>11</v>
          </cell>
          <cell r="E730">
            <v>2017030040</v>
          </cell>
          <cell r="F730" t="str">
            <v>Gioăng cao su bình chứa</v>
          </cell>
          <cell r="G730"/>
          <cell r="H730" t="str">
            <v>Nhật Anh</v>
          </cell>
          <cell r="I730" t="str">
            <v>NDM004</v>
          </cell>
          <cell r="J730" t="str">
            <v>IQC</v>
          </cell>
          <cell r="K730">
            <v>3000</v>
          </cell>
          <cell r="L730">
            <v>3000</v>
          </cell>
          <cell r="M730">
            <v>0</v>
          </cell>
          <cell r="P730"/>
          <cell r="Q730"/>
          <cell r="R730"/>
          <cell r="S730"/>
          <cell r="T730"/>
          <cell r="U730"/>
          <cell r="V730"/>
          <cell r="W730"/>
          <cell r="Y730"/>
          <cell r="Z730"/>
          <cell r="AA730"/>
          <cell r="AB730"/>
          <cell r="AC730"/>
          <cell r="AD730"/>
          <cell r="AE730"/>
        </row>
        <row r="731">
          <cell r="B731">
            <v>44151</v>
          </cell>
          <cell r="C731">
            <v>47</v>
          </cell>
          <cell r="D731">
            <v>11</v>
          </cell>
          <cell r="E731">
            <v>4006031915</v>
          </cell>
          <cell r="F731" t="str">
            <v>Tem lõi 5 MINERAL KAROFI (Cuộn)</v>
          </cell>
          <cell r="G731"/>
          <cell r="H731" t="str">
            <v>Nhật Anh</v>
          </cell>
          <cell r="I731" t="str">
            <v>NDK002</v>
          </cell>
          <cell r="J731" t="str">
            <v>IQC</v>
          </cell>
          <cell r="K731">
            <v>20000</v>
          </cell>
          <cell r="L731">
            <v>20000</v>
          </cell>
          <cell r="M731">
            <v>0</v>
          </cell>
          <cell r="P731"/>
          <cell r="Q731"/>
          <cell r="R731"/>
          <cell r="S731"/>
          <cell r="T731"/>
          <cell r="U731"/>
          <cell r="V731"/>
          <cell r="W731"/>
          <cell r="Y731"/>
          <cell r="Z731"/>
          <cell r="AA731"/>
          <cell r="AB731"/>
          <cell r="AC731"/>
          <cell r="AD731"/>
          <cell r="AE731"/>
        </row>
        <row r="732">
          <cell r="B732">
            <v>44151</v>
          </cell>
          <cell r="C732">
            <v>47</v>
          </cell>
          <cell r="D732">
            <v>11</v>
          </cell>
          <cell r="E732">
            <v>4006031916</v>
          </cell>
          <cell r="F732" t="str">
            <v>Tem lõi 6 GAC-T33 KAROFI (Cuộn)</v>
          </cell>
          <cell r="G732"/>
          <cell r="H732" t="str">
            <v>Nhật Anh</v>
          </cell>
          <cell r="I732" t="str">
            <v>NDK002</v>
          </cell>
          <cell r="J732" t="str">
            <v>IQC</v>
          </cell>
          <cell r="K732">
            <v>20000</v>
          </cell>
          <cell r="L732">
            <v>20000</v>
          </cell>
          <cell r="M732">
            <v>0</v>
          </cell>
          <cell r="P732"/>
          <cell r="Q732"/>
          <cell r="R732"/>
          <cell r="S732"/>
          <cell r="T732"/>
          <cell r="U732"/>
          <cell r="V732"/>
          <cell r="W732"/>
          <cell r="Y732"/>
          <cell r="Z732"/>
          <cell r="AA732"/>
          <cell r="AB732"/>
          <cell r="AC732"/>
          <cell r="AD732"/>
          <cell r="AE732"/>
        </row>
        <row r="733">
          <cell r="B733">
            <v>44151</v>
          </cell>
          <cell r="C733">
            <v>47</v>
          </cell>
          <cell r="D733">
            <v>11</v>
          </cell>
          <cell r="E733">
            <v>4006031918</v>
          </cell>
          <cell r="F733" t="str">
            <v>Tem lõi 9 NANO SILVER KAROFI (Cuộn)</v>
          </cell>
          <cell r="G733"/>
          <cell r="H733" t="str">
            <v>Nhật Anh</v>
          </cell>
          <cell r="I733" t="str">
            <v>NDK002</v>
          </cell>
          <cell r="J733" t="str">
            <v>IQC</v>
          </cell>
          <cell r="K733">
            <v>20000</v>
          </cell>
          <cell r="L733">
            <v>20000</v>
          </cell>
          <cell r="M733">
            <v>0</v>
          </cell>
          <cell r="P733"/>
          <cell r="Q733"/>
          <cell r="R733"/>
          <cell r="S733"/>
          <cell r="T733"/>
          <cell r="U733"/>
          <cell r="V733"/>
          <cell r="W733"/>
          <cell r="Y733"/>
          <cell r="Z733"/>
          <cell r="AA733"/>
          <cell r="AB733"/>
          <cell r="AC733"/>
          <cell r="AD733"/>
          <cell r="AE733"/>
        </row>
        <row r="734">
          <cell r="B734">
            <v>44151</v>
          </cell>
          <cell r="C734">
            <v>47</v>
          </cell>
          <cell r="D734">
            <v>11</v>
          </cell>
          <cell r="E734">
            <v>4006060233</v>
          </cell>
          <cell r="F734" t="str">
            <v>HDSD máy RO KAROFI v3</v>
          </cell>
          <cell r="G734"/>
          <cell r="H734" t="str">
            <v>Nhật Anh</v>
          </cell>
          <cell r="I734" t="str">
            <v>NDK002</v>
          </cell>
          <cell r="J734" t="str">
            <v>IQC</v>
          </cell>
          <cell r="K734">
            <v>7100</v>
          </cell>
          <cell r="L734">
            <v>7100</v>
          </cell>
          <cell r="M734">
            <v>0</v>
          </cell>
          <cell r="P734"/>
          <cell r="Q734"/>
          <cell r="R734"/>
          <cell r="S734"/>
          <cell r="T734"/>
          <cell r="U734"/>
          <cell r="V734"/>
          <cell r="W734"/>
          <cell r="Y734"/>
          <cell r="Z734"/>
          <cell r="AA734"/>
          <cell r="AB734"/>
          <cell r="AC734"/>
          <cell r="AD734"/>
          <cell r="AE734"/>
        </row>
        <row r="735">
          <cell r="B735">
            <v>44151</v>
          </cell>
          <cell r="C735">
            <v>47</v>
          </cell>
          <cell r="D735">
            <v>11</v>
          </cell>
          <cell r="E735">
            <v>4006060267</v>
          </cell>
          <cell r="F735" t="str">
            <v>HDSD KAROFI O-H128</v>
          </cell>
          <cell r="G735"/>
          <cell r="H735" t="str">
            <v>Nhật Anh</v>
          </cell>
          <cell r="I735" t="str">
            <v>NDK002</v>
          </cell>
          <cell r="J735" t="str">
            <v>IQC</v>
          </cell>
          <cell r="K735">
            <v>1000</v>
          </cell>
          <cell r="L735">
            <v>1000</v>
          </cell>
          <cell r="M735">
            <v>0</v>
          </cell>
          <cell r="P735"/>
          <cell r="Q735"/>
          <cell r="R735"/>
          <cell r="S735"/>
          <cell r="T735"/>
          <cell r="U735"/>
          <cell r="V735"/>
          <cell r="W735"/>
          <cell r="Y735"/>
          <cell r="Z735"/>
          <cell r="AA735"/>
          <cell r="AB735"/>
          <cell r="AC735"/>
          <cell r="AD735"/>
          <cell r="AE735"/>
        </row>
        <row r="736">
          <cell r="B736">
            <v>44151</v>
          </cell>
          <cell r="C736">
            <v>47</v>
          </cell>
          <cell r="D736">
            <v>11</v>
          </cell>
          <cell r="E736">
            <v>4006060276</v>
          </cell>
          <cell r="F736" t="str">
            <v>HDSD LIVOTEC</v>
          </cell>
          <cell r="G736"/>
          <cell r="H736" t="str">
            <v>Nhật Anh</v>
          </cell>
          <cell r="I736" t="str">
            <v>NDK002</v>
          </cell>
          <cell r="J736" t="str">
            <v>IQC</v>
          </cell>
          <cell r="K736">
            <v>1000</v>
          </cell>
          <cell r="L736">
            <v>1000</v>
          </cell>
          <cell r="M736">
            <v>0</v>
          </cell>
          <cell r="P736"/>
          <cell r="Q736"/>
          <cell r="R736"/>
          <cell r="S736"/>
          <cell r="T736"/>
          <cell r="U736"/>
          <cell r="V736"/>
          <cell r="W736"/>
          <cell r="Y736"/>
          <cell r="Z736"/>
          <cell r="AA736"/>
          <cell r="AB736"/>
          <cell r="AC736"/>
          <cell r="AD736"/>
          <cell r="AE736"/>
        </row>
        <row r="737">
          <cell r="B737">
            <v>44151</v>
          </cell>
          <cell r="C737">
            <v>47</v>
          </cell>
          <cell r="D737">
            <v>11</v>
          </cell>
          <cell r="E737">
            <v>4006031332</v>
          </cell>
          <cell r="F737" t="str">
            <v>Sticker LIVOTEC 9 cấp</v>
          </cell>
          <cell r="G737"/>
          <cell r="H737" t="str">
            <v>Nhật Anh</v>
          </cell>
          <cell r="I737" t="str">
            <v>NDK002</v>
          </cell>
          <cell r="J737" t="str">
            <v>IQC</v>
          </cell>
          <cell r="K737">
            <v>2000</v>
          </cell>
          <cell r="L737">
            <v>2000</v>
          </cell>
          <cell r="M737">
            <v>0</v>
          </cell>
          <cell r="P737"/>
          <cell r="Q737"/>
          <cell r="R737"/>
          <cell r="S737"/>
          <cell r="T737"/>
          <cell r="U737"/>
          <cell r="V737"/>
          <cell r="W737"/>
          <cell r="Y737"/>
          <cell r="Z737"/>
          <cell r="AA737"/>
          <cell r="AB737"/>
          <cell r="AC737"/>
          <cell r="AD737"/>
          <cell r="AE737"/>
        </row>
        <row r="738">
          <cell r="B738">
            <v>44151</v>
          </cell>
          <cell r="C738">
            <v>47</v>
          </cell>
          <cell r="D738">
            <v>11</v>
          </cell>
          <cell r="E738">
            <v>4006030297</v>
          </cell>
          <cell r="F738" t="str">
            <v>Sticker KAROFI IRO 2.0</v>
          </cell>
          <cell r="G738"/>
          <cell r="H738" t="str">
            <v>Nhật Anh</v>
          </cell>
          <cell r="I738" t="str">
            <v>NDK002</v>
          </cell>
          <cell r="J738" t="str">
            <v>IQC</v>
          </cell>
          <cell r="K738">
            <v>2000</v>
          </cell>
          <cell r="L738">
            <v>2000</v>
          </cell>
          <cell r="M738">
            <v>0</v>
          </cell>
          <cell r="P738"/>
          <cell r="Q738"/>
          <cell r="R738"/>
          <cell r="S738"/>
          <cell r="T738"/>
          <cell r="U738"/>
          <cell r="V738"/>
          <cell r="W738"/>
          <cell r="Y738"/>
          <cell r="Z738"/>
          <cell r="AA738"/>
          <cell r="AB738"/>
          <cell r="AC738"/>
          <cell r="AD738"/>
          <cell r="AE738"/>
        </row>
        <row r="739">
          <cell r="B739">
            <v>44151</v>
          </cell>
          <cell r="C739">
            <v>47</v>
          </cell>
          <cell r="D739">
            <v>11</v>
          </cell>
          <cell r="E739">
            <v>4006030515</v>
          </cell>
          <cell r="F739" t="str">
            <v>Sticker KAROFI IRO 2.0 9 cấp</v>
          </cell>
          <cell r="G739"/>
          <cell r="H739" t="str">
            <v>Nhật Anh</v>
          </cell>
          <cell r="I739" t="str">
            <v>NDK002</v>
          </cell>
          <cell r="J739" t="str">
            <v>IQC</v>
          </cell>
          <cell r="K739">
            <v>3000</v>
          </cell>
          <cell r="L739">
            <v>3000</v>
          </cell>
          <cell r="M739">
            <v>0</v>
          </cell>
          <cell r="P739"/>
          <cell r="Q739"/>
          <cell r="R739"/>
          <cell r="S739"/>
          <cell r="T739"/>
          <cell r="U739"/>
          <cell r="V739"/>
          <cell r="W739"/>
          <cell r="Y739"/>
          <cell r="Z739"/>
          <cell r="AA739"/>
          <cell r="AB739"/>
          <cell r="AC739"/>
          <cell r="AD739"/>
          <cell r="AE739"/>
        </row>
        <row r="740">
          <cell r="B740">
            <v>44151</v>
          </cell>
          <cell r="C740">
            <v>47</v>
          </cell>
          <cell r="D740">
            <v>11</v>
          </cell>
          <cell r="E740">
            <v>4006030301</v>
          </cell>
          <cell r="F740" t="str">
            <v>Tem bảo hành KAROFI</v>
          </cell>
          <cell r="G740"/>
          <cell r="H740" t="str">
            <v>Nhật Anh</v>
          </cell>
          <cell r="I740" t="str">
            <v>NDK002</v>
          </cell>
          <cell r="J740" t="str">
            <v>IQC</v>
          </cell>
          <cell r="K740">
            <v>72000</v>
          </cell>
          <cell r="L740">
            <v>72000</v>
          </cell>
          <cell r="M740">
            <v>0</v>
          </cell>
          <cell r="P740"/>
          <cell r="Q740"/>
          <cell r="R740"/>
          <cell r="S740"/>
          <cell r="T740"/>
          <cell r="U740"/>
          <cell r="V740"/>
          <cell r="W740"/>
          <cell r="Y740"/>
          <cell r="Z740"/>
          <cell r="AA740"/>
          <cell r="AB740"/>
          <cell r="AC740"/>
          <cell r="AD740"/>
          <cell r="AE740"/>
        </row>
        <row r="741">
          <cell r="B741">
            <v>44151</v>
          </cell>
          <cell r="C741">
            <v>47</v>
          </cell>
          <cell r="D741">
            <v>11</v>
          </cell>
          <cell r="E741">
            <v>4006030059</v>
          </cell>
          <cell r="F741" t="str">
            <v>Tem cảnh báo Chú ý nước nóng</v>
          </cell>
          <cell r="G741"/>
          <cell r="H741" t="str">
            <v>Nhật Anh</v>
          </cell>
          <cell r="I741" t="str">
            <v>NDK002</v>
          </cell>
          <cell r="J741" t="str">
            <v>IQC</v>
          </cell>
          <cell r="K741">
            <v>1000</v>
          </cell>
          <cell r="L741">
            <v>1000</v>
          </cell>
          <cell r="M741">
            <v>0</v>
          </cell>
          <cell r="P741"/>
          <cell r="Q741"/>
          <cell r="R741"/>
          <cell r="S741"/>
          <cell r="T741"/>
          <cell r="U741"/>
          <cell r="V741"/>
          <cell r="W741"/>
          <cell r="Y741"/>
          <cell r="Z741"/>
          <cell r="AA741"/>
          <cell r="AB741"/>
          <cell r="AC741"/>
          <cell r="AD741"/>
          <cell r="AE741"/>
        </row>
        <row r="742">
          <cell r="B742">
            <v>44151</v>
          </cell>
          <cell r="C742">
            <v>47</v>
          </cell>
          <cell r="D742">
            <v>11</v>
          </cell>
          <cell r="E742">
            <v>4006030785</v>
          </cell>
          <cell r="F742" t="str">
            <v>Tem chỉ dẫn đường nước IN IRO3</v>
          </cell>
          <cell r="G742"/>
          <cell r="H742" t="str">
            <v>Nhật Anh</v>
          </cell>
          <cell r="I742" t="str">
            <v>NDK002</v>
          </cell>
          <cell r="J742" t="str">
            <v>IQC</v>
          </cell>
          <cell r="K742">
            <v>3000</v>
          </cell>
          <cell r="L742">
            <v>3000</v>
          </cell>
          <cell r="M742">
            <v>0</v>
          </cell>
          <cell r="P742"/>
          <cell r="Q742"/>
          <cell r="R742"/>
          <cell r="S742"/>
          <cell r="T742"/>
          <cell r="U742"/>
          <cell r="V742"/>
          <cell r="W742"/>
          <cell r="Y742"/>
          <cell r="Z742"/>
          <cell r="AA742"/>
          <cell r="AB742"/>
          <cell r="AC742"/>
          <cell r="AD742"/>
          <cell r="AE742"/>
        </row>
        <row r="743">
          <cell r="B743">
            <v>44151</v>
          </cell>
          <cell r="C743">
            <v>47</v>
          </cell>
          <cell r="D743">
            <v>11</v>
          </cell>
          <cell r="E743">
            <v>4006030786</v>
          </cell>
          <cell r="F743" t="str">
            <v>Tem chỉ dẫn đường nước WASTE IRO3</v>
          </cell>
          <cell r="G743"/>
          <cell r="H743" t="str">
            <v>Nhật Anh</v>
          </cell>
          <cell r="I743" t="str">
            <v>NDK002</v>
          </cell>
          <cell r="J743" t="str">
            <v>IQC</v>
          </cell>
          <cell r="K743">
            <v>5000</v>
          </cell>
          <cell r="L743">
            <v>5000</v>
          </cell>
          <cell r="M743">
            <v>0</v>
          </cell>
          <cell r="P743"/>
          <cell r="Q743"/>
          <cell r="R743"/>
          <cell r="S743"/>
          <cell r="T743"/>
          <cell r="U743"/>
          <cell r="V743"/>
          <cell r="W743"/>
          <cell r="Y743"/>
          <cell r="Z743"/>
          <cell r="AA743"/>
          <cell r="AB743"/>
          <cell r="AC743"/>
          <cell r="AD743"/>
          <cell r="AE743"/>
        </row>
        <row r="744">
          <cell r="B744">
            <v>44151</v>
          </cell>
          <cell r="C744">
            <v>47</v>
          </cell>
          <cell r="D744">
            <v>11</v>
          </cell>
          <cell r="E744">
            <v>4006030787</v>
          </cell>
          <cell r="F744" t="str">
            <v>Tem chỉ dẫn xả AIR IRO3</v>
          </cell>
          <cell r="G744"/>
          <cell r="H744" t="str">
            <v>Nhật Anh</v>
          </cell>
          <cell r="I744" t="str">
            <v>NDK002</v>
          </cell>
          <cell r="J744" t="str">
            <v>IQC</v>
          </cell>
          <cell r="K744">
            <v>5000</v>
          </cell>
          <cell r="L744">
            <v>5000</v>
          </cell>
          <cell r="M744">
            <v>0</v>
          </cell>
          <cell r="P744"/>
          <cell r="Q744"/>
          <cell r="R744"/>
          <cell r="S744"/>
          <cell r="T744"/>
          <cell r="U744"/>
          <cell r="V744"/>
          <cell r="W744"/>
          <cell r="Y744"/>
          <cell r="Z744"/>
          <cell r="AA744"/>
          <cell r="AB744"/>
          <cell r="AC744"/>
          <cell r="AD744"/>
          <cell r="AE744"/>
        </row>
        <row r="745">
          <cell r="B745">
            <v>44151</v>
          </cell>
          <cell r="C745">
            <v>47</v>
          </cell>
          <cell r="D745">
            <v>11</v>
          </cell>
          <cell r="E745">
            <v>4006031318</v>
          </cell>
          <cell r="F745" t="str">
            <v>Tem cốc 1 PP 5u LIVOTEC</v>
          </cell>
          <cell r="G745"/>
          <cell r="H745" t="str">
            <v>Nhật Anh</v>
          </cell>
          <cell r="I745" t="str">
            <v>NDK002</v>
          </cell>
          <cell r="J745" t="str">
            <v>IQC</v>
          </cell>
          <cell r="K745">
            <v>2000</v>
          </cell>
          <cell r="L745">
            <v>2000</v>
          </cell>
          <cell r="M745">
            <v>0</v>
          </cell>
          <cell r="P745"/>
          <cell r="Q745"/>
          <cell r="R745"/>
          <cell r="S745"/>
          <cell r="T745"/>
          <cell r="U745"/>
          <cell r="V745"/>
          <cell r="W745"/>
          <cell r="Y745"/>
          <cell r="Z745"/>
          <cell r="AA745"/>
          <cell r="AB745"/>
          <cell r="AC745"/>
          <cell r="AD745"/>
          <cell r="AE745"/>
        </row>
        <row r="746">
          <cell r="B746">
            <v>44151</v>
          </cell>
          <cell r="C746">
            <v>47</v>
          </cell>
          <cell r="D746">
            <v>11</v>
          </cell>
          <cell r="E746">
            <v>4006031328</v>
          </cell>
          <cell r="F746" t="str">
            <v>Tem giá sắt LIVOTEC</v>
          </cell>
          <cell r="G746"/>
          <cell r="H746" t="str">
            <v>Nhật Anh</v>
          </cell>
          <cell r="I746" t="str">
            <v>NDK002</v>
          </cell>
          <cell r="J746" t="str">
            <v>IQC</v>
          </cell>
          <cell r="K746">
            <v>1300</v>
          </cell>
          <cell r="L746">
            <v>1300</v>
          </cell>
          <cell r="M746">
            <v>0</v>
          </cell>
          <cell r="P746"/>
          <cell r="Q746"/>
          <cell r="R746"/>
          <cell r="S746"/>
          <cell r="T746"/>
          <cell r="U746"/>
          <cell r="V746"/>
          <cell r="W746"/>
          <cell r="Y746"/>
          <cell r="Z746"/>
          <cell r="AA746"/>
          <cell r="AB746"/>
          <cell r="AC746"/>
          <cell r="AD746"/>
          <cell r="AE746"/>
        </row>
        <row r="747">
          <cell r="B747">
            <v>44151</v>
          </cell>
          <cell r="C747">
            <v>47</v>
          </cell>
          <cell r="D747">
            <v>11</v>
          </cell>
          <cell r="E747">
            <v>4006031330</v>
          </cell>
          <cell r="F747" t="str">
            <v>Tem bơm LIVOTEC</v>
          </cell>
          <cell r="G747"/>
          <cell r="H747" t="str">
            <v>Nhật Anh</v>
          </cell>
          <cell r="I747" t="str">
            <v>NDK002</v>
          </cell>
          <cell r="J747" t="str">
            <v>IQC</v>
          </cell>
          <cell r="K747">
            <v>1000</v>
          </cell>
          <cell r="L747">
            <v>1000</v>
          </cell>
          <cell r="M747">
            <v>0</v>
          </cell>
          <cell r="P747"/>
          <cell r="Q747"/>
          <cell r="R747"/>
          <cell r="S747"/>
          <cell r="T747"/>
          <cell r="U747"/>
          <cell r="V747"/>
          <cell r="W747"/>
          <cell r="Y747"/>
          <cell r="Z747"/>
          <cell r="AA747"/>
          <cell r="AB747"/>
          <cell r="AC747"/>
          <cell r="AD747"/>
          <cell r="AE747"/>
        </row>
        <row r="748">
          <cell r="B748">
            <v>44151</v>
          </cell>
          <cell r="C748">
            <v>47</v>
          </cell>
          <cell r="D748">
            <v>11</v>
          </cell>
          <cell r="E748">
            <v>4006031334</v>
          </cell>
          <cell r="F748" t="str">
            <v>Tem phụ LIVOTEC LRA109</v>
          </cell>
          <cell r="G748"/>
          <cell r="H748" t="str">
            <v>Nhật Anh</v>
          </cell>
          <cell r="I748" t="str">
            <v>NDK002</v>
          </cell>
          <cell r="J748" t="str">
            <v>IQC</v>
          </cell>
          <cell r="K748">
            <v>2000</v>
          </cell>
          <cell r="L748">
            <v>2000</v>
          </cell>
          <cell r="M748">
            <v>0</v>
          </cell>
          <cell r="P748"/>
          <cell r="Q748"/>
          <cell r="R748"/>
          <cell r="S748"/>
          <cell r="T748"/>
          <cell r="U748"/>
          <cell r="V748"/>
          <cell r="W748"/>
          <cell r="Y748"/>
          <cell r="Z748"/>
          <cell r="AA748"/>
          <cell r="AB748"/>
          <cell r="AC748"/>
          <cell r="AD748"/>
          <cell r="AE748"/>
        </row>
        <row r="749">
          <cell r="B749">
            <v>44151</v>
          </cell>
          <cell r="C749">
            <v>47</v>
          </cell>
          <cell r="D749">
            <v>11</v>
          </cell>
          <cell r="E749">
            <v>4006032092</v>
          </cell>
          <cell r="F749" t="str">
            <v>Tem lõi T33 Smart Duo Livotec</v>
          </cell>
          <cell r="G749"/>
          <cell r="H749" t="str">
            <v>Nhật Anh</v>
          </cell>
          <cell r="I749" t="str">
            <v>NDK002</v>
          </cell>
          <cell r="J749" t="str">
            <v>IQC</v>
          </cell>
          <cell r="K749">
            <v>1000</v>
          </cell>
          <cell r="L749">
            <v>1000</v>
          </cell>
          <cell r="M749">
            <v>0</v>
          </cell>
          <cell r="P749"/>
          <cell r="Q749"/>
          <cell r="R749"/>
          <cell r="S749"/>
          <cell r="T749"/>
          <cell r="U749"/>
          <cell r="V749"/>
          <cell r="W749"/>
          <cell r="Y749"/>
          <cell r="Z749"/>
          <cell r="AA749"/>
          <cell r="AB749"/>
          <cell r="AC749"/>
          <cell r="AD749"/>
          <cell r="AE749"/>
        </row>
        <row r="750">
          <cell r="B750">
            <v>44151</v>
          </cell>
          <cell r="C750">
            <v>47</v>
          </cell>
          <cell r="D750">
            <v>11</v>
          </cell>
          <cell r="E750">
            <v>2017030008</v>
          </cell>
          <cell r="F750" t="str">
            <v>Gioăng CTO trong 3mm</v>
          </cell>
          <cell r="G750"/>
          <cell r="H750" t="str">
            <v>Nhật Anh</v>
          </cell>
          <cell r="I750" t="str">
            <v>NDM001</v>
          </cell>
          <cell r="J750" t="str">
            <v>IQC</v>
          </cell>
          <cell r="K750">
            <v>21000</v>
          </cell>
          <cell r="L750">
            <v>21000</v>
          </cell>
          <cell r="M750">
            <v>0</v>
          </cell>
          <cell r="P750"/>
          <cell r="Q750"/>
          <cell r="R750"/>
          <cell r="S750"/>
          <cell r="T750"/>
          <cell r="U750"/>
          <cell r="V750"/>
          <cell r="W750"/>
          <cell r="Y750"/>
          <cell r="Z750"/>
          <cell r="AA750"/>
          <cell r="AB750"/>
          <cell r="AC750"/>
          <cell r="AD750"/>
          <cell r="AE750"/>
        </row>
        <row r="751">
          <cell r="B751">
            <v>44151</v>
          </cell>
          <cell r="C751">
            <v>47</v>
          </cell>
          <cell r="D751">
            <v>11</v>
          </cell>
          <cell r="E751">
            <v>2017030012</v>
          </cell>
          <cell r="F751" t="str">
            <v>Gioăng CTO xanh 3mm</v>
          </cell>
          <cell r="G751"/>
          <cell r="H751" t="str">
            <v>Nhật Anh</v>
          </cell>
          <cell r="I751" t="str">
            <v>NDM001</v>
          </cell>
          <cell r="J751" t="str">
            <v>IQC</v>
          </cell>
          <cell r="K751">
            <v>51000</v>
          </cell>
          <cell r="L751">
            <v>51000</v>
          </cell>
          <cell r="M751">
            <v>0</v>
          </cell>
          <cell r="P751"/>
          <cell r="Q751"/>
          <cell r="R751"/>
          <cell r="S751"/>
          <cell r="T751"/>
          <cell r="U751"/>
          <cell r="V751"/>
          <cell r="W751"/>
          <cell r="Y751"/>
          <cell r="Z751"/>
          <cell r="AA751"/>
          <cell r="AB751"/>
          <cell r="AC751"/>
          <cell r="AD751"/>
          <cell r="AE751"/>
        </row>
        <row r="752">
          <cell r="B752">
            <v>44151</v>
          </cell>
          <cell r="C752">
            <v>47</v>
          </cell>
          <cell r="D752">
            <v>11</v>
          </cell>
          <cell r="E752">
            <v>3002090007</v>
          </cell>
          <cell r="F752" t="str">
            <v>Nút bịt T33 hồng ngoại (Loại mới)</v>
          </cell>
          <cell r="G752"/>
          <cell r="H752" t="str">
            <v>Nhật Anh</v>
          </cell>
          <cell r="I752" t="str">
            <v>NDM004</v>
          </cell>
          <cell r="J752" t="str">
            <v>IQC</v>
          </cell>
          <cell r="K752">
            <v>60000</v>
          </cell>
          <cell r="L752">
            <v>60000</v>
          </cell>
          <cell r="M752">
            <v>0</v>
          </cell>
          <cell r="P752"/>
          <cell r="Q752"/>
          <cell r="R752"/>
          <cell r="S752"/>
          <cell r="T752"/>
          <cell r="U752"/>
          <cell r="V752"/>
          <cell r="W752"/>
          <cell r="Y752"/>
          <cell r="Z752"/>
          <cell r="AA752"/>
          <cell r="AB752"/>
          <cell r="AC752"/>
          <cell r="AD752"/>
          <cell r="AE752"/>
        </row>
        <row r="753">
          <cell r="B753">
            <v>44151</v>
          </cell>
          <cell r="C753">
            <v>47</v>
          </cell>
          <cell r="D753">
            <v>11</v>
          </cell>
          <cell r="E753">
            <v>3004040378</v>
          </cell>
          <cell r="F753" t="str">
            <v>Giá đỡ bản lề dưới IRO3 E8RO ghi</v>
          </cell>
          <cell r="G753"/>
          <cell r="H753" t="str">
            <v>Nhật Anh</v>
          </cell>
          <cell r="I753" t="str">
            <v>ENC</v>
          </cell>
          <cell r="J753" t="str">
            <v>IQC</v>
          </cell>
          <cell r="K753">
            <v>400</v>
          </cell>
          <cell r="L753">
            <v>400</v>
          </cell>
          <cell r="M753">
            <v>0</v>
          </cell>
          <cell r="P753"/>
          <cell r="Q753"/>
          <cell r="R753"/>
          <cell r="S753"/>
          <cell r="T753"/>
          <cell r="U753"/>
          <cell r="V753"/>
          <cell r="W753"/>
          <cell r="Y753"/>
          <cell r="Z753"/>
          <cell r="AA753"/>
          <cell r="AB753"/>
          <cell r="AC753"/>
          <cell r="AD753"/>
          <cell r="AE753"/>
        </row>
        <row r="754">
          <cell r="B754">
            <v>44151</v>
          </cell>
          <cell r="C754">
            <v>47</v>
          </cell>
          <cell r="D754">
            <v>11</v>
          </cell>
          <cell r="E754">
            <v>3003050032</v>
          </cell>
          <cell r="F754" t="str">
            <v>Thân tủ IQO trắng (0.6mm)</v>
          </cell>
          <cell r="G754"/>
          <cell r="H754" t="str">
            <v>Nhật Anh</v>
          </cell>
          <cell r="I754" t="str">
            <v>ENC</v>
          </cell>
          <cell r="J754" t="str">
            <v>IQC</v>
          </cell>
          <cell r="K754">
            <v>142</v>
          </cell>
          <cell r="L754">
            <v>142</v>
          </cell>
          <cell r="M754">
            <v>0</v>
          </cell>
          <cell r="P754"/>
          <cell r="Q754"/>
          <cell r="R754"/>
          <cell r="S754"/>
          <cell r="T754"/>
          <cell r="U754"/>
          <cell r="V754"/>
          <cell r="W754"/>
          <cell r="Y754"/>
          <cell r="Z754"/>
          <cell r="AA754"/>
          <cell r="AB754"/>
          <cell r="AC754"/>
          <cell r="AD754"/>
          <cell r="AE754"/>
        </row>
        <row r="755">
          <cell r="B755">
            <v>44151</v>
          </cell>
          <cell r="C755">
            <v>47</v>
          </cell>
          <cell r="D755">
            <v>11</v>
          </cell>
          <cell r="E755">
            <v>3003050003</v>
          </cell>
          <cell r="F755" t="str">
            <v>Thân tủ IQ trắng (0.5mm)</v>
          </cell>
          <cell r="G755"/>
          <cell r="H755" t="str">
            <v>Nhật Anh</v>
          </cell>
          <cell r="I755" t="str">
            <v>ENC</v>
          </cell>
          <cell r="J755" t="str">
            <v>IQC</v>
          </cell>
          <cell r="K755">
            <v>257</v>
          </cell>
          <cell r="L755">
            <v>257</v>
          </cell>
          <cell r="M755">
            <v>0</v>
          </cell>
          <cell r="P755"/>
          <cell r="Q755"/>
          <cell r="R755"/>
          <cell r="S755"/>
          <cell r="T755"/>
          <cell r="U755"/>
          <cell r="V755"/>
          <cell r="W755"/>
          <cell r="Y755"/>
          <cell r="Z755"/>
          <cell r="AA755"/>
          <cell r="AB755"/>
          <cell r="AC755"/>
          <cell r="AD755"/>
          <cell r="AE755"/>
        </row>
        <row r="756">
          <cell r="B756">
            <v>44151</v>
          </cell>
          <cell r="C756">
            <v>47</v>
          </cell>
          <cell r="D756">
            <v>11</v>
          </cell>
          <cell r="E756">
            <v>3003050041</v>
          </cell>
          <cell r="F756" t="str">
            <v>Thân tủ IRO3 E8RO ghi</v>
          </cell>
          <cell r="G756"/>
          <cell r="H756" t="str">
            <v>Nhật Anh</v>
          </cell>
          <cell r="I756" t="str">
            <v>NDN619</v>
          </cell>
          <cell r="J756" t="str">
            <v>IQC</v>
          </cell>
          <cell r="K756">
            <v>471</v>
          </cell>
          <cell r="L756">
            <v>471</v>
          </cell>
          <cell r="M756">
            <v>0</v>
          </cell>
          <cell r="P756"/>
          <cell r="Q756"/>
          <cell r="R756"/>
          <cell r="S756"/>
          <cell r="T756"/>
          <cell r="U756"/>
          <cell r="V756"/>
          <cell r="W756"/>
          <cell r="Y756"/>
          <cell r="Z756"/>
          <cell r="AA756"/>
          <cell r="AB756"/>
          <cell r="AC756"/>
          <cell r="AD756"/>
          <cell r="AE756"/>
        </row>
        <row r="757">
          <cell r="B757">
            <v>44151</v>
          </cell>
          <cell r="C757">
            <v>47</v>
          </cell>
          <cell r="D757">
            <v>11</v>
          </cell>
          <cell r="E757">
            <v>3004040237</v>
          </cell>
          <cell r="F757" t="str">
            <v>Giá đỡ bản lề dưới IRO3 v2 trắng</v>
          </cell>
          <cell r="G757"/>
          <cell r="H757" t="str">
            <v>Nhật Anh</v>
          </cell>
          <cell r="I757" t="str">
            <v>NDN619</v>
          </cell>
          <cell r="J757" t="str">
            <v>IQC</v>
          </cell>
          <cell r="K757">
            <v>130</v>
          </cell>
          <cell r="L757">
            <v>130</v>
          </cell>
          <cell r="M757">
            <v>0</v>
          </cell>
          <cell r="P757"/>
          <cell r="Q757"/>
          <cell r="R757"/>
          <cell r="S757"/>
          <cell r="T757"/>
          <cell r="U757"/>
          <cell r="V757"/>
          <cell r="W757"/>
          <cell r="Y757"/>
          <cell r="Z757"/>
          <cell r="AA757"/>
          <cell r="AB757"/>
          <cell r="AC757"/>
          <cell r="AD757"/>
          <cell r="AE757"/>
        </row>
        <row r="758">
          <cell r="B758">
            <v>44151</v>
          </cell>
          <cell r="C758">
            <v>47</v>
          </cell>
          <cell r="D758">
            <v>11</v>
          </cell>
          <cell r="E758">
            <v>3004040294</v>
          </cell>
          <cell r="F758" t="str">
            <v>Thân tủ IRO3-HOT trắng</v>
          </cell>
          <cell r="G758"/>
          <cell r="H758" t="str">
            <v>Nhật Anh</v>
          </cell>
          <cell r="I758" t="str">
            <v>NDN619</v>
          </cell>
          <cell r="J758" t="str">
            <v>IQC</v>
          </cell>
          <cell r="K758">
            <v>150</v>
          </cell>
          <cell r="L758">
            <v>150</v>
          </cell>
          <cell r="M758">
            <v>0</v>
          </cell>
          <cell r="P758"/>
          <cell r="Q758"/>
          <cell r="R758"/>
          <cell r="S758"/>
          <cell r="T758"/>
          <cell r="U758"/>
          <cell r="V758"/>
          <cell r="W758"/>
          <cell r="Y758"/>
          <cell r="Z758"/>
          <cell r="AA758"/>
          <cell r="AB758"/>
          <cell r="AC758"/>
          <cell r="AD758"/>
          <cell r="AE758"/>
        </row>
        <row r="759">
          <cell r="B759">
            <v>44151</v>
          </cell>
          <cell r="C759">
            <v>47</v>
          </cell>
          <cell r="D759">
            <v>11</v>
          </cell>
          <cell r="E759">
            <v>3003010225</v>
          </cell>
          <cell r="F759" t="str">
            <v>Kính tôi cánh IQ 4mm đen KAROFI IRO 2.0</v>
          </cell>
          <cell r="G759"/>
          <cell r="H759" t="str">
            <v>Nhật Anh</v>
          </cell>
          <cell r="I759"/>
          <cell r="J759" t="str">
            <v>IQC</v>
          </cell>
          <cell r="K759">
            <v>395</v>
          </cell>
          <cell r="L759">
            <v>395</v>
          </cell>
          <cell r="M759">
            <v>0</v>
          </cell>
          <cell r="P759"/>
          <cell r="Q759"/>
          <cell r="R759"/>
          <cell r="S759"/>
          <cell r="T759"/>
          <cell r="U759"/>
          <cell r="V759"/>
          <cell r="W759"/>
          <cell r="Y759"/>
          <cell r="Z759"/>
          <cell r="AA759"/>
          <cell r="AB759"/>
          <cell r="AC759"/>
          <cell r="AD759"/>
          <cell r="AE759"/>
        </row>
        <row r="760">
          <cell r="B760">
            <v>44151</v>
          </cell>
          <cell r="C760">
            <v>47</v>
          </cell>
          <cell r="D760">
            <v>11</v>
          </cell>
          <cell r="E760">
            <v>4003010061</v>
          </cell>
          <cell r="F760" t="str">
            <v>Thép tấm SPCC 1.2x1180x305</v>
          </cell>
          <cell r="G760"/>
          <cell r="H760" t="str">
            <v>Nhật Anh</v>
          </cell>
          <cell r="I760"/>
          <cell r="J760" t="str">
            <v>IQC</v>
          </cell>
          <cell r="K760">
            <v>256</v>
          </cell>
          <cell r="L760">
            <v>256</v>
          </cell>
          <cell r="M760">
            <v>0</v>
          </cell>
          <cell r="P760"/>
          <cell r="Q760"/>
          <cell r="R760"/>
          <cell r="S760"/>
          <cell r="T760"/>
          <cell r="U760"/>
          <cell r="V760"/>
          <cell r="W760"/>
          <cell r="Y760"/>
          <cell r="Z760"/>
          <cell r="AA760"/>
          <cell r="AB760"/>
          <cell r="AC760"/>
          <cell r="AD760"/>
          <cell r="AE760"/>
        </row>
        <row r="761">
          <cell r="B761">
            <v>44151</v>
          </cell>
          <cell r="C761">
            <v>47</v>
          </cell>
          <cell r="D761">
            <v>11</v>
          </cell>
          <cell r="E761">
            <v>3003010236</v>
          </cell>
          <cell r="F761" t="str">
            <v>Kính tôi cánh IQ 4mm đen LIVOTEC</v>
          </cell>
          <cell r="G761"/>
          <cell r="H761" t="str">
            <v>Nhật Anh</v>
          </cell>
          <cell r="I761">
            <v>1005401</v>
          </cell>
          <cell r="J761" t="str">
            <v>IQC</v>
          </cell>
          <cell r="K761">
            <v>291</v>
          </cell>
          <cell r="L761">
            <v>291</v>
          </cell>
          <cell r="M761">
            <v>0</v>
          </cell>
          <cell r="P761"/>
          <cell r="Q761"/>
          <cell r="R761"/>
          <cell r="S761"/>
          <cell r="T761"/>
          <cell r="U761"/>
          <cell r="V761"/>
          <cell r="W761"/>
          <cell r="Y761"/>
          <cell r="Z761"/>
          <cell r="AA761"/>
          <cell r="AB761"/>
          <cell r="AC761"/>
          <cell r="AD761"/>
          <cell r="AE761"/>
        </row>
        <row r="762">
          <cell r="B762">
            <v>44151</v>
          </cell>
          <cell r="C762">
            <v>47</v>
          </cell>
          <cell r="D762">
            <v>11</v>
          </cell>
          <cell r="E762">
            <v>3003020132</v>
          </cell>
          <cell r="F762" t="str">
            <v>Kính tôi đình IRO3 đen KAROFI (Wifi) v2</v>
          </cell>
          <cell r="G762"/>
          <cell r="H762" t="str">
            <v>Nhật Anh</v>
          </cell>
          <cell r="I762">
            <v>1005401</v>
          </cell>
          <cell r="J762" t="str">
            <v>IQC</v>
          </cell>
          <cell r="K762">
            <v>60</v>
          </cell>
          <cell r="L762">
            <v>60</v>
          </cell>
          <cell r="M762">
            <v>0</v>
          </cell>
          <cell r="P762"/>
          <cell r="Q762"/>
          <cell r="R762"/>
          <cell r="S762"/>
          <cell r="T762"/>
          <cell r="U762"/>
          <cell r="V762"/>
          <cell r="W762"/>
          <cell r="Y762"/>
          <cell r="Z762"/>
          <cell r="AA762"/>
          <cell r="AB762"/>
          <cell r="AC762"/>
          <cell r="AD762"/>
          <cell r="AE762"/>
        </row>
        <row r="763">
          <cell r="B763">
            <v>44151</v>
          </cell>
          <cell r="C763">
            <v>47</v>
          </cell>
          <cell r="D763">
            <v>11</v>
          </cell>
          <cell r="E763">
            <v>3003020009</v>
          </cell>
          <cell r="F763" t="str">
            <v>Kính tôi đình IQ đen (loại B)</v>
          </cell>
          <cell r="G763"/>
          <cell r="H763" t="str">
            <v>Nhật Anh</v>
          </cell>
          <cell r="I763">
            <v>1005401</v>
          </cell>
          <cell r="J763" t="str">
            <v>IQC</v>
          </cell>
          <cell r="K763">
            <v>600</v>
          </cell>
          <cell r="L763">
            <v>600</v>
          </cell>
          <cell r="M763">
            <v>0</v>
          </cell>
          <cell r="P763"/>
          <cell r="Q763"/>
          <cell r="R763"/>
          <cell r="S763"/>
          <cell r="T763"/>
          <cell r="U763"/>
          <cell r="V763"/>
          <cell r="W763"/>
          <cell r="Y763"/>
          <cell r="Z763"/>
          <cell r="AA763"/>
          <cell r="AB763"/>
          <cell r="AC763"/>
          <cell r="AD763"/>
          <cell r="AE763"/>
        </row>
        <row r="764">
          <cell r="B764">
            <v>44151</v>
          </cell>
          <cell r="C764">
            <v>47</v>
          </cell>
          <cell r="D764">
            <v>11</v>
          </cell>
          <cell r="E764">
            <v>3003010212</v>
          </cell>
          <cell r="F764" t="str">
            <v>Kính tôi đình IQ đen KAROFI (LED 2.0)</v>
          </cell>
          <cell r="G764"/>
          <cell r="H764" t="str">
            <v>Nhật Anh</v>
          </cell>
          <cell r="I764">
            <v>1005401</v>
          </cell>
          <cell r="J764" t="str">
            <v>IQC</v>
          </cell>
          <cell r="K764">
            <v>267</v>
          </cell>
          <cell r="L764">
            <v>267</v>
          </cell>
          <cell r="M764">
            <v>0</v>
          </cell>
          <cell r="P764"/>
          <cell r="Q764"/>
          <cell r="R764"/>
          <cell r="S764"/>
          <cell r="T764"/>
          <cell r="U764"/>
          <cell r="V764"/>
          <cell r="W764"/>
          <cell r="Y764"/>
          <cell r="Z764"/>
          <cell r="AA764"/>
          <cell r="AB764"/>
          <cell r="AC764"/>
          <cell r="AD764"/>
          <cell r="AE764"/>
        </row>
        <row r="765">
          <cell r="B765">
            <v>44151</v>
          </cell>
          <cell r="C765">
            <v>47</v>
          </cell>
          <cell r="D765">
            <v>11</v>
          </cell>
          <cell r="E765">
            <v>4003010060</v>
          </cell>
          <cell r="F765" t="str">
            <v>Thép tấm SPCC 1.2x1200x297</v>
          </cell>
          <cell r="G765"/>
          <cell r="H765" t="str">
            <v>Nhật Anh</v>
          </cell>
          <cell r="I765">
            <v>1000341</v>
          </cell>
          <cell r="J765" t="str">
            <v>IQC</v>
          </cell>
          <cell r="K765">
            <v>302</v>
          </cell>
          <cell r="L765">
            <v>302</v>
          </cell>
          <cell r="M765">
            <v>0</v>
          </cell>
          <cell r="P765"/>
          <cell r="Q765"/>
          <cell r="R765"/>
          <cell r="S765"/>
          <cell r="T765"/>
          <cell r="U765"/>
          <cell r="V765"/>
          <cell r="W765"/>
          <cell r="Y765"/>
          <cell r="Z765"/>
          <cell r="AA765"/>
          <cell r="AB765"/>
          <cell r="AC765"/>
          <cell r="AD765"/>
          <cell r="AE765"/>
        </row>
        <row r="766">
          <cell r="B766">
            <v>44151</v>
          </cell>
          <cell r="C766">
            <v>47</v>
          </cell>
          <cell r="D766">
            <v>11</v>
          </cell>
          <cell r="E766">
            <v>3004090184</v>
          </cell>
          <cell r="F766" t="str">
            <v>Cabinet ABS IQ-PLUS (1001519)</v>
          </cell>
          <cell r="G766"/>
          <cell r="H766" t="str">
            <v>Nhật Anh</v>
          </cell>
          <cell r="I766">
            <v>1001519</v>
          </cell>
          <cell r="J766" t="str">
            <v>IQC</v>
          </cell>
          <cell r="K766">
            <v>495</v>
          </cell>
          <cell r="L766">
            <v>495</v>
          </cell>
          <cell r="M766">
            <v>0</v>
          </cell>
          <cell r="P766"/>
          <cell r="Q766"/>
          <cell r="R766"/>
          <cell r="S766"/>
          <cell r="T766"/>
          <cell r="U766"/>
          <cell r="V766"/>
          <cell r="W766"/>
          <cell r="Y766"/>
          <cell r="Z766"/>
          <cell r="AA766"/>
          <cell r="AB766"/>
          <cell r="AC766"/>
          <cell r="AD766"/>
          <cell r="AE766"/>
        </row>
        <row r="767">
          <cell r="B767">
            <v>44151</v>
          </cell>
          <cell r="C767">
            <v>47</v>
          </cell>
          <cell r="D767">
            <v>11</v>
          </cell>
          <cell r="E767">
            <v>4006020089</v>
          </cell>
          <cell r="F767" t="str">
            <v>Túi dán miệng PE 23x13</v>
          </cell>
          <cell r="G767"/>
          <cell r="H767" t="str">
            <v>Nhật Anh</v>
          </cell>
          <cell r="I767"/>
          <cell r="J767" t="str">
            <v>IQC</v>
          </cell>
          <cell r="K767">
            <v>30000</v>
          </cell>
          <cell r="L767">
            <v>30000</v>
          </cell>
          <cell r="M767">
            <v>0</v>
          </cell>
          <cell r="P767"/>
          <cell r="Q767"/>
          <cell r="R767"/>
          <cell r="S767"/>
          <cell r="T767"/>
          <cell r="U767"/>
          <cell r="V767"/>
          <cell r="W767"/>
          <cell r="Y767"/>
          <cell r="Z767"/>
          <cell r="AA767"/>
          <cell r="AB767"/>
          <cell r="AC767"/>
          <cell r="AD767"/>
          <cell r="AE767"/>
        </row>
        <row r="768">
          <cell r="B768">
            <v>44151</v>
          </cell>
          <cell r="C768">
            <v>47</v>
          </cell>
          <cell r="D768">
            <v>11</v>
          </cell>
          <cell r="E768">
            <v>2008010058</v>
          </cell>
          <cell r="F768" t="str">
            <v>Bơm 24V Headon TF-1800 PLUS</v>
          </cell>
          <cell r="G768"/>
          <cell r="H768" t="str">
            <v>Nhật Anh</v>
          </cell>
          <cell r="I768">
            <v>100</v>
          </cell>
          <cell r="J768" t="str">
            <v>IQC</v>
          </cell>
          <cell r="K768">
            <v>500</v>
          </cell>
          <cell r="L768">
            <v>500</v>
          </cell>
          <cell r="M768">
            <v>0</v>
          </cell>
          <cell r="P768"/>
          <cell r="Q768"/>
          <cell r="R768"/>
          <cell r="S768"/>
          <cell r="T768"/>
          <cell r="U768"/>
          <cell r="V768"/>
          <cell r="W768"/>
          <cell r="Y768"/>
          <cell r="Z768"/>
          <cell r="AA768"/>
          <cell r="AB768"/>
          <cell r="AC768"/>
          <cell r="AD768"/>
          <cell r="AE768"/>
        </row>
        <row r="769">
          <cell r="B769">
            <v>44151</v>
          </cell>
          <cell r="C769">
            <v>47</v>
          </cell>
          <cell r="D769">
            <v>11</v>
          </cell>
          <cell r="E769">
            <v>2008050005</v>
          </cell>
          <cell r="F769" t="str">
            <v>Đầu bơm 24V Headon 8369</v>
          </cell>
          <cell r="G769"/>
          <cell r="H769" t="str">
            <v>Nhật Anh</v>
          </cell>
          <cell r="I769"/>
          <cell r="J769" t="str">
            <v>IQC</v>
          </cell>
          <cell r="K769">
            <v>45</v>
          </cell>
          <cell r="L769">
            <v>45</v>
          </cell>
          <cell r="M769">
            <v>0</v>
          </cell>
          <cell r="P769"/>
          <cell r="Q769"/>
          <cell r="R769"/>
          <cell r="S769"/>
          <cell r="T769"/>
          <cell r="U769"/>
          <cell r="V769"/>
          <cell r="W769"/>
          <cell r="Y769"/>
          <cell r="Z769"/>
          <cell r="AA769"/>
          <cell r="AB769"/>
          <cell r="AC769"/>
          <cell r="AD769"/>
          <cell r="AE769"/>
        </row>
        <row r="770">
          <cell r="B770">
            <v>44151</v>
          </cell>
          <cell r="C770">
            <v>47</v>
          </cell>
          <cell r="D770">
            <v>11</v>
          </cell>
          <cell r="E770">
            <v>2008050044</v>
          </cell>
          <cell r="F770" t="str">
            <v>Đầu bơm 24V RADIAN 8369</v>
          </cell>
          <cell r="G770"/>
          <cell r="H770" t="str">
            <v>Nhật Anh</v>
          </cell>
          <cell r="I770"/>
          <cell r="J770" t="str">
            <v>IQC</v>
          </cell>
          <cell r="K770">
            <v>35</v>
          </cell>
          <cell r="L770">
            <v>35</v>
          </cell>
          <cell r="M770">
            <v>0</v>
          </cell>
          <cell r="P770"/>
          <cell r="Q770"/>
          <cell r="R770"/>
          <cell r="S770"/>
          <cell r="T770"/>
          <cell r="U770"/>
          <cell r="V770"/>
          <cell r="W770"/>
          <cell r="Y770"/>
          <cell r="Z770"/>
          <cell r="AA770"/>
          <cell r="AB770"/>
          <cell r="AC770"/>
          <cell r="AD770"/>
          <cell r="AE770"/>
        </row>
        <row r="771">
          <cell r="B771">
            <v>44151</v>
          </cell>
          <cell r="C771">
            <v>47</v>
          </cell>
          <cell r="D771">
            <v>11</v>
          </cell>
          <cell r="E771">
            <v>2008050007</v>
          </cell>
          <cell r="F771" t="str">
            <v>Đầu bơm 24V Headon 8389</v>
          </cell>
          <cell r="G771"/>
          <cell r="H771" t="str">
            <v>Nhật Anh</v>
          </cell>
          <cell r="I771"/>
          <cell r="J771" t="str">
            <v>IQC</v>
          </cell>
          <cell r="K771">
            <v>5</v>
          </cell>
          <cell r="L771">
            <v>5</v>
          </cell>
          <cell r="M771">
            <v>0</v>
          </cell>
          <cell r="P771"/>
          <cell r="Q771"/>
          <cell r="R771"/>
          <cell r="S771"/>
          <cell r="T771"/>
          <cell r="U771"/>
          <cell r="V771"/>
          <cell r="W771"/>
          <cell r="Y771"/>
          <cell r="Z771"/>
          <cell r="AA771"/>
          <cell r="AB771"/>
          <cell r="AC771"/>
          <cell r="AD771"/>
          <cell r="AE771"/>
        </row>
        <row r="772">
          <cell r="B772">
            <v>44151</v>
          </cell>
          <cell r="C772">
            <v>47</v>
          </cell>
          <cell r="D772">
            <v>11</v>
          </cell>
          <cell r="E772">
            <v>2011030009</v>
          </cell>
          <cell r="F772" t="str">
            <v>Ốc 1/4" trắng NK</v>
          </cell>
          <cell r="G772"/>
          <cell r="H772" t="str">
            <v>Nhật Anh</v>
          </cell>
          <cell r="I772"/>
          <cell r="J772" t="str">
            <v>IQC</v>
          </cell>
          <cell r="K772">
            <v>1800</v>
          </cell>
          <cell r="L772">
            <v>1800</v>
          </cell>
          <cell r="M772">
            <v>0</v>
          </cell>
          <cell r="P772"/>
          <cell r="Q772"/>
          <cell r="R772"/>
          <cell r="S772"/>
          <cell r="T772"/>
          <cell r="U772"/>
          <cell r="V772"/>
          <cell r="W772"/>
          <cell r="Y772"/>
          <cell r="Z772"/>
          <cell r="AA772"/>
          <cell r="AB772"/>
          <cell r="AC772"/>
          <cell r="AD772"/>
          <cell r="AE772"/>
        </row>
        <row r="773">
          <cell r="B773">
            <v>44151</v>
          </cell>
          <cell r="C773">
            <v>47</v>
          </cell>
          <cell r="D773">
            <v>11</v>
          </cell>
          <cell r="E773">
            <v>2013080004</v>
          </cell>
          <cell r="F773" t="str">
            <v>Vòi K54</v>
          </cell>
          <cell r="G773"/>
          <cell r="H773" t="str">
            <v>Nhật Anh</v>
          </cell>
          <cell r="I773"/>
          <cell r="J773" t="str">
            <v>IQC</v>
          </cell>
          <cell r="K773">
            <v>4000</v>
          </cell>
          <cell r="L773">
            <v>4000</v>
          </cell>
          <cell r="M773">
            <v>0</v>
          </cell>
          <cell r="P773"/>
          <cell r="Q773"/>
          <cell r="R773"/>
          <cell r="S773"/>
          <cell r="T773"/>
          <cell r="U773"/>
          <cell r="V773"/>
          <cell r="W773"/>
          <cell r="Y773"/>
          <cell r="Z773"/>
          <cell r="AA773"/>
          <cell r="AB773"/>
          <cell r="AC773"/>
          <cell r="AD773"/>
          <cell r="AE773"/>
        </row>
        <row r="774">
          <cell r="B774">
            <v>44151</v>
          </cell>
          <cell r="C774">
            <v>47</v>
          </cell>
          <cell r="D774">
            <v>11</v>
          </cell>
          <cell r="E774">
            <v>2013050014</v>
          </cell>
          <cell r="F774" t="str">
            <v>Van đầu vào 1/4"</v>
          </cell>
          <cell r="G774"/>
          <cell r="H774" t="str">
            <v>Nhật Anh</v>
          </cell>
          <cell r="I774"/>
          <cell r="J774" t="str">
            <v>IQC</v>
          </cell>
          <cell r="K774">
            <v>1000</v>
          </cell>
          <cell r="L774">
            <v>1000</v>
          </cell>
          <cell r="M774">
            <v>0</v>
          </cell>
          <cell r="P774"/>
          <cell r="Q774"/>
          <cell r="R774"/>
          <cell r="S774"/>
          <cell r="T774"/>
          <cell r="U774"/>
          <cell r="V774"/>
          <cell r="W774"/>
          <cell r="Y774"/>
          <cell r="Z774"/>
          <cell r="AA774"/>
          <cell r="AB774"/>
          <cell r="AC774"/>
          <cell r="AD774"/>
          <cell r="AE774"/>
        </row>
        <row r="775">
          <cell r="B775">
            <v>44151</v>
          </cell>
          <cell r="C775">
            <v>47</v>
          </cell>
          <cell r="D775">
            <v>11</v>
          </cell>
          <cell r="E775">
            <v>2007030063</v>
          </cell>
          <cell r="F775" t="str">
            <v>Van điện từ- Flow YS-DFC-18Q</v>
          </cell>
          <cell r="G775"/>
          <cell r="H775" t="str">
            <v>Nhật Anh</v>
          </cell>
          <cell r="I775"/>
          <cell r="J775" t="str">
            <v>IQC</v>
          </cell>
          <cell r="K775">
            <v>1000</v>
          </cell>
          <cell r="L775">
            <v>1000</v>
          </cell>
          <cell r="M775">
            <v>0</v>
          </cell>
          <cell r="P775"/>
          <cell r="Q775"/>
          <cell r="R775"/>
          <cell r="S775"/>
          <cell r="T775"/>
          <cell r="U775"/>
          <cell r="V775"/>
          <cell r="W775"/>
          <cell r="Y775"/>
          <cell r="Z775"/>
          <cell r="AA775"/>
          <cell r="AB775"/>
          <cell r="AC775"/>
          <cell r="AD775"/>
          <cell r="AE775"/>
        </row>
        <row r="776">
          <cell r="B776">
            <v>44151</v>
          </cell>
          <cell r="C776">
            <v>47</v>
          </cell>
          <cell r="D776">
            <v>11</v>
          </cell>
          <cell r="E776">
            <v>2013050023</v>
          </cell>
          <cell r="F776" t="str">
            <v>Van đầu vào tích hợp 3/8"</v>
          </cell>
          <cell r="G776"/>
          <cell r="H776" t="str">
            <v>Nhật Anh</v>
          </cell>
          <cell r="I776"/>
          <cell r="J776" t="str">
            <v>IQC</v>
          </cell>
          <cell r="K776">
            <v>9000</v>
          </cell>
          <cell r="L776">
            <v>9000</v>
          </cell>
          <cell r="M776">
            <v>0</v>
          </cell>
          <cell r="P776"/>
          <cell r="Q776"/>
          <cell r="R776"/>
          <cell r="S776"/>
          <cell r="T776"/>
          <cell r="U776"/>
          <cell r="V776"/>
          <cell r="W776"/>
          <cell r="Y776"/>
          <cell r="Z776"/>
          <cell r="AA776"/>
          <cell r="AB776"/>
          <cell r="AC776"/>
          <cell r="AD776"/>
          <cell r="AE776"/>
        </row>
        <row r="777">
          <cell r="B777">
            <v>44151</v>
          </cell>
          <cell r="C777">
            <v>47</v>
          </cell>
          <cell r="D777">
            <v>11</v>
          </cell>
          <cell r="E777">
            <v>3004010119</v>
          </cell>
          <cell r="F777" t="str">
            <v>Dây điện AT-6.3 (25cm)</v>
          </cell>
          <cell r="G777"/>
          <cell r="H777" t="str">
            <v>Nhật Anh</v>
          </cell>
          <cell r="I777">
            <v>1004010</v>
          </cell>
          <cell r="J777" t="str">
            <v>IQC</v>
          </cell>
          <cell r="K777">
            <v>2000</v>
          </cell>
          <cell r="L777">
            <v>2000</v>
          </cell>
          <cell r="M777">
            <v>0</v>
          </cell>
          <cell r="P777"/>
          <cell r="Q777"/>
          <cell r="R777"/>
          <cell r="S777"/>
          <cell r="T777"/>
          <cell r="U777"/>
          <cell r="V777"/>
          <cell r="W777"/>
          <cell r="Y777"/>
          <cell r="Z777"/>
          <cell r="AA777"/>
          <cell r="AB777"/>
          <cell r="AC777"/>
          <cell r="AD777"/>
          <cell r="AE777"/>
        </row>
        <row r="778">
          <cell r="B778">
            <v>44151</v>
          </cell>
          <cell r="C778">
            <v>47</v>
          </cell>
          <cell r="D778">
            <v>11</v>
          </cell>
          <cell r="E778">
            <v>3004010017</v>
          </cell>
          <cell r="F778" t="str">
            <v>Dây điện AT1 (20cm)</v>
          </cell>
          <cell r="G778"/>
          <cell r="H778" t="str">
            <v>Nhật Anh</v>
          </cell>
          <cell r="I778">
            <v>1004010</v>
          </cell>
          <cell r="J778" t="str">
            <v>IQC</v>
          </cell>
          <cell r="K778">
            <v>3000</v>
          </cell>
          <cell r="L778">
            <v>3000</v>
          </cell>
          <cell r="M778">
            <v>0</v>
          </cell>
          <cell r="P778"/>
          <cell r="Q778"/>
          <cell r="R778"/>
          <cell r="S778"/>
          <cell r="T778"/>
          <cell r="U778"/>
          <cell r="V778"/>
          <cell r="W778"/>
          <cell r="Y778"/>
          <cell r="Z778"/>
          <cell r="AA778"/>
          <cell r="AB778"/>
          <cell r="AC778"/>
          <cell r="AD778"/>
          <cell r="AE778"/>
        </row>
        <row r="779">
          <cell r="B779">
            <v>44151</v>
          </cell>
          <cell r="C779">
            <v>47</v>
          </cell>
          <cell r="D779">
            <v>11</v>
          </cell>
          <cell r="E779">
            <v>2009010060</v>
          </cell>
          <cell r="F779" t="str">
            <v>Nguồn 24V 1.5A SUNHOUSE (40cm)</v>
          </cell>
          <cell r="G779"/>
          <cell r="H779" t="str">
            <v>Nhật Anh</v>
          </cell>
          <cell r="I779">
            <v>1004010</v>
          </cell>
          <cell r="J779" t="str">
            <v>IQC</v>
          </cell>
          <cell r="K779">
            <v>281</v>
          </cell>
          <cell r="L779">
            <v>281</v>
          </cell>
          <cell r="M779">
            <v>0</v>
          </cell>
          <cell r="P779"/>
          <cell r="Q779"/>
          <cell r="R779"/>
          <cell r="S779"/>
          <cell r="T779"/>
          <cell r="U779"/>
          <cell r="V779"/>
          <cell r="W779"/>
          <cell r="Y779"/>
          <cell r="Z779"/>
          <cell r="AA779"/>
          <cell r="AB779"/>
          <cell r="AC779"/>
          <cell r="AD779"/>
          <cell r="AE779"/>
        </row>
        <row r="780">
          <cell r="B780">
            <v>44151</v>
          </cell>
          <cell r="C780">
            <v>47</v>
          </cell>
          <cell r="D780">
            <v>11</v>
          </cell>
          <cell r="E780">
            <v>3004010083</v>
          </cell>
          <cell r="F780" t="str">
            <v>Bộ dây điện IRO3 v2</v>
          </cell>
          <cell r="G780"/>
          <cell r="H780" t="str">
            <v>Nhật Anh</v>
          </cell>
          <cell r="I780">
            <v>1004785</v>
          </cell>
          <cell r="J780" t="str">
            <v>IQC</v>
          </cell>
          <cell r="K780">
            <v>250</v>
          </cell>
          <cell r="L780">
            <v>250</v>
          </cell>
          <cell r="M780">
            <v>0</v>
          </cell>
          <cell r="P780"/>
          <cell r="Q780"/>
          <cell r="R780"/>
          <cell r="S780"/>
          <cell r="T780"/>
          <cell r="U780"/>
          <cell r="V780"/>
          <cell r="W780"/>
          <cell r="Y780"/>
          <cell r="Z780"/>
          <cell r="AA780"/>
          <cell r="AB780"/>
          <cell r="AC780"/>
          <cell r="AD780"/>
          <cell r="AE780"/>
        </row>
        <row r="781">
          <cell r="B781">
            <v>44151</v>
          </cell>
          <cell r="C781">
            <v>47</v>
          </cell>
          <cell r="D781">
            <v>11</v>
          </cell>
          <cell r="E781">
            <v>2009010068</v>
          </cell>
          <cell r="F781" t="str">
            <v>Nguồn 24V 1.5A (1004785)</v>
          </cell>
          <cell r="G781"/>
          <cell r="H781" t="str">
            <v>Nhật Anh</v>
          </cell>
          <cell r="I781">
            <v>1004785</v>
          </cell>
          <cell r="J781" t="str">
            <v>IQC</v>
          </cell>
          <cell r="K781">
            <v>1000</v>
          </cell>
          <cell r="L781">
            <v>1000</v>
          </cell>
          <cell r="M781">
            <v>0</v>
          </cell>
          <cell r="P781"/>
          <cell r="Q781"/>
          <cell r="R781"/>
          <cell r="S781"/>
          <cell r="T781"/>
          <cell r="U781"/>
          <cell r="V781"/>
          <cell r="W781"/>
          <cell r="Y781"/>
          <cell r="Z781"/>
          <cell r="AA781"/>
          <cell r="AB781"/>
          <cell r="AC781"/>
          <cell r="AD781"/>
          <cell r="AE781"/>
        </row>
        <row r="782">
          <cell r="B782">
            <v>44152</v>
          </cell>
          <cell r="C782">
            <v>47</v>
          </cell>
          <cell r="D782">
            <v>11</v>
          </cell>
          <cell r="E782">
            <v>2009010061</v>
          </cell>
          <cell r="F782" t="str">
            <v>Nguồn xung 24V 1.5A RADIAN (2xAT2)</v>
          </cell>
          <cell r="G782"/>
          <cell r="H782" t="str">
            <v>Nhật Anh</v>
          </cell>
          <cell r="I782">
            <v>1004785</v>
          </cell>
          <cell r="J782" t="str">
            <v>IQC</v>
          </cell>
          <cell r="K782">
            <v>1000</v>
          </cell>
          <cell r="L782">
            <v>1000</v>
          </cell>
          <cell r="M782">
            <v>0</v>
          </cell>
          <cell r="P782"/>
          <cell r="Q782"/>
          <cell r="R782"/>
          <cell r="S782"/>
          <cell r="T782"/>
          <cell r="U782"/>
          <cell r="V782"/>
          <cell r="W782"/>
          <cell r="Y782"/>
          <cell r="Z782"/>
          <cell r="AA782"/>
          <cell r="AB782"/>
          <cell r="AC782"/>
          <cell r="AD782"/>
          <cell r="AE782"/>
        </row>
        <row r="783">
          <cell r="B783">
            <v>44152</v>
          </cell>
          <cell r="C783">
            <v>47</v>
          </cell>
          <cell r="D783">
            <v>11</v>
          </cell>
          <cell r="E783">
            <v>4006010713</v>
          </cell>
          <cell r="F783" t="str">
            <v>Hộp carton KTYT KAROFI T01CE01 TYPE I</v>
          </cell>
          <cell r="G783"/>
          <cell r="H783" t="str">
            <v>Nhật Anh</v>
          </cell>
          <cell r="I783">
            <v>1004696</v>
          </cell>
          <cell r="J783" t="str">
            <v>IQC</v>
          </cell>
          <cell r="K783">
            <v>4500</v>
          </cell>
          <cell r="L783">
            <v>4500</v>
          </cell>
          <cell r="M783">
            <v>0</v>
          </cell>
          <cell r="P783"/>
          <cell r="Q783"/>
          <cell r="R783"/>
          <cell r="S783"/>
          <cell r="T783"/>
          <cell r="U783"/>
          <cell r="V783"/>
          <cell r="W783"/>
          <cell r="Y783"/>
          <cell r="Z783"/>
          <cell r="AA783"/>
          <cell r="AB783"/>
          <cell r="AC783"/>
          <cell r="AD783"/>
          <cell r="AE783"/>
        </row>
        <row r="784">
          <cell r="B784">
            <v>44152</v>
          </cell>
          <cell r="C784">
            <v>47</v>
          </cell>
          <cell r="D784">
            <v>11</v>
          </cell>
          <cell r="E784">
            <v>4006010172</v>
          </cell>
          <cell r="F784" t="str">
            <v>Vách ngăn carton OCB</v>
          </cell>
          <cell r="G784"/>
          <cell r="H784" t="str">
            <v>Nhật Anh</v>
          </cell>
          <cell r="I784">
            <v>1005936</v>
          </cell>
          <cell r="J784" t="str">
            <v>IQC</v>
          </cell>
          <cell r="K784">
            <v>40</v>
          </cell>
          <cell r="L784">
            <v>40</v>
          </cell>
          <cell r="M784">
            <v>0</v>
          </cell>
          <cell r="P784"/>
          <cell r="Q784"/>
          <cell r="R784"/>
          <cell r="S784"/>
          <cell r="T784"/>
          <cell r="U784"/>
          <cell r="V784"/>
          <cell r="W784"/>
          <cell r="Y784"/>
          <cell r="Z784"/>
          <cell r="AA784"/>
          <cell r="AB784"/>
          <cell r="AC784"/>
          <cell r="AD784"/>
          <cell r="AE784"/>
        </row>
        <row r="785">
          <cell r="B785">
            <v>44152</v>
          </cell>
          <cell r="C785">
            <v>47</v>
          </cell>
          <cell r="D785">
            <v>11</v>
          </cell>
          <cell r="E785">
            <v>4006010204</v>
          </cell>
          <cell r="F785" t="str">
            <v>Thùng đựng cốc thấp không nắp</v>
          </cell>
          <cell r="G785"/>
          <cell r="H785" t="str">
            <v>Nhật Anh</v>
          </cell>
          <cell r="I785">
            <v>1005936</v>
          </cell>
          <cell r="J785" t="str">
            <v>IQC</v>
          </cell>
          <cell r="K785">
            <v>840</v>
          </cell>
          <cell r="L785">
            <v>840</v>
          </cell>
          <cell r="M785">
            <v>0</v>
          </cell>
          <cell r="P785"/>
          <cell r="Q785"/>
          <cell r="R785"/>
          <cell r="S785"/>
          <cell r="T785"/>
          <cell r="U785"/>
          <cell r="V785"/>
          <cell r="W785"/>
          <cell r="Y785"/>
          <cell r="Z785"/>
          <cell r="AA785"/>
          <cell r="AB785"/>
          <cell r="AC785"/>
          <cell r="AD785"/>
          <cell r="AE785"/>
        </row>
        <row r="786">
          <cell r="B786">
            <v>44152</v>
          </cell>
          <cell r="C786">
            <v>47</v>
          </cell>
          <cell r="D786">
            <v>11</v>
          </cell>
          <cell r="E786">
            <v>4006010094</v>
          </cell>
          <cell r="F786" t="str">
            <v>Bộ vách carton CTO 10"</v>
          </cell>
          <cell r="G786"/>
          <cell r="H786" t="str">
            <v>Nhật Anh</v>
          </cell>
          <cell r="I786">
            <v>1005936</v>
          </cell>
          <cell r="J786" t="str">
            <v>IQC</v>
          </cell>
          <cell r="K786">
            <v>40</v>
          </cell>
          <cell r="L786">
            <v>40</v>
          </cell>
          <cell r="M786">
            <v>0</v>
          </cell>
          <cell r="P786"/>
          <cell r="Q786"/>
          <cell r="R786"/>
          <cell r="S786"/>
          <cell r="T786"/>
          <cell r="U786"/>
          <cell r="V786"/>
          <cell r="W786"/>
          <cell r="Y786"/>
          <cell r="Z786"/>
          <cell r="AA786"/>
          <cell r="AB786"/>
          <cell r="AC786"/>
          <cell r="AD786"/>
          <cell r="AE786"/>
        </row>
        <row r="787">
          <cell r="B787">
            <v>44152</v>
          </cell>
          <cell r="C787">
            <v>47</v>
          </cell>
          <cell r="D787">
            <v>11</v>
          </cell>
          <cell r="E787">
            <v>4006010098</v>
          </cell>
          <cell r="F787" t="str">
            <v>Bộ vách carton cốc 10"</v>
          </cell>
          <cell r="G787"/>
          <cell r="H787" t="str">
            <v>Nhật Anh</v>
          </cell>
          <cell r="I787">
            <v>1005936</v>
          </cell>
          <cell r="J787" t="str">
            <v>IQC</v>
          </cell>
          <cell r="K787">
            <v>100</v>
          </cell>
          <cell r="L787">
            <v>100</v>
          </cell>
          <cell r="M787">
            <v>0</v>
          </cell>
          <cell r="P787"/>
          <cell r="Q787"/>
          <cell r="R787"/>
          <cell r="S787"/>
          <cell r="T787"/>
          <cell r="U787"/>
          <cell r="V787"/>
          <cell r="W787"/>
          <cell r="Y787"/>
          <cell r="Z787"/>
          <cell r="AA787"/>
          <cell r="AB787"/>
          <cell r="AC787"/>
          <cell r="AD787"/>
          <cell r="AE787"/>
        </row>
        <row r="788">
          <cell r="B788">
            <v>44152</v>
          </cell>
          <cell r="C788">
            <v>47</v>
          </cell>
          <cell r="D788">
            <v>11</v>
          </cell>
          <cell r="E788">
            <v>4006010173</v>
          </cell>
          <cell r="F788" t="str">
            <v>Bộ vách carton lõi T33 2D</v>
          </cell>
          <cell r="G788"/>
          <cell r="H788" t="str">
            <v>Nhật Anh</v>
          </cell>
          <cell r="I788">
            <v>1005936</v>
          </cell>
          <cell r="J788" t="str">
            <v>IQC</v>
          </cell>
          <cell r="K788">
            <v>80</v>
          </cell>
          <cell r="L788">
            <v>80</v>
          </cell>
          <cell r="M788">
            <v>0</v>
          </cell>
          <cell r="P788"/>
          <cell r="Q788"/>
          <cell r="R788"/>
          <cell r="S788"/>
          <cell r="T788"/>
          <cell r="U788"/>
          <cell r="V788"/>
          <cell r="W788"/>
          <cell r="Y788"/>
          <cell r="Z788"/>
          <cell r="AA788"/>
          <cell r="AB788"/>
          <cell r="AC788"/>
          <cell r="AD788"/>
          <cell r="AE788"/>
        </row>
        <row r="789">
          <cell r="B789">
            <v>44152</v>
          </cell>
          <cell r="C789">
            <v>47</v>
          </cell>
          <cell r="D789">
            <v>11</v>
          </cell>
          <cell r="E789">
            <v>4006010576</v>
          </cell>
          <cell r="F789" t="str">
            <v>Bộ vách carton PP (MCPP)</v>
          </cell>
          <cell r="G789"/>
          <cell r="H789" t="str">
            <v>Nhật Anh</v>
          </cell>
          <cell r="I789">
            <v>1005936</v>
          </cell>
          <cell r="J789" t="str">
            <v>IQC</v>
          </cell>
          <cell r="K789">
            <v>230</v>
          </cell>
          <cell r="L789">
            <v>230</v>
          </cell>
          <cell r="M789">
            <v>0</v>
          </cell>
          <cell r="P789"/>
          <cell r="Q789"/>
          <cell r="R789"/>
          <cell r="S789"/>
          <cell r="T789"/>
          <cell r="U789"/>
          <cell r="V789"/>
          <cell r="W789"/>
          <cell r="Y789"/>
          <cell r="Z789"/>
          <cell r="AA789"/>
          <cell r="AB789"/>
          <cell r="AC789"/>
          <cell r="AD789"/>
          <cell r="AE789"/>
        </row>
        <row r="790">
          <cell r="B790">
            <v>44152</v>
          </cell>
          <cell r="C790">
            <v>47</v>
          </cell>
          <cell r="D790">
            <v>11</v>
          </cell>
          <cell r="E790">
            <v>4006010159</v>
          </cell>
          <cell r="F790" t="str">
            <v>Thùng đựng lõi PP/CTO xuất khẩu Saso</v>
          </cell>
          <cell r="G790"/>
          <cell r="H790" t="str">
            <v>Nhật Anh</v>
          </cell>
          <cell r="I790">
            <v>1005936</v>
          </cell>
          <cell r="J790" t="str">
            <v>IQC</v>
          </cell>
          <cell r="K790">
            <v>120</v>
          </cell>
          <cell r="L790">
            <v>120</v>
          </cell>
          <cell r="M790">
            <v>0</v>
          </cell>
          <cell r="P790"/>
          <cell r="Q790"/>
          <cell r="R790"/>
          <cell r="S790"/>
          <cell r="T790"/>
          <cell r="U790"/>
          <cell r="V790"/>
          <cell r="W790"/>
          <cell r="Y790"/>
          <cell r="Z790"/>
          <cell r="AA790"/>
          <cell r="AB790"/>
          <cell r="AC790"/>
          <cell r="AD790"/>
          <cell r="AE790"/>
        </row>
        <row r="791">
          <cell r="B791">
            <v>44152</v>
          </cell>
          <cell r="C791">
            <v>47</v>
          </cell>
          <cell r="D791">
            <v>11</v>
          </cell>
          <cell r="E791">
            <v>4006010191</v>
          </cell>
          <cell r="F791" t="str">
            <v>Carton đáy IQ 440x345x30</v>
          </cell>
          <cell r="G791"/>
          <cell r="H791" t="str">
            <v>Nhật Anh</v>
          </cell>
          <cell r="I791">
            <v>1005936</v>
          </cell>
          <cell r="J791" t="str">
            <v>IQC</v>
          </cell>
          <cell r="K791">
            <v>300</v>
          </cell>
          <cell r="L791">
            <v>300</v>
          </cell>
          <cell r="M791">
            <v>0</v>
          </cell>
          <cell r="P791"/>
          <cell r="Q791"/>
          <cell r="R791"/>
          <cell r="S791"/>
          <cell r="T791"/>
          <cell r="U791"/>
          <cell r="V791"/>
          <cell r="W791"/>
          <cell r="Y791"/>
          <cell r="Z791"/>
          <cell r="AA791"/>
          <cell r="AB791"/>
          <cell r="AC791"/>
          <cell r="AD791"/>
          <cell r="AE791"/>
        </row>
        <row r="792">
          <cell r="B792">
            <v>44152</v>
          </cell>
          <cell r="C792">
            <v>47</v>
          </cell>
          <cell r="D792">
            <v>11</v>
          </cell>
          <cell r="E792">
            <v>4006010316</v>
          </cell>
          <cell r="F792" t="str">
            <v>ĐÁY THÙNG CARTON IRO3</v>
          </cell>
          <cell r="G792"/>
          <cell r="H792" t="str">
            <v>Nhật Anh</v>
          </cell>
          <cell r="I792">
            <v>1005936</v>
          </cell>
          <cell r="J792" t="str">
            <v>IQC</v>
          </cell>
          <cell r="K792">
            <v>700</v>
          </cell>
          <cell r="L792">
            <v>700</v>
          </cell>
          <cell r="M792">
            <v>0</v>
          </cell>
          <cell r="P792"/>
          <cell r="Q792"/>
          <cell r="R792"/>
          <cell r="S792"/>
          <cell r="T792"/>
          <cell r="U792"/>
          <cell r="V792"/>
          <cell r="W792"/>
          <cell r="Y792"/>
          <cell r="Z792"/>
          <cell r="AA792"/>
          <cell r="AB792"/>
          <cell r="AC792"/>
          <cell r="AD792"/>
          <cell r="AE792"/>
        </row>
        <row r="793">
          <cell r="B793">
            <v>44152</v>
          </cell>
          <cell r="C793">
            <v>47</v>
          </cell>
          <cell r="D793">
            <v>11</v>
          </cell>
          <cell r="E793">
            <v>4006010082</v>
          </cell>
          <cell r="F793" t="str">
            <v>Thùng carton T33 V</v>
          </cell>
          <cell r="G793"/>
          <cell r="H793" t="str">
            <v>Nhật Anh</v>
          </cell>
          <cell r="I793">
            <v>1004696</v>
          </cell>
          <cell r="J793" t="str">
            <v>IQC</v>
          </cell>
          <cell r="K793">
            <v>250</v>
          </cell>
          <cell r="L793">
            <v>250</v>
          </cell>
          <cell r="M793">
            <v>0</v>
          </cell>
          <cell r="P793"/>
          <cell r="Q793"/>
          <cell r="R793"/>
          <cell r="S793"/>
          <cell r="T793"/>
          <cell r="U793"/>
          <cell r="V793"/>
          <cell r="W793"/>
          <cell r="Y793"/>
          <cell r="Z793"/>
          <cell r="AA793"/>
          <cell r="AB793"/>
          <cell r="AC793"/>
          <cell r="AD793"/>
          <cell r="AE793"/>
        </row>
        <row r="794">
          <cell r="B794">
            <v>44152</v>
          </cell>
          <cell r="C794">
            <v>47</v>
          </cell>
          <cell r="D794">
            <v>11</v>
          </cell>
          <cell r="E794">
            <v>4006010510</v>
          </cell>
          <cell r="F794" t="str">
            <v>Thùng carton tủ IQ KAROFI (xốp) v2</v>
          </cell>
          <cell r="G794"/>
          <cell r="H794" t="str">
            <v>Nhật Anh</v>
          </cell>
          <cell r="I794">
            <v>1004696</v>
          </cell>
          <cell r="J794" t="str">
            <v>IQC</v>
          </cell>
          <cell r="K794">
            <v>250</v>
          </cell>
          <cell r="L794">
            <v>250</v>
          </cell>
          <cell r="M794">
            <v>0</v>
          </cell>
          <cell r="P794"/>
          <cell r="Q794"/>
          <cell r="R794"/>
          <cell r="S794"/>
          <cell r="T794"/>
          <cell r="U794"/>
          <cell r="V794"/>
          <cell r="W794"/>
          <cell r="Y794"/>
          <cell r="Z794"/>
          <cell r="AA794"/>
          <cell r="AB794"/>
          <cell r="AC794"/>
          <cell r="AD794"/>
          <cell r="AE794"/>
        </row>
        <row r="795">
          <cell r="B795">
            <v>44152</v>
          </cell>
          <cell r="C795">
            <v>47</v>
          </cell>
          <cell r="D795">
            <v>11</v>
          </cell>
          <cell r="E795">
            <v>4006010040</v>
          </cell>
          <cell r="F795" t="str">
            <v>Thùng carton OCB 10" NĐ</v>
          </cell>
          <cell r="G795"/>
          <cell r="H795" t="str">
            <v>Nhật Anh</v>
          </cell>
          <cell r="I795">
            <v>1004696</v>
          </cell>
          <cell r="J795" t="str">
            <v>IQC</v>
          </cell>
          <cell r="K795">
            <v>100</v>
          </cell>
          <cell r="L795">
            <v>100</v>
          </cell>
          <cell r="M795">
            <v>0</v>
          </cell>
          <cell r="P795"/>
          <cell r="Q795"/>
          <cell r="R795"/>
          <cell r="S795"/>
          <cell r="T795"/>
          <cell r="U795"/>
          <cell r="V795"/>
          <cell r="W795"/>
          <cell r="Y795"/>
          <cell r="Z795"/>
          <cell r="AA795"/>
          <cell r="AB795"/>
          <cell r="AC795"/>
          <cell r="AD795"/>
          <cell r="AE795"/>
        </row>
        <row r="796">
          <cell r="B796">
            <v>44152</v>
          </cell>
          <cell r="C796">
            <v>47</v>
          </cell>
          <cell r="D796">
            <v>11</v>
          </cell>
          <cell r="E796">
            <v>4006010499</v>
          </cell>
          <cell r="F796" t="str">
            <v>Thùng carton LIVOTEC LRA</v>
          </cell>
          <cell r="G796"/>
          <cell r="H796" t="str">
            <v>Nhật Anh</v>
          </cell>
          <cell r="I796">
            <v>1004696</v>
          </cell>
          <cell r="J796" t="str">
            <v>IQC</v>
          </cell>
          <cell r="K796">
            <v>200</v>
          </cell>
          <cell r="L796">
            <v>200</v>
          </cell>
          <cell r="M796">
            <v>0</v>
          </cell>
          <cell r="P796"/>
          <cell r="Q796"/>
          <cell r="R796"/>
          <cell r="S796"/>
          <cell r="T796"/>
          <cell r="U796"/>
          <cell r="V796"/>
          <cell r="W796"/>
          <cell r="Y796"/>
          <cell r="Z796"/>
          <cell r="AA796"/>
          <cell r="AB796"/>
          <cell r="AC796"/>
          <cell r="AD796"/>
          <cell r="AE796"/>
        </row>
        <row r="797">
          <cell r="B797">
            <v>44152</v>
          </cell>
          <cell r="C797">
            <v>47</v>
          </cell>
          <cell r="D797">
            <v>11</v>
          </cell>
          <cell r="E797">
            <v>4006010127</v>
          </cell>
          <cell r="F797" t="str">
            <v>Thùng carton IQ-PLUS</v>
          </cell>
          <cell r="G797"/>
          <cell r="H797" t="str">
            <v>Nhật Anh</v>
          </cell>
          <cell r="I797">
            <v>1004696</v>
          </cell>
          <cell r="J797" t="str">
            <v>IQC</v>
          </cell>
          <cell r="K797">
            <v>100</v>
          </cell>
          <cell r="L797">
            <v>100</v>
          </cell>
          <cell r="M797">
            <v>0</v>
          </cell>
          <cell r="P797"/>
          <cell r="Q797"/>
          <cell r="R797"/>
          <cell r="S797"/>
          <cell r="T797"/>
          <cell r="U797"/>
          <cell r="V797"/>
          <cell r="W797"/>
          <cell r="Y797"/>
          <cell r="Z797"/>
          <cell r="AA797"/>
          <cell r="AB797"/>
          <cell r="AC797"/>
          <cell r="AD797"/>
          <cell r="AE797"/>
        </row>
        <row r="798">
          <cell r="B798">
            <v>44152</v>
          </cell>
          <cell r="C798">
            <v>47</v>
          </cell>
          <cell r="D798">
            <v>11</v>
          </cell>
          <cell r="E798">
            <v>4006010081</v>
          </cell>
          <cell r="F798" t="str">
            <v>Thùng carton T33 102</v>
          </cell>
          <cell r="G798"/>
          <cell r="H798" t="str">
            <v>Nhật Anh</v>
          </cell>
          <cell r="I798">
            <v>1004696</v>
          </cell>
          <cell r="J798" t="str">
            <v>IQC</v>
          </cell>
          <cell r="K798">
            <v>80</v>
          </cell>
          <cell r="L798">
            <v>80</v>
          </cell>
          <cell r="M798">
            <v>0</v>
          </cell>
          <cell r="P798"/>
          <cell r="Q798"/>
          <cell r="R798"/>
          <cell r="S798"/>
          <cell r="T798"/>
          <cell r="U798"/>
          <cell r="V798"/>
          <cell r="W798"/>
          <cell r="Y798"/>
          <cell r="Z798"/>
          <cell r="AA798"/>
          <cell r="AB798"/>
          <cell r="AC798"/>
          <cell r="AD798"/>
          <cell r="AE798"/>
        </row>
        <row r="799">
          <cell r="B799">
            <v>44152</v>
          </cell>
          <cell r="C799">
            <v>47</v>
          </cell>
          <cell r="D799">
            <v>11</v>
          </cell>
          <cell r="E799">
            <v>4006010490</v>
          </cell>
          <cell r="F799" t="str">
            <v>Thùng carton KAROFI OPTIMUS v2</v>
          </cell>
          <cell r="G799"/>
          <cell r="H799" t="str">
            <v>Nhật Anh</v>
          </cell>
          <cell r="I799">
            <v>1004696</v>
          </cell>
          <cell r="J799" t="str">
            <v>IQC</v>
          </cell>
          <cell r="K799">
            <v>600</v>
          </cell>
          <cell r="L799">
            <v>600</v>
          </cell>
          <cell r="M799">
            <v>0</v>
          </cell>
          <cell r="P799"/>
          <cell r="Q799"/>
          <cell r="R799"/>
          <cell r="S799"/>
          <cell r="T799"/>
          <cell r="U799"/>
          <cell r="V799"/>
          <cell r="W799"/>
          <cell r="Y799"/>
          <cell r="Z799"/>
          <cell r="AA799"/>
          <cell r="AB799"/>
          <cell r="AC799"/>
          <cell r="AD799"/>
          <cell r="AE799"/>
        </row>
        <row r="800">
          <cell r="B800">
            <v>44152</v>
          </cell>
          <cell r="C800">
            <v>47</v>
          </cell>
          <cell r="D800">
            <v>11</v>
          </cell>
          <cell r="E800">
            <v>4006010372</v>
          </cell>
          <cell r="F800" t="str">
            <v>Thùng carton PP 10" XK</v>
          </cell>
          <cell r="G800"/>
          <cell r="H800" t="str">
            <v>Nhật Anh</v>
          </cell>
          <cell r="I800">
            <v>1004696</v>
          </cell>
          <cell r="J800" t="str">
            <v>IQC</v>
          </cell>
          <cell r="K800">
            <v>16</v>
          </cell>
          <cell r="L800">
            <v>16</v>
          </cell>
          <cell r="M800">
            <v>0</v>
          </cell>
          <cell r="P800"/>
          <cell r="Q800"/>
          <cell r="R800"/>
          <cell r="S800"/>
          <cell r="T800"/>
          <cell r="U800"/>
          <cell r="V800"/>
          <cell r="W800"/>
          <cell r="Y800"/>
          <cell r="Z800"/>
          <cell r="AA800"/>
          <cell r="AB800"/>
          <cell r="AC800"/>
          <cell r="AD800"/>
          <cell r="AE800"/>
        </row>
        <row r="801">
          <cell r="B801">
            <v>44152</v>
          </cell>
          <cell r="C801">
            <v>47</v>
          </cell>
          <cell r="D801">
            <v>11</v>
          </cell>
          <cell r="E801">
            <v>4006010035</v>
          </cell>
          <cell r="F801" t="str">
            <v>Thùng carton CTO 10"</v>
          </cell>
          <cell r="G801"/>
          <cell r="H801" t="str">
            <v>Nhật Anh</v>
          </cell>
          <cell r="I801">
            <v>1004696</v>
          </cell>
          <cell r="J801" t="str">
            <v>IQC</v>
          </cell>
          <cell r="K801">
            <v>30</v>
          </cell>
          <cell r="L801">
            <v>30</v>
          </cell>
          <cell r="M801">
            <v>0</v>
          </cell>
          <cell r="P801"/>
          <cell r="Q801"/>
          <cell r="R801"/>
          <cell r="S801"/>
          <cell r="T801"/>
          <cell r="U801"/>
          <cell r="V801"/>
          <cell r="W801"/>
          <cell r="Y801"/>
          <cell r="Z801"/>
          <cell r="AA801"/>
          <cell r="AB801"/>
          <cell r="AC801"/>
          <cell r="AD801"/>
          <cell r="AE801"/>
        </row>
        <row r="802">
          <cell r="B802">
            <v>44152</v>
          </cell>
          <cell r="C802">
            <v>47</v>
          </cell>
          <cell r="D802">
            <v>11</v>
          </cell>
          <cell r="E802">
            <v>4006010041</v>
          </cell>
          <cell r="F802" t="str">
            <v>Thùng carton PP 10" Nesca</v>
          </cell>
          <cell r="G802"/>
          <cell r="H802" t="str">
            <v>Nhật Anh</v>
          </cell>
          <cell r="I802">
            <v>1004696</v>
          </cell>
          <cell r="J802" t="str">
            <v>IQC</v>
          </cell>
          <cell r="K802">
            <v>200</v>
          </cell>
          <cell r="L802">
            <v>200</v>
          </cell>
          <cell r="M802">
            <v>0</v>
          </cell>
          <cell r="P802"/>
          <cell r="Q802"/>
          <cell r="R802"/>
          <cell r="S802"/>
          <cell r="T802"/>
          <cell r="U802"/>
          <cell r="V802"/>
          <cell r="W802"/>
          <cell r="Y802"/>
          <cell r="Z802"/>
          <cell r="AA802"/>
          <cell r="AB802"/>
          <cell r="AC802"/>
          <cell r="AD802"/>
          <cell r="AE802"/>
        </row>
        <row r="803">
          <cell r="B803">
            <v>44152</v>
          </cell>
          <cell r="C803">
            <v>47</v>
          </cell>
          <cell r="D803">
            <v>11</v>
          </cell>
          <cell r="E803">
            <v>3003010165</v>
          </cell>
          <cell r="F803" t="str">
            <v>Kính tôi cánh GALU đen KoriHome</v>
          </cell>
          <cell r="G803"/>
          <cell r="H803" t="str">
            <v>Nhật Anh</v>
          </cell>
          <cell r="I803"/>
          <cell r="J803" t="str">
            <v>IQC</v>
          </cell>
          <cell r="K803">
            <v>10</v>
          </cell>
          <cell r="L803">
            <v>10</v>
          </cell>
          <cell r="M803">
            <v>0</v>
          </cell>
          <cell r="P803"/>
          <cell r="Q803"/>
          <cell r="R803"/>
          <cell r="S803"/>
          <cell r="T803"/>
          <cell r="U803"/>
          <cell r="V803"/>
          <cell r="W803"/>
          <cell r="Y803"/>
          <cell r="Z803"/>
          <cell r="AA803"/>
          <cell r="AB803"/>
          <cell r="AC803"/>
          <cell r="AD803"/>
          <cell r="AE803"/>
        </row>
        <row r="804">
          <cell r="B804">
            <v>44152</v>
          </cell>
          <cell r="C804">
            <v>47</v>
          </cell>
          <cell r="D804">
            <v>11</v>
          </cell>
          <cell r="E804">
            <v>3004091209</v>
          </cell>
          <cell r="F804" t="str">
            <v>Phôi lõi CTO 10" (1000546)</v>
          </cell>
          <cell r="G804"/>
          <cell r="H804" t="str">
            <v>Nhật Anh</v>
          </cell>
          <cell r="I804"/>
          <cell r="J804" t="str">
            <v>IQC</v>
          </cell>
          <cell r="K804">
            <v>5040</v>
          </cell>
          <cell r="L804">
            <v>5040</v>
          </cell>
          <cell r="M804">
            <v>0</v>
          </cell>
          <cell r="P804"/>
          <cell r="Q804"/>
          <cell r="R804"/>
          <cell r="S804"/>
          <cell r="T804"/>
          <cell r="U804"/>
          <cell r="V804"/>
          <cell r="W804"/>
          <cell r="Y804"/>
          <cell r="Z804"/>
          <cell r="AA804"/>
          <cell r="AB804"/>
          <cell r="AC804"/>
          <cell r="AD804"/>
          <cell r="AE804"/>
        </row>
        <row r="805">
          <cell r="B805">
            <v>44152</v>
          </cell>
          <cell r="C805">
            <v>47</v>
          </cell>
          <cell r="D805">
            <v>11</v>
          </cell>
          <cell r="E805">
            <v>3004090018</v>
          </cell>
          <cell r="F805" t="str">
            <v>Phôi lõi CTO 20"</v>
          </cell>
          <cell r="G805"/>
          <cell r="H805" t="str">
            <v>Nhật Anh</v>
          </cell>
          <cell r="I805"/>
          <cell r="J805" t="str">
            <v>IQC</v>
          </cell>
          <cell r="K805">
            <v>250</v>
          </cell>
          <cell r="L805">
            <v>250</v>
          </cell>
          <cell r="M805">
            <v>0</v>
          </cell>
          <cell r="P805"/>
          <cell r="Q805"/>
          <cell r="R805"/>
          <cell r="S805"/>
          <cell r="T805"/>
          <cell r="U805"/>
          <cell r="V805"/>
          <cell r="W805"/>
          <cell r="Y805"/>
          <cell r="Z805"/>
          <cell r="AA805"/>
          <cell r="AB805"/>
          <cell r="AC805"/>
          <cell r="AD805"/>
          <cell r="AE805"/>
        </row>
        <row r="806">
          <cell r="B806">
            <v>44152</v>
          </cell>
          <cell r="C806">
            <v>47</v>
          </cell>
          <cell r="D806">
            <v>11</v>
          </cell>
          <cell r="E806">
            <v>3003010244</v>
          </cell>
          <cell r="F806" t="str">
            <v>Kính tôi cánh IRO3 CT 4mm KAROFI đen</v>
          </cell>
          <cell r="G806"/>
          <cell r="H806" t="str">
            <v>Nhật Anh</v>
          </cell>
          <cell r="I806"/>
          <cell r="J806" t="str">
            <v>IQC</v>
          </cell>
          <cell r="K806">
            <v>450</v>
          </cell>
          <cell r="L806">
            <v>450</v>
          </cell>
          <cell r="M806">
            <v>0</v>
          </cell>
          <cell r="P806"/>
          <cell r="Q806"/>
          <cell r="R806"/>
          <cell r="S806"/>
          <cell r="T806"/>
          <cell r="U806"/>
          <cell r="V806"/>
          <cell r="W806"/>
          <cell r="Y806"/>
          <cell r="Z806"/>
          <cell r="AA806"/>
          <cell r="AB806"/>
          <cell r="AC806"/>
          <cell r="AD806"/>
          <cell r="AE806"/>
        </row>
        <row r="807">
          <cell r="B807">
            <v>44152</v>
          </cell>
          <cell r="C807">
            <v>47</v>
          </cell>
          <cell r="D807">
            <v>11</v>
          </cell>
          <cell r="E807">
            <v>3003010225</v>
          </cell>
          <cell r="F807" t="str">
            <v>Kính tôi cánh IQ 4mm đen KAROFI IRO 2.0</v>
          </cell>
          <cell r="G807"/>
          <cell r="H807" t="str">
            <v>Nhật Anh</v>
          </cell>
          <cell r="I807"/>
          <cell r="J807" t="str">
            <v>IQC</v>
          </cell>
          <cell r="K807">
            <v>451</v>
          </cell>
          <cell r="L807">
            <v>451</v>
          </cell>
          <cell r="M807">
            <v>0</v>
          </cell>
          <cell r="P807"/>
          <cell r="Q807"/>
          <cell r="R807"/>
          <cell r="S807"/>
          <cell r="T807"/>
          <cell r="U807"/>
          <cell r="V807"/>
          <cell r="W807"/>
          <cell r="Y807"/>
          <cell r="Z807"/>
          <cell r="AA807"/>
          <cell r="AB807"/>
          <cell r="AC807"/>
          <cell r="AD807"/>
          <cell r="AE807"/>
        </row>
        <row r="808">
          <cell r="B808">
            <v>44152</v>
          </cell>
          <cell r="C808">
            <v>47</v>
          </cell>
          <cell r="D808">
            <v>11</v>
          </cell>
          <cell r="E808">
            <v>3003010236</v>
          </cell>
          <cell r="F808" t="str">
            <v>Kính tôi cánh IQ 4mm đen LIVOTEC</v>
          </cell>
          <cell r="G808"/>
          <cell r="H808" t="str">
            <v>Nhật Anh</v>
          </cell>
          <cell r="I808"/>
          <cell r="J808" t="str">
            <v>IQC</v>
          </cell>
          <cell r="K808">
            <v>500</v>
          </cell>
          <cell r="L808">
            <v>500</v>
          </cell>
          <cell r="M808">
            <v>0</v>
          </cell>
          <cell r="P808"/>
          <cell r="Q808"/>
          <cell r="R808"/>
          <cell r="S808"/>
          <cell r="T808"/>
          <cell r="U808"/>
          <cell r="V808"/>
          <cell r="W808"/>
          <cell r="Y808"/>
          <cell r="Z808"/>
          <cell r="AA808"/>
          <cell r="AB808"/>
          <cell r="AC808"/>
          <cell r="AD808"/>
          <cell r="AE808"/>
        </row>
        <row r="809">
          <cell r="B809">
            <v>44152</v>
          </cell>
          <cell r="C809">
            <v>47</v>
          </cell>
          <cell r="D809">
            <v>11</v>
          </cell>
          <cell r="E809">
            <v>3003010104</v>
          </cell>
          <cell r="F809" t="e">
            <v>#N/A</v>
          </cell>
          <cell r="G809"/>
          <cell r="H809" t="str">
            <v>Nhật Anh</v>
          </cell>
          <cell r="I809"/>
          <cell r="J809" t="str">
            <v>IQC</v>
          </cell>
          <cell r="K809">
            <v>186</v>
          </cell>
          <cell r="L809">
            <v>186</v>
          </cell>
          <cell r="M809">
            <v>0</v>
          </cell>
          <cell r="P809"/>
          <cell r="Q809"/>
          <cell r="R809"/>
          <cell r="S809"/>
          <cell r="T809"/>
          <cell r="U809"/>
          <cell r="V809"/>
          <cell r="W809"/>
          <cell r="Y809"/>
          <cell r="Z809"/>
          <cell r="AA809"/>
          <cell r="AB809"/>
          <cell r="AC809"/>
          <cell r="AD809"/>
          <cell r="AE809"/>
        </row>
        <row r="810">
          <cell r="B810">
            <v>44152</v>
          </cell>
          <cell r="C810">
            <v>47</v>
          </cell>
          <cell r="D810">
            <v>11</v>
          </cell>
          <cell r="E810">
            <v>3003020118</v>
          </cell>
          <cell r="F810" t="str">
            <v>Kính tôi đình IRO3 CT KAROFI đen</v>
          </cell>
          <cell r="G810"/>
          <cell r="H810" t="str">
            <v>Nhật Anh</v>
          </cell>
          <cell r="I810"/>
          <cell r="J810" t="str">
            <v>IQC</v>
          </cell>
          <cell r="K810">
            <v>1002</v>
          </cell>
          <cell r="L810">
            <v>1002</v>
          </cell>
          <cell r="M810">
            <v>0</v>
          </cell>
          <cell r="P810"/>
          <cell r="Q810"/>
          <cell r="R810"/>
          <cell r="S810"/>
          <cell r="T810"/>
          <cell r="U810"/>
          <cell r="V810"/>
          <cell r="W810"/>
          <cell r="Y810"/>
          <cell r="Z810"/>
          <cell r="AA810"/>
          <cell r="AB810"/>
          <cell r="AC810"/>
          <cell r="AD810"/>
          <cell r="AE810"/>
        </row>
        <row r="811">
          <cell r="B811">
            <v>44152</v>
          </cell>
          <cell r="C811">
            <v>47</v>
          </cell>
          <cell r="D811">
            <v>11</v>
          </cell>
          <cell r="E811">
            <v>2012010009</v>
          </cell>
          <cell r="F811" t="str">
            <v>Màng RO TW30 1812-100 HR FILMTEC</v>
          </cell>
          <cell r="G811"/>
          <cell r="H811" t="str">
            <v>Nhật Anh</v>
          </cell>
          <cell r="I811"/>
          <cell r="J811" t="str">
            <v>IQC</v>
          </cell>
          <cell r="K811">
            <v>1000</v>
          </cell>
          <cell r="L811">
            <v>1000</v>
          </cell>
          <cell r="M811">
            <v>0</v>
          </cell>
          <cell r="P811"/>
          <cell r="Q811"/>
          <cell r="R811"/>
          <cell r="S811"/>
          <cell r="T811"/>
          <cell r="U811"/>
          <cell r="V811"/>
          <cell r="W811"/>
          <cell r="Y811"/>
          <cell r="Z811"/>
          <cell r="AA811"/>
          <cell r="AB811"/>
          <cell r="AC811"/>
          <cell r="AD811"/>
          <cell r="AE811"/>
        </row>
        <row r="812">
          <cell r="B812">
            <v>44152</v>
          </cell>
          <cell r="C812">
            <v>47</v>
          </cell>
          <cell r="D812">
            <v>11</v>
          </cell>
          <cell r="E812">
            <v>2012010027</v>
          </cell>
          <cell r="F812" t="str">
            <v>Màng RO TW30 1812-50 HR FILMTEC</v>
          </cell>
          <cell r="G812"/>
          <cell r="H812" t="str">
            <v>Nhật Anh</v>
          </cell>
          <cell r="I812"/>
          <cell r="J812" t="str">
            <v>IQC</v>
          </cell>
          <cell r="K812">
            <v>12500</v>
          </cell>
          <cell r="L812">
            <v>12500</v>
          </cell>
          <cell r="M812">
            <v>0</v>
          </cell>
          <cell r="P812"/>
          <cell r="Q812"/>
          <cell r="R812"/>
          <cell r="S812"/>
          <cell r="T812"/>
          <cell r="U812"/>
          <cell r="V812"/>
          <cell r="W812"/>
          <cell r="Y812"/>
          <cell r="Z812"/>
          <cell r="AA812"/>
          <cell r="AB812"/>
          <cell r="AC812"/>
          <cell r="AD812"/>
          <cell r="AE812"/>
        </row>
        <row r="813">
          <cell r="B813">
            <v>44152</v>
          </cell>
          <cell r="C813">
            <v>47</v>
          </cell>
          <cell r="D813">
            <v>11</v>
          </cell>
          <cell r="E813">
            <v>4006031586</v>
          </cell>
          <cell r="F813" t="str">
            <v>Tem cốc PP 1u (IQ-PLUS)</v>
          </cell>
          <cell r="G813"/>
          <cell r="H813" t="str">
            <v>Nhật Anh</v>
          </cell>
          <cell r="I813" t="str">
            <v>NDK002</v>
          </cell>
          <cell r="J813" t="str">
            <v>IQC</v>
          </cell>
          <cell r="K813">
            <v>1000</v>
          </cell>
          <cell r="L813">
            <v>1000</v>
          </cell>
          <cell r="M813">
            <v>0</v>
          </cell>
          <cell r="P813"/>
          <cell r="Q813"/>
          <cell r="R813"/>
          <cell r="S813"/>
          <cell r="T813"/>
          <cell r="U813"/>
          <cell r="V813"/>
          <cell r="W813"/>
          <cell r="Y813"/>
          <cell r="Z813"/>
          <cell r="AA813"/>
          <cell r="AB813"/>
          <cell r="AC813"/>
          <cell r="AD813"/>
          <cell r="AE813"/>
        </row>
        <row r="814">
          <cell r="B814">
            <v>44152</v>
          </cell>
          <cell r="C814">
            <v>47</v>
          </cell>
          <cell r="D814">
            <v>11</v>
          </cell>
          <cell r="E814">
            <v>4006031587</v>
          </cell>
          <cell r="F814" t="str">
            <v>Tem cốc PP 5u (IQ-PLUS)</v>
          </cell>
          <cell r="G814"/>
          <cell r="H814" t="str">
            <v>Nhật Anh</v>
          </cell>
          <cell r="I814" t="str">
            <v>NDK002</v>
          </cell>
          <cell r="J814" t="str">
            <v>IQC</v>
          </cell>
          <cell r="K814">
            <v>1000</v>
          </cell>
          <cell r="L814">
            <v>1000</v>
          </cell>
          <cell r="M814">
            <v>0</v>
          </cell>
          <cell r="P814"/>
          <cell r="Q814"/>
          <cell r="R814"/>
          <cell r="S814"/>
          <cell r="T814"/>
          <cell r="U814"/>
          <cell r="V814"/>
          <cell r="W814"/>
          <cell r="Y814"/>
          <cell r="Z814"/>
          <cell r="AA814"/>
          <cell r="AB814"/>
          <cell r="AC814"/>
          <cell r="AD814"/>
          <cell r="AE814"/>
        </row>
        <row r="815">
          <cell r="B815">
            <v>44152</v>
          </cell>
          <cell r="C815">
            <v>47</v>
          </cell>
          <cell r="D815">
            <v>11</v>
          </cell>
          <cell r="E815">
            <v>4006031341</v>
          </cell>
          <cell r="F815" t="str">
            <v>Tem HOT/COLD/POWER</v>
          </cell>
          <cell r="G815"/>
          <cell r="H815" t="str">
            <v>Nhật Anh</v>
          </cell>
          <cell r="I815" t="str">
            <v>NDK002</v>
          </cell>
          <cell r="J815" t="str">
            <v>IQC</v>
          </cell>
          <cell r="K815">
            <v>2000</v>
          </cell>
          <cell r="L815">
            <v>2000</v>
          </cell>
          <cell r="M815">
            <v>0</v>
          </cell>
          <cell r="P815"/>
          <cell r="Q815"/>
          <cell r="R815"/>
          <cell r="S815"/>
          <cell r="T815"/>
          <cell r="U815"/>
          <cell r="V815"/>
          <cell r="W815"/>
          <cell r="Y815"/>
          <cell r="Z815"/>
          <cell r="AA815"/>
          <cell r="AB815"/>
          <cell r="AC815"/>
          <cell r="AD815"/>
          <cell r="AE815"/>
        </row>
        <row r="816">
          <cell r="B816">
            <v>44152</v>
          </cell>
          <cell r="C816">
            <v>47</v>
          </cell>
          <cell r="D816">
            <v>11</v>
          </cell>
          <cell r="E816">
            <v>4006031629</v>
          </cell>
          <cell r="F816" t="str">
            <v>Tem mạch điện KAROFI Duo O-D138</v>
          </cell>
          <cell r="G816"/>
          <cell r="H816" t="str">
            <v>Nhật Anh</v>
          </cell>
          <cell r="I816" t="str">
            <v>NDK002</v>
          </cell>
          <cell r="J816" t="str">
            <v>IQC</v>
          </cell>
          <cell r="K816">
            <v>500</v>
          </cell>
          <cell r="L816">
            <v>500</v>
          </cell>
          <cell r="M816">
            <v>0</v>
          </cell>
          <cell r="P816"/>
          <cell r="Q816"/>
          <cell r="R816"/>
          <cell r="S816"/>
          <cell r="T816"/>
          <cell r="U816"/>
          <cell r="V816"/>
          <cell r="W816"/>
          <cell r="Y816"/>
          <cell r="Z816"/>
          <cell r="AA816"/>
          <cell r="AB816"/>
          <cell r="AC816"/>
          <cell r="AD816"/>
          <cell r="AE816"/>
        </row>
        <row r="817">
          <cell r="B817">
            <v>44152</v>
          </cell>
          <cell r="C817">
            <v>47</v>
          </cell>
          <cell r="D817">
            <v>11</v>
          </cell>
          <cell r="E817">
            <v>4006030413</v>
          </cell>
          <cell r="F817" t="str">
            <v>Tem phụ KAROFI B930</v>
          </cell>
          <cell r="G817"/>
          <cell r="H817" t="str">
            <v>Nhật Anh</v>
          </cell>
          <cell r="I817" t="str">
            <v>NDK002</v>
          </cell>
          <cell r="J817" t="str">
            <v>IQC</v>
          </cell>
          <cell r="K817">
            <v>2000</v>
          </cell>
          <cell r="L817">
            <v>2000</v>
          </cell>
          <cell r="M817">
            <v>0</v>
          </cell>
          <cell r="P817"/>
          <cell r="Q817"/>
          <cell r="R817"/>
          <cell r="S817"/>
          <cell r="T817"/>
          <cell r="U817"/>
          <cell r="V817"/>
          <cell r="W817"/>
          <cell r="Y817"/>
          <cell r="Z817"/>
          <cell r="AA817"/>
          <cell r="AB817"/>
          <cell r="AC817"/>
          <cell r="AD817"/>
          <cell r="AE817"/>
        </row>
        <row r="818">
          <cell r="B818">
            <v>44152</v>
          </cell>
          <cell r="C818">
            <v>47</v>
          </cell>
          <cell r="D818">
            <v>11</v>
          </cell>
          <cell r="E818">
            <v>4006032036</v>
          </cell>
          <cell r="F818" t="str">
            <v>Tem phụ KAROFI Duo O-D138 (IPX1)</v>
          </cell>
          <cell r="G818"/>
          <cell r="H818" t="str">
            <v>Nhật Anh</v>
          </cell>
          <cell r="I818" t="str">
            <v>NDK002</v>
          </cell>
          <cell r="J818" t="str">
            <v>IQC</v>
          </cell>
          <cell r="K818">
            <v>2000</v>
          </cell>
          <cell r="L818">
            <v>2000</v>
          </cell>
          <cell r="M818">
            <v>0</v>
          </cell>
          <cell r="P818"/>
          <cell r="Q818"/>
          <cell r="R818"/>
          <cell r="S818"/>
          <cell r="T818"/>
          <cell r="U818"/>
          <cell r="V818"/>
          <cell r="W818"/>
          <cell r="Y818"/>
          <cell r="Z818"/>
          <cell r="AA818"/>
          <cell r="AB818"/>
          <cell r="AC818"/>
          <cell r="AD818"/>
          <cell r="AE818"/>
        </row>
        <row r="819">
          <cell r="B819">
            <v>44152</v>
          </cell>
          <cell r="C819">
            <v>47</v>
          </cell>
          <cell r="D819">
            <v>11</v>
          </cell>
          <cell r="E819">
            <v>4006031743</v>
          </cell>
          <cell r="F819" t="str">
            <v>Tem phụ KAROFI E8RO (Hàn Quốc)</v>
          </cell>
          <cell r="G819"/>
          <cell r="H819" t="str">
            <v>Nhật Anh</v>
          </cell>
          <cell r="I819" t="str">
            <v>NDK002</v>
          </cell>
          <cell r="J819" t="str">
            <v>IQC</v>
          </cell>
          <cell r="K819">
            <v>700</v>
          </cell>
          <cell r="L819">
            <v>700</v>
          </cell>
          <cell r="M819">
            <v>0</v>
          </cell>
          <cell r="P819"/>
          <cell r="Q819"/>
          <cell r="R819"/>
          <cell r="S819"/>
          <cell r="T819"/>
          <cell r="U819"/>
          <cell r="V819"/>
          <cell r="W819"/>
          <cell r="Y819"/>
          <cell r="Z819"/>
          <cell r="AA819"/>
          <cell r="AB819"/>
          <cell r="AC819"/>
          <cell r="AD819"/>
          <cell r="AE819"/>
        </row>
        <row r="820">
          <cell r="B820">
            <v>44152</v>
          </cell>
          <cell r="C820">
            <v>47</v>
          </cell>
          <cell r="D820">
            <v>11</v>
          </cell>
          <cell r="E820">
            <v>4006031570</v>
          </cell>
          <cell r="F820" t="str">
            <v>Tem phụ KAROFI K9IQ-2 v1</v>
          </cell>
          <cell r="G820"/>
          <cell r="H820" t="str">
            <v>Nhật Anh</v>
          </cell>
          <cell r="I820" t="str">
            <v>NDK002</v>
          </cell>
          <cell r="J820" t="str">
            <v>IQC</v>
          </cell>
          <cell r="K820">
            <v>2500</v>
          </cell>
          <cell r="L820">
            <v>2500</v>
          </cell>
          <cell r="M820">
            <v>0</v>
          </cell>
          <cell r="P820"/>
          <cell r="Q820"/>
          <cell r="R820"/>
          <cell r="S820"/>
          <cell r="T820"/>
          <cell r="U820"/>
          <cell r="V820"/>
          <cell r="W820"/>
          <cell r="Y820"/>
          <cell r="Z820"/>
          <cell r="AA820"/>
          <cell r="AB820"/>
          <cell r="AC820"/>
          <cell r="AD820"/>
          <cell r="AE820"/>
        </row>
        <row r="821">
          <cell r="B821">
            <v>44152</v>
          </cell>
          <cell r="C821">
            <v>47</v>
          </cell>
          <cell r="D821">
            <v>11</v>
          </cell>
          <cell r="E821">
            <v>4006031289</v>
          </cell>
          <cell r="F821" t="str">
            <v>Tem phụ KAROFI O-H128</v>
          </cell>
          <cell r="G821"/>
          <cell r="H821" t="str">
            <v>Nhật Anh</v>
          </cell>
          <cell r="I821" t="str">
            <v>NDK002</v>
          </cell>
          <cell r="J821" t="str">
            <v>IQC</v>
          </cell>
          <cell r="K821">
            <v>1000</v>
          </cell>
          <cell r="L821">
            <v>1000</v>
          </cell>
          <cell r="M821">
            <v>0</v>
          </cell>
          <cell r="P821"/>
          <cell r="Q821"/>
          <cell r="R821"/>
          <cell r="S821"/>
          <cell r="T821"/>
          <cell r="U821"/>
          <cell r="V821"/>
          <cell r="W821"/>
          <cell r="Y821"/>
          <cell r="Z821"/>
          <cell r="AA821"/>
          <cell r="AB821"/>
          <cell r="AC821"/>
          <cell r="AD821"/>
          <cell r="AE821"/>
        </row>
        <row r="822">
          <cell r="B822">
            <v>44152</v>
          </cell>
          <cell r="C822">
            <v>47</v>
          </cell>
          <cell r="D822">
            <v>11</v>
          </cell>
          <cell r="E822">
            <v>4006031545</v>
          </cell>
          <cell r="F822" t="str">
            <v>Tem phụ KAROFI S-s217</v>
          </cell>
          <cell r="G822"/>
          <cell r="H822" t="str">
            <v>Nhật Anh</v>
          </cell>
          <cell r="I822" t="str">
            <v>NDK002</v>
          </cell>
          <cell r="J822" t="str">
            <v>IQC</v>
          </cell>
          <cell r="K822">
            <v>500</v>
          </cell>
          <cell r="L822">
            <v>500</v>
          </cell>
          <cell r="M822">
            <v>0</v>
          </cell>
          <cell r="P822"/>
          <cell r="Q822"/>
          <cell r="R822"/>
          <cell r="S822"/>
          <cell r="T822"/>
          <cell r="U822"/>
          <cell r="V822"/>
          <cell r="W822"/>
          <cell r="Y822"/>
          <cell r="Z822"/>
          <cell r="AA822"/>
          <cell r="AB822"/>
          <cell r="AC822"/>
          <cell r="AD822"/>
          <cell r="AE822"/>
        </row>
        <row r="823">
          <cell r="B823">
            <v>44152</v>
          </cell>
          <cell r="C823">
            <v>47</v>
          </cell>
          <cell r="D823">
            <v>11</v>
          </cell>
          <cell r="E823">
            <v>4006030214</v>
          </cell>
          <cell r="F823" t="str">
            <v>Tem Temperature controller</v>
          </cell>
          <cell r="G823"/>
          <cell r="H823" t="str">
            <v>Nhật Anh</v>
          </cell>
          <cell r="I823" t="str">
            <v>NDK002</v>
          </cell>
          <cell r="J823" t="str">
            <v>IQC</v>
          </cell>
          <cell r="K823">
            <v>2000</v>
          </cell>
          <cell r="L823">
            <v>2000</v>
          </cell>
          <cell r="M823">
            <v>0</v>
          </cell>
          <cell r="P823"/>
          <cell r="Q823"/>
          <cell r="R823"/>
          <cell r="S823"/>
          <cell r="T823"/>
          <cell r="U823"/>
          <cell r="V823"/>
          <cell r="W823"/>
          <cell r="Y823"/>
          <cell r="Z823"/>
          <cell r="AA823"/>
          <cell r="AB823"/>
          <cell r="AC823"/>
          <cell r="AD823"/>
          <cell r="AE823"/>
        </row>
        <row r="824">
          <cell r="B824">
            <v>44152</v>
          </cell>
          <cell r="C824">
            <v>47</v>
          </cell>
          <cell r="D824">
            <v>11</v>
          </cell>
          <cell r="E824">
            <v>4006030219</v>
          </cell>
          <cell r="F824" t="str">
            <v>Tem mặt che IRO KAROFI</v>
          </cell>
          <cell r="G824"/>
          <cell r="H824" t="str">
            <v>Nhật Anh</v>
          </cell>
          <cell r="I824" t="str">
            <v>NDK002</v>
          </cell>
          <cell r="J824" t="str">
            <v>IQC</v>
          </cell>
          <cell r="K824">
            <v>1000</v>
          </cell>
          <cell r="L824">
            <v>1000</v>
          </cell>
          <cell r="M824">
            <v>0</v>
          </cell>
          <cell r="P824"/>
          <cell r="Q824"/>
          <cell r="R824"/>
          <cell r="S824"/>
          <cell r="T824"/>
          <cell r="U824"/>
          <cell r="V824"/>
          <cell r="W824"/>
          <cell r="Y824"/>
          <cell r="Z824"/>
          <cell r="AA824"/>
          <cell r="AB824"/>
          <cell r="AC824"/>
          <cell r="AD824"/>
          <cell r="AE824"/>
        </row>
        <row r="825">
          <cell r="B825">
            <v>44152</v>
          </cell>
          <cell r="C825">
            <v>47</v>
          </cell>
          <cell r="D825">
            <v>11</v>
          </cell>
          <cell r="E825">
            <v>4006030279</v>
          </cell>
          <cell r="F825" t="str">
            <v>Tem waste (model WPK-888)</v>
          </cell>
          <cell r="G825"/>
          <cell r="H825" t="str">
            <v>Nhật Anh</v>
          </cell>
          <cell r="I825" t="str">
            <v>NDK002</v>
          </cell>
          <cell r="J825" t="str">
            <v>IQC</v>
          </cell>
          <cell r="K825">
            <v>2000</v>
          </cell>
          <cell r="L825">
            <v>2000</v>
          </cell>
          <cell r="M825">
            <v>0</v>
          </cell>
          <cell r="P825"/>
          <cell r="Q825"/>
          <cell r="R825"/>
          <cell r="S825"/>
          <cell r="T825"/>
          <cell r="U825"/>
          <cell r="V825"/>
          <cell r="W825"/>
          <cell r="Y825"/>
          <cell r="Z825"/>
          <cell r="AA825"/>
          <cell r="AB825"/>
          <cell r="AC825"/>
          <cell r="AD825"/>
          <cell r="AE825"/>
        </row>
        <row r="826">
          <cell r="B826">
            <v>44152</v>
          </cell>
          <cell r="C826">
            <v>47</v>
          </cell>
          <cell r="D826">
            <v>11</v>
          </cell>
          <cell r="E826">
            <v>4006060037</v>
          </cell>
          <cell r="F826" t="str">
            <v>Tờ giải mã máy lọc nước KAROFI IRO 2.0</v>
          </cell>
          <cell r="G826"/>
          <cell r="H826" t="str">
            <v>Nhật Anh</v>
          </cell>
          <cell r="I826" t="str">
            <v>NDK002</v>
          </cell>
          <cell r="J826" t="str">
            <v>IQC</v>
          </cell>
          <cell r="K826">
            <v>1000</v>
          </cell>
          <cell r="L826">
            <v>1000</v>
          </cell>
          <cell r="M826">
            <v>0</v>
          </cell>
          <cell r="P826"/>
          <cell r="Q826"/>
          <cell r="R826"/>
          <cell r="S826"/>
          <cell r="T826"/>
          <cell r="U826"/>
          <cell r="V826"/>
          <cell r="W826"/>
          <cell r="Y826"/>
          <cell r="Z826"/>
          <cell r="AA826"/>
          <cell r="AB826"/>
          <cell r="AC826"/>
          <cell r="AD826"/>
          <cell r="AE826"/>
        </row>
        <row r="827">
          <cell r="B827">
            <v>44152</v>
          </cell>
          <cell r="C827">
            <v>47</v>
          </cell>
          <cell r="D827">
            <v>11</v>
          </cell>
          <cell r="E827">
            <v>4006030041</v>
          </cell>
          <cell r="F827" t="str">
            <v>Tem bơm 24V KoriHome</v>
          </cell>
          <cell r="G827"/>
          <cell r="H827" t="str">
            <v>Nhật Anh</v>
          </cell>
          <cell r="I827" t="str">
            <v>NDK002</v>
          </cell>
          <cell r="J827" t="str">
            <v>IQC</v>
          </cell>
          <cell r="K827">
            <v>1000</v>
          </cell>
          <cell r="L827">
            <v>1000</v>
          </cell>
          <cell r="M827">
            <v>0</v>
          </cell>
          <cell r="P827"/>
          <cell r="Q827"/>
          <cell r="R827"/>
          <cell r="S827"/>
          <cell r="T827"/>
          <cell r="U827"/>
          <cell r="V827"/>
          <cell r="W827"/>
          <cell r="Y827"/>
          <cell r="Z827"/>
          <cell r="AA827"/>
          <cell r="AB827"/>
          <cell r="AC827"/>
          <cell r="AD827"/>
          <cell r="AE827"/>
        </row>
        <row r="828">
          <cell r="B828">
            <v>44152</v>
          </cell>
          <cell r="C828">
            <v>47</v>
          </cell>
          <cell r="D828">
            <v>11</v>
          </cell>
          <cell r="E828">
            <v>4006030302</v>
          </cell>
          <cell r="F828" t="str">
            <v>Tem bình áp KAROFI</v>
          </cell>
          <cell r="G828"/>
          <cell r="H828" t="str">
            <v>Nhật Anh</v>
          </cell>
          <cell r="I828" t="str">
            <v>NDK002</v>
          </cell>
          <cell r="J828" t="str">
            <v>IQC</v>
          </cell>
          <cell r="K828">
            <v>2000</v>
          </cell>
          <cell r="L828">
            <v>2000</v>
          </cell>
          <cell r="M828">
            <v>0</v>
          </cell>
          <cell r="P828"/>
          <cell r="Q828"/>
          <cell r="R828"/>
          <cell r="S828"/>
          <cell r="T828"/>
          <cell r="U828"/>
          <cell r="V828"/>
          <cell r="W828"/>
          <cell r="Y828"/>
          <cell r="Z828"/>
          <cell r="AA828"/>
          <cell r="AB828"/>
          <cell r="AC828"/>
          <cell r="AD828"/>
          <cell r="AE828"/>
        </row>
        <row r="829">
          <cell r="B829">
            <v>44152</v>
          </cell>
          <cell r="C829">
            <v>47</v>
          </cell>
          <cell r="D829">
            <v>11</v>
          </cell>
          <cell r="E829">
            <v>4006030977</v>
          </cell>
          <cell r="F829" t="str">
            <v>Tem nguồn 24V 1.2A (Model: AD-2401200KC)</v>
          </cell>
          <cell r="G829"/>
          <cell r="H829" t="str">
            <v>Nhật Anh</v>
          </cell>
          <cell r="I829" t="str">
            <v>NDK002</v>
          </cell>
          <cell r="J829" t="str">
            <v>IQC</v>
          </cell>
          <cell r="K829">
            <v>3000</v>
          </cell>
          <cell r="L829">
            <v>3000</v>
          </cell>
          <cell r="M829">
            <v>0</v>
          </cell>
          <cell r="P829"/>
          <cell r="Q829"/>
          <cell r="R829"/>
          <cell r="S829"/>
          <cell r="T829"/>
          <cell r="U829"/>
          <cell r="V829"/>
          <cell r="W829"/>
          <cell r="Y829"/>
          <cell r="Z829"/>
          <cell r="AA829"/>
          <cell r="AB829"/>
          <cell r="AC829"/>
          <cell r="AD829"/>
          <cell r="AE829"/>
        </row>
        <row r="830">
          <cell r="B830">
            <v>44152</v>
          </cell>
          <cell r="C830">
            <v>47</v>
          </cell>
          <cell r="D830">
            <v>11</v>
          </cell>
          <cell r="E830">
            <v>4006031892</v>
          </cell>
          <cell r="F830" t="str">
            <v>Tem QR Code KAROFI E8RO</v>
          </cell>
          <cell r="G830"/>
          <cell r="H830" t="str">
            <v>Nhật Anh</v>
          </cell>
          <cell r="I830" t="str">
            <v>NDK002</v>
          </cell>
          <cell r="J830" t="str">
            <v>IQC</v>
          </cell>
          <cell r="K830">
            <v>1000</v>
          </cell>
          <cell r="L830">
            <v>1000</v>
          </cell>
          <cell r="M830">
            <v>0</v>
          </cell>
          <cell r="P830"/>
          <cell r="Q830"/>
          <cell r="R830"/>
          <cell r="S830"/>
          <cell r="T830"/>
          <cell r="U830"/>
          <cell r="V830"/>
          <cell r="W830"/>
          <cell r="Y830"/>
          <cell r="Z830"/>
          <cell r="AA830"/>
          <cell r="AB830"/>
          <cell r="AC830"/>
          <cell r="AD830"/>
          <cell r="AE830"/>
        </row>
        <row r="831">
          <cell r="B831">
            <v>44152</v>
          </cell>
          <cell r="C831">
            <v>47</v>
          </cell>
          <cell r="D831">
            <v>11</v>
          </cell>
          <cell r="E831">
            <v>4006030351</v>
          </cell>
          <cell r="F831" t="str">
            <v>Tem lõi 2 LOOSE CARBON KAROFI</v>
          </cell>
          <cell r="G831"/>
          <cell r="H831" t="str">
            <v>Nhật Anh</v>
          </cell>
          <cell r="I831" t="str">
            <v>NDK002</v>
          </cell>
          <cell r="J831" t="str">
            <v>IQC</v>
          </cell>
          <cell r="K831">
            <v>3000</v>
          </cell>
          <cell r="L831">
            <v>3000</v>
          </cell>
          <cell r="M831">
            <v>0</v>
          </cell>
          <cell r="P831"/>
          <cell r="Q831"/>
          <cell r="R831"/>
          <cell r="S831"/>
          <cell r="T831"/>
          <cell r="U831"/>
          <cell r="V831"/>
          <cell r="W831"/>
          <cell r="Y831"/>
          <cell r="Z831"/>
          <cell r="AA831"/>
          <cell r="AB831"/>
          <cell r="AC831"/>
          <cell r="AD831"/>
          <cell r="AE831"/>
        </row>
        <row r="832">
          <cell r="B832">
            <v>44152</v>
          </cell>
          <cell r="C832">
            <v>47</v>
          </cell>
          <cell r="D832">
            <v>11</v>
          </cell>
          <cell r="E832">
            <v>4006030311</v>
          </cell>
          <cell r="F832" t="str">
            <v>Tem cốc 1 Vi lọc 5 micron KAROFI</v>
          </cell>
          <cell r="G832"/>
          <cell r="H832" t="str">
            <v>Nhật Anh</v>
          </cell>
          <cell r="I832" t="str">
            <v>NDK002</v>
          </cell>
          <cell r="J832" t="str">
            <v>IQC</v>
          </cell>
          <cell r="K832">
            <v>400</v>
          </cell>
          <cell r="L832">
            <v>400</v>
          </cell>
          <cell r="M832">
            <v>0</v>
          </cell>
          <cell r="P832"/>
          <cell r="Q832"/>
          <cell r="R832"/>
          <cell r="S832"/>
          <cell r="T832"/>
          <cell r="U832"/>
          <cell r="V832"/>
          <cell r="W832"/>
          <cell r="Y832"/>
          <cell r="Z832"/>
          <cell r="AA832"/>
          <cell r="AB832"/>
          <cell r="AC832"/>
          <cell r="AD832"/>
          <cell r="AE832"/>
        </row>
        <row r="833">
          <cell r="B833">
            <v>44152</v>
          </cell>
          <cell r="C833">
            <v>47</v>
          </cell>
          <cell r="D833">
            <v>11</v>
          </cell>
          <cell r="E833">
            <v>4006050100</v>
          </cell>
          <cell r="F833" t="str">
            <v>Xốp đỉnh IRO3-HOT</v>
          </cell>
          <cell r="G833"/>
          <cell r="H833" t="str">
            <v>Nhật Anh</v>
          </cell>
          <cell r="I833" t="str">
            <v>NDL011</v>
          </cell>
          <cell r="J833" t="str">
            <v>IQC</v>
          </cell>
          <cell r="K833">
            <v>260</v>
          </cell>
          <cell r="L833">
            <v>260</v>
          </cell>
          <cell r="M833">
            <v>0</v>
          </cell>
          <cell r="P833"/>
          <cell r="Q833"/>
          <cell r="R833"/>
          <cell r="S833"/>
          <cell r="T833"/>
          <cell r="U833"/>
          <cell r="V833"/>
          <cell r="W833"/>
          <cell r="Y833"/>
          <cell r="Z833"/>
          <cell r="AA833"/>
          <cell r="AB833"/>
          <cell r="AC833"/>
          <cell r="AD833"/>
          <cell r="AE833"/>
        </row>
        <row r="834">
          <cell r="B834">
            <v>44152</v>
          </cell>
          <cell r="C834">
            <v>47</v>
          </cell>
          <cell r="D834">
            <v>11</v>
          </cell>
          <cell r="E834">
            <v>4006050052</v>
          </cell>
          <cell r="F834" t="str">
            <v>XỐP MẶT IRO3</v>
          </cell>
          <cell r="G834"/>
          <cell r="H834" t="str">
            <v>Nhật Anh</v>
          </cell>
          <cell r="I834" t="str">
            <v>NDL011</v>
          </cell>
          <cell r="J834" t="str">
            <v>IQC</v>
          </cell>
          <cell r="K834">
            <v>1200</v>
          </cell>
          <cell r="L834">
            <v>1200</v>
          </cell>
          <cell r="M834">
            <v>0</v>
          </cell>
          <cell r="P834"/>
          <cell r="Q834"/>
          <cell r="R834"/>
          <cell r="S834"/>
          <cell r="T834"/>
          <cell r="U834"/>
          <cell r="V834"/>
          <cell r="W834"/>
          <cell r="Y834"/>
          <cell r="Z834"/>
          <cell r="AA834"/>
          <cell r="AB834"/>
          <cell r="AC834"/>
          <cell r="AD834"/>
          <cell r="AE834"/>
        </row>
        <row r="835">
          <cell r="B835">
            <v>44152</v>
          </cell>
          <cell r="C835">
            <v>47</v>
          </cell>
          <cell r="D835">
            <v>11</v>
          </cell>
          <cell r="E835">
            <v>4006050053</v>
          </cell>
          <cell r="F835" t="str">
            <v>XỐP HÔNG IRO3</v>
          </cell>
          <cell r="G835"/>
          <cell r="H835" t="str">
            <v>Nhật Anh</v>
          </cell>
          <cell r="I835" t="str">
            <v>NDL011</v>
          </cell>
          <cell r="J835" t="str">
            <v>IQC</v>
          </cell>
          <cell r="K835">
            <v>1200</v>
          </cell>
          <cell r="L835">
            <v>1200</v>
          </cell>
          <cell r="M835">
            <v>0</v>
          </cell>
          <cell r="P835"/>
          <cell r="Q835"/>
          <cell r="R835"/>
          <cell r="S835"/>
          <cell r="T835"/>
          <cell r="U835"/>
          <cell r="V835"/>
          <cell r="W835"/>
          <cell r="Y835"/>
          <cell r="Z835"/>
          <cell r="AA835"/>
          <cell r="AB835"/>
          <cell r="AC835"/>
          <cell r="AD835"/>
          <cell r="AE835"/>
        </row>
        <row r="836">
          <cell r="B836">
            <v>44152</v>
          </cell>
          <cell r="C836">
            <v>47</v>
          </cell>
          <cell r="D836">
            <v>11</v>
          </cell>
          <cell r="E836">
            <v>4006050071</v>
          </cell>
          <cell r="F836" t="str">
            <v>Xốp EPS đình- đáy WATER FALL v2</v>
          </cell>
          <cell r="G836"/>
          <cell r="H836" t="str">
            <v>Nhật Anh</v>
          </cell>
          <cell r="I836" t="str">
            <v>NDL011</v>
          </cell>
          <cell r="J836" t="str">
            <v>IQC</v>
          </cell>
          <cell r="K836">
            <v>100</v>
          </cell>
          <cell r="L836">
            <v>100</v>
          </cell>
          <cell r="M836">
            <v>0</v>
          </cell>
          <cell r="P836"/>
          <cell r="Q836"/>
          <cell r="R836"/>
          <cell r="S836"/>
          <cell r="T836"/>
          <cell r="U836"/>
          <cell r="V836"/>
          <cell r="W836"/>
          <cell r="Y836"/>
          <cell r="Z836"/>
          <cell r="AA836"/>
          <cell r="AB836"/>
          <cell r="AC836"/>
          <cell r="AD836"/>
          <cell r="AE836"/>
        </row>
        <row r="837">
          <cell r="B837">
            <v>44152</v>
          </cell>
          <cell r="C837">
            <v>47</v>
          </cell>
          <cell r="D837">
            <v>11</v>
          </cell>
          <cell r="E837">
            <v>4006050107</v>
          </cell>
          <cell r="F837" t="str">
            <v>Xốp EPS phẳng cạnh IQO</v>
          </cell>
          <cell r="G837"/>
          <cell r="H837" t="str">
            <v>Nhật Anh</v>
          </cell>
          <cell r="I837" t="str">
            <v>NDL011</v>
          </cell>
          <cell r="J837" t="str">
            <v>IQC</v>
          </cell>
          <cell r="K837">
            <v>50</v>
          </cell>
          <cell r="L837">
            <v>50</v>
          </cell>
          <cell r="M837">
            <v>0</v>
          </cell>
          <cell r="P837"/>
          <cell r="Q837"/>
          <cell r="R837"/>
          <cell r="S837"/>
          <cell r="T837"/>
          <cell r="U837"/>
          <cell r="V837"/>
          <cell r="W837"/>
          <cell r="Y837"/>
          <cell r="Z837"/>
          <cell r="AA837"/>
          <cell r="AB837"/>
          <cell r="AC837"/>
          <cell r="AD837"/>
          <cell r="AE837"/>
        </row>
        <row r="838">
          <cell r="B838">
            <v>44152</v>
          </cell>
          <cell r="C838">
            <v>47</v>
          </cell>
          <cell r="D838">
            <v>11</v>
          </cell>
          <cell r="E838">
            <v>4006050047</v>
          </cell>
          <cell r="F838" t="str">
            <v>Xốp EPS phẳng 365x885x10</v>
          </cell>
          <cell r="G838"/>
          <cell r="H838" t="str">
            <v>Nhật Anh</v>
          </cell>
          <cell r="I838" t="str">
            <v>NDL011</v>
          </cell>
          <cell r="J838" t="str">
            <v>IQC</v>
          </cell>
          <cell r="K838">
            <v>1200</v>
          </cell>
          <cell r="L838">
            <v>1200</v>
          </cell>
          <cell r="M838">
            <v>0</v>
          </cell>
          <cell r="P838"/>
          <cell r="Q838"/>
          <cell r="R838"/>
          <cell r="S838"/>
          <cell r="T838"/>
          <cell r="U838"/>
          <cell r="V838"/>
          <cell r="W838"/>
          <cell r="Y838"/>
          <cell r="Z838"/>
          <cell r="AA838"/>
          <cell r="AB838"/>
          <cell r="AC838"/>
          <cell r="AD838"/>
          <cell r="AE838"/>
        </row>
        <row r="839">
          <cell r="B839">
            <v>44152</v>
          </cell>
          <cell r="C839">
            <v>47</v>
          </cell>
          <cell r="D839">
            <v>11</v>
          </cell>
          <cell r="E839">
            <v>4006050048</v>
          </cell>
          <cell r="F839" t="str">
            <v>Xốp EPS phẳng 425x885x10</v>
          </cell>
          <cell r="G839"/>
          <cell r="H839" t="str">
            <v>Nhật Anh</v>
          </cell>
          <cell r="I839" t="str">
            <v>NDL011</v>
          </cell>
          <cell r="J839" t="str">
            <v>IQC</v>
          </cell>
          <cell r="K839">
            <v>1000</v>
          </cell>
          <cell r="L839">
            <v>1000</v>
          </cell>
          <cell r="M839">
            <v>0</v>
          </cell>
          <cell r="P839"/>
          <cell r="Q839"/>
          <cell r="R839"/>
          <cell r="S839"/>
          <cell r="T839"/>
          <cell r="U839"/>
          <cell r="V839"/>
          <cell r="W839"/>
          <cell r="Y839"/>
          <cell r="Z839"/>
          <cell r="AA839"/>
          <cell r="AB839"/>
          <cell r="AC839"/>
          <cell r="AD839"/>
          <cell r="AE839"/>
        </row>
        <row r="840">
          <cell r="B840">
            <v>44152</v>
          </cell>
          <cell r="C840">
            <v>47</v>
          </cell>
          <cell r="D840">
            <v>11</v>
          </cell>
          <cell r="E840">
            <v>4006050113</v>
          </cell>
          <cell r="F840" t="str">
            <v>Xốp PE phẳng 495x385x20</v>
          </cell>
          <cell r="G840"/>
          <cell r="H840" t="str">
            <v>Nhật Anh</v>
          </cell>
          <cell r="I840" t="str">
            <v>NDL011</v>
          </cell>
          <cell r="J840" t="str">
            <v>IQC</v>
          </cell>
          <cell r="K840">
            <v>300</v>
          </cell>
          <cell r="L840">
            <v>300</v>
          </cell>
          <cell r="M840">
            <v>0</v>
          </cell>
          <cell r="P840"/>
          <cell r="Q840"/>
          <cell r="R840"/>
          <cell r="S840"/>
          <cell r="T840"/>
          <cell r="U840"/>
          <cell r="V840"/>
          <cell r="W840"/>
          <cell r="Y840"/>
          <cell r="Z840"/>
          <cell r="AA840"/>
          <cell r="AB840"/>
          <cell r="AC840"/>
          <cell r="AD840"/>
          <cell r="AE840"/>
        </row>
        <row r="841">
          <cell r="B841">
            <v>44152</v>
          </cell>
          <cell r="C841">
            <v>47</v>
          </cell>
          <cell r="D841">
            <v>11</v>
          </cell>
          <cell r="E841">
            <v>4006050105</v>
          </cell>
          <cell r="F841" t="str">
            <v>Xốp EPS phẳng đỉnh IQO</v>
          </cell>
          <cell r="G841"/>
          <cell r="H841" t="str">
            <v>Nhật Anh</v>
          </cell>
          <cell r="I841" t="str">
            <v>NDL011</v>
          </cell>
          <cell r="J841" t="str">
            <v>IQC</v>
          </cell>
          <cell r="K841">
            <v>300</v>
          </cell>
          <cell r="L841">
            <v>300</v>
          </cell>
          <cell r="M841">
            <v>0</v>
          </cell>
          <cell r="P841"/>
          <cell r="Q841"/>
          <cell r="R841"/>
          <cell r="S841"/>
          <cell r="T841"/>
          <cell r="U841"/>
          <cell r="V841"/>
          <cell r="W841"/>
          <cell r="Y841"/>
          <cell r="Z841"/>
          <cell r="AA841"/>
          <cell r="AB841"/>
          <cell r="AC841"/>
          <cell r="AD841"/>
          <cell r="AE841"/>
        </row>
        <row r="842">
          <cell r="B842">
            <v>44152</v>
          </cell>
          <cell r="C842">
            <v>47</v>
          </cell>
          <cell r="D842">
            <v>11</v>
          </cell>
          <cell r="E842">
            <v>4006050106</v>
          </cell>
          <cell r="F842" t="str">
            <v>Xốp EPS phẳng mặt IQO</v>
          </cell>
          <cell r="G842"/>
          <cell r="H842" t="str">
            <v>Nhật Anh</v>
          </cell>
          <cell r="I842" t="str">
            <v>NDL011</v>
          </cell>
          <cell r="J842" t="str">
            <v>IQC</v>
          </cell>
          <cell r="K842">
            <v>300</v>
          </cell>
          <cell r="L842">
            <v>300</v>
          </cell>
          <cell r="M842">
            <v>0</v>
          </cell>
          <cell r="P842"/>
          <cell r="Q842"/>
          <cell r="R842"/>
          <cell r="S842"/>
          <cell r="T842"/>
          <cell r="U842"/>
          <cell r="V842"/>
          <cell r="W842"/>
          <cell r="Y842"/>
          <cell r="Z842"/>
          <cell r="AA842"/>
          <cell r="AB842"/>
          <cell r="AC842"/>
          <cell r="AD842"/>
          <cell r="AE842"/>
        </row>
        <row r="843">
          <cell r="B843">
            <v>44152</v>
          </cell>
          <cell r="C843">
            <v>47</v>
          </cell>
          <cell r="D843">
            <v>11</v>
          </cell>
          <cell r="E843">
            <v>4006050107</v>
          </cell>
          <cell r="F843" t="str">
            <v>Xốp EPS phẳng cạnh IQO</v>
          </cell>
          <cell r="G843"/>
          <cell r="H843" t="str">
            <v>Nhật Anh</v>
          </cell>
          <cell r="I843" t="str">
            <v>NDL011</v>
          </cell>
          <cell r="J843" t="str">
            <v>IQC</v>
          </cell>
          <cell r="K843">
            <v>100</v>
          </cell>
          <cell r="L843">
            <v>100</v>
          </cell>
          <cell r="M843">
            <v>0</v>
          </cell>
          <cell r="P843"/>
          <cell r="Q843"/>
          <cell r="R843"/>
          <cell r="S843"/>
          <cell r="T843"/>
          <cell r="U843"/>
          <cell r="V843"/>
          <cell r="W843"/>
          <cell r="Y843"/>
          <cell r="Z843"/>
          <cell r="AA843"/>
          <cell r="AB843"/>
          <cell r="AC843"/>
          <cell r="AD843"/>
          <cell r="AE843"/>
        </row>
        <row r="844">
          <cell r="B844">
            <v>44152</v>
          </cell>
          <cell r="C844">
            <v>47</v>
          </cell>
          <cell r="D844">
            <v>11</v>
          </cell>
          <cell r="E844">
            <v>4006050118</v>
          </cell>
          <cell r="F844" t="str">
            <v>Xốp đỉnh IQ-PLUS</v>
          </cell>
          <cell r="G844"/>
          <cell r="H844" t="str">
            <v>Nhật Anh</v>
          </cell>
          <cell r="I844" t="str">
            <v>NDL011</v>
          </cell>
          <cell r="J844" t="str">
            <v>IQC</v>
          </cell>
          <cell r="K844">
            <v>200</v>
          </cell>
          <cell r="L844">
            <v>200</v>
          </cell>
          <cell r="M844">
            <v>0</v>
          </cell>
          <cell r="P844"/>
          <cell r="Q844"/>
          <cell r="R844"/>
          <cell r="S844"/>
          <cell r="T844"/>
          <cell r="U844"/>
          <cell r="V844"/>
          <cell r="W844"/>
          <cell r="Y844"/>
          <cell r="Z844"/>
          <cell r="AA844"/>
          <cell r="AB844"/>
          <cell r="AC844"/>
          <cell r="AD844"/>
          <cell r="AE844"/>
        </row>
        <row r="845">
          <cell r="B845">
            <v>44152</v>
          </cell>
          <cell r="C845">
            <v>47</v>
          </cell>
          <cell r="D845">
            <v>11</v>
          </cell>
          <cell r="E845">
            <v>3004020561</v>
          </cell>
          <cell r="F845" t="str">
            <v>Khung Undersink UF trắng</v>
          </cell>
          <cell r="G845"/>
          <cell r="H845" t="str">
            <v>Nhật Anh</v>
          </cell>
          <cell r="I845">
            <v>1006334</v>
          </cell>
          <cell r="J845" t="str">
            <v>IQC</v>
          </cell>
          <cell r="K845">
            <v>136</v>
          </cell>
          <cell r="L845">
            <v>136</v>
          </cell>
          <cell r="M845">
            <v>0</v>
          </cell>
          <cell r="P845"/>
          <cell r="Q845"/>
          <cell r="R845"/>
          <cell r="S845"/>
          <cell r="T845"/>
          <cell r="U845"/>
          <cell r="V845"/>
          <cell r="W845"/>
          <cell r="Y845"/>
          <cell r="Z845"/>
          <cell r="AA845"/>
          <cell r="AB845"/>
          <cell r="AC845"/>
          <cell r="AD845"/>
          <cell r="AE845"/>
        </row>
        <row r="846">
          <cell r="B846">
            <v>44152</v>
          </cell>
          <cell r="C846">
            <v>47</v>
          </cell>
          <cell r="D846">
            <v>11</v>
          </cell>
          <cell r="E846">
            <v>3004040426</v>
          </cell>
          <cell r="F846" t="str">
            <v>Ốp tank nhựa IQO-HOT</v>
          </cell>
          <cell r="G846"/>
          <cell r="H846" t="str">
            <v>Nhật Anh</v>
          </cell>
          <cell r="I846">
            <v>1006334</v>
          </cell>
          <cell r="J846" t="str">
            <v>IQC</v>
          </cell>
          <cell r="K846">
            <v>130</v>
          </cell>
          <cell r="L846">
            <v>130</v>
          </cell>
          <cell r="M846">
            <v>0</v>
          </cell>
          <cell r="P846"/>
          <cell r="Q846"/>
          <cell r="R846"/>
          <cell r="S846"/>
          <cell r="T846"/>
          <cell r="U846"/>
          <cell r="V846"/>
          <cell r="W846"/>
          <cell r="Y846"/>
          <cell r="Z846"/>
          <cell r="AA846"/>
          <cell r="AB846"/>
          <cell r="AC846"/>
          <cell r="AD846"/>
          <cell r="AE846"/>
        </row>
        <row r="847">
          <cell r="B847">
            <v>44152</v>
          </cell>
          <cell r="C847">
            <v>47</v>
          </cell>
          <cell r="D847">
            <v>11</v>
          </cell>
          <cell r="E847">
            <v>3004040406</v>
          </cell>
          <cell r="F847" t="str">
            <v>Thanh gá điện IQ-PLUS trắng</v>
          </cell>
          <cell r="G847"/>
          <cell r="H847" t="str">
            <v>Nhật Anh</v>
          </cell>
          <cell r="I847">
            <v>1006334</v>
          </cell>
          <cell r="J847" t="str">
            <v>IQC</v>
          </cell>
          <cell r="K847">
            <v>500</v>
          </cell>
          <cell r="L847">
            <v>500</v>
          </cell>
          <cell r="M847">
            <v>0</v>
          </cell>
          <cell r="P847"/>
          <cell r="Q847"/>
          <cell r="R847"/>
          <cell r="S847"/>
          <cell r="T847"/>
          <cell r="U847"/>
          <cell r="V847"/>
          <cell r="W847"/>
          <cell r="Y847"/>
          <cell r="Z847"/>
          <cell r="AA847"/>
          <cell r="AB847"/>
          <cell r="AC847"/>
          <cell r="AD847"/>
          <cell r="AE847"/>
        </row>
        <row r="848">
          <cell r="B848">
            <v>44152</v>
          </cell>
          <cell r="C848">
            <v>47</v>
          </cell>
          <cell r="D848">
            <v>11</v>
          </cell>
          <cell r="E848">
            <v>4006010705</v>
          </cell>
          <cell r="F848" t="str">
            <v>Thùng carton KT 320x225x436</v>
          </cell>
          <cell r="G848"/>
          <cell r="H848" t="str">
            <v>Nhật Anh</v>
          </cell>
          <cell r="I848">
            <v>1004696</v>
          </cell>
          <cell r="J848" t="str">
            <v>IQC</v>
          </cell>
          <cell r="K848">
            <v>20</v>
          </cell>
          <cell r="L848">
            <v>20</v>
          </cell>
          <cell r="M848">
            <v>0</v>
          </cell>
          <cell r="P848"/>
          <cell r="Q848"/>
          <cell r="R848"/>
          <cell r="S848"/>
          <cell r="T848"/>
          <cell r="U848"/>
          <cell r="V848"/>
          <cell r="W848"/>
          <cell r="Y848"/>
          <cell r="Z848"/>
          <cell r="AA848"/>
          <cell r="AB848"/>
          <cell r="AC848"/>
          <cell r="AD848"/>
          <cell r="AE848"/>
        </row>
        <row r="849">
          <cell r="B849">
            <v>44152</v>
          </cell>
          <cell r="C849">
            <v>47</v>
          </cell>
          <cell r="D849">
            <v>11</v>
          </cell>
          <cell r="E849">
            <v>4006010065</v>
          </cell>
          <cell r="F849" t="str">
            <v>Thùng carton 4 cốc 320</v>
          </cell>
          <cell r="G849"/>
          <cell r="H849" t="str">
            <v>Nhật Anh</v>
          </cell>
          <cell r="I849">
            <v>1004696</v>
          </cell>
          <cell r="J849" t="str">
            <v>IQC</v>
          </cell>
          <cell r="K849">
            <v>60</v>
          </cell>
          <cell r="L849">
            <v>60</v>
          </cell>
          <cell r="M849">
            <v>0</v>
          </cell>
          <cell r="P849"/>
          <cell r="Q849"/>
          <cell r="R849"/>
          <cell r="S849"/>
          <cell r="T849"/>
          <cell r="U849"/>
          <cell r="V849"/>
          <cell r="W849"/>
          <cell r="Y849"/>
          <cell r="Z849"/>
          <cell r="AA849"/>
          <cell r="AB849"/>
          <cell r="AC849"/>
          <cell r="AD849"/>
          <cell r="AE849"/>
        </row>
        <row r="850">
          <cell r="B850">
            <v>44152</v>
          </cell>
          <cell r="C850">
            <v>47</v>
          </cell>
          <cell r="D850">
            <v>11</v>
          </cell>
          <cell r="E850">
            <v>3004010129</v>
          </cell>
          <cell r="F850" t="str">
            <v>Bộ dây điện C-381HC (nóng lạnh)</v>
          </cell>
          <cell r="G850"/>
          <cell r="H850" t="str">
            <v>Nhật Anh</v>
          </cell>
          <cell r="I850">
            <v>1004785</v>
          </cell>
          <cell r="J850" t="str">
            <v>IQC</v>
          </cell>
          <cell r="K850">
            <v>100</v>
          </cell>
          <cell r="L850">
            <v>100</v>
          </cell>
          <cell r="M850">
            <v>0</v>
          </cell>
          <cell r="P850"/>
          <cell r="Q850"/>
          <cell r="R850"/>
          <cell r="S850"/>
          <cell r="T850"/>
          <cell r="U850"/>
          <cell r="V850"/>
          <cell r="W850"/>
          <cell r="Y850"/>
          <cell r="Z850"/>
          <cell r="AA850"/>
          <cell r="AB850"/>
          <cell r="AC850"/>
          <cell r="AD850"/>
          <cell r="AE850"/>
        </row>
        <row r="851">
          <cell r="B851">
            <v>44152</v>
          </cell>
          <cell r="C851">
            <v>47</v>
          </cell>
          <cell r="D851">
            <v>11</v>
          </cell>
          <cell r="E851">
            <v>3004010135</v>
          </cell>
          <cell r="F851" t="str">
            <v>Bộ dây điện C-381HC (RO)</v>
          </cell>
          <cell r="G851"/>
          <cell r="H851" t="str">
            <v>Nhật Anh</v>
          </cell>
          <cell r="I851">
            <v>1004785</v>
          </cell>
          <cell r="J851" t="str">
            <v>IQC</v>
          </cell>
          <cell r="K851">
            <v>100</v>
          </cell>
          <cell r="L851">
            <v>100</v>
          </cell>
          <cell r="M851">
            <v>0</v>
          </cell>
          <cell r="P851"/>
          <cell r="Q851"/>
          <cell r="R851"/>
          <cell r="S851"/>
          <cell r="T851"/>
          <cell r="U851"/>
          <cell r="V851"/>
          <cell r="W851"/>
          <cell r="Y851"/>
          <cell r="Z851"/>
          <cell r="AA851"/>
          <cell r="AB851"/>
          <cell r="AC851"/>
          <cell r="AD851"/>
          <cell r="AE851"/>
        </row>
        <row r="852">
          <cell r="B852">
            <v>44152</v>
          </cell>
          <cell r="C852">
            <v>47</v>
          </cell>
          <cell r="D852">
            <v>11</v>
          </cell>
          <cell r="E852">
            <v>3004010024</v>
          </cell>
          <cell r="F852" t="str">
            <v>Dây điện AT48</v>
          </cell>
          <cell r="G852"/>
          <cell r="H852" t="str">
            <v>Nhật Anh</v>
          </cell>
          <cell r="I852">
            <v>1004010</v>
          </cell>
          <cell r="J852" t="str">
            <v>IQC</v>
          </cell>
          <cell r="K852">
            <v>1000</v>
          </cell>
          <cell r="L852">
            <v>1000</v>
          </cell>
          <cell r="M852">
            <v>0</v>
          </cell>
          <cell r="P852"/>
          <cell r="Q852"/>
          <cell r="R852"/>
          <cell r="S852"/>
          <cell r="T852"/>
          <cell r="U852"/>
          <cell r="V852"/>
          <cell r="W852"/>
          <cell r="Y852"/>
          <cell r="Z852"/>
          <cell r="AA852"/>
          <cell r="AB852"/>
          <cell r="AC852"/>
          <cell r="AD852"/>
          <cell r="AE852"/>
        </row>
        <row r="853">
          <cell r="B853">
            <v>44153</v>
          </cell>
          <cell r="C853">
            <v>47</v>
          </cell>
          <cell r="D853">
            <v>11</v>
          </cell>
          <cell r="E853">
            <v>3004010119</v>
          </cell>
          <cell r="F853" t="str">
            <v>Dây điện AT-6.3 (25cm)</v>
          </cell>
          <cell r="G853"/>
          <cell r="H853" t="str">
            <v>Nhật Anh</v>
          </cell>
          <cell r="I853">
            <v>1004010</v>
          </cell>
          <cell r="J853" t="str">
            <v>IQC</v>
          </cell>
          <cell r="K853">
            <v>2800</v>
          </cell>
          <cell r="L853">
            <v>2800</v>
          </cell>
          <cell r="M853">
            <v>0</v>
          </cell>
          <cell r="P853"/>
          <cell r="Q853"/>
          <cell r="R853"/>
          <cell r="S853"/>
          <cell r="T853"/>
          <cell r="U853"/>
          <cell r="V853"/>
          <cell r="W853"/>
          <cell r="Y853"/>
          <cell r="Z853"/>
          <cell r="AA853"/>
          <cell r="AB853"/>
          <cell r="AC853"/>
          <cell r="AD853"/>
          <cell r="AE853"/>
        </row>
        <row r="854">
          <cell r="B854">
            <v>44153</v>
          </cell>
          <cell r="C854">
            <v>47</v>
          </cell>
          <cell r="D854">
            <v>11</v>
          </cell>
          <cell r="E854">
            <v>3004010021</v>
          </cell>
          <cell r="F854" t="str">
            <v>Dây điện AT1 (29cm)</v>
          </cell>
          <cell r="G854"/>
          <cell r="H854" t="str">
            <v>Nhật Anh</v>
          </cell>
          <cell r="I854">
            <v>1004010</v>
          </cell>
          <cell r="J854" t="str">
            <v>IQC</v>
          </cell>
          <cell r="K854">
            <v>2000</v>
          </cell>
          <cell r="L854">
            <v>2000</v>
          </cell>
          <cell r="M854">
            <v>0</v>
          </cell>
          <cell r="P854"/>
          <cell r="Q854"/>
          <cell r="R854"/>
          <cell r="S854"/>
          <cell r="T854"/>
          <cell r="U854"/>
          <cell r="V854"/>
          <cell r="W854"/>
          <cell r="Y854"/>
          <cell r="Z854"/>
          <cell r="AA854"/>
          <cell r="AB854"/>
          <cell r="AC854"/>
          <cell r="AD854"/>
          <cell r="AE854"/>
        </row>
        <row r="855">
          <cell r="B855">
            <v>44153</v>
          </cell>
          <cell r="C855">
            <v>47</v>
          </cell>
          <cell r="D855">
            <v>11</v>
          </cell>
          <cell r="E855">
            <v>2006020005</v>
          </cell>
          <cell r="F855" t="str">
            <v>Tủ inox BCN</v>
          </cell>
          <cell r="G855"/>
          <cell r="H855" t="str">
            <v>Nhật Anh</v>
          </cell>
          <cell r="I855">
            <v>10060158</v>
          </cell>
          <cell r="J855" t="str">
            <v>IQC</v>
          </cell>
          <cell r="K855">
            <v>5</v>
          </cell>
          <cell r="L855">
            <v>5</v>
          </cell>
          <cell r="M855">
            <v>0</v>
          </cell>
          <cell r="P855"/>
          <cell r="Q855"/>
          <cell r="R855"/>
          <cell r="S855"/>
          <cell r="T855"/>
          <cell r="U855"/>
          <cell r="V855"/>
          <cell r="W855"/>
          <cell r="Y855"/>
          <cell r="Z855"/>
          <cell r="AA855"/>
          <cell r="AB855"/>
          <cell r="AC855"/>
          <cell r="AD855"/>
          <cell r="AE855"/>
        </row>
        <row r="856">
          <cell r="B856">
            <v>44153</v>
          </cell>
          <cell r="C856">
            <v>47</v>
          </cell>
          <cell r="D856">
            <v>11</v>
          </cell>
          <cell r="E856">
            <v>2013080060</v>
          </cell>
          <cell r="F856" t="str">
            <v>Vòi HJ-A040-1</v>
          </cell>
          <cell r="G856"/>
          <cell r="H856" t="str">
            <v>Nhật Anh</v>
          </cell>
          <cell r="I856">
            <v>2000191</v>
          </cell>
          <cell r="J856" t="str">
            <v>IQC</v>
          </cell>
          <cell r="K856">
            <v>2000</v>
          </cell>
          <cell r="L856">
            <v>2000</v>
          </cell>
          <cell r="M856">
            <v>0</v>
          </cell>
          <cell r="P856"/>
          <cell r="Q856"/>
          <cell r="R856"/>
          <cell r="S856"/>
          <cell r="T856"/>
          <cell r="U856"/>
          <cell r="V856"/>
          <cell r="W856"/>
          <cell r="Y856"/>
          <cell r="Z856"/>
          <cell r="AA856"/>
          <cell r="AB856"/>
          <cell r="AC856"/>
          <cell r="AD856"/>
          <cell r="AE856"/>
        </row>
        <row r="857">
          <cell r="B857">
            <v>44153</v>
          </cell>
          <cell r="C857">
            <v>47</v>
          </cell>
          <cell r="D857">
            <v>11</v>
          </cell>
          <cell r="E857">
            <v>3004090947</v>
          </cell>
          <cell r="F857" t="str">
            <v>Chân đỡ bình lạnh</v>
          </cell>
          <cell r="G857"/>
          <cell r="H857" t="str">
            <v>Nhật Anh</v>
          </cell>
          <cell r="I857">
            <v>2000033</v>
          </cell>
          <cell r="J857" t="str">
            <v>IQC</v>
          </cell>
          <cell r="K857">
            <v>780</v>
          </cell>
          <cell r="L857">
            <v>780</v>
          </cell>
          <cell r="M857">
            <v>0</v>
          </cell>
          <cell r="P857"/>
          <cell r="Q857"/>
          <cell r="R857"/>
          <cell r="S857"/>
          <cell r="T857"/>
          <cell r="U857"/>
          <cell r="V857"/>
          <cell r="W857"/>
          <cell r="Y857"/>
          <cell r="Z857"/>
          <cell r="AA857"/>
          <cell r="AB857"/>
          <cell r="AC857"/>
          <cell r="AD857"/>
          <cell r="AE857"/>
        </row>
        <row r="858">
          <cell r="B858">
            <v>44153</v>
          </cell>
          <cell r="C858">
            <v>47</v>
          </cell>
          <cell r="D858">
            <v>11</v>
          </cell>
          <cell r="E858">
            <v>2013050013</v>
          </cell>
          <cell r="F858" t="str">
            <v>Van xả cặn</v>
          </cell>
          <cell r="G858"/>
          <cell r="H858" t="str">
            <v>Nhật Anh</v>
          </cell>
          <cell r="I858">
            <v>2000033</v>
          </cell>
          <cell r="J858" t="str">
            <v>IQC</v>
          </cell>
          <cell r="K858">
            <v>3000</v>
          </cell>
          <cell r="L858">
            <v>3000</v>
          </cell>
          <cell r="M858">
            <v>0</v>
          </cell>
          <cell r="P858"/>
          <cell r="Q858"/>
          <cell r="R858"/>
          <cell r="S858"/>
          <cell r="T858"/>
          <cell r="U858"/>
          <cell r="V858"/>
          <cell r="W858"/>
          <cell r="Y858"/>
          <cell r="Z858"/>
          <cell r="AA858"/>
          <cell r="AB858"/>
          <cell r="AC858"/>
          <cell r="AD858"/>
          <cell r="AE858"/>
        </row>
        <row r="859">
          <cell r="B859">
            <v>44153</v>
          </cell>
          <cell r="C859">
            <v>47</v>
          </cell>
          <cell r="D859">
            <v>11</v>
          </cell>
          <cell r="E859">
            <v>4004090029</v>
          </cell>
          <cell r="F859" t="str">
            <v>Băng tan (NEW STAR)</v>
          </cell>
          <cell r="G859"/>
          <cell r="H859" t="str">
            <v>Nhật Anh</v>
          </cell>
          <cell r="I859">
            <v>1000067</v>
          </cell>
          <cell r="J859" t="str">
            <v>IQC</v>
          </cell>
          <cell r="K859">
            <v>6000</v>
          </cell>
          <cell r="L859">
            <v>6000</v>
          </cell>
          <cell r="M859">
            <v>0</v>
          </cell>
          <cell r="P859"/>
          <cell r="Q859"/>
          <cell r="R859"/>
          <cell r="S859"/>
          <cell r="T859"/>
          <cell r="U859"/>
          <cell r="V859"/>
          <cell r="W859"/>
          <cell r="Y859"/>
          <cell r="Z859"/>
          <cell r="AA859"/>
          <cell r="AB859"/>
          <cell r="AC859"/>
          <cell r="AD859"/>
          <cell r="AE859"/>
        </row>
        <row r="860">
          <cell r="B860">
            <v>44153</v>
          </cell>
          <cell r="C860">
            <v>47</v>
          </cell>
          <cell r="D860">
            <v>11</v>
          </cell>
          <cell r="E860">
            <v>2017030010</v>
          </cell>
          <cell r="F860" t="str">
            <v>Gioăng cút nối HCP (dùng để luồn dây)</v>
          </cell>
          <cell r="G860"/>
          <cell r="H860" t="str">
            <v>Nhật Anh</v>
          </cell>
          <cell r="I860">
            <v>1000328</v>
          </cell>
          <cell r="J860" t="str">
            <v>IQC</v>
          </cell>
          <cell r="K860">
            <v>19600</v>
          </cell>
          <cell r="L860">
            <v>19600</v>
          </cell>
          <cell r="M860">
            <v>0</v>
          </cell>
          <cell r="P860"/>
          <cell r="Q860"/>
          <cell r="R860"/>
          <cell r="S860"/>
          <cell r="T860"/>
          <cell r="U860"/>
          <cell r="V860"/>
          <cell r="W860"/>
          <cell r="Y860"/>
          <cell r="Z860"/>
          <cell r="AA860"/>
          <cell r="AB860"/>
          <cell r="AC860"/>
          <cell r="AD860"/>
          <cell r="AE860"/>
        </row>
        <row r="861">
          <cell r="B861">
            <v>44153</v>
          </cell>
          <cell r="C861">
            <v>47</v>
          </cell>
          <cell r="D861">
            <v>11</v>
          </cell>
          <cell r="E861">
            <v>2013020107</v>
          </cell>
          <cell r="F861" t="str">
            <v>Giá sắt Mạnh Ngoan trắng</v>
          </cell>
          <cell r="G861"/>
          <cell r="H861" t="str">
            <v>Nhật Anh</v>
          </cell>
          <cell r="I861">
            <v>1006334</v>
          </cell>
          <cell r="J861" t="str">
            <v>IQC</v>
          </cell>
          <cell r="K861">
            <v>122</v>
          </cell>
          <cell r="L861">
            <v>122</v>
          </cell>
          <cell r="M861">
            <v>0</v>
          </cell>
          <cell r="P861"/>
          <cell r="Q861"/>
          <cell r="R861"/>
          <cell r="S861"/>
          <cell r="T861"/>
          <cell r="U861"/>
          <cell r="V861"/>
          <cell r="W861"/>
          <cell r="Y861"/>
          <cell r="Z861"/>
          <cell r="AA861"/>
          <cell r="AB861"/>
          <cell r="AC861"/>
          <cell r="AD861"/>
          <cell r="AE861"/>
        </row>
        <row r="862">
          <cell r="B862">
            <v>44153</v>
          </cell>
          <cell r="C862">
            <v>47</v>
          </cell>
          <cell r="D862">
            <v>11</v>
          </cell>
          <cell r="E862">
            <v>3004020423</v>
          </cell>
          <cell r="F862" t="str">
            <v>Ốp sau trên IQ-PLUS trắng</v>
          </cell>
          <cell r="G862"/>
          <cell r="H862" t="str">
            <v>Nhật Anh</v>
          </cell>
          <cell r="I862">
            <v>1006334</v>
          </cell>
          <cell r="J862" t="str">
            <v>IQC</v>
          </cell>
          <cell r="K862">
            <v>428</v>
          </cell>
          <cell r="L862">
            <v>428</v>
          </cell>
          <cell r="M862">
            <v>0</v>
          </cell>
          <cell r="P862"/>
          <cell r="Q862"/>
          <cell r="R862"/>
          <cell r="S862"/>
          <cell r="T862"/>
          <cell r="U862"/>
          <cell r="V862"/>
          <cell r="W862"/>
          <cell r="Y862"/>
          <cell r="Z862"/>
          <cell r="AA862"/>
          <cell r="AB862"/>
          <cell r="AC862"/>
          <cell r="AD862"/>
          <cell r="AE862"/>
        </row>
        <row r="863">
          <cell r="B863">
            <v>44153</v>
          </cell>
          <cell r="C863">
            <v>47</v>
          </cell>
          <cell r="D863">
            <v>11</v>
          </cell>
          <cell r="E863">
            <v>3004040425</v>
          </cell>
          <cell r="F863" t="str">
            <v>Gá bơm IQO-HOT</v>
          </cell>
          <cell r="G863"/>
          <cell r="H863" t="str">
            <v>Nhật Anh</v>
          </cell>
          <cell r="I863">
            <v>1006334</v>
          </cell>
          <cell r="J863" t="str">
            <v>IQC</v>
          </cell>
          <cell r="K863">
            <v>550</v>
          </cell>
          <cell r="L863">
            <v>550</v>
          </cell>
          <cell r="M863">
            <v>0</v>
          </cell>
          <cell r="P863"/>
          <cell r="Q863"/>
          <cell r="R863"/>
          <cell r="S863"/>
          <cell r="T863"/>
          <cell r="U863"/>
          <cell r="V863"/>
          <cell r="W863"/>
          <cell r="Y863"/>
          <cell r="Z863"/>
          <cell r="AA863"/>
          <cell r="AB863"/>
          <cell r="AC863"/>
          <cell r="AD863"/>
          <cell r="AE863"/>
        </row>
        <row r="864">
          <cell r="B864">
            <v>44153</v>
          </cell>
          <cell r="C864">
            <v>47</v>
          </cell>
          <cell r="D864">
            <v>11</v>
          </cell>
          <cell r="E864">
            <v>3004040457</v>
          </cell>
          <cell r="F864" t="str">
            <v>Tấm che bình nóng IQO-HOT trắng</v>
          </cell>
          <cell r="G864"/>
          <cell r="H864" t="str">
            <v>Nhật Anh</v>
          </cell>
          <cell r="I864">
            <v>1006334</v>
          </cell>
          <cell r="J864" t="str">
            <v>IQC</v>
          </cell>
          <cell r="K864">
            <v>550</v>
          </cell>
          <cell r="L864">
            <v>550</v>
          </cell>
          <cell r="M864">
            <v>0</v>
          </cell>
          <cell r="P864"/>
          <cell r="Q864"/>
          <cell r="R864"/>
          <cell r="S864"/>
          <cell r="T864"/>
          <cell r="U864"/>
          <cell r="V864"/>
          <cell r="W864"/>
          <cell r="Y864"/>
          <cell r="Z864"/>
          <cell r="AA864"/>
          <cell r="AB864"/>
          <cell r="AC864"/>
          <cell r="AD864"/>
          <cell r="AE864"/>
        </row>
        <row r="865">
          <cell r="B865">
            <v>44153</v>
          </cell>
          <cell r="C865">
            <v>47</v>
          </cell>
          <cell r="D865">
            <v>11</v>
          </cell>
          <cell r="E865">
            <v>3004040426</v>
          </cell>
          <cell r="F865" t="str">
            <v>Ốp tank nhựa IQO-HOT</v>
          </cell>
          <cell r="G865"/>
          <cell r="H865" t="str">
            <v>Nhật Anh</v>
          </cell>
          <cell r="I865">
            <v>1006334</v>
          </cell>
          <cell r="J865" t="str">
            <v>IQC</v>
          </cell>
          <cell r="K865">
            <v>394</v>
          </cell>
          <cell r="L865">
            <v>394</v>
          </cell>
          <cell r="M865">
            <v>0</v>
          </cell>
          <cell r="P865"/>
          <cell r="Q865"/>
          <cell r="R865"/>
          <cell r="S865"/>
          <cell r="T865"/>
          <cell r="U865"/>
          <cell r="V865"/>
          <cell r="W865"/>
          <cell r="Y865"/>
          <cell r="Z865"/>
          <cell r="AA865"/>
          <cell r="AB865"/>
          <cell r="AC865"/>
          <cell r="AD865"/>
          <cell r="AE865"/>
        </row>
        <row r="866">
          <cell r="B866">
            <v>44153</v>
          </cell>
          <cell r="C866">
            <v>47</v>
          </cell>
          <cell r="D866">
            <v>11</v>
          </cell>
          <cell r="E866">
            <v>3004040453</v>
          </cell>
          <cell r="F866" t="str">
            <v>Giá cốc IQO-HOT/IK trắng</v>
          </cell>
          <cell r="G866"/>
          <cell r="H866" t="str">
            <v>Nhật Anh</v>
          </cell>
          <cell r="I866">
            <v>1006334</v>
          </cell>
          <cell r="J866" t="str">
            <v>IQC</v>
          </cell>
          <cell r="K866">
            <v>119</v>
          </cell>
          <cell r="L866">
            <v>119</v>
          </cell>
          <cell r="M866">
            <v>0</v>
          </cell>
          <cell r="P866"/>
          <cell r="Q866"/>
          <cell r="R866"/>
          <cell r="S866"/>
          <cell r="T866"/>
          <cell r="U866"/>
          <cell r="V866"/>
          <cell r="W866"/>
          <cell r="Y866"/>
          <cell r="Z866"/>
          <cell r="AA866"/>
          <cell r="AB866"/>
          <cell r="AC866"/>
          <cell r="AD866"/>
          <cell r="AE866"/>
        </row>
        <row r="867">
          <cell r="B867">
            <v>44153</v>
          </cell>
          <cell r="C867">
            <v>47</v>
          </cell>
          <cell r="D867">
            <v>11</v>
          </cell>
          <cell r="E867">
            <v>2013020127</v>
          </cell>
          <cell r="F867" t="str">
            <v>Khung sắt Undersink Slim trắng</v>
          </cell>
          <cell r="G867"/>
          <cell r="H867" t="str">
            <v>Nhật Anh</v>
          </cell>
          <cell r="I867" t="str">
            <v>NDN019</v>
          </cell>
          <cell r="J867" t="str">
            <v>IQC</v>
          </cell>
          <cell r="K867">
            <v>72</v>
          </cell>
          <cell r="L867">
            <v>72</v>
          </cell>
          <cell r="M867">
            <v>0</v>
          </cell>
          <cell r="P867"/>
          <cell r="Q867"/>
          <cell r="R867"/>
          <cell r="S867"/>
          <cell r="T867"/>
          <cell r="U867"/>
          <cell r="V867"/>
          <cell r="W867"/>
          <cell r="Y867"/>
          <cell r="Z867"/>
          <cell r="AA867"/>
          <cell r="AB867"/>
          <cell r="AC867"/>
          <cell r="AD867"/>
          <cell r="AE867"/>
        </row>
        <row r="868">
          <cell r="B868">
            <v>44153</v>
          </cell>
          <cell r="C868">
            <v>47</v>
          </cell>
          <cell r="D868">
            <v>11</v>
          </cell>
          <cell r="E868">
            <v>3004020561</v>
          </cell>
          <cell r="F868" t="str">
            <v>Khung Undersink UF trắng</v>
          </cell>
          <cell r="G868"/>
          <cell r="H868" t="str">
            <v>Nhật Anh</v>
          </cell>
          <cell r="I868">
            <v>1006334</v>
          </cell>
          <cell r="J868" t="str">
            <v>IQC</v>
          </cell>
          <cell r="K868">
            <v>202</v>
          </cell>
          <cell r="L868">
            <v>202</v>
          </cell>
          <cell r="M868">
            <v>0</v>
          </cell>
          <cell r="P868"/>
          <cell r="Q868"/>
          <cell r="R868"/>
          <cell r="S868"/>
          <cell r="T868"/>
          <cell r="U868"/>
          <cell r="V868"/>
          <cell r="W868"/>
          <cell r="Y868"/>
          <cell r="Z868"/>
          <cell r="AA868"/>
          <cell r="AB868"/>
          <cell r="AC868"/>
          <cell r="AD868"/>
          <cell r="AE868"/>
        </row>
        <row r="869">
          <cell r="B869">
            <v>44153</v>
          </cell>
          <cell r="C869">
            <v>47</v>
          </cell>
          <cell r="D869">
            <v>11</v>
          </cell>
          <cell r="E869">
            <v>3004040403</v>
          </cell>
          <cell r="F869" t="str">
            <v>Gá điện IQ-PLUS trắng</v>
          </cell>
          <cell r="G869"/>
          <cell r="H869" t="str">
            <v>Nhật Anh</v>
          </cell>
          <cell r="I869">
            <v>1006334</v>
          </cell>
          <cell r="J869" t="str">
            <v>IQC</v>
          </cell>
          <cell r="K869">
            <v>264</v>
          </cell>
          <cell r="L869">
            <v>264</v>
          </cell>
          <cell r="M869">
            <v>0</v>
          </cell>
          <cell r="P869"/>
          <cell r="Q869"/>
          <cell r="R869"/>
          <cell r="S869"/>
          <cell r="T869"/>
          <cell r="U869"/>
          <cell r="V869"/>
          <cell r="W869"/>
          <cell r="Y869"/>
          <cell r="Z869"/>
          <cell r="AA869"/>
          <cell r="AB869"/>
          <cell r="AC869"/>
          <cell r="AD869"/>
          <cell r="AE869"/>
        </row>
        <row r="870">
          <cell r="B870">
            <v>44153</v>
          </cell>
          <cell r="C870">
            <v>47</v>
          </cell>
          <cell r="D870">
            <v>11</v>
          </cell>
          <cell r="E870">
            <v>2013020050</v>
          </cell>
          <cell r="F870" t="str">
            <v>Giá sắt SH trắng</v>
          </cell>
          <cell r="G870"/>
          <cell r="H870" t="str">
            <v>Nhật Anh</v>
          </cell>
          <cell r="I870">
            <v>1006334</v>
          </cell>
          <cell r="J870" t="str">
            <v>IQC</v>
          </cell>
          <cell r="K870">
            <v>8</v>
          </cell>
          <cell r="L870">
            <v>8</v>
          </cell>
          <cell r="M870">
            <v>0</v>
          </cell>
          <cell r="P870"/>
          <cell r="Q870"/>
          <cell r="R870"/>
          <cell r="S870"/>
          <cell r="T870"/>
          <cell r="U870"/>
          <cell r="V870"/>
          <cell r="W870"/>
          <cell r="Y870"/>
          <cell r="Z870"/>
          <cell r="AA870"/>
          <cell r="AB870"/>
          <cell r="AC870"/>
          <cell r="AD870"/>
          <cell r="AE870"/>
        </row>
        <row r="871">
          <cell r="B871">
            <v>44153</v>
          </cell>
          <cell r="C871">
            <v>47</v>
          </cell>
          <cell r="D871">
            <v>11</v>
          </cell>
          <cell r="E871">
            <v>2013060018</v>
          </cell>
          <cell r="F871" t="str">
            <v>Đồng hồ dầu F41 15bar (type U)</v>
          </cell>
          <cell r="G871"/>
          <cell r="H871" t="str">
            <v>Nhật Anh</v>
          </cell>
          <cell r="I871">
            <v>1005210</v>
          </cell>
          <cell r="J871" t="str">
            <v>IQC</v>
          </cell>
          <cell r="K871">
            <v>600</v>
          </cell>
          <cell r="L871">
            <v>600</v>
          </cell>
          <cell r="M871">
            <v>0</v>
          </cell>
          <cell r="P871"/>
          <cell r="Q871"/>
          <cell r="R871"/>
          <cell r="S871"/>
          <cell r="T871"/>
          <cell r="U871"/>
          <cell r="V871"/>
          <cell r="W871"/>
          <cell r="Y871"/>
          <cell r="Z871"/>
          <cell r="AA871"/>
          <cell r="AB871"/>
          <cell r="AC871"/>
          <cell r="AD871"/>
          <cell r="AE871"/>
        </row>
        <row r="872">
          <cell r="B872">
            <v>44153</v>
          </cell>
          <cell r="C872">
            <v>47</v>
          </cell>
          <cell r="D872">
            <v>11</v>
          </cell>
          <cell r="E872">
            <v>2013090003</v>
          </cell>
          <cell r="F872" t="str">
            <v>Hộp đấu điện</v>
          </cell>
          <cell r="G872"/>
          <cell r="H872" t="str">
            <v>Nhật Anh</v>
          </cell>
          <cell r="I872">
            <v>1000333</v>
          </cell>
          <cell r="J872" t="str">
            <v>IQC</v>
          </cell>
          <cell r="K872">
            <v>100</v>
          </cell>
          <cell r="L872">
            <v>100</v>
          </cell>
          <cell r="M872">
            <v>0</v>
          </cell>
          <cell r="P872"/>
          <cell r="Q872"/>
          <cell r="R872"/>
          <cell r="S872"/>
          <cell r="T872"/>
          <cell r="U872"/>
          <cell r="V872"/>
          <cell r="W872"/>
          <cell r="Y872"/>
          <cell r="Z872"/>
          <cell r="AA872"/>
          <cell r="AB872"/>
          <cell r="AC872"/>
          <cell r="AD872"/>
          <cell r="AE872"/>
        </row>
        <row r="873">
          <cell r="B873">
            <v>44153</v>
          </cell>
          <cell r="C873">
            <v>47</v>
          </cell>
          <cell r="D873">
            <v>11</v>
          </cell>
          <cell r="E873">
            <v>4006020062</v>
          </cell>
          <cell r="F873" t="str">
            <v>Túi MCPP Smax Duo 1 Vi lọc</v>
          </cell>
          <cell r="G873"/>
          <cell r="H873" t="str">
            <v>Nhật Anh</v>
          </cell>
          <cell r="I873">
            <v>1005641</v>
          </cell>
          <cell r="J873" t="str">
            <v>IQC</v>
          </cell>
          <cell r="K873">
            <v>20000</v>
          </cell>
          <cell r="L873">
            <v>20000</v>
          </cell>
          <cell r="M873">
            <v>0</v>
          </cell>
          <cell r="P873"/>
          <cell r="Q873"/>
          <cell r="R873"/>
          <cell r="S873"/>
          <cell r="T873"/>
          <cell r="U873"/>
          <cell r="V873"/>
          <cell r="W873"/>
          <cell r="Y873"/>
          <cell r="Z873"/>
          <cell r="AA873"/>
          <cell r="AB873"/>
          <cell r="AC873"/>
          <cell r="AD873"/>
          <cell r="AE873"/>
        </row>
        <row r="874">
          <cell r="B874">
            <v>44153</v>
          </cell>
          <cell r="C874">
            <v>47</v>
          </cell>
          <cell r="D874">
            <v>11</v>
          </cell>
          <cell r="E874">
            <v>3004090999</v>
          </cell>
          <cell r="F874" t="str">
            <v>Bông D45 v2</v>
          </cell>
          <cell r="G874"/>
          <cell r="H874" t="str">
            <v>Nhật Anh</v>
          </cell>
          <cell r="I874">
            <v>1004011</v>
          </cell>
          <cell r="J874" t="str">
            <v>IQC</v>
          </cell>
          <cell r="K874">
            <v>105000</v>
          </cell>
          <cell r="L874">
            <v>105000</v>
          </cell>
          <cell r="M874">
            <v>0</v>
          </cell>
          <cell r="P874"/>
          <cell r="Q874"/>
          <cell r="R874"/>
          <cell r="S874"/>
          <cell r="T874"/>
          <cell r="U874"/>
          <cell r="V874"/>
          <cell r="W874"/>
          <cell r="Y874"/>
          <cell r="Z874"/>
          <cell r="AA874"/>
          <cell r="AB874"/>
          <cell r="AC874"/>
          <cell r="AD874"/>
          <cell r="AE874"/>
        </row>
        <row r="875">
          <cell r="B875">
            <v>44153</v>
          </cell>
          <cell r="C875">
            <v>47</v>
          </cell>
          <cell r="D875">
            <v>11</v>
          </cell>
          <cell r="E875">
            <v>4004090031</v>
          </cell>
          <cell r="F875" t="str">
            <v>Bông 2</v>
          </cell>
          <cell r="G875"/>
          <cell r="H875" t="str">
            <v>Nhật Anh</v>
          </cell>
          <cell r="I875" t="str">
            <v>NDO052</v>
          </cell>
          <cell r="J875" t="str">
            <v>IQC</v>
          </cell>
          <cell r="K875">
            <v>5</v>
          </cell>
          <cell r="L875">
            <v>5</v>
          </cell>
          <cell r="M875">
            <v>0</v>
          </cell>
          <cell r="P875"/>
          <cell r="Q875"/>
          <cell r="R875"/>
          <cell r="S875"/>
          <cell r="T875"/>
          <cell r="U875"/>
          <cell r="V875"/>
          <cell r="W875"/>
          <cell r="Y875"/>
          <cell r="Z875"/>
          <cell r="AA875"/>
          <cell r="AB875"/>
          <cell r="AC875"/>
          <cell r="AD875"/>
          <cell r="AE875"/>
        </row>
        <row r="876">
          <cell r="B876">
            <v>44153</v>
          </cell>
          <cell r="C876">
            <v>47</v>
          </cell>
          <cell r="D876">
            <v>11</v>
          </cell>
          <cell r="E876">
            <v>4006050100</v>
          </cell>
          <cell r="F876" t="str">
            <v>Xốp đỉnh IRO3-HOT</v>
          </cell>
          <cell r="G876"/>
          <cell r="H876" t="str">
            <v>Nhật Anh</v>
          </cell>
          <cell r="I876" t="str">
            <v>NDL011</v>
          </cell>
          <cell r="J876" t="str">
            <v>IQC</v>
          </cell>
          <cell r="K876">
            <v>400</v>
          </cell>
          <cell r="L876">
            <v>400</v>
          </cell>
          <cell r="M876">
            <v>0</v>
          </cell>
          <cell r="P876"/>
          <cell r="Q876"/>
          <cell r="R876"/>
          <cell r="S876"/>
          <cell r="T876"/>
          <cell r="U876"/>
          <cell r="V876"/>
          <cell r="W876"/>
          <cell r="Y876"/>
          <cell r="Z876"/>
          <cell r="AA876"/>
          <cell r="AB876"/>
          <cell r="AC876"/>
          <cell r="AD876"/>
          <cell r="AE876"/>
        </row>
        <row r="877">
          <cell r="B877">
            <v>44153</v>
          </cell>
          <cell r="C877">
            <v>47</v>
          </cell>
          <cell r="D877">
            <v>11</v>
          </cell>
          <cell r="E877">
            <v>4006050052</v>
          </cell>
          <cell r="F877" t="str">
            <v>XỐP MẶT IRO3</v>
          </cell>
          <cell r="G877"/>
          <cell r="H877" t="str">
            <v>Nhật Anh</v>
          </cell>
          <cell r="I877" t="str">
            <v>NDL011</v>
          </cell>
          <cell r="J877" t="str">
            <v>IQC</v>
          </cell>
          <cell r="K877">
            <v>700</v>
          </cell>
          <cell r="L877">
            <v>700</v>
          </cell>
          <cell r="M877">
            <v>0</v>
          </cell>
          <cell r="P877"/>
          <cell r="Q877"/>
          <cell r="R877"/>
          <cell r="S877"/>
          <cell r="T877"/>
          <cell r="U877"/>
          <cell r="V877"/>
          <cell r="W877"/>
          <cell r="Y877"/>
          <cell r="Z877"/>
          <cell r="AA877"/>
          <cell r="AB877"/>
          <cell r="AC877"/>
          <cell r="AD877"/>
          <cell r="AE877"/>
        </row>
        <row r="878">
          <cell r="B878">
            <v>44153</v>
          </cell>
          <cell r="C878">
            <v>47</v>
          </cell>
          <cell r="D878">
            <v>11</v>
          </cell>
          <cell r="E878">
            <v>4006050053</v>
          </cell>
          <cell r="F878" t="str">
            <v>XỐP HÔNG IRO3</v>
          </cell>
          <cell r="G878"/>
          <cell r="H878" t="str">
            <v>Nhật Anh</v>
          </cell>
          <cell r="I878" t="str">
            <v>NDL011</v>
          </cell>
          <cell r="J878" t="str">
            <v>IQC</v>
          </cell>
          <cell r="K878">
            <v>700</v>
          </cell>
          <cell r="L878">
            <v>700</v>
          </cell>
          <cell r="M878">
            <v>0</v>
          </cell>
          <cell r="P878"/>
          <cell r="Q878"/>
          <cell r="R878"/>
          <cell r="S878"/>
          <cell r="T878"/>
          <cell r="U878"/>
          <cell r="V878"/>
          <cell r="W878"/>
          <cell r="Y878"/>
          <cell r="Z878"/>
          <cell r="AA878"/>
          <cell r="AB878"/>
          <cell r="AC878"/>
          <cell r="AD878"/>
          <cell r="AE878"/>
        </row>
        <row r="879">
          <cell r="B879">
            <v>44153</v>
          </cell>
          <cell r="C879">
            <v>47</v>
          </cell>
          <cell r="D879">
            <v>11</v>
          </cell>
          <cell r="E879">
            <v>4006050071</v>
          </cell>
          <cell r="F879" t="str">
            <v>Xốp EPS đình- đáy WATER FALL v2</v>
          </cell>
          <cell r="G879"/>
          <cell r="H879" t="str">
            <v>Nhật Anh</v>
          </cell>
          <cell r="I879" t="str">
            <v>NDL011</v>
          </cell>
          <cell r="J879" t="str">
            <v>IQC</v>
          </cell>
          <cell r="K879">
            <v>100</v>
          </cell>
          <cell r="L879">
            <v>100</v>
          </cell>
          <cell r="M879">
            <v>0</v>
          </cell>
          <cell r="P879"/>
          <cell r="Q879"/>
          <cell r="R879"/>
          <cell r="S879"/>
          <cell r="T879"/>
          <cell r="U879"/>
          <cell r="V879"/>
          <cell r="W879"/>
          <cell r="Y879"/>
          <cell r="Z879"/>
          <cell r="AA879"/>
          <cell r="AB879"/>
          <cell r="AC879"/>
          <cell r="AD879"/>
          <cell r="AE879"/>
        </row>
        <row r="880">
          <cell r="B880">
            <v>44153</v>
          </cell>
          <cell r="C880">
            <v>47</v>
          </cell>
          <cell r="D880">
            <v>11</v>
          </cell>
          <cell r="E880">
            <v>4006050047</v>
          </cell>
          <cell r="F880" t="str">
            <v>Xốp EPS phẳng 365x885x10</v>
          </cell>
          <cell r="G880"/>
          <cell r="H880" t="str">
            <v>Nhật Anh</v>
          </cell>
          <cell r="I880" t="str">
            <v>NDL011</v>
          </cell>
          <cell r="J880" t="str">
            <v>IQC</v>
          </cell>
          <cell r="K880">
            <v>200</v>
          </cell>
          <cell r="L880">
            <v>200</v>
          </cell>
          <cell r="M880">
            <v>0</v>
          </cell>
          <cell r="P880"/>
          <cell r="Q880"/>
          <cell r="R880"/>
          <cell r="S880"/>
          <cell r="T880"/>
          <cell r="U880"/>
          <cell r="V880"/>
          <cell r="W880"/>
          <cell r="Y880"/>
          <cell r="Z880"/>
          <cell r="AA880"/>
          <cell r="AB880"/>
          <cell r="AC880"/>
          <cell r="AD880"/>
          <cell r="AE880"/>
        </row>
        <row r="881">
          <cell r="B881">
            <v>44153</v>
          </cell>
          <cell r="C881">
            <v>47</v>
          </cell>
          <cell r="D881">
            <v>11</v>
          </cell>
          <cell r="E881">
            <v>4006050048</v>
          </cell>
          <cell r="F881" t="str">
            <v>Xốp EPS phẳng 425x885x10</v>
          </cell>
          <cell r="G881"/>
          <cell r="H881" t="str">
            <v>Nhật Anh</v>
          </cell>
          <cell r="I881" t="str">
            <v>NDL011</v>
          </cell>
          <cell r="J881" t="str">
            <v>IQC</v>
          </cell>
          <cell r="K881">
            <v>200</v>
          </cell>
          <cell r="L881">
            <v>200</v>
          </cell>
          <cell r="M881">
            <v>0</v>
          </cell>
          <cell r="P881"/>
          <cell r="Q881"/>
          <cell r="R881"/>
          <cell r="S881"/>
          <cell r="T881"/>
          <cell r="U881"/>
          <cell r="V881"/>
          <cell r="W881"/>
          <cell r="Y881"/>
          <cell r="Z881"/>
          <cell r="AA881"/>
          <cell r="AB881"/>
          <cell r="AC881"/>
          <cell r="AD881"/>
          <cell r="AE881"/>
        </row>
        <row r="882">
          <cell r="B882">
            <v>44153</v>
          </cell>
          <cell r="C882">
            <v>47</v>
          </cell>
          <cell r="D882">
            <v>11</v>
          </cell>
          <cell r="E882">
            <v>4006050105</v>
          </cell>
          <cell r="F882" t="str">
            <v>Xốp EPS phẳng đỉnh IQO</v>
          </cell>
          <cell r="G882"/>
          <cell r="H882" t="str">
            <v>Nhật Anh</v>
          </cell>
          <cell r="I882" t="str">
            <v>NDL011</v>
          </cell>
          <cell r="J882" t="str">
            <v>IQC</v>
          </cell>
          <cell r="K882">
            <v>300</v>
          </cell>
          <cell r="L882">
            <v>300</v>
          </cell>
          <cell r="M882">
            <v>0</v>
          </cell>
          <cell r="P882"/>
          <cell r="Q882"/>
          <cell r="R882"/>
          <cell r="S882"/>
          <cell r="T882"/>
          <cell r="U882"/>
          <cell r="V882"/>
          <cell r="W882"/>
          <cell r="Y882"/>
          <cell r="Z882"/>
          <cell r="AA882"/>
          <cell r="AB882"/>
          <cell r="AC882"/>
          <cell r="AD882"/>
          <cell r="AE882"/>
        </row>
        <row r="883">
          <cell r="B883">
            <v>44153</v>
          </cell>
          <cell r="C883">
            <v>47</v>
          </cell>
          <cell r="D883">
            <v>11</v>
          </cell>
          <cell r="E883">
            <v>4006050106</v>
          </cell>
          <cell r="F883" t="str">
            <v>Xốp EPS phẳng mặt IQO</v>
          </cell>
          <cell r="G883"/>
          <cell r="H883" t="str">
            <v>Nhật Anh</v>
          </cell>
          <cell r="I883" t="str">
            <v>NDL011</v>
          </cell>
          <cell r="J883" t="str">
            <v>IQC</v>
          </cell>
          <cell r="K883">
            <v>200</v>
          </cell>
          <cell r="L883">
            <v>200</v>
          </cell>
          <cell r="M883">
            <v>0</v>
          </cell>
          <cell r="P883"/>
          <cell r="Q883"/>
          <cell r="R883"/>
          <cell r="S883"/>
          <cell r="T883"/>
          <cell r="U883"/>
          <cell r="V883"/>
          <cell r="W883"/>
          <cell r="Y883"/>
          <cell r="Z883"/>
          <cell r="AA883"/>
          <cell r="AB883"/>
          <cell r="AC883"/>
          <cell r="AD883"/>
          <cell r="AE883"/>
        </row>
        <row r="884">
          <cell r="B884">
            <v>44153</v>
          </cell>
          <cell r="C884">
            <v>47</v>
          </cell>
          <cell r="D884">
            <v>11</v>
          </cell>
          <cell r="E884">
            <v>4006050107</v>
          </cell>
          <cell r="F884" t="str">
            <v>Xốp EPS phẳng cạnh IQO</v>
          </cell>
          <cell r="G884"/>
          <cell r="H884" t="str">
            <v>Nhật Anh</v>
          </cell>
          <cell r="I884" t="str">
            <v>NDL011</v>
          </cell>
          <cell r="J884" t="str">
            <v>IQC</v>
          </cell>
          <cell r="K884">
            <v>200</v>
          </cell>
          <cell r="L884">
            <v>200</v>
          </cell>
          <cell r="M884">
            <v>0</v>
          </cell>
          <cell r="P884"/>
          <cell r="Q884"/>
          <cell r="R884"/>
          <cell r="S884"/>
          <cell r="T884"/>
          <cell r="U884"/>
          <cell r="V884"/>
          <cell r="W884"/>
          <cell r="Y884"/>
          <cell r="Z884"/>
          <cell r="AA884"/>
          <cell r="AB884"/>
          <cell r="AC884"/>
          <cell r="AD884"/>
          <cell r="AE884"/>
        </row>
        <row r="885">
          <cell r="B885">
            <v>44153</v>
          </cell>
          <cell r="C885">
            <v>47</v>
          </cell>
          <cell r="D885">
            <v>11</v>
          </cell>
          <cell r="E885">
            <v>4006050050</v>
          </cell>
          <cell r="F885" t="str">
            <v>Tấm Xốp PE đệm cốc, Kt 380x200x15</v>
          </cell>
          <cell r="G885"/>
          <cell r="H885" t="str">
            <v>Nhật Anh</v>
          </cell>
          <cell r="I885" t="str">
            <v>NDL011</v>
          </cell>
          <cell r="J885" t="str">
            <v>IQC</v>
          </cell>
          <cell r="K885">
            <v>400</v>
          </cell>
          <cell r="L885">
            <v>400</v>
          </cell>
          <cell r="M885">
            <v>0</v>
          </cell>
          <cell r="P885"/>
          <cell r="Q885"/>
          <cell r="R885"/>
          <cell r="S885"/>
          <cell r="T885"/>
          <cell r="U885"/>
          <cell r="V885"/>
          <cell r="W885"/>
          <cell r="Y885"/>
          <cell r="Z885"/>
          <cell r="AA885"/>
          <cell r="AB885"/>
          <cell r="AC885"/>
          <cell r="AD885"/>
          <cell r="AE885"/>
        </row>
        <row r="886">
          <cell r="B886">
            <v>44153</v>
          </cell>
          <cell r="C886">
            <v>47</v>
          </cell>
          <cell r="D886">
            <v>11</v>
          </cell>
          <cell r="E886">
            <v>4006050013</v>
          </cell>
          <cell r="F886" t="str">
            <v>Xốp EPS đỉnh-đáy HCV</v>
          </cell>
          <cell r="G886"/>
          <cell r="H886" t="str">
            <v>Nhật Anh</v>
          </cell>
          <cell r="I886" t="str">
            <v>NDL011</v>
          </cell>
          <cell r="J886" t="str">
            <v>IQC</v>
          </cell>
          <cell r="K886">
            <v>60</v>
          </cell>
          <cell r="L886">
            <v>60</v>
          </cell>
          <cell r="M886">
            <v>0</v>
          </cell>
          <cell r="P886"/>
          <cell r="Q886"/>
          <cell r="R886"/>
          <cell r="S886"/>
          <cell r="T886"/>
          <cell r="U886"/>
          <cell r="V886"/>
          <cell r="W886"/>
          <cell r="Y886"/>
          <cell r="Z886"/>
          <cell r="AA886"/>
          <cell r="AB886"/>
          <cell r="AC886"/>
          <cell r="AD886"/>
          <cell r="AE886"/>
        </row>
        <row r="887">
          <cell r="B887">
            <v>44153</v>
          </cell>
          <cell r="C887">
            <v>47</v>
          </cell>
          <cell r="D887">
            <v>11</v>
          </cell>
          <cell r="E887">
            <v>4004060009</v>
          </cell>
          <cell r="F887" t="str">
            <v>Than hoạt tính TĐH 0802</v>
          </cell>
          <cell r="G887"/>
          <cell r="H887" t="str">
            <v>Nhật Anh</v>
          </cell>
          <cell r="I887">
            <v>1006028</v>
          </cell>
          <cell r="J887" t="str">
            <v>IQC</v>
          </cell>
          <cell r="K887">
            <v>200</v>
          </cell>
          <cell r="L887">
            <v>200</v>
          </cell>
          <cell r="M887">
            <v>0</v>
          </cell>
          <cell r="P887"/>
          <cell r="Q887"/>
          <cell r="R887"/>
          <cell r="S887"/>
          <cell r="T887"/>
          <cell r="U887"/>
          <cell r="V887"/>
          <cell r="W887"/>
          <cell r="Y887"/>
          <cell r="Z887"/>
          <cell r="AA887"/>
          <cell r="AB887"/>
          <cell r="AC887"/>
          <cell r="AD887"/>
          <cell r="AE887"/>
        </row>
        <row r="888">
          <cell r="B888">
            <v>44153</v>
          </cell>
          <cell r="C888">
            <v>47</v>
          </cell>
          <cell r="D888">
            <v>11</v>
          </cell>
          <cell r="E888">
            <v>4004060004</v>
          </cell>
          <cell r="F888" t="str">
            <v>Than hoạt tính Trà Bắc TB2-0820</v>
          </cell>
          <cell r="G888"/>
          <cell r="H888" t="str">
            <v>Nhật Anh</v>
          </cell>
          <cell r="I888">
            <v>1006028</v>
          </cell>
          <cell r="J888" t="str">
            <v>IQC</v>
          </cell>
          <cell r="K888">
            <v>200</v>
          </cell>
          <cell r="L888">
            <v>200</v>
          </cell>
          <cell r="M888">
            <v>0</v>
          </cell>
          <cell r="P888"/>
          <cell r="Q888"/>
          <cell r="R888"/>
          <cell r="S888"/>
          <cell r="T888"/>
          <cell r="U888"/>
          <cell r="V888"/>
          <cell r="W888"/>
          <cell r="Y888"/>
          <cell r="Z888"/>
          <cell r="AA888"/>
          <cell r="AB888"/>
          <cell r="AC888"/>
          <cell r="AD888"/>
          <cell r="AE888"/>
        </row>
        <row r="889">
          <cell r="B889">
            <v>44153</v>
          </cell>
          <cell r="C889">
            <v>47</v>
          </cell>
          <cell r="D889">
            <v>11</v>
          </cell>
          <cell r="E889">
            <v>3004010115</v>
          </cell>
          <cell r="F889" t="str">
            <v>Dây điện IRO3 Tank 130cm</v>
          </cell>
          <cell r="G889"/>
          <cell r="H889" t="str">
            <v>Nhật Anh</v>
          </cell>
          <cell r="I889">
            <v>1004010</v>
          </cell>
          <cell r="J889" t="str">
            <v>IQC</v>
          </cell>
          <cell r="K889">
            <v>200</v>
          </cell>
          <cell r="L889">
            <v>200</v>
          </cell>
          <cell r="M889">
            <v>0</v>
          </cell>
          <cell r="P889"/>
          <cell r="Q889"/>
          <cell r="R889"/>
          <cell r="S889"/>
          <cell r="T889"/>
          <cell r="U889"/>
          <cell r="V889"/>
          <cell r="W889"/>
          <cell r="Y889"/>
          <cell r="Z889"/>
          <cell r="AA889"/>
          <cell r="AB889"/>
          <cell r="AC889"/>
          <cell r="AD889"/>
          <cell r="AE889"/>
        </row>
        <row r="890">
          <cell r="B890">
            <v>44153</v>
          </cell>
          <cell r="C890">
            <v>47</v>
          </cell>
          <cell r="D890">
            <v>11</v>
          </cell>
          <cell r="E890">
            <v>3004010083</v>
          </cell>
          <cell r="F890" t="str">
            <v>Bộ dây điện IRO3 v2</v>
          </cell>
          <cell r="G890"/>
          <cell r="H890" t="str">
            <v>Nhật Anh</v>
          </cell>
          <cell r="I890">
            <v>1004785</v>
          </cell>
          <cell r="J890" t="str">
            <v>IQC</v>
          </cell>
          <cell r="K890">
            <v>267</v>
          </cell>
          <cell r="L890">
            <v>267</v>
          </cell>
          <cell r="M890">
            <v>0</v>
          </cell>
          <cell r="P890"/>
          <cell r="Q890"/>
          <cell r="R890"/>
          <cell r="S890"/>
          <cell r="T890"/>
          <cell r="U890"/>
          <cell r="V890"/>
          <cell r="W890"/>
          <cell r="Y890"/>
          <cell r="Z890"/>
          <cell r="AA890"/>
          <cell r="AB890"/>
          <cell r="AC890"/>
          <cell r="AD890"/>
          <cell r="AE890"/>
        </row>
        <row r="891">
          <cell r="B891">
            <v>44153</v>
          </cell>
          <cell r="C891">
            <v>47</v>
          </cell>
          <cell r="D891">
            <v>11</v>
          </cell>
          <cell r="E891">
            <v>3004010032</v>
          </cell>
          <cell r="F891" t="str">
            <v>Dây nguồn HCV-351</v>
          </cell>
          <cell r="G891"/>
          <cell r="H891" t="str">
            <v>Nhật Anh</v>
          </cell>
          <cell r="I891">
            <v>1004785</v>
          </cell>
          <cell r="J891" t="str">
            <v>IQC</v>
          </cell>
          <cell r="K891">
            <v>728</v>
          </cell>
          <cell r="L891">
            <v>728</v>
          </cell>
          <cell r="M891">
            <v>0</v>
          </cell>
          <cell r="P891"/>
          <cell r="Q891"/>
          <cell r="R891"/>
          <cell r="S891"/>
          <cell r="T891"/>
          <cell r="U891"/>
          <cell r="V891"/>
          <cell r="W891"/>
          <cell r="Y891"/>
          <cell r="Z891"/>
          <cell r="AA891"/>
          <cell r="AB891"/>
          <cell r="AC891"/>
          <cell r="AD891"/>
          <cell r="AE891"/>
        </row>
        <row r="892">
          <cell r="B892">
            <v>44153</v>
          </cell>
          <cell r="C892">
            <v>47</v>
          </cell>
          <cell r="D892">
            <v>11</v>
          </cell>
          <cell r="E892">
            <v>3004010111</v>
          </cell>
          <cell r="F892" t="str">
            <v>Dây nguồn IRO3-HOT</v>
          </cell>
          <cell r="G892"/>
          <cell r="H892" t="str">
            <v>Nhật Anh</v>
          </cell>
          <cell r="I892">
            <v>1004785</v>
          </cell>
          <cell r="J892" t="str">
            <v>IQC</v>
          </cell>
          <cell r="K892">
            <v>100</v>
          </cell>
          <cell r="L892">
            <v>100</v>
          </cell>
          <cell r="M892">
            <v>0</v>
          </cell>
          <cell r="P892"/>
          <cell r="Q892"/>
          <cell r="R892"/>
          <cell r="S892"/>
          <cell r="T892"/>
          <cell r="U892"/>
          <cell r="V892"/>
          <cell r="W892"/>
          <cell r="Y892"/>
          <cell r="Z892"/>
          <cell r="AA892"/>
          <cell r="AB892"/>
          <cell r="AC892"/>
          <cell r="AD892"/>
          <cell r="AE892"/>
        </row>
        <row r="893">
          <cell r="B893">
            <v>44153</v>
          </cell>
          <cell r="C893">
            <v>47</v>
          </cell>
          <cell r="D893">
            <v>11</v>
          </cell>
          <cell r="E893">
            <v>3004010132</v>
          </cell>
          <cell r="F893" t="str">
            <v>Bộ dây điện phao HCV200RO</v>
          </cell>
          <cell r="G893"/>
          <cell r="H893" t="str">
            <v>Nhật Anh</v>
          </cell>
          <cell r="I893">
            <v>1004785</v>
          </cell>
          <cell r="J893" t="str">
            <v>IQC</v>
          </cell>
          <cell r="K893">
            <v>150</v>
          </cell>
          <cell r="L893">
            <v>150</v>
          </cell>
          <cell r="M893">
            <v>0</v>
          </cell>
          <cell r="P893"/>
          <cell r="Q893"/>
          <cell r="R893"/>
          <cell r="S893"/>
          <cell r="T893"/>
          <cell r="U893"/>
          <cell r="V893"/>
          <cell r="W893"/>
          <cell r="Y893"/>
          <cell r="Z893"/>
          <cell r="AA893"/>
          <cell r="AB893"/>
          <cell r="AC893"/>
          <cell r="AD893"/>
          <cell r="AE893"/>
        </row>
        <row r="894">
          <cell r="B894">
            <v>44153</v>
          </cell>
          <cell r="C894">
            <v>47</v>
          </cell>
          <cell r="D894">
            <v>11</v>
          </cell>
          <cell r="E894">
            <v>4006010705</v>
          </cell>
          <cell r="F894" t="str">
            <v>Thùng carton KT 320x225x436</v>
          </cell>
          <cell r="G894"/>
          <cell r="H894" t="str">
            <v>Nhật Anh</v>
          </cell>
          <cell r="I894">
            <v>1004696</v>
          </cell>
          <cell r="J894" t="str">
            <v>IQC</v>
          </cell>
          <cell r="K894">
            <v>20</v>
          </cell>
          <cell r="L894">
            <v>20</v>
          </cell>
          <cell r="M894">
            <v>0</v>
          </cell>
          <cell r="P894"/>
          <cell r="Q894"/>
          <cell r="R894"/>
          <cell r="S894"/>
          <cell r="T894"/>
          <cell r="U894"/>
          <cell r="V894"/>
          <cell r="W894"/>
          <cell r="Y894"/>
          <cell r="Z894"/>
          <cell r="AA894"/>
          <cell r="AB894"/>
          <cell r="AC894"/>
          <cell r="AD894"/>
          <cell r="AE894"/>
        </row>
        <row r="895">
          <cell r="B895">
            <v>44153</v>
          </cell>
          <cell r="C895">
            <v>47</v>
          </cell>
          <cell r="D895">
            <v>11</v>
          </cell>
          <cell r="E895">
            <v>4006010707</v>
          </cell>
          <cell r="F895" t="str">
            <v>Thùng carton bình nước PET 20</v>
          </cell>
          <cell r="G895"/>
          <cell r="H895" t="str">
            <v>Nhật Anh</v>
          </cell>
          <cell r="I895">
            <v>1004696</v>
          </cell>
          <cell r="J895" t="str">
            <v>IQC</v>
          </cell>
          <cell r="K895">
            <v>100</v>
          </cell>
          <cell r="L895">
            <v>100</v>
          </cell>
          <cell r="M895">
            <v>0</v>
          </cell>
          <cell r="P895"/>
          <cell r="Q895"/>
          <cell r="R895"/>
          <cell r="S895"/>
          <cell r="T895"/>
          <cell r="U895"/>
          <cell r="V895"/>
          <cell r="W895"/>
          <cell r="Y895"/>
          <cell r="Z895"/>
          <cell r="AA895"/>
          <cell r="AB895"/>
          <cell r="AC895"/>
          <cell r="AD895"/>
          <cell r="AE895"/>
        </row>
        <row r="896">
          <cell r="B896">
            <v>44153</v>
          </cell>
          <cell r="C896">
            <v>47</v>
          </cell>
          <cell r="D896">
            <v>11</v>
          </cell>
          <cell r="E896">
            <v>4006010039</v>
          </cell>
          <cell r="F896" t="str">
            <v>Thùng carton PPD 10"</v>
          </cell>
          <cell r="G896"/>
          <cell r="H896" t="str">
            <v>Nhật Anh</v>
          </cell>
          <cell r="I896">
            <v>1004696</v>
          </cell>
          <cell r="J896" t="str">
            <v>IQC</v>
          </cell>
          <cell r="K896">
            <v>220</v>
          </cell>
          <cell r="L896">
            <v>220</v>
          </cell>
          <cell r="M896">
            <v>0</v>
          </cell>
          <cell r="P896"/>
          <cell r="Q896"/>
          <cell r="R896"/>
          <cell r="S896"/>
          <cell r="T896"/>
          <cell r="U896"/>
          <cell r="V896"/>
          <cell r="W896"/>
          <cell r="Y896"/>
          <cell r="Z896"/>
          <cell r="AA896"/>
          <cell r="AB896"/>
          <cell r="AC896"/>
          <cell r="AD896"/>
          <cell r="AE896"/>
        </row>
        <row r="897">
          <cell r="B897">
            <v>44153</v>
          </cell>
          <cell r="C897">
            <v>47</v>
          </cell>
          <cell r="D897">
            <v>11</v>
          </cell>
          <cell r="E897">
            <v>4006010041</v>
          </cell>
          <cell r="F897" t="str">
            <v>Thùng carton PP 10" Nesca</v>
          </cell>
          <cell r="G897"/>
          <cell r="H897" t="str">
            <v>Nhật Anh</v>
          </cell>
          <cell r="I897">
            <v>1004696</v>
          </cell>
          <cell r="J897" t="str">
            <v>IQC</v>
          </cell>
          <cell r="K897">
            <v>200</v>
          </cell>
          <cell r="L897">
            <v>200</v>
          </cell>
          <cell r="M897">
            <v>0</v>
          </cell>
          <cell r="P897"/>
          <cell r="Q897"/>
          <cell r="R897"/>
          <cell r="S897"/>
          <cell r="T897"/>
          <cell r="U897"/>
          <cell r="V897"/>
          <cell r="W897"/>
          <cell r="Y897"/>
          <cell r="Z897"/>
          <cell r="AA897"/>
          <cell r="AB897"/>
          <cell r="AC897"/>
          <cell r="AD897"/>
          <cell r="AE897"/>
        </row>
        <row r="898">
          <cell r="B898">
            <v>44153</v>
          </cell>
          <cell r="C898">
            <v>47</v>
          </cell>
          <cell r="D898">
            <v>11</v>
          </cell>
          <cell r="E898">
            <v>4006010521</v>
          </cell>
          <cell r="F898" t="str">
            <v>Thùng carton LIVOTEC LBQ-U05</v>
          </cell>
          <cell r="G898"/>
          <cell r="H898" t="str">
            <v>Nhật Anh</v>
          </cell>
          <cell r="I898">
            <v>1004696</v>
          </cell>
          <cell r="J898" t="str">
            <v>IQC</v>
          </cell>
          <cell r="K898">
            <v>190</v>
          </cell>
          <cell r="L898">
            <v>190</v>
          </cell>
          <cell r="M898">
            <v>0</v>
          </cell>
          <cell r="P898"/>
          <cell r="Q898"/>
          <cell r="R898"/>
          <cell r="S898"/>
          <cell r="T898"/>
          <cell r="U898"/>
          <cell r="V898"/>
          <cell r="W898"/>
          <cell r="Y898"/>
          <cell r="Z898"/>
          <cell r="AA898"/>
          <cell r="AB898"/>
          <cell r="AC898"/>
          <cell r="AD898"/>
          <cell r="AE898"/>
        </row>
        <row r="899">
          <cell r="B899">
            <v>44153</v>
          </cell>
          <cell r="C899">
            <v>47</v>
          </cell>
          <cell r="D899">
            <v>11</v>
          </cell>
          <cell r="E899">
            <v>4006010372</v>
          </cell>
          <cell r="F899" t="str">
            <v>Thùng carton PP 10" XK</v>
          </cell>
          <cell r="G899"/>
          <cell r="H899" t="str">
            <v>Nhật Anh</v>
          </cell>
          <cell r="I899">
            <v>1004696</v>
          </cell>
          <cell r="J899" t="str">
            <v>IQC</v>
          </cell>
          <cell r="K899">
            <v>16</v>
          </cell>
          <cell r="L899">
            <v>16</v>
          </cell>
          <cell r="M899">
            <v>0</v>
          </cell>
          <cell r="P899"/>
          <cell r="Q899"/>
          <cell r="R899"/>
          <cell r="S899"/>
          <cell r="T899"/>
          <cell r="U899"/>
          <cell r="V899"/>
          <cell r="W899"/>
          <cell r="Y899"/>
          <cell r="Z899"/>
          <cell r="AA899"/>
          <cell r="AB899"/>
          <cell r="AC899"/>
          <cell r="AD899"/>
          <cell r="AE899"/>
        </row>
        <row r="900">
          <cell r="B900">
            <v>44153</v>
          </cell>
          <cell r="C900">
            <v>47</v>
          </cell>
          <cell r="D900">
            <v>11</v>
          </cell>
          <cell r="E900">
            <v>4006010051</v>
          </cell>
          <cell r="F900" t="str">
            <v>Thùng đựng cốc cao có nắp (tăng định lượng)</v>
          </cell>
          <cell r="G900"/>
          <cell r="H900" t="str">
            <v>Nhật Anh</v>
          </cell>
          <cell r="I900">
            <v>1004696</v>
          </cell>
          <cell r="J900" t="str">
            <v>IQC</v>
          </cell>
          <cell r="K900">
            <v>200</v>
          </cell>
          <cell r="L900">
            <v>200</v>
          </cell>
          <cell r="M900">
            <v>0</v>
          </cell>
          <cell r="P900"/>
          <cell r="Q900"/>
          <cell r="R900"/>
          <cell r="S900"/>
          <cell r="T900"/>
          <cell r="U900"/>
          <cell r="V900"/>
          <cell r="W900"/>
          <cell r="Y900"/>
          <cell r="Z900"/>
          <cell r="AA900"/>
          <cell r="AB900"/>
          <cell r="AC900"/>
          <cell r="AD900"/>
          <cell r="AE900"/>
        </row>
        <row r="901">
          <cell r="B901">
            <v>44153</v>
          </cell>
          <cell r="C901">
            <v>47</v>
          </cell>
          <cell r="D901">
            <v>11</v>
          </cell>
          <cell r="E901">
            <v>4006010040</v>
          </cell>
          <cell r="F901" t="str">
            <v>Thùng carton OCB 10" NĐ</v>
          </cell>
          <cell r="G901"/>
          <cell r="H901" t="str">
            <v>Nhật Anh</v>
          </cell>
          <cell r="I901">
            <v>1004696</v>
          </cell>
          <cell r="J901" t="str">
            <v>IQC</v>
          </cell>
          <cell r="K901">
            <v>70</v>
          </cell>
          <cell r="L901">
            <v>70</v>
          </cell>
          <cell r="M901">
            <v>0</v>
          </cell>
          <cell r="P901"/>
          <cell r="Q901"/>
          <cell r="R901"/>
          <cell r="S901"/>
          <cell r="T901"/>
          <cell r="U901"/>
          <cell r="V901"/>
          <cell r="W901"/>
          <cell r="Y901"/>
          <cell r="Z901"/>
          <cell r="AA901"/>
          <cell r="AB901"/>
          <cell r="AC901"/>
          <cell r="AD901"/>
          <cell r="AE901"/>
        </row>
        <row r="902">
          <cell r="B902">
            <v>44153</v>
          </cell>
          <cell r="C902">
            <v>47</v>
          </cell>
          <cell r="D902">
            <v>11</v>
          </cell>
          <cell r="E902">
            <v>4006010206</v>
          </cell>
          <cell r="F902" t="str">
            <v>Thùng carton OCB FILTER XK</v>
          </cell>
          <cell r="G902"/>
          <cell r="H902" t="str">
            <v>Nhật Anh</v>
          </cell>
          <cell r="I902">
            <v>1004696</v>
          </cell>
          <cell r="J902" t="str">
            <v>IQC</v>
          </cell>
          <cell r="K902">
            <v>30</v>
          </cell>
          <cell r="L902">
            <v>30</v>
          </cell>
          <cell r="M902">
            <v>0</v>
          </cell>
          <cell r="P902"/>
          <cell r="Q902"/>
          <cell r="R902"/>
          <cell r="S902"/>
          <cell r="T902"/>
          <cell r="U902"/>
          <cell r="V902"/>
          <cell r="W902"/>
          <cell r="Y902"/>
          <cell r="Z902"/>
          <cell r="AA902"/>
          <cell r="AB902"/>
          <cell r="AC902"/>
          <cell r="AD902"/>
          <cell r="AE902"/>
        </row>
        <row r="903">
          <cell r="B903">
            <v>44153</v>
          </cell>
          <cell r="C903">
            <v>47</v>
          </cell>
          <cell r="D903">
            <v>11</v>
          </cell>
          <cell r="E903">
            <v>4006010081</v>
          </cell>
          <cell r="F903" t="str">
            <v>Thùng carton T33 102</v>
          </cell>
          <cell r="G903"/>
          <cell r="H903" t="str">
            <v>Nhật Anh</v>
          </cell>
          <cell r="I903">
            <v>1004696</v>
          </cell>
          <cell r="J903" t="str">
            <v>IQC</v>
          </cell>
          <cell r="K903">
            <v>20</v>
          </cell>
          <cell r="L903">
            <v>20</v>
          </cell>
          <cell r="M903">
            <v>0</v>
          </cell>
          <cell r="P903"/>
          <cell r="Q903"/>
          <cell r="R903"/>
          <cell r="S903"/>
          <cell r="T903"/>
          <cell r="U903"/>
          <cell r="V903"/>
          <cell r="W903"/>
          <cell r="Y903"/>
          <cell r="Z903"/>
          <cell r="AA903"/>
          <cell r="AB903"/>
          <cell r="AC903"/>
          <cell r="AD903"/>
          <cell r="AE903"/>
        </row>
        <row r="904">
          <cell r="B904">
            <v>44153</v>
          </cell>
          <cell r="C904">
            <v>47</v>
          </cell>
          <cell r="D904">
            <v>11</v>
          </cell>
          <cell r="E904">
            <v>4006010082</v>
          </cell>
          <cell r="F904" t="str">
            <v>Thùng carton T33 V</v>
          </cell>
          <cell r="G904"/>
          <cell r="H904" t="str">
            <v>Nhật Anh</v>
          </cell>
          <cell r="I904">
            <v>1004696</v>
          </cell>
          <cell r="J904" t="str">
            <v>IQC</v>
          </cell>
          <cell r="K904">
            <v>340</v>
          </cell>
          <cell r="L904">
            <v>340</v>
          </cell>
          <cell r="M904">
            <v>0</v>
          </cell>
          <cell r="P904"/>
          <cell r="Q904"/>
          <cell r="R904"/>
          <cell r="S904"/>
          <cell r="T904"/>
          <cell r="U904"/>
          <cell r="V904"/>
          <cell r="W904"/>
          <cell r="Y904"/>
          <cell r="Z904"/>
          <cell r="AA904"/>
          <cell r="AB904"/>
          <cell r="AC904"/>
          <cell r="AD904"/>
          <cell r="AE904"/>
        </row>
        <row r="905">
          <cell r="B905">
            <v>44153</v>
          </cell>
          <cell r="C905">
            <v>47</v>
          </cell>
          <cell r="D905">
            <v>11</v>
          </cell>
          <cell r="E905">
            <v>4006010510</v>
          </cell>
          <cell r="F905" t="str">
            <v>Thùng carton tủ IQ KAROFI (xốp) v2</v>
          </cell>
          <cell r="G905"/>
          <cell r="H905" t="str">
            <v>Nhật Anh</v>
          </cell>
          <cell r="I905">
            <v>1004696</v>
          </cell>
          <cell r="J905" t="str">
            <v>IQC</v>
          </cell>
          <cell r="K905">
            <v>350</v>
          </cell>
          <cell r="L905">
            <v>350</v>
          </cell>
          <cell r="M905">
            <v>0</v>
          </cell>
          <cell r="P905"/>
          <cell r="Q905"/>
          <cell r="R905"/>
          <cell r="S905"/>
          <cell r="T905"/>
          <cell r="U905"/>
          <cell r="V905"/>
          <cell r="W905"/>
          <cell r="Y905"/>
          <cell r="Z905"/>
          <cell r="AA905"/>
          <cell r="AB905"/>
          <cell r="AC905"/>
          <cell r="AD905"/>
          <cell r="AE905"/>
        </row>
        <row r="906">
          <cell r="B906">
            <v>44153</v>
          </cell>
          <cell r="C906">
            <v>47</v>
          </cell>
          <cell r="D906">
            <v>11</v>
          </cell>
          <cell r="E906">
            <v>4006010490</v>
          </cell>
          <cell r="F906" t="str">
            <v>Thùng carton KAROFI OPTIMUS v2</v>
          </cell>
          <cell r="G906"/>
          <cell r="H906" t="str">
            <v>Nhật Anh</v>
          </cell>
          <cell r="I906">
            <v>1004696</v>
          </cell>
          <cell r="J906" t="str">
            <v>IQC</v>
          </cell>
          <cell r="K906">
            <v>300</v>
          </cell>
          <cell r="L906">
            <v>300</v>
          </cell>
          <cell r="M906">
            <v>0</v>
          </cell>
          <cell r="P906"/>
          <cell r="Q906"/>
          <cell r="R906"/>
          <cell r="S906"/>
          <cell r="T906"/>
          <cell r="U906"/>
          <cell r="V906"/>
          <cell r="W906"/>
          <cell r="Y906"/>
          <cell r="Z906"/>
          <cell r="AA906"/>
          <cell r="AB906"/>
          <cell r="AC906"/>
          <cell r="AD906"/>
          <cell r="AE906"/>
        </row>
        <row r="907">
          <cell r="B907">
            <v>44153</v>
          </cell>
          <cell r="C907">
            <v>47</v>
          </cell>
          <cell r="D907">
            <v>11</v>
          </cell>
          <cell r="E907">
            <v>4006010499</v>
          </cell>
          <cell r="F907" t="str">
            <v>Thùng carton LIVOTEC LRA</v>
          </cell>
          <cell r="G907"/>
          <cell r="H907" t="str">
            <v>Nhật Anh</v>
          </cell>
          <cell r="I907">
            <v>1004696</v>
          </cell>
          <cell r="J907" t="str">
            <v>IQC</v>
          </cell>
          <cell r="K907">
            <v>200</v>
          </cell>
          <cell r="L907">
            <v>200</v>
          </cell>
          <cell r="M907">
            <v>0</v>
          </cell>
          <cell r="P907"/>
          <cell r="Q907"/>
          <cell r="R907"/>
          <cell r="S907"/>
          <cell r="T907"/>
          <cell r="U907"/>
          <cell r="V907"/>
          <cell r="W907"/>
          <cell r="Y907"/>
          <cell r="Z907"/>
          <cell r="AA907"/>
          <cell r="AB907"/>
          <cell r="AC907"/>
          <cell r="AD907"/>
          <cell r="AE907"/>
        </row>
        <row r="908">
          <cell r="B908">
            <v>44153</v>
          </cell>
          <cell r="C908">
            <v>47</v>
          </cell>
          <cell r="D908">
            <v>11</v>
          </cell>
          <cell r="E908">
            <v>4006010482</v>
          </cell>
          <cell r="F908" t="str">
            <v>Thùng carton KAROFI O-H128</v>
          </cell>
          <cell r="G908"/>
          <cell r="H908" t="str">
            <v>Nhật Anh</v>
          </cell>
          <cell r="I908">
            <v>1004696</v>
          </cell>
          <cell r="J908" t="str">
            <v>IQC</v>
          </cell>
          <cell r="K908">
            <v>50</v>
          </cell>
          <cell r="L908">
            <v>50</v>
          </cell>
          <cell r="M908">
            <v>0</v>
          </cell>
          <cell r="P908"/>
          <cell r="Q908"/>
          <cell r="R908"/>
          <cell r="S908"/>
          <cell r="T908"/>
          <cell r="U908"/>
          <cell r="V908"/>
          <cell r="W908"/>
          <cell r="Y908"/>
          <cell r="Z908"/>
          <cell r="AA908"/>
          <cell r="AB908"/>
          <cell r="AC908"/>
          <cell r="AD908"/>
          <cell r="AE908"/>
        </row>
        <row r="909">
          <cell r="B909">
            <v>44153</v>
          </cell>
          <cell r="C909">
            <v>47</v>
          </cell>
          <cell r="D909">
            <v>11</v>
          </cell>
          <cell r="E909">
            <v>4006010547</v>
          </cell>
          <cell r="F909" t="str">
            <v>Thùng carton KAROFI Duo O-D138</v>
          </cell>
          <cell r="G909"/>
          <cell r="H909" t="str">
            <v>Nhật Anh</v>
          </cell>
          <cell r="I909">
            <v>1004696</v>
          </cell>
          <cell r="J909" t="str">
            <v>IQC</v>
          </cell>
          <cell r="K909">
            <v>100</v>
          </cell>
          <cell r="L909">
            <v>100</v>
          </cell>
          <cell r="M909">
            <v>0</v>
          </cell>
          <cell r="P909"/>
          <cell r="Q909"/>
          <cell r="R909"/>
          <cell r="S909"/>
          <cell r="T909"/>
          <cell r="U909"/>
          <cell r="V909"/>
          <cell r="W909"/>
          <cell r="Y909"/>
          <cell r="Z909"/>
          <cell r="AA909"/>
          <cell r="AB909"/>
          <cell r="AC909"/>
          <cell r="AD909"/>
          <cell r="AE909"/>
        </row>
        <row r="910">
          <cell r="B910">
            <v>44153</v>
          </cell>
          <cell r="C910">
            <v>47</v>
          </cell>
          <cell r="D910">
            <v>11</v>
          </cell>
          <cell r="E910">
            <v>4006010073</v>
          </cell>
          <cell r="F910" t="str">
            <v>Thùng carton máy RO OEM (7S)</v>
          </cell>
          <cell r="G910"/>
          <cell r="H910" t="str">
            <v>Nhật Anh</v>
          </cell>
          <cell r="I910">
            <v>1004696</v>
          </cell>
          <cell r="J910" t="str">
            <v>IQC</v>
          </cell>
          <cell r="K910">
            <v>80</v>
          </cell>
          <cell r="L910">
            <v>80</v>
          </cell>
          <cell r="M910">
            <v>0</v>
          </cell>
          <cell r="P910"/>
          <cell r="Q910"/>
          <cell r="R910"/>
          <cell r="S910"/>
          <cell r="T910"/>
          <cell r="U910"/>
          <cell r="V910"/>
          <cell r="W910"/>
          <cell r="Y910"/>
          <cell r="Z910"/>
          <cell r="AA910"/>
          <cell r="AB910"/>
          <cell r="AC910"/>
          <cell r="AD910"/>
          <cell r="AE910"/>
        </row>
        <row r="911">
          <cell r="B911">
            <v>44153</v>
          </cell>
          <cell r="C911">
            <v>47</v>
          </cell>
          <cell r="D911">
            <v>11</v>
          </cell>
          <cell r="E911">
            <v>2013100061</v>
          </cell>
          <cell r="F911" t="str">
            <v>Bình lạnh</v>
          </cell>
          <cell r="G911"/>
          <cell r="H911" t="str">
            <v>Nhật Anh</v>
          </cell>
          <cell r="I911"/>
          <cell r="J911" t="str">
            <v>IQC</v>
          </cell>
          <cell r="K911">
            <v>780</v>
          </cell>
          <cell r="L911">
            <v>780</v>
          </cell>
          <cell r="M911">
            <v>0</v>
          </cell>
          <cell r="P911"/>
          <cell r="Q911"/>
          <cell r="R911"/>
          <cell r="S911"/>
          <cell r="T911"/>
          <cell r="U911"/>
          <cell r="V911"/>
          <cell r="W911"/>
          <cell r="Y911"/>
          <cell r="Z911"/>
          <cell r="AA911"/>
          <cell r="AB911"/>
          <cell r="AC911"/>
          <cell r="AD911"/>
          <cell r="AE911"/>
        </row>
        <row r="912">
          <cell r="B912">
            <v>44153</v>
          </cell>
          <cell r="C912">
            <v>47</v>
          </cell>
          <cell r="D912">
            <v>11</v>
          </cell>
          <cell r="E912">
            <v>2017020067</v>
          </cell>
          <cell r="F912" t="str">
            <v>Ống silicone D8</v>
          </cell>
          <cell r="G912"/>
          <cell r="H912" t="str">
            <v>Nhật Anh</v>
          </cell>
          <cell r="I912"/>
          <cell r="J912" t="str">
            <v>IQC</v>
          </cell>
          <cell r="K912">
            <v>2500</v>
          </cell>
          <cell r="L912">
            <v>2500</v>
          </cell>
          <cell r="M912">
            <v>0</v>
          </cell>
          <cell r="P912"/>
          <cell r="Q912"/>
          <cell r="R912"/>
          <cell r="S912"/>
          <cell r="T912"/>
          <cell r="U912"/>
          <cell r="V912"/>
          <cell r="W912"/>
          <cell r="Y912"/>
          <cell r="Z912"/>
          <cell r="AA912"/>
          <cell r="AB912"/>
          <cell r="AC912"/>
          <cell r="AD912"/>
          <cell r="AE912"/>
        </row>
        <row r="913">
          <cell r="B913">
            <v>44153</v>
          </cell>
          <cell r="C913">
            <v>47</v>
          </cell>
          <cell r="D913">
            <v>11</v>
          </cell>
          <cell r="E913">
            <v>2017020051</v>
          </cell>
          <cell r="F913" t="str">
            <v>Ống Silicone D12xD9</v>
          </cell>
          <cell r="G913"/>
          <cell r="H913" t="str">
            <v>Nhật Anh</v>
          </cell>
          <cell r="I913"/>
          <cell r="J913" t="str">
            <v>IQC</v>
          </cell>
          <cell r="K913">
            <v>4000</v>
          </cell>
          <cell r="L913">
            <v>4000</v>
          </cell>
          <cell r="M913">
            <v>0</v>
          </cell>
          <cell r="P913"/>
          <cell r="Q913"/>
          <cell r="R913"/>
          <cell r="S913"/>
          <cell r="T913"/>
          <cell r="U913"/>
          <cell r="V913"/>
          <cell r="W913"/>
          <cell r="Y913"/>
          <cell r="Z913"/>
          <cell r="AA913"/>
          <cell r="AB913"/>
          <cell r="AC913"/>
          <cell r="AD913"/>
          <cell r="AE913"/>
        </row>
        <row r="914">
          <cell r="B914">
            <v>44153</v>
          </cell>
          <cell r="C914">
            <v>47</v>
          </cell>
          <cell r="D914">
            <v>11</v>
          </cell>
          <cell r="E914">
            <v>4004050029</v>
          </cell>
          <cell r="F914" t="str">
            <v>Hạt hồng ngoại nâu (NN005)</v>
          </cell>
          <cell r="G914"/>
          <cell r="H914" t="str">
            <v>Nhật Anh</v>
          </cell>
          <cell r="I914" t="str">
            <v>NN005</v>
          </cell>
          <cell r="J914" t="str">
            <v>IQC</v>
          </cell>
          <cell r="K914">
            <v>3000</v>
          </cell>
          <cell r="L914">
            <v>3000</v>
          </cell>
          <cell r="M914">
            <v>0</v>
          </cell>
          <cell r="P914"/>
          <cell r="Q914"/>
          <cell r="R914"/>
          <cell r="S914"/>
          <cell r="T914"/>
          <cell r="U914"/>
          <cell r="V914"/>
          <cell r="W914"/>
          <cell r="Y914"/>
          <cell r="Z914"/>
          <cell r="AA914"/>
          <cell r="AB914"/>
          <cell r="AC914"/>
          <cell r="AD914"/>
          <cell r="AE914"/>
        </row>
        <row r="915">
          <cell r="B915">
            <v>44153</v>
          </cell>
          <cell r="C915">
            <v>47</v>
          </cell>
          <cell r="D915">
            <v>11</v>
          </cell>
          <cell r="E915">
            <v>4004050004</v>
          </cell>
          <cell r="F915" t="str">
            <v>Hạt ORP</v>
          </cell>
          <cell r="G915"/>
          <cell r="H915" t="str">
            <v>Nhật Anh</v>
          </cell>
          <cell r="I915" t="str">
            <v>NN005</v>
          </cell>
          <cell r="J915" t="str">
            <v>IQC</v>
          </cell>
          <cell r="K915">
            <v>1000</v>
          </cell>
          <cell r="L915">
            <v>1000</v>
          </cell>
          <cell r="M915">
            <v>0</v>
          </cell>
          <cell r="P915"/>
          <cell r="Q915"/>
          <cell r="R915"/>
          <cell r="S915"/>
          <cell r="T915"/>
          <cell r="U915"/>
          <cell r="V915"/>
          <cell r="W915"/>
          <cell r="Y915"/>
          <cell r="Z915"/>
          <cell r="AA915"/>
          <cell r="AB915"/>
          <cell r="AC915"/>
          <cell r="AD915"/>
          <cell r="AE915"/>
        </row>
        <row r="916">
          <cell r="B916">
            <v>44153</v>
          </cell>
          <cell r="C916">
            <v>47</v>
          </cell>
          <cell r="D916">
            <v>11</v>
          </cell>
          <cell r="E916">
            <v>2014030075</v>
          </cell>
          <cell r="F916" t="str">
            <v>Rơ le nhiệt lạnh</v>
          </cell>
          <cell r="G916"/>
          <cell r="H916" t="str">
            <v>Nhật Anh</v>
          </cell>
          <cell r="I916">
            <v>200033</v>
          </cell>
          <cell r="J916" t="str">
            <v>IQC</v>
          </cell>
          <cell r="K916">
            <v>4000</v>
          </cell>
          <cell r="L916">
            <v>4000</v>
          </cell>
          <cell r="M916">
            <v>0</v>
          </cell>
          <cell r="P916"/>
          <cell r="Q916"/>
          <cell r="R916"/>
          <cell r="S916"/>
          <cell r="T916"/>
          <cell r="U916"/>
          <cell r="V916"/>
          <cell r="W916"/>
          <cell r="Y916"/>
          <cell r="Z916"/>
          <cell r="AA916"/>
          <cell r="AB916"/>
          <cell r="AC916"/>
          <cell r="AD916"/>
          <cell r="AE916"/>
        </row>
        <row r="917">
          <cell r="B917">
            <v>44153</v>
          </cell>
          <cell r="C917">
            <v>47</v>
          </cell>
          <cell r="D917">
            <v>11</v>
          </cell>
          <cell r="E917">
            <v>3003010256</v>
          </cell>
          <cell r="F917" t="str">
            <v>Kính tôi cánh IRO3 4mm đen MEGATON-H</v>
          </cell>
          <cell r="G917"/>
          <cell r="H917" t="str">
            <v>Nhật Anh</v>
          </cell>
          <cell r="I917">
            <v>1005401</v>
          </cell>
          <cell r="J917" t="str">
            <v>IQC</v>
          </cell>
          <cell r="K917">
            <v>250</v>
          </cell>
          <cell r="L917">
            <v>250</v>
          </cell>
          <cell r="M917">
            <v>0</v>
          </cell>
          <cell r="P917"/>
          <cell r="Q917"/>
          <cell r="R917"/>
          <cell r="S917"/>
          <cell r="T917"/>
          <cell r="U917"/>
          <cell r="V917"/>
          <cell r="W917"/>
          <cell r="Y917"/>
          <cell r="Z917"/>
          <cell r="AA917"/>
          <cell r="AB917"/>
          <cell r="AC917"/>
          <cell r="AD917"/>
          <cell r="AE917"/>
        </row>
        <row r="918">
          <cell r="B918">
            <v>44153</v>
          </cell>
          <cell r="C918">
            <v>47</v>
          </cell>
          <cell r="D918">
            <v>11</v>
          </cell>
          <cell r="E918">
            <v>3003010259</v>
          </cell>
          <cell r="F918" t="str">
            <v>Kính tôi cánh IRO3 4mm đen OPTIMUS H</v>
          </cell>
          <cell r="G918"/>
          <cell r="H918" t="str">
            <v>Nhật Anh</v>
          </cell>
          <cell r="I918">
            <v>1005401</v>
          </cell>
          <cell r="J918" t="str">
            <v>IQC</v>
          </cell>
          <cell r="K918">
            <v>150</v>
          </cell>
          <cell r="L918">
            <v>150</v>
          </cell>
          <cell r="M918">
            <v>0</v>
          </cell>
          <cell r="P918"/>
          <cell r="Q918"/>
          <cell r="R918"/>
          <cell r="S918"/>
          <cell r="T918"/>
          <cell r="U918"/>
          <cell r="V918"/>
          <cell r="W918"/>
          <cell r="Y918"/>
          <cell r="Z918"/>
          <cell r="AA918"/>
          <cell r="AB918"/>
          <cell r="AC918"/>
          <cell r="AD918"/>
          <cell r="AE918"/>
        </row>
        <row r="919">
          <cell r="B919">
            <v>44153</v>
          </cell>
          <cell r="C919">
            <v>47</v>
          </cell>
          <cell r="D919">
            <v>11</v>
          </cell>
          <cell r="E919">
            <v>3003010205</v>
          </cell>
          <cell r="F919" t="str">
            <v>Kính tôi đình IQ-PLUS đen</v>
          </cell>
          <cell r="G919"/>
          <cell r="H919" t="str">
            <v>Nhật Anh</v>
          </cell>
          <cell r="I919"/>
          <cell r="J919" t="str">
            <v>IQC</v>
          </cell>
          <cell r="K919">
            <v>70</v>
          </cell>
          <cell r="L919">
            <v>70</v>
          </cell>
          <cell r="M919">
            <v>0</v>
          </cell>
          <cell r="P919"/>
          <cell r="Q919"/>
          <cell r="R919"/>
          <cell r="S919"/>
          <cell r="T919"/>
          <cell r="U919"/>
          <cell r="V919"/>
          <cell r="W919"/>
          <cell r="Y919"/>
          <cell r="Z919"/>
          <cell r="AA919"/>
          <cell r="AB919"/>
          <cell r="AC919"/>
          <cell r="AD919"/>
          <cell r="AE919"/>
        </row>
        <row r="920">
          <cell r="B920">
            <v>44153</v>
          </cell>
          <cell r="C920">
            <v>47</v>
          </cell>
          <cell r="D920">
            <v>11</v>
          </cell>
          <cell r="E920">
            <v>3003010212</v>
          </cell>
          <cell r="F920" t="str">
            <v>Kính tôi đình IQ đen KAROFI (LED 2.0)</v>
          </cell>
          <cell r="G920"/>
          <cell r="H920" t="str">
            <v>Nhật Anh</v>
          </cell>
          <cell r="I920"/>
          <cell r="J920" t="str">
            <v>IQC</v>
          </cell>
          <cell r="K920">
            <v>250</v>
          </cell>
          <cell r="L920">
            <v>250</v>
          </cell>
          <cell r="M920">
            <v>0</v>
          </cell>
          <cell r="P920"/>
          <cell r="Q920"/>
          <cell r="R920"/>
          <cell r="S920"/>
          <cell r="T920"/>
          <cell r="U920"/>
          <cell r="V920"/>
          <cell r="W920"/>
          <cell r="Y920"/>
          <cell r="Z920"/>
          <cell r="AA920"/>
          <cell r="AB920"/>
          <cell r="AC920"/>
          <cell r="AD920"/>
          <cell r="AE920"/>
        </row>
        <row r="921">
          <cell r="B921">
            <v>44153</v>
          </cell>
          <cell r="C921">
            <v>47</v>
          </cell>
          <cell r="D921">
            <v>11</v>
          </cell>
          <cell r="E921">
            <v>3003020118</v>
          </cell>
          <cell r="F921" t="str">
            <v>Kính tôi đình IRO3 CT KAROFI đen</v>
          </cell>
          <cell r="G921"/>
          <cell r="H921" t="str">
            <v>Nhật Anh</v>
          </cell>
          <cell r="I921"/>
          <cell r="J921" t="str">
            <v>IQC</v>
          </cell>
          <cell r="K921">
            <v>250</v>
          </cell>
          <cell r="L921">
            <v>250</v>
          </cell>
          <cell r="M921">
            <v>0</v>
          </cell>
          <cell r="P921"/>
          <cell r="Q921"/>
          <cell r="R921"/>
          <cell r="S921"/>
          <cell r="T921"/>
          <cell r="U921"/>
          <cell r="V921"/>
          <cell r="W921"/>
          <cell r="Y921"/>
          <cell r="Z921"/>
          <cell r="AA921"/>
          <cell r="AB921"/>
          <cell r="AC921"/>
          <cell r="AD921"/>
          <cell r="AE921"/>
        </row>
        <row r="922">
          <cell r="B922">
            <v>44153</v>
          </cell>
          <cell r="C922">
            <v>47</v>
          </cell>
          <cell r="D922">
            <v>11</v>
          </cell>
          <cell r="E922">
            <v>3003010225</v>
          </cell>
          <cell r="F922" t="str">
            <v>Kính tôi cánh IQ 4mm đen KAROFI IRO 2.0</v>
          </cell>
          <cell r="G922"/>
          <cell r="H922" t="str">
            <v>Nhật Anh</v>
          </cell>
          <cell r="I922"/>
          <cell r="J922" t="str">
            <v>IQC</v>
          </cell>
          <cell r="K922">
            <v>300</v>
          </cell>
          <cell r="L922">
            <v>300</v>
          </cell>
          <cell r="M922">
            <v>0</v>
          </cell>
          <cell r="P922"/>
          <cell r="Q922"/>
          <cell r="R922"/>
          <cell r="S922"/>
          <cell r="T922"/>
          <cell r="U922"/>
          <cell r="V922"/>
          <cell r="W922"/>
          <cell r="Y922"/>
          <cell r="Z922"/>
          <cell r="AA922"/>
          <cell r="AB922"/>
          <cell r="AC922"/>
          <cell r="AD922"/>
          <cell r="AE922"/>
        </row>
        <row r="923">
          <cell r="B923">
            <v>44153</v>
          </cell>
          <cell r="C923">
            <v>47</v>
          </cell>
          <cell r="D923">
            <v>11</v>
          </cell>
          <cell r="E923">
            <v>3003010244</v>
          </cell>
          <cell r="F923" t="str">
            <v>Kính tôi cánh IRO3 CT 4mm KAROFI đen</v>
          </cell>
          <cell r="G923"/>
          <cell r="H923" t="str">
            <v>Nhật Anh</v>
          </cell>
          <cell r="I923"/>
          <cell r="J923" t="str">
            <v>IQC</v>
          </cell>
          <cell r="K923">
            <v>250</v>
          </cell>
          <cell r="L923">
            <v>250</v>
          </cell>
          <cell r="M923">
            <v>0</v>
          </cell>
          <cell r="P923"/>
          <cell r="Q923"/>
          <cell r="R923"/>
          <cell r="S923"/>
          <cell r="T923"/>
          <cell r="U923"/>
          <cell r="V923"/>
          <cell r="W923"/>
          <cell r="Y923"/>
          <cell r="Z923"/>
          <cell r="AA923"/>
          <cell r="AB923"/>
          <cell r="AC923"/>
          <cell r="AD923"/>
          <cell r="AE923"/>
        </row>
        <row r="924">
          <cell r="B924">
            <v>44153</v>
          </cell>
          <cell r="C924">
            <v>47</v>
          </cell>
          <cell r="D924">
            <v>11</v>
          </cell>
          <cell r="E924">
            <v>3003010204</v>
          </cell>
          <cell r="F924" t="str">
            <v>Kính tôi cánh KAROFI OPTIMUS PLUS đen</v>
          </cell>
          <cell r="G924"/>
          <cell r="H924" t="str">
            <v>Nhật Anh</v>
          </cell>
          <cell r="I924"/>
          <cell r="J924" t="str">
            <v>IQC</v>
          </cell>
          <cell r="K924">
            <v>180</v>
          </cell>
          <cell r="L924">
            <v>180</v>
          </cell>
          <cell r="M924">
            <v>0</v>
          </cell>
          <cell r="P924"/>
          <cell r="Q924"/>
          <cell r="R924"/>
          <cell r="S924"/>
          <cell r="T924"/>
          <cell r="U924"/>
          <cell r="V924"/>
          <cell r="W924"/>
          <cell r="Y924"/>
          <cell r="Z924"/>
          <cell r="AA924"/>
          <cell r="AB924"/>
          <cell r="AC924"/>
          <cell r="AD924"/>
          <cell r="AE924"/>
        </row>
        <row r="925">
          <cell r="B925">
            <v>44153</v>
          </cell>
          <cell r="C925">
            <v>47</v>
          </cell>
          <cell r="D925">
            <v>11</v>
          </cell>
          <cell r="E925">
            <v>4003010071</v>
          </cell>
          <cell r="F925" t="str">
            <v>Thép tấm SPCC 0.6x920x985</v>
          </cell>
          <cell r="G925"/>
          <cell r="H925" t="str">
            <v>Nhật Anh</v>
          </cell>
          <cell r="I925">
            <v>1000341</v>
          </cell>
          <cell r="J925" t="str">
            <v>IQC</v>
          </cell>
          <cell r="K925">
            <v>928</v>
          </cell>
          <cell r="L925">
            <v>928</v>
          </cell>
          <cell r="M925">
            <v>0</v>
          </cell>
          <cell r="P925"/>
          <cell r="Q925"/>
          <cell r="R925"/>
          <cell r="S925"/>
          <cell r="T925"/>
          <cell r="U925"/>
          <cell r="V925"/>
          <cell r="W925"/>
          <cell r="Y925"/>
          <cell r="Z925"/>
          <cell r="AA925"/>
          <cell r="AB925"/>
          <cell r="AC925"/>
          <cell r="AD925"/>
          <cell r="AE925"/>
        </row>
        <row r="926">
          <cell r="B926">
            <v>44153</v>
          </cell>
          <cell r="C926">
            <v>47</v>
          </cell>
          <cell r="D926">
            <v>11</v>
          </cell>
          <cell r="E926">
            <v>4003010039</v>
          </cell>
          <cell r="F926" t="str">
            <v>Thép tấm SPCC 0.8x1219x1950</v>
          </cell>
          <cell r="G926"/>
          <cell r="H926" t="str">
            <v>Nhật Anh</v>
          </cell>
          <cell r="I926">
            <v>1000341</v>
          </cell>
          <cell r="J926" t="str">
            <v>IQC</v>
          </cell>
          <cell r="K926">
            <v>131</v>
          </cell>
          <cell r="L926">
            <v>131</v>
          </cell>
          <cell r="M926">
            <v>0</v>
          </cell>
          <cell r="P926"/>
          <cell r="Q926"/>
          <cell r="R926"/>
          <cell r="S926"/>
          <cell r="T926"/>
          <cell r="U926"/>
          <cell r="V926"/>
          <cell r="W926"/>
          <cell r="Y926"/>
          <cell r="Z926"/>
          <cell r="AA926"/>
          <cell r="AB926"/>
          <cell r="AC926"/>
          <cell r="AD926"/>
          <cell r="AE926"/>
        </row>
        <row r="927">
          <cell r="B927">
            <v>44153</v>
          </cell>
          <cell r="C927">
            <v>47</v>
          </cell>
          <cell r="D927">
            <v>11</v>
          </cell>
          <cell r="E927">
            <v>4003010037</v>
          </cell>
          <cell r="F927" t="str">
            <v>Thép tấm SPCC 1x1219x2230</v>
          </cell>
          <cell r="G927"/>
          <cell r="H927" t="str">
            <v>Nhật Anh</v>
          </cell>
          <cell r="I927">
            <v>1000341</v>
          </cell>
          <cell r="J927" t="str">
            <v>IQC</v>
          </cell>
          <cell r="K927">
            <v>92</v>
          </cell>
          <cell r="L927">
            <v>92</v>
          </cell>
          <cell r="M927">
            <v>0</v>
          </cell>
          <cell r="P927"/>
          <cell r="Q927"/>
          <cell r="R927"/>
          <cell r="S927"/>
          <cell r="T927"/>
          <cell r="U927"/>
          <cell r="V927"/>
          <cell r="W927"/>
          <cell r="Y927"/>
          <cell r="Z927"/>
          <cell r="AA927"/>
          <cell r="AB927"/>
          <cell r="AC927"/>
          <cell r="AD927"/>
          <cell r="AE927"/>
        </row>
        <row r="928">
          <cell r="B928">
            <v>44153</v>
          </cell>
          <cell r="C928">
            <v>47</v>
          </cell>
          <cell r="D928">
            <v>11</v>
          </cell>
          <cell r="E928">
            <v>3004040385</v>
          </cell>
          <cell r="F928" t="str">
            <v>Khung giá tủ HPC trắng</v>
          </cell>
          <cell r="G928"/>
          <cell r="H928" t="str">
            <v>Nhật Anh</v>
          </cell>
          <cell r="I928" t="str">
            <v>NDN019</v>
          </cell>
          <cell r="J928" t="str">
            <v>IQC</v>
          </cell>
          <cell r="K928">
            <v>60</v>
          </cell>
          <cell r="L928">
            <v>60</v>
          </cell>
          <cell r="M928">
            <v>0</v>
          </cell>
          <cell r="P928"/>
          <cell r="Q928"/>
          <cell r="R928"/>
          <cell r="S928"/>
          <cell r="T928"/>
          <cell r="U928"/>
          <cell r="V928"/>
          <cell r="W928"/>
          <cell r="Y928"/>
          <cell r="Z928"/>
          <cell r="AA928"/>
          <cell r="AB928"/>
          <cell r="AC928"/>
          <cell r="AD928"/>
          <cell r="AE928"/>
        </row>
        <row r="929">
          <cell r="B929">
            <v>44153</v>
          </cell>
          <cell r="C929">
            <v>47</v>
          </cell>
          <cell r="D929">
            <v>11</v>
          </cell>
          <cell r="E929">
            <v>3004040386</v>
          </cell>
          <cell r="F929" t="str">
            <v>Giằng ngang tủ HPC trắng</v>
          </cell>
          <cell r="G929"/>
          <cell r="H929" t="str">
            <v>Nhật Anh</v>
          </cell>
          <cell r="I929" t="str">
            <v>NDN019</v>
          </cell>
          <cell r="J929" t="str">
            <v>IQC</v>
          </cell>
          <cell r="K929">
            <v>60</v>
          </cell>
          <cell r="L929">
            <v>60</v>
          </cell>
          <cell r="M929">
            <v>0</v>
          </cell>
          <cell r="P929"/>
          <cell r="Q929"/>
          <cell r="R929"/>
          <cell r="S929"/>
          <cell r="T929"/>
          <cell r="U929"/>
          <cell r="V929"/>
          <cell r="W929"/>
          <cell r="Y929"/>
          <cell r="Z929"/>
          <cell r="AA929"/>
          <cell r="AB929"/>
          <cell r="AC929"/>
          <cell r="AD929"/>
          <cell r="AE929"/>
        </row>
        <row r="930">
          <cell r="B930">
            <v>44153</v>
          </cell>
          <cell r="C930">
            <v>47</v>
          </cell>
          <cell r="D930">
            <v>11</v>
          </cell>
          <cell r="E930">
            <v>3003050003</v>
          </cell>
          <cell r="F930" t="str">
            <v>Thân tủ IQ trắng (0.5mm)</v>
          </cell>
          <cell r="G930"/>
          <cell r="H930" t="str">
            <v>Nhật Anh</v>
          </cell>
          <cell r="I930"/>
          <cell r="J930" t="str">
            <v>IQC</v>
          </cell>
          <cell r="K930">
            <v>161</v>
          </cell>
          <cell r="L930">
            <v>161</v>
          </cell>
          <cell r="M930">
            <v>0</v>
          </cell>
          <cell r="P930"/>
          <cell r="Q930"/>
          <cell r="R930"/>
          <cell r="S930"/>
          <cell r="T930"/>
          <cell r="U930"/>
          <cell r="V930"/>
          <cell r="W930"/>
          <cell r="Y930"/>
          <cell r="Z930"/>
          <cell r="AA930"/>
          <cell r="AB930"/>
          <cell r="AC930"/>
          <cell r="AD930"/>
          <cell r="AE930"/>
        </row>
        <row r="931">
          <cell r="B931">
            <v>44153</v>
          </cell>
          <cell r="C931">
            <v>47</v>
          </cell>
          <cell r="D931">
            <v>11</v>
          </cell>
          <cell r="E931">
            <v>3003050041</v>
          </cell>
          <cell r="F931" t="str">
            <v>Thân tủ IRO3 E8RO ghi</v>
          </cell>
          <cell r="G931"/>
          <cell r="H931" t="str">
            <v>Nhật Anh</v>
          </cell>
          <cell r="I931" t="str">
            <v>NDN019</v>
          </cell>
          <cell r="J931" t="str">
            <v>IQC</v>
          </cell>
          <cell r="K931">
            <v>200</v>
          </cell>
          <cell r="L931">
            <v>200</v>
          </cell>
          <cell r="M931">
            <v>0</v>
          </cell>
          <cell r="P931"/>
          <cell r="Q931"/>
          <cell r="R931"/>
          <cell r="S931"/>
          <cell r="T931"/>
          <cell r="U931"/>
          <cell r="V931"/>
          <cell r="W931"/>
          <cell r="Y931"/>
          <cell r="Z931"/>
          <cell r="AA931"/>
          <cell r="AB931"/>
          <cell r="AC931"/>
          <cell r="AD931"/>
          <cell r="AE931"/>
        </row>
        <row r="932">
          <cell r="B932">
            <v>44153</v>
          </cell>
          <cell r="C932">
            <v>47</v>
          </cell>
          <cell r="D932">
            <v>11</v>
          </cell>
          <cell r="E932">
            <v>3004040378</v>
          </cell>
          <cell r="F932" t="str">
            <v>Giá đỡ bản lề dưới IRO3 E8RO ghi</v>
          </cell>
          <cell r="G932"/>
          <cell r="H932" t="str">
            <v>Nhật Anh</v>
          </cell>
          <cell r="I932" t="str">
            <v>NDN019</v>
          </cell>
          <cell r="J932" t="str">
            <v>IQC</v>
          </cell>
          <cell r="K932">
            <v>200</v>
          </cell>
          <cell r="L932">
            <v>200</v>
          </cell>
          <cell r="M932">
            <v>0</v>
          </cell>
          <cell r="P932"/>
          <cell r="Q932"/>
          <cell r="R932"/>
          <cell r="S932"/>
          <cell r="T932"/>
          <cell r="U932"/>
          <cell r="V932"/>
          <cell r="W932"/>
          <cell r="Y932"/>
          <cell r="Z932"/>
          <cell r="AA932"/>
          <cell r="AB932"/>
          <cell r="AC932"/>
          <cell r="AD932"/>
          <cell r="AE932"/>
        </row>
        <row r="933">
          <cell r="B933">
            <v>44153</v>
          </cell>
          <cell r="C933">
            <v>47</v>
          </cell>
          <cell r="D933">
            <v>11</v>
          </cell>
          <cell r="E933">
            <v>3004020423</v>
          </cell>
          <cell r="F933" t="str">
            <v>Ốp sau trên IQ-PLUS trắng</v>
          </cell>
          <cell r="G933"/>
          <cell r="H933" t="str">
            <v>Nhật Anh</v>
          </cell>
          <cell r="I933" t="str">
            <v>NDN019</v>
          </cell>
          <cell r="J933" t="str">
            <v>IQC</v>
          </cell>
          <cell r="K933">
            <v>731</v>
          </cell>
          <cell r="L933">
            <v>731</v>
          </cell>
          <cell r="M933">
            <v>0</v>
          </cell>
          <cell r="P933"/>
          <cell r="Q933"/>
          <cell r="R933"/>
          <cell r="S933"/>
          <cell r="T933"/>
          <cell r="U933"/>
          <cell r="V933"/>
          <cell r="W933"/>
          <cell r="Y933"/>
          <cell r="Z933"/>
          <cell r="AA933"/>
          <cell r="AB933"/>
          <cell r="AC933"/>
          <cell r="AD933"/>
          <cell r="AE933"/>
        </row>
        <row r="934">
          <cell r="B934">
            <v>44153</v>
          </cell>
          <cell r="C934">
            <v>47</v>
          </cell>
          <cell r="D934">
            <v>11</v>
          </cell>
          <cell r="E934">
            <v>3004040406</v>
          </cell>
          <cell r="F934" t="str">
            <v>Thanh gá điện IQ-PLUS trắng</v>
          </cell>
          <cell r="G934"/>
          <cell r="H934" t="str">
            <v>Nhật Anh</v>
          </cell>
          <cell r="I934" t="str">
            <v>NDN019</v>
          </cell>
          <cell r="J934" t="str">
            <v>IQC</v>
          </cell>
          <cell r="K934">
            <v>92</v>
          </cell>
          <cell r="L934">
            <v>92</v>
          </cell>
          <cell r="M934">
            <v>0</v>
          </cell>
          <cell r="P934"/>
          <cell r="Q934"/>
          <cell r="R934"/>
          <cell r="S934"/>
          <cell r="T934"/>
          <cell r="U934"/>
          <cell r="V934"/>
          <cell r="W934"/>
          <cell r="Y934"/>
          <cell r="Z934"/>
          <cell r="AA934"/>
          <cell r="AB934"/>
          <cell r="AC934"/>
          <cell r="AD934"/>
          <cell r="AE934"/>
        </row>
        <row r="935">
          <cell r="B935">
            <v>44153</v>
          </cell>
          <cell r="C935">
            <v>47</v>
          </cell>
          <cell r="D935">
            <v>11</v>
          </cell>
          <cell r="E935">
            <v>3004040422</v>
          </cell>
          <cell r="F935" t="str">
            <v>Giá tank nhựa IQO-HOT</v>
          </cell>
          <cell r="G935"/>
          <cell r="H935" t="str">
            <v>Nhật Anh</v>
          </cell>
          <cell r="I935" t="str">
            <v>NDN019</v>
          </cell>
          <cell r="J935" t="str">
            <v>IQC</v>
          </cell>
          <cell r="K935">
            <v>9</v>
          </cell>
          <cell r="L935">
            <v>9</v>
          </cell>
          <cell r="M935">
            <v>0</v>
          </cell>
          <cell r="P935"/>
          <cell r="Q935"/>
          <cell r="R935"/>
          <cell r="S935"/>
          <cell r="T935"/>
          <cell r="U935"/>
          <cell r="V935"/>
          <cell r="W935"/>
          <cell r="Y935"/>
          <cell r="Z935"/>
          <cell r="AA935"/>
          <cell r="AB935"/>
          <cell r="AC935"/>
          <cell r="AD935"/>
          <cell r="AE935"/>
        </row>
        <row r="936">
          <cell r="B936">
            <v>44153</v>
          </cell>
          <cell r="C936">
            <v>47</v>
          </cell>
          <cell r="D936">
            <v>11</v>
          </cell>
          <cell r="E936">
            <v>4004060014</v>
          </cell>
          <cell r="F936" t="str">
            <v>Than Nano</v>
          </cell>
          <cell r="G936"/>
          <cell r="H936" t="str">
            <v>Nhật Anh</v>
          </cell>
          <cell r="I936">
            <v>1004052</v>
          </cell>
          <cell r="J936" t="str">
            <v>IQC</v>
          </cell>
          <cell r="K936">
            <v>1500</v>
          </cell>
          <cell r="L936">
            <v>1500</v>
          </cell>
          <cell r="M936">
            <v>0</v>
          </cell>
          <cell r="P936"/>
          <cell r="Q936"/>
          <cell r="R936"/>
          <cell r="S936"/>
          <cell r="T936"/>
          <cell r="U936"/>
          <cell r="V936"/>
          <cell r="W936"/>
          <cell r="Y936"/>
          <cell r="Z936"/>
          <cell r="AA936"/>
          <cell r="AB936"/>
          <cell r="AC936"/>
          <cell r="AD936"/>
          <cell r="AE936"/>
        </row>
        <row r="937">
          <cell r="B937">
            <v>44153</v>
          </cell>
          <cell r="C937">
            <v>47</v>
          </cell>
          <cell r="D937">
            <v>11</v>
          </cell>
          <cell r="E937">
            <v>2013020072</v>
          </cell>
          <cell r="F937" t="str">
            <v>Giá sắt BCN (CS)</v>
          </cell>
          <cell r="G937"/>
          <cell r="H937" t="str">
            <v>Nhật Anh</v>
          </cell>
          <cell r="I937">
            <v>1000014</v>
          </cell>
          <cell r="J937" t="str">
            <v>IQC</v>
          </cell>
          <cell r="K937">
            <v>58</v>
          </cell>
          <cell r="L937">
            <v>58</v>
          </cell>
          <cell r="M937">
            <v>0</v>
          </cell>
          <cell r="P937"/>
          <cell r="Q937"/>
          <cell r="R937"/>
          <cell r="S937"/>
          <cell r="T937"/>
          <cell r="U937"/>
          <cell r="V937"/>
          <cell r="W937"/>
          <cell r="Y937"/>
          <cell r="Z937"/>
          <cell r="AA937"/>
          <cell r="AB937"/>
          <cell r="AC937"/>
          <cell r="AD937"/>
          <cell r="AE937"/>
        </row>
        <row r="938">
          <cell r="B938">
            <v>44154</v>
          </cell>
          <cell r="C938">
            <v>47</v>
          </cell>
          <cell r="D938">
            <v>11</v>
          </cell>
          <cell r="E938">
            <v>2013020013</v>
          </cell>
          <cell r="F938" t="str">
            <v>Giá sắt BCN</v>
          </cell>
          <cell r="G938"/>
          <cell r="H938" t="str">
            <v>Nhật Anh</v>
          </cell>
          <cell r="I938" t="str">
            <v>NDN019</v>
          </cell>
          <cell r="J938" t="str">
            <v>IQC</v>
          </cell>
          <cell r="K938">
            <v>58</v>
          </cell>
          <cell r="L938">
            <v>58</v>
          </cell>
          <cell r="M938">
            <v>0</v>
          </cell>
          <cell r="P938"/>
          <cell r="Q938"/>
          <cell r="R938"/>
          <cell r="S938"/>
          <cell r="T938"/>
          <cell r="U938"/>
          <cell r="V938"/>
          <cell r="W938"/>
          <cell r="Y938"/>
          <cell r="Z938"/>
          <cell r="AA938"/>
          <cell r="AB938"/>
          <cell r="AC938"/>
          <cell r="AD938"/>
          <cell r="AE938"/>
        </row>
        <row r="939">
          <cell r="B939">
            <v>44154</v>
          </cell>
          <cell r="C939">
            <v>47</v>
          </cell>
          <cell r="D939">
            <v>11</v>
          </cell>
          <cell r="E939">
            <v>2013020083</v>
          </cell>
          <cell r="F939" t="str">
            <v>Giá sắt L4 v2 trắng</v>
          </cell>
          <cell r="G939"/>
          <cell r="H939" t="str">
            <v>Nhật Anh</v>
          </cell>
          <cell r="I939" t="str">
            <v>NDN019</v>
          </cell>
          <cell r="J939" t="str">
            <v>IQC</v>
          </cell>
          <cell r="K939">
            <v>1500</v>
          </cell>
          <cell r="L939">
            <v>1500</v>
          </cell>
          <cell r="M939">
            <v>0</v>
          </cell>
          <cell r="P939"/>
          <cell r="Q939"/>
          <cell r="R939"/>
          <cell r="S939"/>
          <cell r="T939"/>
          <cell r="U939"/>
          <cell r="V939"/>
          <cell r="W939"/>
          <cell r="Y939"/>
          <cell r="Z939"/>
          <cell r="AA939"/>
          <cell r="AB939"/>
          <cell r="AC939"/>
          <cell r="AD939"/>
          <cell r="AE939"/>
        </row>
        <row r="940">
          <cell r="B940">
            <v>44154</v>
          </cell>
          <cell r="C940">
            <v>47</v>
          </cell>
          <cell r="D940">
            <v>11</v>
          </cell>
          <cell r="E940">
            <v>2013020015</v>
          </cell>
          <cell r="F940" t="str">
            <v>Giá sắt CQ L1</v>
          </cell>
          <cell r="G940"/>
          <cell r="H940" t="str">
            <v>Nhật Anh</v>
          </cell>
          <cell r="I940" t="str">
            <v>NDN019</v>
          </cell>
          <cell r="J940" t="str">
            <v>IQC</v>
          </cell>
          <cell r="K940">
            <v>49</v>
          </cell>
          <cell r="L940">
            <v>49</v>
          </cell>
          <cell r="M940">
            <v>0</v>
          </cell>
          <cell r="P940"/>
          <cell r="Q940"/>
          <cell r="R940"/>
          <cell r="S940"/>
          <cell r="T940"/>
          <cell r="U940"/>
          <cell r="V940"/>
          <cell r="W940"/>
          <cell r="Y940"/>
          <cell r="Z940"/>
          <cell r="AA940"/>
          <cell r="AB940"/>
          <cell r="AC940"/>
          <cell r="AD940"/>
          <cell r="AE940"/>
        </row>
        <row r="941">
          <cell r="B941">
            <v>44154</v>
          </cell>
          <cell r="C941">
            <v>47</v>
          </cell>
          <cell r="D941">
            <v>11</v>
          </cell>
          <cell r="E941">
            <v>4006030165</v>
          </cell>
          <cell r="F941" t="str">
            <v>Tem lõi PP 5 micro WATER FILTER (Nesca)</v>
          </cell>
          <cell r="G941"/>
          <cell r="H941" t="str">
            <v>Nhật Anh</v>
          </cell>
          <cell r="I941" t="str">
            <v>NDK002</v>
          </cell>
          <cell r="J941" t="str">
            <v>IQC</v>
          </cell>
          <cell r="K941">
            <v>10000</v>
          </cell>
          <cell r="L941">
            <v>10000</v>
          </cell>
          <cell r="M941">
            <v>0</v>
          </cell>
          <cell r="P941"/>
          <cell r="Q941"/>
          <cell r="R941"/>
          <cell r="S941"/>
          <cell r="T941"/>
          <cell r="U941"/>
          <cell r="V941"/>
          <cell r="W941"/>
          <cell r="Y941"/>
          <cell r="Z941"/>
          <cell r="AA941"/>
          <cell r="AB941"/>
          <cell r="AC941"/>
          <cell r="AD941"/>
          <cell r="AE941"/>
        </row>
        <row r="942">
          <cell r="B942">
            <v>44154</v>
          </cell>
          <cell r="C942">
            <v>47</v>
          </cell>
          <cell r="D942">
            <v>11</v>
          </cell>
          <cell r="E942">
            <v>4006030166</v>
          </cell>
          <cell r="F942" t="str">
            <v>Tem lõi OCB U.S.A TECHNOLOGY</v>
          </cell>
          <cell r="G942"/>
          <cell r="H942" t="str">
            <v>Nhật Anh</v>
          </cell>
          <cell r="I942" t="str">
            <v>NDK002</v>
          </cell>
          <cell r="J942" t="str">
            <v>IQC</v>
          </cell>
          <cell r="K942">
            <v>8000</v>
          </cell>
          <cell r="L942">
            <v>8000</v>
          </cell>
          <cell r="M942">
            <v>0</v>
          </cell>
          <cell r="P942"/>
          <cell r="Q942"/>
          <cell r="R942"/>
          <cell r="S942"/>
          <cell r="T942"/>
          <cell r="U942"/>
          <cell r="V942"/>
          <cell r="W942"/>
          <cell r="Y942"/>
          <cell r="Z942"/>
          <cell r="AA942"/>
          <cell r="AB942"/>
          <cell r="AC942"/>
          <cell r="AD942"/>
          <cell r="AE942"/>
        </row>
        <row r="943">
          <cell r="B943">
            <v>44154</v>
          </cell>
          <cell r="C943">
            <v>47</v>
          </cell>
          <cell r="D943">
            <v>11</v>
          </cell>
          <cell r="E943">
            <v>4006030094</v>
          </cell>
          <cell r="F943" t="str">
            <v>Tem lõi hồng ngoại</v>
          </cell>
          <cell r="G943"/>
          <cell r="H943" t="str">
            <v>Nhật Anh</v>
          </cell>
          <cell r="I943" t="str">
            <v>NDK002</v>
          </cell>
          <cell r="J943" t="str">
            <v>IQC</v>
          </cell>
          <cell r="K943">
            <v>5000</v>
          </cell>
          <cell r="L943">
            <v>5000</v>
          </cell>
          <cell r="M943">
            <v>0</v>
          </cell>
          <cell r="P943"/>
          <cell r="Q943"/>
          <cell r="R943"/>
          <cell r="S943"/>
          <cell r="T943"/>
          <cell r="U943"/>
          <cell r="V943"/>
          <cell r="W943"/>
          <cell r="Y943"/>
          <cell r="Z943"/>
          <cell r="AA943"/>
          <cell r="AB943"/>
          <cell r="AC943"/>
          <cell r="AD943"/>
          <cell r="AE943"/>
        </row>
        <row r="944">
          <cell r="B944">
            <v>44154</v>
          </cell>
          <cell r="C944">
            <v>47</v>
          </cell>
          <cell r="D944">
            <v>11</v>
          </cell>
          <cell r="E944">
            <v>4006030512</v>
          </cell>
          <cell r="F944" t="str">
            <v>Tem vỏ màng KAROFI</v>
          </cell>
          <cell r="G944"/>
          <cell r="H944" t="str">
            <v>Nhật Anh</v>
          </cell>
          <cell r="I944" t="str">
            <v>NDK002</v>
          </cell>
          <cell r="J944" t="str">
            <v>IQC</v>
          </cell>
          <cell r="K944">
            <v>2000</v>
          </cell>
          <cell r="L944">
            <v>2000</v>
          </cell>
          <cell r="M944">
            <v>0</v>
          </cell>
          <cell r="P944"/>
          <cell r="Q944"/>
          <cell r="R944"/>
          <cell r="S944"/>
          <cell r="T944"/>
          <cell r="U944"/>
          <cell r="V944"/>
          <cell r="W944"/>
          <cell r="Y944"/>
          <cell r="Z944"/>
          <cell r="AA944"/>
          <cell r="AB944"/>
          <cell r="AC944"/>
          <cell r="AD944"/>
          <cell r="AE944"/>
        </row>
        <row r="945">
          <cell r="B945">
            <v>44154</v>
          </cell>
          <cell r="C945">
            <v>47</v>
          </cell>
          <cell r="D945">
            <v>11</v>
          </cell>
          <cell r="E945">
            <v>4006060037</v>
          </cell>
          <cell r="F945" t="str">
            <v>Tờ giải mã máy lọc nước KAROFI IRO 2.0</v>
          </cell>
          <cell r="G945"/>
          <cell r="H945" t="str">
            <v>Nhật Anh</v>
          </cell>
          <cell r="I945" t="str">
            <v>NDK002</v>
          </cell>
          <cell r="J945" t="str">
            <v>IQC</v>
          </cell>
          <cell r="K945">
            <v>2000</v>
          </cell>
          <cell r="L945">
            <v>2000</v>
          </cell>
          <cell r="M945">
            <v>0</v>
          </cell>
          <cell r="P945"/>
          <cell r="Q945"/>
          <cell r="R945"/>
          <cell r="S945"/>
          <cell r="T945"/>
          <cell r="U945"/>
          <cell r="V945"/>
          <cell r="W945"/>
          <cell r="Y945"/>
          <cell r="Z945"/>
          <cell r="AA945"/>
          <cell r="AB945"/>
          <cell r="AC945"/>
          <cell r="AD945"/>
          <cell r="AE945"/>
        </row>
        <row r="946">
          <cell r="B946">
            <v>44154</v>
          </cell>
          <cell r="C946">
            <v>47</v>
          </cell>
          <cell r="D946">
            <v>11</v>
          </cell>
          <cell r="E946">
            <v>4006030097</v>
          </cell>
          <cell r="F946" t="str">
            <v>Tem chỉ dẫn IN (nước vào)</v>
          </cell>
          <cell r="G946"/>
          <cell r="H946" t="str">
            <v>Nhật Anh</v>
          </cell>
          <cell r="I946" t="str">
            <v>NDK002</v>
          </cell>
          <cell r="J946" t="str">
            <v>IQC</v>
          </cell>
          <cell r="K946">
            <v>2000</v>
          </cell>
          <cell r="L946">
            <v>2000</v>
          </cell>
          <cell r="M946">
            <v>0</v>
          </cell>
          <cell r="P946"/>
          <cell r="Q946"/>
          <cell r="R946"/>
          <cell r="S946"/>
          <cell r="T946"/>
          <cell r="U946"/>
          <cell r="V946"/>
          <cell r="W946"/>
          <cell r="Y946"/>
          <cell r="Z946"/>
          <cell r="AA946"/>
          <cell r="AB946"/>
          <cell r="AC946"/>
          <cell r="AD946"/>
          <cell r="AE946"/>
        </row>
        <row r="947">
          <cell r="B947">
            <v>44154</v>
          </cell>
          <cell r="C947">
            <v>47</v>
          </cell>
          <cell r="D947">
            <v>11</v>
          </cell>
          <cell r="E947">
            <v>4006030167</v>
          </cell>
          <cell r="F947" t="str">
            <v>Tem OUT (model WPK-888)</v>
          </cell>
          <cell r="G947"/>
          <cell r="H947" t="str">
            <v>Nhật Anh</v>
          </cell>
          <cell r="I947" t="str">
            <v>NDK002</v>
          </cell>
          <cell r="J947" t="str">
            <v>IQC</v>
          </cell>
          <cell r="K947">
            <v>1000</v>
          </cell>
          <cell r="L947">
            <v>1000</v>
          </cell>
          <cell r="M947">
            <v>0</v>
          </cell>
          <cell r="P947"/>
          <cell r="Q947"/>
          <cell r="R947"/>
          <cell r="S947"/>
          <cell r="T947"/>
          <cell r="U947"/>
          <cell r="V947"/>
          <cell r="W947"/>
          <cell r="Y947"/>
          <cell r="Z947"/>
          <cell r="AA947"/>
          <cell r="AB947"/>
          <cell r="AC947"/>
          <cell r="AD947"/>
          <cell r="AE947"/>
        </row>
        <row r="948">
          <cell r="B948">
            <v>44154</v>
          </cell>
          <cell r="C948">
            <v>47</v>
          </cell>
          <cell r="D948">
            <v>11</v>
          </cell>
          <cell r="E948">
            <v>4006030303</v>
          </cell>
          <cell r="F948" t="str">
            <v>Tem bơm HF-9200 KAROFI</v>
          </cell>
          <cell r="G948"/>
          <cell r="H948" t="str">
            <v>Nhật Anh</v>
          </cell>
          <cell r="I948" t="str">
            <v>NDK002</v>
          </cell>
          <cell r="J948" t="str">
            <v>IQC</v>
          </cell>
          <cell r="K948">
            <v>100</v>
          </cell>
          <cell r="L948">
            <v>100</v>
          </cell>
          <cell r="M948">
            <v>0</v>
          </cell>
          <cell r="P948"/>
          <cell r="Q948"/>
          <cell r="R948"/>
          <cell r="S948"/>
          <cell r="T948"/>
          <cell r="U948"/>
          <cell r="V948"/>
          <cell r="W948"/>
          <cell r="Y948"/>
          <cell r="Z948"/>
          <cell r="AA948"/>
          <cell r="AB948"/>
          <cell r="AC948"/>
          <cell r="AD948"/>
          <cell r="AE948"/>
        </row>
        <row r="949">
          <cell r="B949">
            <v>44154</v>
          </cell>
          <cell r="C949">
            <v>47</v>
          </cell>
          <cell r="D949">
            <v>11</v>
          </cell>
          <cell r="E949">
            <v>4006030925</v>
          </cell>
          <cell r="F949" t="str">
            <v>Tem chỉ dẫn bình áp</v>
          </cell>
          <cell r="G949"/>
          <cell r="H949" t="str">
            <v>Nhật Anh</v>
          </cell>
          <cell r="I949" t="str">
            <v>NDK002</v>
          </cell>
          <cell r="J949" t="str">
            <v>IQC</v>
          </cell>
          <cell r="K949">
            <v>700</v>
          </cell>
          <cell r="L949">
            <v>700</v>
          </cell>
          <cell r="M949">
            <v>0</v>
          </cell>
          <cell r="P949"/>
          <cell r="Q949"/>
          <cell r="R949"/>
          <cell r="S949"/>
          <cell r="T949"/>
          <cell r="U949"/>
          <cell r="V949"/>
          <cell r="W949"/>
          <cell r="Y949"/>
          <cell r="Z949"/>
          <cell r="AA949"/>
          <cell r="AB949"/>
          <cell r="AC949"/>
          <cell r="AD949"/>
          <cell r="AE949"/>
        </row>
        <row r="950">
          <cell r="B950">
            <v>44154</v>
          </cell>
          <cell r="C950">
            <v>47</v>
          </cell>
          <cell r="D950">
            <v>11</v>
          </cell>
          <cell r="E950">
            <v>4006030135</v>
          </cell>
          <cell r="F950" t="str">
            <v>Tem phụ máy RO Tecomen</v>
          </cell>
          <cell r="G950"/>
          <cell r="H950" t="str">
            <v>Nhật Anh</v>
          </cell>
          <cell r="I950" t="str">
            <v>NDK002</v>
          </cell>
          <cell r="J950" t="str">
            <v>IQC</v>
          </cell>
          <cell r="K950">
            <v>1000</v>
          </cell>
          <cell r="L950">
            <v>1000</v>
          </cell>
          <cell r="M950">
            <v>0</v>
          </cell>
          <cell r="P950"/>
          <cell r="Q950"/>
          <cell r="R950"/>
          <cell r="S950"/>
          <cell r="T950"/>
          <cell r="U950"/>
          <cell r="V950"/>
          <cell r="W950"/>
          <cell r="Y950"/>
          <cell r="Z950"/>
          <cell r="AA950"/>
          <cell r="AB950"/>
          <cell r="AC950"/>
          <cell r="AD950"/>
          <cell r="AE950"/>
        </row>
        <row r="951">
          <cell r="B951">
            <v>44154</v>
          </cell>
          <cell r="C951">
            <v>47</v>
          </cell>
          <cell r="D951">
            <v>11</v>
          </cell>
          <cell r="E951">
            <v>4006031839</v>
          </cell>
          <cell r="F951" t="str">
            <v>Tem KAROFI QCVN v2</v>
          </cell>
          <cell r="G951"/>
          <cell r="H951" t="str">
            <v>Nhật Anh</v>
          </cell>
          <cell r="I951" t="str">
            <v>NDK002</v>
          </cell>
          <cell r="J951" t="str">
            <v>IQC</v>
          </cell>
          <cell r="K951">
            <v>1000</v>
          </cell>
          <cell r="L951">
            <v>1000</v>
          </cell>
          <cell r="M951">
            <v>0</v>
          </cell>
          <cell r="P951"/>
          <cell r="Q951"/>
          <cell r="R951"/>
          <cell r="S951"/>
          <cell r="T951"/>
          <cell r="U951"/>
          <cell r="V951"/>
          <cell r="W951"/>
          <cell r="Y951"/>
          <cell r="Z951"/>
          <cell r="AA951"/>
          <cell r="AB951"/>
          <cell r="AC951"/>
          <cell r="AD951"/>
          <cell r="AE951"/>
        </row>
        <row r="952">
          <cell r="B952">
            <v>44154</v>
          </cell>
          <cell r="C952">
            <v>47</v>
          </cell>
          <cell r="D952">
            <v>11</v>
          </cell>
          <cell r="E952">
            <v>4006031337</v>
          </cell>
          <cell r="F952" t="str">
            <v>Tem bảo hành LIVOTEC</v>
          </cell>
          <cell r="G952"/>
          <cell r="H952" t="str">
            <v>Nhật Anh</v>
          </cell>
          <cell r="I952" t="str">
            <v>NDK002</v>
          </cell>
          <cell r="J952" t="str">
            <v>IQC</v>
          </cell>
          <cell r="K952">
            <v>6000</v>
          </cell>
          <cell r="L952">
            <v>6000</v>
          </cell>
          <cell r="M952">
            <v>0</v>
          </cell>
          <cell r="P952"/>
          <cell r="Q952"/>
          <cell r="R952"/>
          <cell r="S952"/>
          <cell r="T952"/>
          <cell r="U952"/>
          <cell r="V952"/>
          <cell r="W952"/>
          <cell r="Y952"/>
          <cell r="Z952"/>
          <cell r="AA952"/>
          <cell r="AB952"/>
          <cell r="AC952"/>
          <cell r="AD952"/>
          <cell r="AE952"/>
        </row>
        <row r="953">
          <cell r="B953">
            <v>44154</v>
          </cell>
          <cell r="C953">
            <v>47</v>
          </cell>
          <cell r="D953">
            <v>11</v>
          </cell>
          <cell r="E953">
            <v>4006031329</v>
          </cell>
          <cell r="F953" t="str">
            <v>Tem vỏ màng RO LIVOTEC</v>
          </cell>
          <cell r="G953"/>
          <cell r="H953" t="str">
            <v>Nhật Anh</v>
          </cell>
          <cell r="I953" t="str">
            <v>NDK002</v>
          </cell>
          <cell r="J953" t="str">
            <v>IQC</v>
          </cell>
          <cell r="K953">
            <v>3000</v>
          </cell>
          <cell r="L953">
            <v>3000</v>
          </cell>
          <cell r="M953">
            <v>0</v>
          </cell>
          <cell r="P953"/>
          <cell r="Q953"/>
          <cell r="R953"/>
          <cell r="S953"/>
          <cell r="T953"/>
          <cell r="U953"/>
          <cell r="V953"/>
          <cell r="W953"/>
          <cell r="Y953"/>
          <cell r="Z953"/>
          <cell r="AA953"/>
          <cell r="AB953"/>
          <cell r="AC953"/>
          <cell r="AD953"/>
          <cell r="AE953"/>
        </row>
        <row r="954">
          <cell r="B954">
            <v>44154</v>
          </cell>
          <cell r="C954">
            <v>47</v>
          </cell>
          <cell r="D954">
            <v>11</v>
          </cell>
          <cell r="E954">
            <v>4006031318</v>
          </cell>
          <cell r="F954" t="str">
            <v>Tem cốc 1 PP 5u LIVOTEC</v>
          </cell>
          <cell r="G954"/>
          <cell r="H954" t="str">
            <v>Nhật Anh</v>
          </cell>
          <cell r="I954" t="str">
            <v>NDK002</v>
          </cell>
          <cell r="J954" t="str">
            <v>IQC</v>
          </cell>
          <cell r="K954">
            <v>2000</v>
          </cell>
          <cell r="L954">
            <v>2000</v>
          </cell>
          <cell r="M954">
            <v>0</v>
          </cell>
          <cell r="P954"/>
          <cell r="Q954"/>
          <cell r="R954"/>
          <cell r="S954"/>
          <cell r="T954"/>
          <cell r="U954"/>
          <cell r="V954"/>
          <cell r="W954"/>
          <cell r="Y954"/>
          <cell r="Z954"/>
          <cell r="AA954"/>
          <cell r="AB954"/>
          <cell r="AC954"/>
          <cell r="AD954"/>
          <cell r="AE954"/>
        </row>
        <row r="955">
          <cell r="B955">
            <v>44154</v>
          </cell>
          <cell r="C955">
            <v>47</v>
          </cell>
          <cell r="D955">
            <v>11</v>
          </cell>
          <cell r="E955">
            <v>4006031319</v>
          </cell>
          <cell r="F955" t="str">
            <v>Tem cốc 3 PP 1u LIVOTEC</v>
          </cell>
          <cell r="G955"/>
          <cell r="H955" t="str">
            <v>Nhật Anh</v>
          </cell>
          <cell r="I955" t="str">
            <v>NDK002</v>
          </cell>
          <cell r="J955" t="str">
            <v>IQC</v>
          </cell>
          <cell r="K955">
            <v>1000</v>
          </cell>
          <cell r="L955">
            <v>1000</v>
          </cell>
          <cell r="M955">
            <v>0</v>
          </cell>
          <cell r="P955"/>
          <cell r="Q955"/>
          <cell r="R955"/>
          <cell r="S955"/>
          <cell r="T955"/>
          <cell r="U955"/>
          <cell r="V955"/>
          <cell r="W955"/>
          <cell r="Y955"/>
          <cell r="Z955"/>
          <cell r="AA955"/>
          <cell r="AB955"/>
          <cell r="AC955"/>
          <cell r="AD955"/>
          <cell r="AE955"/>
        </row>
        <row r="956">
          <cell r="B956">
            <v>44154</v>
          </cell>
          <cell r="C956">
            <v>47</v>
          </cell>
          <cell r="D956">
            <v>11</v>
          </cell>
          <cell r="E956">
            <v>4006031328</v>
          </cell>
          <cell r="F956" t="str">
            <v>Tem giá sắt LIVOTEC</v>
          </cell>
          <cell r="G956"/>
          <cell r="H956" t="str">
            <v>Nhật Anh</v>
          </cell>
          <cell r="I956" t="str">
            <v>NDK002</v>
          </cell>
          <cell r="J956" t="str">
            <v>IQC</v>
          </cell>
          <cell r="K956">
            <v>500</v>
          </cell>
          <cell r="L956">
            <v>500</v>
          </cell>
          <cell r="M956">
            <v>0</v>
          </cell>
          <cell r="P956"/>
          <cell r="Q956"/>
          <cell r="R956"/>
          <cell r="S956"/>
          <cell r="T956"/>
          <cell r="U956"/>
          <cell r="V956"/>
          <cell r="W956"/>
          <cell r="Y956"/>
          <cell r="Z956"/>
          <cell r="AA956"/>
          <cell r="AB956"/>
          <cell r="AC956"/>
          <cell r="AD956"/>
          <cell r="AE956"/>
        </row>
        <row r="957">
          <cell r="B957">
            <v>44154</v>
          </cell>
          <cell r="C957">
            <v>47</v>
          </cell>
          <cell r="D957">
            <v>11</v>
          </cell>
          <cell r="E957">
            <v>4006031330</v>
          </cell>
          <cell r="F957" t="str">
            <v>Tem bơm LIVOTEC</v>
          </cell>
          <cell r="G957"/>
          <cell r="H957" t="str">
            <v>Nhật Anh</v>
          </cell>
          <cell r="I957" t="str">
            <v>NDK002</v>
          </cell>
          <cell r="J957" t="str">
            <v>IQC</v>
          </cell>
          <cell r="K957">
            <v>700</v>
          </cell>
          <cell r="L957">
            <v>700</v>
          </cell>
          <cell r="M957">
            <v>0</v>
          </cell>
          <cell r="P957"/>
          <cell r="Q957"/>
          <cell r="R957"/>
          <cell r="S957"/>
          <cell r="T957"/>
          <cell r="U957"/>
          <cell r="V957"/>
          <cell r="W957"/>
          <cell r="Y957"/>
          <cell r="Z957"/>
          <cell r="AA957"/>
          <cell r="AB957"/>
          <cell r="AC957"/>
          <cell r="AD957"/>
          <cell r="AE957"/>
        </row>
        <row r="958">
          <cell r="B958">
            <v>44154</v>
          </cell>
          <cell r="C958">
            <v>47</v>
          </cell>
          <cell r="D958">
            <v>11</v>
          </cell>
          <cell r="E958">
            <v>4006031334</v>
          </cell>
          <cell r="F958" t="str">
            <v>Tem phụ LIVOTEC LRA109</v>
          </cell>
          <cell r="G958"/>
          <cell r="H958" t="str">
            <v>Nhật Anh</v>
          </cell>
          <cell r="I958" t="str">
            <v>NDK002</v>
          </cell>
          <cell r="J958" t="str">
            <v>IQC</v>
          </cell>
          <cell r="K958">
            <v>1100</v>
          </cell>
          <cell r="L958">
            <v>1100</v>
          </cell>
          <cell r="M958">
            <v>0</v>
          </cell>
          <cell r="P958"/>
          <cell r="Q958"/>
          <cell r="R958"/>
          <cell r="S958"/>
          <cell r="T958"/>
          <cell r="U958"/>
          <cell r="V958"/>
          <cell r="W958"/>
          <cell r="Y958"/>
          <cell r="Z958"/>
          <cell r="AA958"/>
          <cell r="AB958"/>
          <cell r="AC958"/>
          <cell r="AD958"/>
          <cell r="AE958"/>
        </row>
        <row r="959">
          <cell r="B959">
            <v>44154</v>
          </cell>
          <cell r="C959">
            <v>47</v>
          </cell>
          <cell r="D959">
            <v>11</v>
          </cell>
          <cell r="E959">
            <v>4006031456</v>
          </cell>
          <cell r="F959" t="str">
            <v>Tem khắc phục sự cố LIVOTEC</v>
          </cell>
          <cell r="G959"/>
          <cell r="H959" t="str">
            <v>Nhật Anh</v>
          </cell>
          <cell r="I959" t="str">
            <v>NDK002</v>
          </cell>
          <cell r="J959" t="str">
            <v>IQC</v>
          </cell>
          <cell r="K959">
            <v>1900</v>
          </cell>
          <cell r="L959">
            <v>1900</v>
          </cell>
          <cell r="M959">
            <v>0</v>
          </cell>
          <cell r="P959"/>
          <cell r="Q959"/>
          <cell r="R959"/>
          <cell r="S959"/>
          <cell r="T959"/>
          <cell r="U959"/>
          <cell r="V959"/>
          <cell r="W959"/>
          <cell r="Y959"/>
          <cell r="Z959"/>
          <cell r="AA959"/>
          <cell r="AB959"/>
          <cell r="AC959"/>
          <cell r="AD959"/>
          <cell r="AE959"/>
        </row>
        <row r="960">
          <cell r="B960">
            <v>44154</v>
          </cell>
          <cell r="C960">
            <v>47</v>
          </cell>
          <cell r="D960">
            <v>11</v>
          </cell>
          <cell r="E960">
            <v>4006032095</v>
          </cell>
          <cell r="F960" t="str">
            <v>Tem kỹ thuật K-PRO KORIHOME V2</v>
          </cell>
          <cell r="G960"/>
          <cell r="H960" t="str">
            <v>Nhật Anh</v>
          </cell>
          <cell r="I960" t="str">
            <v>NDK002</v>
          </cell>
          <cell r="J960" t="str">
            <v>IQC</v>
          </cell>
          <cell r="K960">
            <v>200</v>
          </cell>
          <cell r="L960">
            <v>200</v>
          </cell>
          <cell r="M960">
            <v>0</v>
          </cell>
          <cell r="P960"/>
          <cell r="Q960"/>
          <cell r="R960"/>
          <cell r="S960"/>
          <cell r="T960"/>
          <cell r="U960"/>
          <cell r="V960"/>
          <cell r="W960"/>
          <cell r="Y960"/>
          <cell r="Z960"/>
          <cell r="AA960"/>
          <cell r="AB960"/>
          <cell r="AC960"/>
          <cell r="AD960"/>
          <cell r="AE960"/>
        </row>
        <row r="961">
          <cell r="B961">
            <v>44154</v>
          </cell>
          <cell r="C961">
            <v>47</v>
          </cell>
          <cell r="D961">
            <v>11</v>
          </cell>
          <cell r="E961">
            <v>4006032094</v>
          </cell>
          <cell r="F961" t="str">
            <v>Decal HDSD KORIHOME WPK-G61 V2</v>
          </cell>
          <cell r="G961"/>
          <cell r="H961" t="str">
            <v>Nhật Anh</v>
          </cell>
          <cell r="I961" t="str">
            <v>NDK002</v>
          </cell>
          <cell r="J961" t="str">
            <v>IQC</v>
          </cell>
          <cell r="K961">
            <v>200</v>
          </cell>
          <cell r="L961">
            <v>200</v>
          </cell>
          <cell r="M961">
            <v>0</v>
          </cell>
          <cell r="P961"/>
          <cell r="Q961"/>
          <cell r="R961"/>
          <cell r="S961"/>
          <cell r="T961"/>
          <cell r="U961"/>
          <cell r="V961"/>
          <cell r="W961"/>
          <cell r="Y961"/>
          <cell r="Z961"/>
          <cell r="AA961"/>
          <cell r="AB961"/>
          <cell r="AC961"/>
          <cell r="AD961"/>
          <cell r="AE961"/>
        </row>
        <row r="962">
          <cell r="B962">
            <v>44154</v>
          </cell>
          <cell r="C962">
            <v>47</v>
          </cell>
          <cell r="D962">
            <v>11</v>
          </cell>
          <cell r="E962">
            <v>4006032096</v>
          </cell>
          <cell r="F962" t="str">
            <v>Tem nhãn sản phẩm KORIHOME WPK-G61 V2</v>
          </cell>
          <cell r="G962"/>
          <cell r="H962" t="str">
            <v>Nhật Anh</v>
          </cell>
          <cell r="I962" t="str">
            <v>NDK002</v>
          </cell>
          <cell r="J962" t="str">
            <v>IQC</v>
          </cell>
          <cell r="K962">
            <v>200</v>
          </cell>
          <cell r="L962">
            <v>200</v>
          </cell>
          <cell r="M962">
            <v>0</v>
          </cell>
          <cell r="P962"/>
          <cell r="Q962"/>
          <cell r="R962"/>
          <cell r="S962"/>
          <cell r="T962"/>
          <cell r="U962"/>
          <cell r="V962"/>
          <cell r="W962"/>
          <cell r="Y962"/>
          <cell r="Z962"/>
          <cell r="AA962"/>
          <cell r="AB962"/>
          <cell r="AC962"/>
          <cell r="AD962"/>
          <cell r="AE962"/>
        </row>
        <row r="963">
          <cell r="B963">
            <v>44154</v>
          </cell>
          <cell r="C963">
            <v>47</v>
          </cell>
          <cell r="D963">
            <v>11</v>
          </cell>
          <cell r="E963">
            <v>4006060136</v>
          </cell>
          <cell r="F963" t="str">
            <v>HDSD KoriHome K-PRO WPK-G61</v>
          </cell>
          <cell r="G963"/>
          <cell r="H963" t="str">
            <v>Nhật Anh</v>
          </cell>
          <cell r="I963" t="str">
            <v>NDK002</v>
          </cell>
          <cell r="J963" t="str">
            <v>IQC</v>
          </cell>
          <cell r="K963">
            <v>200</v>
          </cell>
          <cell r="L963">
            <v>200</v>
          </cell>
          <cell r="M963">
            <v>0</v>
          </cell>
          <cell r="P963"/>
          <cell r="Q963"/>
          <cell r="R963"/>
          <cell r="S963"/>
          <cell r="T963"/>
          <cell r="U963"/>
          <cell r="V963"/>
          <cell r="W963"/>
          <cell r="Y963"/>
          <cell r="Z963"/>
          <cell r="AA963"/>
          <cell r="AB963"/>
          <cell r="AC963"/>
          <cell r="AD963"/>
          <cell r="AE963"/>
        </row>
        <row r="964">
          <cell r="B964">
            <v>44154</v>
          </cell>
          <cell r="C964">
            <v>47</v>
          </cell>
          <cell r="D964">
            <v>11</v>
          </cell>
          <cell r="E964">
            <v>2017030004</v>
          </cell>
          <cell r="F964" t="str">
            <v>Gioăng chỉ D91.5x3.5</v>
          </cell>
          <cell r="G964"/>
          <cell r="H964" t="str">
            <v>Nhật Anh</v>
          </cell>
          <cell r="I964" t="str">
            <v>NDM004</v>
          </cell>
          <cell r="J964" t="str">
            <v>IQC</v>
          </cell>
          <cell r="K964">
            <v>30000</v>
          </cell>
          <cell r="L964">
            <v>30000</v>
          </cell>
          <cell r="M964">
            <v>0</v>
          </cell>
          <cell r="P964"/>
          <cell r="Q964"/>
          <cell r="R964"/>
          <cell r="S964"/>
          <cell r="T964"/>
          <cell r="U964"/>
          <cell r="V964"/>
          <cell r="W964"/>
          <cell r="Y964"/>
          <cell r="Z964"/>
          <cell r="AA964"/>
          <cell r="AB964"/>
          <cell r="AC964"/>
          <cell r="AD964"/>
          <cell r="AE964"/>
        </row>
        <row r="965">
          <cell r="B965">
            <v>44154</v>
          </cell>
          <cell r="C965">
            <v>47</v>
          </cell>
          <cell r="D965">
            <v>11</v>
          </cell>
          <cell r="E965">
            <v>4006050103</v>
          </cell>
          <cell r="F965" t="str">
            <v>Xốp thân EPS BC</v>
          </cell>
          <cell r="G965"/>
          <cell r="H965" t="str">
            <v>Nhật Anh</v>
          </cell>
          <cell r="I965" t="str">
            <v>NDB005</v>
          </cell>
          <cell r="J965" t="str">
            <v>IQC</v>
          </cell>
          <cell r="K965">
            <v>420</v>
          </cell>
          <cell r="L965">
            <v>420</v>
          </cell>
          <cell r="M965">
            <v>0</v>
          </cell>
          <cell r="P965"/>
          <cell r="Q965"/>
          <cell r="R965"/>
          <cell r="S965"/>
          <cell r="T965"/>
          <cell r="U965"/>
          <cell r="V965"/>
          <cell r="W965"/>
          <cell r="Y965"/>
          <cell r="Z965"/>
          <cell r="AA965"/>
          <cell r="AB965"/>
          <cell r="AC965"/>
          <cell r="AD965"/>
          <cell r="AE965"/>
        </row>
        <row r="966">
          <cell r="B966">
            <v>44154</v>
          </cell>
          <cell r="C966">
            <v>47</v>
          </cell>
          <cell r="D966">
            <v>11</v>
          </cell>
          <cell r="E966">
            <v>4006050104</v>
          </cell>
          <cell r="F966" t="str">
            <v>Xốp nắp EPS BC</v>
          </cell>
          <cell r="G966"/>
          <cell r="H966" t="str">
            <v>Nhật Anh</v>
          </cell>
          <cell r="I966" t="str">
            <v>NDB005</v>
          </cell>
          <cell r="J966" t="str">
            <v>IQC</v>
          </cell>
          <cell r="K966">
            <v>420</v>
          </cell>
          <cell r="L966">
            <v>420</v>
          </cell>
          <cell r="M966">
            <v>0</v>
          </cell>
          <cell r="P966"/>
          <cell r="Q966"/>
          <cell r="R966"/>
          <cell r="S966"/>
          <cell r="T966"/>
          <cell r="U966"/>
          <cell r="V966"/>
          <cell r="W966"/>
          <cell r="Y966"/>
          <cell r="Z966"/>
          <cell r="AA966"/>
          <cell r="AB966"/>
          <cell r="AC966"/>
          <cell r="AD966"/>
          <cell r="AE966"/>
        </row>
        <row r="967">
          <cell r="B967">
            <v>44154</v>
          </cell>
          <cell r="C967">
            <v>47</v>
          </cell>
          <cell r="D967">
            <v>11</v>
          </cell>
          <cell r="E967">
            <v>2014080026</v>
          </cell>
          <cell r="F967" t="str">
            <v>Dây điện đôi</v>
          </cell>
          <cell r="G967"/>
          <cell r="H967" t="str">
            <v>Nhật Anh</v>
          </cell>
          <cell r="I967">
            <v>1004885</v>
          </cell>
          <cell r="J967" t="str">
            <v>IQC</v>
          </cell>
          <cell r="K967">
            <v>2000</v>
          </cell>
          <cell r="L967">
            <v>2000</v>
          </cell>
          <cell r="M967">
            <v>0</v>
          </cell>
          <cell r="P967"/>
          <cell r="Q967"/>
          <cell r="R967"/>
          <cell r="S967"/>
          <cell r="T967"/>
          <cell r="U967"/>
          <cell r="V967"/>
          <cell r="W967"/>
          <cell r="Y967"/>
          <cell r="Z967"/>
          <cell r="AA967"/>
          <cell r="AB967"/>
          <cell r="AC967"/>
          <cell r="AD967"/>
          <cell r="AE967"/>
        </row>
        <row r="968">
          <cell r="B968">
            <v>44154</v>
          </cell>
          <cell r="C968">
            <v>47</v>
          </cell>
          <cell r="D968">
            <v>11</v>
          </cell>
          <cell r="E968">
            <v>2014020003</v>
          </cell>
          <cell r="F968" t="str">
            <v>Đầu cos đỏ</v>
          </cell>
          <cell r="G968"/>
          <cell r="H968" t="str">
            <v>Nhật Anh</v>
          </cell>
          <cell r="I968">
            <v>1000076</v>
          </cell>
          <cell r="J968" t="str">
            <v>IQC</v>
          </cell>
          <cell r="K968">
            <v>2000</v>
          </cell>
          <cell r="L968">
            <v>2000</v>
          </cell>
          <cell r="M968">
            <v>0</v>
          </cell>
          <cell r="P968"/>
          <cell r="Q968"/>
          <cell r="R968"/>
          <cell r="S968"/>
          <cell r="T968"/>
          <cell r="U968"/>
          <cell r="V968"/>
          <cell r="W968"/>
          <cell r="Y968"/>
          <cell r="Z968"/>
          <cell r="AA968"/>
          <cell r="AB968"/>
          <cell r="AC968"/>
          <cell r="AD968"/>
          <cell r="AE968"/>
        </row>
        <row r="969">
          <cell r="B969">
            <v>44154</v>
          </cell>
          <cell r="C969">
            <v>47</v>
          </cell>
          <cell r="D969">
            <v>11</v>
          </cell>
          <cell r="E969">
            <v>3004010024</v>
          </cell>
          <cell r="F969" t="str">
            <v>Dây điện AT48</v>
          </cell>
          <cell r="G969"/>
          <cell r="H969" t="str">
            <v>Nhật Anh</v>
          </cell>
          <cell r="I969">
            <v>1004010</v>
          </cell>
          <cell r="J969" t="str">
            <v>IQC</v>
          </cell>
          <cell r="K969">
            <v>400</v>
          </cell>
          <cell r="L969">
            <v>400</v>
          </cell>
          <cell r="M969">
            <v>0</v>
          </cell>
          <cell r="P969"/>
          <cell r="Q969"/>
          <cell r="R969"/>
          <cell r="S969"/>
          <cell r="T969"/>
          <cell r="U969"/>
          <cell r="V969"/>
          <cell r="W969"/>
          <cell r="Y969"/>
          <cell r="Z969"/>
          <cell r="AA969"/>
          <cell r="AB969"/>
          <cell r="AC969"/>
          <cell r="AD969"/>
          <cell r="AE969"/>
        </row>
        <row r="970">
          <cell r="B970">
            <v>44154</v>
          </cell>
          <cell r="C970">
            <v>47</v>
          </cell>
          <cell r="D970">
            <v>11</v>
          </cell>
          <cell r="E970">
            <v>3004010119</v>
          </cell>
          <cell r="F970" t="str">
            <v>Dây điện AT-6.3 (25cm)</v>
          </cell>
          <cell r="G970"/>
          <cell r="H970" t="str">
            <v>Nhật Anh</v>
          </cell>
          <cell r="I970">
            <v>1004010</v>
          </cell>
          <cell r="J970" t="str">
            <v>IQC</v>
          </cell>
          <cell r="K970">
            <v>3000</v>
          </cell>
          <cell r="L970">
            <v>3000</v>
          </cell>
          <cell r="M970">
            <v>0</v>
          </cell>
          <cell r="P970"/>
          <cell r="Q970"/>
          <cell r="R970"/>
          <cell r="S970"/>
          <cell r="T970"/>
          <cell r="U970"/>
          <cell r="V970"/>
          <cell r="W970"/>
          <cell r="Y970"/>
          <cell r="Z970"/>
          <cell r="AA970"/>
          <cell r="AB970"/>
          <cell r="AC970"/>
          <cell r="AD970"/>
          <cell r="AE970"/>
        </row>
        <row r="971">
          <cell r="B971">
            <v>44154</v>
          </cell>
          <cell r="C971">
            <v>47</v>
          </cell>
          <cell r="D971">
            <v>11</v>
          </cell>
          <cell r="E971">
            <v>3004010021</v>
          </cell>
          <cell r="F971" t="str">
            <v>Dây điện AT1 (29cm)</v>
          </cell>
          <cell r="G971"/>
          <cell r="H971" t="str">
            <v>Nhật Anh</v>
          </cell>
          <cell r="I971">
            <v>1004010</v>
          </cell>
          <cell r="J971" t="str">
            <v>IQC</v>
          </cell>
          <cell r="K971">
            <v>2000</v>
          </cell>
          <cell r="L971">
            <v>2000</v>
          </cell>
          <cell r="M971">
            <v>0</v>
          </cell>
          <cell r="P971"/>
          <cell r="Q971"/>
          <cell r="R971"/>
          <cell r="S971"/>
          <cell r="T971"/>
          <cell r="U971"/>
          <cell r="V971"/>
          <cell r="W971"/>
          <cell r="Y971"/>
          <cell r="Z971"/>
          <cell r="AA971"/>
          <cell r="AB971"/>
          <cell r="AC971"/>
          <cell r="AD971"/>
          <cell r="AE971"/>
        </row>
        <row r="972">
          <cell r="B972">
            <v>44154</v>
          </cell>
          <cell r="C972">
            <v>47</v>
          </cell>
          <cell r="D972">
            <v>11</v>
          </cell>
          <cell r="E972">
            <v>4006010173</v>
          </cell>
          <cell r="F972" t="str">
            <v>Bộ vách carton lõi T33 2D</v>
          </cell>
          <cell r="G972"/>
          <cell r="H972" t="str">
            <v>Nhật Anh</v>
          </cell>
          <cell r="I972">
            <v>1005936</v>
          </cell>
          <cell r="J972" t="str">
            <v>IQC</v>
          </cell>
          <cell r="K972">
            <v>200</v>
          </cell>
          <cell r="L972">
            <v>200</v>
          </cell>
          <cell r="M972">
            <v>0</v>
          </cell>
          <cell r="P972"/>
          <cell r="Q972"/>
          <cell r="R972"/>
          <cell r="S972"/>
          <cell r="T972"/>
          <cell r="U972"/>
          <cell r="V972"/>
          <cell r="W972"/>
          <cell r="Y972"/>
          <cell r="Z972"/>
          <cell r="AA972"/>
          <cell r="AB972"/>
          <cell r="AC972"/>
          <cell r="AD972"/>
          <cell r="AE972"/>
        </row>
        <row r="973">
          <cell r="B973">
            <v>44154</v>
          </cell>
          <cell r="C973">
            <v>47</v>
          </cell>
          <cell r="D973">
            <v>11</v>
          </cell>
          <cell r="E973">
            <v>4006030534</v>
          </cell>
          <cell r="F973" t="str">
            <v>tem kỹ thuật (Model WPK-888) phiên bản m</v>
          </cell>
          <cell r="G973"/>
          <cell r="H973" t="str">
            <v>Nhật Anh</v>
          </cell>
          <cell r="I973">
            <v>1005936</v>
          </cell>
          <cell r="J973" t="str">
            <v>IQC</v>
          </cell>
          <cell r="K973">
            <v>100</v>
          </cell>
          <cell r="L973">
            <v>100</v>
          </cell>
          <cell r="M973">
            <v>0</v>
          </cell>
          <cell r="P973"/>
          <cell r="Q973"/>
          <cell r="R973"/>
          <cell r="S973"/>
          <cell r="T973"/>
          <cell r="U973"/>
          <cell r="V973"/>
          <cell r="W973"/>
          <cell r="Y973"/>
          <cell r="Z973"/>
          <cell r="AA973"/>
          <cell r="AB973"/>
          <cell r="AC973"/>
          <cell r="AD973"/>
          <cell r="AE973"/>
        </row>
        <row r="974">
          <cell r="B974">
            <v>44154</v>
          </cell>
          <cell r="C974">
            <v>47</v>
          </cell>
          <cell r="D974">
            <v>11</v>
          </cell>
          <cell r="E974">
            <v>4006010576</v>
          </cell>
          <cell r="F974" t="str">
            <v>Bộ vách carton PP (MCPP)</v>
          </cell>
          <cell r="G974"/>
          <cell r="H974" t="str">
            <v>Nhật Anh</v>
          </cell>
          <cell r="I974">
            <v>1005936</v>
          </cell>
          <cell r="J974" t="str">
            <v>IQC</v>
          </cell>
          <cell r="K974">
            <v>176</v>
          </cell>
          <cell r="L974">
            <v>176</v>
          </cell>
          <cell r="M974">
            <v>0</v>
          </cell>
          <cell r="P974"/>
          <cell r="Q974"/>
          <cell r="R974"/>
          <cell r="S974"/>
          <cell r="T974"/>
          <cell r="U974"/>
          <cell r="V974"/>
          <cell r="W974"/>
          <cell r="Y974"/>
          <cell r="Z974"/>
          <cell r="AA974"/>
          <cell r="AB974"/>
          <cell r="AC974"/>
          <cell r="AD974"/>
          <cell r="AE974"/>
        </row>
        <row r="975">
          <cell r="B975">
            <v>44154</v>
          </cell>
          <cell r="C975">
            <v>47</v>
          </cell>
          <cell r="D975">
            <v>11</v>
          </cell>
          <cell r="E975">
            <v>4006010316</v>
          </cell>
          <cell r="F975" t="str">
            <v>ĐÁY THÙNG CARTON IRO3</v>
          </cell>
          <cell r="G975"/>
          <cell r="H975" t="str">
            <v>Nhật Anh</v>
          </cell>
          <cell r="I975">
            <v>1005936</v>
          </cell>
          <cell r="J975" t="str">
            <v>IQC</v>
          </cell>
          <cell r="K975">
            <v>100</v>
          </cell>
          <cell r="L975">
            <v>100</v>
          </cell>
          <cell r="M975">
            <v>0</v>
          </cell>
          <cell r="P975"/>
          <cell r="Q975"/>
          <cell r="R975"/>
          <cell r="S975"/>
          <cell r="T975"/>
          <cell r="U975"/>
          <cell r="V975"/>
          <cell r="W975"/>
          <cell r="Y975"/>
          <cell r="Z975"/>
          <cell r="AA975"/>
          <cell r="AB975"/>
          <cell r="AC975"/>
          <cell r="AD975"/>
          <cell r="AE975"/>
        </row>
        <row r="976">
          <cell r="B976">
            <v>44154</v>
          </cell>
          <cell r="C976">
            <v>47</v>
          </cell>
          <cell r="D976">
            <v>11</v>
          </cell>
          <cell r="E976">
            <v>4006010204</v>
          </cell>
          <cell r="F976" t="str">
            <v>Thùng đựng cốc thấp không nắp</v>
          </cell>
          <cell r="G976"/>
          <cell r="H976" t="str">
            <v>Nhật Anh</v>
          </cell>
          <cell r="I976">
            <v>1005936</v>
          </cell>
          <cell r="J976" t="str">
            <v>IQC</v>
          </cell>
          <cell r="K976">
            <v>840</v>
          </cell>
          <cell r="L976">
            <v>840</v>
          </cell>
          <cell r="M976">
            <v>0</v>
          </cell>
          <cell r="P976"/>
          <cell r="Q976"/>
          <cell r="R976"/>
          <cell r="S976"/>
          <cell r="T976"/>
          <cell r="U976"/>
          <cell r="V976"/>
          <cell r="W976"/>
          <cell r="Y976"/>
          <cell r="Z976"/>
          <cell r="AA976"/>
          <cell r="AB976"/>
          <cell r="AC976"/>
          <cell r="AD976"/>
          <cell r="AE976"/>
        </row>
        <row r="977">
          <cell r="B977">
            <v>44154</v>
          </cell>
          <cell r="C977">
            <v>47</v>
          </cell>
          <cell r="D977">
            <v>11</v>
          </cell>
          <cell r="E977">
            <v>4006010660</v>
          </cell>
          <cell r="F977" t="str">
            <v>Thùng carton lõi chức năng KAROFI</v>
          </cell>
          <cell r="G977"/>
          <cell r="H977" t="str">
            <v>Nhật Anh</v>
          </cell>
          <cell r="I977">
            <v>1005936</v>
          </cell>
          <cell r="J977" t="str">
            <v>IQC</v>
          </cell>
          <cell r="K977">
            <v>60</v>
          </cell>
          <cell r="L977">
            <v>60</v>
          </cell>
          <cell r="M977">
            <v>0</v>
          </cell>
          <cell r="P977"/>
          <cell r="Q977"/>
          <cell r="R977"/>
          <cell r="S977"/>
          <cell r="T977"/>
          <cell r="U977"/>
          <cell r="V977"/>
          <cell r="W977"/>
          <cell r="Y977"/>
          <cell r="Z977"/>
          <cell r="AA977"/>
          <cell r="AB977"/>
          <cell r="AC977"/>
          <cell r="AD977"/>
          <cell r="AE977"/>
        </row>
        <row r="978">
          <cell r="B978">
            <v>44154</v>
          </cell>
          <cell r="C978">
            <v>47</v>
          </cell>
          <cell r="D978">
            <v>11</v>
          </cell>
          <cell r="E978">
            <v>4006010095</v>
          </cell>
          <cell r="F978" t="str">
            <v>Bộ vách carton CTO 20"</v>
          </cell>
          <cell r="G978"/>
          <cell r="H978" t="str">
            <v>Nhật Anh</v>
          </cell>
          <cell r="I978">
            <v>1005936</v>
          </cell>
          <cell r="J978" t="str">
            <v>IQC</v>
          </cell>
          <cell r="K978">
            <v>15</v>
          </cell>
          <cell r="L978">
            <v>15</v>
          </cell>
          <cell r="M978">
            <v>0</v>
          </cell>
          <cell r="P978"/>
          <cell r="Q978"/>
          <cell r="R978"/>
          <cell r="S978"/>
          <cell r="T978"/>
          <cell r="U978"/>
          <cell r="V978"/>
          <cell r="W978"/>
          <cell r="Y978"/>
          <cell r="Z978"/>
          <cell r="AA978"/>
          <cell r="AB978"/>
          <cell r="AC978"/>
          <cell r="AD978"/>
          <cell r="AE978"/>
        </row>
        <row r="979">
          <cell r="B979">
            <v>44154</v>
          </cell>
          <cell r="C979">
            <v>47</v>
          </cell>
          <cell r="D979">
            <v>11</v>
          </cell>
          <cell r="E979">
            <v>4006010094</v>
          </cell>
          <cell r="F979" t="str">
            <v>Bộ vách carton CTO 10"</v>
          </cell>
          <cell r="G979"/>
          <cell r="H979" t="str">
            <v>Nhật Anh</v>
          </cell>
          <cell r="I979">
            <v>1005936</v>
          </cell>
          <cell r="J979" t="str">
            <v>IQC</v>
          </cell>
          <cell r="K979">
            <v>40</v>
          </cell>
          <cell r="L979">
            <v>40</v>
          </cell>
          <cell r="M979">
            <v>0</v>
          </cell>
          <cell r="P979"/>
          <cell r="Q979"/>
          <cell r="R979"/>
          <cell r="S979"/>
          <cell r="T979"/>
          <cell r="U979"/>
          <cell r="V979"/>
          <cell r="W979"/>
          <cell r="Y979"/>
          <cell r="Z979"/>
          <cell r="AA979"/>
          <cell r="AB979"/>
          <cell r="AC979"/>
          <cell r="AD979"/>
          <cell r="AE979"/>
        </row>
        <row r="980">
          <cell r="B980">
            <v>44154</v>
          </cell>
          <cell r="C980">
            <v>47</v>
          </cell>
          <cell r="D980">
            <v>11</v>
          </cell>
          <cell r="E980">
            <v>4006010098</v>
          </cell>
          <cell r="F980" t="str">
            <v>Bộ vách carton cốc 10"</v>
          </cell>
          <cell r="G980"/>
          <cell r="H980" t="str">
            <v>Nhật Anh</v>
          </cell>
          <cell r="I980">
            <v>1005936</v>
          </cell>
          <cell r="J980" t="str">
            <v>IQC</v>
          </cell>
          <cell r="K980">
            <v>600</v>
          </cell>
          <cell r="L980">
            <v>600</v>
          </cell>
          <cell r="M980">
            <v>0</v>
          </cell>
          <cell r="P980"/>
          <cell r="Q980"/>
          <cell r="R980"/>
          <cell r="S980"/>
          <cell r="T980"/>
          <cell r="U980"/>
          <cell r="V980"/>
          <cell r="W980"/>
          <cell r="Y980"/>
          <cell r="Z980"/>
          <cell r="AA980"/>
          <cell r="AB980"/>
          <cell r="AC980"/>
          <cell r="AD980"/>
          <cell r="AE980"/>
        </row>
        <row r="981">
          <cell r="B981">
            <v>44154</v>
          </cell>
          <cell r="C981">
            <v>47</v>
          </cell>
          <cell r="D981">
            <v>11</v>
          </cell>
          <cell r="E981">
            <v>4006010191</v>
          </cell>
          <cell r="F981" t="str">
            <v>Carton đáy IQ 440x345x30</v>
          </cell>
          <cell r="G981"/>
          <cell r="H981" t="str">
            <v>Nhật Anh</v>
          </cell>
          <cell r="I981">
            <v>1005936</v>
          </cell>
          <cell r="J981" t="str">
            <v>IQC</v>
          </cell>
          <cell r="K981">
            <v>200</v>
          </cell>
          <cell r="L981">
            <v>200</v>
          </cell>
          <cell r="M981">
            <v>0</v>
          </cell>
          <cell r="P981"/>
          <cell r="Q981"/>
          <cell r="R981"/>
          <cell r="S981"/>
          <cell r="T981"/>
          <cell r="U981"/>
          <cell r="V981"/>
          <cell r="W981"/>
          <cell r="Y981"/>
          <cell r="Z981"/>
          <cell r="AA981"/>
          <cell r="AB981"/>
          <cell r="AC981"/>
          <cell r="AD981"/>
          <cell r="AE981"/>
        </row>
        <row r="982">
          <cell r="B982">
            <v>44154</v>
          </cell>
          <cell r="C982">
            <v>47</v>
          </cell>
          <cell r="D982">
            <v>11</v>
          </cell>
          <cell r="E982">
            <v>2014020002</v>
          </cell>
          <cell r="F982" t="str">
            <v>Đầu bịt điện</v>
          </cell>
          <cell r="G982"/>
          <cell r="H982" t="str">
            <v>Nhật Anh</v>
          </cell>
          <cell r="I982">
            <v>1005936</v>
          </cell>
          <cell r="J982" t="str">
            <v>IQC</v>
          </cell>
          <cell r="K982">
            <v>50000</v>
          </cell>
          <cell r="L982">
            <v>50000</v>
          </cell>
          <cell r="M982">
            <v>0</v>
          </cell>
          <cell r="P982"/>
          <cell r="Q982"/>
          <cell r="R982"/>
          <cell r="S982"/>
          <cell r="T982"/>
          <cell r="U982"/>
          <cell r="V982"/>
          <cell r="W982"/>
          <cell r="Y982"/>
          <cell r="Z982"/>
          <cell r="AA982"/>
          <cell r="AB982"/>
          <cell r="AC982"/>
          <cell r="AD982"/>
          <cell r="AE982"/>
        </row>
        <row r="983">
          <cell r="B983">
            <v>44154</v>
          </cell>
          <cell r="C983">
            <v>47</v>
          </cell>
          <cell r="D983">
            <v>11</v>
          </cell>
          <cell r="E983">
            <v>3004010072</v>
          </cell>
          <cell r="F983" t="str">
            <v>Dây đo TDS v2 1.3</v>
          </cell>
          <cell r="G983"/>
          <cell r="H983" t="str">
            <v>Nhật Anh</v>
          </cell>
          <cell r="I983">
            <v>1000076</v>
          </cell>
          <cell r="J983" t="str">
            <v>IQC</v>
          </cell>
          <cell r="K983">
            <v>2991</v>
          </cell>
          <cell r="L983">
            <v>2991</v>
          </cell>
          <cell r="M983">
            <v>0</v>
          </cell>
          <cell r="P983"/>
          <cell r="Q983"/>
          <cell r="R983"/>
          <cell r="S983"/>
          <cell r="T983"/>
          <cell r="U983"/>
          <cell r="V983"/>
          <cell r="W983"/>
          <cell r="Y983"/>
          <cell r="Z983"/>
          <cell r="AA983"/>
          <cell r="AB983"/>
          <cell r="AC983"/>
          <cell r="AD983"/>
          <cell r="AE983"/>
        </row>
        <row r="984">
          <cell r="B984">
            <v>44154</v>
          </cell>
          <cell r="C984">
            <v>47</v>
          </cell>
          <cell r="D984">
            <v>11</v>
          </cell>
          <cell r="E984">
            <v>3003050036</v>
          </cell>
          <cell r="F984" t="str">
            <v>Thân tủ GALU ghi</v>
          </cell>
          <cell r="G984"/>
          <cell r="H984" t="str">
            <v>Nhật Anh</v>
          </cell>
          <cell r="I984">
            <v>1000082</v>
          </cell>
          <cell r="J984" t="str">
            <v>IQC</v>
          </cell>
          <cell r="K984">
            <v>25</v>
          </cell>
          <cell r="L984">
            <v>25</v>
          </cell>
          <cell r="M984">
            <v>0</v>
          </cell>
          <cell r="P984"/>
          <cell r="Q984"/>
          <cell r="R984"/>
          <cell r="S984"/>
          <cell r="T984"/>
          <cell r="U984"/>
          <cell r="V984"/>
          <cell r="W984"/>
          <cell r="Y984"/>
          <cell r="Z984"/>
          <cell r="AA984"/>
          <cell r="AB984"/>
          <cell r="AC984"/>
          <cell r="AD984"/>
          <cell r="AE984"/>
        </row>
        <row r="985">
          <cell r="B985">
            <v>44154</v>
          </cell>
          <cell r="C985">
            <v>47</v>
          </cell>
          <cell r="D985">
            <v>11</v>
          </cell>
          <cell r="E985">
            <v>3003050041</v>
          </cell>
          <cell r="F985" t="str">
            <v>Thân tủ IRO3 E8RO ghi</v>
          </cell>
          <cell r="G985"/>
          <cell r="H985" t="str">
            <v>Nhật Anh</v>
          </cell>
          <cell r="I985">
            <v>1000082</v>
          </cell>
          <cell r="J985" t="str">
            <v>IQC</v>
          </cell>
          <cell r="K985">
            <v>340</v>
          </cell>
          <cell r="L985">
            <v>340</v>
          </cell>
          <cell r="M985">
            <v>0</v>
          </cell>
          <cell r="P985"/>
          <cell r="Q985"/>
          <cell r="R985"/>
          <cell r="S985"/>
          <cell r="T985"/>
          <cell r="U985"/>
          <cell r="V985"/>
          <cell r="W985"/>
          <cell r="Y985"/>
          <cell r="Z985"/>
          <cell r="AA985"/>
          <cell r="AB985"/>
          <cell r="AC985"/>
          <cell r="AD985"/>
          <cell r="AE985"/>
        </row>
        <row r="986">
          <cell r="B986">
            <v>44154</v>
          </cell>
          <cell r="C986">
            <v>47</v>
          </cell>
          <cell r="D986">
            <v>11</v>
          </cell>
          <cell r="E986">
            <v>3004040294</v>
          </cell>
          <cell r="F986" t="str">
            <v>Thân tủ IRO3-HOT trắng</v>
          </cell>
          <cell r="G986"/>
          <cell r="H986" t="str">
            <v>Nhật Anh</v>
          </cell>
          <cell r="I986">
            <v>1000082</v>
          </cell>
          <cell r="J986" t="str">
            <v>IQC</v>
          </cell>
          <cell r="K986">
            <v>10</v>
          </cell>
          <cell r="L986">
            <v>10</v>
          </cell>
          <cell r="M986">
            <v>0</v>
          </cell>
          <cell r="P986"/>
          <cell r="Q986"/>
          <cell r="R986"/>
          <cell r="S986"/>
          <cell r="T986"/>
          <cell r="U986"/>
          <cell r="V986"/>
          <cell r="W986"/>
          <cell r="Y986"/>
          <cell r="Z986"/>
          <cell r="AA986"/>
          <cell r="AB986"/>
          <cell r="AC986"/>
          <cell r="AD986"/>
          <cell r="AE986"/>
        </row>
        <row r="987">
          <cell r="B987">
            <v>44154</v>
          </cell>
          <cell r="C987">
            <v>47</v>
          </cell>
          <cell r="D987">
            <v>11</v>
          </cell>
          <cell r="E987">
            <v>3003050020</v>
          </cell>
          <cell r="F987" t="str">
            <v>Thân tủ IRO3 MEGATON trắng</v>
          </cell>
          <cell r="G987"/>
          <cell r="H987" t="str">
            <v>Nhật Anh</v>
          </cell>
          <cell r="I987">
            <v>1000082</v>
          </cell>
          <cell r="J987" t="str">
            <v>IQC</v>
          </cell>
          <cell r="K987">
            <v>100</v>
          </cell>
          <cell r="L987">
            <v>100</v>
          </cell>
          <cell r="M987">
            <v>0</v>
          </cell>
          <cell r="P987"/>
          <cell r="Q987"/>
          <cell r="R987"/>
          <cell r="S987"/>
          <cell r="T987"/>
          <cell r="U987"/>
          <cell r="V987"/>
          <cell r="W987"/>
          <cell r="Y987"/>
          <cell r="Z987"/>
          <cell r="AA987"/>
          <cell r="AB987"/>
          <cell r="AC987"/>
          <cell r="AD987"/>
          <cell r="AE987"/>
        </row>
        <row r="988">
          <cell r="B988">
            <v>44154</v>
          </cell>
          <cell r="C988">
            <v>47</v>
          </cell>
          <cell r="D988">
            <v>11</v>
          </cell>
          <cell r="E988">
            <v>3004040385</v>
          </cell>
          <cell r="F988" t="str">
            <v>Khung giá tủ HPC trắng</v>
          </cell>
          <cell r="G988"/>
          <cell r="H988" t="str">
            <v>Nhật Anh</v>
          </cell>
          <cell r="I988">
            <v>1000082</v>
          </cell>
          <cell r="J988" t="str">
            <v>IQC</v>
          </cell>
          <cell r="K988">
            <v>60</v>
          </cell>
          <cell r="L988">
            <v>60</v>
          </cell>
          <cell r="M988">
            <v>0</v>
          </cell>
          <cell r="P988"/>
          <cell r="Q988"/>
          <cell r="R988"/>
          <cell r="S988"/>
          <cell r="T988"/>
          <cell r="U988"/>
          <cell r="V988"/>
          <cell r="W988"/>
          <cell r="Y988"/>
          <cell r="Z988"/>
          <cell r="AA988"/>
          <cell r="AB988"/>
          <cell r="AC988"/>
          <cell r="AD988"/>
          <cell r="AE988"/>
        </row>
        <row r="989">
          <cell r="B989">
            <v>44154</v>
          </cell>
          <cell r="C989">
            <v>47</v>
          </cell>
          <cell r="D989">
            <v>11</v>
          </cell>
          <cell r="E989">
            <v>3004040386</v>
          </cell>
          <cell r="F989" t="str">
            <v>Giằng ngang tủ HPC trắng</v>
          </cell>
          <cell r="G989"/>
          <cell r="H989" t="str">
            <v>Nhật Anh</v>
          </cell>
          <cell r="I989">
            <v>1000082</v>
          </cell>
          <cell r="J989" t="str">
            <v>IQC</v>
          </cell>
          <cell r="K989">
            <v>60</v>
          </cell>
          <cell r="L989">
            <v>60</v>
          </cell>
          <cell r="M989">
            <v>0</v>
          </cell>
          <cell r="P989"/>
          <cell r="Q989"/>
          <cell r="R989"/>
          <cell r="S989"/>
          <cell r="T989"/>
          <cell r="U989"/>
          <cell r="V989"/>
          <cell r="W989"/>
          <cell r="Y989"/>
          <cell r="Z989"/>
          <cell r="AA989"/>
          <cell r="AB989"/>
          <cell r="AC989"/>
          <cell r="AD989"/>
          <cell r="AE989"/>
        </row>
        <row r="990">
          <cell r="B990">
            <v>44154</v>
          </cell>
          <cell r="C990">
            <v>47</v>
          </cell>
          <cell r="D990">
            <v>11</v>
          </cell>
          <cell r="E990">
            <v>3004040378</v>
          </cell>
          <cell r="F990" t="str">
            <v>Giá đỡ bản lề dưới IRO3 E8RO ghi</v>
          </cell>
          <cell r="G990"/>
          <cell r="H990" t="str">
            <v>Nhật Anh</v>
          </cell>
          <cell r="I990">
            <v>1000082</v>
          </cell>
          <cell r="J990" t="str">
            <v>IQC</v>
          </cell>
          <cell r="K990">
            <v>340</v>
          </cell>
          <cell r="L990">
            <v>340</v>
          </cell>
          <cell r="M990">
            <v>0</v>
          </cell>
          <cell r="P990"/>
          <cell r="Q990"/>
          <cell r="R990"/>
          <cell r="S990"/>
          <cell r="T990"/>
          <cell r="U990"/>
          <cell r="V990"/>
          <cell r="W990"/>
          <cell r="Y990"/>
          <cell r="Z990"/>
          <cell r="AA990"/>
          <cell r="AB990"/>
          <cell r="AC990"/>
          <cell r="AD990"/>
          <cell r="AE990"/>
        </row>
        <row r="991">
          <cell r="B991">
            <v>44154</v>
          </cell>
          <cell r="C991">
            <v>47</v>
          </cell>
          <cell r="D991">
            <v>11</v>
          </cell>
          <cell r="E991">
            <v>3003050003</v>
          </cell>
          <cell r="F991" t="str">
            <v>Thân tủ IQ trắng (0.5mm)</v>
          </cell>
          <cell r="G991"/>
          <cell r="H991" t="str">
            <v>Nhật Anh</v>
          </cell>
          <cell r="I991">
            <v>1006334</v>
          </cell>
          <cell r="J991" t="str">
            <v>IQC</v>
          </cell>
          <cell r="K991">
            <v>398</v>
          </cell>
          <cell r="L991">
            <v>398</v>
          </cell>
          <cell r="M991">
            <v>0</v>
          </cell>
          <cell r="P991"/>
          <cell r="Q991"/>
          <cell r="R991"/>
          <cell r="S991"/>
          <cell r="T991"/>
          <cell r="U991"/>
          <cell r="V991"/>
          <cell r="W991"/>
          <cell r="Y991"/>
          <cell r="Z991"/>
          <cell r="AA991"/>
          <cell r="AB991"/>
          <cell r="AC991"/>
          <cell r="AD991"/>
          <cell r="AE991"/>
        </row>
        <row r="992">
          <cell r="B992">
            <v>44154</v>
          </cell>
          <cell r="C992">
            <v>47</v>
          </cell>
          <cell r="D992">
            <v>11</v>
          </cell>
          <cell r="E992">
            <v>3003010212</v>
          </cell>
          <cell r="F992" t="str">
            <v>Kính tôi đình IQ đen KAROFI (LED 2.0)</v>
          </cell>
          <cell r="G992"/>
          <cell r="H992" t="str">
            <v>Nhật Anh</v>
          </cell>
          <cell r="I992">
            <v>4601</v>
          </cell>
          <cell r="J992" t="str">
            <v>IQC</v>
          </cell>
          <cell r="K992">
            <v>490</v>
          </cell>
          <cell r="L992">
            <v>490</v>
          </cell>
          <cell r="M992">
            <v>0</v>
          </cell>
          <cell r="P992"/>
          <cell r="Q992"/>
          <cell r="R992"/>
          <cell r="S992"/>
          <cell r="T992"/>
          <cell r="U992"/>
          <cell r="V992"/>
          <cell r="W992"/>
          <cell r="Y992"/>
          <cell r="Z992"/>
          <cell r="AA992"/>
          <cell r="AB992"/>
          <cell r="AC992"/>
          <cell r="AD992"/>
          <cell r="AE992"/>
        </row>
        <row r="993">
          <cell r="B993">
            <v>44154</v>
          </cell>
          <cell r="C993">
            <v>47</v>
          </cell>
          <cell r="D993">
            <v>11</v>
          </cell>
          <cell r="E993">
            <v>3003020118</v>
          </cell>
          <cell r="F993" t="str">
            <v>Kính tôi đình IRO3 CT KAROFI đen</v>
          </cell>
          <cell r="G993"/>
          <cell r="H993" t="str">
            <v>Nhật Anh</v>
          </cell>
          <cell r="I993">
            <v>4601</v>
          </cell>
          <cell r="J993" t="str">
            <v>IQC</v>
          </cell>
          <cell r="K993">
            <v>881</v>
          </cell>
          <cell r="L993">
            <v>881</v>
          </cell>
          <cell r="M993">
            <v>0</v>
          </cell>
          <cell r="P993"/>
          <cell r="Q993"/>
          <cell r="R993"/>
          <cell r="S993"/>
          <cell r="T993"/>
          <cell r="U993"/>
          <cell r="V993"/>
          <cell r="W993"/>
          <cell r="Y993"/>
          <cell r="Z993"/>
          <cell r="AA993"/>
          <cell r="AB993"/>
          <cell r="AC993"/>
          <cell r="AD993"/>
          <cell r="AE993"/>
        </row>
        <row r="994">
          <cell r="B994">
            <v>44154</v>
          </cell>
          <cell r="C994">
            <v>47</v>
          </cell>
          <cell r="D994">
            <v>11</v>
          </cell>
          <cell r="E994">
            <v>3003010205</v>
          </cell>
          <cell r="F994" t="str">
            <v>Kính tôi đình IQ-PLUS đen</v>
          </cell>
          <cell r="G994"/>
          <cell r="H994" t="str">
            <v>Nhật Anh</v>
          </cell>
          <cell r="I994">
            <v>4601</v>
          </cell>
          <cell r="J994" t="str">
            <v>IQC</v>
          </cell>
          <cell r="K994">
            <v>185</v>
          </cell>
          <cell r="L994">
            <v>185</v>
          </cell>
          <cell r="M994">
            <v>0</v>
          </cell>
          <cell r="P994"/>
          <cell r="Q994"/>
          <cell r="R994"/>
          <cell r="S994"/>
          <cell r="T994"/>
          <cell r="U994"/>
          <cell r="V994"/>
          <cell r="W994"/>
          <cell r="Y994"/>
          <cell r="Z994"/>
          <cell r="AA994"/>
          <cell r="AB994"/>
          <cell r="AC994"/>
          <cell r="AD994"/>
          <cell r="AE994"/>
        </row>
        <row r="995">
          <cell r="B995">
            <v>44154</v>
          </cell>
          <cell r="C995">
            <v>47</v>
          </cell>
          <cell r="D995">
            <v>11</v>
          </cell>
          <cell r="E995">
            <v>3003010204</v>
          </cell>
          <cell r="F995" t="str">
            <v>Kính tôi cánh KAROFI OPTIMUS PLUS đen</v>
          </cell>
          <cell r="G995"/>
          <cell r="H995" t="str">
            <v>Nhật Anh</v>
          </cell>
          <cell r="I995">
            <v>4601</v>
          </cell>
          <cell r="J995" t="str">
            <v>IQC</v>
          </cell>
          <cell r="K995">
            <v>411</v>
          </cell>
          <cell r="L995">
            <v>411</v>
          </cell>
          <cell r="M995">
            <v>0</v>
          </cell>
          <cell r="P995"/>
          <cell r="Q995"/>
          <cell r="R995"/>
          <cell r="S995"/>
          <cell r="T995"/>
          <cell r="U995"/>
          <cell r="V995"/>
          <cell r="W995"/>
          <cell r="Y995"/>
          <cell r="Z995"/>
          <cell r="AA995"/>
          <cell r="AB995"/>
          <cell r="AC995"/>
          <cell r="AD995"/>
          <cell r="AE995"/>
        </row>
        <row r="996">
          <cell r="B996">
            <v>44154</v>
          </cell>
          <cell r="C996">
            <v>47</v>
          </cell>
          <cell r="D996">
            <v>11</v>
          </cell>
          <cell r="E996">
            <v>3003010225</v>
          </cell>
          <cell r="F996" t="str">
            <v>Kính tôi cánh IQ 4mm đen KAROFI IRO 2.0</v>
          </cell>
          <cell r="G996"/>
          <cell r="H996" t="str">
            <v>Nhật Anh</v>
          </cell>
          <cell r="I996">
            <v>1005401</v>
          </cell>
          <cell r="J996" t="str">
            <v>IQC</v>
          </cell>
          <cell r="K996">
            <v>416</v>
          </cell>
          <cell r="L996">
            <v>416</v>
          </cell>
          <cell r="M996">
            <v>0</v>
          </cell>
          <cell r="P996"/>
          <cell r="Q996"/>
          <cell r="R996"/>
          <cell r="S996"/>
          <cell r="T996"/>
          <cell r="U996"/>
          <cell r="V996"/>
          <cell r="W996"/>
          <cell r="Y996"/>
          <cell r="Z996"/>
          <cell r="AA996"/>
          <cell r="AB996"/>
          <cell r="AC996"/>
          <cell r="AD996"/>
          <cell r="AE996"/>
        </row>
        <row r="997">
          <cell r="B997">
            <v>44154</v>
          </cell>
          <cell r="C997">
            <v>47</v>
          </cell>
          <cell r="D997">
            <v>11</v>
          </cell>
          <cell r="E997">
            <v>3003010244</v>
          </cell>
          <cell r="F997" t="str">
            <v>Kính tôi cánh IRO3 CT 4mm KAROFI đen</v>
          </cell>
          <cell r="G997"/>
          <cell r="H997" t="str">
            <v>Nhật Anh</v>
          </cell>
          <cell r="I997">
            <v>1005401</v>
          </cell>
          <cell r="J997" t="str">
            <v>IQC</v>
          </cell>
          <cell r="K997">
            <v>540</v>
          </cell>
          <cell r="L997">
            <v>540</v>
          </cell>
          <cell r="M997">
            <v>0</v>
          </cell>
          <cell r="P997"/>
          <cell r="Q997"/>
          <cell r="R997"/>
          <cell r="S997"/>
          <cell r="T997"/>
          <cell r="U997"/>
          <cell r="V997"/>
          <cell r="W997"/>
          <cell r="Y997"/>
          <cell r="Z997"/>
          <cell r="AA997"/>
          <cell r="AB997"/>
          <cell r="AC997"/>
          <cell r="AD997"/>
          <cell r="AE997"/>
        </row>
        <row r="998">
          <cell r="B998">
            <v>44154</v>
          </cell>
          <cell r="C998">
            <v>47</v>
          </cell>
          <cell r="D998">
            <v>11</v>
          </cell>
          <cell r="E998">
            <v>3004040404</v>
          </cell>
          <cell r="F998" t="str">
            <v>Gá trên T33 IQ-PLUS</v>
          </cell>
          <cell r="G998"/>
          <cell r="H998" t="str">
            <v>Nhật Anh</v>
          </cell>
          <cell r="I998">
            <v>1005401</v>
          </cell>
          <cell r="J998" t="str">
            <v>IQC</v>
          </cell>
          <cell r="K998">
            <v>185</v>
          </cell>
          <cell r="L998">
            <v>185</v>
          </cell>
          <cell r="M998">
            <v>0</v>
          </cell>
          <cell r="P998"/>
          <cell r="Q998"/>
          <cell r="R998"/>
          <cell r="S998"/>
          <cell r="T998"/>
          <cell r="U998"/>
          <cell r="V998"/>
          <cell r="W998"/>
          <cell r="Y998"/>
          <cell r="Z998"/>
          <cell r="AA998"/>
          <cell r="AB998"/>
          <cell r="AC998"/>
          <cell r="AD998"/>
          <cell r="AE998"/>
        </row>
        <row r="999">
          <cell r="B999">
            <v>44154</v>
          </cell>
          <cell r="C999">
            <v>47</v>
          </cell>
          <cell r="D999">
            <v>11</v>
          </cell>
          <cell r="E999">
            <v>2013050033</v>
          </cell>
          <cell r="F999" t="str">
            <v>Van xả tay nối nhanh 1544</v>
          </cell>
          <cell r="G999"/>
          <cell r="H999" t="str">
            <v>Nhật Anh</v>
          </cell>
          <cell r="I999">
            <v>1006003</v>
          </cell>
          <cell r="J999" t="str">
            <v>IQC</v>
          </cell>
          <cell r="K999">
            <v>4000</v>
          </cell>
          <cell r="L999">
            <v>4000</v>
          </cell>
          <cell r="M999">
            <v>0</v>
          </cell>
          <cell r="P999"/>
          <cell r="Q999"/>
          <cell r="R999"/>
          <cell r="S999"/>
          <cell r="T999"/>
          <cell r="U999"/>
          <cell r="V999"/>
          <cell r="W999"/>
          <cell r="Y999"/>
          <cell r="Z999"/>
          <cell r="AA999"/>
          <cell r="AB999"/>
          <cell r="AC999"/>
          <cell r="AD999"/>
          <cell r="AE999"/>
        </row>
        <row r="1000">
          <cell r="B1000">
            <v>44154</v>
          </cell>
          <cell r="C1000">
            <v>47</v>
          </cell>
          <cell r="D1000">
            <v>11</v>
          </cell>
          <cell r="E1000">
            <v>2008010054</v>
          </cell>
          <cell r="F1000" t="str">
            <v>Bơm 24V Headon TF-1800 (No Base/No MIT)</v>
          </cell>
          <cell r="G1000"/>
          <cell r="H1000" t="str">
            <v>Nhật Anh</v>
          </cell>
          <cell r="I1000">
            <v>2000038</v>
          </cell>
          <cell r="J1000" t="str">
            <v>IQC</v>
          </cell>
          <cell r="K1000">
            <v>4000</v>
          </cell>
          <cell r="L1000">
            <v>4000</v>
          </cell>
          <cell r="M1000">
            <v>0</v>
          </cell>
          <cell r="P1000"/>
          <cell r="Q1000"/>
          <cell r="R1000"/>
          <cell r="S1000"/>
          <cell r="T1000"/>
          <cell r="U1000"/>
          <cell r="V1000"/>
          <cell r="W1000"/>
          <cell r="Y1000"/>
          <cell r="Z1000"/>
          <cell r="AA1000"/>
          <cell r="AB1000"/>
          <cell r="AC1000"/>
          <cell r="AD1000"/>
          <cell r="AE1000"/>
        </row>
        <row r="1001">
          <cell r="B1001">
            <v>44154</v>
          </cell>
          <cell r="C1001">
            <v>47</v>
          </cell>
          <cell r="D1001">
            <v>11</v>
          </cell>
          <cell r="E1001">
            <v>2008010058</v>
          </cell>
          <cell r="F1001" t="str">
            <v>Bơm 24V Headon TF-1800 PLUS</v>
          </cell>
          <cell r="G1001"/>
          <cell r="H1001" t="str">
            <v>Nhật Anh</v>
          </cell>
          <cell r="I1001">
            <v>2000038</v>
          </cell>
          <cell r="J1001" t="str">
            <v>IQC</v>
          </cell>
          <cell r="K1001">
            <v>3500</v>
          </cell>
          <cell r="L1001">
            <v>3500</v>
          </cell>
          <cell r="M1001">
            <v>0</v>
          </cell>
          <cell r="P1001"/>
          <cell r="Q1001"/>
          <cell r="R1001"/>
          <cell r="S1001"/>
          <cell r="T1001"/>
          <cell r="U1001"/>
          <cell r="V1001"/>
          <cell r="W1001"/>
          <cell r="Y1001"/>
          <cell r="Z1001"/>
          <cell r="AA1001"/>
          <cell r="AB1001"/>
          <cell r="AC1001"/>
          <cell r="AD1001"/>
          <cell r="AE1001"/>
        </row>
        <row r="1002">
          <cell r="B1002">
            <v>44154</v>
          </cell>
          <cell r="C1002">
            <v>47</v>
          </cell>
          <cell r="D1002">
            <v>11</v>
          </cell>
          <cell r="E1002">
            <v>2008010057</v>
          </cell>
          <cell r="F1002" t="str">
            <v>Bơm 24V Radian TF-1800 (No Base)</v>
          </cell>
          <cell r="G1002"/>
          <cell r="H1002" t="str">
            <v>Nhật Anh</v>
          </cell>
          <cell r="I1002">
            <v>2000038</v>
          </cell>
          <cell r="J1002" t="str">
            <v>IQC</v>
          </cell>
          <cell r="K1002">
            <v>1000</v>
          </cell>
          <cell r="L1002">
            <v>1000</v>
          </cell>
          <cell r="M1002">
            <v>0</v>
          </cell>
          <cell r="P1002"/>
          <cell r="Q1002"/>
          <cell r="R1002"/>
          <cell r="S1002"/>
          <cell r="T1002"/>
          <cell r="U1002"/>
          <cell r="V1002"/>
          <cell r="W1002"/>
          <cell r="Y1002"/>
          <cell r="Z1002"/>
          <cell r="AA1002"/>
          <cell r="AB1002"/>
          <cell r="AC1002"/>
          <cell r="AD1002"/>
          <cell r="AE1002"/>
        </row>
        <row r="1003">
          <cell r="B1003">
            <v>44154</v>
          </cell>
          <cell r="C1003">
            <v>47</v>
          </cell>
          <cell r="D1003">
            <v>11</v>
          </cell>
          <cell r="E1003">
            <v>2008010052</v>
          </cell>
          <cell r="F1003" t="str">
            <v>Bơm 24V Headon TF-1200</v>
          </cell>
          <cell r="G1003"/>
          <cell r="H1003" t="str">
            <v>Nhật Anh</v>
          </cell>
          <cell r="I1003">
            <v>2000038</v>
          </cell>
          <cell r="J1003" t="str">
            <v>IQC</v>
          </cell>
          <cell r="K1003">
            <v>500</v>
          </cell>
          <cell r="L1003">
            <v>500</v>
          </cell>
          <cell r="M1003">
            <v>0</v>
          </cell>
          <cell r="P1003"/>
          <cell r="Q1003"/>
          <cell r="R1003"/>
          <cell r="S1003"/>
          <cell r="T1003"/>
          <cell r="U1003"/>
          <cell r="V1003"/>
          <cell r="W1003"/>
          <cell r="Y1003"/>
          <cell r="Z1003"/>
          <cell r="AA1003"/>
          <cell r="AB1003"/>
          <cell r="AC1003"/>
          <cell r="AD1003"/>
          <cell r="AE1003"/>
        </row>
        <row r="1004">
          <cell r="B1004">
            <v>44154</v>
          </cell>
          <cell r="C1004">
            <v>47</v>
          </cell>
          <cell r="D1004">
            <v>11</v>
          </cell>
          <cell r="E1004">
            <v>2008050007</v>
          </cell>
          <cell r="F1004" t="str">
            <v>Đầu bơm 24V Headon 8389</v>
          </cell>
          <cell r="G1004"/>
          <cell r="H1004" t="str">
            <v>Nhật Anh</v>
          </cell>
          <cell r="I1004">
            <v>2000038</v>
          </cell>
          <cell r="J1004" t="str">
            <v>IQC</v>
          </cell>
          <cell r="K1004">
            <v>35</v>
          </cell>
          <cell r="L1004">
            <v>35</v>
          </cell>
          <cell r="M1004">
            <v>0</v>
          </cell>
          <cell r="P1004"/>
          <cell r="Q1004"/>
          <cell r="R1004"/>
          <cell r="S1004"/>
          <cell r="T1004"/>
          <cell r="U1004"/>
          <cell r="V1004"/>
          <cell r="W1004"/>
          <cell r="Y1004"/>
          <cell r="Z1004"/>
          <cell r="AA1004"/>
          <cell r="AB1004"/>
          <cell r="AC1004"/>
          <cell r="AD1004"/>
          <cell r="AE1004"/>
        </row>
        <row r="1005">
          <cell r="B1005">
            <v>44154</v>
          </cell>
          <cell r="C1005">
            <v>47</v>
          </cell>
          <cell r="D1005">
            <v>11</v>
          </cell>
          <cell r="E1005">
            <v>2008050005</v>
          </cell>
          <cell r="F1005" t="str">
            <v>Đầu bơm 24V Headon 8369</v>
          </cell>
          <cell r="G1005"/>
          <cell r="H1005" t="str">
            <v>Nhật Anh</v>
          </cell>
          <cell r="I1005">
            <v>2000038</v>
          </cell>
          <cell r="J1005" t="str">
            <v>IQC</v>
          </cell>
          <cell r="K1005">
            <v>40</v>
          </cell>
          <cell r="L1005">
            <v>40</v>
          </cell>
          <cell r="M1005">
            <v>0</v>
          </cell>
          <cell r="P1005"/>
          <cell r="Q1005"/>
          <cell r="R1005"/>
          <cell r="S1005"/>
          <cell r="T1005"/>
          <cell r="U1005"/>
          <cell r="V1005"/>
          <cell r="W1005"/>
          <cell r="Y1005"/>
          <cell r="Z1005"/>
          <cell r="AA1005"/>
          <cell r="AB1005"/>
          <cell r="AC1005"/>
          <cell r="AD1005"/>
          <cell r="AE1005"/>
        </row>
        <row r="1006">
          <cell r="B1006">
            <v>44154</v>
          </cell>
          <cell r="C1006">
            <v>47</v>
          </cell>
          <cell r="D1006">
            <v>11</v>
          </cell>
          <cell r="E1006">
            <v>2008050044</v>
          </cell>
          <cell r="F1006" t="str">
            <v>Đầu bơm 24V RADIAN 8369</v>
          </cell>
          <cell r="G1006"/>
          <cell r="H1006" t="str">
            <v>Nhật Anh</v>
          </cell>
          <cell r="I1006">
            <v>2000038</v>
          </cell>
          <cell r="J1006" t="str">
            <v>IQC</v>
          </cell>
          <cell r="K1006">
            <v>10</v>
          </cell>
          <cell r="L1006">
            <v>10</v>
          </cell>
          <cell r="M1006">
            <v>0</v>
          </cell>
          <cell r="P1006"/>
          <cell r="Q1006"/>
          <cell r="R1006"/>
          <cell r="S1006"/>
          <cell r="T1006"/>
          <cell r="U1006"/>
          <cell r="V1006"/>
          <cell r="W1006"/>
          <cell r="Y1006"/>
          <cell r="Z1006"/>
          <cell r="AA1006"/>
          <cell r="AB1006"/>
          <cell r="AC1006"/>
          <cell r="AD1006"/>
          <cell r="AE1006"/>
        </row>
        <row r="1007">
          <cell r="B1007">
            <v>44154</v>
          </cell>
          <cell r="C1007">
            <v>47</v>
          </cell>
          <cell r="D1007">
            <v>11</v>
          </cell>
          <cell r="E1007">
            <v>2011030009</v>
          </cell>
          <cell r="F1007" t="str">
            <v>Ốc 1/4" trắng NK</v>
          </cell>
          <cell r="G1007"/>
          <cell r="H1007" t="str">
            <v>Nhật Anh</v>
          </cell>
          <cell r="I1007">
            <v>2000038</v>
          </cell>
          <cell r="J1007" t="str">
            <v>IQC</v>
          </cell>
          <cell r="K1007">
            <v>18000</v>
          </cell>
          <cell r="L1007">
            <v>18000</v>
          </cell>
          <cell r="M1007">
            <v>0</v>
          </cell>
          <cell r="P1007"/>
          <cell r="Q1007"/>
          <cell r="R1007"/>
          <cell r="S1007"/>
          <cell r="T1007"/>
          <cell r="U1007"/>
          <cell r="V1007"/>
          <cell r="W1007"/>
          <cell r="Y1007"/>
          <cell r="Z1007"/>
          <cell r="AA1007"/>
          <cell r="AB1007"/>
          <cell r="AC1007"/>
          <cell r="AD1007"/>
          <cell r="AE1007"/>
        </row>
        <row r="1008">
          <cell r="B1008">
            <v>44154</v>
          </cell>
          <cell r="C1008">
            <v>47</v>
          </cell>
          <cell r="D1008">
            <v>11</v>
          </cell>
          <cell r="E1008">
            <v>2007030040</v>
          </cell>
          <cell r="F1008" t="str">
            <v>Van điện từ 24V xanh YS-DCF-J2 KSD</v>
          </cell>
          <cell r="G1008"/>
          <cell r="H1008" t="str">
            <v>Nhật Anh</v>
          </cell>
          <cell r="I1008">
            <v>2000127</v>
          </cell>
          <cell r="J1008" t="str">
            <v>IQC</v>
          </cell>
          <cell r="K1008">
            <v>15000</v>
          </cell>
          <cell r="L1008">
            <v>15000</v>
          </cell>
          <cell r="M1008">
            <v>0</v>
          </cell>
          <cell r="P1008"/>
          <cell r="Q1008"/>
          <cell r="R1008"/>
          <cell r="S1008"/>
          <cell r="T1008"/>
          <cell r="U1008"/>
          <cell r="V1008"/>
          <cell r="W1008"/>
          <cell r="Y1008"/>
          <cell r="Z1008"/>
          <cell r="AA1008"/>
          <cell r="AB1008"/>
          <cell r="AC1008"/>
          <cell r="AD1008"/>
          <cell r="AE1008"/>
        </row>
        <row r="1009">
          <cell r="B1009">
            <v>44154</v>
          </cell>
          <cell r="C1009">
            <v>47</v>
          </cell>
          <cell r="D1009">
            <v>11</v>
          </cell>
          <cell r="E1009">
            <v>2014030039</v>
          </cell>
          <cell r="F1009" t="str">
            <v>Rơ le nhiệt KDS-9700</v>
          </cell>
          <cell r="G1009"/>
          <cell r="H1009" t="str">
            <v>Nhật Anh</v>
          </cell>
          <cell r="I1009">
            <v>200281</v>
          </cell>
          <cell r="J1009" t="str">
            <v>IQC</v>
          </cell>
          <cell r="K1009">
            <v>30000</v>
          </cell>
          <cell r="L1009">
            <v>30000</v>
          </cell>
          <cell r="M1009">
            <v>0</v>
          </cell>
          <cell r="P1009"/>
          <cell r="Q1009"/>
          <cell r="R1009"/>
          <cell r="S1009"/>
          <cell r="T1009"/>
          <cell r="U1009"/>
          <cell r="V1009"/>
          <cell r="W1009"/>
          <cell r="Y1009"/>
          <cell r="Z1009"/>
          <cell r="AA1009"/>
          <cell r="AB1009"/>
          <cell r="AC1009"/>
          <cell r="AD1009"/>
          <cell r="AE1009"/>
        </row>
        <row r="1010">
          <cell r="B1010">
            <v>44154</v>
          </cell>
          <cell r="C1010">
            <v>47</v>
          </cell>
          <cell r="D1010">
            <v>11</v>
          </cell>
          <cell r="E1010">
            <v>4006031221</v>
          </cell>
          <cell r="F1010" t="str">
            <v>Tem giá sắt KAROFI (Anh)</v>
          </cell>
          <cell r="G1010"/>
          <cell r="H1010" t="str">
            <v>Nhật Anh</v>
          </cell>
          <cell r="I1010">
            <v>1000343</v>
          </cell>
          <cell r="J1010" t="str">
            <v>IQC</v>
          </cell>
          <cell r="K1010">
            <v>240</v>
          </cell>
          <cell r="L1010">
            <v>240</v>
          </cell>
          <cell r="M1010">
            <v>0</v>
          </cell>
          <cell r="P1010"/>
          <cell r="Q1010"/>
          <cell r="R1010"/>
          <cell r="S1010"/>
          <cell r="T1010"/>
          <cell r="U1010"/>
          <cell r="V1010"/>
          <cell r="W1010"/>
          <cell r="Y1010"/>
          <cell r="Z1010"/>
          <cell r="AA1010"/>
          <cell r="AB1010"/>
          <cell r="AC1010"/>
          <cell r="AD1010"/>
          <cell r="AE1010"/>
        </row>
        <row r="1011">
          <cell r="B1011">
            <v>44154</v>
          </cell>
          <cell r="C1011">
            <v>47</v>
          </cell>
          <cell r="D1011">
            <v>11</v>
          </cell>
          <cell r="E1011">
            <v>4006031222</v>
          </cell>
          <cell r="F1011" t="str">
            <v>Tem cốc 1 PP SEDIMENT KAROFI (Anh)</v>
          </cell>
          <cell r="G1011"/>
          <cell r="H1011" t="str">
            <v>Nhật Anh</v>
          </cell>
          <cell r="I1011">
            <v>1000343</v>
          </cell>
          <cell r="J1011" t="str">
            <v>IQC</v>
          </cell>
          <cell r="K1011">
            <v>390</v>
          </cell>
          <cell r="L1011">
            <v>390</v>
          </cell>
          <cell r="M1011">
            <v>0</v>
          </cell>
          <cell r="P1011"/>
          <cell r="Q1011"/>
          <cell r="R1011"/>
          <cell r="S1011"/>
          <cell r="T1011"/>
          <cell r="U1011"/>
          <cell r="V1011"/>
          <cell r="W1011"/>
          <cell r="Y1011"/>
          <cell r="Z1011"/>
          <cell r="AA1011"/>
          <cell r="AB1011"/>
          <cell r="AC1011"/>
          <cell r="AD1011"/>
          <cell r="AE1011"/>
        </row>
        <row r="1012">
          <cell r="B1012">
            <v>44154</v>
          </cell>
          <cell r="C1012">
            <v>47</v>
          </cell>
          <cell r="D1012">
            <v>11</v>
          </cell>
          <cell r="E1012">
            <v>4006031223</v>
          </cell>
          <cell r="F1012" t="str">
            <v>Tem cốc 2 LOOSE CARBON KAROFI (Anh)</v>
          </cell>
          <cell r="G1012"/>
          <cell r="H1012" t="str">
            <v>Nhật Anh</v>
          </cell>
          <cell r="I1012">
            <v>1000343</v>
          </cell>
          <cell r="J1012" t="str">
            <v>IQC</v>
          </cell>
          <cell r="K1012">
            <v>390</v>
          </cell>
          <cell r="L1012">
            <v>390</v>
          </cell>
          <cell r="M1012">
            <v>0</v>
          </cell>
          <cell r="P1012"/>
          <cell r="Q1012"/>
          <cell r="R1012"/>
          <cell r="S1012"/>
          <cell r="T1012"/>
          <cell r="U1012"/>
          <cell r="V1012"/>
          <cell r="W1012"/>
          <cell r="Y1012"/>
          <cell r="Z1012"/>
          <cell r="AA1012"/>
          <cell r="AB1012"/>
          <cell r="AC1012"/>
          <cell r="AD1012"/>
          <cell r="AE1012"/>
        </row>
        <row r="1013">
          <cell r="B1013">
            <v>44154</v>
          </cell>
          <cell r="C1013">
            <v>47</v>
          </cell>
          <cell r="D1013">
            <v>11</v>
          </cell>
          <cell r="E1013">
            <v>4006031269</v>
          </cell>
          <cell r="F1013" t="str">
            <v>Tem cốc 3 CTO KAROFI (Anh)</v>
          </cell>
          <cell r="G1013"/>
          <cell r="H1013" t="str">
            <v>Nhật Anh</v>
          </cell>
          <cell r="I1013">
            <v>1000343</v>
          </cell>
          <cell r="J1013" t="str">
            <v>IQC</v>
          </cell>
          <cell r="K1013">
            <v>390</v>
          </cell>
          <cell r="L1013">
            <v>390</v>
          </cell>
          <cell r="M1013">
            <v>0</v>
          </cell>
          <cell r="P1013"/>
          <cell r="Q1013"/>
          <cell r="R1013"/>
          <cell r="S1013"/>
          <cell r="T1013"/>
          <cell r="U1013"/>
          <cell r="V1013"/>
          <cell r="W1013"/>
          <cell r="Y1013"/>
          <cell r="Z1013"/>
          <cell r="AA1013"/>
          <cell r="AB1013"/>
          <cell r="AC1013"/>
          <cell r="AD1013"/>
          <cell r="AE1013"/>
        </row>
        <row r="1014">
          <cell r="B1014">
            <v>44154</v>
          </cell>
          <cell r="C1014">
            <v>47</v>
          </cell>
          <cell r="D1014">
            <v>11</v>
          </cell>
          <cell r="E1014">
            <v>4006031227</v>
          </cell>
          <cell r="F1014" t="str">
            <v>Tem lõi 5 MINERAL KAROFI (Anh)</v>
          </cell>
          <cell r="G1014"/>
          <cell r="H1014" t="str">
            <v>Nhật Anh</v>
          </cell>
          <cell r="I1014">
            <v>1000343</v>
          </cell>
          <cell r="J1014" t="str">
            <v>IQC</v>
          </cell>
          <cell r="K1014">
            <v>100</v>
          </cell>
          <cell r="L1014">
            <v>100</v>
          </cell>
          <cell r="M1014">
            <v>0</v>
          </cell>
          <cell r="P1014"/>
          <cell r="Q1014"/>
          <cell r="R1014"/>
          <cell r="S1014"/>
          <cell r="T1014"/>
          <cell r="U1014"/>
          <cell r="V1014"/>
          <cell r="W1014"/>
          <cell r="Y1014"/>
          <cell r="Z1014"/>
          <cell r="AA1014"/>
          <cell r="AB1014"/>
          <cell r="AC1014"/>
          <cell r="AD1014"/>
          <cell r="AE1014"/>
        </row>
        <row r="1015">
          <cell r="B1015">
            <v>44155</v>
          </cell>
          <cell r="C1015">
            <v>47</v>
          </cell>
          <cell r="D1015">
            <v>11</v>
          </cell>
          <cell r="E1015">
            <v>4006031228</v>
          </cell>
          <cell r="F1015" t="str">
            <v>Tem lõi 6 T33-GAC KAROFI (Anh)</v>
          </cell>
          <cell r="G1015"/>
          <cell r="H1015" t="str">
            <v>Nhật Anh</v>
          </cell>
          <cell r="I1015">
            <v>1000343</v>
          </cell>
          <cell r="J1015" t="str">
            <v>IQC</v>
          </cell>
          <cell r="K1015">
            <v>100</v>
          </cell>
          <cell r="L1015">
            <v>100</v>
          </cell>
          <cell r="M1015">
            <v>0</v>
          </cell>
          <cell r="P1015"/>
          <cell r="Q1015"/>
          <cell r="R1015"/>
          <cell r="S1015"/>
          <cell r="T1015"/>
          <cell r="U1015"/>
          <cell r="V1015"/>
          <cell r="W1015"/>
          <cell r="Y1015"/>
          <cell r="Z1015"/>
          <cell r="AA1015"/>
          <cell r="AB1015"/>
          <cell r="AC1015"/>
          <cell r="AD1015"/>
          <cell r="AE1015"/>
        </row>
        <row r="1016">
          <cell r="B1016">
            <v>44155</v>
          </cell>
          <cell r="C1016">
            <v>47</v>
          </cell>
          <cell r="D1016">
            <v>11</v>
          </cell>
          <cell r="E1016">
            <v>4006031262</v>
          </cell>
          <cell r="F1016" t="str">
            <v>Tem lõi ALKALINE KAROFI (Anh)</v>
          </cell>
          <cell r="G1016"/>
          <cell r="H1016" t="str">
            <v>Nhật Anh</v>
          </cell>
          <cell r="I1016">
            <v>1000343</v>
          </cell>
          <cell r="J1016" t="str">
            <v>IQC</v>
          </cell>
          <cell r="K1016">
            <v>100</v>
          </cell>
          <cell r="L1016">
            <v>100</v>
          </cell>
          <cell r="M1016">
            <v>0</v>
          </cell>
          <cell r="P1016"/>
          <cell r="Q1016"/>
          <cell r="R1016"/>
          <cell r="S1016"/>
          <cell r="T1016"/>
          <cell r="U1016"/>
          <cell r="V1016"/>
          <cell r="W1016"/>
          <cell r="Y1016"/>
          <cell r="Z1016"/>
          <cell r="AA1016"/>
          <cell r="AB1016"/>
          <cell r="AC1016"/>
          <cell r="AD1016"/>
          <cell r="AE1016"/>
        </row>
        <row r="1017">
          <cell r="B1017">
            <v>44155</v>
          </cell>
          <cell r="C1017">
            <v>47</v>
          </cell>
          <cell r="D1017">
            <v>11</v>
          </cell>
          <cell r="E1017">
            <v>4006060260</v>
          </cell>
          <cell r="F1017" t="str">
            <v>HDSD máy RO KAROFI (Anh)</v>
          </cell>
          <cell r="G1017"/>
          <cell r="H1017" t="str">
            <v>Nhật Anh</v>
          </cell>
          <cell r="I1017">
            <v>1000343</v>
          </cell>
          <cell r="J1017" t="str">
            <v>IQC</v>
          </cell>
          <cell r="K1017">
            <v>380</v>
          </cell>
          <cell r="L1017">
            <v>380</v>
          </cell>
          <cell r="M1017">
            <v>0</v>
          </cell>
          <cell r="P1017"/>
          <cell r="Q1017"/>
          <cell r="R1017"/>
          <cell r="S1017"/>
          <cell r="T1017"/>
          <cell r="U1017"/>
          <cell r="V1017"/>
          <cell r="W1017"/>
          <cell r="Y1017"/>
          <cell r="Z1017"/>
          <cell r="AA1017"/>
          <cell r="AB1017"/>
          <cell r="AC1017"/>
          <cell r="AD1017"/>
          <cell r="AE1017"/>
        </row>
        <row r="1018">
          <cell r="B1018">
            <v>44155</v>
          </cell>
          <cell r="C1018">
            <v>47</v>
          </cell>
          <cell r="D1018">
            <v>11</v>
          </cell>
          <cell r="E1018">
            <v>4006030633</v>
          </cell>
          <cell r="F1018" t="str">
            <v>Tem giá sắt Power Max Rev.00</v>
          </cell>
          <cell r="G1018"/>
          <cell r="H1018" t="str">
            <v>Nhật Anh</v>
          </cell>
          <cell r="I1018">
            <v>1000343</v>
          </cell>
          <cell r="J1018" t="str">
            <v>IQC</v>
          </cell>
          <cell r="K1018">
            <v>780</v>
          </cell>
          <cell r="L1018">
            <v>780</v>
          </cell>
          <cell r="M1018">
            <v>0</v>
          </cell>
          <cell r="P1018"/>
          <cell r="Q1018"/>
          <cell r="R1018"/>
          <cell r="S1018"/>
          <cell r="T1018"/>
          <cell r="U1018"/>
          <cell r="V1018"/>
          <cell r="W1018"/>
          <cell r="Y1018"/>
          <cell r="Z1018"/>
          <cell r="AA1018"/>
          <cell r="AB1018"/>
          <cell r="AC1018"/>
          <cell r="AD1018"/>
          <cell r="AE1018"/>
        </row>
        <row r="1019">
          <cell r="B1019">
            <v>44155</v>
          </cell>
          <cell r="C1019">
            <v>47</v>
          </cell>
          <cell r="D1019">
            <v>11</v>
          </cell>
          <cell r="E1019">
            <v>4006031523</v>
          </cell>
          <cell r="F1019" t="str">
            <v>Tem cốc Sediment Power Max Rev.00</v>
          </cell>
          <cell r="G1019"/>
          <cell r="H1019" t="str">
            <v>Nhật Anh</v>
          </cell>
          <cell r="I1019">
            <v>1000343</v>
          </cell>
          <cell r="J1019" t="str">
            <v>IQC</v>
          </cell>
          <cell r="K1019">
            <v>780</v>
          </cell>
          <cell r="L1019">
            <v>780</v>
          </cell>
          <cell r="M1019">
            <v>0</v>
          </cell>
          <cell r="P1019"/>
          <cell r="Q1019"/>
          <cell r="R1019"/>
          <cell r="S1019"/>
          <cell r="T1019"/>
          <cell r="U1019"/>
          <cell r="V1019"/>
          <cell r="W1019"/>
          <cell r="Y1019"/>
          <cell r="Z1019"/>
          <cell r="AA1019"/>
          <cell r="AB1019"/>
          <cell r="AC1019"/>
          <cell r="AD1019"/>
          <cell r="AE1019"/>
        </row>
        <row r="1020">
          <cell r="B1020">
            <v>44155</v>
          </cell>
          <cell r="C1020">
            <v>47</v>
          </cell>
          <cell r="D1020">
            <v>11</v>
          </cell>
          <cell r="E1020">
            <v>4006031524</v>
          </cell>
          <cell r="F1020" t="str">
            <v>Tem cốc Loose Carbon Power Max Rev.00</v>
          </cell>
          <cell r="G1020"/>
          <cell r="H1020" t="str">
            <v>Nhật Anh</v>
          </cell>
          <cell r="I1020">
            <v>1000343</v>
          </cell>
          <cell r="J1020" t="str">
            <v>IQC</v>
          </cell>
          <cell r="K1020">
            <v>780</v>
          </cell>
          <cell r="L1020">
            <v>780</v>
          </cell>
          <cell r="M1020">
            <v>0</v>
          </cell>
          <cell r="P1020"/>
          <cell r="Q1020"/>
          <cell r="R1020"/>
          <cell r="S1020"/>
          <cell r="T1020"/>
          <cell r="U1020"/>
          <cell r="V1020"/>
          <cell r="W1020"/>
          <cell r="Y1020"/>
          <cell r="Z1020"/>
          <cell r="AA1020"/>
          <cell r="AB1020"/>
          <cell r="AC1020"/>
          <cell r="AD1020"/>
          <cell r="AE1020"/>
        </row>
        <row r="1021">
          <cell r="B1021">
            <v>44155</v>
          </cell>
          <cell r="C1021">
            <v>47</v>
          </cell>
          <cell r="D1021">
            <v>11</v>
          </cell>
          <cell r="E1021">
            <v>4006031525</v>
          </cell>
          <cell r="F1021" t="str">
            <v>Tem cốc Carbon Block Power Max Rev.00</v>
          </cell>
          <cell r="G1021"/>
          <cell r="H1021" t="str">
            <v>Nhật Anh</v>
          </cell>
          <cell r="I1021">
            <v>1000343</v>
          </cell>
          <cell r="J1021" t="str">
            <v>IQC</v>
          </cell>
          <cell r="K1021">
            <v>780</v>
          </cell>
          <cell r="L1021">
            <v>780</v>
          </cell>
          <cell r="M1021">
            <v>0</v>
          </cell>
          <cell r="P1021"/>
          <cell r="Q1021"/>
          <cell r="R1021"/>
          <cell r="S1021"/>
          <cell r="T1021"/>
          <cell r="U1021"/>
          <cell r="V1021"/>
          <cell r="W1021"/>
          <cell r="Y1021"/>
          <cell r="Z1021"/>
          <cell r="AA1021"/>
          <cell r="AB1021"/>
          <cell r="AC1021"/>
          <cell r="AD1021"/>
          <cell r="AE1021"/>
        </row>
        <row r="1022">
          <cell r="B1022">
            <v>44155</v>
          </cell>
          <cell r="C1022">
            <v>47</v>
          </cell>
          <cell r="D1022">
            <v>11</v>
          </cell>
          <cell r="E1022">
            <v>4006031526</v>
          </cell>
          <cell r="F1022" t="str">
            <v>Tem lõi PP 5um Power Max Rev.00</v>
          </cell>
          <cell r="G1022"/>
          <cell r="H1022" t="str">
            <v>Nhật Anh</v>
          </cell>
          <cell r="I1022">
            <v>1000343</v>
          </cell>
          <cell r="J1022" t="str">
            <v>IQC</v>
          </cell>
          <cell r="K1022">
            <v>780</v>
          </cell>
          <cell r="L1022">
            <v>780</v>
          </cell>
          <cell r="M1022">
            <v>0</v>
          </cell>
          <cell r="P1022"/>
          <cell r="Q1022"/>
          <cell r="R1022"/>
          <cell r="S1022"/>
          <cell r="T1022"/>
          <cell r="U1022"/>
          <cell r="V1022"/>
          <cell r="W1022"/>
          <cell r="Y1022"/>
          <cell r="Z1022"/>
          <cell r="AA1022"/>
          <cell r="AB1022"/>
          <cell r="AC1022"/>
          <cell r="AD1022"/>
          <cell r="AE1022"/>
        </row>
        <row r="1023">
          <cell r="B1023">
            <v>44155</v>
          </cell>
          <cell r="C1023">
            <v>47</v>
          </cell>
          <cell r="D1023">
            <v>11</v>
          </cell>
          <cell r="E1023">
            <v>4006031528</v>
          </cell>
          <cell r="F1023" t="str">
            <v>Tem lõi OCB Power Max Rev.00</v>
          </cell>
          <cell r="G1023"/>
          <cell r="H1023" t="str">
            <v>Nhật Anh</v>
          </cell>
          <cell r="I1023">
            <v>1000343</v>
          </cell>
          <cell r="J1023" t="str">
            <v>IQC</v>
          </cell>
          <cell r="K1023">
            <v>780</v>
          </cell>
          <cell r="L1023">
            <v>780</v>
          </cell>
          <cell r="M1023">
            <v>0</v>
          </cell>
          <cell r="P1023"/>
          <cell r="Q1023"/>
          <cell r="R1023"/>
          <cell r="S1023"/>
          <cell r="T1023"/>
          <cell r="U1023"/>
          <cell r="V1023"/>
          <cell r="W1023"/>
          <cell r="Y1023"/>
          <cell r="Z1023"/>
          <cell r="AA1023"/>
          <cell r="AB1023"/>
          <cell r="AC1023"/>
          <cell r="AD1023"/>
          <cell r="AE1023"/>
        </row>
        <row r="1024">
          <cell r="B1024">
            <v>44155</v>
          </cell>
          <cell r="C1024">
            <v>47</v>
          </cell>
          <cell r="D1024">
            <v>11</v>
          </cell>
          <cell r="E1024">
            <v>4006031529</v>
          </cell>
          <cell r="F1024" t="str">
            <v>Tem lõi CTO Power Max Rev.00</v>
          </cell>
          <cell r="G1024"/>
          <cell r="H1024" t="str">
            <v>Nhật Anh</v>
          </cell>
          <cell r="I1024">
            <v>1000343</v>
          </cell>
          <cell r="J1024" t="str">
            <v>IQC</v>
          </cell>
          <cell r="K1024">
            <v>780</v>
          </cell>
          <cell r="L1024">
            <v>780</v>
          </cell>
          <cell r="M1024">
            <v>0</v>
          </cell>
          <cell r="P1024"/>
          <cell r="Q1024"/>
          <cell r="R1024"/>
          <cell r="S1024"/>
          <cell r="T1024"/>
          <cell r="U1024"/>
          <cell r="V1024"/>
          <cell r="W1024"/>
          <cell r="Y1024"/>
          <cell r="Z1024"/>
          <cell r="AA1024"/>
          <cell r="AB1024"/>
          <cell r="AC1024"/>
          <cell r="AD1024"/>
          <cell r="AE1024"/>
        </row>
        <row r="1025">
          <cell r="B1025">
            <v>44155</v>
          </cell>
          <cell r="C1025">
            <v>47</v>
          </cell>
          <cell r="D1025">
            <v>11</v>
          </cell>
          <cell r="E1025">
            <v>4006031531</v>
          </cell>
          <cell r="F1025" t="str">
            <v>Tem lõi T33 Power Max Rev.00</v>
          </cell>
          <cell r="G1025"/>
          <cell r="H1025" t="str">
            <v>Nhật Anh</v>
          </cell>
          <cell r="I1025">
            <v>1000343</v>
          </cell>
          <cell r="J1025" t="str">
            <v>IQC</v>
          </cell>
          <cell r="K1025">
            <v>780</v>
          </cell>
          <cell r="L1025">
            <v>780</v>
          </cell>
          <cell r="M1025">
            <v>0</v>
          </cell>
          <cell r="P1025"/>
          <cell r="Q1025"/>
          <cell r="R1025"/>
          <cell r="S1025"/>
          <cell r="T1025"/>
          <cell r="U1025"/>
          <cell r="V1025"/>
          <cell r="W1025"/>
          <cell r="Y1025"/>
          <cell r="Z1025"/>
          <cell r="AA1025"/>
          <cell r="AB1025"/>
          <cell r="AC1025"/>
          <cell r="AD1025"/>
          <cell r="AE1025"/>
        </row>
        <row r="1026">
          <cell r="B1026">
            <v>44155</v>
          </cell>
          <cell r="C1026">
            <v>47</v>
          </cell>
          <cell r="D1026">
            <v>11</v>
          </cell>
          <cell r="E1026">
            <v>4006031532</v>
          </cell>
          <cell r="F1026" t="str">
            <v>Tem lõi Mineral Power Max Rev.00</v>
          </cell>
          <cell r="G1026"/>
          <cell r="H1026" t="str">
            <v>Nhật Anh</v>
          </cell>
          <cell r="I1026">
            <v>1000343</v>
          </cell>
          <cell r="J1026" t="str">
            <v>IQC</v>
          </cell>
          <cell r="K1026">
            <v>780</v>
          </cell>
          <cell r="L1026">
            <v>780</v>
          </cell>
          <cell r="M1026">
            <v>0</v>
          </cell>
          <cell r="P1026"/>
          <cell r="Q1026"/>
          <cell r="R1026"/>
          <cell r="S1026"/>
          <cell r="T1026"/>
          <cell r="U1026"/>
          <cell r="V1026"/>
          <cell r="W1026"/>
          <cell r="Y1026"/>
          <cell r="Z1026"/>
          <cell r="AA1026"/>
          <cell r="AB1026"/>
          <cell r="AC1026"/>
          <cell r="AD1026"/>
          <cell r="AE1026"/>
        </row>
        <row r="1027">
          <cell r="B1027">
            <v>44155</v>
          </cell>
          <cell r="C1027">
            <v>47</v>
          </cell>
          <cell r="D1027">
            <v>11</v>
          </cell>
          <cell r="E1027">
            <v>4006031533</v>
          </cell>
          <cell r="F1027" t="str">
            <v>Tem lõi Alkaline Power Max Rev.00</v>
          </cell>
          <cell r="G1027"/>
          <cell r="H1027" t="str">
            <v>Nhật Anh</v>
          </cell>
          <cell r="I1027">
            <v>1000343</v>
          </cell>
          <cell r="J1027" t="str">
            <v>IQC</v>
          </cell>
          <cell r="K1027">
            <v>780</v>
          </cell>
          <cell r="L1027">
            <v>780</v>
          </cell>
          <cell r="M1027">
            <v>0</v>
          </cell>
          <cell r="P1027"/>
          <cell r="Q1027"/>
          <cell r="R1027"/>
          <cell r="S1027"/>
          <cell r="T1027"/>
          <cell r="U1027"/>
          <cell r="V1027"/>
          <cell r="W1027"/>
          <cell r="Y1027"/>
          <cell r="Z1027"/>
          <cell r="AA1027"/>
          <cell r="AB1027"/>
          <cell r="AC1027"/>
          <cell r="AD1027"/>
          <cell r="AE1027"/>
        </row>
        <row r="1028">
          <cell r="B1028">
            <v>44155</v>
          </cell>
          <cell r="C1028">
            <v>47</v>
          </cell>
          <cell r="D1028">
            <v>11</v>
          </cell>
          <cell r="E1028">
            <v>4006060314</v>
          </cell>
          <cell r="F1028" t="str">
            <v>HDSD máy RO Power Max</v>
          </cell>
          <cell r="G1028"/>
          <cell r="H1028" t="str">
            <v>Nhật Anh</v>
          </cell>
          <cell r="I1028">
            <v>1000343</v>
          </cell>
          <cell r="J1028" t="str">
            <v>IQC</v>
          </cell>
          <cell r="K1028">
            <v>780</v>
          </cell>
          <cell r="L1028">
            <v>780</v>
          </cell>
          <cell r="M1028">
            <v>0</v>
          </cell>
          <cell r="P1028"/>
          <cell r="Q1028"/>
          <cell r="R1028"/>
          <cell r="S1028"/>
          <cell r="T1028"/>
          <cell r="U1028"/>
          <cell r="V1028"/>
          <cell r="W1028"/>
          <cell r="Y1028"/>
          <cell r="Z1028"/>
          <cell r="AA1028"/>
          <cell r="AB1028"/>
          <cell r="AC1028"/>
          <cell r="AD1028"/>
          <cell r="AE1028"/>
        </row>
        <row r="1029">
          <cell r="B1029">
            <v>44155</v>
          </cell>
          <cell r="C1029">
            <v>47</v>
          </cell>
          <cell r="D1029">
            <v>11</v>
          </cell>
          <cell r="E1029">
            <v>4006060397</v>
          </cell>
          <cell r="F1029" t="str">
            <v>Tờ kẹp cảnh báo lỗi cốc 2G-IQP (Anh) Rev.00</v>
          </cell>
          <cell r="G1029"/>
          <cell r="H1029" t="str">
            <v>Nhật Anh</v>
          </cell>
          <cell r="I1029">
            <v>1000343</v>
          </cell>
          <cell r="J1029" t="str">
            <v>IQC</v>
          </cell>
          <cell r="K1029">
            <v>20</v>
          </cell>
          <cell r="L1029">
            <v>20</v>
          </cell>
          <cell r="M1029">
            <v>0</v>
          </cell>
          <cell r="P1029"/>
          <cell r="Q1029"/>
          <cell r="R1029"/>
          <cell r="S1029"/>
          <cell r="T1029"/>
          <cell r="U1029"/>
          <cell r="V1029"/>
          <cell r="W1029"/>
          <cell r="Y1029"/>
          <cell r="Z1029"/>
          <cell r="AA1029"/>
          <cell r="AB1029"/>
          <cell r="AC1029"/>
          <cell r="AD1029"/>
          <cell r="AE1029"/>
        </row>
        <row r="1030">
          <cell r="B1030">
            <v>44155</v>
          </cell>
          <cell r="C1030">
            <v>47</v>
          </cell>
          <cell r="D1030">
            <v>11</v>
          </cell>
          <cell r="E1030">
            <v>4006032023</v>
          </cell>
          <cell r="F1030" t="str">
            <v>Tem giá sắt BLUE LEAF Rev.00</v>
          </cell>
          <cell r="G1030"/>
          <cell r="H1030" t="str">
            <v>Nhật Anh</v>
          </cell>
          <cell r="I1030">
            <v>1000343</v>
          </cell>
          <cell r="J1030" t="str">
            <v>IQC</v>
          </cell>
          <cell r="K1030">
            <v>800</v>
          </cell>
          <cell r="L1030">
            <v>800</v>
          </cell>
          <cell r="M1030">
            <v>0</v>
          </cell>
          <cell r="P1030"/>
          <cell r="Q1030"/>
          <cell r="R1030"/>
          <cell r="S1030"/>
          <cell r="T1030"/>
          <cell r="U1030"/>
          <cell r="V1030"/>
          <cell r="W1030"/>
          <cell r="Y1030"/>
          <cell r="Z1030"/>
          <cell r="AA1030"/>
          <cell r="AB1030"/>
          <cell r="AC1030"/>
          <cell r="AD1030"/>
          <cell r="AE1030"/>
        </row>
        <row r="1031">
          <cell r="B1031">
            <v>44155</v>
          </cell>
          <cell r="C1031">
            <v>47</v>
          </cell>
          <cell r="D1031">
            <v>11</v>
          </cell>
          <cell r="E1031">
            <v>4006032024</v>
          </cell>
          <cell r="F1031" t="str">
            <v>Tem cốc Sediment BLUE LEAF Rev.00</v>
          </cell>
          <cell r="G1031"/>
          <cell r="H1031" t="str">
            <v>Nhật Anh</v>
          </cell>
          <cell r="I1031">
            <v>1000343</v>
          </cell>
          <cell r="J1031" t="str">
            <v>IQC</v>
          </cell>
          <cell r="K1031">
            <v>800</v>
          </cell>
          <cell r="L1031">
            <v>800</v>
          </cell>
          <cell r="M1031">
            <v>0</v>
          </cell>
          <cell r="P1031"/>
          <cell r="Q1031"/>
          <cell r="R1031"/>
          <cell r="S1031"/>
          <cell r="T1031"/>
          <cell r="U1031"/>
          <cell r="V1031"/>
          <cell r="W1031"/>
          <cell r="Y1031"/>
          <cell r="Z1031"/>
          <cell r="AA1031"/>
          <cell r="AB1031"/>
          <cell r="AC1031"/>
          <cell r="AD1031"/>
          <cell r="AE1031"/>
        </row>
        <row r="1032">
          <cell r="B1032">
            <v>44155</v>
          </cell>
          <cell r="C1032">
            <v>47</v>
          </cell>
          <cell r="D1032">
            <v>11</v>
          </cell>
          <cell r="E1032">
            <v>4006032025</v>
          </cell>
          <cell r="F1032" t="str">
            <v>Tem cốc Loose Carbon BLUE LEAF Rev.00</v>
          </cell>
          <cell r="G1032"/>
          <cell r="H1032" t="str">
            <v>Nhật Anh</v>
          </cell>
          <cell r="I1032">
            <v>1000343</v>
          </cell>
          <cell r="J1032" t="str">
            <v>IQC</v>
          </cell>
          <cell r="K1032">
            <v>800</v>
          </cell>
          <cell r="L1032">
            <v>800</v>
          </cell>
          <cell r="M1032">
            <v>0</v>
          </cell>
          <cell r="P1032"/>
          <cell r="Q1032"/>
          <cell r="R1032"/>
          <cell r="S1032"/>
          <cell r="T1032"/>
          <cell r="U1032"/>
          <cell r="V1032"/>
          <cell r="W1032"/>
          <cell r="Y1032"/>
          <cell r="Z1032"/>
          <cell r="AA1032"/>
          <cell r="AB1032"/>
          <cell r="AC1032"/>
          <cell r="AD1032"/>
          <cell r="AE1032"/>
        </row>
        <row r="1033">
          <cell r="B1033">
            <v>44155</v>
          </cell>
          <cell r="C1033">
            <v>47</v>
          </cell>
          <cell r="D1033">
            <v>11</v>
          </cell>
          <cell r="E1033">
            <v>4006032026</v>
          </cell>
          <cell r="F1033" t="str">
            <v>Tem cốc Carbon Block BLUE LEAF Rev.00</v>
          </cell>
          <cell r="G1033"/>
          <cell r="H1033" t="str">
            <v>Nhật Anh</v>
          </cell>
          <cell r="I1033">
            <v>1000343</v>
          </cell>
          <cell r="J1033" t="str">
            <v>IQC</v>
          </cell>
          <cell r="K1033">
            <v>800</v>
          </cell>
          <cell r="L1033">
            <v>800</v>
          </cell>
          <cell r="M1033">
            <v>0</v>
          </cell>
          <cell r="P1033"/>
          <cell r="Q1033"/>
          <cell r="R1033"/>
          <cell r="S1033"/>
          <cell r="T1033"/>
          <cell r="U1033"/>
          <cell r="V1033"/>
          <cell r="W1033"/>
          <cell r="Y1033"/>
          <cell r="Z1033"/>
          <cell r="AA1033"/>
          <cell r="AB1033"/>
          <cell r="AC1033"/>
          <cell r="AD1033"/>
          <cell r="AE1033"/>
        </row>
        <row r="1034">
          <cell r="B1034">
            <v>44155</v>
          </cell>
          <cell r="C1034">
            <v>47</v>
          </cell>
          <cell r="D1034">
            <v>11</v>
          </cell>
          <cell r="E1034">
            <v>4006060388</v>
          </cell>
          <cell r="F1034" t="str">
            <v>HDSD máy RO BLUE LEAF Rev.00</v>
          </cell>
          <cell r="G1034"/>
          <cell r="H1034" t="str">
            <v>Nhật Anh</v>
          </cell>
          <cell r="I1034">
            <v>1000343</v>
          </cell>
          <cell r="J1034" t="str">
            <v>IQC</v>
          </cell>
          <cell r="K1034">
            <v>800</v>
          </cell>
          <cell r="L1034">
            <v>800</v>
          </cell>
          <cell r="M1034">
            <v>0</v>
          </cell>
          <cell r="P1034"/>
          <cell r="Q1034"/>
          <cell r="R1034"/>
          <cell r="S1034"/>
          <cell r="T1034"/>
          <cell r="U1034"/>
          <cell r="V1034"/>
          <cell r="W1034"/>
          <cell r="Y1034"/>
          <cell r="Z1034"/>
          <cell r="AA1034"/>
          <cell r="AB1034"/>
          <cell r="AC1034"/>
          <cell r="AD1034"/>
          <cell r="AE1034"/>
        </row>
        <row r="1035">
          <cell r="B1035">
            <v>44155</v>
          </cell>
          <cell r="C1035">
            <v>47</v>
          </cell>
          <cell r="D1035">
            <v>11</v>
          </cell>
          <cell r="E1035">
            <v>4006032027</v>
          </cell>
          <cell r="F1035" t="str">
            <v>Tem lõi T33 BLUE LEAF Rev.00</v>
          </cell>
          <cell r="G1035"/>
          <cell r="H1035" t="str">
            <v>Nhật Anh</v>
          </cell>
          <cell r="I1035">
            <v>1000343</v>
          </cell>
          <cell r="J1035" t="str">
            <v>IQC</v>
          </cell>
          <cell r="K1035">
            <v>3240</v>
          </cell>
          <cell r="L1035">
            <v>3240</v>
          </cell>
          <cell r="M1035">
            <v>0</v>
          </cell>
          <cell r="P1035"/>
          <cell r="Q1035"/>
          <cell r="R1035"/>
          <cell r="S1035"/>
          <cell r="T1035"/>
          <cell r="U1035"/>
          <cell r="V1035"/>
          <cell r="W1035"/>
          <cell r="Y1035"/>
          <cell r="Z1035"/>
          <cell r="AA1035"/>
          <cell r="AB1035"/>
          <cell r="AC1035"/>
          <cell r="AD1035"/>
          <cell r="AE1035"/>
        </row>
        <row r="1036">
          <cell r="B1036">
            <v>44155</v>
          </cell>
          <cell r="C1036">
            <v>47</v>
          </cell>
          <cell r="D1036">
            <v>11</v>
          </cell>
          <cell r="E1036">
            <v>4006032028</v>
          </cell>
          <cell r="F1036" t="str">
            <v>Tem lõi Alkaline BLUE LEAF Rev.00</v>
          </cell>
          <cell r="G1036"/>
          <cell r="H1036" t="str">
            <v>Nhật Anh</v>
          </cell>
          <cell r="I1036">
            <v>1000343</v>
          </cell>
          <cell r="J1036" t="str">
            <v>IQC</v>
          </cell>
          <cell r="K1036">
            <v>2310</v>
          </cell>
          <cell r="L1036">
            <v>2310</v>
          </cell>
          <cell r="M1036">
            <v>0</v>
          </cell>
          <cell r="P1036"/>
          <cell r="Q1036"/>
          <cell r="R1036"/>
          <cell r="S1036"/>
          <cell r="T1036"/>
          <cell r="U1036"/>
          <cell r="V1036"/>
          <cell r="W1036"/>
          <cell r="Y1036"/>
          <cell r="Z1036"/>
          <cell r="AA1036"/>
          <cell r="AB1036"/>
          <cell r="AC1036"/>
          <cell r="AD1036"/>
          <cell r="AE1036"/>
        </row>
        <row r="1037">
          <cell r="B1037">
            <v>44155</v>
          </cell>
          <cell r="C1037">
            <v>47</v>
          </cell>
          <cell r="D1037">
            <v>11</v>
          </cell>
          <cell r="E1037">
            <v>4006032032</v>
          </cell>
          <cell r="F1037" t="str">
            <v>Tem lõi OCB BLUE LEAF Rev.00</v>
          </cell>
          <cell r="G1037"/>
          <cell r="H1037" t="str">
            <v>Nhật Anh</v>
          </cell>
          <cell r="I1037">
            <v>1000343</v>
          </cell>
          <cell r="J1037" t="str">
            <v>IQC</v>
          </cell>
          <cell r="K1037">
            <v>1310</v>
          </cell>
          <cell r="L1037">
            <v>1310</v>
          </cell>
          <cell r="M1037">
            <v>0</v>
          </cell>
          <cell r="P1037"/>
          <cell r="Q1037"/>
          <cell r="R1037"/>
          <cell r="S1037"/>
          <cell r="T1037"/>
          <cell r="U1037"/>
          <cell r="V1037"/>
          <cell r="W1037"/>
          <cell r="Y1037"/>
          <cell r="Z1037"/>
          <cell r="AA1037"/>
          <cell r="AB1037"/>
          <cell r="AC1037"/>
          <cell r="AD1037"/>
          <cell r="AE1037"/>
        </row>
        <row r="1038">
          <cell r="B1038">
            <v>44155</v>
          </cell>
          <cell r="C1038">
            <v>47</v>
          </cell>
          <cell r="D1038">
            <v>11</v>
          </cell>
          <cell r="E1038">
            <v>4006032033</v>
          </cell>
          <cell r="F1038" t="str">
            <v>Tem lõi CTO BLUE LEAF Rev.00</v>
          </cell>
          <cell r="G1038"/>
          <cell r="H1038" t="str">
            <v>Nhật Anh</v>
          </cell>
          <cell r="I1038">
            <v>1000343</v>
          </cell>
          <cell r="J1038" t="str">
            <v>IQC</v>
          </cell>
          <cell r="K1038">
            <v>10</v>
          </cell>
          <cell r="L1038">
            <v>10</v>
          </cell>
          <cell r="M1038">
            <v>0</v>
          </cell>
          <cell r="P1038"/>
          <cell r="Q1038"/>
          <cell r="R1038"/>
          <cell r="S1038"/>
          <cell r="T1038"/>
          <cell r="U1038"/>
          <cell r="V1038"/>
          <cell r="W1038"/>
          <cell r="Y1038"/>
          <cell r="Z1038"/>
          <cell r="AA1038"/>
          <cell r="AB1038"/>
          <cell r="AC1038"/>
          <cell r="AD1038"/>
          <cell r="AE1038"/>
        </row>
        <row r="1039">
          <cell r="B1039">
            <v>44155</v>
          </cell>
          <cell r="C1039">
            <v>47</v>
          </cell>
          <cell r="D1039">
            <v>11</v>
          </cell>
          <cell r="E1039">
            <v>4006032034</v>
          </cell>
          <cell r="F1039" t="str">
            <v>Tem lõi PP Sediment BLUE LEAF Rev.00</v>
          </cell>
          <cell r="G1039"/>
          <cell r="H1039" t="str">
            <v>Nhật Anh</v>
          </cell>
          <cell r="I1039">
            <v>1000343</v>
          </cell>
          <cell r="J1039" t="str">
            <v>IQC</v>
          </cell>
          <cell r="K1039">
            <v>2360</v>
          </cell>
          <cell r="L1039">
            <v>2360</v>
          </cell>
          <cell r="M1039">
            <v>0</v>
          </cell>
          <cell r="P1039"/>
          <cell r="Q1039"/>
          <cell r="R1039"/>
          <cell r="S1039"/>
          <cell r="T1039"/>
          <cell r="U1039"/>
          <cell r="V1039"/>
          <cell r="W1039"/>
          <cell r="Y1039"/>
          <cell r="Z1039"/>
          <cell r="AA1039"/>
          <cell r="AB1039"/>
          <cell r="AC1039"/>
          <cell r="AD1039"/>
          <cell r="AE1039"/>
        </row>
        <row r="1040">
          <cell r="B1040">
            <v>44155</v>
          </cell>
          <cell r="C1040">
            <v>47</v>
          </cell>
          <cell r="D1040">
            <v>11</v>
          </cell>
          <cell r="E1040">
            <v>3004060061</v>
          </cell>
          <cell r="F1040" t="str">
            <v>Khung UNDERSINK v4 trắng</v>
          </cell>
          <cell r="G1040"/>
          <cell r="H1040" t="str">
            <v>Nhật Anh</v>
          </cell>
          <cell r="I1040">
            <v>1000016</v>
          </cell>
          <cell r="J1040" t="str">
            <v>IQC</v>
          </cell>
          <cell r="K1040">
            <v>11</v>
          </cell>
          <cell r="L1040">
            <v>11</v>
          </cell>
          <cell r="M1040">
            <v>0</v>
          </cell>
          <cell r="P1040"/>
          <cell r="Q1040"/>
          <cell r="R1040"/>
          <cell r="S1040"/>
          <cell r="T1040"/>
          <cell r="U1040"/>
          <cell r="V1040"/>
          <cell r="W1040"/>
          <cell r="Y1040"/>
          <cell r="Z1040"/>
          <cell r="AA1040"/>
          <cell r="AB1040"/>
          <cell r="AC1040"/>
          <cell r="AD1040"/>
          <cell r="AE1040"/>
        </row>
        <row r="1041">
          <cell r="B1041">
            <v>44155</v>
          </cell>
          <cell r="C1041">
            <v>47</v>
          </cell>
          <cell r="D1041">
            <v>11</v>
          </cell>
          <cell r="E1041">
            <v>2013020083</v>
          </cell>
          <cell r="F1041" t="str">
            <v>Giá sắt L4 v2 trắng</v>
          </cell>
          <cell r="G1041"/>
          <cell r="H1041" t="str">
            <v>Nhật Anh</v>
          </cell>
          <cell r="I1041">
            <v>1000016</v>
          </cell>
          <cell r="J1041" t="str">
            <v>IQC</v>
          </cell>
          <cell r="K1041">
            <v>757</v>
          </cell>
          <cell r="L1041">
            <v>757</v>
          </cell>
          <cell r="M1041">
            <v>0</v>
          </cell>
          <cell r="P1041"/>
          <cell r="Q1041"/>
          <cell r="R1041"/>
          <cell r="S1041"/>
          <cell r="T1041"/>
          <cell r="U1041"/>
          <cell r="V1041"/>
          <cell r="W1041"/>
          <cell r="Y1041"/>
          <cell r="Z1041"/>
          <cell r="AA1041"/>
          <cell r="AB1041"/>
          <cell r="AC1041"/>
          <cell r="AD1041"/>
          <cell r="AE1041"/>
        </row>
        <row r="1042">
          <cell r="B1042">
            <v>44155</v>
          </cell>
          <cell r="C1042">
            <v>47</v>
          </cell>
          <cell r="D1042">
            <v>11</v>
          </cell>
          <cell r="E1042">
            <v>2013020008</v>
          </cell>
          <cell r="F1042" t="str">
            <v>Giá sắt L5</v>
          </cell>
          <cell r="G1042"/>
          <cell r="H1042" t="str">
            <v>Nhật Anh</v>
          </cell>
          <cell r="I1042">
            <v>1000016</v>
          </cell>
          <cell r="J1042" t="str">
            <v>IQC</v>
          </cell>
          <cell r="K1042">
            <v>56</v>
          </cell>
          <cell r="L1042">
            <v>56</v>
          </cell>
          <cell r="M1042">
            <v>0</v>
          </cell>
          <cell r="P1042"/>
          <cell r="Q1042"/>
          <cell r="R1042"/>
          <cell r="S1042"/>
          <cell r="T1042"/>
          <cell r="U1042"/>
          <cell r="V1042"/>
          <cell r="W1042"/>
          <cell r="Y1042"/>
          <cell r="Z1042"/>
          <cell r="AA1042"/>
          <cell r="AB1042"/>
          <cell r="AC1042"/>
          <cell r="AD1042"/>
          <cell r="AE1042"/>
        </row>
        <row r="1043">
          <cell r="B1043">
            <v>44155</v>
          </cell>
          <cell r="C1043">
            <v>47</v>
          </cell>
          <cell r="D1043">
            <v>11</v>
          </cell>
          <cell r="E1043">
            <v>3004040426</v>
          </cell>
          <cell r="F1043" t="str">
            <v>Ốp tank nhựa IQO-HOT</v>
          </cell>
          <cell r="G1043"/>
          <cell r="H1043" t="str">
            <v>Nhật Anh</v>
          </cell>
          <cell r="I1043">
            <v>1000016</v>
          </cell>
          <cell r="J1043" t="str">
            <v>IQC</v>
          </cell>
          <cell r="K1043">
            <v>48</v>
          </cell>
          <cell r="L1043">
            <v>48</v>
          </cell>
          <cell r="M1043">
            <v>0</v>
          </cell>
          <cell r="P1043"/>
          <cell r="Q1043"/>
          <cell r="R1043"/>
          <cell r="S1043"/>
          <cell r="T1043"/>
          <cell r="U1043"/>
          <cell r="V1043"/>
          <cell r="W1043"/>
          <cell r="Y1043"/>
          <cell r="Z1043"/>
          <cell r="AA1043"/>
          <cell r="AB1043"/>
          <cell r="AC1043"/>
          <cell r="AD1043"/>
          <cell r="AE1043"/>
        </row>
        <row r="1044">
          <cell r="B1044">
            <v>44155</v>
          </cell>
          <cell r="C1044">
            <v>47</v>
          </cell>
          <cell r="D1044">
            <v>11</v>
          </cell>
          <cell r="E1044">
            <v>3004010129</v>
          </cell>
          <cell r="F1044" t="str">
            <v>Bộ dây điện C-381HC (nóng lạnh)</v>
          </cell>
          <cell r="G1044"/>
          <cell r="H1044" t="str">
            <v>Nhật Anh</v>
          </cell>
          <cell r="I1044">
            <v>1004785</v>
          </cell>
          <cell r="J1044" t="str">
            <v>IQC</v>
          </cell>
          <cell r="K1044">
            <v>400</v>
          </cell>
          <cell r="L1044">
            <v>400</v>
          </cell>
          <cell r="M1044">
            <v>0</v>
          </cell>
          <cell r="P1044"/>
          <cell r="Q1044"/>
          <cell r="R1044"/>
          <cell r="S1044"/>
          <cell r="T1044"/>
          <cell r="U1044"/>
          <cell r="V1044"/>
          <cell r="W1044"/>
          <cell r="Y1044"/>
          <cell r="Z1044"/>
          <cell r="AA1044"/>
          <cell r="AB1044"/>
          <cell r="AC1044"/>
          <cell r="AD1044"/>
          <cell r="AE1044"/>
        </row>
        <row r="1045">
          <cell r="B1045">
            <v>44155</v>
          </cell>
          <cell r="C1045">
            <v>47</v>
          </cell>
          <cell r="D1045">
            <v>11</v>
          </cell>
          <cell r="E1045">
            <v>3004010135</v>
          </cell>
          <cell r="F1045" t="str">
            <v>Bộ dây điện C-381HC (RO)</v>
          </cell>
          <cell r="G1045"/>
          <cell r="H1045" t="str">
            <v>Nhật Anh</v>
          </cell>
          <cell r="I1045">
            <v>1004785</v>
          </cell>
          <cell r="J1045" t="str">
            <v>IQC</v>
          </cell>
          <cell r="K1045">
            <v>400</v>
          </cell>
          <cell r="L1045">
            <v>400</v>
          </cell>
          <cell r="M1045">
            <v>0</v>
          </cell>
          <cell r="P1045"/>
          <cell r="Q1045"/>
          <cell r="R1045"/>
          <cell r="S1045"/>
          <cell r="T1045"/>
          <cell r="U1045"/>
          <cell r="V1045"/>
          <cell r="W1045"/>
          <cell r="Y1045"/>
          <cell r="Z1045"/>
          <cell r="AA1045"/>
          <cell r="AB1045"/>
          <cell r="AC1045"/>
          <cell r="AD1045"/>
          <cell r="AE1045"/>
        </row>
        <row r="1046">
          <cell r="B1046">
            <v>44155</v>
          </cell>
          <cell r="C1046">
            <v>47</v>
          </cell>
          <cell r="D1046">
            <v>11</v>
          </cell>
          <cell r="E1046">
            <v>2009010068</v>
          </cell>
          <cell r="F1046" t="str">
            <v>Nguồn 24V 1.5A (1004785)</v>
          </cell>
          <cell r="G1046"/>
          <cell r="H1046" t="str">
            <v>Nhật Anh</v>
          </cell>
          <cell r="I1046">
            <v>1004785</v>
          </cell>
          <cell r="J1046" t="str">
            <v>IQC</v>
          </cell>
          <cell r="K1046">
            <v>500</v>
          </cell>
          <cell r="L1046">
            <v>500</v>
          </cell>
          <cell r="M1046">
            <v>0</v>
          </cell>
          <cell r="P1046"/>
          <cell r="Q1046"/>
          <cell r="R1046"/>
          <cell r="S1046"/>
          <cell r="T1046"/>
          <cell r="U1046"/>
          <cell r="V1046"/>
          <cell r="W1046"/>
          <cell r="Y1046"/>
          <cell r="Z1046"/>
          <cell r="AA1046"/>
          <cell r="AB1046"/>
          <cell r="AC1046"/>
          <cell r="AD1046"/>
          <cell r="AE1046"/>
        </row>
        <row r="1047">
          <cell r="B1047">
            <v>44155</v>
          </cell>
          <cell r="C1047">
            <v>47</v>
          </cell>
          <cell r="D1047">
            <v>11</v>
          </cell>
          <cell r="E1047">
            <v>4004090156</v>
          </cell>
          <cell r="F1047" t="str">
            <v>Vải không dệt 175-35-T-KK</v>
          </cell>
          <cell r="G1047"/>
          <cell r="H1047" t="str">
            <v>Nhật Anh</v>
          </cell>
          <cell r="I1047">
            <v>1006021</v>
          </cell>
          <cell r="J1047" t="str">
            <v>IQC</v>
          </cell>
          <cell r="K1047">
            <v>8</v>
          </cell>
          <cell r="L1047">
            <v>8</v>
          </cell>
          <cell r="M1047">
            <v>0</v>
          </cell>
          <cell r="P1047"/>
          <cell r="Q1047"/>
          <cell r="R1047"/>
          <cell r="S1047"/>
          <cell r="T1047"/>
          <cell r="U1047"/>
          <cell r="V1047"/>
          <cell r="W1047"/>
          <cell r="Y1047"/>
          <cell r="Z1047"/>
          <cell r="AA1047"/>
          <cell r="AB1047"/>
          <cell r="AC1047"/>
          <cell r="AD1047"/>
          <cell r="AE1047"/>
        </row>
        <row r="1048">
          <cell r="B1048">
            <v>44155</v>
          </cell>
          <cell r="C1048">
            <v>47</v>
          </cell>
          <cell r="D1048">
            <v>11</v>
          </cell>
          <cell r="E1048">
            <v>3004040336</v>
          </cell>
          <cell r="F1048" t="str">
            <v>Giá cốc IQO trắng</v>
          </cell>
          <cell r="G1048"/>
          <cell r="H1048" t="str">
            <v>Nhật Anh</v>
          </cell>
          <cell r="I1048">
            <v>1000016</v>
          </cell>
          <cell r="J1048" t="str">
            <v>IQC</v>
          </cell>
          <cell r="K1048">
            <v>14</v>
          </cell>
          <cell r="L1048">
            <v>14</v>
          </cell>
          <cell r="M1048">
            <v>0</v>
          </cell>
          <cell r="P1048"/>
          <cell r="Q1048"/>
          <cell r="R1048"/>
          <cell r="S1048"/>
          <cell r="T1048"/>
          <cell r="U1048"/>
          <cell r="V1048"/>
          <cell r="W1048"/>
          <cell r="Y1048"/>
          <cell r="Z1048"/>
          <cell r="AA1048"/>
          <cell r="AB1048"/>
          <cell r="AC1048"/>
          <cell r="AD1048"/>
          <cell r="AE1048"/>
        </row>
        <row r="1049">
          <cell r="B1049">
            <v>44155</v>
          </cell>
          <cell r="C1049">
            <v>47</v>
          </cell>
          <cell r="D1049">
            <v>11</v>
          </cell>
          <cell r="E1049">
            <v>4006040060</v>
          </cell>
          <cell r="F1049" t="str">
            <v>Dây đai 12x0.7 trắng</v>
          </cell>
          <cell r="G1049"/>
          <cell r="H1049" t="str">
            <v>Nhật Anh</v>
          </cell>
          <cell r="I1049">
            <v>1005263</v>
          </cell>
          <cell r="J1049" t="str">
            <v>IQC</v>
          </cell>
          <cell r="K1049">
            <v>15</v>
          </cell>
          <cell r="L1049">
            <v>15</v>
          </cell>
          <cell r="M1049">
            <v>0</v>
          </cell>
          <cell r="P1049"/>
          <cell r="Q1049"/>
          <cell r="R1049"/>
          <cell r="S1049"/>
          <cell r="T1049"/>
          <cell r="U1049"/>
          <cell r="V1049"/>
          <cell r="W1049"/>
          <cell r="Y1049"/>
          <cell r="Z1049"/>
          <cell r="AA1049"/>
          <cell r="AB1049"/>
          <cell r="AC1049"/>
          <cell r="AD1049"/>
          <cell r="AE1049"/>
        </row>
        <row r="1050">
          <cell r="B1050">
            <v>44155</v>
          </cell>
          <cell r="C1050">
            <v>47</v>
          </cell>
          <cell r="D1050">
            <v>11</v>
          </cell>
          <cell r="E1050">
            <v>4006020066</v>
          </cell>
          <cell r="F1050" t="str">
            <v>Túi MCPP Smax Duo 3 Vi lọc đa điểm</v>
          </cell>
          <cell r="G1050"/>
          <cell r="H1050" t="str">
            <v>Nhật Anh</v>
          </cell>
          <cell r="I1050">
            <v>1005641</v>
          </cell>
          <cell r="J1050" t="str">
            <v>IQC</v>
          </cell>
          <cell r="K1050">
            <v>30000</v>
          </cell>
          <cell r="L1050">
            <v>30000</v>
          </cell>
          <cell r="M1050">
            <v>0</v>
          </cell>
          <cell r="P1050"/>
          <cell r="Q1050"/>
          <cell r="R1050"/>
          <cell r="S1050"/>
          <cell r="T1050"/>
          <cell r="U1050"/>
          <cell r="V1050"/>
          <cell r="W1050"/>
          <cell r="Y1050"/>
          <cell r="Z1050"/>
          <cell r="AA1050"/>
          <cell r="AB1050"/>
          <cell r="AC1050"/>
          <cell r="AD1050"/>
          <cell r="AE1050"/>
        </row>
        <row r="1051">
          <cell r="B1051">
            <v>44155</v>
          </cell>
          <cell r="C1051">
            <v>47</v>
          </cell>
          <cell r="D1051">
            <v>11</v>
          </cell>
          <cell r="E1051">
            <v>4006020062</v>
          </cell>
          <cell r="F1051" t="str">
            <v>Túi MCPP Smax Duo 1 Vi lọc</v>
          </cell>
          <cell r="G1051"/>
          <cell r="H1051" t="str">
            <v>Nhật Anh</v>
          </cell>
          <cell r="I1051">
            <v>1005641</v>
          </cell>
          <cell r="J1051" t="str">
            <v>IQC</v>
          </cell>
          <cell r="K1051">
            <v>30000</v>
          </cell>
          <cell r="L1051">
            <v>30000</v>
          </cell>
          <cell r="M1051">
            <v>0</v>
          </cell>
          <cell r="P1051"/>
          <cell r="Q1051"/>
          <cell r="R1051"/>
          <cell r="S1051"/>
          <cell r="T1051"/>
          <cell r="U1051"/>
          <cell r="V1051"/>
          <cell r="W1051"/>
          <cell r="Y1051"/>
          <cell r="Z1051"/>
          <cell r="AA1051"/>
          <cell r="AB1051"/>
          <cell r="AC1051"/>
          <cell r="AD1051"/>
          <cell r="AE1051"/>
        </row>
        <row r="1052">
          <cell r="B1052">
            <v>44155</v>
          </cell>
          <cell r="C1052">
            <v>47</v>
          </cell>
          <cell r="D1052">
            <v>11</v>
          </cell>
          <cell r="E1052">
            <v>4004090023</v>
          </cell>
          <cell r="F1052" t="str">
            <v>Nhựa keo nến làm lõi CTO</v>
          </cell>
          <cell r="G1052"/>
          <cell r="H1052" t="str">
            <v>Nhật Anh</v>
          </cell>
          <cell r="I1052">
            <v>1000032</v>
          </cell>
          <cell r="J1052" t="str">
            <v>IQC</v>
          </cell>
          <cell r="K1052">
            <v>100</v>
          </cell>
          <cell r="L1052">
            <v>100</v>
          </cell>
          <cell r="M1052">
            <v>0</v>
          </cell>
          <cell r="P1052"/>
          <cell r="Q1052"/>
          <cell r="R1052"/>
          <cell r="S1052"/>
          <cell r="T1052"/>
          <cell r="U1052"/>
          <cell r="V1052"/>
          <cell r="W1052"/>
          <cell r="Y1052"/>
          <cell r="Z1052"/>
          <cell r="AA1052"/>
          <cell r="AB1052"/>
          <cell r="AC1052"/>
          <cell r="AD1052"/>
          <cell r="AE1052"/>
        </row>
        <row r="1053">
          <cell r="B1053">
            <v>44155</v>
          </cell>
          <cell r="C1053">
            <v>47</v>
          </cell>
          <cell r="D1053">
            <v>11</v>
          </cell>
          <cell r="E1053">
            <v>3002090016</v>
          </cell>
          <cell r="F1053" t="str">
            <v>Ống thủy tinh bo 1 đầu</v>
          </cell>
          <cell r="G1053"/>
          <cell r="H1053" t="str">
            <v>Nhật Anh</v>
          </cell>
          <cell r="I1053">
            <v>1000026</v>
          </cell>
          <cell r="J1053" t="str">
            <v>IQC</v>
          </cell>
          <cell r="K1053">
            <v>41664</v>
          </cell>
          <cell r="L1053">
            <v>41664</v>
          </cell>
          <cell r="M1053">
            <v>0</v>
          </cell>
          <cell r="P1053"/>
          <cell r="Q1053"/>
          <cell r="R1053"/>
          <cell r="S1053"/>
          <cell r="T1053"/>
          <cell r="U1053"/>
          <cell r="V1053"/>
          <cell r="W1053"/>
          <cell r="Y1053"/>
          <cell r="Z1053"/>
          <cell r="AA1053"/>
          <cell r="AB1053"/>
          <cell r="AC1053"/>
          <cell r="AD1053"/>
          <cell r="AE1053"/>
        </row>
        <row r="1054">
          <cell r="B1054">
            <v>44155</v>
          </cell>
          <cell r="C1054">
            <v>47</v>
          </cell>
          <cell r="D1054">
            <v>11</v>
          </cell>
          <cell r="E1054">
            <v>2013090028</v>
          </cell>
          <cell r="F1054" t="str">
            <v>Giắc sấp (dây đực)</v>
          </cell>
          <cell r="G1054"/>
          <cell r="H1054" t="str">
            <v>Nhật Anh</v>
          </cell>
          <cell r="I1054">
            <v>1004010</v>
          </cell>
          <cell r="J1054" t="str">
            <v>IQC</v>
          </cell>
          <cell r="K1054">
            <v>1000</v>
          </cell>
          <cell r="L1054">
            <v>1000</v>
          </cell>
          <cell r="M1054">
            <v>0</v>
          </cell>
          <cell r="P1054"/>
          <cell r="Q1054"/>
          <cell r="R1054"/>
          <cell r="S1054"/>
          <cell r="T1054"/>
          <cell r="U1054"/>
          <cell r="V1054"/>
          <cell r="W1054"/>
          <cell r="Y1054"/>
          <cell r="Z1054"/>
          <cell r="AA1054"/>
          <cell r="AB1054"/>
          <cell r="AC1054"/>
          <cell r="AD1054"/>
          <cell r="AE1054"/>
        </row>
        <row r="1055">
          <cell r="B1055">
            <v>44155</v>
          </cell>
          <cell r="C1055">
            <v>47</v>
          </cell>
          <cell r="D1055">
            <v>11</v>
          </cell>
          <cell r="E1055">
            <v>3004010024</v>
          </cell>
          <cell r="F1055" t="str">
            <v>Dây điện AT48</v>
          </cell>
          <cell r="G1055"/>
          <cell r="H1055" t="str">
            <v>Nhật Anh</v>
          </cell>
          <cell r="I1055">
            <v>1004010</v>
          </cell>
          <cell r="J1055" t="str">
            <v>IQC</v>
          </cell>
          <cell r="K1055">
            <v>600</v>
          </cell>
          <cell r="L1055">
            <v>600</v>
          </cell>
          <cell r="M1055">
            <v>0</v>
          </cell>
          <cell r="P1055"/>
          <cell r="Q1055"/>
          <cell r="R1055"/>
          <cell r="S1055"/>
          <cell r="T1055"/>
          <cell r="U1055"/>
          <cell r="V1055"/>
          <cell r="W1055"/>
          <cell r="Y1055"/>
          <cell r="Z1055"/>
          <cell r="AA1055"/>
          <cell r="AB1055"/>
          <cell r="AC1055"/>
          <cell r="AD1055"/>
          <cell r="AE1055"/>
        </row>
        <row r="1056">
          <cell r="B1056">
            <v>44155</v>
          </cell>
          <cell r="C1056">
            <v>47</v>
          </cell>
          <cell r="D1056">
            <v>11</v>
          </cell>
          <cell r="E1056">
            <v>3004010150</v>
          </cell>
          <cell r="F1056" t="str">
            <v>Bộ dây điện IRO3 v3</v>
          </cell>
          <cell r="G1056"/>
          <cell r="H1056" t="str">
            <v>Nhật Anh</v>
          </cell>
          <cell r="I1056">
            <v>1004010</v>
          </cell>
          <cell r="J1056" t="str">
            <v>IQC</v>
          </cell>
          <cell r="K1056">
            <v>300</v>
          </cell>
          <cell r="L1056">
            <v>300</v>
          </cell>
          <cell r="M1056">
            <v>0</v>
          </cell>
          <cell r="P1056"/>
          <cell r="Q1056"/>
          <cell r="R1056"/>
          <cell r="S1056"/>
          <cell r="T1056"/>
          <cell r="U1056"/>
          <cell r="V1056"/>
          <cell r="W1056"/>
          <cell r="Y1056"/>
          <cell r="Z1056"/>
          <cell r="AA1056"/>
          <cell r="AB1056"/>
          <cell r="AC1056"/>
          <cell r="AD1056"/>
          <cell r="AE1056"/>
        </row>
        <row r="1057">
          <cell r="B1057">
            <v>44155</v>
          </cell>
          <cell r="C1057">
            <v>47</v>
          </cell>
          <cell r="D1057">
            <v>11</v>
          </cell>
          <cell r="E1057">
            <v>3004010017</v>
          </cell>
          <cell r="F1057" t="str">
            <v>Dây điện AT1 (20cm)</v>
          </cell>
          <cell r="G1057"/>
          <cell r="H1057" t="str">
            <v>Nhật Anh</v>
          </cell>
          <cell r="I1057">
            <v>1004010</v>
          </cell>
          <cell r="J1057" t="str">
            <v>IQC</v>
          </cell>
          <cell r="K1057">
            <v>1500</v>
          </cell>
          <cell r="L1057">
            <v>1500</v>
          </cell>
          <cell r="M1057">
            <v>0</v>
          </cell>
          <cell r="P1057"/>
          <cell r="Q1057"/>
          <cell r="R1057"/>
          <cell r="S1057"/>
          <cell r="T1057"/>
          <cell r="U1057"/>
          <cell r="V1057"/>
          <cell r="W1057"/>
          <cell r="Y1057"/>
          <cell r="Z1057"/>
          <cell r="AA1057"/>
          <cell r="AB1057"/>
          <cell r="AC1057"/>
          <cell r="AD1057"/>
          <cell r="AE1057"/>
        </row>
        <row r="1058">
          <cell r="B1058">
            <v>44155</v>
          </cell>
          <cell r="C1058">
            <v>47</v>
          </cell>
          <cell r="D1058">
            <v>11</v>
          </cell>
          <cell r="E1058">
            <v>3004010012</v>
          </cell>
          <cell r="F1058" t="str">
            <v>Bộ dây lọc nhiễu + công tắc 24v</v>
          </cell>
          <cell r="G1058"/>
          <cell r="H1058" t="str">
            <v>Nhật Anh</v>
          </cell>
          <cell r="I1058">
            <v>1004010</v>
          </cell>
          <cell r="J1058" t="str">
            <v>IQC</v>
          </cell>
          <cell r="K1058">
            <v>400</v>
          </cell>
          <cell r="L1058">
            <v>400</v>
          </cell>
          <cell r="M1058">
            <v>0</v>
          </cell>
          <cell r="P1058"/>
          <cell r="Q1058"/>
          <cell r="R1058"/>
          <cell r="S1058"/>
          <cell r="T1058"/>
          <cell r="U1058"/>
          <cell r="V1058"/>
          <cell r="W1058"/>
          <cell r="Y1058"/>
          <cell r="Z1058"/>
          <cell r="AA1058"/>
          <cell r="AB1058"/>
          <cell r="AC1058"/>
          <cell r="AD1058"/>
          <cell r="AE1058"/>
        </row>
        <row r="1059">
          <cell r="B1059">
            <v>44155</v>
          </cell>
          <cell r="C1059">
            <v>47</v>
          </cell>
          <cell r="D1059">
            <v>11</v>
          </cell>
          <cell r="E1059">
            <v>2009010061</v>
          </cell>
          <cell r="F1059" t="str">
            <v>Nguồn xung 24V 1.5A RADIAN (2xAT2)</v>
          </cell>
          <cell r="G1059"/>
          <cell r="H1059" t="str">
            <v>Nhật Anh</v>
          </cell>
          <cell r="I1059">
            <v>1004785</v>
          </cell>
          <cell r="J1059" t="str">
            <v>IQC</v>
          </cell>
          <cell r="K1059">
            <v>1000</v>
          </cell>
          <cell r="L1059">
            <v>1000</v>
          </cell>
          <cell r="M1059">
            <v>0</v>
          </cell>
          <cell r="P1059"/>
          <cell r="Q1059"/>
          <cell r="R1059"/>
          <cell r="S1059"/>
          <cell r="T1059"/>
          <cell r="U1059"/>
          <cell r="V1059"/>
          <cell r="W1059"/>
          <cell r="Y1059"/>
          <cell r="Z1059"/>
          <cell r="AA1059"/>
          <cell r="AB1059"/>
          <cell r="AC1059"/>
          <cell r="AD1059"/>
          <cell r="AE1059"/>
        </row>
        <row r="1060">
          <cell r="B1060">
            <v>44155</v>
          </cell>
          <cell r="C1060">
            <v>47</v>
          </cell>
          <cell r="D1060">
            <v>11</v>
          </cell>
          <cell r="E1060">
            <v>3004010119</v>
          </cell>
          <cell r="F1060" t="str">
            <v>Dây điện AT-6.3 (25cm)</v>
          </cell>
          <cell r="G1060"/>
          <cell r="H1060" t="str">
            <v>Nhật Anh</v>
          </cell>
          <cell r="I1060">
            <v>1004010</v>
          </cell>
          <cell r="J1060" t="str">
            <v>IQC</v>
          </cell>
          <cell r="K1060">
            <v>2000</v>
          </cell>
          <cell r="L1060">
            <v>2000</v>
          </cell>
          <cell r="M1060">
            <v>0</v>
          </cell>
          <cell r="P1060"/>
          <cell r="Q1060"/>
          <cell r="R1060"/>
          <cell r="S1060"/>
          <cell r="T1060"/>
          <cell r="U1060"/>
          <cell r="V1060"/>
          <cell r="W1060"/>
          <cell r="Y1060"/>
          <cell r="Z1060"/>
          <cell r="AA1060"/>
          <cell r="AB1060"/>
          <cell r="AC1060"/>
          <cell r="AD1060"/>
          <cell r="AE1060"/>
        </row>
        <row r="1061">
          <cell r="B1061">
            <v>44155</v>
          </cell>
          <cell r="C1061">
            <v>47</v>
          </cell>
          <cell r="D1061">
            <v>11</v>
          </cell>
          <cell r="E1061">
            <v>4006010173</v>
          </cell>
          <cell r="F1061" t="str">
            <v>Bộ vách carton lõi T33 2D</v>
          </cell>
          <cell r="G1061"/>
          <cell r="H1061" t="str">
            <v>Nhật Anh</v>
          </cell>
          <cell r="I1061">
            <v>1005936</v>
          </cell>
          <cell r="J1061" t="str">
            <v>IQC</v>
          </cell>
          <cell r="K1061">
            <v>160</v>
          </cell>
          <cell r="L1061">
            <v>160</v>
          </cell>
          <cell r="M1061">
            <v>0</v>
          </cell>
          <cell r="P1061"/>
          <cell r="Q1061"/>
          <cell r="R1061"/>
          <cell r="S1061"/>
          <cell r="T1061"/>
          <cell r="U1061"/>
          <cell r="V1061"/>
          <cell r="W1061"/>
          <cell r="Y1061"/>
          <cell r="Z1061"/>
          <cell r="AA1061"/>
          <cell r="AB1061"/>
          <cell r="AC1061"/>
          <cell r="AD1061"/>
          <cell r="AE1061"/>
        </row>
        <row r="1062">
          <cell r="B1062">
            <v>44155</v>
          </cell>
          <cell r="C1062">
            <v>47</v>
          </cell>
          <cell r="D1062">
            <v>11</v>
          </cell>
          <cell r="E1062">
            <v>4006010191</v>
          </cell>
          <cell r="F1062" t="str">
            <v>Carton đáy IQ 440x345x30</v>
          </cell>
          <cell r="G1062"/>
          <cell r="H1062" t="str">
            <v>Nhật Anh</v>
          </cell>
          <cell r="I1062">
            <v>1005936</v>
          </cell>
          <cell r="J1062" t="str">
            <v>IQC</v>
          </cell>
          <cell r="K1062">
            <v>600</v>
          </cell>
          <cell r="L1062">
            <v>600</v>
          </cell>
          <cell r="M1062">
            <v>0</v>
          </cell>
          <cell r="P1062"/>
          <cell r="Q1062"/>
          <cell r="R1062"/>
          <cell r="S1062"/>
          <cell r="T1062"/>
          <cell r="U1062"/>
          <cell r="V1062"/>
          <cell r="W1062"/>
          <cell r="Y1062"/>
          <cell r="Z1062"/>
          <cell r="AA1062"/>
          <cell r="AB1062"/>
          <cell r="AC1062"/>
          <cell r="AD1062"/>
          <cell r="AE1062"/>
        </row>
        <row r="1063">
          <cell r="B1063">
            <v>44155</v>
          </cell>
          <cell r="C1063">
            <v>47</v>
          </cell>
          <cell r="D1063">
            <v>11</v>
          </cell>
          <cell r="E1063">
            <v>4006010204</v>
          </cell>
          <cell r="F1063" t="str">
            <v>Thùng đựng cốc thấp không nắp</v>
          </cell>
          <cell r="G1063"/>
          <cell r="H1063" t="str">
            <v>Nhật Anh</v>
          </cell>
          <cell r="I1063">
            <v>1005936</v>
          </cell>
          <cell r="J1063" t="str">
            <v>IQC</v>
          </cell>
          <cell r="K1063">
            <v>800</v>
          </cell>
          <cell r="L1063">
            <v>800</v>
          </cell>
          <cell r="M1063">
            <v>0</v>
          </cell>
          <cell r="P1063"/>
          <cell r="Q1063"/>
          <cell r="R1063"/>
          <cell r="S1063"/>
          <cell r="T1063"/>
          <cell r="U1063"/>
          <cell r="V1063"/>
          <cell r="W1063"/>
          <cell r="Y1063"/>
          <cell r="Z1063"/>
          <cell r="AA1063"/>
          <cell r="AB1063"/>
          <cell r="AC1063"/>
          <cell r="AD1063"/>
          <cell r="AE1063"/>
        </row>
        <row r="1064">
          <cell r="B1064">
            <v>44155</v>
          </cell>
          <cell r="C1064">
            <v>47</v>
          </cell>
          <cell r="D1064">
            <v>11</v>
          </cell>
          <cell r="E1064">
            <v>4006010576</v>
          </cell>
          <cell r="F1064" t="str">
            <v>Bộ vách carton PP (MCPP)</v>
          </cell>
          <cell r="G1064"/>
          <cell r="H1064" t="str">
            <v>Nhật Anh</v>
          </cell>
          <cell r="I1064">
            <v>1005936</v>
          </cell>
          <cell r="J1064" t="str">
            <v>IQC</v>
          </cell>
          <cell r="K1064">
            <v>240</v>
          </cell>
          <cell r="L1064">
            <v>240</v>
          </cell>
          <cell r="M1064">
            <v>0</v>
          </cell>
          <cell r="P1064"/>
          <cell r="Q1064"/>
          <cell r="R1064"/>
          <cell r="S1064"/>
          <cell r="T1064"/>
          <cell r="U1064"/>
          <cell r="V1064"/>
          <cell r="W1064"/>
          <cell r="Y1064"/>
          <cell r="Z1064"/>
          <cell r="AA1064"/>
          <cell r="AB1064"/>
          <cell r="AC1064"/>
          <cell r="AD1064"/>
          <cell r="AE1064"/>
        </row>
        <row r="1065">
          <cell r="B1065">
            <v>44155</v>
          </cell>
          <cell r="C1065">
            <v>47</v>
          </cell>
          <cell r="D1065">
            <v>11</v>
          </cell>
          <cell r="E1065">
            <v>4006010316</v>
          </cell>
          <cell r="F1065" t="str">
            <v>ĐÁY THÙNG CARTON IRO3</v>
          </cell>
          <cell r="G1065"/>
          <cell r="H1065" t="str">
            <v>Nhật Anh</v>
          </cell>
          <cell r="I1065">
            <v>1005936</v>
          </cell>
          <cell r="J1065" t="str">
            <v>IQC</v>
          </cell>
          <cell r="K1065">
            <v>950</v>
          </cell>
          <cell r="L1065">
            <v>950</v>
          </cell>
          <cell r="M1065">
            <v>0</v>
          </cell>
          <cell r="P1065"/>
          <cell r="Q1065"/>
          <cell r="R1065"/>
          <cell r="S1065"/>
          <cell r="T1065"/>
          <cell r="U1065"/>
          <cell r="V1065"/>
          <cell r="W1065"/>
          <cell r="Y1065"/>
          <cell r="Z1065"/>
          <cell r="AA1065"/>
          <cell r="AB1065"/>
          <cell r="AC1065"/>
          <cell r="AD1065"/>
          <cell r="AE1065"/>
        </row>
        <row r="1066">
          <cell r="B1066">
            <v>44155</v>
          </cell>
          <cell r="C1066">
            <v>47</v>
          </cell>
          <cell r="D1066">
            <v>11</v>
          </cell>
          <cell r="E1066">
            <v>4006010094</v>
          </cell>
          <cell r="F1066" t="str">
            <v>Bộ vách carton CTO 10"</v>
          </cell>
          <cell r="G1066"/>
          <cell r="H1066" t="str">
            <v>Nhật Anh</v>
          </cell>
          <cell r="I1066">
            <v>1005936</v>
          </cell>
          <cell r="J1066" t="str">
            <v>IQC</v>
          </cell>
          <cell r="K1066">
            <v>50</v>
          </cell>
          <cell r="L1066">
            <v>50</v>
          </cell>
          <cell r="M1066">
            <v>0</v>
          </cell>
          <cell r="P1066"/>
          <cell r="Q1066"/>
          <cell r="R1066"/>
          <cell r="S1066"/>
          <cell r="T1066"/>
          <cell r="U1066"/>
          <cell r="V1066"/>
          <cell r="W1066"/>
          <cell r="Y1066"/>
          <cell r="Z1066"/>
          <cell r="AA1066"/>
          <cell r="AB1066"/>
          <cell r="AC1066"/>
          <cell r="AD1066"/>
          <cell r="AE1066"/>
        </row>
        <row r="1067">
          <cell r="B1067">
            <v>44155</v>
          </cell>
          <cell r="C1067">
            <v>47</v>
          </cell>
          <cell r="D1067">
            <v>11</v>
          </cell>
          <cell r="E1067">
            <v>4006010490</v>
          </cell>
          <cell r="F1067" t="str">
            <v>Thùng carton KAROFI OPTIMUS v2</v>
          </cell>
          <cell r="G1067"/>
          <cell r="H1067" t="str">
            <v>Nhật Anh</v>
          </cell>
          <cell r="I1067">
            <v>1004696</v>
          </cell>
          <cell r="J1067" t="str">
            <v>IQC</v>
          </cell>
          <cell r="K1067">
            <v>850</v>
          </cell>
          <cell r="L1067">
            <v>850</v>
          </cell>
          <cell r="M1067">
            <v>0</v>
          </cell>
          <cell r="P1067"/>
          <cell r="Q1067"/>
          <cell r="R1067"/>
          <cell r="S1067"/>
          <cell r="T1067"/>
          <cell r="U1067"/>
          <cell r="V1067"/>
          <cell r="W1067"/>
          <cell r="Y1067"/>
          <cell r="Z1067"/>
          <cell r="AA1067"/>
          <cell r="AB1067"/>
          <cell r="AC1067"/>
          <cell r="AD1067"/>
          <cell r="AE1067"/>
        </row>
        <row r="1068">
          <cell r="B1068">
            <v>44155</v>
          </cell>
          <cell r="C1068">
            <v>47</v>
          </cell>
          <cell r="D1068">
            <v>11</v>
          </cell>
          <cell r="E1068">
            <v>4006010039</v>
          </cell>
          <cell r="F1068" t="str">
            <v>Thùng carton PPD 10"</v>
          </cell>
          <cell r="G1068"/>
          <cell r="H1068" t="str">
            <v>Nhật Anh</v>
          </cell>
          <cell r="I1068">
            <v>1004696</v>
          </cell>
          <cell r="J1068" t="str">
            <v>IQC</v>
          </cell>
          <cell r="K1068">
            <v>250</v>
          </cell>
          <cell r="L1068">
            <v>250</v>
          </cell>
          <cell r="M1068">
            <v>0</v>
          </cell>
          <cell r="P1068"/>
          <cell r="Q1068"/>
          <cell r="R1068"/>
          <cell r="S1068"/>
          <cell r="T1068"/>
          <cell r="U1068"/>
          <cell r="V1068"/>
          <cell r="W1068"/>
          <cell r="Y1068"/>
          <cell r="Z1068"/>
          <cell r="AA1068"/>
          <cell r="AB1068"/>
          <cell r="AC1068"/>
          <cell r="AD1068"/>
          <cell r="AE1068"/>
        </row>
        <row r="1069">
          <cell r="B1069">
            <v>44155</v>
          </cell>
          <cell r="C1069">
            <v>47</v>
          </cell>
          <cell r="D1069">
            <v>11</v>
          </cell>
          <cell r="E1069">
            <v>4006010041</v>
          </cell>
          <cell r="F1069" t="str">
            <v>Thùng carton PP 10" Nesca</v>
          </cell>
          <cell r="G1069"/>
          <cell r="H1069" t="str">
            <v>Nhật Anh</v>
          </cell>
          <cell r="I1069">
            <v>1004696</v>
          </cell>
          <cell r="J1069" t="str">
            <v>IQC</v>
          </cell>
          <cell r="K1069">
            <v>200</v>
          </cell>
          <cell r="L1069">
            <v>200</v>
          </cell>
          <cell r="M1069">
            <v>0</v>
          </cell>
          <cell r="P1069"/>
          <cell r="Q1069"/>
          <cell r="R1069"/>
          <cell r="S1069"/>
          <cell r="T1069"/>
          <cell r="U1069"/>
          <cell r="V1069"/>
          <cell r="W1069"/>
          <cell r="Y1069"/>
          <cell r="Z1069"/>
          <cell r="AA1069"/>
          <cell r="AB1069"/>
          <cell r="AC1069"/>
          <cell r="AD1069"/>
          <cell r="AE1069"/>
        </row>
        <row r="1070">
          <cell r="B1070">
            <v>44155</v>
          </cell>
          <cell r="C1070">
            <v>47</v>
          </cell>
          <cell r="D1070">
            <v>11</v>
          </cell>
          <cell r="E1070">
            <v>4006010082</v>
          </cell>
          <cell r="F1070" t="str">
            <v>Thùng carton T33 V</v>
          </cell>
          <cell r="G1070"/>
          <cell r="H1070" t="str">
            <v>Nhật Anh</v>
          </cell>
          <cell r="I1070">
            <v>1004696</v>
          </cell>
          <cell r="J1070" t="str">
            <v>IQC</v>
          </cell>
          <cell r="K1070">
            <v>50</v>
          </cell>
          <cell r="L1070">
            <v>50</v>
          </cell>
          <cell r="M1070">
            <v>0</v>
          </cell>
          <cell r="P1070"/>
          <cell r="Q1070"/>
          <cell r="R1070"/>
          <cell r="S1070"/>
          <cell r="T1070"/>
          <cell r="U1070"/>
          <cell r="V1070"/>
          <cell r="W1070"/>
          <cell r="Y1070"/>
          <cell r="Z1070"/>
          <cell r="AA1070"/>
          <cell r="AB1070"/>
          <cell r="AC1070"/>
          <cell r="AD1070"/>
          <cell r="AE1070"/>
        </row>
        <row r="1071">
          <cell r="B1071">
            <v>44155</v>
          </cell>
          <cell r="C1071">
            <v>47</v>
          </cell>
          <cell r="D1071">
            <v>11</v>
          </cell>
          <cell r="E1071">
            <v>4006010510</v>
          </cell>
          <cell r="F1071" t="str">
            <v>Thùng carton tủ IQ KAROFI (xốp) v2</v>
          </cell>
          <cell r="G1071"/>
          <cell r="H1071" t="str">
            <v>Nhật Anh</v>
          </cell>
          <cell r="I1071">
            <v>1004696</v>
          </cell>
          <cell r="J1071" t="str">
            <v>IQC</v>
          </cell>
          <cell r="K1071">
            <v>130</v>
          </cell>
          <cell r="L1071">
            <v>130</v>
          </cell>
          <cell r="M1071">
            <v>0</v>
          </cell>
          <cell r="P1071"/>
          <cell r="Q1071"/>
          <cell r="R1071"/>
          <cell r="S1071"/>
          <cell r="T1071"/>
          <cell r="U1071"/>
          <cell r="V1071"/>
          <cell r="W1071"/>
          <cell r="Y1071"/>
          <cell r="Z1071"/>
          <cell r="AA1071"/>
          <cell r="AB1071"/>
          <cell r="AC1071"/>
          <cell r="AD1071"/>
          <cell r="AE1071"/>
        </row>
        <row r="1072">
          <cell r="B1072">
            <v>44155</v>
          </cell>
          <cell r="C1072">
            <v>47</v>
          </cell>
          <cell r="D1072">
            <v>11</v>
          </cell>
          <cell r="E1072">
            <v>4006010051</v>
          </cell>
          <cell r="F1072" t="str">
            <v>Thùng đựng cốc cao có nắp (tăng định lượng)</v>
          </cell>
          <cell r="G1072"/>
          <cell r="H1072" t="str">
            <v>Nhật Anh</v>
          </cell>
          <cell r="I1072">
            <v>1004696</v>
          </cell>
          <cell r="J1072" t="str">
            <v>IQC</v>
          </cell>
          <cell r="K1072">
            <v>150</v>
          </cell>
          <cell r="L1072">
            <v>150</v>
          </cell>
          <cell r="M1072">
            <v>0</v>
          </cell>
          <cell r="P1072"/>
          <cell r="Q1072"/>
          <cell r="R1072"/>
          <cell r="S1072"/>
          <cell r="T1072"/>
          <cell r="U1072"/>
          <cell r="V1072"/>
          <cell r="W1072"/>
          <cell r="Y1072"/>
          <cell r="Z1072"/>
          <cell r="AA1072"/>
          <cell r="AB1072"/>
          <cell r="AC1072"/>
          <cell r="AD1072"/>
          <cell r="AE1072"/>
        </row>
        <row r="1073">
          <cell r="B1073">
            <v>44155</v>
          </cell>
          <cell r="C1073">
            <v>47</v>
          </cell>
          <cell r="D1073">
            <v>11</v>
          </cell>
          <cell r="E1073">
            <v>4006010101</v>
          </cell>
          <cell r="F1073" t="str">
            <v>Bộ vách carton lõi hồng ngoại</v>
          </cell>
          <cell r="G1073"/>
          <cell r="H1073" t="str">
            <v>Nhật Anh</v>
          </cell>
          <cell r="I1073">
            <v>1004696</v>
          </cell>
          <cell r="J1073" t="str">
            <v>IQC</v>
          </cell>
          <cell r="K1073">
            <v>40</v>
          </cell>
          <cell r="L1073">
            <v>40</v>
          </cell>
          <cell r="M1073">
            <v>0</v>
          </cell>
          <cell r="P1073"/>
          <cell r="Q1073"/>
          <cell r="R1073"/>
          <cell r="S1073"/>
          <cell r="T1073"/>
          <cell r="U1073"/>
          <cell r="V1073"/>
          <cell r="W1073"/>
          <cell r="Y1073"/>
          <cell r="Z1073"/>
          <cell r="AA1073"/>
          <cell r="AB1073"/>
          <cell r="AC1073"/>
          <cell r="AD1073"/>
          <cell r="AE1073"/>
        </row>
        <row r="1074">
          <cell r="B1074">
            <v>44155</v>
          </cell>
          <cell r="C1074">
            <v>47</v>
          </cell>
          <cell r="D1074">
            <v>11</v>
          </cell>
          <cell r="E1074">
            <v>4006010081</v>
          </cell>
          <cell r="F1074" t="str">
            <v>Thùng carton T33 102</v>
          </cell>
          <cell r="G1074"/>
          <cell r="H1074" t="str">
            <v>Nhật Anh</v>
          </cell>
          <cell r="I1074">
            <v>1004696</v>
          </cell>
          <cell r="J1074" t="str">
            <v>IQC</v>
          </cell>
          <cell r="K1074">
            <v>40</v>
          </cell>
          <cell r="L1074">
            <v>40</v>
          </cell>
          <cell r="M1074">
            <v>0</v>
          </cell>
          <cell r="P1074"/>
          <cell r="Q1074"/>
          <cell r="R1074"/>
          <cell r="S1074"/>
          <cell r="T1074"/>
          <cell r="U1074"/>
          <cell r="V1074"/>
          <cell r="W1074"/>
          <cell r="Y1074"/>
          <cell r="Z1074"/>
          <cell r="AA1074"/>
          <cell r="AB1074"/>
          <cell r="AC1074"/>
          <cell r="AD1074"/>
          <cell r="AE1074"/>
        </row>
        <row r="1075">
          <cell r="B1075">
            <v>44155</v>
          </cell>
          <cell r="C1075">
            <v>47</v>
          </cell>
          <cell r="D1075">
            <v>11</v>
          </cell>
          <cell r="E1075">
            <v>4006010482</v>
          </cell>
          <cell r="F1075" t="str">
            <v>Thùng carton KAROFI O-H128</v>
          </cell>
          <cell r="G1075"/>
          <cell r="H1075" t="str">
            <v>Nhật Anh</v>
          </cell>
          <cell r="I1075">
            <v>1004696</v>
          </cell>
          <cell r="J1075" t="str">
            <v>IQC</v>
          </cell>
          <cell r="K1075">
            <v>200</v>
          </cell>
          <cell r="L1075">
            <v>200</v>
          </cell>
          <cell r="M1075">
            <v>0</v>
          </cell>
          <cell r="P1075"/>
          <cell r="Q1075"/>
          <cell r="R1075"/>
          <cell r="S1075"/>
          <cell r="T1075"/>
          <cell r="U1075"/>
          <cell r="V1075"/>
          <cell r="W1075"/>
          <cell r="Y1075"/>
          <cell r="Z1075"/>
          <cell r="AA1075"/>
          <cell r="AB1075"/>
          <cell r="AC1075"/>
          <cell r="AD1075"/>
          <cell r="AE1075"/>
        </row>
        <row r="1076">
          <cell r="B1076">
            <v>44155</v>
          </cell>
          <cell r="C1076">
            <v>47</v>
          </cell>
          <cell r="D1076">
            <v>11</v>
          </cell>
          <cell r="E1076">
            <v>4006010098</v>
          </cell>
          <cell r="F1076" t="str">
            <v>Bộ vách carton cốc 10"</v>
          </cell>
          <cell r="G1076"/>
          <cell r="H1076" t="str">
            <v>Nhật Anh</v>
          </cell>
          <cell r="I1076">
            <v>1004696</v>
          </cell>
          <cell r="J1076" t="str">
            <v>IQC</v>
          </cell>
          <cell r="K1076">
            <v>500</v>
          </cell>
          <cell r="L1076">
            <v>500</v>
          </cell>
          <cell r="M1076">
            <v>0</v>
          </cell>
          <cell r="P1076"/>
          <cell r="Q1076"/>
          <cell r="R1076"/>
          <cell r="S1076"/>
          <cell r="T1076"/>
          <cell r="U1076"/>
          <cell r="V1076"/>
          <cell r="W1076"/>
          <cell r="Y1076"/>
          <cell r="Z1076"/>
          <cell r="AA1076"/>
          <cell r="AB1076"/>
          <cell r="AC1076"/>
          <cell r="AD1076"/>
          <cell r="AE1076"/>
        </row>
        <row r="1077">
          <cell r="B1077">
            <v>44155</v>
          </cell>
          <cell r="C1077">
            <v>47</v>
          </cell>
          <cell r="D1077">
            <v>11</v>
          </cell>
          <cell r="E1077">
            <v>2013100003</v>
          </cell>
          <cell r="F1077" t="str">
            <v>Bình áp 19P</v>
          </cell>
          <cell r="G1077"/>
          <cell r="H1077" t="str">
            <v>Nhật Anh</v>
          </cell>
          <cell r="I1077">
            <v>2000036</v>
          </cell>
          <cell r="J1077" t="str">
            <v>IQC</v>
          </cell>
          <cell r="K1077">
            <v>2000</v>
          </cell>
          <cell r="L1077">
            <v>2000</v>
          </cell>
          <cell r="M1077">
            <v>0</v>
          </cell>
          <cell r="P1077"/>
          <cell r="Q1077"/>
          <cell r="R1077"/>
          <cell r="S1077"/>
          <cell r="T1077"/>
          <cell r="U1077"/>
          <cell r="V1077"/>
          <cell r="W1077"/>
          <cell r="Y1077"/>
          <cell r="Z1077"/>
          <cell r="AA1077"/>
          <cell r="AB1077"/>
          <cell r="AC1077"/>
          <cell r="AD1077"/>
          <cell r="AE1077"/>
        </row>
        <row r="1078">
          <cell r="B1078">
            <v>44155</v>
          </cell>
          <cell r="C1078">
            <v>47</v>
          </cell>
          <cell r="D1078">
            <v>11</v>
          </cell>
          <cell r="E1078">
            <v>2015040064</v>
          </cell>
          <cell r="F1078" t="str">
            <v>Đầu dò nhiệt</v>
          </cell>
          <cell r="G1078"/>
          <cell r="H1078" t="str">
            <v>Nhật Anh</v>
          </cell>
          <cell r="I1078">
            <v>2000260</v>
          </cell>
          <cell r="J1078" t="str">
            <v>IQC</v>
          </cell>
          <cell r="K1078">
            <v>1000</v>
          </cell>
          <cell r="L1078">
            <v>1000</v>
          </cell>
          <cell r="M1078">
            <v>0</v>
          </cell>
          <cell r="P1078"/>
          <cell r="Q1078"/>
          <cell r="R1078"/>
          <cell r="S1078"/>
          <cell r="T1078"/>
          <cell r="U1078"/>
          <cell r="V1078"/>
          <cell r="W1078"/>
          <cell r="Y1078"/>
          <cell r="Z1078"/>
          <cell r="AA1078"/>
          <cell r="AB1078"/>
          <cell r="AC1078"/>
          <cell r="AD1078"/>
          <cell r="AE1078"/>
        </row>
        <row r="1079">
          <cell r="B1079">
            <v>44155</v>
          </cell>
          <cell r="C1079">
            <v>47</v>
          </cell>
          <cell r="D1079">
            <v>11</v>
          </cell>
          <cell r="E1079">
            <v>2013100071</v>
          </cell>
          <cell r="F1079" t="str">
            <v>Bình nóng 1L (HCV200)</v>
          </cell>
          <cell r="G1079"/>
          <cell r="H1079" t="str">
            <v>Nhật Anh</v>
          </cell>
          <cell r="I1079">
            <v>2000260</v>
          </cell>
          <cell r="J1079" t="str">
            <v>IQC</v>
          </cell>
          <cell r="K1079">
            <v>2000</v>
          </cell>
          <cell r="L1079">
            <v>2000</v>
          </cell>
          <cell r="M1079">
            <v>0</v>
          </cell>
          <cell r="P1079"/>
          <cell r="Q1079"/>
          <cell r="R1079"/>
          <cell r="S1079"/>
          <cell r="T1079"/>
          <cell r="U1079"/>
          <cell r="V1079"/>
          <cell r="W1079"/>
          <cell r="Y1079"/>
          <cell r="Z1079"/>
          <cell r="AA1079"/>
          <cell r="AB1079"/>
          <cell r="AC1079"/>
          <cell r="AD1079"/>
          <cell r="AE1079"/>
        </row>
        <row r="1080">
          <cell r="B1080">
            <v>44155</v>
          </cell>
          <cell r="C1080">
            <v>47</v>
          </cell>
          <cell r="D1080">
            <v>11</v>
          </cell>
          <cell r="E1080">
            <v>2013040084</v>
          </cell>
          <cell r="F1080" t="str">
            <v>Phao điện từ đơn</v>
          </cell>
          <cell r="G1080"/>
          <cell r="H1080" t="str">
            <v>Nhật Anh</v>
          </cell>
          <cell r="I1080">
            <v>2000030</v>
          </cell>
          <cell r="J1080" t="str">
            <v>IQC</v>
          </cell>
          <cell r="K1080">
            <v>1500</v>
          </cell>
          <cell r="L1080">
            <v>1500</v>
          </cell>
          <cell r="M1080">
            <v>0</v>
          </cell>
          <cell r="P1080"/>
          <cell r="Q1080"/>
          <cell r="R1080"/>
          <cell r="S1080"/>
          <cell r="T1080"/>
          <cell r="U1080"/>
          <cell r="V1080"/>
          <cell r="W1080"/>
          <cell r="Y1080"/>
          <cell r="Z1080"/>
          <cell r="AA1080"/>
          <cell r="AB1080"/>
          <cell r="AC1080"/>
          <cell r="AD1080"/>
          <cell r="AE1080"/>
        </row>
        <row r="1081">
          <cell r="B1081">
            <v>44155</v>
          </cell>
          <cell r="C1081">
            <v>47</v>
          </cell>
          <cell r="D1081">
            <v>11</v>
          </cell>
          <cell r="E1081">
            <v>2013050028</v>
          </cell>
          <cell r="F1081" t="str">
            <v>Van bình áp 3.2G</v>
          </cell>
          <cell r="G1081"/>
          <cell r="H1081" t="str">
            <v>Nhật Anh</v>
          </cell>
          <cell r="I1081">
            <v>2000036</v>
          </cell>
          <cell r="J1081" t="str">
            <v>IQC</v>
          </cell>
          <cell r="K1081">
            <v>2000</v>
          </cell>
          <cell r="L1081">
            <v>2000</v>
          </cell>
          <cell r="M1081">
            <v>0</v>
          </cell>
          <cell r="P1081"/>
          <cell r="Q1081"/>
          <cell r="R1081"/>
          <cell r="S1081"/>
          <cell r="T1081"/>
          <cell r="U1081"/>
          <cell r="V1081"/>
          <cell r="W1081"/>
          <cell r="Y1081"/>
          <cell r="Z1081"/>
          <cell r="AA1081"/>
          <cell r="AB1081"/>
          <cell r="AC1081"/>
          <cell r="AD1081"/>
          <cell r="AE1081"/>
        </row>
        <row r="1082">
          <cell r="B1082">
            <v>44155</v>
          </cell>
          <cell r="C1082">
            <v>47</v>
          </cell>
          <cell r="D1082">
            <v>11</v>
          </cell>
          <cell r="E1082">
            <v>3002010163</v>
          </cell>
          <cell r="F1082" t="str">
            <v>Nắp chụp EZ270 trong (IONIA)</v>
          </cell>
          <cell r="G1082"/>
          <cell r="H1082" t="str">
            <v>Nhật Anh</v>
          </cell>
          <cell r="I1082">
            <v>2000036</v>
          </cell>
          <cell r="J1082" t="str">
            <v>IQC</v>
          </cell>
          <cell r="K1082">
            <v>18000</v>
          </cell>
          <cell r="L1082">
            <v>18000</v>
          </cell>
          <cell r="M1082">
            <v>0</v>
          </cell>
          <cell r="P1082"/>
          <cell r="Q1082"/>
          <cell r="R1082"/>
          <cell r="S1082"/>
          <cell r="T1082"/>
          <cell r="U1082"/>
          <cell r="V1082"/>
          <cell r="W1082"/>
          <cell r="Y1082"/>
          <cell r="Z1082"/>
          <cell r="AA1082"/>
          <cell r="AB1082"/>
          <cell r="AC1082"/>
          <cell r="AD1082"/>
          <cell r="AE1082"/>
        </row>
        <row r="1083">
          <cell r="B1083">
            <v>44155</v>
          </cell>
          <cell r="C1083">
            <v>47</v>
          </cell>
          <cell r="D1083">
            <v>11</v>
          </cell>
          <cell r="E1083">
            <v>2002010052</v>
          </cell>
          <cell r="F1083" t="str">
            <v>Nắp vỏ màng EZ355 KOREA</v>
          </cell>
          <cell r="G1083"/>
          <cell r="H1083" t="str">
            <v>Nhật Anh</v>
          </cell>
          <cell r="I1083">
            <v>2000036</v>
          </cell>
          <cell r="J1083" t="str">
            <v>IQC</v>
          </cell>
          <cell r="K1083">
            <v>9000</v>
          </cell>
          <cell r="L1083">
            <v>9000</v>
          </cell>
          <cell r="M1083">
            <v>0</v>
          </cell>
          <cell r="P1083"/>
          <cell r="Q1083"/>
          <cell r="R1083"/>
          <cell r="S1083"/>
          <cell r="T1083"/>
          <cell r="U1083"/>
          <cell r="V1083"/>
          <cell r="W1083"/>
          <cell r="Y1083"/>
          <cell r="Z1083"/>
          <cell r="AA1083"/>
          <cell r="AB1083"/>
          <cell r="AC1083"/>
          <cell r="AD1083"/>
          <cell r="AE1083"/>
        </row>
        <row r="1084">
          <cell r="B1084">
            <v>44155</v>
          </cell>
          <cell r="C1084">
            <v>47</v>
          </cell>
          <cell r="D1084">
            <v>11</v>
          </cell>
          <cell r="E1084">
            <v>2002010051</v>
          </cell>
          <cell r="F1084" t="str">
            <v>Thân vỏ màng EZ355 KOREA</v>
          </cell>
          <cell r="G1084"/>
          <cell r="H1084" t="str">
            <v>Nhật Anh</v>
          </cell>
          <cell r="I1084">
            <v>2000036</v>
          </cell>
          <cell r="J1084" t="str">
            <v>IQC</v>
          </cell>
          <cell r="K1084">
            <v>9000</v>
          </cell>
          <cell r="L1084">
            <v>9000</v>
          </cell>
          <cell r="M1084">
            <v>0</v>
          </cell>
          <cell r="P1084"/>
          <cell r="Q1084"/>
          <cell r="R1084"/>
          <cell r="S1084"/>
          <cell r="T1084"/>
          <cell r="U1084"/>
          <cell r="V1084"/>
          <cell r="W1084"/>
          <cell r="Y1084"/>
          <cell r="Z1084"/>
          <cell r="AA1084"/>
          <cell r="AB1084"/>
          <cell r="AC1084"/>
          <cell r="AD1084"/>
          <cell r="AE1084"/>
        </row>
        <row r="1085">
          <cell r="B1085">
            <v>44155</v>
          </cell>
          <cell r="C1085">
            <v>47</v>
          </cell>
          <cell r="D1085">
            <v>11</v>
          </cell>
          <cell r="E1085">
            <v>3004040386</v>
          </cell>
          <cell r="F1085" t="str">
            <v>Giằng ngang tủ HPC trắng</v>
          </cell>
          <cell r="G1085"/>
          <cell r="H1085" t="str">
            <v>Nhật Anh</v>
          </cell>
          <cell r="I1085">
            <v>1000016</v>
          </cell>
          <cell r="J1085" t="str">
            <v>IQC</v>
          </cell>
          <cell r="K1085">
            <v>60</v>
          </cell>
          <cell r="L1085">
            <v>60</v>
          </cell>
          <cell r="M1085">
            <v>0</v>
          </cell>
          <cell r="P1085"/>
          <cell r="Q1085"/>
          <cell r="R1085"/>
          <cell r="S1085"/>
          <cell r="T1085"/>
          <cell r="U1085"/>
          <cell r="V1085"/>
          <cell r="W1085"/>
          <cell r="Y1085"/>
          <cell r="Z1085"/>
          <cell r="AA1085"/>
          <cell r="AB1085"/>
          <cell r="AC1085"/>
          <cell r="AD1085"/>
          <cell r="AE1085"/>
        </row>
        <row r="1086">
          <cell r="B1086">
            <v>44155</v>
          </cell>
          <cell r="C1086">
            <v>47</v>
          </cell>
          <cell r="D1086">
            <v>11</v>
          </cell>
          <cell r="E1086">
            <v>3004040385</v>
          </cell>
          <cell r="F1086" t="str">
            <v>Khung giá tủ HPC trắng</v>
          </cell>
          <cell r="G1086"/>
          <cell r="H1086" t="str">
            <v>Nhật Anh</v>
          </cell>
          <cell r="I1086">
            <v>1000016</v>
          </cell>
          <cell r="J1086" t="str">
            <v>IQC</v>
          </cell>
          <cell r="K1086">
            <v>60</v>
          </cell>
          <cell r="L1086">
            <v>60</v>
          </cell>
          <cell r="M1086">
            <v>0</v>
          </cell>
          <cell r="P1086"/>
          <cell r="Q1086"/>
          <cell r="R1086"/>
          <cell r="S1086"/>
          <cell r="T1086"/>
          <cell r="U1086"/>
          <cell r="V1086"/>
          <cell r="W1086"/>
          <cell r="Y1086"/>
          <cell r="Z1086"/>
          <cell r="AA1086"/>
          <cell r="AB1086"/>
          <cell r="AC1086"/>
          <cell r="AD1086"/>
          <cell r="AE1086"/>
        </row>
        <row r="1087">
          <cell r="B1087">
            <v>44155</v>
          </cell>
          <cell r="C1087">
            <v>47</v>
          </cell>
          <cell r="D1087">
            <v>11</v>
          </cell>
          <cell r="E1087">
            <v>3003050003</v>
          </cell>
          <cell r="F1087" t="str">
            <v>Thân tủ IQ trắng (0.5mm)</v>
          </cell>
          <cell r="G1087"/>
          <cell r="H1087" t="str">
            <v>Nhật Anh</v>
          </cell>
          <cell r="I1087">
            <v>1000016</v>
          </cell>
          <cell r="J1087" t="str">
            <v>IQC</v>
          </cell>
          <cell r="K1087">
            <v>440</v>
          </cell>
          <cell r="L1087">
            <v>440</v>
          </cell>
          <cell r="M1087">
            <v>0</v>
          </cell>
          <cell r="P1087"/>
          <cell r="Q1087"/>
          <cell r="R1087"/>
          <cell r="S1087"/>
          <cell r="T1087"/>
          <cell r="U1087"/>
          <cell r="V1087"/>
          <cell r="W1087"/>
          <cell r="Y1087"/>
          <cell r="Z1087"/>
          <cell r="AA1087"/>
          <cell r="AB1087"/>
          <cell r="AC1087"/>
          <cell r="AD1087"/>
          <cell r="AE1087"/>
        </row>
        <row r="1088">
          <cell r="B1088">
            <v>44155</v>
          </cell>
          <cell r="C1088">
            <v>47</v>
          </cell>
          <cell r="D1088">
            <v>11</v>
          </cell>
          <cell r="E1088">
            <v>3004040378</v>
          </cell>
          <cell r="F1088" t="str">
            <v>Giá đỡ bản lề dưới IRO3 E8RO ghi</v>
          </cell>
          <cell r="G1088"/>
          <cell r="H1088" t="str">
            <v>Nhật Anh</v>
          </cell>
          <cell r="I1088">
            <v>1000016</v>
          </cell>
          <cell r="J1088" t="str">
            <v>IQC</v>
          </cell>
          <cell r="K1088">
            <v>240</v>
          </cell>
          <cell r="L1088">
            <v>240</v>
          </cell>
          <cell r="M1088">
            <v>0</v>
          </cell>
          <cell r="P1088"/>
          <cell r="Q1088"/>
          <cell r="R1088"/>
          <cell r="S1088"/>
          <cell r="T1088"/>
          <cell r="U1088"/>
          <cell r="V1088"/>
          <cell r="W1088"/>
          <cell r="Y1088"/>
          <cell r="Z1088"/>
          <cell r="AA1088"/>
          <cell r="AB1088"/>
          <cell r="AC1088"/>
          <cell r="AD1088"/>
          <cell r="AE1088"/>
        </row>
        <row r="1089">
          <cell r="B1089">
            <v>44155</v>
          </cell>
          <cell r="C1089">
            <v>47</v>
          </cell>
          <cell r="D1089">
            <v>11</v>
          </cell>
          <cell r="E1089">
            <v>3003050041</v>
          </cell>
          <cell r="F1089" t="str">
            <v>Thân tủ IRO3 E8RO ghi</v>
          </cell>
          <cell r="G1089"/>
          <cell r="H1089" t="str">
            <v>Nhật Anh</v>
          </cell>
          <cell r="I1089">
            <v>1000016</v>
          </cell>
          <cell r="J1089" t="str">
            <v>IQC</v>
          </cell>
          <cell r="K1089">
            <v>230</v>
          </cell>
          <cell r="L1089">
            <v>230</v>
          </cell>
          <cell r="M1089">
            <v>0</v>
          </cell>
          <cell r="P1089"/>
          <cell r="Q1089"/>
          <cell r="R1089"/>
          <cell r="S1089"/>
          <cell r="T1089"/>
          <cell r="U1089"/>
          <cell r="V1089"/>
          <cell r="W1089"/>
          <cell r="Y1089"/>
          <cell r="Z1089"/>
          <cell r="AA1089"/>
          <cell r="AB1089"/>
          <cell r="AC1089"/>
          <cell r="AD1089"/>
          <cell r="AE1089"/>
        </row>
        <row r="1090">
          <cell r="B1090">
            <v>44155</v>
          </cell>
          <cell r="C1090">
            <v>47</v>
          </cell>
          <cell r="D1090">
            <v>11</v>
          </cell>
          <cell r="E1090">
            <v>3003050051</v>
          </cell>
          <cell r="F1090" t="str">
            <v>Thân tủ IQ-PLUS trắng</v>
          </cell>
          <cell r="G1090"/>
          <cell r="H1090" t="str">
            <v>Nhật Anh</v>
          </cell>
          <cell r="I1090">
            <v>1000016</v>
          </cell>
          <cell r="J1090" t="str">
            <v>IQC</v>
          </cell>
          <cell r="K1090">
            <v>6</v>
          </cell>
          <cell r="L1090">
            <v>6</v>
          </cell>
          <cell r="M1090">
            <v>0</v>
          </cell>
          <cell r="P1090"/>
          <cell r="Q1090"/>
          <cell r="R1090"/>
          <cell r="S1090"/>
          <cell r="T1090"/>
          <cell r="U1090"/>
          <cell r="V1090"/>
          <cell r="W1090"/>
          <cell r="Y1090"/>
          <cell r="Z1090"/>
          <cell r="AA1090"/>
          <cell r="AB1090"/>
          <cell r="AC1090"/>
          <cell r="AD1090"/>
          <cell r="AE1090"/>
        </row>
        <row r="1091">
          <cell r="B1091">
            <v>44155</v>
          </cell>
          <cell r="C1091">
            <v>47</v>
          </cell>
          <cell r="D1091">
            <v>11</v>
          </cell>
          <cell r="E1091">
            <v>3003050046</v>
          </cell>
          <cell r="F1091" t="str">
            <v>Thân tủ IQO-HOT</v>
          </cell>
          <cell r="G1091"/>
          <cell r="H1091" t="str">
            <v>Nhật Anh</v>
          </cell>
          <cell r="I1091">
            <v>1006339</v>
          </cell>
          <cell r="J1091" t="str">
            <v>IQC</v>
          </cell>
          <cell r="K1091">
            <v>155</v>
          </cell>
          <cell r="L1091">
            <v>155</v>
          </cell>
          <cell r="M1091">
            <v>0</v>
          </cell>
          <cell r="P1091"/>
          <cell r="Q1091"/>
          <cell r="R1091"/>
          <cell r="S1091"/>
          <cell r="T1091"/>
          <cell r="U1091"/>
          <cell r="V1091"/>
          <cell r="W1091"/>
          <cell r="Y1091"/>
          <cell r="Z1091"/>
          <cell r="AA1091"/>
          <cell r="AB1091"/>
          <cell r="AC1091"/>
          <cell r="AD1091"/>
          <cell r="AE1091"/>
        </row>
        <row r="1092">
          <cell r="B1092">
            <v>44155</v>
          </cell>
          <cell r="C1092">
            <v>47</v>
          </cell>
          <cell r="D1092">
            <v>11</v>
          </cell>
          <cell r="E1092">
            <v>3003050003</v>
          </cell>
          <cell r="F1092" t="str">
            <v>Thân tủ IQ trắng (0.5mm)</v>
          </cell>
          <cell r="G1092"/>
          <cell r="H1092" t="str">
            <v>Nhật Anh</v>
          </cell>
          <cell r="I1092">
            <v>1006339</v>
          </cell>
          <cell r="J1092" t="str">
            <v>IQC</v>
          </cell>
          <cell r="K1092">
            <v>140</v>
          </cell>
          <cell r="L1092">
            <v>140</v>
          </cell>
          <cell r="M1092">
            <v>0</v>
          </cell>
          <cell r="P1092"/>
          <cell r="Q1092"/>
          <cell r="R1092"/>
          <cell r="S1092"/>
          <cell r="T1092"/>
          <cell r="U1092"/>
          <cell r="V1092"/>
          <cell r="W1092"/>
          <cell r="Y1092"/>
          <cell r="Z1092"/>
          <cell r="AA1092"/>
          <cell r="AB1092"/>
          <cell r="AC1092"/>
          <cell r="AD1092"/>
          <cell r="AE1092"/>
        </row>
        <row r="1093">
          <cell r="B1093">
            <v>44155</v>
          </cell>
          <cell r="C1093">
            <v>47</v>
          </cell>
          <cell r="D1093">
            <v>11</v>
          </cell>
          <cell r="E1093">
            <v>3003020135</v>
          </cell>
          <cell r="F1093" t="str">
            <v>Kính tôi đình tủ đen IRO3-HOT KAROFI</v>
          </cell>
          <cell r="G1093"/>
          <cell r="H1093" t="str">
            <v>Nhật Anh</v>
          </cell>
          <cell r="I1093">
            <v>1005401</v>
          </cell>
          <cell r="J1093" t="str">
            <v>IQC</v>
          </cell>
          <cell r="K1093">
            <v>297</v>
          </cell>
          <cell r="L1093">
            <v>297</v>
          </cell>
          <cell r="M1093">
            <v>0</v>
          </cell>
          <cell r="P1093"/>
          <cell r="Q1093"/>
          <cell r="R1093"/>
          <cell r="S1093"/>
          <cell r="T1093"/>
          <cell r="U1093"/>
          <cell r="V1093"/>
          <cell r="W1093"/>
          <cell r="Y1093"/>
          <cell r="Z1093"/>
          <cell r="AA1093"/>
          <cell r="AB1093"/>
          <cell r="AC1093"/>
          <cell r="AD1093"/>
          <cell r="AE1093"/>
        </row>
        <row r="1094">
          <cell r="B1094">
            <v>44155</v>
          </cell>
          <cell r="C1094">
            <v>47</v>
          </cell>
          <cell r="D1094">
            <v>11</v>
          </cell>
          <cell r="E1094">
            <v>3003010259</v>
          </cell>
          <cell r="F1094" t="str">
            <v>Kính tôi cánh IRO3 4mm đen OPTIMUS H</v>
          </cell>
          <cell r="G1094"/>
          <cell r="H1094" t="str">
            <v>Nhật Anh</v>
          </cell>
          <cell r="I1094">
            <v>1005401</v>
          </cell>
          <cell r="J1094" t="str">
            <v>IQC</v>
          </cell>
          <cell r="K1094">
            <v>394</v>
          </cell>
          <cell r="L1094">
            <v>394</v>
          </cell>
          <cell r="M1094">
            <v>0</v>
          </cell>
          <cell r="P1094"/>
          <cell r="Q1094"/>
          <cell r="R1094"/>
          <cell r="S1094"/>
          <cell r="T1094"/>
          <cell r="U1094"/>
          <cell r="V1094"/>
          <cell r="W1094"/>
          <cell r="Y1094"/>
          <cell r="Z1094"/>
          <cell r="AA1094"/>
          <cell r="AB1094"/>
          <cell r="AC1094"/>
          <cell r="AD1094"/>
          <cell r="AE1094"/>
        </row>
        <row r="1095">
          <cell r="B1095">
            <v>44155</v>
          </cell>
          <cell r="C1095">
            <v>47</v>
          </cell>
          <cell r="D1095">
            <v>11</v>
          </cell>
          <cell r="E1095">
            <v>3003010212</v>
          </cell>
          <cell r="F1095" t="str">
            <v>Kính tôi đình IQ đen KAROFI (LED 2.0)</v>
          </cell>
          <cell r="G1095"/>
          <cell r="H1095" t="str">
            <v>Nhật Anh</v>
          </cell>
          <cell r="I1095">
            <v>1005401</v>
          </cell>
          <cell r="J1095" t="str">
            <v>IQC</v>
          </cell>
          <cell r="K1095">
            <v>216</v>
          </cell>
          <cell r="L1095">
            <v>216</v>
          </cell>
          <cell r="M1095">
            <v>0</v>
          </cell>
          <cell r="P1095"/>
          <cell r="Q1095"/>
          <cell r="R1095"/>
          <cell r="S1095"/>
          <cell r="T1095"/>
          <cell r="U1095"/>
          <cell r="V1095"/>
          <cell r="W1095"/>
          <cell r="Y1095"/>
          <cell r="Z1095"/>
          <cell r="AA1095"/>
          <cell r="AB1095"/>
          <cell r="AC1095"/>
          <cell r="AD1095"/>
          <cell r="AE1095"/>
        </row>
        <row r="1096">
          <cell r="B1096">
            <v>44155</v>
          </cell>
          <cell r="C1096">
            <v>47</v>
          </cell>
          <cell r="D1096">
            <v>11</v>
          </cell>
          <cell r="E1096">
            <v>4003010005</v>
          </cell>
          <cell r="F1096" t="str">
            <v>Thép cán nguội - Thân tủ 0.5mm</v>
          </cell>
          <cell r="G1096"/>
          <cell r="H1096" t="str">
            <v>Nhật Anh</v>
          </cell>
          <cell r="I1096">
            <v>100339</v>
          </cell>
          <cell r="J1096" t="str">
            <v>IQC</v>
          </cell>
          <cell r="K1096">
            <v>2400</v>
          </cell>
          <cell r="L1096">
            <v>2400</v>
          </cell>
          <cell r="M1096">
            <v>0</v>
          </cell>
          <cell r="P1096"/>
          <cell r="Q1096"/>
          <cell r="R1096"/>
          <cell r="S1096"/>
          <cell r="T1096"/>
          <cell r="U1096"/>
          <cell r="V1096"/>
          <cell r="W1096"/>
          <cell r="Y1096"/>
          <cell r="Z1096"/>
          <cell r="AA1096"/>
          <cell r="AB1096"/>
          <cell r="AC1096"/>
          <cell r="AD1096"/>
          <cell r="AE1096"/>
        </row>
        <row r="1097">
          <cell r="B1097">
            <v>44155</v>
          </cell>
          <cell r="C1097">
            <v>47</v>
          </cell>
          <cell r="D1097">
            <v>11</v>
          </cell>
          <cell r="E1097">
            <v>3004060070</v>
          </cell>
          <cell r="F1097" t="str">
            <v>Đai bình nóng IQO-HOT (Sub)</v>
          </cell>
          <cell r="G1097"/>
          <cell r="H1097" t="str">
            <v>Nhật Anh</v>
          </cell>
          <cell r="I1097">
            <v>1004614</v>
          </cell>
          <cell r="J1097" t="str">
            <v>IQC</v>
          </cell>
          <cell r="K1097">
            <v>200</v>
          </cell>
          <cell r="L1097">
            <v>200</v>
          </cell>
          <cell r="M1097">
            <v>0</v>
          </cell>
          <cell r="P1097"/>
          <cell r="Q1097"/>
          <cell r="R1097"/>
          <cell r="S1097"/>
          <cell r="T1097"/>
          <cell r="U1097"/>
          <cell r="V1097"/>
          <cell r="W1097"/>
          <cell r="Y1097"/>
          <cell r="Z1097"/>
          <cell r="AA1097"/>
          <cell r="AB1097"/>
          <cell r="AC1097"/>
          <cell r="AD1097"/>
          <cell r="AE1097"/>
        </row>
        <row r="1098">
          <cell r="B1098">
            <v>44155</v>
          </cell>
          <cell r="C1098">
            <v>47</v>
          </cell>
          <cell r="D1098">
            <v>11</v>
          </cell>
          <cell r="E1098">
            <v>3004060069</v>
          </cell>
          <cell r="F1098" t="str">
            <v>Giá tank nhựa IQO-HOT (CS-Sub)</v>
          </cell>
          <cell r="G1098"/>
          <cell r="H1098" t="str">
            <v>Nhật Anh</v>
          </cell>
          <cell r="I1098">
            <v>1004614</v>
          </cell>
          <cell r="J1098" t="str">
            <v>IQC</v>
          </cell>
          <cell r="K1098">
            <v>200</v>
          </cell>
          <cell r="L1098">
            <v>200</v>
          </cell>
          <cell r="M1098">
            <v>0</v>
          </cell>
          <cell r="P1098"/>
          <cell r="Q1098"/>
          <cell r="R1098"/>
          <cell r="S1098"/>
          <cell r="T1098"/>
          <cell r="U1098"/>
          <cell r="V1098"/>
          <cell r="W1098"/>
          <cell r="Y1098"/>
          <cell r="Z1098"/>
          <cell r="AA1098"/>
          <cell r="AB1098"/>
          <cell r="AC1098"/>
          <cell r="AD1098"/>
          <cell r="AE1098"/>
        </row>
        <row r="1099">
          <cell r="B1099">
            <v>44155</v>
          </cell>
          <cell r="C1099">
            <v>47</v>
          </cell>
          <cell r="D1099">
            <v>11</v>
          </cell>
          <cell r="E1099">
            <v>3004020581</v>
          </cell>
          <cell r="F1099" t="str">
            <v>Vỏ thân tủ IRO3-HOT (Sub)</v>
          </cell>
          <cell r="G1099"/>
          <cell r="H1099" t="str">
            <v>Nhật Anh</v>
          </cell>
          <cell r="I1099">
            <v>1004614</v>
          </cell>
          <cell r="J1099" t="str">
            <v>IQC</v>
          </cell>
          <cell r="K1099">
            <v>150</v>
          </cell>
          <cell r="L1099">
            <v>150</v>
          </cell>
          <cell r="M1099">
            <v>0</v>
          </cell>
          <cell r="P1099"/>
          <cell r="Q1099"/>
          <cell r="R1099"/>
          <cell r="S1099"/>
          <cell r="T1099"/>
          <cell r="U1099"/>
          <cell r="V1099"/>
          <cell r="W1099"/>
          <cell r="Y1099"/>
          <cell r="Z1099"/>
          <cell r="AA1099"/>
          <cell r="AB1099"/>
          <cell r="AC1099"/>
          <cell r="AD1099"/>
          <cell r="AE1099"/>
        </row>
        <row r="1100">
          <cell r="B1100">
            <v>44155</v>
          </cell>
          <cell r="C1100">
            <v>47</v>
          </cell>
          <cell r="D1100">
            <v>11</v>
          </cell>
          <cell r="E1100">
            <v>2012010048</v>
          </cell>
          <cell r="F1100" t="str">
            <v>Màng RO M-T1812A100 PURIFIM</v>
          </cell>
          <cell r="G1100"/>
          <cell r="H1100" t="str">
            <v>Nhật Anh</v>
          </cell>
          <cell r="I1100"/>
          <cell r="J1100" t="str">
            <v>IQC</v>
          </cell>
          <cell r="K1100">
            <v>10000</v>
          </cell>
          <cell r="L1100">
            <v>10000</v>
          </cell>
          <cell r="M1100">
            <v>0</v>
          </cell>
          <cell r="P1100"/>
          <cell r="Q1100"/>
          <cell r="R1100"/>
          <cell r="S1100"/>
          <cell r="T1100"/>
          <cell r="U1100"/>
          <cell r="V1100"/>
          <cell r="W1100"/>
          <cell r="Y1100"/>
          <cell r="Z1100"/>
          <cell r="AA1100"/>
          <cell r="AB1100"/>
          <cell r="AC1100"/>
          <cell r="AD1100"/>
          <cell r="AE1100"/>
        </row>
        <row r="1101">
          <cell r="B1101">
            <v>44155</v>
          </cell>
          <cell r="C1101">
            <v>47</v>
          </cell>
          <cell r="D1101">
            <v>11</v>
          </cell>
          <cell r="E1101">
            <v>2007030063</v>
          </cell>
          <cell r="F1101" t="str">
            <v>Van điện từ- Flow YS-DFC-18Q</v>
          </cell>
          <cell r="G1101"/>
          <cell r="H1101" t="str">
            <v>Nhật Anh</v>
          </cell>
          <cell r="I1101">
            <v>2000127</v>
          </cell>
          <cell r="J1101" t="str">
            <v>IQC</v>
          </cell>
          <cell r="K1101">
            <v>3000</v>
          </cell>
          <cell r="L1101">
            <v>3000</v>
          </cell>
          <cell r="M1101">
            <v>0</v>
          </cell>
          <cell r="P1101"/>
          <cell r="Q1101"/>
          <cell r="R1101"/>
          <cell r="S1101"/>
          <cell r="T1101"/>
          <cell r="U1101"/>
          <cell r="V1101"/>
          <cell r="W1101"/>
          <cell r="Y1101"/>
          <cell r="Z1101"/>
          <cell r="AA1101"/>
          <cell r="AB1101"/>
          <cell r="AC1101"/>
          <cell r="AD1101"/>
          <cell r="AE1101"/>
        </row>
        <row r="1102">
          <cell r="B1102">
            <v>44155</v>
          </cell>
          <cell r="C1102">
            <v>47</v>
          </cell>
          <cell r="D1102">
            <v>11</v>
          </cell>
          <cell r="E1102">
            <v>4006010482</v>
          </cell>
          <cell r="F1102" t="str">
            <v>Thùng carton KAROFI O-H128</v>
          </cell>
          <cell r="G1102"/>
          <cell r="H1102" t="str">
            <v>Nhật Anh</v>
          </cell>
          <cell r="I1102">
            <v>1004696</v>
          </cell>
          <cell r="J1102" t="str">
            <v>IQC</v>
          </cell>
          <cell r="K1102">
            <v>200</v>
          </cell>
          <cell r="L1102">
            <v>200</v>
          </cell>
          <cell r="M1102">
            <v>0</v>
          </cell>
          <cell r="P1102"/>
          <cell r="Q1102"/>
          <cell r="R1102"/>
          <cell r="S1102"/>
          <cell r="T1102"/>
          <cell r="U1102"/>
          <cell r="V1102"/>
          <cell r="W1102"/>
          <cell r="Y1102"/>
          <cell r="Z1102"/>
          <cell r="AA1102"/>
          <cell r="AB1102"/>
          <cell r="AC1102"/>
          <cell r="AD1102"/>
          <cell r="AE1102"/>
        </row>
        <row r="1103">
          <cell r="B1103">
            <v>44155</v>
          </cell>
          <cell r="C1103">
            <v>47</v>
          </cell>
          <cell r="D1103">
            <v>11</v>
          </cell>
          <cell r="E1103">
            <v>4006010713</v>
          </cell>
          <cell r="F1103" t="str">
            <v>Hộp carton KTYT KAROFI T01CE01 TYPE I</v>
          </cell>
          <cell r="G1103"/>
          <cell r="H1103" t="str">
            <v>Nhật Anh</v>
          </cell>
          <cell r="I1103">
            <v>1004696</v>
          </cell>
          <cell r="J1103" t="str">
            <v>IQC</v>
          </cell>
          <cell r="K1103">
            <v>5000</v>
          </cell>
          <cell r="L1103">
            <v>5000</v>
          </cell>
          <cell r="M1103">
            <v>0</v>
          </cell>
          <cell r="P1103"/>
          <cell r="Q1103"/>
          <cell r="R1103"/>
          <cell r="S1103"/>
          <cell r="T1103"/>
          <cell r="U1103"/>
          <cell r="V1103"/>
          <cell r="W1103"/>
          <cell r="Y1103"/>
          <cell r="Z1103"/>
          <cell r="AA1103"/>
          <cell r="AB1103"/>
          <cell r="AC1103"/>
          <cell r="AD1103"/>
          <cell r="AE1103"/>
        </row>
        <row r="1104">
          <cell r="B1104">
            <v>44155</v>
          </cell>
          <cell r="C1104">
            <v>47</v>
          </cell>
          <cell r="D1104">
            <v>11</v>
          </cell>
          <cell r="E1104">
            <v>4006010039</v>
          </cell>
          <cell r="F1104" t="str">
            <v>Thùng carton PPD 10"</v>
          </cell>
          <cell r="G1104"/>
          <cell r="H1104" t="str">
            <v>Nhật Anh</v>
          </cell>
          <cell r="I1104">
            <v>1004696</v>
          </cell>
          <cell r="J1104" t="str">
            <v>IQC</v>
          </cell>
          <cell r="K1104">
            <v>200</v>
          </cell>
          <cell r="L1104">
            <v>200</v>
          </cell>
          <cell r="M1104">
            <v>0</v>
          </cell>
          <cell r="P1104"/>
          <cell r="Q1104"/>
          <cell r="R1104"/>
          <cell r="S1104"/>
          <cell r="T1104"/>
          <cell r="U1104"/>
          <cell r="V1104"/>
          <cell r="W1104"/>
          <cell r="Y1104"/>
          <cell r="Z1104"/>
          <cell r="AA1104"/>
          <cell r="AB1104"/>
          <cell r="AC1104"/>
          <cell r="AD1104"/>
          <cell r="AE1104"/>
        </row>
        <row r="1105">
          <cell r="B1105">
            <v>44156</v>
          </cell>
          <cell r="C1105">
            <v>47</v>
          </cell>
          <cell r="D1105">
            <v>11</v>
          </cell>
          <cell r="E1105">
            <v>4006010041</v>
          </cell>
          <cell r="F1105" t="str">
            <v>Thùng carton PP 10" Nesca</v>
          </cell>
          <cell r="G1105"/>
          <cell r="H1105" t="str">
            <v>Nhật Anh</v>
          </cell>
          <cell r="I1105">
            <v>1004696</v>
          </cell>
          <cell r="J1105" t="str">
            <v>IQC</v>
          </cell>
          <cell r="K1105">
            <v>30</v>
          </cell>
          <cell r="L1105">
            <v>30</v>
          </cell>
          <cell r="M1105">
            <v>0</v>
          </cell>
          <cell r="P1105"/>
          <cell r="Q1105"/>
          <cell r="R1105"/>
          <cell r="S1105"/>
          <cell r="T1105"/>
          <cell r="U1105"/>
          <cell r="V1105"/>
          <cell r="W1105"/>
          <cell r="Y1105"/>
          <cell r="Z1105"/>
          <cell r="AA1105"/>
          <cell r="AB1105"/>
          <cell r="AC1105"/>
          <cell r="AD1105"/>
          <cell r="AE1105"/>
        </row>
        <row r="1106">
          <cell r="B1106">
            <v>44156</v>
          </cell>
          <cell r="C1106">
            <v>47</v>
          </cell>
          <cell r="D1106">
            <v>11</v>
          </cell>
          <cell r="E1106">
            <v>4006010182</v>
          </cell>
          <cell r="F1106" t="str">
            <v>Thùng carton T33 V FILTER (XK)</v>
          </cell>
          <cell r="G1106"/>
          <cell r="H1106" t="str">
            <v>Nhật Anh</v>
          </cell>
          <cell r="I1106">
            <v>1004696</v>
          </cell>
          <cell r="J1106" t="str">
            <v>IQC</v>
          </cell>
          <cell r="K1106">
            <v>40</v>
          </cell>
          <cell r="L1106">
            <v>40</v>
          </cell>
          <cell r="M1106">
            <v>0</v>
          </cell>
          <cell r="P1106"/>
          <cell r="Q1106"/>
          <cell r="R1106"/>
          <cell r="S1106"/>
          <cell r="T1106"/>
          <cell r="U1106"/>
          <cell r="V1106"/>
          <cell r="W1106"/>
          <cell r="Y1106"/>
          <cell r="Z1106"/>
          <cell r="AA1106"/>
          <cell r="AB1106"/>
          <cell r="AC1106"/>
          <cell r="AD1106"/>
          <cell r="AE1106"/>
        </row>
        <row r="1107">
          <cell r="B1107">
            <v>44156</v>
          </cell>
          <cell r="C1107">
            <v>47</v>
          </cell>
          <cell r="D1107">
            <v>11</v>
          </cell>
          <cell r="E1107">
            <v>4006010709</v>
          </cell>
          <cell r="F1107" t="str">
            <v>Thùng carton KT Type I TC01CE01 Type I</v>
          </cell>
          <cell r="G1107"/>
          <cell r="H1107" t="str">
            <v>Nhật Anh</v>
          </cell>
          <cell r="I1107">
            <v>1004696</v>
          </cell>
          <cell r="J1107" t="str">
            <v>IQC</v>
          </cell>
          <cell r="K1107">
            <v>320</v>
          </cell>
          <cell r="L1107">
            <v>320</v>
          </cell>
          <cell r="M1107">
            <v>0</v>
          </cell>
          <cell r="P1107"/>
          <cell r="Q1107"/>
          <cell r="R1107"/>
          <cell r="S1107"/>
          <cell r="T1107"/>
          <cell r="U1107"/>
          <cell r="V1107"/>
          <cell r="W1107"/>
          <cell r="Y1107"/>
          <cell r="Z1107"/>
          <cell r="AA1107"/>
          <cell r="AB1107"/>
          <cell r="AC1107"/>
          <cell r="AD1107"/>
          <cell r="AE1107"/>
        </row>
        <row r="1108">
          <cell r="B1108">
            <v>44156</v>
          </cell>
          <cell r="C1108">
            <v>47</v>
          </cell>
          <cell r="D1108">
            <v>11</v>
          </cell>
          <cell r="E1108">
            <v>4006010073</v>
          </cell>
          <cell r="F1108" t="str">
            <v>Thùng carton máy RO OEM (7S)</v>
          </cell>
          <cell r="G1108"/>
          <cell r="H1108" t="str">
            <v>Nhật Anh</v>
          </cell>
          <cell r="I1108">
            <v>1004696</v>
          </cell>
          <cell r="J1108" t="str">
            <v>IQC</v>
          </cell>
          <cell r="K1108">
            <v>50</v>
          </cell>
          <cell r="L1108">
            <v>50</v>
          </cell>
          <cell r="M1108">
            <v>0</v>
          </cell>
          <cell r="P1108"/>
          <cell r="Q1108"/>
          <cell r="R1108"/>
          <cell r="S1108"/>
          <cell r="T1108"/>
          <cell r="U1108"/>
          <cell r="V1108"/>
          <cell r="W1108"/>
          <cell r="Y1108"/>
          <cell r="Z1108"/>
          <cell r="AA1108"/>
          <cell r="AB1108"/>
          <cell r="AC1108"/>
          <cell r="AD1108"/>
          <cell r="AE1108"/>
        </row>
        <row r="1109">
          <cell r="B1109">
            <v>44156</v>
          </cell>
          <cell r="C1109">
            <v>47</v>
          </cell>
          <cell r="D1109">
            <v>11</v>
          </cell>
          <cell r="E1109">
            <v>4006010547</v>
          </cell>
          <cell r="F1109" t="str">
            <v>Thùng carton KAROFI Duo O-D138</v>
          </cell>
          <cell r="G1109"/>
          <cell r="H1109" t="str">
            <v>Nhật Anh</v>
          </cell>
          <cell r="I1109">
            <v>1004696</v>
          </cell>
          <cell r="J1109" t="str">
            <v>IQC</v>
          </cell>
          <cell r="K1109">
            <v>250</v>
          </cell>
          <cell r="L1109">
            <v>250</v>
          </cell>
          <cell r="M1109">
            <v>0</v>
          </cell>
          <cell r="P1109"/>
          <cell r="Q1109"/>
          <cell r="R1109"/>
          <cell r="S1109"/>
          <cell r="T1109"/>
          <cell r="U1109"/>
          <cell r="V1109"/>
          <cell r="W1109"/>
          <cell r="Y1109"/>
          <cell r="Z1109"/>
          <cell r="AA1109"/>
          <cell r="AB1109"/>
          <cell r="AC1109"/>
          <cell r="AD1109"/>
          <cell r="AE1109"/>
        </row>
        <row r="1110">
          <cell r="B1110">
            <v>44156</v>
          </cell>
          <cell r="C1110">
            <v>47</v>
          </cell>
          <cell r="D1110">
            <v>11</v>
          </cell>
          <cell r="E1110">
            <v>4006010510</v>
          </cell>
          <cell r="F1110" t="str">
            <v>Thùng carton tủ IQ KAROFI (xốp) v2</v>
          </cell>
          <cell r="G1110"/>
          <cell r="H1110" t="str">
            <v>Nhật Anh</v>
          </cell>
          <cell r="I1110">
            <v>1004696</v>
          </cell>
          <cell r="J1110" t="str">
            <v>IQC</v>
          </cell>
          <cell r="K1110">
            <v>448</v>
          </cell>
          <cell r="L1110">
            <v>448</v>
          </cell>
          <cell r="M1110">
            <v>0</v>
          </cell>
          <cell r="P1110"/>
          <cell r="Q1110"/>
          <cell r="R1110"/>
          <cell r="S1110"/>
          <cell r="T1110"/>
          <cell r="U1110"/>
          <cell r="V1110"/>
          <cell r="W1110"/>
          <cell r="Y1110"/>
          <cell r="Z1110"/>
          <cell r="AA1110"/>
          <cell r="AB1110"/>
          <cell r="AC1110"/>
          <cell r="AD1110"/>
          <cell r="AE1110"/>
        </row>
        <row r="1111">
          <cell r="B1111">
            <v>44156</v>
          </cell>
          <cell r="C1111">
            <v>47</v>
          </cell>
          <cell r="D1111">
            <v>11</v>
          </cell>
          <cell r="E1111">
            <v>4006010490</v>
          </cell>
          <cell r="F1111" t="str">
            <v>Thùng carton KAROFI OPTIMUS v2</v>
          </cell>
          <cell r="G1111"/>
          <cell r="H1111" t="str">
            <v>Nhật Anh</v>
          </cell>
          <cell r="I1111">
            <v>1004696</v>
          </cell>
          <cell r="J1111" t="str">
            <v>IQC</v>
          </cell>
          <cell r="K1111">
            <v>400</v>
          </cell>
          <cell r="L1111">
            <v>400</v>
          </cell>
          <cell r="M1111">
            <v>0</v>
          </cell>
          <cell r="P1111"/>
          <cell r="Q1111"/>
          <cell r="R1111"/>
          <cell r="S1111"/>
          <cell r="T1111"/>
          <cell r="U1111"/>
          <cell r="V1111"/>
          <cell r="W1111"/>
          <cell r="Y1111"/>
          <cell r="Z1111"/>
          <cell r="AA1111"/>
          <cell r="AB1111"/>
          <cell r="AC1111"/>
          <cell r="AD1111"/>
          <cell r="AE1111"/>
        </row>
        <row r="1112">
          <cell r="B1112">
            <v>44156</v>
          </cell>
          <cell r="C1112">
            <v>47</v>
          </cell>
          <cell r="D1112">
            <v>11</v>
          </cell>
          <cell r="E1112">
            <v>4006010082</v>
          </cell>
          <cell r="F1112" t="str">
            <v>Thùng carton T33 V</v>
          </cell>
          <cell r="G1112"/>
          <cell r="H1112" t="str">
            <v>Nhật Anh</v>
          </cell>
          <cell r="I1112">
            <v>1004696</v>
          </cell>
          <cell r="J1112" t="str">
            <v>IQC</v>
          </cell>
          <cell r="K1112">
            <v>350</v>
          </cell>
          <cell r="L1112">
            <v>350</v>
          </cell>
          <cell r="M1112">
            <v>0</v>
          </cell>
          <cell r="P1112"/>
          <cell r="Q1112"/>
          <cell r="R1112"/>
          <cell r="S1112"/>
          <cell r="T1112"/>
          <cell r="U1112"/>
          <cell r="V1112"/>
          <cell r="W1112"/>
          <cell r="Y1112"/>
          <cell r="Z1112"/>
          <cell r="AA1112"/>
          <cell r="AB1112"/>
          <cell r="AC1112"/>
          <cell r="AD1112"/>
          <cell r="AE1112"/>
        </row>
        <row r="1113">
          <cell r="B1113">
            <v>44156</v>
          </cell>
          <cell r="C1113">
            <v>47</v>
          </cell>
          <cell r="D1113">
            <v>11</v>
          </cell>
          <cell r="E1113">
            <v>3003020009</v>
          </cell>
          <cell r="F1113" t="str">
            <v>Kính tôi đình IQ đen (loại B)</v>
          </cell>
          <cell r="G1113"/>
          <cell r="H1113" t="str">
            <v>Nhật Anh</v>
          </cell>
          <cell r="I1113">
            <v>1004696</v>
          </cell>
          <cell r="J1113" t="str">
            <v>IQC</v>
          </cell>
          <cell r="K1113">
            <v>500</v>
          </cell>
          <cell r="L1113">
            <v>500</v>
          </cell>
          <cell r="M1113">
            <v>0</v>
          </cell>
          <cell r="P1113"/>
          <cell r="Q1113"/>
          <cell r="R1113"/>
          <cell r="S1113"/>
          <cell r="T1113"/>
          <cell r="U1113"/>
          <cell r="V1113"/>
          <cell r="W1113"/>
          <cell r="Y1113"/>
          <cell r="Z1113"/>
          <cell r="AA1113"/>
          <cell r="AB1113"/>
          <cell r="AC1113"/>
          <cell r="AD1113"/>
          <cell r="AE1113"/>
        </row>
        <row r="1114">
          <cell r="B1114">
            <v>44156</v>
          </cell>
          <cell r="C1114">
            <v>47</v>
          </cell>
          <cell r="D1114">
            <v>11</v>
          </cell>
          <cell r="E1114">
            <v>3003020009</v>
          </cell>
          <cell r="F1114" t="str">
            <v>Kính tôi đình IQ đen (loại B)</v>
          </cell>
          <cell r="G1114"/>
          <cell r="H1114" t="str">
            <v>Nhật Anh</v>
          </cell>
          <cell r="I1114">
            <v>1005401</v>
          </cell>
          <cell r="J1114" t="str">
            <v>IQC</v>
          </cell>
          <cell r="K1114">
            <v>500</v>
          </cell>
          <cell r="L1114">
            <v>500</v>
          </cell>
          <cell r="M1114">
            <v>0</v>
          </cell>
          <cell r="P1114"/>
          <cell r="Q1114"/>
          <cell r="R1114"/>
          <cell r="S1114"/>
          <cell r="T1114"/>
          <cell r="U1114"/>
          <cell r="V1114"/>
          <cell r="W1114"/>
          <cell r="Y1114"/>
          <cell r="Z1114"/>
          <cell r="AA1114"/>
          <cell r="AB1114"/>
          <cell r="AC1114"/>
          <cell r="AD1114"/>
          <cell r="AE1114"/>
        </row>
        <row r="1115">
          <cell r="B1115">
            <v>44156</v>
          </cell>
          <cell r="C1115">
            <v>47</v>
          </cell>
          <cell r="D1115">
            <v>11</v>
          </cell>
          <cell r="E1115">
            <v>3003010236</v>
          </cell>
          <cell r="F1115" t="str">
            <v>Kính tôi cánh IQ 4mm đen LIVOTEC</v>
          </cell>
          <cell r="G1115"/>
          <cell r="H1115" t="str">
            <v>Nhật Anh</v>
          </cell>
          <cell r="I1115">
            <v>1005401</v>
          </cell>
          <cell r="J1115" t="str">
            <v>IQC</v>
          </cell>
          <cell r="K1115">
            <v>316</v>
          </cell>
          <cell r="L1115">
            <v>316</v>
          </cell>
          <cell r="M1115">
            <v>0</v>
          </cell>
          <cell r="P1115"/>
          <cell r="Q1115"/>
          <cell r="R1115"/>
          <cell r="S1115"/>
          <cell r="T1115"/>
          <cell r="U1115"/>
          <cell r="V1115"/>
          <cell r="W1115"/>
          <cell r="Y1115"/>
          <cell r="Z1115"/>
          <cell r="AA1115"/>
          <cell r="AB1115"/>
          <cell r="AC1115"/>
          <cell r="AD1115"/>
          <cell r="AE1115"/>
        </row>
        <row r="1116">
          <cell r="B1116">
            <v>44156</v>
          </cell>
          <cell r="C1116">
            <v>47</v>
          </cell>
          <cell r="D1116">
            <v>11</v>
          </cell>
          <cell r="E1116">
            <v>3003010225</v>
          </cell>
          <cell r="F1116" t="str">
            <v>Kính tôi cánh IQ 4mm đen KAROFI IRO 2.0</v>
          </cell>
          <cell r="G1116"/>
          <cell r="H1116" t="str">
            <v>Nhật Anh</v>
          </cell>
          <cell r="I1116">
            <v>1005401</v>
          </cell>
          <cell r="J1116" t="str">
            <v>IQC</v>
          </cell>
          <cell r="K1116">
            <v>317</v>
          </cell>
          <cell r="L1116">
            <v>317</v>
          </cell>
          <cell r="M1116">
            <v>0</v>
          </cell>
          <cell r="P1116"/>
          <cell r="Q1116"/>
          <cell r="R1116"/>
          <cell r="S1116"/>
          <cell r="T1116"/>
          <cell r="U1116"/>
          <cell r="V1116"/>
          <cell r="W1116"/>
          <cell r="Y1116"/>
          <cell r="Z1116"/>
          <cell r="AA1116"/>
          <cell r="AB1116"/>
          <cell r="AC1116"/>
          <cell r="AD1116"/>
          <cell r="AE1116"/>
        </row>
        <row r="1117">
          <cell r="B1117">
            <v>44156</v>
          </cell>
          <cell r="C1117">
            <v>47</v>
          </cell>
          <cell r="D1117">
            <v>11</v>
          </cell>
          <cell r="E1117">
            <v>3003010244</v>
          </cell>
          <cell r="F1117" t="str">
            <v>Kính tôi cánh IRO3 CT 4mm KAROFI đen</v>
          </cell>
          <cell r="G1117"/>
          <cell r="H1117" t="str">
            <v>Nhật Anh</v>
          </cell>
          <cell r="I1117">
            <v>1005401</v>
          </cell>
          <cell r="J1117" t="str">
            <v>IQC</v>
          </cell>
          <cell r="K1117">
            <v>400</v>
          </cell>
          <cell r="L1117">
            <v>400</v>
          </cell>
          <cell r="M1117">
            <v>0</v>
          </cell>
          <cell r="P1117"/>
          <cell r="Q1117"/>
          <cell r="R1117"/>
          <cell r="S1117"/>
          <cell r="T1117"/>
          <cell r="U1117"/>
          <cell r="V1117"/>
          <cell r="W1117"/>
          <cell r="Y1117"/>
          <cell r="Z1117"/>
          <cell r="AA1117"/>
          <cell r="AB1117"/>
          <cell r="AC1117"/>
          <cell r="AD1117"/>
          <cell r="AE1117"/>
        </row>
        <row r="1118">
          <cell r="B1118">
            <v>44156</v>
          </cell>
          <cell r="C1118">
            <v>47</v>
          </cell>
          <cell r="D1118">
            <v>11</v>
          </cell>
          <cell r="E1118">
            <v>3004040237</v>
          </cell>
          <cell r="F1118" t="str">
            <v>Giá đỡ bản lề dưới IRO3 v2 trắng</v>
          </cell>
          <cell r="G1118"/>
          <cell r="H1118" t="str">
            <v>Nhật Anh</v>
          </cell>
          <cell r="I1118">
            <v>1005401</v>
          </cell>
          <cell r="J1118" t="str">
            <v>IQC</v>
          </cell>
          <cell r="K1118">
            <v>200</v>
          </cell>
          <cell r="L1118">
            <v>200</v>
          </cell>
          <cell r="M1118">
            <v>0</v>
          </cell>
          <cell r="P1118"/>
          <cell r="Q1118"/>
          <cell r="R1118"/>
          <cell r="S1118"/>
          <cell r="T1118"/>
          <cell r="U1118"/>
          <cell r="V1118"/>
          <cell r="W1118"/>
          <cell r="Y1118"/>
          <cell r="Z1118"/>
          <cell r="AA1118"/>
          <cell r="AB1118"/>
          <cell r="AC1118"/>
          <cell r="AD1118"/>
          <cell r="AE1118"/>
        </row>
        <row r="1119">
          <cell r="B1119">
            <v>44156</v>
          </cell>
          <cell r="C1119">
            <v>47</v>
          </cell>
          <cell r="D1119">
            <v>11</v>
          </cell>
          <cell r="E1119">
            <v>4003010056</v>
          </cell>
          <cell r="F1119" t="str">
            <v>Thép hộp 1.0x14x14x6000</v>
          </cell>
          <cell r="G1119"/>
          <cell r="H1119" t="str">
            <v>Nhật Anh</v>
          </cell>
          <cell r="I1119">
            <v>1005401</v>
          </cell>
          <cell r="J1119" t="str">
            <v>IQC</v>
          </cell>
          <cell r="K1119">
            <v>100</v>
          </cell>
          <cell r="L1119">
            <v>100</v>
          </cell>
          <cell r="M1119">
            <v>0</v>
          </cell>
          <cell r="P1119"/>
          <cell r="Q1119"/>
          <cell r="R1119"/>
          <cell r="S1119"/>
          <cell r="T1119"/>
          <cell r="U1119"/>
          <cell r="V1119"/>
          <cell r="W1119"/>
          <cell r="Y1119"/>
          <cell r="Z1119"/>
          <cell r="AA1119"/>
          <cell r="AB1119"/>
          <cell r="AC1119"/>
          <cell r="AD1119"/>
          <cell r="AE1119"/>
        </row>
        <row r="1120">
          <cell r="B1120">
            <v>44156</v>
          </cell>
          <cell r="C1120">
            <v>47</v>
          </cell>
          <cell r="D1120">
            <v>11</v>
          </cell>
          <cell r="E1120">
            <v>3003050041</v>
          </cell>
          <cell r="F1120" t="str">
            <v>Thân tủ IRO3 E8RO ghi</v>
          </cell>
          <cell r="G1120"/>
          <cell r="H1120" t="str">
            <v>Nhật Anh</v>
          </cell>
          <cell r="I1120">
            <v>1005401</v>
          </cell>
          <cell r="J1120" t="str">
            <v>IQC</v>
          </cell>
          <cell r="K1120">
            <v>200</v>
          </cell>
          <cell r="L1120">
            <v>200</v>
          </cell>
          <cell r="M1120">
            <v>0</v>
          </cell>
          <cell r="P1120"/>
          <cell r="Q1120"/>
          <cell r="R1120"/>
          <cell r="S1120"/>
          <cell r="T1120"/>
          <cell r="U1120"/>
          <cell r="V1120"/>
          <cell r="W1120"/>
          <cell r="Y1120"/>
          <cell r="Z1120"/>
          <cell r="AA1120"/>
          <cell r="AB1120"/>
          <cell r="AC1120"/>
          <cell r="AD1120"/>
          <cell r="AE1120"/>
        </row>
        <row r="1121">
          <cell r="B1121">
            <v>44156</v>
          </cell>
          <cell r="C1121">
            <v>47</v>
          </cell>
          <cell r="D1121">
            <v>11</v>
          </cell>
          <cell r="E1121">
            <v>3004040294</v>
          </cell>
          <cell r="F1121" t="str">
            <v>Thân tủ IRO3-HOT trắng</v>
          </cell>
          <cell r="G1121"/>
          <cell r="H1121" t="str">
            <v>Nhật Anh</v>
          </cell>
          <cell r="I1121">
            <v>1000016</v>
          </cell>
          <cell r="J1121" t="str">
            <v>IQC</v>
          </cell>
          <cell r="K1121">
            <v>150</v>
          </cell>
          <cell r="L1121">
            <v>150</v>
          </cell>
          <cell r="M1121">
            <v>0</v>
          </cell>
          <cell r="P1121"/>
          <cell r="Q1121"/>
          <cell r="R1121"/>
          <cell r="S1121"/>
          <cell r="T1121"/>
          <cell r="U1121"/>
          <cell r="V1121"/>
          <cell r="W1121"/>
          <cell r="Y1121"/>
          <cell r="Z1121"/>
          <cell r="AA1121"/>
          <cell r="AB1121"/>
          <cell r="AC1121"/>
          <cell r="AD1121"/>
          <cell r="AE1121"/>
        </row>
        <row r="1122">
          <cell r="B1122">
            <v>44156</v>
          </cell>
          <cell r="C1122">
            <v>47</v>
          </cell>
          <cell r="D1122">
            <v>11</v>
          </cell>
          <cell r="E1122">
            <v>3003050051</v>
          </cell>
          <cell r="F1122" t="str">
            <v>Thân tủ IQ-PLUS trắng</v>
          </cell>
          <cell r="G1122"/>
          <cell r="H1122" t="str">
            <v>Nhật Anh</v>
          </cell>
          <cell r="I1122">
            <v>1006334</v>
          </cell>
          <cell r="J1122" t="str">
            <v>IQC</v>
          </cell>
          <cell r="K1122">
            <v>150</v>
          </cell>
          <cell r="L1122">
            <v>150</v>
          </cell>
          <cell r="M1122">
            <v>0</v>
          </cell>
          <cell r="P1122"/>
          <cell r="Q1122"/>
          <cell r="R1122"/>
          <cell r="S1122"/>
          <cell r="T1122"/>
          <cell r="U1122"/>
          <cell r="V1122"/>
          <cell r="W1122"/>
          <cell r="Y1122"/>
          <cell r="Z1122"/>
          <cell r="AA1122"/>
          <cell r="AB1122"/>
          <cell r="AC1122"/>
          <cell r="AD1122"/>
          <cell r="AE1122"/>
        </row>
        <row r="1123">
          <cell r="B1123">
            <v>44156</v>
          </cell>
          <cell r="C1123">
            <v>47</v>
          </cell>
          <cell r="D1123">
            <v>11</v>
          </cell>
          <cell r="E1123">
            <v>3004040385</v>
          </cell>
          <cell r="F1123" t="str">
            <v>Khung giá tủ HPC trắng</v>
          </cell>
          <cell r="G1123"/>
          <cell r="H1123" t="str">
            <v>Nhật Anh</v>
          </cell>
          <cell r="I1123">
            <v>1000016</v>
          </cell>
          <cell r="J1123" t="str">
            <v>IQC</v>
          </cell>
          <cell r="K1123">
            <v>200</v>
          </cell>
          <cell r="L1123">
            <v>200</v>
          </cell>
          <cell r="M1123">
            <v>0</v>
          </cell>
          <cell r="P1123"/>
          <cell r="Q1123"/>
          <cell r="R1123"/>
          <cell r="S1123"/>
          <cell r="T1123"/>
          <cell r="U1123"/>
          <cell r="V1123"/>
          <cell r="W1123"/>
          <cell r="Y1123"/>
          <cell r="Z1123"/>
          <cell r="AA1123"/>
          <cell r="AB1123"/>
          <cell r="AC1123"/>
          <cell r="AD1123"/>
          <cell r="AE1123"/>
        </row>
        <row r="1124">
          <cell r="B1124">
            <v>44156</v>
          </cell>
          <cell r="C1124">
            <v>47</v>
          </cell>
          <cell r="D1124">
            <v>11</v>
          </cell>
          <cell r="E1124">
            <v>3004040386</v>
          </cell>
          <cell r="F1124" t="str">
            <v>Giằng ngang tủ HPC trắng</v>
          </cell>
          <cell r="G1124"/>
          <cell r="H1124" t="str">
            <v>Nhật Anh</v>
          </cell>
          <cell r="I1124">
            <v>1000016</v>
          </cell>
          <cell r="J1124" t="str">
            <v>IQC</v>
          </cell>
          <cell r="K1124">
            <v>200</v>
          </cell>
          <cell r="L1124">
            <v>200</v>
          </cell>
          <cell r="M1124">
            <v>0</v>
          </cell>
          <cell r="P1124"/>
          <cell r="Q1124"/>
          <cell r="R1124"/>
          <cell r="S1124"/>
          <cell r="T1124"/>
          <cell r="U1124"/>
          <cell r="V1124"/>
          <cell r="W1124"/>
          <cell r="Y1124"/>
          <cell r="Z1124"/>
          <cell r="AA1124"/>
          <cell r="AB1124"/>
          <cell r="AC1124"/>
          <cell r="AD1124"/>
          <cell r="AE1124"/>
        </row>
        <row r="1125">
          <cell r="B1125">
            <v>44156</v>
          </cell>
          <cell r="C1125">
            <v>47</v>
          </cell>
          <cell r="D1125">
            <v>11</v>
          </cell>
          <cell r="E1125">
            <v>3004040378</v>
          </cell>
          <cell r="F1125" t="str">
            <v>Giá đỡ bản lề dưới IRO3 E8RO ghi</v>
          </cell>
          <cell r="G1125"/>
          <cell r="H1125" t="str">
            <v>Nhật Anh</v>
          </cell>
          <cell r="I1125">
            <v>1000016</v>
          </cell>
          <cell r="J1125" t="str">
            <v>IQC</v>
          </cell>
          <cell r="K1125">
            <v>150</v>
          </cell>
          <cell r="L1125">
            <v>150</v>
          </cell>
          <cell r="M1125">
            <v>0</v>
          </cell>
          <cell r="P1125"/>
          <cell r="Q1125"/>
          <cell r="R1125"/>
          <cell r="S1125"/>
          <cell r="T1125"/>
          <cell r="U1125"/>
          <cell r="V1125"/>
          <cell r="W1125"/>
          <cell r="Y1125"/>
          <cell r="Z1125"/>
          <cell r="AA1125"/>
          <cell r="AB1125"/>
          <cell r="AC1125"/>
          <cell r="AD1125"/>
          <cell r="AE1125"/>
        </row>
        <row r="1126">
          <cell r="B1126">
            <v>44156</v>
          </cell>
          <cell r="C1126">
            <v>47</v>
          </cell>
          <cell r="D1126">
            <v>11</v>
          </cell>
          <cell r="E1126">
            <v>3004040237</v>
          </cell>
          <cell r="F1126" t="str">
            <v>Giá đỡ bản lề dưới IRO3 v2 trắng</v>
          </cell>
          <cell r="G1126"/>
          <cell r="H1126" t="str">
            <v>Nhật Anh</v>
          </cell>
          <cell r="I1126">
            <v>1000016</v>
          </cell>
          <cell r="J1126" t="str">
            <v>IQC</v>
          </cell>
          <cell r="K1126">
            <v>200</v>
          </cell>
          <cell r="L1126">
            <v>200</v>
          </cell>
          <cell r="M1126">
            <v>0</v>
          </cell>
          <cell r="P1126"/>
          <cell r="Q1126"/>
          <cell r="R1126"/>
          <cell r="S1126"/>
          <cell r="T1126"/>
          <cell r="U1126"/>
          <cell r="V1126"/>
          <cell r="W1126"/>
          <cell r="Y1126"/>
          <cell r="Z1126"/>
          <cell r="AA1126"/>
          <cell r="AB1126"/>
          <cell r="AC1126"/>
          <cell r="AD1126"/>
          <cell r="AE1126"/>
        </row>
        <row r="1127">
          <cell r="B1127">
            <v>44156</v>
          </cell>
          <cell r="C1127">
            <v>47</v>
          </cell>
          <cell r="D1127">
            <v>11</v>
          </cell>
          <cell r="E1127">
            <v>3004040294</v>
          </cell>
          <cell r="F1127" t="str">
            <v>Thân tủ IRO3-HOT trắng</v>
          </cell>
          <cell r="G1127"/>
          <cell r="H1127" t="str">
            <v>Nhật Anh</v>
          </cell>
          <cell r="I1127">
            <v>1000016</v>
          </cell>
          <cell r="J1127" t="str">
            <v>IQC</v>
          </cell>
          <cell r="K1127">
            <v>200</v>
          </cell>
          <cell r="L1127">
            <v>200</v>
          </cell>
          <cell r="M1127">
            <v>0</v>
          </cell>
          <cell r="P1127"/>
          <cell r="Q1127"/>
          <cell r="R1127"/>
          <cell r="S1127"/>
          <cell r="T1127"/>
          <cell r="U1127"/>
          <cell r="V1127"/>
          <cell r="W1127"/>
          <cell r="Y1127"/>
          <cell r="Z1127"/>
          <cell r="AA1127"/>
          <cell r="AB1127"/>
          <cell r="AC1127"/>
          <cell r="AD1127"/>
          <cell r="AE1127"/>
        </row>
        <row r="1128">
          <cell r="B1128">
            <v>44156</v>
          </cell>
          <cell r="C1128">
            <v>47</v>
          </cell>
          <cell r="D1128">
            <v>11</v>
          </cell>
          <cell r="E1128">
            <v>3004040392</v>
          </cell>
          <cell r="F1128" t="str">
            <v>Ốp sau IRO3-HOT</v>
          </cell>
          <cell r="G1128"/>
          <cell r="H1128" t="str">
            <v>Nhật Anh</v>
          </cell>
          <cell r="I1128">
            <v>1000016</v>
          </cell>
          <cell r="J1128" t="str">
            <v>IQC</v>
          </cell>
          <cell r="K1128">
            <v>40</v>
          </cell>
          <cell r="L1128">
            <v>40</v>
          </cell>
          <cell r="M1128">
            <v>0</v>
          </cell>
          <cell r="P1128"/>
          <cell r="Q1128"/>
          <cell r="R1128"/>
          <cell r="S1128"/>
          <cell r="T1128"/>
          <cell r="U1128"/>
          <cell r="V1128"/>
          <cell r="W1128"/>
          <cell r="Y1128"/>
          <cell r="Z1128"/>
          <cell r="AA1128"/>
          <cell r="AB1128"/>
          <cell r="AC1128"/>
          <cell r="AD1128"/>
          <cell r="AE1128"/>
        </row>
        <row r="1129">
          <cell r="B1129">
            <v>44156</v>
          </cell>
          <cell r="C1129">
            <v>47</v>
          </cell>
          <cell r="D1129">
            <v>11</v>
          </cell>
          <cell r="E1129">
            <v>3004020438</v>
          </cell>
          <cell r="F1129" t="str">
            <v>Cụm vách trái HCV200RO trắng</v>
          </cell>
          <cell r="G1129"/>
          <cell r="H1129" t="str">
            <v>Nhật Anh</v>
          </cell>
          <cell r="I1129">
            <v>1000016</v>
          </cell>
          <cell r="J1129" t="str">
            <v>IQC</v>
          </cell>
          <cell r="K1129">
            <v>250</v>
          </cell>
          <cell r="L1129">
            <v>250</v>
          </cell>
          <cell r="M1129">
            <v>0</v>
          </cell>
          <cell r="P1129"/>
          <cell r="Q1129"/>
          <cell r="R1129"/>
          <cell r="S1129"/>
          <cell r="T1129"/>
          <cell r="U1129"/>
          <cell r="V1129"/>
          <cell r="W1129"/>
          <cell r="Y1129"/>
          <cell r="Z1129"/>
          <cell r="AA1129"/>
          <cell r="AB1129"/>
          <cell r="AC1129"/>
          <cell r="AD1129"/>
          <cell r="AE1129"/>
        </row>
        <row r="1130">
          <cell r="B1130">
            <v>44156</v>
          </cell>
          <cell r="C1130">
            <v>47</v>
          </cell>
          <cell r="D1130">
            <v>11</v>
          </cell>
          <cell r="E1130">
            <v>3004040378</v>
          </cell>
          <cell r="F1130" t="str">
            <v>Giá đỡ bản lề dưới IRO3 E8RO ghi</v>
          </cell>
          <cell r="G1130"/>
          <cell r="H1130" t="str">
            <v>Nhật Anh</v>
          </cell>
          <cell r="I1130">
            <v>1000016</v>
          </cell>
          <cell r="J1130" t="str">
            <v>IQC</v>
          </cell>
          <cell r="K1130">
            <v>500</v>
          </cell>
          <cell r="L1130">
            <v>500</v>
          </cell>
          <cell r="M1130">
            <v>0</v>
          </cell>
          <cell r="P1130"/>
          <cell r="Q1130"/>
          <cell r="R1130"/>
          <cell r="S1130"/>
          <cell r="T1130"/>
          <cell r="U1130"/>
          <cell r="V1130"/>
          <cell r="W1130"/>
          <cell r="Y1130"/>
          <cell r="Z1130"/>
          <cell r="AA1130"/>
          <cell r="AB1130"/>
          <cell r="AC1130"/>
          <cell r="AD1130"/>
          <cell r="AE1130"/>
        </row>
        <row r="1131">
          <cell r="B1131">
            <v>44157</v>
          </cell>
          <cell r="C1131">
            <v>47</v>
          </cell>
          <cell r="D1131">
            <v>11</v>
          </cell>
          <cell r="E1131">
            <v>3004040385</v>
          </cell>
          <cell r="F1131" t="str">
            <v>Khung giá tủ HPC trắng</v>
          </cell>
          <cell r="G1131"/>
          <cell r="H1131" t="str">
            <v>Nhật Anh</v>
          </cell>
          <cell r="I1131">
            <v>1000016</v>
          </cell>
          <cell r="J1131" t="str">
            <v>IQC</v>
          </cell>
          <cell r="K1131">
            <v>60</v>
          </cell>
          <cell r="L1131">
            <v>60</v>
          </cell>
          <cell r="M1131">
            <v>0</v>
          </cell>
          <cell r="P1131"/>
          <cell r="Q1131"/>
          <cell r="R1131"/>
          <cell r="S1131"/>
          <cell r="T1131"/>
          <cell r="U1131"/>
          <cell r="V1131"/>
          <cell r="W1131"/>
          <cell r="Y1131"/>
          <cell r="Z1131"/>
          <cell r="AA1131"/>
          <cell r="AB1131"/>
          <cell r="AC1131"/>
          <cell r="AD1131"/>
          <cell r="AE1131"/>
        </row>
        <row r="1132">
          <cell r="B1132">
            <v>44157</v>
          </cell>
          <cell r="C1132">
            <v>47</v>
          </cell>
          <cell r="D1132">
            <v>11</v>
          </cell>
          <cell r="E1132">
            <v>3004040386</v>
          </cell>
          <cell r="F1132" t="str">
            <v>Giằng ngang tủ HPC trắng</v>
          </cell>
          <cell r="G1132"/>
          <cell r="H1132" t="str">
            <v>Nhật Anh</v>
          </cell>
          <cell r="I1132">
            <v>1000016</v>
          </cell>
          <cell r="J1132" t="str">
            <v>IQC</v>
          </cell>
          <cell r="K1132">
            <v>60</v>
          </cell>
          <cell r="L1132">
            <v>60</v>
          </cell>
          <cell r="M1132">
            <v>0</v>
          </cell>
          <cell r="P1132"/>
          <cell r="Q1132"/>
          <cell r="R1132"/>
          <cell r="S1132"/>
          <cell r="T1132"/>
          <cell r="U1132"/>
          <cell r="V1132"/>
          <cell r="W1132"/>
          <cell r="Y1132"/>
          <cell r="Z1132"/>
          <cell r="AA1132"/>
          <cell r="AB1132"/>
          <cell r="AC1132"/>
          <cell r="AD1132"/>
          <cell r="AE1132"/>
        </row>
        <row r="1133">
          <cell r="B1133">
            <v>44157</v>
          </cell>
          <cell r="C1133">
            <v>47</v>
          </cell>
          <cell r="D1133">
            <v>11</v>
          </cell>
          <cell r="E1133">
            <v>4006030152</v>
          </cell>
          <cell r="F1133" t="str">
            <v>Tem lõi T33 TECOMEN</v>
          </cell>
          <cell r="G1133"/>
          <cell r="H1133" t="str">
            <v>Nhật Anh</v>
          </cell>
          <cell r="I1133">
            <v>1000016</v>
          </cell>
          <cell r="J1133" t="str">
            <v>IQC</v>
          </cell>
          <cell r="K1133">
            <v>540</v>
          </cell>
          <cell r="L1133">
            <v>540</v>
          </cell>
          <cell r="M1133">
            <v>0</v>
          </cell>
          <cell r="P1133"/>
          <cell r="Q1133"/>
          <cell r="R1133"/>
          <cell r="S1133"/>
          <cell r="T1133"/>
          <cell r="U1133"/>
          <cell r="V1133"/>
          <cell r="W1133"/>
          <cell r="Y1133"/>
          <cell r="Z1133"/>
          <cell r="AA1133"/>
          <cell r="AB1133"/>
          <cell r="AC1133"/>
          <cell r="AD1133"/>
          <cell r="AE1133"/>
        </row>
        <row r="1134">
          <cell r="B1134">
            <v>44157</v>
          </cell>
          <cell r="C1134">
            <v>47</v>
          </cell>
          <cell r="D1134">
            <v>11</v>
          </cell>
          <cell r="E1134">
            <v>4006031597</v>
          </cell>
          <cell r="F1134" t="str">
            <v>Tem phụ KAROFI N-e239</v>
          </cell>
          <cell r="G1134"/>
          <cell r="H1134" t="str">
            <v>Nhật Anh</v>
          </cell>
          <cell r="I1134">
            <v>1000016</v>
          </cell>
          <cell r="J1134" t="str">
            <v>IQC</v>
          </cell>
          <cell r="K1134">
            <v>700</v>
          </cell>
          <cell r="L1134">
            <v>700</v>
          </cell>
          <cell r="M1134">
            <v>0</v>
          </cell>
          <cell r="P1134"/>
          <cell r="Q1134"/>
          <cell r="R1134"/>
          <cell r="S1134"/>
          <cell r="T1134"/>
          <cell r="U1134"/>
          <cell r="V1134"/>
          <cell r="W1134"/>
          <cell r="Y1134"/>
          <cell r="Z1134"/>
          <cell r="AA1134"/>
          <cell r="AB1134"/>
          <cell r="AC1134"/>
          <cell r="AD1134"/>
          <cell r="AE1134"/>
        </row>
        <row r="1135">
          <cell r="B1135">
            <v>44157</v>
          </cell>
          <cell r="C1135">
            <v>47</v>
          </cell>
          <cell r="D1135">
            <v>11</v>
          </cell>
          <cell r="E1135">
            <v>4006032035</v>
          </cell>
          <cell r="F1135" t="str">
            <v>Tem phụ Karofi HCV200RO (IPX1) Rev.00</v>
          </cell>
          <cell r="G1135"/>
          <cell r="H1135" t="str">
            <v>Nhật Anh</v>
          </cell>
          <cell r="I1135">
            <v>1000016</v>
          </cell>
          <cell r="J1135" t="str">
            <v>IQC</v>
          </cell>
          <cell r="K1135">
            <v>500</v>
          </cell>
          <cell r="L1135">
            <v>500</v>
          </cell>
          <cell r="M1135">
            <v>0</v>
          </cell>
          <cell r="P1135"/>
          <cell r="Q1135"/>
          <cell r="R1135"/>
          <cell r="S1135"/>
          <cell r="T1135"/>
          <cell r="U1135"/>
          <cell r="V1135"/>
          <cell r="W1135"/>
          <cell r="Y1135"/>
          <cell r="Z1135"/>
          <cell r="AA1135"/>
          <cell r="AB1135"/>
          <cell r="AC1135"/>
          <cell r="AD1135"/>
          <cell r="AE1135"/>
        </row>
        <row r="1136">
          <cell r="B1136">
            <v>44157</v>
          </cell>
          <cell r="C1136">
            <v>47</v>
          </cell>
          <cell r="D1136">
            <v>11</v>
          </cell>
          <cell r="E1136">
            <v>4006031596</v>
          </cell>
          <cell r="F1136" t="str">
            <v>Tem phụ KAROFI KT-E9RO</v>
          </cell>
          <cell r="G1136"/>
          <cell r="H1136" t="str">
            <v>Nhật Anh</v>
          </cell>
          <cell r="I1136">
            <v>1000016</v>
          </cell>
          <cell r="J1136" t="str">
            <v>IQC</v>
          </cell>
          <cell r="K1136">
            <v>200</v>
          </cell>
          <cell r="L1136">
            <v>200</v>
          </cell>
          <cell r="M1136">
            <v>0</v>
          </cell>
          <cell r="P1136"/>
          <cell r="Q1136"/>
          <cell r="R1136"/>
          <cell r="S1136"/>
          <cell r="T1136"/>
          <cell r="U1136"/>
          <cell r="V1136"/>
          <cell r="W1136"/>
          <cell r="Y1136"/>
          <cell r="Z1136"/>
          <cell r="AA1136"/>
          <cell r="AB1136"/>
          <cell r="AC1136"/>
          <cell r="AD1136"/>
          <cell r="AE1136"/>
        </row>
        <row r="1137">
          <cell r="B1137">
            <v>44157</v>
          </cell>
          <cell r="C1137">
            <v>47</v>
          </cell>
          <cell r="D1137">
            <v>11</v>
          </cell>
          <cell r="E1137">
            <v>4006031743</v>
          </cell>
          <cell r="F1137" t="str">
            <v>Tem phụ KAROFI E8RO (Hàn Quốc)</v>
          </cell>
          <cell r="G1137"/>
          <cell r="H1137" t="str">
            <v>Nhật Anh</v>
          </cell>
          <cell r="I1137">
            <v>1000016</v>
          </cell>
          <cell r="J1137" t="str">
            <v>IQC</v>
          </cell>
          <cell r="K1137">
            <v>3000</v>
          </cell>
          <cell r="L1137">
            <v>3000</v>
          </cell>
          <cell r="M1137">
            <v>0</v>
          </cell>
          <cell r="P1137"/>
          <cell r="Q1137"/>
          <cell r="R1137"/>
          <cell r="S1137"/>
          <cell r="T1137"/>
          <cell r="U1137"/>
          <cell r="V1137"/>
          <cell r="W1137"/>
          <cell r="Y1137"/>
          <cell r="Z1137"/>
          <cell r="AA1137"/>
          <cell r="AB1137"/>
          <cell r="AC1137"/>
          <cell r="AD1137"/>
          <cell r="AE1137"/>
        </row>
        <row r="1138">
          <cell r="B1138">
            <v>44158</v>
          </cell>
          <cell r="C1138">
            <v>48</v>
          </cell>
          <cell r="D1138">
            <v>11</v>
          </cell>
          <cell r="E1138">
            <v>4006030351</v>
          </cell>
          <cell r="F1138" t="str">
            <v>Tem lõi 2 LOOSE CARBON KAROFI</v>
          </cell>
          <cell r="G1138"/>
          <cell r="H1138" t="str">
            <v>Nhật Anh</v>
          </cell>
          <cell r="I1138">
            <v>1000016</v>
          </cell>
          <cell r="J1138" t="str">
            <v>IQC</v>
          </cell>
          <cell r="K1138">
            <v>4000</v>
          </cell>
          <cell r="L1138">
            <v>4000</v>
          </cell>
          <cell r="M1138">
            <v>0</v>
          </cell>
          <cell r="P1138"/>
          <cell r="Q1138"/>
          <cell r="R1138"/>
          <cell r="S1138"/>
          <cell r="T1138"/>
          <cell r="U1138"/>
          <cell r="V1138"/>
          <cell r="W1138"/>
          <cell r="Y1138"/>
          <cell r="Z1138"/>
          <cell r="AA1138"/>
          <cell r="AB1138"/>
          <cell r="AC1138"/>
          <cell r="AD1138"/>
          <cell r="AE1138"/>
        </row>
        <row r="1139">
          <cell r="B1139">
            <v>44158</v>
          </cell>
          <cell r="C1139">
            <v>48</v>
          </cell>
          <cell r="D1139">
            <v>11</v>
          </cell>
          <cell r="E1139">
            <v>4006031882</v>
          </cell>
          <cell r="F1139" t="str">
            <v>Tem QR Code KAROFI K9IQ-2</v>
          </cell>
          <cell r="G1139"/>
          <cell r="H1139" t="str">
            <v>Nhật Anh</v>
          </cell>
          <cell r="I1139">
            <v>1000016</v>
          </cell>
          <cell r="J1139" t="str">
            <v>IQC</v>
          </cell>
          <cell r="K1139">
            <v>1000</v>
          </cell>
          <cell r="L1139">
            <v>1000</v>
          </cell>
          <cell r="M1139">
            <v>0</v>
          </cell>
          <cell r="P1139"/>
          <cell r="Q1139"/>
          <cell r="R1139"/>
          <cell r="S1139"/>
          <cell r="T1139"/>
          <cell r="U1139"/>
          <cell r="V1139"/>
          <cell r="W1139"/>
          <cell r="Y1139"/>
          <cell r="Z1139"/>
          <cell r="AA1139"/>
          <cell r="AB1139"/>
          <cell r="AC1139"/>
          <cell r="AD1139"/>
          <cell r="AE1139"/>
        </row>
        <row r="1140">
          <cell r="B1140">
            <v>44158</v>
          </cell>
          <cell r="C1140">
            <v>48</v>
          </cell>
          <cell r="D1140">
            <v>11</v>
          </cell>
          <cell r="E1140">
            <v>4006031892</v>
          </cell>
          <cell r="F1140" t="str">
            <v>Tem QR Code KAROFI E8RO</v>
          </cell>
          <cell r="G1140"/>
          <cell r="H1140" t="str">
            <v>Nhật Anh</v>
          </cell>
          <cell r="I1140">
            <v>1000016</v>
          </cell>
          <cell r="J1140" t="str">
            <v>IQC</v>
          </cell>
          <cell r="K1140">
            <v>2000</v>
          </cell>
          <cell r="L1140">
            <v>2000</v>
          </cell>
          <cell r="M1140">
            <v>0</v>
          </cell>
          <cell r="P1140"/>
          <cell r="Q1140"/>
          <cell r="R1140"/>
          <cell r="S1140"/>
          <cell r="T1140"/>
          <cell r="U1140"/>
          <cell r="V1140"/>
          <cell r="W1140"/>
          <cell r="Y1140"/>
          <cell r="Z1140"/>
          <cell r="AA1140"/>
          <cell r="AB1140"/>
          <cell r="AC1140"/>
          <cell r="AD1140"/>
          <cell r="AE1140"/>
        </row>
        <row r="1141">
          <cell r="B1141">
            <v>44158</v>
          </cell>
          <cell r="C1141">
            <v>48</v>
          </cell>
          <cell r="D1141">
            <v>11</v>
          </cell>
          <cell r="E1141">
            <v>4006031898</v>
          </cell>
          <cell r="F1141" t="str">
            <v>Tem QR Code KAROFI B930</v>
          </cell>
          <cell r="G1141"/>
          <cell r="H1141" t="str">
            <v>Nhật Anh</v>
          </cell>
          <cell r="I1141">
            <v>1000016</v>
          </cell>
          <cell r="J1141" t="str">
            <v>IQC</v>
          </cell>
          <cell r="K1141">
            <v>1000</v>
          </cell>
          <cell r="L1141">
            <v>1000</v>
          </cell>
          <cell r="M1141">
            <v>0</v>
          </cell>
          <cell r="P1141"/>
          <cell r="Q1141"/>
          <cell r="R1141"/>
          <cell r="S1141"/>
          <cell r="T1141"/>
          <cell r="U1141"/>
          <cell r="V1141"/>
          <cell r="W1141"/>
          <cell r="Y1141"/>
          <cell r="Z1141"/>
          <cell r="AA1141"/>
          <cell r="AB1141"/>
          <cell r="AC1141"/>
          <cell r="AD1141"/>
          <cell r="AE1141"/>
        </row>
        <row r="1142">
          <cell r="B1142">
            <v>44158</v>
          </cell>
          <cell r="C1142">
            <v>48</v>
          </cell>
          <cell r="D1142">
            <v>11</v>
          </cell>
          <cell r="E1142">
            <v>4006030314</v>
          </cell>
          <cell r="F1142" t="str">
            <v>Tem cốc 3 Vi lọc đa điểm KAROFI</v>
          </cell>
          <cell r="G1142"/>
          <cell r="H1142" t="str">
            <v>Nhật Anh</v>
          </cell>
          <cell r="I1142">
            <v>1000016</v>
          </cell>
          <cell r="J1142" t="str">
            <v>IQC</v>
          </cell>
          <cell r="K1142">
            <v>10000</v>
          </cell>
          <cell r="L1142">
            <v>10000</v>
          </cell>
          <cell r="M1142">
            <v>0</v>
          </cell>
          <cell r="P1142"/>
          <cell r="Q1142"/>
          <cell r="R1142"/>
          <cell r="S1142"/>
          <cell r="T1142"/>
          <cell r="U1142"/>
          <cell r="V1142"/>
          <cell r="W1142"/>
          <cell r="Y1142"/>
          <cell r="Z1142"/>
          <cell r="AA1142"/>
          <cell r="AB1142"/>
          <cell r="AC1142"/>
          <cell r="AD1142"/>
          <cell r="AE1142"/>
        </row>
        <row r="1143">
          <cell r="B1143">
            <v>44158</v>
          </cell>
          <cell r="C1143">
            <v>48</v>
          </cell>
          <cell r="D1143">
            <v>11</v>
          </cell>
          <cell r="E1143">
            <v>4006030066</v>
          </cell>
          <cell r="F1143" t="str">
            <v>Tem công tắc nước nóng</v>
          </cell>
          <cell r="G1143"/>
          <cell r="H1143" t="str">
            <v>Nhật Anh</v>
          </cell>
          <cell r="I1143">
            <v>1000016</v>
          </cell>
          <cell r="J1143" t="str">
            <v>IQC</v>
          </cell>
          <cell r="K1143">
            <v>2000</v>
          </cell>
          <cell r="L1143">
            <v>2000</v>
          </cell>
          <cell r="M1143">
            <v>0</v>
          </cell>
          <cell r="P1143"/>
          <cell r="Q1143"/>
          <cell r="R1143"/>
          <cell r="S1143"/>
          <cell r="T1143"/>
          <cell r="U1143"/>
          <cell r="V1143"/>
          <cell r="W1143"/>
          <cell r="Y1143"/>
          <cell r="Z1143"/>
          <cell r="AA1143"/>
          <cell r="AB1143"/>
          <cell r="AC1143"/>
          <cell r="AD1143"/>
          <cell r="AE1143"/>
        </row>
        <row r="1144">
          <cell r="B1144">
            <v>44158</v>
          </cell>
          <cell r="C1144">
            <v>48</v>
          </cell>
          <cell r="D1144">
            <v>11</v>
          </cell>
          <cell r="E1144">
            <v>4006032104</v>
          </cell>
          <cell r="F1144" t="str">
            <v>Tem cốc Sediment Waterness</v>
          </cell>
          <cell r="G1144"/>
          <cell r="H1144" t="str">
            <v>Nhật Anh</v>
          </cell>
          <cell r="I1144">
            <v>1000016</v>
          </cell>
          <cell r="J1144" t="str">
            <v>IQC</v>
          </cell>
          <cell r="K1144">
            <v>90</v>
          </cell>
          <cell r="L1144">
            <v>90</v>
          </cell>
          <cell r="M1144">
            <v>0</v>
          </cell>
          <cell r="P1144"/>
          <cell r="Q1144"/>
          <cell r="R1144"/>
          <cell r="S1144"/>
          <cell r="T1144"/>
          <cell r="U1144"/>
          <cell r="V1144"/>
          <cell r="W1144"/>
          <cell r="Y1144"/>
          <cell r="Z1144"/>
          <cell r="AA1144"/>
          <cell r="AB1144"/>
          <cell r="AC1144"/>
          <cell r="AD1144"/>
          <cell r="AE1144"/>
        </row>
        <row r="1145">
          <cell r="B1145">
            <v>44158</v>
          </cell>
          <cell r="C1145">
            <v>48</v>
          </cell>
          <cell r="D1145">
            <v>11</v>
          </cell>
          <cell r="E1145">
            <v>4006032105</v>
          </cell>
          <cell r="F1145" t="str">
            <v>Tem cốc Loose Carbon Waterness</v>
          </cell>
          <cell r="G1145"/>
          <cell r="H1145" t="str">
            <v>Nhật Anh</v>
          </cell>
          <cell r="I1145">
            <v>1000016</v>
          </cell>
          <cell r="J1145" t="str">
            <v>IQC</v>
          </cell>
          <cell r="K1145">
            <v>90</v>
          </cell>
          <cell r="L1145">
            <v>90</v>
          </cell>
          <cell r="M1145">
            <v>0</v>
          </cell>
          <cell r="P1145"/>
          <cell r="Q1145"/>
          <cell r="R1145"/>
          <cell r="S1145"/>
          <cell r="T1145"/>
          <cell r="U1145"/>
          <cell r="V1145"/>
          <cell r="W1145"/>
          <cell r="Y1145"/>
          <cell r="Z1145"/>
          <cell r="AA1145"/>
          <cell r="AB1145"/>
          <cell r="AC1145"/>
          <cell r="AD1145"/>
          <cell r="AE1145"/>
        </row>
        <row r="1146">
          <cell r="B1146">
            <v>44158</v>
          </cell>
          <cell r="C1146">
            <v>48</v>
          </cell>
          <cell r="D1146">
            <v>11</v>
          </cell>
          <cell r="E1146">
            <v>4006032106</v>
          </cell>
          <cell r="F1146" t="str">
            <v>Tem cốc Carbon Block Waterness</v>
          </cell>
          <cell r="G1146"/>
          <cell r="H1146" t="str">
            <v>Nhật Anh</v>
          </cell>
          <cell r="I1146">
            <v>1000016</v>
          </cell>
          <cell r="J1146" t="str">
            <v>IQC</v>
          </cell>
          <cell r="K1146">
            <v>90</v>
          </cell>
          <cell r="L1146">
            <v>90</v>
          </cell>
          <cell r="M1146">
            <v>0</v>
          </cell>
          <cell r="P1146"/>
          <cell r="Q1146"/>
          <cell r="R1146"/>
          <cell r="S1146"/>
          <cell r="T1146"/>
          <cell r="U1146"/>
          <cell r="V1146"/>
          <cell r="W1146"/>
          <cell r="Y1146"/>
          <cell r="Z1146"/>
          <cell r="AA1146"/>
          <cell r="AB1146"/>
          <cell r="AC1146"/>
          <cell r="AD1146"/>
          <cell r="AE1146"/>
        </row>
        <row r="1147">
          <cell r="B1147">
            <v>44158</v>
          </cell>
          <cell r="C1147">
            <v>48</v>
          </cell>
          <cell r="D1147">
            <v>11</v>
          </cell>
          <cell r="E1147">
            <v>4006032107</v>
          </cell>
          <cell r="F1147" t="str">
            <v>Tem cốc giá sắt Waterness</v>
          </cell>
          <cell r="G1147"/>
          <cell r="H1147" t="str">
            <v>Nhật Anh</v>
          </cell>
          <cell r="I1147">
            <v>1000016</v>
          </cell>
          <cell r="J1147" t="str">
            <v>IQC</v>
          </cell>
          <cell r="K1147">
            <v>90</v>
          </cell>
          <cell r="L1147">
            <v>90</v>
          </cell>
          <cell r="M1147">
            <v>0</v>
          </cell>
          <cell r="P1147"/>
          <cell r="Q1147"/>
          <cell r="R1147"/>
          <cell r="S1147"/>
          <cell r="T1147"/>
          <cell r="U1147"/>
          <cell r="V1147"/>
          <cell r="W1147"/>
          <cell r="Y1147"/>
          <cell r="Z1147"/>
          <cell r="AA1147"/>
          <cell r="AB1147"/>
          <cell r="AC1147"/>
          <cell r="AD1147"/>
          <cell r="AE1147"/>
        </row>
        <row r="1148">
          <cell r="B1148">
            <v>44158</v>
          </cell>
          <cell r="C1148">
            <v>48</v>
          </cell>
          <cell r="D1148">
            <v>11</v>
          </cell>
          <cell r="E1148">
            <v>4006032115</v>
          </cell>
          <cell r="F1148" t="str">
            <v>Tem màng RO Waterness</v>
          </cell>
          <cell r="G1148"/>
          <cell r="H1148" t="str">
            <v>Nhật Anh</v>
          </cell>
          <cell r="I1148">
            <v>1000016</v>
          </cell>
          <cell r="J1148" t="str">
            <v>IQC</v>
          </cell>
          <cell r="K1148">
            <v>30</v>
          </cell>
          <cell r="L1148">
            <v>30</v>
          </cell>
          <cell r="M1148">
            <v>0</v>
          </cell>
          <cell r="P1148"/>
          <cell r="Q1148"/>
          <cell r="R1148"/>
          <cell r="S1148"/>
          <cell r="T1148"/>
          <cell r="U1148"/>
          <cell r="V1148"/>
          <cell r="W1148"/>
          <cell r="Y1148"/>
          <cell r="Z1148"/>
          <cell r="AA1148"/>
          <cell r="AB1148"/>
          <cell r="AC1148"/>
          <cell r="AD1148"/>
          <cell r="AE1148"/>
        </row>
        <row r="1149">
          <cell r="B1149">
            <v>44158</v>
          </cell>
          <cell r="C1149">
            <v>48</v>
          </cell>
          <cell r="D1149">
            <v>11</v>
          </cell>
          <cell r="E1149">
            <v>4006032116</v>
          </cell>
          <cell r="F1149" t="str">
            <v>Tem vỏ màng Waterness</v>
          </cell>
          <cell r="G1149"/>
          <cell r="H1149" t="str">
            <v>Nhật Anh</v>
          </cell>
          <cell r="I1149">
            <v>1000016</v>
          </cell>
          <cell r="J1149" t="str">
            <v>IQC</v>
          </cell>
          <cell r="K1149">
            <v>55</v>
          </cell>
          <cell r="L1149">
            <v>55</v>
          </cell>
          <cell r="M1149">
            <v>0</v>
          </cell>
          <cell r="P1149"/>
          <cell r="Q1149"/>
          <cell r="R1149"/>
          <cell r="S1149"/>
          <cell r="T1149"/>
          <cell r="U1149"/>
          <cell r="V1149"/>
          <cell r="W1149"/>
          <cell r="Y1149"/>
          <cell r="Z1149"/>
          <cell r="AA1149"/>
          <cell r="AB1149"/>
          <cell r="AC1149"/>
          <cell r="AD1149"/>
          <cell r="AE1149"/>
        </row>
        <row r="1150">
          <cell r="B1150">
            <v>44158</v>
          </cell>
          <cell r="C1150">
            <v>48</v>
          </cell>
          <cell r="D1150">
            <v>11</v>
          </cell>
          <cell r="E1150">
            <v>4006032108</v>
          </cell>
          <cell r="F1150" t="str">
            <v>Tem lõi T33 Waterness</v>
          </cell>
          <cell r="G1150"/>
          <cell r="H1150" t="str">
            <v>Nhật Anh</v>
          </cell>
          <cell r="I1150">
            <v>1000016</v>
          </cell>
          <cell r="J1150" t="str">
            <v>IQC</v>
          </cell>
          <cell r="K1150">
            <v>150</v>
          </cell>
          <cell r="L1150">
            <v>150</v>
          </cell>
          <cell r="M1150">
            <v>0</v>
          </cell>
          <cell r="P1150"/>
          <cell r="Q1150"/>
          <cell r="R1150"/>
          <cell r="S1150"/>
          <cell r="T1150"/>
          <cell r="U1150"/>
          <cell r="V1150"/>
          <cell r="W1150"/>
          <cell r="Y1150"/>
          <cell r="Z1150"/>
          <cell r="AA1150"/>
          <cell r="AB1150"/>
          <cell r="AC1150"/>
          <cell r="AD1150"/>
          <cell r="AE1150"/>
        </row>
        <row r="1151">
          <cell r="B1151">
            <v>44158</v>
          </cell>
          <cell r="C1151">
            <v>48</v>
          </cell>
          <cell r="D1151">
            <v>11</v>
          </cell>
          <cell r="E1151">
            <v>4006032109</v>
          </cell>
          <cell r="F1151" t="str">
            <v>Tem lõi Mineral Waterness</v>
          </cell>
          <cell r="G1151"/>
          <cell r="H1151" t="str">
            <v>Nhật Anh</v>
          </cell>
          <cell r="I1151">
            <v>1000016</v>
          </cell>
          <cell r="J1151" t="str">
            <v>IQC</v>
          </cell>
          <cell r="K1151">
            <v>150</v>
          </cell>
          <cell r="L1151">
            <v>150</v>
          </cell>
          <cell r="M1151">
            <v>0</v>
          </cell>
          <cell r="P1151"/>
          <cell r="Q1151"/>
          <cell r="R1151"/>
          <cell r="S1151"/>
          <cell r="T1151"/>
          <cell r="U1151"/>
          <cell r="V1151"/>
          <cell r="W1151"/>
          <cell r="Y1151"/>
          <cell r="Z1151"/>
          <cell r="AA1151"/>
          <cell r="AB1151"/>
          <cell r="AC1151"/>
          <cell r="AD1151"/>
          <cell r="AE1151"/>
        </row>
        <row r="1152">
          <cell r="B1152">
            <v>44158</v>
          </cell>
          <cell r="C1152">
            <v>48</v>
          </cell>
          <cell r="D1152">
            <v>11</v>
          </cell>
          <cell r="E1152">
            <v>4006032110</v>
          </cell>
          <cell r="F1152" t="str">
            <v>Tem lõi Alkaline Waterness</v>
          </cell>
          <cell r="G1152"/>
          <cell r="H1152" t="str">
            <v>Nhật Anh</v>
          </cell>
          <cell r="I1152">
            <v>1000016</v>
          </cell>
          <cell r="J1152" t="str">
            <v>IQC</v>
          </cell>
          <cell r="K1152">
            <v>150</v>
          </cell>
          <cell r="L1152">
            <v>150</v>
          </cell>
          <cell r="M1152">
            <v>0</v>
          </cell>
          <cell r="P1152"/>
          <cell r="Q1152"/>
          <cell r="R1152"/>
          <cell r="S1152"/>
          <cell r="T1152"/>
          <cell r="U1152"/>
          <cell r="V1152"/>
          <cell r="W1152"/>
          <cell r="Y1152"/>
          <cell r="Z1152"/>
          <cell r="AA1152"/>
          <cell r="AB1152"/>
          <cell r="AC1152"/>
          <cell r="AD1152"/>
          <cell r="AE1152"/>
        </row>
        <row r="1153">
          <cell r="B1153">
            <v>44158</v>
          </cell>
          <cell r="C1153">
            <v>48</v>
          </cell>
          <cell r="D1153">
            <v>11</v>
          </cell>
          <cell r="E1153">
            <v>4006032111</v>
          </cell>
          <cell r="F1153" t="str">
            <v>Tem lõi Nano Silver Waterness</v>
          </cell>
          <cell r="G1153"/>
          <cell r="H1153" t="str">
            <v>Nhật Anh</v>
          </cell>
          <cell r="I1153">
            <v>1000016</v>
          </cell>
          <cell r="J1153" t="str">
            <v>IQC</v>
          </cell>
          <cell r="K1153">
            <v>30</v>
          </cell>
          <cell r="L1153">
            <v>30</v>
          </cell>
          <cell r="M1153">
            <v>0</v>
          </cell>
          <cell r="P1153"/>
          <cell r="Q1153"/>
          <cell r="R1153"/>
          <cell r="S1153"/>
          <cell r="T1153"/>
          <cell r="U1153"/>
          <cell r="V1153"/>
          <cell r="W1153"/>
          <cell r="Y1153"/>
          <cell r="Z1153"/>
          <cell r="AA1153"/>
          <cell r="AB1153"/>
          <cell r="AC1153"/>
          <cell r="AD1153"/>
          <cell r="AE1153"/>
        </row>
        <row r="1154">
          <cell r="B1154">
            <v>44158</v>
          </cell>
          <cell r="C1154">
            <v>48</v>
          </cell>
          <cell r="D1154">
            <v>11</v>
          </cell>
          <cell r="E1154">
            <v>4006032112</v>
          </cell>
          <cell r="F1154" t="str">
            <v>Tem lõi Sediment 5um Waterness</v>
          </cell>
          <cell r="G1154"/>
          <cell r="H1154" t="str">
            <v>Nhật Anh</v>
          </cell>
          <cell r="I1154">
            <v>1000016</v>
          </cell>
          <cell r="J1154" t="str">
            <v>IQC</v>
          </cell>
          <cell r="K1154">
            <v>150</v>
          </cell>
          <cell r="L1154">
            <v>150</v>
          </cell>
          <cell r="M1154">
            <v>0</v>
          </cell>
          <cell r="P1154"/>
          <cell r="Q1154"/>
          <cell r="R1154"/>
          <cell r="S1154"/>
          <cell r="T1154"/>
          <cell r="U1154"/>
          <cell r="V1154"/>
          <cell r="W1154"/>
          <cell r="Y1154"/>
          <cell r="Z1154"/>
          <cell r="AA1154"/>
          <cell r="AB1154"/>
          <cell r="AC1154"/>
          <cell r="AD1154"/>
          <cell r="AE1154"/>
        </row>
        <row r="1155">
          <cell r="B1155">
            <v>44158</v>
          </cell>
          <cell r="C1155">
            <v>48</v>
          </cell>
          <cell r="D1155">
            <v>11</v>
          </cell>
          <cell r="E1155">
            <v>4006032113</v>
          </cell>
          <cell r="F1155" t="str">
            <v>Tem lõi OCB Waterness</v>
          </cell>
          <cell r="G1155"/>
          <cell r="H1155" t="str">
            <v>Nhật Anh</v>
          </cell>
          <cell r="I1155">
            <v>1000016</v>
          </cell>
          <cell r="J1155" t="str">
            <v>IQC</v>
          </cell>
          <cell r="K1155">
            <v>135</v>
          </cell>
          <cell r="L1155">
            <v>135</v>
          </cell>
          <cell r="M1155">
            <v>0</v>
          </cell>
          <cell r="P1155"/>
          <cell r="Q1155"/>
          <cell r="R1155"/>
          <cell r="S1155"/>
          <cell r="T1155"/>
          <cell r="U1155"/>
          <cell r="V1155"/>
          <cell r="W1155"/>
          <cell r="Y1155"/>
          <cell r="Z1155"/>
          <cell r="AA1155"/>
          <cell r="AB1155"/>
          <cell r="AC1155"/>
          <cell r="AD1155"/>
          <cell r="AE1155"/>
        </row>
        <row r="1156">
          <cell r="B1156">
            <v>44158</v>
          </cell>
          <cell r="C1156">
            <v>48</v>
          </cell>
          <cell r="D1156">
            <v>11</v>
          </cell>
          <cell r="E1156">
            <v>4006032114</v>
          </cell>
          <cell r="F1156" t="str">
            <v>Tem lõi CTO Waterness</v>
          </cell>
          <cell r="G1156"/>
          <cell r="H1156" t="str">
            <v>Nhật Anh</v>
          </cell>
          <cell r="I1156">
            <v>1000016</v>
          </cell>
          <cell r="J1156" t="str">
            <v>IQC</v>
          </cell>
          <cell r="K1156">
            <v>150</v>
          </cell>
          <cell r="L1156">
            <v>150</v>
          </cell>
          <cell r="M1156">
            <v>0</v>
          </cell>
          <cell r="P1156"/>
          <cell r="Q1156"/>
          <cell r="R1156"/>
          <cell r="S1156"/>
          <cell r="T1156"/>
          <cell r="U1156"/>
          <cell r="V1156"/>
          <cell r="W1156"/>
          <cell r="Y1156"/>
          <cell r="Z1156"/>
          <cell r="AA1156"/>
          <cell r="AB1156"/>
          <cell r="AC1156"/>
          <cell r="AD1156"/>
          <cell r="AE1156"/>
        </row>
        <row r="1157">
          <cell r="B1157">
            <v>44158</v>
          </cell>
          <cell r="C1157">
            <v>48</v>
          </cell>
          <cell r="D1157">
            <v>11</v>
          </cell>
          <cell r="E1157">
            <v>4006032117</v>
          </cell>
          <cell r="F1157" t="str">
            <v>Tem lõi Sediment 1um Waterness</v>
          </cell>
          <cell r="G1157"/>
          <cell r="H1157" t="str">
            <v>Nhật Anh</v>
          </cell>
          <cell r="I1157">
            <v>1000016</v>
          </cell>
          <cell r="J1157" t="str">
            <v>IQC</v>
          </cell>
          <cell r="K1157">
            <v>20</v>
          </cell>
          <cell r="L1157">
            <v>20</v>
          </cell>
          <cell r="M1157">
            <v>0</v>
          </cell>
          <cell r="P1157"/>
          <cell r="Q1157"/>
          <cell r="R1157"/>
          <cell r="S1157"/>
          <cell r="T1157"/>
          <cell r="U1157"/>
          <cell r="V1157"/>
          <cell r="W1157"/>
          <cell r="Y1157"/>
          <cell r="Z1157"/>
          <cell r="AA1157"/>
          <cell r="AB1157"/>
          <cell r="AC1157"/>
          <cell r="AD1157"/>
          <cell r="AE1157"/>
        </row>
        <row r="1158">
          <cell r="B1158">
            <v>44158</v>
          </cell>
          <cell r="C1158">
            <v>48</v>
          </cell>
          <cell r="D1158">
            <v>11</v>
          </cell>
          <cell r="E1158">
            <v>4006050100</v>
          </cell>
          <cell r="F1158" t="str">
            <v>Xốp đỉnh IRO3-HOT</v>
          </cell>
          <cell r="G1158"/>
          <cell r="H1158" t="str">
            <v>Nhật Anh</v>
          </cell>
          <cell r="I1158">
            <v>1000008</v>
          </cell>
          <cell r="J1158" t="str">
            <v>IQC</v>
          </cell>
          <cell r="K1158">
            <v>860</v>
          </cell>
          <cell r="L1158">
            <v>860</v>
          </cell>
          <cell r="M1158">
            <v>0</v>
          </cell>
          <cell r="P1158"/>
          <cell r="Q1158"/>
          <cell r="R1158"/>
          <cell r="S1158"/>
          <cell r="T1158"/>
          <cell r="U1158"/>
          <cell r="V1158"/>
          <cell r="W1158"/>
          <cell r="Y1158"/>
          <cell r="Z1158"/>
          <cell r="AA1158"/>
          <cell r="AB1158"/>
          <cell r="AC1158"/>
          <cell r="AD1158"/>
          <cell r="AE1158"/>
        </row>
        <row r="1159">
          <cell r="B1159">
            <v>44158</v>
          </cell>
          <cell r="C1159">
            <v>48</v>
          </cell>
          <cell r="D1159">
            <v>11</v>
          </cell>
          <cell r="E1159">
            <v>4006050071</v>
          </cell>
          <cell r="F1159" t="str">
            <v>Xốp EPS đình- đáy WATER FALL v2</v>
          </cell>
          <cell r="G1159"/>
          <cell r="H1159" t="str">
            <v>Nhật Anh</v>
          </cell>
          <cell r="I1159">
            <v>1000008</v>
          </cell>
          <cell r="J1159" t="str">
            <v>IQC</v>
          </cell>
          <cell r="K1159">
            <v>60</v>
          </cell>
          <cell r="L1159">
            <v>60</v>
          </cell>
          <cell r="M1159">
            <v>0</v>
          </cell>
          <cell r="P1159"/>
          <cell r="Q1159"/>
          <cell r="R1159"/>
          <cell r="S1159"/>
          <cell r="T1159"/>
          <cell r="U1159"/>
          <cell r="V1159"/>
          <cell r="W1159"/>
          <cell r="Y1159"/>
          <cell r="Z1159"/>
          <cell r="AA1159"/>
          <cell r="AB1159"/>
          <cell r="AC1159"/>
          <cell r="AD1159"/>
          <cell r="AE1159"/>
        </row>
        <row r="1160">
          <cell r="B1160">
            <v>44158</v>
          </cell>
          <cell r="C1160">
            <v>48</v>
          </cell>
          <cell r="D1160">
            <v>11</v>
          </cell>
          <cell r="E1160">
            <v>4006050105</v>
          </cell>
          <cell r="F1160" t="str">
            <v>Xốp EPS phẳng đỉnh IQO</v>
          </cell>
          <cell r="G1160"/>
          <cell r="H1160" t="str">
            <v>Nhật Anh</v>
          </cell>
          <cell r="I1160">
            <v>1000008</v>
          </cell>
          <cell r="J1160" t="str">
            <v>IQC</v>
          </cell>
          <cell r="K1160">
            <v>200</v>
          </cell>
          <cell r="L1160">
            <v>200</v>
          </cell>
          <cell r="M1160">
            <v>0</v>
          </cell>
          <cell r="P1160"/>
          <cell r="Q1160"/>
          <cell r="R1160"/>
          <cell r="S1160"/>
          <cell r="T1160"/>
          <cell r="U1160"/>
          <cell r="V1160"/>
          <cell r="W1160"/>
          <cell r="Y1160"/>
          <cell r="Z1160"/>
          <cell r="AA1160"/>
          <cell r="AB1160"/>
          <cell r="AC1160"/>
          <cell r="AD1160"/>
          <cell r="AE1160"/>
        </row>
        <row r="1161">
          <cell r="B1161">
            <v>44158</v>
          </cell>
          <cell r="C1161">
            <v>48</v>
          </cell>
          <cell r="D1161">
            <v>11</v>
          </cell>
          <cell r="E1161">
            <v>4006050096</v>
          </cell>
          <cell r="F1161" t="str">
            <v>Bộ xốp EPS HCV200</v>
          </cell>
          <cell r="G1161"/>
          <cell r="H1161" t="str">
            <v>Nhật Anh</v>
          </cell>
          <cell r="I1161">
            <v>1000008</v>
          </cell>
          <cell r="J1161" t="str">
            <v>IQC</v>
          </cell>
          <cell r="K1161">
            <v>240</v>
          </cell>
          <cell r="L1161">
            <v>240</v>
          </cell>
          <cell r="M1161">
            <v>0</v>
          </cell>
          <cell r="P1161"/>
          <cell r="Q1161"/>
          <cell r="R1161"/>
          <cell r="S1161"/>
          <cell r="T1161"/>
          <cell r="U1161"/>
          <cell r="V1161"/>
          <cell r="W1161"/>
          <cell r="Y1161"/>
          <cell r="Z1161"/>
          <cell r="AA1161"/>
          <cell r="AB1161"/>
          <cell r="AC1161"/>
          <cell r="AD1161"/>
          <cell r="AE1161"/>
        </row>
        <row r="1162">
          <cell r="B1162">
            <v>44158</v>
          </cell>
          <cell r="C1162">
            <v>48</v>
          </cell>
          <cell r="D1162">
            <v>11</v>
          </cell>
          <cell r="E1162">
            <v>4006050118</v>
          </cell>
          <cell r="F1162" t="str">
            <v>Xốp đỉnh IQ-PLUS</v>
          </cell>
          <cell r="G1162"/>
          <cell r="H1162" t="str">
            <v>Nhật Anh</v>
          </cell>
          <cell r="I1162">
            <v>1000008</v>
          </cell>
          <cell r="J1162" t="str">
            <v>IQC</v>
          </cell>
          <cell r="K1162">
            <v>160</v>
          </cell>
          <cell r="L1162">
            <v>160</v>
          </cell>
          <cell r="M1162">
            <v>0</v>
          </cell>
          <cell r="P1162"/>
          <cell r="Q1162"/>
          <cell r="R1162"/>
          <cell r="S1162"/>
          <cell r="T1162"/>
          <cell r="U1162"/>
          <cell r="V1162"/>
          <cell r="W1162"/>
          <cell r="Y1162"/>
          <cell r="Z1162"/>
          <cell r="AA1162"/>
          <cell r="AB1162"/>
          <cell r="AC1162"/>
          <cell r="AD1162"/>
          <cell r="AE1162"/>
        </row>
        <row r="1163">
          <cell r="B1163">
            <v>44158</v>
          </cell>
          <cell r="C1163">
            <v>48</v>
          </cell>
          <cell r="D1163">
            <v>11</v>
          </cell>
          <cell r="E1163">
            <v>4006050013</v>
          </cell>
          <cell r="F1163" t="str">
            <v>Xốp EPS đỉnh-đáy HCV</v>
          </cell>
          <cell r="G1163"/>
          <cell r="H1163" t="str">
            <v>Nhật Anh</v>
          </cell>
          <cell r="I1163">
            <v>1000008</v>
          </cell>
          <cell r="J1163" t="str">
            <v>IQC</v>
          </cell>
          <cell r="K1163">
            <v>60</v>
          </cell>
          <cell r="L1163">
            <v>60</v>
          </cell>
          <cell r="M1163">
            <v>0</v>
          </cell>
          <cell r="P1163"/>
          <cell r="Q1163"/>
          <cell r="R1163"/>
          <cell r="S1163"/>
          <cell r="T1163"/>
          <cell r="U1163"/>
          <cell r="V1163"/>
          <cell r="W1163"/>
          <cell r="Y1163"/>
          <cell r="Z1163"/>
          <cell r="AA1163"/>
          <cell r="AB1163"/>
          <cell r="AC1163"/>
          <cell r="AD1163"/>
          <cell r="AE1163"/>
        </row>
        <row r="1164">
          <cell r="B1164">
            <v>44158</v>
          </cell>
          <cell r="C1164">
            <v>48</v>
          </cell>
          <cell r="D1164">
            <v>11</v>
          </cell>
          <cell r="E1164">
            <v>4006050102</v>
          </cell>
          <cell r="F1164" t="str">
            <v>Bộ xốp EPS bảo ôn HCV-351</v>
          </cell>
          <cell r="G1164"/>
          <cell r="H1164" t="str">
            <v>Nhật Anh</v>
          </cell>
          <cell r="I1164">
            <v>1000008</v>
          </cell>
          <cell r="J1164" t="str">
            <v>IQC</v>
          </cell>
          <cell r="K1164">
            <v>60</v>
          </cell>
          <cell r="L1164">
            <v>60</v>
          </cell>
          <cell r="M1164">
            <v>0</v>
          </cell>
          <cell r="P1164"/>
          <cell r="Q1164"/>
          <cell r="R1164"/>
          <cell r="S1164"/>
          <cell r="T1164"/>
          <cell r="U1164"/>
          <cell r="V1164"/>
          <cell r="W1164"/>
          <cell r="Y1164"/>
          <cell r="Z1164"/>
          <cell r="AA1164"/>
          <cell r="AB1164"/>
          <cell r="AC1164"/>
          <cell r="AD1164"/>
          <cell r="AE1164"/>
        </row>
        <row r="1165">
          <cell r="B1165">
            <v>44158</v>
          </cell>
          <cell r="C1165">
            <v>48</v>
          </cell>
          <cell r="D1165">
            <v>11</v>
          </cell>
          <cell r="E1165">
            <v>4006050065</v>
          </cell>
          <cell r="F1165" t="str">
            <v>Xốp PE đỉnh GALU</v>
          </cell>
          <cell r="G1165"/>
          <cell r="H1165" t="str">
            <v>Nhật Anh</v>
          </cell>
          <cell r="I1165">
            <v>1000008</v>
          </cell>
          <cell r="J1165" t="str">
            <v>IQC</v>
          </cell>
          <cell r="K1165">
            <v>100</v>
          </cell>
          <cell r="L1165">
            <v>100</v>
          </cell>
          <cell r="M1165">
            <v>0</v>
          </cell>
          <cell r="P1165"/>
          <cell r="Q1165"/>
          <cell r="R1165"/>
          <cell r="S1165"/>
          <cell r="T1165"/>
          <cell r="U1165"/>
          <cell r="V1165"/>
          <cell r="W1165"/>
          <cell r="Y1165"/>
          <cell r="Z1165"/>
          <cell r="AA1165"/>
          <cell r="AB1165"/>
          <cell r="AC1165"/>
          <cell r="AD1165"/>
          <cell r="AE1165"/>
        </row>
        <row r="1166">
          <cell r="B1166">
            <v>44158</v>
          </cell>
          <cell r="C1166">
            <v>48</v>
          </cell>
          <cell r="D1166">
            <v>11</v>
          </cell>
          <cell r="E1166">
            <v>4006050113</v>
          </cell>
          <cell r="F1166" t="str">
            <v>Xốp PE phẳng 495x385x20</v>
          </cell>
          <cell r="G1166"/>
          <cell r="H1166" t="str">
            <v>Nhật Anh</v>
          </cell>
          <cell r="I1166">
            <v>1000008</v>
          </cell>
          <cell r="J1166" t="str">
            <v>IQC</v>
          </cell>
          <cell r="K1166">
            <v>100</v>
          </cell>
          <cell r="L1166">
            <v>100</v>
          </cell>
          <cell r="M1166">
            <v>0</v>
          </cell>
          <cell r="P1166"/>
          <cell r="Q1166"/>
          <cell r="R1166"/>
          <cell r="S1166"/>
          <cell r="T1166"/>
          <cell r="U1166"/>
          <cell r="V1166"/>
          <cell r="W1166"/>
          <cell r="Y1166"/>
          <cell r="Z1166"/>
          <cell r="AA1166"/>
          <cell r="AB1166"/>
          <cell r="AC1166"/>
          <cell r="AD1166"/>
          <cell r="AE1166"/>
        </row>
        <row r="1167">
          <cell r="B1167">
            <v>44158</v>
          </cell>
          <cell r="C1167">
            <v>48</v>
          </cell>
          <cell r="D1167">
            <v>11</v>
          </cell>
          <cell r="E1167">
            <v>4006050052</v>
          </cell>
          <cell r="F1167" t="str">
            <v>XỐP MẶT IRO3</v>
          </cell>
          <cell r="G1167"/>
          <cell r="H1167" t="str">
            <v>Nhật Anh</v>
          </cell>
          <cell r="I1167">
            <v>1000008</v>
          </cell>
          <cell r="J1167" t="str">
            <v>IQC</v>
          </cell>
          <cell r="K1167">
            <v>1600</v>
          </cell>
          <cell r="L1167">
            <v>1600</v>
          </cell>
          <cell r="M1167">
            <v>0</v>
          </cell>
          <cell r="P1167"/>
          <cell r="Q1167"/>
          <cell r="R1167"/>
          <cell r="S1167"/>
          <cell r="T1167"/>
          <cell r="U1167"/>
          <cell r="V1167"/>
          <cell r="W1167"/>
          <cell r="Y1167"/>
          <cell r="Z1167"/>
          <cell r="AA1167"/>
          <cell r="AB1167"/>
          <cell r="AC1167"/>
          <cell r="AD1167"/>
          <cell r="AE1167"/>
        </row>
        <row r="1168">
          <cell r="B1168">
            <v>44158</v>
          </cell>
          <cell r="C1168">
            <v>48</v>
          </cell>
          <cell r="D1168">
            <v>11</v>
          </cell>
          <cell r="E1168">
            <v>4006050053</v>
          </cell>
          <cell r="F1168" t="str">
            <v>XỐP HÔNG IRO3</v>
          </cell>
          <cell r="G1168"/>
          <cell r="H1168" t="str">
            <v>Nhật Anh</v>
          </cell>
          <cell r="I1168">
            <v>1000008</v>
          </cell>
          <cell r="J1168" t="str">
            <v>IQC</v>
          </cell>
          <cell r="K1168">
            <v>1500</v>
          </cell>
          <cell r="L1168">
            <v>1500</v>
          </cell>
          <cell r="M1168">
            <v>0</v>
          </cell>
          <cell r="P1168"/>
          <cell r="Q1168"/>
          <cell r="R1168"/>
          <cell r="S1168"/>
          <cell r="T1168"/>
          <cell r="U1168"/>
          <cell r="V1168"/>
          <cell r="W1168"/>
          <cell r="Y1168"/>
          <cell r="Z1168"/>
          <cell r="AA1168"/>
          <cell r="AB1168"/>
          <cell r="AC1168"/>
          <cell r="AD1168"/>
          <cell r="AE1168"/>
        </row>
        <row r="1169">
          <cell r="B1169">
            <v>44158</v>
          </cell>
          <cell r="C1169">
            <v>48</v>
          </cell>
          <cell r="D1169">
            <v>11</v>
          </cell>
          <cell r="E1169">
            <v>4006050047</v>
          </cell>
          <cell r="F1169" t="str">
            <v>Xốp EPS phẳng 365x885x10</v>
          </cell>
          <cell r="G1169"/>
          <cell r="H1169" t="str">
            <v>Nhật Anh</v>
          </cell>
          <cell r="I1169">
            <v>1000008</v>
          </cell>
          <cell r="J1169" t="str">
            <v>IQC</v>
          </cell>
          <cell r="K1169">
            <v>200</v>
          </cell>
          <cell r="L1169">
            <v>200</v>
          </cell>
          <cell r="M1169">
            <v>0</v>
          </cell>
          <cell r="P1169"/>
          <cell r="Q1169"/>
          <cell r="R1169"/>
          <cell r="S1169"/>
          <cell r="T1169"/>
          <cell r="U1169"/>
          <cell r="V1169"/>
          <cell r="W1169"/>
          <cell r="Y1169"/>
          <cell r="Z1169"/>
          <cell r="AA1169"/>
          <cell r="AB1169"/>
          <cell r="AC1169"/>
          <cell r="AD1169"/>
          <cell r="AE1169"/>
        </row>
        <row r="1170">
          <cell r="B1170">
            <v>44158</v>
          </cell>
          <cell r="C1170">
            <v>48</v>
          </cell>
          <cell r="D1170">
            <v>11</v>
          </cell>
          <cell r="E1170">
            <v>4006050048</v>
          </cell>
          <cell r="F1170" t="str">
            <v>Xốp EPS phẳng 425x885x10</v>
          </cell>
          <cell r="G1170"/>
          <cell r="H1170" t="str">
            <v>Nhật Anh</v>
          </cell>
          <cell r="I1170">
            <v>1000008</v>
          </cell>
          <cell r="J1170" t="str">
            <v>IQC</v>
          </cell>
          <cell r="K1170">
            <v>200</v>
          </cell>
          <cell r="L1170">
            <v>200</v>
          </cell>
          <cell r="M1170">
            <v>0</v>
          </cell>
          <cell r="P1170"/>
          <cell r="Q1170"/>
          <cell r="R1170"/>
          <cell r="S1170"/>
          <cell r="T1170"/>
          <cell r="U1170"/>
          <cell r="V1170"/>
          <cell r="W1170"/>
          <cell r="Y1170"/>
          <cell r="Z1170"/>
          <cell r="AA1170"/>
          <cell r="AB1170"/>
          <cell r="AC1170"/>
          <cell r="AD1170"/>
          <cell r="AE1170"/>
        </row>
        <row r="1171">
          <cell r="B1171">
            <v>44158</v>
          </cell>
          <cell r="C1171">
            <v>48</v>
          </cell>
          <cell r="D1171">
            <v>11</v>
          </cell>
          <cell r="E1171">
            <v>4006050106</v>
          </cell>
          <cell r="F1171" t="str">
            <v>Xốp EPS phẳng mặt IQO</v>
          </cell>
          <cell r="G1171"/>
          <cell r="H1171" t="str">
            <v>Nhật Anh</v>
          </cell>
          <cell r="I1171">
            <v>1000008</v>
          </cell>
          <cell r="J1171" t="str">
            <v>IQC</v>
          </cell>
          <cell r="K1171">
            <v>350</v>
          </cell>
          <cell r="L1171">
            <v>350</v>
          </cell>
          <cell r="M1171">
            <v>0</v>
          </cell>
          <cell r="P1171"/>
          <cell r="Q1171"/>
          <cell r="R1171"/>
          <cell r="S1171"/>
          <cell r="T1171"/>
          <cell r="U1171"/>
          <cell r="V1171"/>
          <cell r="W1171"/>
          <cell r="Y1171"/>
          <cell r="Z1171"/>
          <cell r="AA1171"/>
          <cell r="AB1171"/>
          <cell r="AC1171"/>
          <cell r="AD1171"/>
          <cell r="AE1171"/>
        </row>
        <row r="1172">
          <cell r="B1172">
            <v>44158</v>
          </cell>
          <cell r="C1172">
            <v>48</v>
          </cell>
          <cell r="D1172">
            <v>11</v>
          </cell>
          <cell r="E1172">
            <v>4006050107</v>
          </cell>
          <cell r="F1172" t="str">
            <v>Xốp EPS phẳng cạnh IQO</v>
          </cell>
          <cell r="G1172"/>
          <cell r="H1172" t="str">
            <v>Nhật Anh</v>
          </cell>
          <cell r="I1172">
            <v>1000008</v>
          </cell>
          <cell r="J1172" t="str">
            <v>IQC</v>
          </cell>
          <cell r="K1172">
            <v>350</v>
          </cell>
          <cell r="L1172">
            <v>350</v>
          </cell>
          <cell r="M1172">
            <v>0</v>
          </cell>
          <cell r="P1172"/>
          <cell r="Q1172"/>
          <cell r="R1172"/>
          <cell r="S1172"/>
          <cell r="T1172"/>
          <cell r="U1172"/>
          <cell r="V1172"/>
          <cell r="W1172"/>
          <cell r="Y1172"/>
          <cell r="Z1172"/>
          <cell r="AA1172"/>
          <cell r="AB1172"/>
          <cell r="AC1172"/>
          <cell r="AD1172"/>
          <cell r="AE1172"/>
        </row>
        <row r="1173">
          <cell r="B1173">
            <v>44158</v>
          </cell>
          <cell r="C1173">
            <v>48</v>
          </cell>
          <cell r="D1173">
            <v>11</v>
          </cell>
          <cell r="E1173">
            <v>4004090156</v>
          </cell>
          <cell r="F1173" t="str">
            <v>Vải không dệt 175-35-T-KK</v>
          </cell>
          <cell r="G1173"/>
          <cell r="H1173" t="str">
            <v>Nhật Anh</v>
          </cell>
          <cell r="I1173">
            <v>1006021</v>
          </cell>
          <cell r="J1173" t="str">
            <v>IQC</v>
          </cell>
          <cell r="K1173">
            <v>66</v>
          </cell>
          <cell r="L1173">
            <v>66</v>
          </cell>
          <cell r="M1173">
            <v>0</v>
          </cell>
          <cell r="P1173"/>
          <cell r="Q1173"/>
          <cell r="R1173"/>
          <cell r="S1173"/>
          <cell r="T1173"/>
          <cell r="U1173"/>
          <cell r="V1173"/>
          <cell r="W1173"/>
          <cell r="Y1173"/>
          <cell r="Z1173"/>
          <cell r="AA1173"/>
          <cell r="AB1173"/>
          <cell r="AC1173"/>
          <cell r="AD1173"/>
          <cell r="AE1173"/>
        </row>
        <row r="1174">
          <cell r="B1174">
            <v>44158</v>
          </cell>
          <cell r="C1174">
            <v>48</v>
          </cell>
          <cell r="D1174">
            <v>11</v>
          </cell>
          <cell r="E1174">
            <v>4006010490</v>
          </cell>
          <cell r="F1174" t="str">
            <v>Thùng carton KAROFI OPTIMUS v2</v>
          </cell>
          <cell r="G1174"/>
          <cell r="H1174" t="str">
            <v>Nhật Anh</v>
          </cell>
          <cell r="I1174">
            <v>1004696</v>
          </cell>
          <cell r="J1174" t="str">
            <v>IQC</v>
          </cell>
          <cell r="K1174">
            <v>390</v>
          </cell>
          <cell r="L1174">
            <v>390</v>
          </cell>
          <cell r="M1174">
            <v>0</v>
          </cell>
          <cell r="P1174"/>
          <cell r="Q1174"/>
          <cell r="R1174"/>
          <cell r="S1174"/>
          <cell r="T1174"/>
          <cell r="U1174"/>
          <cell r="V1174"/>
          <cell r="W1174"/>
          <cell r="Y1174"/>
          <cell r="Z1174"/>
          <cell r="AA1174"/>
          <cell r="AB1174"/>
          <cell r="AC1174"/>
          <cell r="AD1174"/>
          <cell r="AE1174"/>
        </row>
        <row r="1175">
          <cell r="B1175">
            <v>44158</v>
          </cell>
          <cell r="C1175">
            <v>48</v>
          </cell>
          <cell r="D1175">
            <v>11</v>
          </cell>
          <cell r="E1175">
            <v>4006010041</v>
          </cell>
          <cell r="F1175" t="str">
            <v>Thùng carton PP 10" Nesca</v>
          </cell>
          <cell r="G1175"/>
          <cell r="H1175" t="str">
            <v>Nhật Anh</v>
          </cell>
          <cell r="I1175">
            <v>1004696</v>
          </cell>
          <cell r="J1175" t="str">
            <v>IQC</v>
          </cell>
          <cell r="K1175">
            <v>330</v>
          </cell>
          <cell r="L1175">
            <v>330</v>
          </cell>
          <cell r="M1175">
            <v>0</v>
          </cell>
          <cell r="P1175"/>
          <cell r="Q1175"/>
          <cell r="R1175"/>
          <cell r="S1175"/>
          <cell r="T1175"/>
          <cell r="U1175"/>
          <cell r="V1175"/>
          <cell r="W1175"/>
          <cell r="Y1175"/>
          <cell r="Z1175"/>
          <cell r="AA1175"/>
          <cell r="AB1175"/>
          <cell r="AC1175"/>
          <cell r="AD1175"/>
          <cell r="AE1175"/>
        </row>
        <row r="1176">
          <cell r="B1176">
            <v>44158</v>
          </cell>
          <cell r="C1176">
            <v>48</v>
          </cell>
          <cell r="D1176">
            <v>11</v>
          </cell>
          <cell r="E1176">
            <v>4006010127</v>
          </cell>
          <cell r="F1176" t="str">
            <v>Thùng carton IQ-PLUS</v>
          </cell>
          <cell r="G1176"/>
          <cell r="H1176" t="str">
            <v>Nhật Anh</v>
          </cell>
          <cell r="I1176">
            <v>1004696</v>
          </cell>
          <cell r="J1176" t="str">
            <v>IQC</v>
          </cell>
          <cell r="K1176">
            <v>70</v>
          </cell>
          <cell r="L1176">
            <v>70</v>
          </cell>
          <cell r="M1176">
            <v>0</v>
          </cell>
          <cell r="P1176"/>
          <cell r="Q1176"/>
          <cell r="R1176"/>
          <cell r="S1176"/>
          <cell r="T1176"/>
          <cell r="U1176"/>
          <cell r="V1176"/>
          <cell r="W1176"/>
          <cell r="Y1176"/>
          <cell r="Z1176"/>
          <cell r="AA1176"/>
          <cell r="AB1176"/>
          <cell r="AC1176"/>
          <cell r="AD1176"/>
          <cell r="AE1176"/>
        </row>
        <row r="1177">
          <cell r="B1177">
            <v>44158</v>
          </cell>
          <cell r="C1177">
            <v>48</v>
          </cell>
          <cell r="D1177">
            <v>11</v>
          </cell>
          <cell r="E1177">
            <v>4006010035</v>
          </cell>
          <cell r="F1177" t="str">
            <v>Thùng carton CTO 10"</v>
          </cell>
          <cell r="G1177"/>
          <cell r="H1177" t="str">
            <v>Nhật Anh</v>
          </cell>
          <cell r="I1177">
            <v>1004696</v>
          </cell>
          <cell r="J1177" t="str">
            <v>IQC</v>
          </cell>
          <cell r="K1177">
            <v>40</v>
          </cell>
          <cell r="L1177">
            <v>40</v>
          </cell>
          <cell r="M1177">
            <v>0</v>
          </cell>
          <cell r="P1177"/>
          <cell r="Q1177"/>
          <cell r="R1177"/>
          <cell r="S1177"/>
          <cell r="T1177"/>
          <cell r="U1177"/>
          <cell r="V1177"/>
          <cell r="W1177"/>
          <cell r="Y1177"/>
          <cell r="Z1177"/>
          <cell r="AA1177"/>
          <cell r="AB1177"/>
          <cell r="AC1177"/>
          <cell r="AD1177"/>
          <cell r="AE1177"/>
        </row>
        <row r="1178">
          <cell r="B1178">
            <v>44158</v>
          </cell>
          <cell r="C1178">
            <v>48</v>
          </cell>
          <cell r="D1178">
            <v>11</v>
          </cell>
          <cell r="E1178">
            <v>4006010039</v>
          </cell>
          <cell r="F1178" t="str">
            <v>Thùng carton PPD 10"</v>
          </cell>
          <cell r="G1178"/>
          <cell r="H1178" t="str">
            <v>Nhật Anh</v>
          </cell>
          <cell r="I1178">
            <v>1004696</v>
          </cell>
          <cell r="J1178" t="str">
            <v>IQC</v>
          </cell>
          <cell r="K1178">
            <v>200</v>
          </cell>
          <cell r="L1178">
            <v>200</v>
          </cell>
          <cell r="M1178">
            <v>0</v>
          </cell>
          <cell r="P1178"/>
          <cell r="Q1178"/>
          <cell r="R1178"/>
          <cell r="S1178"/>
          <cell r="T1178"/>
          <cell r="U1178"/>
          <cell r="V1178"/>
          <cell r="W1178"/>
          <cell r="Y1178"/>
          <cell r="Z1178"/>
          <cell r="AA1178"/>
          <cell r="AB1178"/>
          <cell r="AC1178"/>
          <cell r="AD1178"/>
          <cell r="AE1178"/>
        </row>
        <row r="1179">
          <cell r="B1179">
            <v>44158</v>
          </cell>
          <cell r="C1179">
            <v>48</v>
          </cell>
          <cell r="D1179">
            <v>11</v>
          </cell>
          <cell r="E1179">
            <v>4006010040</v>
          </cell>
          <cell r="F1179" t="str">
            <v>Thùng carton OCB 10" NĐ</v>
          </cell>
          <cell r="G1179"/>
          <cell r="H1179" t="str">
            <v>Nhật Anh</v>
          </cell>
          <cell r="I1179">
            <v>1004696</v>
          </cell>
          <cell r="J1179" t="str">
            <v>IQC</v>
          </cell>
          <cell r="K1179">
            <v>200</v>
          </cell>
          <cell r="L1179">
            <v>200</v>
          </cell>
          <cell r="M1179">
            <v>0</v>
          </cell>
          <cell r="P1179"/>
          <cell r="Q1179"/>
          <cell r="R1179"/>
          <cell r="S1179"/>
          <cell r="T1179"/>
          <cell r="U1179"/>
          <cell r="V1179"/>
          <cell r="W1179"/>
          <cell r="Y1179"/>
          <cell r="Z1179"/>
          <cell r="AA1179"/>
          <cell r="AB1179"/>
          <cell r="AC1179"/>
          <cell r="AD1179"/>
          <cell r="AE1179"/>
        </row>
        <row r="1180">
          <cell r="B1180">
            <v>44158</v>
          </cell>
          <cell r="C1180">
            <v>48</v>
          </cell>
          <cell r="D1180">
            <v>11</v>
          </cell>
          <cell r="E1180">
            <v>4006010182</v>
          </cell>
          <cell r="F1180" t="str">
            <v>Thùng carton T33 V FILTER (XK)</v>
          </cell>
          <cell r="G1180"/>
          <cell r="H1180" t="str">
            <v>Nhật Anh</v>
          </cell>
          <cell r="I1180">
            <v>1004696</v>
          </cell>
          <cell r="J1180" t="str">
            <v>IQC</v>
          </cell>
          <cell r="K1180">
            <v>40</v>
          </cell>
          <cell r="L1180">
            <v>40</v>
          </cell>
          <cell r="M1180">
            <v>0</v>
          </cell>
          <cell r="P1180"/>
          <cell r="Q1180"/>
          <cell r="R1180"/>
          <cell r="S1180"/>
          <cell r="T1180"/>
          <cell r="U1180"/>
          <cell r="V1180"/>
          <cell r="W1180"/>
          <cell r="Y1180"/>
          <cell r="Z1180"/>
          <cell r="AA1180"/>
          <cell r="AB1180"/>
          <cell r="AC1180"/>
          <cell r="AD1180"/>
          <cell r="AE1180"/>
        </row>
        <row r="1181">
          <cell r="B1181">
            <v>44158</v>
          </cell>
          <cell r="C1181">
            <v>48</v>
          </cell>
          <cell r="D1181">
            <v>11</v>
          </cell>
          <cell r="E1181">
            <v>4006010082</v>
          </cell>
          <cell r="F1181" t="str">
            <v>Thùng carton T33 V</v>
          </cell>
          <cell r="G1181"/>
          <cell r="H1181" t="str">
            <v>Nhật Anh</v>
          </cell>
          <cell r="I1181">
            <v>1004696</v>
          </cell>
          <cell r="J1181" t="str">
            <v>IQC</v>
          </cell>
          <cell r="K1181">
            <v>350</v>
          </cell>
          <cell r="L1181">
            <v>350</v>
          </cell>
          <cell r="M1181">
            <v>0</v>
          </cell>
          <cell r="P1181"/>
          <cell r="Q1181"/>
          <cell r="R1181"/>
          <cell r="S1181"/>
          <cell r="T1181"/>
          <cell r="U1181"/>
          <cell r="V1181"/>
          <cell r="W1181"/>
          <cell r="Y1181"/>
          <cell r="Z1181"/>
          <cell r="AA1181"/>
          <cell r="AB1181"/>
          <cell r="AC1181"/>
          <cell r="AD1181"/>
          <cell r="AE1181"/>
        </row>
        <row r="1182">
          <cell r="B1182">
            <v>44158</v>
          </cell>
          <cell r="C1182">
            <v>48</v>
          </cell>
          <cell r="D1182">
            <v>11</v>
          </cell>
          <cell r="E1182">
            <v>4006010510</v>
          </cell>
          <cell r="F1182" t="str">
            <v>Thùng carton tủ IQ KAROFI (xốp) v2</v>
          </cell>
          <cell r="G1182"/>
          <cell r="H1182" t="str">
            <v>Nhật Anh</v>
          </cell>
          <cell r="I1182">
            <v>1004696</v>
          </cell>
          <cell r="J1182" t="str">
            <v>IQC</v>
          </cell>
          <cell r="K1182">
            <v>510</v>
          </cell>
          <cell r="L1182">
            <v>510</v>
          </cell>
          <cell r="M1182">
            <v>0</v>
          </cell>
          <cell r="P1182"/>
          <cell r="Q1182"/>
          <cell r="R1182"/>
          <cell r="S1182"/>
          <cell r="T1182"/>
          <cell r="U1182"/>
          <cell r="V1182"/>
          <cell r="W1182"/>
          <cell r="Y1182"/>
          <cell r="Z1182"/>
          <cell r="AA1182"/>
          <cell r="AB1182"/>
          <cell r="AC1182"/>
          <cell r="AD1182"/>
          <cell r="AE1182"/>
        </row>
        <row r="1183">
          <cell r="B1183">
            <v>44158</v>
          </cell>
          <cell r="C1183">
            <v>48</v>
          </cell>
          <cell r="D1183">
            <v>11</v>
          </cell>
          <cell r="E1183">
            <v>3004010143</v>
          </cell>
          <cell r="F1183" t="str">
            <v>Dây nguồn 3 chân (700)</v>
          </cell>
          <cell r="G1183"/>
          <cell r="H1183" t="str">
            <v>Nhật Anh</v>
          </cell>
          <cell r="I1183">
            <v>1004010</v>
          </cell>
          <cell r="J1183" t="str">
            <v>IQC</v>
          </cell>
          <cell r="K1183">
            <v>3117</v>
          </cell>
          <cell r="L1183">
            <v>3117</v>
          </cell>
          <cell r="M1183">
            <v>0</v>
          </cell>
          <cell r="P1183"/>
          <cell r="Q1183"/>
          <cell r="R1183"/>
          <cell r="S1183"/>
          <cell r="T1183"/>
          <cell r="U1183"/>
          <cell r="V1183"/>
          <cell r="W1183"/>
          <cell r="Y1183"/>
          <cell r="Z1183"/>
          <cell r="AA1183"/>
          <cell r="AB1183"/>
          <cell r="AC1183"/>
          <cell r="AD1183"/>
          <cell r="AE1183"/>
        </row>
        <row r="1184">
          <cell r="B1184">
            <v>44158</v>
          </cell>
          <cell r="C1184">
            <v>48</v>
          </cell>
          <cell r="D1184">
            <v>11</v>
          </cell>
          <cell r="E1184">
            <v>4006010713</v>
          </cell>
          <cell r="F1184" t="str">
            <v>Hộp carton KTYT KAROFI T01CE01 TYPE I</v>
          </cell>
          <cell r="G1184"/>
          <cell r="H1184" t="str">
            <v>Nhật Anh</v>
          </cell>
          <cell r="I1184"/>
          <cell r="J1184" t="str">
            <v>IQC</v>
          </cell>
          <cell r="K1184">
            <v>11000</v>
          </cell>
          <cell r="L1184">
            <v>11000</v>
          </cell>
          <cell r="M1184">
            <v>0</v>
          </cell>
          <cell r="P1184"/>
          <cell r="Q1184"/>
          <cell r="R1184"/>
          <cell r="S1184"/>
          <cell r="T1184"/>
          <cell r="U1184"/>
          <cell r="V1184"/>
          <cell r="W1184"/>
          <cell r="Y1184"/>
          <cell r="Z1184"/>
          <cell r="AA1184"/>
          <cell r="AB1184"/>
          <cell r="AC1184"/>
          <cell r="AD1184"/>
          <cell r="AE1184"/>
        </row>
        <row r="1185">
          <cell r="B1185">
            <v>44158</v>
          </cell>
          <cell r="C1185">
            <v>48</v>
          </cell>
          <cell r="D1185">
            <v>11</v>
          </cell>
          <cell r="E1185">
            <v>3004060072</v>
          </cell>
          <cell r="F1185" t="str">
            <v>Giá cốc IQO-HOT/IK (CS-Sub)</v>
          </cell>
          <cell r="G1185"/>
          <cell r="H1185" t="str">
            <v>Nhật Anh</v>
          </cell>
          <cell r="I1185">
            <v>1004614</v>
          </cell>
          <cell r="J1185" t="str">
            <v>IQC</v>
          </cell>
          <cell r="K1185">
            <v>410</v>
          </cell>
          <cell r="L1185">
            <v>410</v>
          </cell>
          <cell r="M1185">
            <v>0</v>
          </cell>
          <cell r="P1185"/>
          <cell r="Q1185"/>
          <cell r="R1185"/>
          <cell r="S1185"/>
          <cell r="T1185"/>
          <cell r="U1185"/>
          <cell r="V1185"/>
          <cell r="W1185"/>
          <cell r="Y1185"/>
          <cell r="Z1185"/>
          <cell r="AA1185"/>
          <cell r="AB1185"/>
          <cell r="AC1185"/>
          <cell r="AD1185"/>
          <cell r="AE1185"/>
        </row>
        <row r="1186">
          <cell r="B1186">
            <v>44158</v>
          </cell>
          <cell r="C1186">
            <v>48</v>
          </cell>
          <cell r="D1186">
            <v>11</v>
          </cell>
          <cell r="E1186">
            <v>2004010043</v>
          </cell>
          <cell r="F1186" t="str">
            <v>Lõi PP 40" G480 AXTRON</v>
          </cell>
          <cell r="G1186"/>
          <cell r="H1186" t="str">
            <v>Nhật Anh</v>
          </cell>
          <cell r="I1186">
            <v>1000546</v>
          </cell>
          <cell r="J1186" t="str">
            <v>IQC</v>
          </cell>
          <cell r="K1186">
            <v>5040</v>
          </cell>
          <cell r="L1186">
            <v>5040</v>
          </cell>
          <cell r="M1186">
            <v>0</v>
          </cell>
          <cell r="P1186"/>
          <cell r="Q1186"/>
          <cell r="R1186"/>
          <cell r="S1186"/>
          <cell r="T1186"/>
          <cell r="U1186"/>
          <cell r="V1186"/>
          <cell r="W1186"/>
          <cell r="Y1186"/>
          <cell r="Z1186"/>
          <cell r="AA1186"/>
          <cell r="AB1186"/>
          <cell r="AC1186"/>
          <cell r="AD1186"/>
          <cell r="AE1186"/>
        </row>
        <row r="1187">
          <cell r="B1187">
            <v>44158</v>
          </cell>
          <cell r="C1187">
            <v>48</v>
          </cell>
          <cell r="D1187">
            <v>11</v>
          </cell>
          <cell r="E1187">
            <v>3003010236</v>
          </cell>
          <cell r="F1187" t="str">
            <v>Kính tôi cánh IQ 4mm đen LIVOTEC</v>
          </cell>
          <cell r="G1187"/>
          <cell r="H1187" t="str">
            <v>Nhật Anh</v>
          </cell>
          <cell r="I1187">
            <v>1005401</v>
          </cell>
          <cell r="J1187" t="str">
            <v>IQC</v>
          </cell>
          <cell r="K1187">
            <v>250</v>
          </cell>
          <cell r="L1187">
            <v>250</v>
          </cell>
          <cell r="M1187">
            <v>0</v>
          </cell>
          <cell r="P1187"/>
          <cell r="Q1187"/>
          <cell r="R1187"/>
          <cell r="S1187"/>
          <cell r="T1187"/>
          <cell r="U1187"/>
          <cell r="V1187"/>
          <cell r="W1187"/>
          <cell r="Y1187"/>
          <cell r="Z1187"/>
          <cell r="AA1187"/>
          <cell r="AB1187"/>
          <cell r="AC1187"/>
          <cell r="AD1187"/>
          <cell r="AE1187"/>
        </row>
        <row r="1188">
          <cell r="B1188">
            <v>44158</v>
          </cell>
          <cell r="C1188">
            <v>48</v>
          </cell>
          <cell r="D1188">
            <v>11</v>
          </cell>
          <cell r="E1188">
            <v>3003010212</v>
          </cell>
          <cell r="F1188" t="str">
            <v>Kính tôi đình IQ đen KAROFI (LED 2.0)</v>
          </cell>
          <cell r="G1188"/>
          <cell r="H1188" t="str">
            <v>Nhật Anh</v>
          </cell>
          <cell r="I1188">
            <v>1005401</v>
          </cell>
          <cell r="J1188" t="str">
            <v>IQC</v>
          </cell>
          <cell r="K1188">
            <v>400</v>
          </cell>
          <cell r="L1188">
            <v>400</v>
          </cell>
          <cell r="M1188">
            <v>0</v>
          </cell>
          <cell r="P1188"/>
          <cell r="Q1188"/>
          <cell r="R1188"/>
          <cell r="S1188"/>
          <cell r="T1188"/>
          <cell r="U1188"/>
          <cell r="V1188"/>
          <cell r="W1188"/>
          <cell r="Y1188"/>
          <cell r="Z1188"/>
          <cell r="AA1188"/>
          <cell r="AB1188"/>
          <cell r="AC1188"/>
          <cell r="AD1188"/>
          <cell r="AE1188"/>
        </row>
        <row r="1189">
          <cell r="B1189">
            <v>44158</v>
          </cell>
          <cell r="C1189">
            <v>48</v>
          </cell>
          <cell r="D1189">
            <v>11</v>
          </cell>
          <cell r="E1189">
            <v>3003020135</v>
          </cell>
          <cell r="F1189" t="str">
            <v>Kính tôi đình tủ đen IRO3-HOT KAROFI</v>
          </cell>
          <cell r="G1189"/>
          <cell r="H1189" t="str">
            <v>Nhật Anh</v>
          </cell>
          <cell r="I1189">
            <v>1005401</v>
          </cell>
          <cell r="J1189" t="str">
            <v>IQC</v>
          </cell>
          <cell r="K1189">
            <v>120</v>
          </cell>
          <cell r="L1189">
            <v>120</v>
          </cell>
          <cell r="M1189">
            <v>0</v>
          </cell>
          <cell r="P1189"/>
          <cell r="Q1189"/>
          <cell r="R1189"/>
          <cell r="S1189"/>
          <cell r="T1189"/>
          <cell r="U1189"/>
          <cell r="V1189"/>
          <cell r="W1189"/>
          <cell r="Y1189"/>
          <cell r="Z1189"/>
          <cell r="AA1189"/>
          <cell r="AB1189"/>
          <cell r="AC1189"/>
          <cell r="AD1189"/>
          <cell r="AE1189"/>
        </row>
        <row r="1190">
          <cell r="B1190">
            <v>44158</v>
          </cell>
          <cell r="C1190">
            <v>48</v>
          </cell>
          <cell r="D1190">
            <v>11</v>
          </cell>
          <cell r="E1190">
            <v>3003010205</v>
          </cell>
          <cell r="F1190" t="str">
            <v>Kính tôi đình IQ-PLUS đen</v>
          </cell>
          <cell r="G1190"/>
          <cell r="H1190" t="str">
            <v>Nhật Anh</v>
          </cell>
          <cell r="I1190">
            <v>1005401</v>
          </cell>
          <cell r="J1190" t="str">
            <v>IQC</v>
          </cell>
          <cell r="K1190">
            <v>420</v>
          </cell>
          <cell r="L1190">
            <v>420</v>
          </cell>
          <cell r="M1190">
            <v>0</v>
          </cell>
          <cell r="P1190"/>
          <cell r="Q1190"/>
          <cell r="R1190"/>
          <cell r="S1190"/>
          <cell r="T1190"/>
          <cell r="U1190"/>
          <cell r="V1190"/>
          <cell r="W1190"/>
          <cell r="Y1190"/>
          <cell r="Z1190"/>
          <cell r="AA1190"/>
          <cell r="AB1190"/>
          <cell r="AC1190"/>
          <cell r="AD1190"/>
          <cell r="AE1190"/>
        </row>
        <row r="1191">
          <cell r="B1191">
            <v>44158</v>
          </cell>
          <cell r="C1191">
            <v>48</v>
          </cell>
          <cell r="D1191">
            <v>11</v>
          </cell>
          <cell r="E1191">
            <v>3003010244</v>
          </cell>
          <cell r="F1191" t="str">
            <v>Kính tôi cánh IRO3 CT 4mm KAROFI đen</v>
          </cell>
          <cell r="G1191"/>
          <cell r="H1191" t="str">
            <v>Nhật Anh</v>
          </cell>
          <cell r="I1191">
            <v>1005401</v>
          </cell>
          <cell r="J1191" t="str">
            <v>IQC</v>
          </cell>
          <cell r="K1191">
            <v>361</v>
          </cell>
          <cell r="L1191">
            <v>361</v>
          </cell>
          <cell r="M1191">
            <v>0</v>
          </cell>
          <cell r="P1191"/>
          <cell r="Q1191"/>
          <cell r="R1191"/>
          <cell r="S1191"/>
          <cell r="T1191"/>
          <cell r="U1191"/>
          <cell r="V1191"/>
          <cell r="W1191"/>
          <cell r="Y1191"/>
          <cell r="Z1191"/>
          <cell r="AA1191"/>
          <cell r="AB1191"/>
          <cell r="AC1191"/>
          <cell r="AD1191"/>
          <cell r="AE1191"/>
        </row>
        <row r="1192">
          <cell r="B1192">
            <v>44158</v>
          </cell>
          <cell r="C1192">
            <v>48</v>
          </cell>
          <cell r="D1192">
            <v>11</v>
          </cell>
          <cell r="E1192">
            <v>3004040387</v>
          </cell>
          <cell r="F1192" t="str">
            <v>Gá mạch IQ-PLUS đen</v>
          </cell>
          <cell r="G1192"/>
          <cell r="H1192" t="str">
            <v>Nhật Anh</v>
          </cell>
          <cell r="I1192">
            <v>1000343</v>
          </cell>
          <cell r="J1192" t="str">
            <v>IQC</v>
          </cell>
          <cell r="K1192">
            <v>600</v>
          </cell>
          <cell r="L1192">
            <v>600</v>
          </cell>
          <cell r="M1192">
            <v>0</v>
          </cell>
          <cell r="P1192"/>
          <cell r="Q1192"/>
          <cell r="R1192"/>
          <cell r="S1192"/>
          <cell r="T1192"/>
          <cell r="U1192"/>
          <cell r="V1192"/>
          <cell r="W1192"/>
          <cell r="Y1192"/>
          <cell r="Z1192"/>
          <cell r="AA1192"/>
          <cell r="AB1192"/>
          <cell r="AC1192"/>
          <cell r="AD1192"/>
          <cell r="AE1192"/>
        </row>
        <row r="1193">
          <cell r="B1193">
            <v>44158</v>
          </cell>
          <cell r="C1193">
            <v>48</v>
          </cell>
          <cell r="D1193">
            <v>11</v>
          </cell>
          <cell r="E1193">
            <v>3003050003</v>
          </cell>
          <cell r="F1193" t="str">
            <v>Thân tủ IQ trắng (0.5mm)</v>
          </cell>
          <cell r="G1193"/>
          <cell r="H1193" t="str">
            <v>Nhật Anh</v>
          </cell>
          <cell r="I1193">
            <v>1000016</v>
          </cell>
          <cell r="J1193" t="str">
            <v>IQC</v>
          </cell>
          <cell r="K1193">
            <v>270</v>
          </cell>
          <cell r="L1193">
            <v>270</v>
          </cell>
          <cell r="M1193">
            <v>0</v>
          </cell>
          <cell r="P1193"/>
          <cell r="Q1193"/>
          <cell r="R1193"/>
          <cell r="S1193"/>
          <cell r="T1193"/>
          <cell r="U1193"/>
          <cell r="V1193"/>
          <cell r="W1193"/>
          <cell r="Y1193"/>
          <cell r="Z1193"/>
          <cell r="AA1193"/>
          <cell r="AB1193"/>
          <cell r="AC1193"/>
          <cell r="AD1193"/>
          <cell r="AE1193"/>
        </row>
        <row r="1194">
          <cell r="B1194">
            <v>44158</v>
          </cell>
          <cell r="C1194">
            <v>48</v>
          </cell>
          <cell r="D1194">
            <v>11</v>
          </cell>
          <cell r="E1194">
            <v>3003050041</v>
          </cell>
          <cell r="F1194" t="str">
            <v>Thân tủ IRO3 E8RO ghi</v>
          </cell>
          <cell r="G1194"/>
          <cell r="H1194" t="str">
            <v>Nhật Anh</v>
          </cell>
          <cell r="I1194">
            <v>1000016</v>
          </cell>
          <cell r="J1194" t="str">
            <v>IQC</v>
          </cell>
          <cell r="K1194">
            <v>180</v>
          </cell>
          <cell r="L1194">
            <v>180</v>
          </cell>
          <cell r="M1194">
            <v>0</v>
          </cell>
          <cell r="P1194"/>
          <cell r="Q1194"/>
          <cell r="R1194"/>
          <cell r="S1194"/>
          <cell r="T1194"/>
          <cell r="U1194"/>
          <cell r="V1194"/>
          <cell r="W1194"/>
          <cell r="Y1194"/>
          <cell r="Z1194"/>
          <cell r="AA1194"/>
          <cell r="AB1194"/>
          <cell r="AC1194"/>
          <cell r="AD1194"/>
          <cell r="AE1194"/>
        </row>
        <row r="1195">
          <cell r="B1195">
            <v>44158</v>
          </cell>
          <cell r="C1195">
            <v>48</v>
          </cell>
          <cell r="D1195">
            <v>11</v>
          </cell>
          <cell r="E1195">
            <v>3004060062</v>
          </cell>
          <cell r="F1195" t="str">
            <v>Vỏ thân tủ IQO-HOT (CS-Sub)</v>
          </cell>
          <cell r="G1195"/>
          <cell r="H1195" t="str">
            <v>Nhật Anh</v>
          </cell>
          <cell r="I1195">
            <v>1004614</v>
          </cell>
          <cell r="J1195" t="str">
            <v>IQC</v>
          </cell>
          <cell r="K1195">
            <v>200</v>
          </cell>
          <cell r="L1195">
            <v>200</v>
          </cell>
          <cell r="M1195">
            <v>0</v>
          </cell>
          <cell r="P1195"/>
          <cell r="Q1195"/>
          <cell r="R1195"/>
          <cell r="S1195"/>
          <cell r="T1195"/>
          <cell r="U1195"/>
          <cell r="V1195"/>
          <cell r="W1195"/>
          <cell r="Y1195"/>
          <cell r="Z1195"/>
          <cell r="AA1195"/>
          <cell r="AB1195"/>
          <cell r="AC1195"/>
          <cell r="AD1195"/>
          <cell r="AE1195"/>
        </row>
        <row r="1196">
          <cell r="B1196">
            <v>44158</v>
          </cell>
          <cell r="C1196">
            <v>48</v>
          </cell>
          <cell r="D1196">
            <v>11</v>
          </cell>
          <cell r="E1196">
            <v>3004040378</v>
          </cell>
          <cell r="F1196" t="str">
            <v>Giá đỡ bản lề dưới IRO3 E8RO ghi</v>
          </cell>
          <cell r="G1196"/>
          <cell r="H1196" t="str">
            <v>Nhật Anh</v>
          </cell>
          <cell r="I1196">
            <v>1000016</v>
          </cell>
          <cell r="J1196" t="str">
            <v>IQC</v>
          </cell>
          <cell r="K1196">
            <v>350</v>
          </cell>
          <cell r="L1196">
            <v>350</v>
          </cell>
          <cell r="M1196">
            <v>0</v>
          </cell>
          <cell r="P1196"/>
          <cell r="Q1196"/>
          <cell r="R1196"/>
          <cell r="S1196"/>
          <cell r="T1196"/>
          <cell r="U1196"/>
          <cell r="V1196"/>
          <cell r="W1196"/>
          <cell r="Y1196"/>
          <cell r="Z1196"/>
          <cell r="AA1196"/>
          <cell r="AB1196"/>
          <cell r="AC1196"/>
          <cell r="AD1196"/>
          <cell r="AE1196"/>
        </row>
        <row r="1197">
          <cell r="B1197">
            <v>44158</v>
          </cell>
          <cell r="C1197">
            <v>48</v>
          </cell>
          <cell r="D1197">
            <v>11</v>
          </cell>
          <cell r="E1197">
            <v>3003050046</v>
          </cell>
          <cell r="F1197" t="str">
            <v>Thân tủ IQO-HOT</v>
          </cell>
          <cell r="G1197"/>
          <cell r="H1197" t="str">
            <v>Nhật Anh</v>
          </cell>
          <cell r="I1197">
            <v>1000343</v>
          </cell>
          <cell r="J1197" t="str">
            <v>IQC</v>
          </cell>
          <cell r="K1197">
            <v>51</v>
          </cell>
          <cell r="L1197">
            <v>51</v>
          </cell>
          <cell r="M1197">
            <v>0</v>
          </cell>
          <cell r="P1197"/>
          <cell r="Q1197"/>
          <cell r="R1197"/>
          <cell r="S1197"/>
          <cell r="T1197"/>
          <cell r="U1197"/>
          <cell r="V1197"/>
          <cell r="W1197"/>
          <cell r="Y1197"/>
          <cell r="Z1197"/>
          <cell r="AA1197"/>
          <cell r="AB1197"/>
          <cell r="AC1197"/>
          <cell r="AD1197"/>
          <cell r="AE1197"/>
        </row>
        <row r="1198">
          <cell r="B1198">
            <v>44158</v>
          </cell>
          <cell r="C1198">
            <v>48</v>
          </cell>
          <cell r="D1198">
            <v>11</v>
          </cell>
          <cell r="E1198">
            <v>2013080069</v>
          </cell>
          <cell r="F1198" t="str">
            <v>Khóa vòi HB-CO22S-D</v>
          </cell>
          <cell r="G1198"/>
          <cell r="H1198" t="str">
            <v>Nhật Anh</v>
          </cell>
          <cell r="I1198"/>
          <cell r="J1198" t="str">
            <v>IQC</v>
          </cell>
          <cell r="K1198">
            <v>10000</v>
          </cell>
          <cell r="L1198">
            <v>10000</v>
          </cell>
          <cell r="M1198">
            <v>0</v>
          </cell>
          <cell r="P1198"/>
          <cell r="Q1198"/>
          <cell r="R1198"/>
          <cell r="S1198"/>
          <cell r="T1198"/>
          <cell r="U1198"/>
          <cell r="V1198"/>
          <cell r="W1198"/>
          <cell r="Y1198"/>
          <cell r="Z1198"/>
          <cell r="AA1198"/>
          <cell r="AB1198"/>
          <cell r="AC1198"/>
          <cell r="AD1198"/>
          <cell r="AE1198"/>
        </row>
        <row r="1199">
          <cell r="B1199">
            <v>44158</v>
          </cell>
          <cell r="C1199">
            <v>48</v>
          </cell>
          <cell r="D1199">
            <v>11</v>
          </cell>
          <cell r="E1199">
            <v>3004020367</v>
          </cell>
          <cell r="F1199" t="str">
            <v>Phôi vách bên PVC HPC</v>
          </cell>
          <cell r="G1199"/>
          <cell r="H1199" t="str">
            <v>Nhật Anh</v>
          </cell>
          <cell r="I1199">
            <v>2000165</v>
          </cell>
          <cell r="J1199" t="str">
            <v>IQC</v>
          </cell>
          <cell r="K1199">
            <v>3000</v>
          </cell>
          <cell r="L1199">
            <v>3000</v>
          </cell>
          <cell r="M1199">
            <v>0</v>
          </cell>
          <cell r="P1199"/>
          <cell r="Q1199"/>
          <cell r="R1199"/>
          <cell r="S1199"/>
          <cell r="T1199"/>
          <cell r="U1199"/>
          <cell r="V1199"/>
          <cell r="W1199"/>
          <cell r="Y1199"/>
          <cell r="Z1199"/>
          <cell r="AA1199"/>
          <cell r="AB1199"/>
          <cell r="AC1199"/>
          <cell r="AD1199"/>
          <cell r="AE1199"/>
        </row>
        <row r="1200">
          <cell r="B1200">
            <v>44158</v>
          </cell>
          <cell r="C1200">
            <v>48</v>
          </cell>
          <cell r="D1200">
            <v>11</v>
          </cell>
          <cell r="E1200">
            <v>3003090024</v>
          </cell>
          <cell r="F1200" t="str">
            <v>Nẹp dọc cánh PVC HPC</v>
          </cell>
          <cell r="G1200"/>
          <cell r="H1200" t="str">
            <v>Nhật Anh</v>
          </cell>
          <cell r="I1200">
            <v>2000165</v>
          </cell>
          <cell r="J1200" t="str">
            <v>IQC</v>
          </cell>
          <cell r="K1200">
            <v>3000</v>
          </cell>
          <cell r="L1200">
            <v>3000</v>
          </cell>
          <cell r="M1200">
            <v>0</v>
          </cell>
          <cell r="P1200"/>
          <cell r="Q1200"/>
          <cell r="R1200"/>
          <cell r="S1200"/>
          <cell r="T1200"/>
          <cell r="U1200"/>
          <cell r="V1200"/>
          <cell r="W1200"/>
          <cell r="Y1200"/>
          <cell r="Z1200"/>
          <cell r="AA1200"/>
          <cell r="AB1200"/>
          <cell r="AC1200"/>
          <cell r="AD1200"/>
          <cell r="AE1200"/>
        </row>
        <row r="1201">
          <cell r="B1201">
            <v>44158</v>
          </cell>
          <cell r="C1201">
            <v>48</v>
          </cell>
          <cell r="D1201">
            <v>11</v>
          </cell>
          <cell r="E1201">
            <v>3003050005</v>
          </cell>
          <cell r="F1201" t="str">
            <v>Thân tủ IQ vàng (0.5mm)</v>
          </cell>
          <cell r="G1201"/>
          <cell r="H1201" t="str">
            <v>Nhật Anh</v>
          </cell>
          <cell r="I1201">
            <v>1005399</v>
          </cell>
          <cell r="J1201" t="str">
            <v>IQC</v>
          </cell>
          <cell r="K1201">
            <v>2000</v>
          </cell>
          <cell r="L1201">
            <v>2000</v>
          </cell>
          <cell r="M1201">
            <v>0</v>
          </cell>
          <cell r="P1201"/>
          <cell r="Q1201"/>
          <cell r="R1201"/>
          <cell r="S1201"/>
          <cell r="T1201"/>
          <cell r="U1201"/>
          <cell r="V1201"/>
          <cell r="W1201"/>
          <cell r="Y1201"/>
          <cell r="Z1201"/>
          <cell r="AA1201"/>
          <cell r="AB1201"/>
          <cell r="AC1201"/>
          <cell r="AD1201"/>
          <cell r="AE1201"/>
        </row>
        <row r="1202">
          <cell r="B1202">
            <v>44158</v>
          </cell>
          <cell r="C1202">
            <v>48</v>
          </cell>
          <cell r="D1202">
            <v>11</v>
          </cell>
          <cell r="E1202">
            <v>2003090012</v>
          </cell>
          <cell r="F1202" t="str">
            <v>Đèn UV 6W (NK)</v>
          </cell>
          <cell r="G1202"/>
          <cell r="H1202" t="str">
            <v>Nhật Anh</v>
          </cell>
          <cell r="I1202">
            <v>1006300</v>
          </cell>
          <cell r="J1202" t="str">
            <v>IQC</v>
          </cell>
          <cell r="K1202">
            <v>1040</v>
          </cell>
          <cell r="L1202">
            <v>1040</v>
          </cell>
          <cell r="M1202">
            <v>0</v>
          </cell>
          <cell r="P1202"/>
          <cell r="Q1202"/>
          <cell r="R1202"/>
          <cell r="S1202"/>
          <cell r="T1202"/>
          <cell r="U1202"/>
          <cell r="V1202"/>
          <cell r="W1202"/>
          <cell r="Y1202"/>
          <cell r="Z1202"/>
          <cell r="AA1202"/>
          <cell r="AB1202"/>
          <cell r="AC1202"/>
          <cell r="AD1202"/>
          <cell r="AE1202"/>
        </row>
        <row r="1203">
          <cell r="B1203">
            <v>44158</v>
          </cell>
          <cell r="C1203">
            <v>48</v>
          </cell>
          <cell r="D1203">
            <v>11</v>
          </cell>
          <cell r="E1203">
            <v>2013050033</v>
          </cell>
          <cell r="F1203" t="str">
            <v>Van xả tay nối nhanh 1544</v>
          </cell>
          <cell r="G1203"/>
          <cell r="H1203" t="str">
            <v>Nhật Anh</v>
          </cell>
          <cell r="I1203">
            <v>1006300</v>
          </cell>
          <cell r="J1203" t="str">
            <v>IQC</v>
          </cell>
          <cell r="K1203">
            <v>4000</v>
          </cell>
          <cell r="L1203">
            <v>4000</v>
          </cell>
          <cell r="M1203">
            <v>0</v>
          </cell>
          <cell r="P1203"/>
          <cell r="Q1203"/>
          <cell r="R1203"/>
          <cell r="S1203"/>
          <cell r="T1203"/>
          <cell r="U1203"/>
          <cell r="V1203"/>
          <cell r="W1203"/>
          <cell r="Y1203"/>
          <cell r="Z1203"/>
          <cell r="AA1203"/>
          <cell r="AB1203"/>
          <cell r="AC1203"/>
          <cell r="AD1203"/>
          <cell r="AE1203"/>
        </row>
        <row r="1204">
          <cell r="B1204">
            <v>44159</v>
          </cell>
          <cell r="C1204">
            <v>48</v>
          </cell>
          <cell r="D1204">
            <v>11</v>
          </cell>
          <cell r="E1204">
            <v>4004050041</v>
          </cell>
          <cell r="F1204" t="str">
            <v>Hạt cation MISHUBISI UBK08 (ướt)</v>
          </cell>
          <cell r="G1204"/>
          <cell r="H1204" t="str">
            <v>Nhật Anh</v>
          </cell>
          <cell r="I1204">
            <v>1005828</v>
          </cell>
          <cell r="J1204" t="str">
            <v>IQC</v>
          </cell>
          <cell r="K1204">
            <v>3000</v>
          </cell>
          <cell r="L1204">
            <v>3000</v>
          </cell>
          <cell r="M1204">
            <v>0</v>
          </cell>
          <cell r="P1204"/>
          <cell r="Q1204"/>
          <cell r="R1204"/>
          <cell r="S1204"/>
          <cell r="T1204"/>
          <cell r="U1204"/>
          <cell r="V1204"/>
          <cell r="W1204"/>
          <cell r="Y1204"/>
          <cell r="Z1204"/>
          <cell r="AA1204"/>
          <cell r="AB1204"/>
          <cell r="AC1204"/>
          <cell r="AD1204"/>
          <cell r="AE1204"/>
        </row>
        <row r="1205">
          <cell r="B1205">
            <v>44159</v>
          </cell>
          <cell r="C1205">
            <v>48</v>
          </cell>
          <cell r="D1205">
            <v>11</v>
          </cell>
          <cell r="E1205">
            <v>3004010024</v>
          </cell>
          <cell r="F1205" t="str">
            <v>Dây điện AT48</v>
          </cell>
          <cell r="G1205"/>
          <cell r="H1205" t="str">
            <v>Nhật Anh</v>
          </cell>
          <cell r="I1205">
            <v>1000350</v>
          </cell>
          <cell r="J1205" t="str">
            <v>IQC</v>
          </cell>
          <cell r="K1205">
            <v>2000</v>
          </cell>
          <cell r="L1205">
            <v>2000</v>
          </cell>
          <cell r="M1205">
            <v>0</v>
          </cell>
          <cell r="P1205"/>
          <cell r="Q1205"/>
          <cell r="R1205"/>
          <cell r="S1205"/>
          <cell r="T1205"/>
          <cell r="U1205"/>
          <cell r="V1205"/>
          <cell r="W1205"/>
          <cell r="Y1205"/>
          <cell r="Z1205"/>
          <cell r="AA1205"/>
          <cell r="AB1205"/>
          <cell r="AC1205"/>
          <cell r="AD1205"/>
          <cell r="AE1205"/>
        </row>
        <row r="1206">
          <cell r="B1206">
            <v>44159</v>
          </cell>
          <cell r="C1206">
            <v>48</v>
          </cell>
          <cell r="D1206">
            <v>11</v>
          </cell>
          <cell r="E1206">
            <v>4006031977</v>
          </cell>
          <cell r="F1206" t="str">
            <v>Tem vỡ Karofi (New)</v>
          </cell>
          <cell r="G1206"/>
          <cell r="H1206" t="str">
            <v>Nhật Anh</v>
          </cell>
          <cell r="I1206">
            <v>1000343</v>
          </cell>
          <cell r="J1206" t="str">
            <v>IQC</v>
          </cell>
          <cell r="K1206">
            <v>46000</v>
          </cell>
          <cell r="L1206">
            <v>46000</v>
          </cell>
          <cell r="M1206">
            <v>0</v>
          </cell>
          <cell r="P1206"/>
          <cell r="Q1206"/>
          <cell r="R1206"/>
          <cell r="S1206"/>
          <cell r="T1206"/>
          <cell r="U1206"/>
          <cell r="V1206"/>
          <cell r="W1206"/>
          <cell r="Y1206"/>
          <cell r="Z1206"/>
          <cell r="AA1206"/>
          <cell r="AB1206"/>
          <cell r="AC1206"/>
          <cell r="AD1206"/>
          <cell r="AE1206"/>
        </row>
        <row r="1207">
          <cell r="B1207">
            <v>44159</v>
          </cell>
          <cell r="C1207">
            <v>48</v>
          </cell>
          <cell r="D1207">
            <v>11</v>
          </cell>
          <cell r="E1207">
            <v>4006050100</v>
          </cell>
          <cell r="F1207" t="str">
            <v>Xốp đỉnh IRO3-HOT</v>
          </cell>
          <cell r="G1207"/>
          <cell r="H1207" t="str">
            <v>Nhật Anh</v>
          </cell>
          <cell r="I1207">
            <v>1000008</v>
          </cell>
          <cell r="J1207" t="str">
            <v>IQC</v>
          </cell>
          <cell r="K1207">
            <v>660</v>
          </cell>
          <cell r="L1207">
            <v>660</v>
          </cell>
          <cell r="M1207">
            <v>0</v>
          </cell>
          <cell r="P1207"/>
          <cell r="Q1207"/>
          <cell r="R1207"/>
          <cell r="S1207"/>
          <cell r="T1207"/>
          <cell r="U1207"/>
          <cell r="V1207"/>
          <cell r="W1207"/>
          <cell r="Y1207"/>
          <cell r="Z1207"/>
          <cell r="AA1207"/>
          <cell r="AB1207"/>
          <cell r="AC1207"/>
          <cell r="AD1207"/>
          <cell r="AE1207"/>
        </row>
        <row r="1208">
          <cell r="B1208">
            <v>44159</v>
          </cell>
          <cell r="C1208">
            <v>48</v>
          </cell>
          <cell r="D1208">
            <v>11</v>
          </cell>
          <cell r="E1208">
            <v>4006050052</v>
          </cell>
          <cell r="F1208" t="str">
            <v>XỐP MẶT IRO3</v>
          </cell>
          <cell r="G1208"/>
          <cell r="H1208" t="str">
            <v>Nhật Anh</v>
          </cell>
          <cell r="I1208">
            <v>1000008</v>
          </cell>
          <cell r="J1208" t="str">
            <v>IQC</v>
          </cell>
          <cell r="K1208">
            <v>1300</v>
          </cell>
          <cell r="L1208">
            <v>1300</v>
          </cell>
          <cell r="M1208">
            <v>0</v>
          </cell>
          <cell r="P1208"/>
          <cell r="Q1208"/>
          <cell r="R1208"/>
          <cell r="S1208"/>
          <cell r="T1208"/>
          <cell r="U1208"/>
          <cell r="V1208"/>
          <cell r="W1208"/>
          <cell r="Y1208"/>
          <cell r="Z1208"/>
          <cell r="AA1208"/>
          <cell r="AB1208"/>
          <cell r="AC1208"/>
          <cell r="AD1208"/>
          <cell r="AE1208"/>
        </row>
        <row r="1209">
          <cell r="B1209">
            <v>44159</v>
          </cell>
          <cell r="C1209">
            <v>48</v>
          </cell>
          <cell r="D1209">
            <v>11</v>
          </cell>
          <cell r="E1209">
            <v>4006050053</v>
          </cell>
          <cell r="F1209" t="str">
            <v>XỐP HÔNG IRO3</v>
          </cell>
          <cell r="G1209"/>
          <cell r="H1209" t="str">
            <v>Nhật Anh</v>
          </cell>
          <cell r="I1209">
            <v>1000008</v>
          </cell>
          <cell r="J1209" t="str">
            <v>IQC</v>
          </cell>
          <cell r="K1209">
            <v>1300</v>
          </cell>
          <cell r="L1209">
            <v>1300</v>
          </cell>
          <cell r="M1209">
            <v>0</v>
          </cell>
          <cell r="P1209"/>
          <cell r="Q1209"/>
          <cell r="R1209"/>
          <cell r="S1209"/>
          <cell r="T1209"/>
          <cell r="U1209"/>
          <cell r="V1209"/>
          <cell r="W1209"/>
          <cell r="Y1209"/>
          <cell r="Z1209"/>
          <cell r="AA1209"/>
          <cell r="AB1209"/>
          <cell r="AC1209"/>
          <cell r="AD1209"/>
          <cell r="AE1209"/>
        </row>
        <row r="1210">
          <cell r="B1210">
            <v>44159</v>
          </cell>
          <cell r="C1210">
            <v>48</v>
          </cell>
          <cell r="D1210">
            <v>11</v>
          </cell>
          <cell r="E1210">
            <v>4006050047</v>
          </cell>
          <cell r="F1210" t="str">
            <v>Xốp EPS phẳng 365x885x10</v>
          </cell>
          <cell r="G1210"/>
          <cell r="H1210" t="str">
            <v>Nhật Anh</v>
          </cell>
          <cell r="I1210">
            <v>1000008</v>
          </cell>
          <cell r="J1210" t="str">
            <v>IQC</v>
          </cell>
          <cell r="K1210">
            <v>600</v>
          </cell>
          <cell r="L1210">
            <v>600</v>
          </cell>
          <cell r="M1210">
            <v>0</v>
          </cell>
          <cell r="P1210"/>
          <cell r="Q1210"/>
          <cell r="R1210"/>
          <cell r="S1210"/>
          <cell r="T1210"/>
          <cell r="U1210"/>
          <cell r="V1210"/>
          <cell r="W1210"/>
          <cell r="Y1210"/>
          <cell r="Z1210"/>
          <cell r="AA1210"/>
          <cell r="AB1210"/>
          <cell r="AC1210"/>
          <cell r="AD1210"/>
          <cell r="AE1210"/>
        </row>
        <row r="1211">
          <cell r="B1211">
            <v>44159</v>
          </cell>
          <cell r="C1211">
            <v>48</v>
          </cell>
          <cell r="D1211">
            <v>11</v>
          </cell>
          <cell r="E1211">
            <v>4006050048</v>
          </cell>
          <cell r="F1211" t="str">
            <v>Xốp EPS phẳng 425x885x10</v>
          </cell>
          <cell r="G1211"/>
          <cell r="H1211" t="str">
            <v>Nhật Anh</v>
          </cell>
          <cell r="I1211">
            <v>1000008</v>
          </cell>
          <cell r="J1211" t="str">
            <v>IQC</v>
          </cell>
          <cell r="K1211">
            <v>600</v>
          </cell>
          <cell r="L1211">
            <v>600</v>
          </cell>
          <cell r="M1211">
            <v>0</v>
          </cell>
          <cell r="P1211"/>
          <cell r="Q1211"/>
          <cell r="R1211"/>
          <cell r="S1211"/>
          <cell r="T1211"/>
          <cell r="U1211"/>
          <cell r="V1211"/>
          <cell r="W1211"/>
          <cell r="Y1211"/>
          <cell r="Z1211"/>
          <cell r="AA1211"/>
          <cell r="AB1211"/>
          <cell r="AC1211"/>
          <cell r="AD1211"/>
          <cell r="AE1211"/>
        </row>
        <row r="1212">
          <cell r="B1212">
            <v>44159</v>
          </cell>
          <cell r="C1212">
            <v>48</v>
          </cell>
          <cell r="D1212">
            <v>11</v>
          </cell>
          <cell r="E1212">
            <v>4006050102</v>
          </cell>
          <cell r="F1212" t="str">
            <v>Bộ xốp EPS bảo ôn HCV-351</v>
          </cell>
          <cell r="G1212"/>
          <cell r="H1212" t="str">
            <v>Nhật Anh</v>
          </cell>
          <cell r="I1212">
            <v>1000008</v>
          </cell>
          <cell r="J1212" t="str">
            <v>IQC</v>
          </cell>
          <cell r="K1212">
            <v>60</v>
          </cell>
          <cell r="L1212">
            <v>60</v>
          </cell>
          <cell r="M1212">
            <v>0</v>
          </cell>
          <cell r="P1212"/>
          <cell r="Q1212"/>
          <cell r="R1212"/>
          <cell r="S1212"/>
          <cell r="T1212"/>
          <cell r="U1212"/>
          <cell r="V1212"/>
          <cell r="W1212"/>
          <cell r="Y1212"/>
          <cell r="Z1212"/>
          <cell r="AA1212"/>
          <cell r="AB1212"/>
          <cell r="AC1212"/>
          <cell r="AD1212"/>
          <cell r="AE1212"/>
        </row>
        <row r="1213">
          <cell r="B1213">
            <v>44159</v>
          </cell>
          <cell r="C1213">
            <v>48</v>
          </cell>
          <cell r="D1213">
            <v>11</v>
          </cell>
          <cell r="E1213">
            <v>4006050046</v>
          </cell>
          <cell r="F1213" t="str">
            <v>Xốp EPS phẳng 340x435x10</v>
          </cell>
          <cell r="G1213"/>
          <cell r="H1213" t="str">
            <v>Nhật Anh</v>
          </cell>
          <cell r="I1213">
            <v>1000008</v>
          </cell>
          <cell r="J1213" t="str">
            <v>IQC</v>
          </cell>
          <cell r="K1213">
            <v>300</v>
          </cell>
          <cell r="L1213">
            <v>300</v>
          </cell>
          <cell r="M1213">
            <v>0</v>
          </cell>
          <cell r="P1213"/>
          <cell r="Q1213"/>
          <cell r="R1213"/>
          <cell r="S1213"/>
          <cell r="T1213"/>
          <cell r="U1213"/>
          <cell r="V1213"/>
          <cell r="W1213"/>
          <cell r="Y1213"/>
          <cell r="Z1213"/>
          <cell r="AA1213"/>
          <cell r="AB1213"/>
          <cell r="AC1213"/>
          <cell r="AD1213"/>
          <cell r="AE1213"/>
        </row>
        <row r="1214">
          <cell r="B1214">
            <v>44159</v>
          </cell>
          <cell r="C1214">
            <v>48</v>
          </cell>
          <cell r="D1214">
            <v>11</v>
          </cell>
          <cell r="E1214">
            <v>4006050096</v>
          </cell>
          <cell r="F1214" t="str">
            <v>Bộ xốp EPS HCV200</v>
          </cell>
          <cell r="G1214"/>
          <cell r="H1214" t="str">
            <v>Nhật Anh</v>
          </cell>
          <cell r="I1214">
            <v>1000008</v>
          </cell>
          <cell r="J1214" t="str">
            <v>IQC</v>
          </cell>
          <cell r="K1214">
            <v>240</v>
          </cell>
          <cell r="L1214">
            <v>240</v>
          </cell>
          <cell r="M1214">
            <v>0</v>
          </cell>
          <cell r="P1214"/>
          <cell r="Q1214"/>
          <cell r="R1214"/>
          <cell r="S1214"/>
          <cell r="T1214"/>
          <cell r="U1214"/>
          <cell r="V1214"/>
          <cell r="W1214"/>
          <cell r="Y1214"/>
          <cell r="Z1214"/>
          <cell r="AA1214"/>
          <cell r="AB1214"/>
          <cell r="AC1214"/>
          <cell r="AD1214"/>
          <cell r="AE1214"/>
        </row>
        <row r="1215">
          <cell r="B1215">
            <v>44159</v>
          </cell>
          <cell r="C1215">
            <v>48</v>
          </cell>
          <cell r="D1215">
            <v>11</v>
          </cell>
          <cell r="E1215">
            <v>4006050105</v>
          </cell>
          <cell r="F1215" t="str">
            <v>Xốp EPS phẳng đỉnh IQO</v>
          </cell>
          <cell r="G1215"/>
          <cell r="H1215" t="str">
            <v>Nhật Anh</v>
          </cell>
          <cell r="I1215">
            <v>1000008</v>
          </cell>
          <cell r="J1215" t="str">
            <v>IQC</v>
          </cell>
          <cell r="K1215">
            <v>200</v>
          </cell>
          <cell r="L1215">
            <v>200</v>
          </cell>
          <cell r="M1215">
            <v>0</v>
          </cell>
          <cell r="P1215"/>
          <cell r="Q1215"/>
          <cell r="R1215"/>
          <cell r="S1215"/>
          <cell r="T1215"/>
          <cell r="U1215"/>
          <cell r="V1215"/>
          <cell r="W1215"/>
          <cell r="Y1215"/>
          <cell r="Z1215"/>
          <cell r="AA1215"/>
          <cell r="AB1215"/>
          <cell r="AC1215"/>
          <cell r="AD1215"/>
          <cell r="AE1215"/>
        </row>
        <row r="1216">
          <cell r="B1216">
            <v>44159</v>
          </cell>
          <cell r="C1216">
            <v>48</v>
          </cell>
          <cell r="D1216">
            <v>11</v>
          </cell>
          <cell r="E1216">
            <v>4006050106</v>
          </cell>
          <cell r="F1216" t="str">
            <v>Xốp EPS phẳng mặt IQO</v>
          </cell>
          <cell r="G1216"/>
          <cell r="H1216" t="str">
            <v>Nhật Anh</v>
          </cell>
          <cell r="I1216">
            <v>1000008</v>
          </cell>
          <cell r="J1216" t="str">
            <v>IQC</v>
          </cell>
          <cell r="K1216">
            <v>150</v>
          </cell>
          <cell r="L1216">
            <v>150</v>
          </cell>
          <cell r="M1216">
            <v>0</v>
          </cell>
          <cell r="P1216"/>
          <cell r="Q1216"/>
          <cell r="R1216"/>
          <cell r="S1216"/>
          <cell r="T1216"/>
          <cell r="U1216"/>
          <cell r="V1216"/>
          <cell r="W1216"/>
          <cell r="Y1216"/>
          <cell r="Z1216"/>
          <cell r="AA1216"/>
          <cell r="AB1216"/>
          <cell r="AC1216"/>
          <cell r="AD1216"/>
          <cell r="AE1216"/>
        </row>
        <row r="1217">
          <cell r="B1217">
            <v>44159</v>
          </cell>
          <cell r="C1217">
            <v>48</v>
          </cell>
          <cell r="D1217">
            <v>11</v>
          </cell>
          <cell r="E1217">
            <v>4006050107</v>
          </cell>
          <cell r="F1217" t="str">
            <v>Xốp EPS phẳng cạnh IQO</v>
          </cell>
          <cell r="G1217"/>
          <cell r="H1217" t="str">
            <v>Nhật Anh</v>
          </cell>
          <cell r="I1217">
            <v>1000008</v>
          </cell>
          <cell r="J1217" t="str">
            <v>IQC</v>
          </cell>
          <cell r="K1217">
            <v>150</v>
          </cell>
          <cell r="L1217">
            <v>150</v>
          </cell>
          <cell r="M1217">
            <v>0</v>
          </cell>
          <cell r="P1217"/>
          <cell r="Q1217"/>
          <cell r="R1217"/>
          <cell r="S1217"/>
          <cell r="T1217"/>
          <cell r="U1217"/>
          <cell r="V1217"/>
          <cell r="W1217"/>
          <cell r="Y1217"/>
          <cell r="Z1217"/>
          <cell r="AA1217"/>
          <cell r="AB1217"/>
          <cell r="AC1217"/>
          <cell r="AD1217"/>
          <cell r="AE1217"/>
        </row>
        <row r="1218">
          <cell r="B1218">
            <v>44159</v>
          </cell>
          <cell r="C1218">
            <v>48</v>
          </cell>
          <cell r="D1218">
            <v>11</v>
          </cell>
          <cell r="E1218">
            <v>4006050118</v>
          </cell>
          <cell r="F1218" t="str">
            <v>Xốp đỉnh IQ-PLUS</v>
          </cell>
          <cell r="G1218"/>
          <cell r="H1218" t="str">
            <v>Nhật Anh</v>
          </cell>
          <cell r="I1218">
            <v>1000008</v>
          </cell>
          <cell r="J1218" t="str">
            <v>IQC</v>
          </cell>
          <cell r="K1218">
            <v>100</v>
          </cell>
          <cell r="L1218">
            <v>100</v>
          </cell>
          <cell r="M1218">
            <v>0</v>
          </cell>
          <cell r="P1218"/>
          <cell r="Q1218"/>
          <cell r="R1218"/>
          <cell r="S1218"/>
          <cell r="T1218"/>
          <cell r="U1218"/>
          <cell r="V1218"/>
          <cell r="W1218"/>
          <cell r="Y1218"/>
          <cell r="Z1218"/>
          <cell r="AA1218"/>
          <cell r="AB1218"/>
          <cell r="AC1218"/>
          <cell r="AD1218"/>
          <cell r="AE1218"/>
        </row>
        <row r="1219">
          <cell r="B1219">
            <v>44159</v>
          </cell>
          <cell r="C1219">
            <v>48</v>
          </cell>
          <cell r="D1219">
            <v>11</v>
          </cell>
          <cell r="E1219">
            <v>2008050046</v>
          </cell>
          <cell r="F1219" t="str">
            <v>Bích đầu bơm 8369T (7.2)</v>
          </cell>
          <cell r="G1219"/>
          <cell r="H1219" t="str">
            <v>Nhật Anh</v>
          </cell>
          <cell r="I1219">
            <v>1005857</v>
          </cell>
          <cell r="J1219" t="str">
            <v>IQC</v>
          </cell>
          <cell r="K1219">
            <v>11536</v>
          </cell>
          <cell r="L1219">
            <v>11536</v>
          </cell>
          <cell r="M1219">
            <v>0</v>
          </cell>
          <cell r="P1219"/>
          <cell r="Q1219"/>
          <cell r="R1219"/>
          <cell r="S1219"/>
          <cell r="T1219"/>
          <cell r="U1219"/>
          <cell r="V1219"/>
          <cell r="W1219"/>
          <cell r="Y1219"/>
          <cell r="Z1219"/>
          <cell r="AA1219"/>
          <cell r="AB1219"/>
          <cell r="AC1219"/>
          <cell r="AD1219"/>
          <cell r="AE1219"/>
        </row>
        <row r="1220">
          <cell r="B1220">
            <v>44159</v>
          </cell>
          <cell r="C1220">
            <v>48</v>
          </cell>
          <cell r="D1220">
            <v>11</v>
          </cell>
          <cell r="E1220">
            <v>2008050015</v>
          </cell>
          <cell r="F1220" t="str">
            <v>Tay biên bơm 8369T</v>
          </cell>
          <cell r="G1220"/>
          <cell r="H1220" t="str">
            <v>Nhật Anh</v>
          </cell>
          <cell r="I1220">
            <v>1005857</v>
          </cell>
          <cell r="J1220" t="str">
            <v>IQC</v>
          </cell>
          <cell r="K1220">
            <v>10300</v>
          </cell>
          <cell r="L1220">
            <v>10300</v>
          </cell>
          <cell r="M1220">
            <v>0</v>
          </cell>
          <cell r="P1220"/>
          <cell r="Q1220"/>
          <cell r="R1220"/>
          <cell r="S1220"/>
          <cell r="T1220"/>
          <cell r="U1220"/>
          <cell r="V1220"/>
          <cell r="W1220"/>
          <cell r="Y1220"/>
          <cell r="Z1220"/>
          <cell r="AA1220"/>
          <cell r="AB1220"/>
          <cell r="AC1220"/>
          <cell r="AD1220"/>
          <cell r="AE1220"/>
        </row>
        <row r="1221">
          <cell r="B1221">
            <v>44159</v>
          </cell>
          <cell r="C1221">
            <v>48</v>
          </cell>
          <cell r="D1221">
            <v>11</v>
          </cell>
          <cell r="E1221">
            <v>2008050016</v>
          </cell>
          <cell r="F1221" t="str">
            <v>Cam lệch tâm bơm 8369T</v>
          </cell>
          <cell r="G1221"/>
          <cell r="H1221" t="str">
            <v>Nhật Anh</v>
          </cell>
          <cell r="I1221">
            <v>1005857</v>
          </cell>
          <cell r="J1221" t="str">
            <v>IQC</v>
          </cell>
          <cell r="K1221">
            <v>10160</v>
          </cell>
          <cell r="L1221">
            <v>10160</v>
          </cell>
          <cell r="M1221">
            <v>0</v>
          </cell>
          <cell r="P1221"/>
          <cell r="Q1221"/>
          <cell r="R1221"/>
          <cell r="S1221"/>
          <cell r="T1221"/>
          <cell r="U1221"/>
          <cell r="V1221"/>
          <cell r="W1221"/>
          <cell r="Y1221"/>
          <cell r="Z1221"/>
          <cell r="AA1221"/>
          <cell r="AB1221"/>
          <cell r="AC1221"/>
          <cell r="AD1221"/>
          <cell r="AE1221"/>
        </row>
        <row r="1222">
          <cell r="B1222">
            <v>44159</v>
          </cell>
          <cell r="C1222">
            <v>48</v>
          </cell>
          <cell r="D1222">
            <v>11</v>
          </cell>
          <cell r="E1222">
            <v>4006040008</v>
          </cell>
          <cell r="F1222" t="str">
            <v>Băng dính trong vàng 50mmx120m</v>
          </cell>
          <cell r="G1222"/>
          <cell r="H1222" t="str">
            <v>Nhật Anh</v>
          </cell>
          <cell r="I1222">
            <v>1005263</v>
          </cell>
          <cell r="J1222" t="str">
            <v>IQC</v>
          </cell>
          <cell r="K1222">
            <v>1050</v>
          </cell>
          <cell r="L1222">
            <v>1050</v>
          </cell>
          <cell r="M1222">
            <v>0</v>
          </cell>
          <cell r="P1222"/>
          <cell r="Q1222"/>
          <cell r="R1222"/>
          <cell r="S1222"/>
          <cell r="T1222"/>
          <cell r="U1222"/>
          <cell r="V1222"/>
          <cell r="W1222"/>
          <cell r="Y1222"/>
          <cell r="Z1222"/>
          <cell r="AA1222"/>
          <cell r="AB1222"/>
          <cell r="AC1222"/>
          <cell r="AD1222"/>
          <cell r="AE1222"/>
        </row>
        <row r="1223">
          <cell r="B1223">
            <v>44159</v>
          </cell>
          <cell r="C1223">
            <v>48</v>
          </cell>
          <cell r="D1223">
            <v>11</v>
          </cell>
          <cell r="E1223">
            <v>4004090029</v>
          </cell>
          <cell r="F1223" t="str">
            <v>Băng tan (NEW STAR)</v>
          </cell>
          <cell r="G1223"/>
          <cell r="H1223" t="str">
            <v>Nhật Anh</v>
          </cell>
          <cell r="I1223">
            <v>1000067</v>
          </cell>
          <cell r="J1223" t="str">
            <v>IQC</v>
          </cell>
          <cell r="K1223">
            <v>6000</v>
          </cell>
          <cell r="L1223">
            <v>6000</v>
          </cell>
          <cell r="M1223">
            <v>0</v>
          </cell>
          <cell r="P1223"/>
          <cell r="Q1223"/>
          <cell r="R1223"/>
          <cell r="S1223"/>
          <cell r="T1223"/>
          <cell r="U1223"/>
          <cell r="V1223"/>
          <cell r="W1223"/>
          <cell r="Y1223"/>
          <cell r="Z1223"/>
          <cell r="AA1223"/>
          <cell r="AB1223"/>
          <cell r="AC1223"/>
          <cell r="AD1223"/>
          <cell r="AE1223"/>
        </row>
        <row r="1224">
          <cell r="B1224">
            <v>44159</v>
          </cell>
          <cell r="C1224">
            <v>48</v>
          </cell>
          <cell r="D1224">
            <v>11</v>
          </cell>
          <cell r="E1224">
            <v>2014020002</v>
          </cell>
          <cell r="F1224" t="str">
            <v>Đầu bịt điện</v>
          </cell>
          <cell r="G1224"/>
          <cell r="H1224" t="str">
            <v>Nhật Anh</v>
          </cell>
          <cell r="I1224">
            <v>1000111</v>
          </cell>
          <cell r="J1224" t="str">
            <v>IQC</v>
          </cell>
          <cell r="K1224">
            <v>50000</v>
          </cell>
          <cell r="L1224">
            <v>50000</v>
          </cell>
          <cell r="M1224">
            <v>0</v>
          </cell>
          <cell r="P1224"/>
          <cell r="Q1224"/>
          <cell r="R1224"/>
          <cell r="S1224"/>
          <cell r="T1224"/>
          <cell r="U1224"/>
          <cell r="V1224"/>
          <cell r="W1224"/>
          <cell r="Y1224"/>
          <cell r="Z1224"/>
          <cell r="AA1224"/>
          <cell r="AB1224"/>
          <cell r="AC1224"/>
          <cell r="AD1224"/>
          <cell r="AE1224"/>
        </row>
        <row r="1225">
          <cell r="B1225">
            <v>44159</v>
          </cell>
          <cell r="C1225">
            <v>48</v>
          </cell>
          <cell r="D1225">
            <v>11</v>
          </cell>
          <cell r="E1225">
            <v>4006040006</v>
          </cell>
          <cell r="F1225" t="str">
            <v>Dây thít trắng 150x3mm</v>
          </cell>
          <cell r="G1225"/>
          <cell r="H1225" t="str">
            <v>Nhật Anh</v>
          </cell>
          <cell r="I1225">
            <v>1000333</v>
          </cell>
          <cell r="J1225" t="str">
            <v>IQC</v>
          </cell>
          <cell r="K1225">
            <v>50000</v>
          </cell>
          <cell r="L1225">
            <v>50000</v>
          </cell>
          <cell r="M1225">
            <v>0</v>
          </cell>
          <cell r="P1225"/>
          <cell r="Q1225"/>
          <cell r="R1225"/>
          <cell r="S1225"/>
          <cell r="T1225"/>
          <cell r="U1225"/>
          <cell r="V1225"/>
          <cell r="W1225"/>
          <cell r="Y1225"/>
          <cell r="Z1225"/>
          <cell r="AA1225"/>
          <cell r="AB1225"/>
          <cell r="AC1225"/>
          <cell r="AD1225"/>
          <cell r="AE1225"/>
        </row>
        <row r="1226">
          <cell r="B1226">
            <v>44159</v>
          </cell>
          <cell r="C1226">
            <v>48</v>
          </cell>
          <cell r="D1226">
            <v>11</v>
          </cell>
          <cell r="E1226">
            <v>4004090093</v>
          </cell>
          <cell r="F1226" t="str">
            <v>Màng lọc trắng 125mm</v>
          </cell>
          <cell r="G1226"/>
          <cell r="H1226" t="str">
            <v>Nhật Anh</v>
          </cell>
          <cell r="I1226">
            <v>1004788</v>
          </cell>
          <cell r="J1226" t="str">
            <v>IQC</v>
          </cell>
          <cell r="K1226">
            <v>160</v>
          </cell>
          <cell r="L1226">
            <v>160</v>
          </cell>
          <cell r="M1226">
            <v>0</v>
          </cell>
          <cell r="P1226"/>
          <cell r="Q1226"/>
          <cell r="R1226"/>
          <cell r="S1226"/>
          <cell r="T1226"/>
          <cell r="U1226"/>
          <cell r="V1226"/>
          <cell r="W1226"/>
          <cell r="Y1226"/>
          <cell r="Z1226"/>
          <cell r="AA1226"/>
          <cell r="AB1226"/>
          <cell r="AC1226"/>
          <cell r="AD1226"/>
          <cell r="AE1226"/>
        </row>
        <row r="1227">
          <cell r="B1227">
            <v>44159</v>
          </cell>
          <cell r="C1227">
            <v>48</v>
          </cell>
          <cell r="D1227">
            <v>11</v>
          </cell>
          <cell r="E1227">
            <v>2017030008</v>
          </cell>
          <cell r="F1227" t="str">
            <v>Gioăng CTO trong 3mm</v>
          </cell>
          <cell r="G1227"/>
          <cell r="H1227" t="str">
            <v>Nhật Anh</v>
          </cell>
          <cell r="I1227">
            <v>1000031</v>
          </cell>
          <cell r="J1227" t="str">
            <v>IQC</v>
          </cell>
          <cell r="K1227">
            <v>21000</v>
          </cell>
          <cell r="L1227">
            <v>21000</v>
          </cell>
          <cell r="M1227">
            <v>0</v>
          </cell>
          <cell r="P1227"/>
          <cell r="Q1227"/>
          <cell r="R1227"/>
          <cell r="S1227"/>
          <cell r="T1227"/>
          <cell r="U1227"/>
          <cell r="V1227"/>
          <cell r="W1227"/>
          <cell r="Y1227"/>
          <cell r="Z1227"/>
          <cell r="AA1227"/>
          <cell r="AB1227"/>
          <cell r="AC1227"/>
          <cell r="AD1227"/>
          <cell r="AE1227"/>
        </row>
        <row r="1228">
          <cell r="B1228">
            <v>44159</v>
          </cell>
          <cell r="C1228">
            <v>48</v>
          </cell>
          <cell r="D1228">
            <v>11</v>
          </cell>
          <cell r="E1228">
            <v>2017030011</v>
          </cell>
          <cell r="F1228" t="str">
            <v>Gioăng CTO trắng 3mm</v>
          </cell>
          <cell r="G1228"/>
          <cell r="H1228" t="str">
            <v>Nhật Anh</v>
          </cell>
          <cell r="I1228">
            <v>1000031</v>
          </cell>
          <cell r="J1228" t="str">
            <v>IQC</v>
          </cell>
          <cell r="K1228">
            <v>51000</v>
          </cell>
          <cell r="L1228">
            <v>51000</v>
          </cell>
          <cell r="M1228">
            <v>0</v>
          </cell>
          <cell r="P1228"/>
          <cell r="Q1228"/>
          <cell r="R1228"/>
          <cell r="S1228"/>
          <cell r="T1228"/>
          <cell r="U1228"/>
          <cell r="V1228"/>
          <cell r="W1228"/>
          <cell r="Y1228"/>
          <cell r="Z1228"/>
          <cell r="AA1228"/>
          <cell r="AB1228"/>
          <cell r="AC1228"/>
          <cell r="AD1228"/>
          <cell r="AE1228"/>
        </row>
        <row r="1229">
          <cell r="B1229">
            <v>44159</v>
          </cell>
          <cell r="C1229">
            <v>48</v>
          </cell>
          <cell r="D1229">
            <v>11</v>
          </cell>
          <cell r="E1229">
            <v>2017030012</v>
          </cell>
          <cell r="F1229" t="str">
            <v>Gioăng CTO xanh 3mm</v>
          </cell>
          <cell r="G1229"/>
          <cell r="H1229" t="str">
            <v>Nhật Anh</v>
          </cell>
          <cell r="I1229">
            <v>1000031</v>
          </cell>
          <cell r="J1229" t="str">
            <v>IQC</v>
          </cell>
          <cell r="K1229">
            <v>51000</v>
          </cell>
          <cell r="L1229">
            <v>51000</v>
          </cell>
          <cell r="M1229">
            <v>0</v>
          </cell>
          <cell r="P1229"/>
          <cell r="Q1229"/>
          <cell r="R1229"/>
          <cell r="S1229"/>
          <cell r="T1229"/>
          <cell r="U1229"/>
          <cell r="V1229"/>
          <cell r="W1229"/>
          <cell r="Y1229"/>
          <cell r="Z1229"/>
          <cell r="AA1229"/>
          <cell r="AB1229"/>
          <cell r="AC1229"/>
          <cell r="AD1229"/>
          <cell r="AE1229"/>
        </row>
        <row r="1230">
          <cell r="B1230">
            <v>44159</v>
          </cell>
          <cell r="C1230">
            <v>48</v>
          </cell>
          <cell r="D1230">
            <v>11</v>
          </cell>
          <cell r="E1230">
            <v>4004090136</v>
          </cell>
          <cell r="F1230" t="str">
            <v>Màng MCPP KAROFI NANOSILVER</v>
          </cell>
          <cell r="G1230"/>
          <cell r="H1230" t="str">
            <v>Nhật Anh</v>
          </cell>
          <cell r="I1230">
            <v>1005641</v>
          </cell>
          <cell r="J1230" t="str">
            <v>IQC</v>
          </cell>
          <cell r="K1230">
            <v>7000</v>
          </cell>
          <cell r="L1230">
            <v>7000</v>
          </cell>
          <cell r="M1230">
            <v>0</v>
          </cell>
          <cell r="P1230"/>
          <cell r="Q1230"/>
          <cell r="R1230"/>
          <cell r="S1230"/>
          <cell r="T1230"/>
          <cell r="U1230"/>
          <cell r="V1230"/>
          <cell r="W1230"/>
          <cell r="Y1230"/>
          <cell r="Z1230"/>
          <cell r="AA1230"/>
          <cell r="AB1230"/>
          <cell r="AC1230"/>
          <cell r="AD1230"/>
          <cell r="AE1230"/>
        </row>
        <row r="1231">
          <cell r="B1231">
            <v>44159</v>
          </cell>
          <cell r="C1231">
            <v>48</v>
          </cell>
          <cell r="D1231">
            <v>11</v>
          </cell>
          <cell r="E1231">
            <v>4006020064</v>
          </cell>
          <cell r="F1231" t="str">
            <v>Túi MCPP Smax Duo 2 Activated Carbon</v>
          </cell>
          <cell r="G1231"/>
          <cell r="H1231" t="str">
            <v>Nhật Anh</v>
          </cell>
          <cell r="I1231">
            <v>1005641</v>
          </cell>
          <cell r="J1231" t="str">
            <v>IQC</v>
          </cell>
          <cell r="K1231">
            <v>21000</v>
          </cell>
          <cell r="L1231">
            <v>21000</v>
          </cell>
          <cell r="M1231">
            <v>0</v>
          </cell>
          <cell r="P1231"/>
          <cell r="Q1231"/>
          <cell r="R1231"/>
          <cell r="S1231"/>
          <cell r="T1231"/>
          <cell r="U1231"/>
          <cell r="V1231"/>
          <cell r="W1231"/>
          <cell r="Y1231"/>
          <cell r="Z1231"/>
          <cell r="AA1231"/>
          <cell r="AB1231"/>
          <cell r="AC1231"/>
          <cell r="AD1231"/>
          <cell r="AE1231"/>
        </row>
        <row r="1232">
          <cell r="B1232">
            <v>44159</v>
          </cell>
          <cell r="C1232">
            <v>48</v>
          </cell>
          <cell r="D1232">
            <v>11</v>
          </cell>
          <cell r="E1232">
            <v>4006020066</v>
          </cell>
          <cell r="F1232" t="str">
            <v>Túi MCPP Smax Duo 3 Vi lọc đa điểm</v>
          </cell>
          <cell r="G1232"/>
          <cell r="H1232" t="str">
            <v>Nhật Anh</v>
          </cell>
          <cell r="I1232">
            <v>1005641</v>
          </cell>
          <cell r="J1232" t="str">
            <v>IQC</v>
          </cell>
          <cell r="K1232">
            <v>50000</v>
          </cell>
          <cell r="L1232">
            <v>50000</v>
          </cell>
          <cell r="M1232">
            <v>0</v>
          </cell>
          <cell r="P1232"/>
          <cell r="Q1232"/>
          <cell r="R1232"/>
          <cell r="S1232"/>
          <cell r="T1232"/>
          <cell r="U1232"/>
          <cell r="V1232"/>
          <cell r="W1232"/>
          <cell r="Y1232"/>
          <cell r="Z1232"/>
          <cell r="AA1232"/>
          <cell r="AB1232"/>
          <cell r="AC1232"/>
          <cell r="AD1232"/>
          <cell r="AE1232"/>
        </row>
        <row r="1233">
          <cell r="B1233">
            <v>44159</v>
          </cell>
          <cell r="C1233">
            <v>48</v>
          </cell>
          <cell r="D1233">
            <v>11</v>
          </cell>
          <cell r="E1233">
            <v>4006040050</v>
          </cell>
          <cell r="F1233" t="str">
            <v>Màng dính PE 300mmx360m</v>
          </cell>
          <cell r="G1233"/>
          <cell r="H1233" t="str">
            <v>Nhật Anh</v>
          </cell>
          <cell r="I1233">
            <v>1000068</v>
          </cell>
          <cell r="J1233" t="str">
            <v>IQC</v>
          </cell>
          <cell r="K1233">
            <v>60</v>
          </cell>
          <cell r="L1233">
            <v>60</v>
          </cell>
          <cell r="M1233">
            <v>0</v>
          </cell>
          <cell r="P1233"/>
          <cell r="Q1233"/>
          <cell r="R1233"/>
          <cell r="S1233"/>
          <cell r="T1233"/>
          <cell r="U1233"/>
          <cell r="V1233"/>
          <cell r="W1233"/>
          <cell r="Y1233"/>
          <cell r="Z1233"/>
          <cell r="AA1233"/>
          <cell r="AB1233"/>
          <cell r="AC1233"/>
          <cell r="AD1233"/>
          <cell r="AE1233"/>
        </row>
        <row r="1234">
          <cell r="B1234">
            <v>44159</v>
          </cell>
          <cell r="C1234">
            <v>48</v>
          </cell>
          <cell r="D1234">
            <v>11</v>
          </cell>
          <cell r="E1234">
            <v>4006040051</v>
          </cell>
          <cell r="F1234" t="str">
            <v>Màng dính PE 400mmx270m</v>
          </cell>
          <cell r="G1234"/>
          <cell r="H1234" t="str">
            <v>Nhật Anh</v>
          </cell>
          <cell r="I1234">
            <v>1000068</v>
          </cell>
          <cell r="J1234" t="str">
            <v>IQC</v>
          </cell>
          <cell r="K1234">
            <v>60</v>
          </cell>
          <cell r="L1234">
            <v>60</v>
          </cell>
          <cell r="M1234">
            <v>0</v>
          </cell>
          <cell r="P1234"/>
          <cell r="Q1234"/>
          <cell r="R1234"/>
          <cell r="S1234"/>
          <cell r="T1234"/>
          <cell r="U1234"/>
          <cell r="V1234"/>
          <cell r="W1234"/>
          <cell r="Y1234"/>
          <cell r="Z1234"/>
          <cell r="AA1234"/>
          <cell r="AB1234"/>
          <cell r="AC1234"/>
          <cell r="AD1234"/>
          <cell r="AE1234"/>
        </row>
        <row r="1235">
          <cell r="B1235">
            <v>44159</v>
          </cell>
          <cell r="C1235">
            <v>48</v>
          </cell>
          <cell r="D1235">
            <v>11</v>
          </cell>
          <cell r="E1235">
            <v>3004010083</v>
          </cell>
          <cell r="F1235" t="str">
            <v>Bộ dây điện IRO3 v2</v>
          </cell>
          <cell r="G1235"/>
          <cell r="H1235" t="str">
            <v>Nhật Anh</v>
          </cell>
          <cell r="I1235">
            <v>1004785</v>
          </cell>
          <cell r="J1235" t="str">
            <v>IQC</v>
          </cell>
          <cell r="K1235">
            <v>350</v>
          </cell>
          <cell r="L1235">
            <v>350</v>
          </cell>
          <cell r="M1235">
            <v>0</v>
          </cell>
          <cell r="P1235"/>
          <cell r="Q1235"/>
          <cell r="R1235"/>
          <cell r="S1235"/>
          <cell r="T1235"/>
          <cell r="U1235"/>
          <cell r="V1235"/>
          <cell r="W1235"/>
          <cell r="Y1235"/>
          <cell r="Z1235"/>
          <cell r="AA1235"/>
          <cell r="AB1235"/>
          <cell r="AC1235"/>
          <cell r="AD1235"/>
          <cell r="AE1235"/>
        </row>
        <row r="1236">
          <cell r="B1236">
            <v>44159</v>
          </cell>
          <cell r="C1236">
            <v>48</v>
          </cell>
          <cell r="D1236">
            <v>11</v>
          </cell>
          <cell r="E1236">
            <v>4006010510</v>
          </cell>
          <cell r="F1236" t="str">
            <v>Thùng carton tủ IQ KAROFI (xốp) v2</v>
          </cell>
          <cell r="G1236"/>
          <cell r="H1236" t="str">
            <v>Nhật Anh</v>
          </cell>
          <cell r="I1236">
            <v>1004696</v>
          </cell>
          <cell r="J1236" t="str">
            <v>IQC</v>
          </cell>
          <cell r="K1236">
            <v>200</v>
          </cell>
          <cell r="L1236">
            <v>200</v>
          </cell>
          <cell r="M1236">
            <v>0</v>
          </cell>
          <cell r="P1236"/>
          <cell r="Q1236"/>
          <cell r="R1236"/>
          <cell r="S1236"/>
          <cell r="T1236"/>
          <cell r="U1236"/>
          <cell r="V1236"/>
          <cell r="W1236"/>
          <cell r="Y1236"/>
          <cell r="Z1236"/>
          <cell r="AA1236"/>
          <cell r="AB1236"/>
          <cell r="AC1236"/>
          <cell r="AD1236"/>
          <cell r="AE1236"/>
        </row>
        <row r="1237">
          <cell r="B1237">
            <v>44159</v>
          </cell>
          <cell r="C1237">
            <v>48</v>
          </cell>
          <cell r="D1237">
            <v>11</v>
          </cell>
          <cell r="E1237">
            <v>4006010547</v>
          </cell>
          <cell r="F1237" t="str">
            <v>Thùng carton KAROFI Duo O-D138</v>
          </cell>
          <cell r="G1237"/>
          <cell r="H1237" t="str">
            <v>Nhật Anh</v>
          </cell>
          <cell r="I1237">
            <v>1004696</v>
          </cell>
          <cell r="J1237" t="str">
            <v>IQC</v>
          </cell>
          <cell r="K1237">
            <v>68</v>
          </cell>
          <cell r="L1237">
            <v>68</v>
          </cell>
          <cell r="M1237">
            <v>0</v>
          </cell>
          <cell r="P1237"/>
          <cell r="Q1237"/>
          <cell r="R1237"/>
          <cell r="S1237"/>
          <cell r="T1237"/>
          <cell r="U1237"/>
          <cell r="V1237"/>
          <cell r="W1237"/>
          <cell r="Y1237"/>
          <cell r="Z1237"/>
          <cell r="AA1237"/>
          <cell r="AB1237"/>
          <cell r="AC1237"/>
          <cell r="AD1237"/>
          <cell r="AE1237"/>
        </row>
        <row r="1238">
          <cell r="B1238">
            <v>44159</v>
          </cell>
          <cell r="C1238">
            <v>48</v>
          </cell>
          <cell r="D1238">
            <v>11</v>
          </cell>
          <cell r="E1238">
            <v>4006010051</v>
          </cell>
          <cell r="F1238" t="str">
            <v>Thùng đựng cốc cao có nắp (tăng định lượng)</v>
          </cell>
          <cell r="G1238"/>
          <cell r="H1238" t="str">
            <v>Nhật Anh</v>
          </cell>
          <cell r="I1238">
            <v>1004696</v>
          </cell>
          <cell r="J1238" t="str">
            <v>IQC</v>
          </cell>
          <cell r="K1238">
            <v>200</v>
          </cell>
          <cell r="L1238">
            <v>200</v>
          </cell>
          <cell r="M1238">
            <v>0</v>
          </cell>
          <cell r="P1238"/>
          <cell r="Q1238"/>
          <cell r="R1238"/>
          <cell r="S1238"/>
          <cell r="T1238"/>
          <cell r="U1238"/>
          <cell r="V1238"/>
          <cell r="W1238"/>
          <cell r="Y1238"/>
          <cell r="Z1238"/>
          <cell r="AA1238"/>
          <cell r="AB1238"/>
          <cell r="AC1238"/>
          <cell r="AD1238"/>
          <cell r="AE1238"/>
        </row>
        <row r="1239">
          <cell r="B1239">
            <v>44159</v>
          </cell>
          <cell r="C1239">
            <v>48</v>
          </cell>
          <cell r="D1239">
            <v>11</v>
          </cell>
          <cell r="E1239">
            <v>4006010490</v>
          </cell>
          <cell r="F1239" t="str">
            <v>Thùng carton KAROFI OPTIMUS v2</v>
          </cell>
          <cell r="G1239"/>
          <cell r="H1239" t="str">
            <v>Nhật Anh</v>
          </cell>
          <cell r="I1239">
            <v>1004696</v>
          </cell>
          <cell r="J1239" t="str">
            <v>IQC</v>
          </cell>
          <cell r="K1239">
            <v>210</v>
          </cell>
          <cell r="L1239">
            <v>210</v>
          </cell>
          <cell r="M1239">
            <v>0</v>
          </cell>
          <cell r="P1239"/>
          <cell r="Q1239"/>
          <cell r="R1239"/>
          <cell r="S1239"/>
          <cell r="T1239"/>
          <cell r="U1239"/>
          <cell r="V1239"/>
          <cell r="W1239"/>
          <cell r="Y1239"/>
          <cell r="Z1239"/>
          <cell r="AA1239"/>
          <cell r="AB1239"/>
          <cell r="AC1239"/>
          <cell r="AD1239"/>
          <cell r="AE1239"/>
        </row>
        <row r="1240">
          <cell r="B1240">
            <v>44159</v>
          </cell>
          <cell r="C1240">
            <v>48</v>
          </cell>
          <cell r="D1240">
            <v>11</v>
          </cell>
          <cell r="E1240">
            <v>4006010082</v>
          </cell>
          <cell r="F1240" t="str">
            <v>Thùng carton T33 V</v>
          </cell>
          <cell r="G1240"/>
          <cell r="H1240" t="str">
            <v>Nhật Anh</v>
          </cell>
          <cell r="I1240">
            <v>1004696</v>
          </cell>
          <cell r="J1240" t="str">
            <v>IQC</v>
          </cell>
          <cell r="K1240">
            <v>350</v>
          </cell>
          <cell r="L1240">
            <v>350</v>
          </cell>
          <cell r="M1240">
            <v>0</v>
          </cell>
          <cell r="P1240"/>
          <cell r="Q1240"/>
          <cell r="R1240"/>
          <cell r="S1240"/>
          <cell r="T1240"/>
          <cell r="U1240"/>
          <cell r="V1240"/>
          <cell r="W1240"/>
          <cell r="Y1240"/>
          <cell r="Z1240"/>
          <cell r="AA1240"/>
          <cell r="AB1240"/>
          <cell r="AC1240"/>
          <cell r="AD1240"/>
          <cell r="AE1240"/>
        </row>
        <row r="1241">
          <cell r="B1241">
            <v>44159</v>
          </cell>
          <cell r="C1241">
            <v>48</v>
          </cell>
          <cell r="D1241">
            <v>11</v>
          </cell>
          <cell r="E1241">
            <v>4006010511</v>
          </cell>
          <cell r="F1241" t="str">
            <v>Thùng carton tủ IQ KAROFI v2</v>
          </cell>
          <cell r="G1241"/>
          <cell r="H1241" t="str">
            <v>Nhật Anh</v>
          </cell>
          <cell r="I1241">
            <v>1004696</v>
          </cell>
          <cell r="J1241" t="str">
            <v>IQC</v>
          </cell>
          <cell r="K1241">
            <v>350</v>
          </cell>
          <cell r="L1241">
            <v>350</v>
          </cell>
          <cell r="M1241">
            <v>0</v>
          </cell>
          <cell r="P1241"/>
          <cell r="Q1241"/>
          <cell r="R1241"/>
          <cell r="S1241"/>
          <cell r="T1241"/>
          <cell r="U1241"/>
          <cell r="V1241"/>
          <cell r="W1241"/>
          <cell r="Y1241"/>
          <cell r="Z1241"/>
          <cell r="AA1241"/>
          <cell r="AB1241"/>
          <cell r="AC1241"/>
          <cell r="AD1241"/>
          <cell r="AE1241"/>
        </row>
        <row r="1242">
          <cell r="B1242">
            <v>44159</v>
          </cell>
          <cell r="C1242">
            <v>48</v>
          </cell>
          <cell r="D1242">
            <v>11</v>
          </cell>
          <cell r="E1242">
            <v>4006010041</v>
          </cell>
          <cell r="F1242" t="str">
            <v>Thùng carton PP 10" Nesca</v>
          </cell>
          <cell r="G1242"/>
          <cell r="H1242" t="str">
            <v>Nhật Anh</v>
          </cell>
          <cell r="I1242">
            <v>1004696</v>
          </cell>
          <cell r="J1242" t="str">
            <v>IQC</v>
          </cell>
          <cell r="K1242">
            <v>290</v>
          </cell>
          <cell r="L1242">
            <v>290</v>
          </cell>
          <cell r="M1242">
            <v>0</v>
          </cell>
          <cell r="P1242"/>
          <cell r="Q1242"/>
          <cell r="R1242"/>
          <cell r="S1242"/>
          <cell r="T1242"/>
          <cell r="U1242"/>
          <cell r="V1242"/>
          <cell r="W1242"/>
          <cell r="Y1242"/>
          <cell r="Z1242"/>
          <cell r="AA1242"/>
          <cell r="AB1242"/>
          <cell r="AC1242"/>
          <cell r="AD1242"/>
          <cell r="AE1242"/>
        </row>
        <row r="1243">
          <cell r="B1243">
            <v>44159</v>
          </cell>
          <cell r="C1243">
            <v>48</v>
          </cell>
          <cell r="D1243">
            <v>11</v>
          </cell>
          <cell r="E1243">
            <v>4006010182</v>
          </cell>
          <cell r="F1243" t="str">
            <v>Thùng carton T33 V FILTER (XK)</v>
          </cell>
          <cell r="G1243"/>
          <cell r="H1243" t="str">
            <v>Nhật Anh</v>
          </cell>
          <cell r="I1243">
            <v>1004696</v>
          </cell>
          <cell r="J1243" t="str">
            <v>IQC</v>
          </cell>
          <cell r="K1243">
            <v>40</v>
          </cell>
          <cell r="L1243">
            <v>40</v>
          </cell>
          <cell r="M1243">
            <v>0</v>
          </cell>
          <cell r="P1243"/>
          <cell r="Q1243"/>
          <cell r="R1243"/>
          <cell r="S1243"/>
          <cell r="T1243"/>
          <cell r="U1243"/>
          <cell r="V1243"/>
          <cell r="W1243"/>
          <cell r="Y1243"/>
          <cell r="Z1243"/>
          <cell r="AA1243"/>
          <cell r="AB1243"/>
          <cell r="AC1243"/>
          <cell r="AD1243"/>
          <cell r="AE1243"/>
        </row>
        <row r="1244">
          <cell r="B1244">
            <v>44159</v>
          </cell>
          <cell r="C1244">
            <v>48</v>
          </cell>
          <cell r="D1244">
            <v>11</v>
          </cell>
          <cell r="E1244">
            <v>4006010073</v>
          </cell>
          <cell r="F1244" t="str">
            <v>Thùng carton máy RO OEM (7S)</v>
          </cell>
          <cell r="G1244"/>
          <cell r="H1244" t="str">
            <v>Nhật Anh</v>
          </cell>
          <cell r="I1244">
            <v>1004696</v>
          </cell>
          <cell r="J1244" t="str">
            <v>IQC</v>
          </cell>
          <cell r="K1244">
            <v>5</v>
          </cell>
          <cell r="L1244">
            <v>5</v>
          </cell>
          <cell r="M1244">
            <v>0</v>
          </cell>
          <cell r="P1244"/>
          <cell r="Q1244"/>
          <cell r="R1244"/>
          <cell r="S1244"/>
          <cell r="T1244"/>
          <cell r="U1244"/>
          <cell r="V1244"/>
          <cell r="W1244"/>
          <cell r="Y1244"/>
          <cell r="Z1244"/>
          <cell r="AA1244"/>
          <cell r="AB1244"/>
          <cell r="AC1244"/>
          <cell r="AD1244"/>
          <cell r="AE1244"/>
        </row>
        <row r="1245">
          <cell r="B1245">
            <v>44159</v>
          </cell>
          <cell r="C1245">
            <v>48</v>
          </cell>
          <cell r="D1245">
            <v>11</v>
          </cell>
          <cell r="E1245">
            <v>4006010035</v>
          </cell>
          <cell r="F1245" t="str">
            <v>Thùng carton CTO 10"</v>
          </cell>
          <cell r="G1245"/>
          <cell r="H1245" t="str">
            <v>Nhật Anh</v>
          </cell>
          <cell r="I1245">
            <v>1004696</v>
          </cell>
          <cell r="J1245" t="str">
            <v>IQC</v>
          </cell>
          <cell r="K1245">
            <v>40</v>
          </cell>
          <cell r="L1245">
            <v>40</v>
          </cell>
          <cell r="M1245">
            <v>0</v>
          </cell>
          <cell r="P1245"/>
          <cell r="Q1245"/>
          <cell r="R1245"/>
          <cell r="S1245"/>
          <cell r="T1245"/>
          <cell r="U1245"/>
          <cell r="V1245"/>
          <cell r="W1245"/>
          <cell r="Y1245"/>
          <cell r="Z1245"/>
          <cell r="AA1245"/>
          <cell r="AB1245"/>
          <cell r="AC1245"/>
          <cell r="AD1245"/>
          <cell r="AE1245"/>
        </row>
        <row r="1246">
          <cell r="B1246">
            <v>44159</v>
          </cell>
          <cell r="C1246">
            <v>48</v>
          </cell>
          <cell r="D1246">
            <v>11</v>
          </cell>
          <cell r="E1246">
            <v>4006010039</v>
          </cell>
          <cell r="F1246" t="str">
            <v>Thùng carton PPD 10"</v>
          </cell>
          <cell r="G1246"/>
          <cell r="H1246" t="str">
            <v>Nhật Anh</v>
          </cell>
          <cell r="I1246">
            <v>1004696</v>
          </cell>
          <cell r="J1246" t="str">
            <v>IQC</v>
          </cell>
          <cell r="K1246">
            <v>200</v>
          </cell>
          <cell r="L1246">
            <v>200</v>
          </cell>
          <cell r="M1246">
            <v>0</v>
          </cell>
          <cell r="P1246"/>
          <cell r="Q1246"/>
          <cell r="R1246"/>
          <cell r="S1246"/>
          <cell r="T1246"/>
          <cell r="U1246"/>
          <cell r="V1246"/>
          <cell r="W1246"/>
          <cell r="Y1246"/>
          <cell r="Z1246"/>
          <cell r="AA1246"/>
          <cell r="AB1246"/>
          <cell r="AC1246"/>
          <cell r="AD1246"/>
          <cell r="AE1246"/>
        </row>
        <row r="1247">
          <cell r="B1247">
            <v>44159</v>
          </cell>
          <cell r="C1247">
            <v>48</v>
          </cell>
          <cell r="D1247">
            <v>11</v>
          </cell>
          <cell r="E1247">
            <v>4006010088</v>
          </cell>
          <cell r="F1247" t="str">
            <v>Thùng đựng vách trái +phải HCV</v>
          </cell>
          <cell r="G1247"/>
          <cell r="H1247" t="str">
            <v>Nhật Anh</v>
          </cell>
          <cell r="I1247">
            <v>1004696</v>
          </cell>
          <cell r="J1247" t="str">
            <v>IQC</v>
          </cell>
          <cell r="K1247">
            <v>80</v>
          </cell>
          <cell r="L1247">
            <v>80</v>
          </cell>
          <cell r="M1247">
            <v>0</v>
          </cell>
          <cell r="P1247"/>
          <cell r="Q1247"/>
          <cell r="R1247"/>
          <cell r="S1247"/>
          <cell r="T1247"/>
          <cell r="U1247"/>
          <cell r="V1247"/>
          <cell r="W1247"/>
          <cell r="Y1247"/>
          <cell r="Z1247"/>
          <cell r="AA1247"/>
          <cell r="AB1247"/>
          <cell r="AC1247"/>
          <cell r="AD1247"/>
          <cell r="AE1247"/>
        </row>
        <row r="1248">
          <cell r="B1248">
            <v>44159</v>
          </cell>
          <cell r="C1248">
            <v>48</v>
          </cell>
          <cell r="D1248">
            <v>11</v>
          </cell>
          <cell r="E1248">
            <v>4006010499</v>
          </cell>
          <cell r="F1248" t="str">
            <v>Thùng carton LIVOTEC LRA</v>
          </cell>
          <cell r="G1248"/>
          <cell r="H1248" t="str">
            <v>Nhật Anh</v>
          </cell>
          <cell r="I1248">
            <v>1004696</v>
          </cell>
          <cell r="J1248" t="str">
            <v>IQC</v>
          </cell>
          <cell r="K1248">
            <v>150</v>
          </cell>
          <cell r="L1248">
            <v>150</v>
          </cell>
          <cell r="M1248">
            <v>0</v>
          </cell>
          <cell r="P1248"/>
          <cell r="Q1248"/>
          <cell r="R1248"/>
          <cell r="S1248"/>
          <cell r="T1248"/>
          <cell r="U1248"/>
          <cell r="V1248"/>
          <cell r="W1248"/>
          <cell r="Y1248"/>
          <cell r="Z1248"/>
          <cell r="AA1248"/>
          <cell r="AB1248"/>
          <cell r="AC1248"/>
          <cell r="AD1248"/>
          <cell r="AE1248"/>
        </row>
        <row r="1249">
          <cell r="B1249">
            <v>44159</v>
          </cell>
          <cell r="C1249">
            <v>48</v>
          </cell>
          <cell r="D1249">
            <v>11</v>
          </cell>
          <cell r="E1249">
            <v>4006010040</v>
          </cell>
          <cell r="F1249" t="str">
            <v>Thùng carton OCB 10" NĐ</v>
          </cell>
          <cell r="G1249"/>
          <cell r="H1249" t="str">
            <v>Nhật Anh</v>
          </cell>
          <cell r="I1249">
            <v>1004696</v>
          </cell>
          <cell r="J1249" t="str">
            <v>IQC</v>
          </cell>
          <cell r="K1249">
            <v>170</v>
          </cell>
          <cell r="L1249">
            <v>170</v>
          </cell>
          <cell r="M1249">
            <v>0</v>
          </cell>
          <cell r="P1249"/>
          <cell r="Q1249"/>
          <cell r="R1249"/>
          <cell r="S1249"/>
          <cell r="T1249"/>
          <cell r="U1249"/>
          <cell r="V1249"/>
          <cell r="W1249"/>
          <cell r="Y1249"/>
          <cell r="Z1249"/>
          <cell r="AA1249"/>
          <cell r="AB1249"/>
          <cell r="AC1249"/>
          <cell r="AD1249"/>
          <cell r="AE1249"/>
        </row>
        <row r="1250">
          <cell r="B1250">
            <v>44159</v>
          </cell>
          <cell r="C1250">
            <v>48</v>
          </cell>
          <cell r="D1250">
            <v>11</v>
          </cell>
          <cell r="E1250">
            <v>4006010327</v>
          </cell>
          <cell r="F1250" t="str">
            <v>Thùng carton CTN-001</v>
          </cell>
          <cell r="G1250"/>
          <cell r="H1250" t="str">
            <v>Nhật Anh</v>
          </cell>
          <cell r="I1250">
            <v>1004696</v>
          </cell>
          <cell r="J1250" t="str">
            <v>IQC</v>
          </cell>
          <cell r="K1250">
            <v>120</v>
          </cell>
          <cell r="L1250">
            <v>120</v>
          </cell>
          <cell r="M1250">
            <v>0</v>
          </cell>
          <cell r="P1250"/>
          <cell r="Q1250"/>
          <cell r="R1250"/>
          <cell r="S1250"/>
          <cell r="T1250"/>
          <cell r="U1250"/>
          <cell r="V1250"/>
          <cell r="W1250"/>
          <cell r="Y1250"/>
          <cell r="Z1250"/>
          <cell r="AA1250"/>
          <cell r="AB1250"/>
          <cell r="AC1250"/>
          <cell r="AD1250"/>
          <cell r="AE1250"/>
        </row>
        <row r="1251">
          <cell r="B1251">
            <v>44159</v>
          </cell>
          <cell r="C1251">
            <v>48</v>
          </cell>
          <cell r="D1251">
            <v>11</v>
          </cell>
          <cell r="E1251">
            <v>3004010119</v>
          </cell>
          <cell r="F1251" t="str">
            <v>Dây điện AT-6.3 (25cm)</v>
          </cell>
          <cell r="G1251"/>
          <cell r="H1251" t="str">
            <v>Nhật Anh</v>
          </cell>
          <cell r="I1251">
            <v>1004696</v>
          </cell>
          <cell r="J1251" t="str">
            <v>IQC</v>
          </cell>
          <cell r="K1251">
            <v>4000</v>
          </cell>
          <cell r="L1251">
            <v>4000</v>
          </cell>
          <cell r="M1251">
            <v>0</v>
          </cell>
          <cell r="P1251"/>
          <cell r="Q1251"/>
          <cell r="R1251"/>
          <cell r="S1251"/>
          <cell r="T1251"/>
          <cell r="U1251"/>
          <cell r="V1251"/>
          <cell r="W1251"/>
          <cell r="Y1251"/>
          <cell r="Z1251"/>
          <cell r="AA1251"/>
          <cell r="AB1251"/>
          <cell r="AC1251"/>
          <cell r="AD1251"/>
          <cell r="AE1251"/>
        </row>
        <row r="1252">
          <cell r="B1252">
            <v>44159</v>
          </cell>
          <cell r="C1252">
            <v>48</v>
          </cell>
          <cell r="D1252">
            <v>11</v>
          </cell>
          <cell r="E1252">
            <v>3004010021</v>
          </cell>
          <cell r="F1252" t="str">
            <v>Dây điện AT1 (29cm)</v>
          </cell>
          <cell r="G1252"/>
          <cell r="H1252" t="str">
            <v>Nhật Anh</v>
          </cell>
          <cell r="I1252">
            <v>1004696</v>
          </cell>
          <cell r="J1252" t="str">
            <v>IQC</v>
          </cell>
          <cell r="K1252">
            <v>1500</v>
          </cell>
          <cell r="L1252">
            <v>1500</v>
          </cell>
          <cell r="M1252">
            <v>0</v>
          </cell>
          <cell r="P1252"/>
          <cell r="Q1252"/>
          <cell r="R1252"/>
          <cell r="S1252"/>
          <cell r="T1252"/>
          <cell r="U1252"/>
          <cell r="V1252"/>
          <cell r="W1252"/>
          <cell r="Y1252"/>
          <cell r="Z1252"/>
          <cell r="AA1252"/>
          <cell r="AB1252"/>
          <cell r="AC1252"/>
          <cell r="AD1252"/>
          <cell r="AE1252"/>
        </row>
        <row r="1253">
          <cell r="B1253">
            <v>44159</v>
          </cell>
          <cell r="C1253">
            <v>48</v>
          </cell>
          <cell r="D1253">
            <v>11</v>
          </cell>
          <cell r="E1253">
            <v>3004010017</v>
          </cell>
          <cell r="F1253" t="str">
            <v>Dây điện AT1 (20cm)</v>
          </cell>
          <cell r="G1253"/>
          <cell r="H1253" t="str">
            <v>Nhật Anh</v>
          </cell>
          <cell r="I1253">
            <v>1004696</v>
          </cell>
          <cell r="J1253" t="str">
            <v>IQC</v>
          </cell>
          <cell r="K1253">
            <v>4000</v>
          </cell>
          <cell r="L1253">
            <v>4000</v>
          </cell>
          <cell r="M1253">
            <v>0</v>
          </cell>
          <cell r="P1253"/>
          <cell r="Q1253"/>
          <cell r="R1253"/>
          <cell r="S1253"/>
          <cell r="T1253"/>
          <cell r="U1253"/>
          <cell r="V1253"/>
          <cell r="W1253"/>
          <cell r="Y1253"/>
          <cell r="Z1253"/>
          <cell r="AA1253"/>
          <cell r="AB1253"/>
          <cell r="AC1253"/>
          <cell r="AD1253"/>
          <cell r="AE1253"/>
        </row>
        <row r="1254">
          <cell r="B1254">
            <v>44159</v>
          </cell>
          <cell r="C1254">
            <v>48</v>
          </cell>
          <cell r="D1254">
            <v>11</v>
          </cell>
          <cell r="E1254">
            <v>2013040093</v>
          </cell>
          <cell r="F1254" t="str">
            <v>Phao điện từ đơn (Cos)</v>
          </cell>
          <cell r="G1254"/>
          <cell r="H1254" t="str">
            <v>Nhật Anh</v>
          </cell>
          <cell r="I1254">
            <v>1004010</v>
          </cell>
          <cell r="J1254" t="str">
            <v>IQC</v>
          </cell>
          <cell r="K1254">
            <v>310</v>
          </cell>
          <cell r="L1254">
            <v>310</v>
          </cell>
          <cell r="M1254">
            <v>0</v>
          </cell>
          <cell r="P1254"/>
          <cell r="Q1254"/>
          <cell r="R1254"/>
          <cell r="S1254"/>
          <cell r="T1254"/>
          <cell r="U1254"/>
          <cell r="V1254"/>
          <cell r="W1254"/>
          <cell r="Y1254"/>
          <cell r="Z1254"/>
          <cell r="AA1254"/>
          <cell r="AB1254"/>
          <cell r="AC1254"/>
          <cell r="AD1254"/>
          <cell r="AE1254"/>
        </row>
        <row r="1255">
          <cell r="B1255">
            <v>44159</v>
          </cell>
          <cell r="C1255">
            <v>48</v>
          </cell>
          <cell r="D1255">
            <v>11</v>
          </cell>
          <cell r="E1255">
            <v>3004010049</v>
          </cell>
          <cell r="F1255" t="str">
            <v>Dây tiếp đất 03</v>
          </cell>
          <cell r="G1255"/>
          <cell r="H1255" t="str">
            <v>Nhật Anh</v>
          </cell>
          <cell r="I1255">
            <v>1004010</v>
          </cell>
          <cell r="J1255" t="str">
            <v>IQC</v>
          </cell>
          <cell r="K1255">
            <v>500</v>
          </cell>
          <cell r="L1255">
            <v>500</v>
          </cell>
          <cell r="M1255">
            <v>0</v>
          </cell>
          <cell r="P1255"/>
          <cell r="Q1255"/>
          <cell r="R1255"/>
          <cell r="S1255"/>
          <cell r="T1255"/>
          <cell r="U1255"/>
          <cell r="V1255"/>
          <cell r="W1255"/>
          <cell r="Y1255"/>
          <cell r="Z1255"/>
          <cell r="AA1255"/>
          <cell r="AB1255"/>
          <cell r="AC1255"/>
          <cell r="AD1255"/>
          <cell r="AE1255"/>
        </row>
        <row r="1256">
          <cell r="B1256">
            <v>44159</v>
          </cell>
          <cell r="C1256">
            <v>48</v>
          </cell>
          <cell r="D1256">
            <v>11</v>
          </cell>
          <cell r="E1256">
            <v>4006010173</v>
          </cell>
          <cell r="F1256" t="str">
            <v>Bộ vách carton lõi T33 2D</v>
          </cell>
          <cell r="G1256"/>
          <cell r="H1256" t="str">
            <v>Nhật Anh</v>
          </cell>
          <cell r="I1256">
            <v>1005936</v>
          </cell>
          <cell r="J1256" t="str">
            <v>IQC</v>
          </cell>
          <cell r="K1256">
            <v>80</v>
          </cell>
          <cell r="L1256">
            <v>80</v>
          </cell>
          <cell r="M1256">
            <v>0</v>
          </cell>
          <cell r="P1256"/>
          <cell r="Q1256"/>
          <cell r="R1256"/>
          <cell r="S1256"/>
          <cell r="T1256"/>
          <cell r="U1256"/>
          <cell r="V1256"/>
          <cell r="W1256"/>
          <cell r="Y1256"/>
          <cell r="Z1256"/>
          <cell r="AA1256"/>
          <cell r="AB1256"/>
          <cell r="AC1256"/>
          <cell r="AD1256"/>
          <cell r="AE1256"/>
        </row>
        <row r="1257">
          <cell r="B1257">
            <v>44159</v>
          </cell>
          <cell r="C1257">
            <v>48</v>
          </cell>
          <cell r="D1257">
            <v>11</v>
          </cell>
          <cell r="E1257">
            <v>3004010115</v>
          </cell>
          <cell r="F1257" t="str">
            <v>Dây điện IRO3 Tank 130cm</v>
          </cell>
          <cell r="G1257"/>
          <cell r="H1257" t="str">
            <v>Nhật Anh</v>
          </cell>
          <cell r="I1257">
            <v>1004010</v>
          </cell>
          <cell r="J1257" t="str">
            <v>IQC</v>
          </cell>
          <cell r="K1257">
            <v>50</v>
          </cell>
          <cell r="L1257">
            <v>50</v>
          </cell>
          <cell r="M1257">
            <v>0</v>
          </cell>
          <cell r="P1257"/>
          <cell r="Q1257"/>
          <cell r="R1257"/>
          <cell r="S1257"/>
          <cell r="T1257"/>
          <cell r="U1257"/>
          <cell r="V1257"/>
          <cell r="W1257"/>
          <cell r="Y1257"/>
          <cell r="Z1257"/>
          <cell r="AA1257"/>
          <cell r="AB1257"/>
          <cell r="AC1257"/>
          <cell r="AD1257"/>
          <cell r="AE1257"/>
        </row>
        <row r="1258">
          <cell r="B1258">
            <v>44159</v>
          </cell>
          <cell r="C1258">
            <v>48</v>
          </cell>
          <cell r="D1258">
            <v>11</v>
          </cell>
          <cell r="E1258">
            <v>4006010191</v>
          </cell>
          <cell r="F1258" t="str">
            <v>Carton đáy IQ 440x345x30</v>
          </cell>
          <cell r="G1258"/>
          <cell r="H1258" t="str">
            <v>Nhật Anh</v>
          </cell>
          <cell r="I1258">
            <v>1005936</v>
          </cell>
          <cell r="J1258" t="str">
            <v>IQC</v>
          </cell>
          <cell r="K1258">
            <v>500</v>
          </cell>
          <cell r="L1258">
            <v>500</v>
          </cell>
          <cell r="M1258">
            <v>0</v>
          </cell>
          <cell r="P1258"/>
          <cell r="Q1258"/>
          <cell r="R1258"/>
          <cell r="S1258"/>
          <cell r="T1258"/>
          <cell r="U1258"/>
          <cell r="V1258"/>
          <cell r="W1258"/>
          <cell r="Y1258"/>
          <cell r="Z1258"/>
          <cell r="AA1258"/>
          <cell r="AB1258"/>
          <cell r="AC1258"/>
          <cell r="AD1258"/>
          <cell r="AE1258"/>
        </row>
        <row r="1259">
          <cell r="B1259">
            <v>44159</v>
          </cell>
          <cell r="C1259">
            <v>48</v>
          </cell>
          <cell r="D1259">
            <v>11</v>
          </cell>
          <cell r="E1259">
            <v>4006010660</v>
          </cell>
          <cell r="F1259" t="str">
            <v>Thùng carton lõi chức năng KAROFI</v>
          </cell>
          <cell r="G1259"/>
          <cell r="H1259" t="str">
            <v>Nhật Anh</v>
          </cell>
          <cell r="I1259">
            <v>1005936</v>
          </cell>
          <cell r="J1259" t="str">
            <v>IQC</v>
          </cell>
          <cell r="K1259">
            <v>40</v>
          </cell>
          <cell r="L1259">
            <v>40</v>
          </cell>
          <cell r="M1259">
            <v>0</v>
          </cell>
          <cell r="P1259"/>
          <cell r="Q1259"/>
          <cell r="R1259"/>
          <cell r="S1259"/>
          <cell r="T1259"/>
          <cell r="U1259"/>
          <cell r="V1259"/>
          <cell r="W1259"/>
          <cell r="Y1259"/>
          <cell r="Z1259"/>
          <cell r="AA1259"/>
          <cell r="AB1259"/>
          <cell r="AC1259"/>
          <cell r="AD1259"/>
          <cell r="AE1259"/>
        </row>
        <row r="1260">
          <cell r="B1260">
            <v>44159</v>
          </cell>
          <cell r="C1260">
            <v>48</v>
          </cell>
          <cell r="D1260">
            <v>11</v>
          </cell>
          <cell r="E1260">
            <v>4006010130</v>
          </cell>
          <cell r="F1260" t="str">
            <v>Thùng carton máy RO KAROFI</v>
          </cell>
          <cell r="G1260"/>
          <cell r="H1260" t="str">
            <v>Nhật Anh</v>
          </cell>
          <cell r="I1260">
            <v>1005936</v>
          </cell>
          <cell r="J1260" t="str">
            <v>IQC</v>
          </cell>
          <cell r="K1260">
            <v>150</v>
          </cell>
          <cell r="L1260">
            <v>150</v>
          </cell>
          <cell r="M1260">
            <v>0</v>
          </cell>
          <cell r="P1260"/>
          <cell r="Q1260"/>
          <cell r="R1260"/>
          <cell r="S1260"/>
          <cell r="T1260"/>
          <cell r="U1260"/>
          <cell r="V1260"/>
          <cell r="W1260"/>
          <cell r="Y1260"/>
          <cell r="Z1260"/>
          <cell r="AA1260"/>
          <cell r="AB1260"/>
          <cell r="AC1260"/>
          <cell r="AD1260"/>
          <cell r="AE1260"/>
        </row>
        <row r="1261">
          <cell r="B1261">
            <v>44159</v>
          </cell>
          <cell r="C1261">
            <v>48</v>
          </cell>
          <cell r="D1261">
            <v>11</v>
          </cell>
          <cell r="E1261">
            <v>4006010204</v>
          </cell>
          <cell r="F1261" t="str">
            <v>Thùng đựng cốc thấp không nắp</v>
          </cell>
          <cell r="G1261"/>
          <cell r="H1261" t="str">
            <v>Nhật Anh</v>
          </cell>
          <cell r="I1261">
            <v>1005936</v>
          </cell>
          <cell r="J1261" t="str">
            <v>IQC</v>
          </cell>
          <cell r="K1261">
            <v>1460</v>
          </cell>
          <cell r="L1261">
            <v>1460</v>
          </cell>
          <cell r="M1261">
            <v>0</v>
          </cell>
          <cell r="P1261"/>
          <cell r="Q1261"/>
          <cell r="R1261"/>
          <cell r="S1261"/>
          <cell r="T1261"/>
          <cell r="U1261"/>
          <cell r="V1261"/>
          <cell r="W1261"/>
          <cell r="Y1261"/>
          <cell r="Z1261"/>
          <cell r="AA1261"/>
          <cell r="AB1261"/>
          <cell r="AC1261"/>
          <cell r="AD1261"/>
          <cell r="AE1261"/>
        </row>
        <row r="1262">
          <cell r="B1262">
            <v>44159</v>
          </cell>
          <cell r="C1262">
            <v>48</v>
          </cell>
          <cell r="D1262">
            <v>11</v>
          </cell>
          <cell r="E1262">
            <v>4006010316</v>
          </cell>
          <cell r="F1262" t="str">
            <v>ĐÁY THÙNG CARTON IRO3</v>
          </cell>
          <cell r="G1262"/>
          <cell r="H1262" t="str">
            <v>Nhật Anh</v>
          </cell>
          <cell r="I1262">
            <v>1005936</v>
          </cell>
          <cell r="J1262" t="str">
            <v>IQC</v>
          </cell>
          <cell r="K1262">
            <v>300</v>
          </cell>
          <cell r="L1262">
            <v>300</v>
          </cell>
          <cell r="M1262">
            <v>0</v>
          </cell>
          <cell r="P1262"/>
          <cell r="Q1262"/>
          <cell r="R1262"/>
          <cell r="S1262"/>
          <cell r="T1262"/>
          <cell r="U1262"/>
          <cell r="V1262"/>
          <cell r="W1262"/>
          <cell r="Y1262"/>
          <cell r="Z1262"/>
          <cell r="AA1262"/>
          <cell r="AB1262"/>
          <cell r="AC1262"/>
          <cell r="AD1262"/>
          <cell r="AE1262"/>
        </row>
        <row r="1263">
          <cell r="B1263">
            <v>44159</v>
          </cell>
          <cell r="C1263">
            <v>48</v>
          </cell>
          <cell r="D1263">
            <v>11</v>
          </cell>
          <cell r="E1263">
            <v>4006010094</v>
          </cell>
          <cell r="F1263" t="str">
            <v>Bộ vách carton CTO 10"</v>
          </cell>
          <cell r="G1263"/>
          <cell r="H1263" t="str">
            <v>Nhật Anh</v>
          </cell>
          <cell r="I1263">
            <v>1005936</v>
          </cell>
          <cell r="J1263" t="str">
            <v>IQC</v>
          </cell>
          <cell r="K1263">
            <v>40</v>
          </cell>
          <cell r="L1263">
            <v>40</v>
          </cell>
          <cell r="M1263">
            <v>0</v>
          </cell>
          <cell r="P1263"/>
          <cell r="Q1263"/>
          <cell r="R1263"/>
          <cell r="S1263"/>
          <cell r="T1263"/>
          <cell r="U1263"/>
          <cell r="V1263"/>
          <cell r="W1263"/>
          <cell r="Y1263"/>
          <cell r="Z1263"/>
          <cell r="AA1263"/>
          <cell r="AB1263"/>
          <cell r="AC1263"/>
          <cell r="AD1263"/>
          <cell r="AE1263"/>
        </row>
        <row r="1264">
          <cell r="B1264">
            <v>44159</v>
          </cell>
          <cell r="C1264">
            <v>48</v>
          </cell>
          <cell r="D1264">
            <v>11</v>
          </cell>
          <cell r="E1264">
            <v>4006010118</v>
          </cell>
          <cell r="F1264" t="str">
            <v>Miếng lót hộp</v>
          </cell>
          <cell r="G1264"/>
          <cell r="H1264" t="str">
            <v>Nhật Anh</v>
          </cell>
          <cell r="I1264">
            <v>1005936</v>
          </cell>
          <cell r="J1264" t="str">
            <v>IQC</v>
          </cell>
          <cell r="K1264">
            <v>150</v>
          </cell>
          <cell r="L1264">
            <v>150</v>
          </cell>
          <cell r="M1264">
            <v>0</v>
          </cell>
          <cell r="P1264"/>
          <cell r="Q1264"/>
          <cell r="R1264"/>
          <cell r="S1264"/>
          <cell r="T1264"/>
          <cell r="U1264"/>
          <cell r="V1264"/>
          <cell r="W1264"/>
          <cell r="Y1264"/>
          <cell r="Z1264"/>
          <cell r="AA1264"/>
          <cell r="AB1264"/>
          <cell r="AC1264"/>
          <cell r="AD1264"/>
          <cell r="AE1264"/>
        </row>
        <row r="1265">
          <cell r="B1265">
            <v>44159</v>
          </cell>
          <cell r="C1265">
            <v>48</v>
          </cell>
          <cell r="D1265">
            <v>11</v>
          </cell>
          <cell r="E1265">
            <v>4006010098</v>
          </cell>
          <cell r="F1265" t="str">
            <v>Bộ vách carton cốc 10"</v>
          </cell>
          <cell r="G1265"/>
          <cell r="H1265" t="str">
            <v>Nhật Anh</v>
          </cell>
          <cell r="I1265">
            <v>1005936</v>
          </cell>
          <cell r="J1265" t="str">
            <v>IQC</v>
          </cell>
          <cell r="K1265">
            <v>500</v>
          </cell>
          <cell r="L1265">
            <v>500</v>
          </cell>
          <cell r="M1265">
            <v>0</v>
          </cell>
          <cell r="P1265"/>
          <cell r="Q1265"/>
          <cell r="R1265"/>
          <cell r="S1265"/>
          <cell r="T1265"/>
          <cell r="U1265"/>
          <cell r="V1265"/>
          <cell r="W1265"/>
          <cell r="Y1265"/>
          <cell r="Z1265"/>
          <cell r="AA1265"/>
          <cell r="AB1265"/>
          <cell r="AC1265"/>
          <cell r="AD1265"/>
          <cell r="AE1265"/>
        </row>
        <row r="1266">
          <cell r="B1266">
            <v>44159</v>
          </cell>
          <cell r="C1266">
            <v>48</v>
          </cell>
          <cell r="D1266">
            <v>11</v>
          </cell>
          <cell r="E1266">
            <v>4006010525</v>
          </cell>
          <cell r="F1266" t="str">
            <v>Tấm carton đáy IQO</v>
          </cell>
          <cell r="G1266"/>
          <cell r="H1266" t="str">
            <v>Nhật Anh</v>
          </cell>
          <cell r="I1266">
            <v>1005936</v>
          </cell>
          <cell r="J1266" t="str">
            <v>IQC</v>
          </cell>
          <cell r="K1266">
            <v>120</v>
          </cell>
          <cell r="L1266">
            <v>120</v>
          </cell>
          <cell r="M1266">
            <v>0</v>
          </cell>
          <cell r="P1266"/>
          <cell r="Q1266"/>
          <cell r="R1266"/>
          <cell r="S1266"/>
          <cell r="T1266"/>
          <cell r="U1266"/>
          <cell r="V1266"/>
          <cell r="W1266"/>
          <cell r="Y1266"/>
          <cell r="Z1266"/>
          <cell r="AA1266"/>
          <cell r="AB1266"/>
          <cell r="AC1266"/>
          <cell r="AD1266"/>
          <cell r="AE1266"/>
        </row>
        <row r="1267">
          <cell r="B1267">
            <v>44159</v>
          </cell>
          <cell r="C1267">
            <v>48</v>
          </cell>
          <cell r="D1267">
            <v>11</v>
          </cell>
          <cell r="E1267">
            <v>4006010576</v>
          </cell>
          <cell r="F1267" t="str">
            <v>Bộ vách carton PP (MCPP)</v>
          </cell>
          <cell r="G1267"/>
          <cell r="H1267" t="str">
            <v>Nhật Anh</v>
          </cell>
          <cell r="I1267">
            <v>1005936</v>
          </cell>
          <cell r="J1267" t="str">
            <v>IQC</v>
          </cell>
          <cell r="K1267">
            <v>170</v>
          </cell>
          <cell r="L1267">
            <v>170</v>
          </cell>
          <cell r="M1267">
            <v>0</v>
          </cell>
          <cell r="P1267"/>
          <cell r="Q1267"/>
          <cell r="R1267"/>
          <cell r="S1267"/>
          <cell r="T1267"/>
          <cell r="U1267"/>
          <cell r="V1267"/>
          <cell r="W1267"/>
          <cell r="Y1267"/>
          <cell r="Z1267"/>
          <cell r="AA1267"/>
          <cell r="AB1267"/>
          <cell r="AC1267"/>
          <cell r="AD1267"/>
          <cell r="AE1267"/>
        </row>
        <row r="1268">
          <cell r="B1268">
            <v>44159</v>
          </cell>
          <cell r="C1268">
            <v>48</v>
          </cell>
          <cell r="D1268">
            <v>11</v>
          </cell>
          <cell r="E1268">
            <v>3004020368</v>
          </cell>
          <cell r="F1268" t="str">
            <v>Phôi vách sau PVC HPC</v>
          </cell>
          <cell r="G1268"/>
          <cell r="H1268" t="str">
            <v>Nhật Anh</v>
          </cell>
          <cell r="I1268">
            <v>200165</v>
          </cell>
          <cell r="J1268" t="str">
            <v>IQC</v>
          </cell>
          <cell r="K1268">
            <v>1500</v>
          </cell>
          <cell r="L1268">
            <v>1500</v>
          </cell>
          <cell r="M1268">
            <v>0</v>
          </cell>
          <cell r="P1268"/>
          <cell r="Q1268"/>
          <cell r="R1268"/>
          <cell r="S1268"/>
          <cell r="T1268"/>
          <cell r="U1268"/>
          <cell r="V1268"/>
          <cell r="W1268"/>
          <cell r="Y1268"/>
          <cell r="Z1268"/>
          <cell r="AA1268"/>
          <cell r="AB1268"/>
          <cell r="AC1268"/>
          <cell r="AD1268"/>
          <cell r="AE1268"/>
        </row>
        <row r="1269">
          <cell r="B1269">
            <v>44159</v>
          </cell>
          <cell r="C1269">
            <v>48</v>
          </cell>
          <cell r="D1269">
            <v>11</v>
          </cell>
          <cell r="E1269">
            <v>2016040040</v>
          </cell>
          <cell r="F1269" t="str">
            <v>Ty ren M6x270mm</v>
          </cell>
          <cell r="G1269"/>
          <cell r="H1269" t="str">
            <v>Nhật Anh</v>
          </cell>
          <cell r="I1269">
            <v>1004070</v>
          </cell>
          <cell r="J1269" t="str">
            <v>IQC</v>
          </cell>
          <cell r="K1269">
            <v>6000</v>
          </cell>
          <cell r="L1269">
            <v>6000</v>
          </cell>
          <cell r="M1269">
            <v>0</v>
          </cell>
          <cell r="P1269"/>
          <cell r="Q1269"/>
          <cell r="R1269"/>
          <cell r="S1269"/>
          <cell r="T1269"/>
          <cell r="U1269"/>
          <cell r="V1269"/>
          <cell r="W1269"/>
          <cell r="Y1269"/>
          <cell r="Z1269"/>
          <cell r="AA1269"/>
          <cell r="AB1269"/>
          <cell r="AC1269"/>
          <cell r="AD1269"/>
          <cell r="AE1269"/>
        </row>
        <row r="1270">
          <cell r="B1270">
            <v>44159</v>
          </cell>
          <cell r="C1270">
            <v>48</v>
          </cell>
          <cell r="D1270">
            <v>11</v>
          </cell>
          <cell r="E1270">
            <v>2016040015</v>
          </cell>
          <cell r="F1270" t="str">
            <v>Vít đầu dù Inox 5x12</v>
          </cell>
          <cell r="G1270"/>
          <cell r="H1270" t="str">
            <v>Nhật Anh</v>
          </cell>
          <cell r="I1270">
            <v>1004070</v>
          </cell>
          <cell r="J1270" t="str">
            <v>IQC</v>
          </cell>
          <cell r="K1270">
            <v>80000</v>
          </cell>
          <cell r="L1270">
            <v>80000</v>
          </cell>
          <cell r="M1270">
            <v>0</v>
          </cell>
          <cell r="P1270"/>
          <cell r="Q1270"/>
          <cell r="R1270"/>
          <cell r="S1270"/>
          <cell r="T1270"/>
          <cell r="U1270"/>
          <cell r="V1270"/>
          <cell r="W1270"/>
          <cell r="Y1270"/>
          <cell r="Z1270"/>
          <cell r="AA1270"/>
          <cell r="AB1270"/>
          <cell r="AC1270"/>
          <cell r="AD1270"/>
          <cell r="AE1270"/>
        </row>
        <row r="1271">
          <cell r="B1271">
            <v>44159</v>
          </cell>
          <cell r="C1271">
            <v>48</v>
          </cell>
          <cell r="D1271">
            <v>11</v>
          </cell>
          <cell r="E1271">
            <v>2016040007</v>
          </cell>
          <cell r="F1271" t="str">
            <v>Vít đầu dù Inox 304 M4x12</v>
          </cell>
          <cell r="G1271"/>
          <cell r="H1271" t="str">
            <v>Nhật Anh</v>
          </cell>
          <cell r="I1271">
            <v>1004070</v>
          </cell>
          <cell r="J1271" t="str">
            <v>IQC</v>
          </cell>
          <cell r="K1271">
            <v>100000</v>
          </cell>
          <cell r="L1271">
            <v>100000</v>
          </cell>
          <cell r="M1271">
            <v>0</v>
          </cell>
          <cell r="P1271"/>
          <cell r="Q1271"/>
          <cell r="R1271"/>
          <cell r="S1271"/>
          <cell r="T1271"/>
          <cell r="U1271"/>
          <cell r="V1271"/>
          <cell r="W1271"/>
          <cell r="Y1271"/>
          <cell r="Z1271"/>
          <cell r="AA1271"/>
          <cell r="AB1271"/>
          <cell r="AC1271"/>
          <cell r="AD1271"/>
          <cell r="AE1271"/>
        </row>
        <row r="1272">
          <cell r="B1272">
            <v>44159</v>
          </cell>
          <cell r="C1272">
            <v>48</v>
          </cell>
          <cell r="D1272">
            <v>11</v>
          </cell>
          <cell r="E1272">
            <v>2016040013</v>
          </cell>
          <cell r="F1272" t="str">
            <v>Vít đầu dù Inox 4x38</v>
          </cell>
          <cell r="G1272"/>
          <cell r="H1272" t="str">
            <v>Nhật Anh</v>
          </cell>
          <cell r="I1272">
            <v>1004070</v>
          </cell>
          <cell r="J1272" t="str">
            <v>IQC</v>
          </cell>
          <cell r="K1272">
            <v>40000</v>
          </cell>
          <cell r="L1272">
            <v>40000</v>
          </cell>
          <cell r="M1272">
            <v>0</v>
          </cell>
          <cell r="P1272"/>
          <cell r="Q1272"/>
          <cell r="R1272"/>
          <cell r="S1272"/>
          <cell r="T1272"/>
          <cell r="U1272"/>
          <cell r="V1272"/>
          <cell r="W1272"/>
          <cell r="Y1272"/>
          <cell r="Z1272"/>
          <cell r="AA1272"/>
          <cell r="AB1272"/>
          <cell r="AC1272"/>
          <cell r="AD1272"/>
          <cell r="AE1272"/>
        </row>
        <row r="1273">
          <cell r="B1273">
            <v>44159</v>
          </cell>
          <cell r="C1273">
            <v>48</v>
          </cell>
          <cell r="D1273">
            <v>11</v>
          </cell>
          <cell r="E1273">
            <v>2016040020</v>
          </cell>
          <cell r="F1273" t="str">
            <v>Vít đầu dù Inox M4x25</v>
          </cell>
          <cell r="G1273"/>
          <cell r="H1273" t="str">
            <v>Nhật Anh</v>
          </cell>
          <cell r="I1273">
            <v>1004070</v>
          </cell>
          <cell r="J1273" t="str">
            <v>IQC</v>
          </cell>
          <cell r="K1273">
            <v>50000</v>
          </cell>
          <cell r="L1273">
            <v>50000</v>
          </cell>
          <cell r="M1273">
            <v>0</v>
          </cell>
          <cell r="P1273"/>
          <cell r="Q1273"/>
          <cell r="R1273"/>
          <cell r="S1273"/>
          <cell r="T1273"/>
          <cell r="U1273"/>
          <cell r="V1273"/>
          <cell r="W1273"/>
          <cell r="Y1273"/>
          <cell r="Z1273"/>
          <cell r="AA1273"/>
          <cell r="AB1273"/>
          <cell r="AC1273"/>
          <cell r="AD1273"/>
          <cell r="AE1273"/>
        </row>
        <row r="1274">
          <cell r="B1274">
            <v>44159</v>
          </cell>
          <cell r="C1274">
            <v>48</v>
          </cell>
          <cell r="D1274">
            <v>11</v>
          </cell>
          <cell r="E1274">
            <v>2016010003</v>
          </cell>
          <cell r="F1274" t="str">
            <v>Bu lông đầu dù Inox M4x12</v>
          </cell>
          <cell r="G1274"/>
          <cell r="H1274" t="str">
            <v>Nhật Anh</v>
          </cell>
          <cell r="I1274">
            <v>1004070</v>
          </cell>
          <cell r="J1274" t="str">
            <v>IQC</v>
          </cell>
          <cell r="K1274">
            <v>50000</v>
          </cell>
          <cell r="L1274">
            <v>50000</v>
          </cell>
          <cell r="M1274">
            <v>0</v>
          </cell>
          <cell r="P1274"/>
          <cell r="Q1274"/>
          <cell r="R1274"/>
          <cell r="S1274"/>
          <cell r="T1274"/>
          <cell r="U1274"/>
          <cell r="V1274"/>
          <cell r="W1274"/>
          <cell r="Y1274"/>
          <cell r="Z1274"/>
          <cell r="AA1274"/>
          <cell r="AB1274"/>
          <cell r="AC1274"/>
          <cell r="AD1274"/>
          <cell r="AE1274"/>
        </row>
        <row r="1275">
          <cell r="B1275">
            <v>44159</v>
          </cell>
          <cell r="C1275">
            <v>48</v>
          </cell>
          <cell r="D1275">
            <v>11</v>
          </cell>
          <cell r="E1275">
            <v>4003010047</v>
          </cell>
          <cell r="F1275" t="str">
            <v>Thép tấm SPCC 0.6x1160x2400</v>
          </cell>
          <cell r="G1275"/>
          <cell r="H1275" t="str">
            <v>Nhật Anh</v>
          </cell>
          <cell r="I1275">
            <v>1000341</v>
          </cell>
          <cell r="J1275" t="str">
            <v>IQC</v>
          </cell>
          <cell r="K1275">
            <v>79</v>
          </cell>
          <cell r="L1275">
            <v>79</v>
          </cell>
          <cell r="M1275">
            <v>0</v>
          </cell>
          <cell r="P1275"/>
          <cell r="Q1275"/>
          <cell r="R1275"/>
          <cell r="S1275"/>
          <cell r="T1275"/>
          <cell r="U1275"/>
          <cell r="V1275"/>
          <cell r="W1275"/>
          <cell r="Y1275"/>
          <cell r="Z1275"/>
          <cell r="AA1275"/>
          <cell r="AB1275"/>
          <cell r="AC1275"/>
          <cell r="AD1275"/>
          <cell r="AE1275"/>
        </row>
        <row r="1276">
          <cell r="B1276">
            <v>44159</v>
          </cell>
          <cell r="C1276">
            <v>48</v>
          </cell>
          <cell r="D1276">
            <v>11</v>
          </cell>
          <cell r="E1276">
            <v>4003010061</v>
          </cell>
          <cell r="F1276" t="str">
            <v>Thép tấm SPCC 1.2x1180x305</v>
          </cell>
          <cell r="G1276"/>
          <cell r="H1276" t="str">
            <v>Nhật Anh</v>
          </cell>
          <cell r="I1276">
            <v>1000341</v>
          </cell>
          <cell r="J1276" t="str">
            <v>IQC</v>
          </cell>
          <cell r="K1276">
            <v>205</v>
          </cell>
          <cell r="L1276">
            <v>205</v>
          </cell>
          <cell r="M1276">
            <v>0</v>
          </cell>
          <cell r="P1276"/>
          <cell r="Q1276"/>
          <cell r="R1276"/>
          <cell r="S1276"/>
          <cell r="T1276"/>
          <cell r="U1276"/>
          <cell r="V1276"/>
          <cell r="W1276"/>
          <cell r="Y1276"/>
          <cell r="Z1276"/>
          <cell r="AA1276"/>
          <cell r="AB1276"/>
          <cell r="AC1276"/>
          <cell r="AD1276"/>
          <cell r="AE1276"/>
        </row>
        <row r="1277">
          <cell r="B1277">
            <v>44159</v>
          </cell>
          <cell r="C1277">
            <v>48</v>
          </cell>
          <cell r="D1277">
            <v>11</v>
          </cell>
          <cell r="E1277">
            <v>4003010060</v>
          </cell>
          <cell r="F1277" t="str">
            <v>Thép tấm SPCC 1.2x1200x297</v>
          </cell>
          <cell r="G1277"/>
          <cell r="H1277" t="str">
            <v>Nhật Anh</v>
          </cell>
          <cell r="I1277">
            <v>1000341</v>
          </cell>
          <cell r="J1277" t="str">
            <v>IQC</v>
          </cell>
          <cell r="K1277">
            <v>310</v>
          </cell>
          <cell r="L1277">
            <v>310</v>
          </cell>
          <cell r="M1277">
            <v>0</v>
          </cell>
          <cell r="P1277"/>
          <cell r="Q1277"/>
          <cell r="R1277"/>
          <cell r="S1277"/>
          <cell r="T1277"/>
          <cell r="U1277"/>
          <cell r="V1277"/>
          <cell r="W1277"/>
          <cell r="Y1277"/>
          <cell r="Z1277"/>
          <cell r="AA1277"/>
          <cell r="AB1277"/>
          <cell r="AC1277"/>
          <cell r="AD1277"/>
          <cell r="AE1277"/>
        </row>
        <row r="1278">
          <cell r="B1278">
            <v>44159</v>
          </cell>
          <cell r="C1278">
            <v>48</v>
          </cell>
          <cell r="D1278">
            <v>11</v>
          </cell>
          <cell r="E1278">
            <v>4003010037</v>
          </cell>
          <cell r="F1278" t="str">
            <v>Thép tấm SPCC 1x1219x2230</v>
          </cell>
          <cell r="G1278"/>
          <cell r="H1278" t="str">
            <v>Nhật Anh</v>
          </cell>
          <cell r="I1278">
            <v>1000341</v>
          </cell>
          <cell r="J1278" t="str">
            <v>IQC</v>
          </cell>
          <cell r="K1278">
            <v>93</v>
          </cell>
          <cell r="L1278">
            <v>93</v>
          </cell>
          <cell r="M1278">
            <v>0</v>
          </cell>
          <cell r="P1278"/>
          <cell r="Q1278"/>
          <cell r="R1278"/>
          <cell r="S1278"/>
          <cell r="T1278"/>
          <cell r="U1278"/>
          <cell r="V1278"/>
          <cell r="W1278"/>
          <cell r="Y1278"/>
          <cell r="Z1278"/>
          <cell r="AA1278"/>
          <cell r="AB1278"/>
          <cell r="AC1278"/>
          <cell r="AD1278"/>
          <cell r="AE1278"/>
        </row>
        <row r="1279">
          <cell r="B1279">
            <v>44159</v>
          </cell>
          <cell r="C1279">
            <v>48</v>
          </cell>
          <cell r="D1279">
            <v>11</v>
          </cell>
          <cell r="E1279">
            <v>4003010068</v>
          </cell>
          <cell r="F1279" t="str">
            <v>Thép tấm SPCC 0.5x1110x1920</v>
          </cell>
          <cell r="G1279"/>
          <cell r="H1279" t="str">
            <v>Nhật Anh</v>
          </cell>
          <cell r="I1279">
            <v>1000341</v>
          </cell>
          <cell r="J1279" t="str">
            <v>IQC</v>
          </cell>
          <cell r="K1279">
            <v>117</v>
          </cell>
          <cell r="L1279">
            <v>117</v>
          </cell>
          <cell r="M1279">
            <v>0</v>
          </cell>
          <cell r="P1279"/>
          <cell r="Q1279"/>
          <cell r="R1279"/>
          <cell r="S1279"/>
          <cell r="T1279"/>
          <cell r="U1279"/>
          <cell r="V1279"/>
          <cell r="W1279"/>
          <cell r="Y1279"/>
          <cell r="Z1279"/>
          <cell r="AA1279"/>
          <cell r="AB1279"/>
          <cell r="AC1279"/>
          <cell r="AD1279"/>
          <cell r="AE1279"/>
        </row>
        <row r="1280">
          <cell r="B1280">
            <v>44159</v>
          </cell>
          <cell r="C1280">
            <v>48</v>
          </cell>
          <cell r="D1280">
            <v>11</v>
          </cell>
          <cell r="E1280">
            <v>4003010035</v>
          </cell>
          <cell r="F1280" t="str">
            <v>Thép tấm SPCC 0.6x862x943</v>
          </cell>
          <cell r="G1280"/>
          <cell r="H1280" t="str">
            <v>Nhật Anh</v>
          </cell>
          <cell r="I1280">
            <v>1000341</v>
          </cell>
          <cell r="J1280" t="str">
            <v>IQC</v>
          </cell>
          <cell r="K1280">
            <v>1575</v>
          </cell>
          <cell r="L1280">
            <v>1575</v>
          </cell>
          <cell r="M1280">
            <v>0</v>
          </cell>
          <cell r="P1280"/>
          <cell r="Q1280"/>
          <cell r="R1280"/>
          <cell r="S1280"/>
          <cell r="T1280"/>
          <cell r="U1280"/>
          <cell r="V1280"/>
          <cell r="W1280"/>
          <cell r="Y1280"/>
          <cell r="Z1280"/>
          <cell r="AA1280"/>
          <cell r="AB1280"/>
          <cell r="AC1280"/>
          <cell r="AD1280"/>
          <cell r="AE1280"/>
        </row>
        <row r="1281">
          <cell r="B1281">
            <v>44159</v>
          </cell>
          <cell r="C1281">
            <v>48</v>
          </cell>
          <cell r="D1281">
            <v>11</v>
          </cell>
          <cell r="E1281">
            <v>4003010005</v>
          </cell>
          <cell r="F1281" t="str">
            <v>Thép cán nguội - Thân tủ 0.5mm</v>
          </cell>
          <cell r="G1281"/>
          <cell r="H1281" t="str">
            <v>Nhật Anh</v>
          </cell>
          <cell r="I1281">
            <v>1000341</v>
          </cell>
          <cell r="J1281" t="str">
            <v>IQC</v>
          </cell>
          <cell r="K1281">
            <v>2275</v>
          </cell>
          <cell r="L1281">
            <v>2275</v>
          </cell>
          <cell r="M1281">
            <v>0</v>
          </cell>
          <cell r="P1281"/>
          <cell r="Q1281"/>
          <cell r="R1281"/>
          <cell r="S1281"/>
          <cell r="T1281"/>
          <cell r="U1281"/>
          <cell r="V1281"/>
          <cell r="W1281"/>
          <cell r="Y1281"/>
          <cell r="Z1281"/>
          <cell r="AA1281"/>
          <cell r="AB1281"/>
          <cell r="AC1281"/>
          <cell r="AD1281"/>
          <cell r="AE1281"/>
        </row>
        <row r="1282">
          <cell r="B1282">
            <v>44159</v>
          </cell>
          <cell r="C1282">
            <v>48</v>
          </cell>
          <cell r="D1282">
            <v>11</v>
          </cell>
          <cell r="E1282">
            <v>2009010057</v>
          </cell>
          <cell r="F1282" t="str">
            <v>Nguồn xung 24V 1.5A RADIAN</v>
          </cell>
          <cell r="G1282"/>
          <cell r="H1282" t="str">
            <v>Nhật Anh</v>
          </cell>
          <cell r="I1282">
            <v>2000215</v>
          </cell>
          <cell r="J1282" t="str">
            <v>IQC</v>
          </cell>
          <cell r="K1282">
            <v>4015</v>
          </cell>
          <cell r="L1282">
            <v>4015</v>
          </cell>
          <cell r="M1282">
            <v>0</v>
          </cell>
          <cell r="P1282"/>
          <cell r="Q1282"/>
          <cell r="R1282"/>
          <cell r="S1282"/>
          <cell r="T1282"/>
          <cell r="U1282"/>
          <cell r="V1282"/>
          <cell r="W1282"/>
          <cell r="Y1282"/>
          <cell r="Z1282"/>
          <cell r="AA1282"/>
          <cell r="AB1282"/>
          <cell r="AC1282"/>
          <cell r="AD1282"/>
          <cell r="AE1282"/>
        </row>
        <row r="1283">
          <cell r="B1283">
            <v>44159</v>
          </cell>
          <cell r="C1283">
            <v>48</v>
          </cell>
          <cell r="D1283">
            <v>11</v>
          </cell>
          <cell r="E1283">
            <v>2009010058</v>
          </cell>
          <cell r="F1283" t="str">
            <v>Nguồn xung 24V 1.5A RADIAN (không giắc)</v>
          </cell>
          <cell r="G1283"/>
          <cell r="H1283" t="str">
            <v>Nhật Anh</v>
          </cell>
          <cell r="I1283">
            <v>2000215</v>
          </cell>
          <cell r="J1283" t="str">
            <v>IQC</v>
          </cell>
          <cell r="K1283">
            <v>13650</v>
          </cell>
          <cell r="L1283">
            <v>13650</v>
          </cell>
          <cell r="M1283">
            <v>0</v>
          </cell>
          <cell r="P1283"/>
          <cell r="Q1283"/>
          <cell r="R1283"/>
          <cell r="S1283"/>
          <cell r="T1283"/>
          <cell r="U1283"/>
          <cell r="V1283"/>
          <cell r="W1283"/>
          <cell r="Y1283"/>
          <cell r="Z1283"/>
          <cell r="AA1283"/>
          <cell r="AB1283"/>
          <cell r="AC1283"/>
          <cell r="AD1283"/>
          <cell r="AE1283"/>
        </row>
        <row r="1284">
          <cell r="B1284">
            <v>44159</v>
          </cell>
          <cell r="C1284">
            <v>48</v>
          </cell>
          <cell r="D1284">
            <v>11</v>
          </cell>
          <cell r="E1284">
            <v>2009020006</v>
          </cell>
          <cell r="F1284" t="str">
            <v>Nguồn xung 36V 2A (GM365)</v>
          </cell>
          <cell r="G1284"/>
          <cell r="H1284" t="str">
            <v>Nhật Anh</v>
          </cell>
          <cell r="I1284">
            <v>2000215</v>
          </cell>
          <cell r="J1284" t="str">
            <v>IQC</v>
          </cell>
          <cell r="K1284">
            <v>200</v>
          </cell>
          <cell r="L1284">
            <v>200</v>
          </cell>
          <cell r="M1284">
            <v>0</v>
          </cell>
          <cell r="P1284"/>
          <cell r="Q1284"/>
          <cell r="R1284"/>
          <cell r="S1284"/>
          <cell r="T1284"/>
          <cell r="U1284"/>
          <cell r="V1284"/>
          <cell r="W1284"/>
          <cell r="Y1284"/>
          <cell r="Z1284"/>
          <cell r="AA1284"/>
          <cell r="AB1284"/>
          <cell r="AC1284"/>
          <cell r="AD1284"/>
          <cell r="AE1284"/>
        </row>
        <row r="1285">
          <cell r="B1285">
            <v>44159</v>
          </cell>
          <cell r="C1285">
            <v>48</v>
          </cell>
          <cell r="D1285">
            <v>11</v>
          </cell>
          <cell r="E1285">
            <v>2013080068</v>
          </cell>
          <cell r="F1285" t="str">
            <v>Đầu vòi HB-CO22S-D (Silicone)</v>
          </cell>
          <cell r="G1285"/>
          <cell r="H1285" t="str">
            <v>Nhật Anh</v>
          </cell>
          <cell r="I1285">
            <v>2000215</v>
          </cell>
          <cell r="J1285" t="str">
            <v>IQC</v>
          </cell>
          <cell r="K1285">
            <v>2000</v>
          </cell>
          <cell r="L1285">
            <v>2000</v>
          </cell>
          <cell r="M1285">
            <v>0</v>
          </cell>
          <cell r="P1285"/>
          <cell r="Q1285"/>
          <cell r="R1285"/>
          <cell r="S1285"/>
          <cell r="T1285"/>
          <cell r="U1285"/>
          <cell r="V1285"/>
          <cell r="W1285"/>
          <cell r="Y1285"/>
          <cell r="Z1285"/>
          <cell r="AA1285"/>
          <cell r="AB1285"/>
          <cell r="AC1285"/>
          <cell r="AD1285"/>
          <cell r="AE1285"/>
        </row>
        <row r="1286">
          <cell r="B1286">
            <v>44159</v>
          </cell>
          <cell r="C1286">
            <v>48</v>
          </cell>
          <cell r="D1286">
            <v>11</v>
          </cell>
          <cell r="E1286">
            <v>2013080080</v>
          </cell>
          <cell r="F1286" t="str">
            <v>Đầu vòi HB-CO22S-D</v>
          </cell>
          <cell r="G1286"/>
          <cell r="H1286" t="str">
            <v>Nhật Anh</v>
          </cell>
          <cell r="I1286">
            <v>2000215</v>
          </cell>
          <cell r="J1286" t="str">
            <v>IQC</v>
          </cell>
          <cell r="K1286">
            <v>2000</v>
          </cell>
          <cell r="L1286">
            <v>2000</v>
          </cell>
          <cell r="M1286">
            <v>0</v>
          </cell>
          <cell r="P1286"/>
          <cell r="Q1286"/>
          <cell r="R1286"/>
          <cell r="S1286"/>
          <cell r="T1286"/>
          <cell r="U1286"/>
          <cell r="V1286"/>
          <cell r="W1286"/>
          <cell r="Y1286"/>
          <cell r="Z1286"/>
          <cell r="AA1286"/>
          <cell r="AB1286"/>
          <cell r="AC1286"/>
          <cell r="AD1286"/>
          <cell r="AE1286"/>
        </row>
        <row r="1287">
          <cell r="B1287">
            <v>44159</v>
          </cell>
          <cell r="C1287">
            <v>48</v>
          </cell>
          <cell r="D1287">
            <v>11</v>
          </cell>
          <cell r="E1287">
            <v>4006040065</v>
          </cell>
          <cell r="F1287" t="str">
            <v>Dây thun (khẩu trang) (1006102)</v>
          </cell>
          <cell r="G1287"/>
          <cell r="H1287" t="str">
            <v>Nhật Anh</v>
          </cell>
          <cell r="I1287">
            <v>1006250</v>
          </cell>
          <cell r="J1287" t="str">
            <v>IQC</v>
          </cell>
          <cell r="K1287">
            <v>420</v>
          </cell>
          <cell r="L1287">
            <v>420</v>
          </cell>
          <cell r="M1287">
            <v>0</v>
          </cell>
          <cell r="P1287"/>
          <cell r="Q1287"/>
          <cell r="R1287"/>
          <cell r="S1287"/>
          <cell r="T1287"/>
          <cell r="U1287"/>
          <cell r="V1287"/>
          <cell r="W1287"/>
          <cell r="Y1287"/>
          <cell r="Z1287"/>
          <cell r="AA1287"/>
          <cell r="AB1287"/>
          <cell r="AC1287"/>
          <cell r="AD1287"/>
          <cell r="AE1287"/>
        </row>
        <row r="1288">
          <cell r="B1288">
            <v>44159</v>
          </cell>
          <cell r="C1288">
            <v>48</v>
          </cell>
          <cell r="D1288">
            <v>11</v>
          </cell>
          <cell r="E1288">
            <v>4006050100</v>
          </cell>
          <cell r="F1288" t="str">
            <v>Xốp đỉnh IRO3-HOT</v>
          </cell>
          <cell r="G1288"/>
          <cell r="H1288" t="str">
            <v>Nhật Anh</v>
          </cell>
          <cell r="I1288">
            <v>1000008</v>
          </cell>
          <cell r="J1288" t="str">
            <v>IQC</v>
          </cell>
          <cell r="K1288">
            <v>900</v>
          </cell>
          <cell r="L1288">
            <v>900</v>
          </cell>
          <cell r="M1288">
            <v>0</v>
          </cell>
          <cell r="P1288"/>
          <cell r="Q1288"/>
          <cell r="R1288"/>
          <cell r="S1288"/>
          <cell r="T1288"/>
          <cell r="U1288"/>
          <cell r="V1288"/>
          <cell r="W1288"/>
          <cell r="Y1288"/>
          <cell r="Z1288"/>
          <cell r="AA1288"/>
          <cell r="AB1288"/>
          <cell r="AC1288"/>
          <cell r="AD1288"/>
          <cell r="AE1288"/>
        </row>
        <row r="1289">
          <cell r="B1289">
            <v>44159</v>
          </cell>
          <cell r="C1289">
            <v>48</v>
          </cell>
          <cell r="D1289">
            <v>11</v>
          </cell>
          <cell r="E1289">
            <v>4006050052</v>
          </cell>
          <cell r="F1289" t="str">
            <v>XỐP MẶT IRO3</v>
          </cell>
          <cell r="G1289"/>
          <cell r="H1289" t="str">
            <v>Nhật Anh</v>
          </cell>
          <cell r="I1289">
            <v>1000008</v>
          </cell>
          <cell r="J1289" t="str">
            <v>IQC</v>
          </cell>
          <cell r="K1289">
            <v>1700</v>
          </cell>
          <cell r="L1289">
            <v>1700</v>
          </cell>
          <cell r="M1289">
            <v>0</v>
          </cell>
          <cell r="P1289"/>
          <cell r="Q1289"/>
          <cell r="R1289"/>
          <cell r="S1289"/>
          <cell r="T1289"/>
          <cell r="U1289"/>
          <cell r="V1289"/>
          <cell r="W1289"/>
          <cell r="Y1289"/>
          <cell r="Z1289"/>
          <cell r="AA1289"/>
          <cell r="AB1289"/>
          <cell r="AC1289"/>
          <cell r="AD1289"/>
          <cell r="AE1289"/>
        </row>
        <row r="1290">
          <cell r="B1290">
            <v>44159</v>
          </cell>
          <cell r="C1290">
            <v>48</v>
          </cell>
          <cell r="D1290">
            <v>11</v>
          </cell>
          <cell r="E1290">
            <v>4006050053</v>
          </cell>
          <cell r="F1290" t="str">
            <v>XỐP HÔNG IRO3</v>
          </cell>
          <cell r="G1290"/>
          <cell r="H1290" t="str">
            <v>Nhật Anh</v>
          </cell>
          <cell r="I1290">
            <v>1000008</v>
          </cell>
          <cell r="J1290" t="str">
            <v>IQC</v>
          </cell>
          <cell r="K1290">
            <v>2200</v>
          </cell>
          <cell r="L1290">
            <v>2200</v>
          </cell>
          <cell r="M1290">
            <v>0</v>
          </cell>
          <cell r="P1290"/>
          <cell r="Q1290"/>
          <cell r="R1290"/>
          <cell r="S1290"/>
          <cell r="T1290"/>
          <cell r="U1290"/>
          <cell r="V1290"/>
          <cell r="W1290"/>
          <cell r="Y1290"/>
          <cell r="Z1290"/>
          <cell r="AA1290"/>
          <cell r="AB1290"/>
          <cell r="AC1290"/>
          <cell r="AD1290"/>
          <cell r="AE1290"/>
        </row>
        <row r="1291">
          <cell r="B1291">
            <v>44159</v>
          </cell>
          <cell r="C1291">
            <v>48</v>
          </cell>
          <cell r="D1291">
            <v>11</v>
          </cell>
          <cell r="E1291">
            <v>4006050046</v>
          </cell>
          <cell r="F1291" t="str">
            <v>Xốp EPS phẳng 340x435x10</v>
          </cell>
          <cell r="G1291"/>
          <cell r="H1291" t="str">
            <v>Nhật Anh</v>
          </cell>
          <cell r="I1291">
            <v>1000008</v>
          </cell>
          <cell r="J1291" t="str">
            <v>IQC</v>
          </cell>
          <cell r="K1291">
            <v>900</v>
          </cell>
          <cell r="L1291">
            <v>900</v>
          </cell>
          <cell r="M1291">
            <v>0</v>
          </cell>
          <cell r="P1291"/>
          <cell r="Q1291"/>
          <cell r="R1291"/>
          <cell r="S1291"/>
          <cell r="T1291"/>
          <cell r="U1291"/>
          <cell r="V1291"/>
          <cell r="W1291"/>
          <cell r="Y1291"/>
          <cell r="Z1291"/>
          <cell r="AA1291"/>
          <cell r="AB1291"/>
          <cell r="AC1291"/>
          <cell r="AD1291"/>
          <cell r="AE1291"/>
        </row>
        <row r="1292">
          <cell r="B1292">
            <v>44160</v>
          </cell>
          <cell r="C1292">
            <v>48</v>
          </cell>
          <cell r="D1292">
            <v>11</v>
          </cell>
          <cell r="E1292">
            <v>4006050047</v>
          </cell>
          <cell r="F1292" t="str">
            <v>Xốp EPS phẳng 365x885x10</v>
          </cell>
          <cell r="G1292"/>
          <cell r="H1292" t="str">
            <v>Nhật Anh</v>
          </cell>
          <cell r="I1292">
            <v>1000008</v>
          </cell>
          <cell r="J1292" t="str">
            <v>IQC</v>
          </cell>
          <cell r="K1292">
            <v>1800</v>
          </cell>
          <cell r="L1292">
            <v>1800</v>
          </cell>
          <cell r="M1292">
            <v>0</v>
          </cell>
          <cell r="P1292"/>
          <cell r="Q1292"/>
          <cell r="R1292"/>
          <cell r="S1292"/>
          <cell r="T1292"/>
          <cell r="U1292"/>
          <cell r="V1292"/>
          <cell r="W1292"/>
          <cell r="Y1292"/>
          <cell r="Z1292"/>
          <cell r="AA1292"/>
          <cell r="AB1292"/>
          <cell r="AC1292"/>
          <cell r="AD1292"/>
          <cell r="AE1292"/>
        </row>
        <row r="1293">
          <cell r="B1293">
            <v>44160</v>
          </cell>
          <cell r="C1293">
            <v>48</v>
          </cell>
          <cell r="D1293">
            <v>11</v>
          </cell>
          <cell r="E1293">
            <v>4006050048</v>
          </cell>
          <cell r="F1293" t="str">
            <v>Xốp EPS phẳng 425x885x10</v>
          </cell>
          <cell r="G1293"/>
          <cell r="H1293" t="str">
            <v>Nhật Anh</v>
          </cell>
          <cell r="I1293">
            <v>1000008</v>
          </cell>
          <cell r="J1293" t="str">
            <v>IQC</v>
          </cell>
          <cell r="K1293">
            <v>1700</v>
          </cell>
          <cell r="L1293">
            <v>1700</v>
          </cell>
          <cell r="M1293">
            <v>0</v>
          </cell>
          <cell r="P1293"/>
          <cell r="Q1293"/>
          <cell r="R1293"/>
          <cell r="S1293"/>
          <cell r="T1293"/>
          <cell r="U1293"/>
          <cell r="V1293"/>
          <cell r="W1293"/>
          <cell r="Y1293"/>
          <cell r="Z1293"/>
          <cell r="AA1293"/>
          <cell r="AB1293"/>
          <cell r="AC1293"/>
          <cell r="AD1293"/>
          <cell r="AE1293"/>
        </row>
        <row r="1294">
          <cell r="B1294">
            <v>44160</v>
          </cell>
          <cell r="C1294">
            <v>48</v>
          </cell>
          <cell r="D1294">
            <v>11</v>
          </cell>
          <cell r="E1294">
            <v>4006050106</v>
          </cell>
          <cell r="F1294" t="str">
            <v>Xốp EPS phẳng mặt IQO</v>
          </cell>
          <cell r="G1294"/>
          <cell r="H1294" t="str">
            <v>Nhật Anh</v>
          </cell>
          <cell r="I1294">
            <v>1000008</v>
          </cell>
          <cell r="J1294" t="str">
            <v>IQC</v>
          </cell>
          <cell r="K1294">
            <v>650</v>
          </cell>
          <cell r="L1294">
            <v>650</v>
          </cell>
          <cell r="M1294">
            <v>0</v>
          </cell>
          <cell r="P1294"/>
          <cell r="Q1294"/>
          <cell r="R1294"/>
          <cell r="S1294"/>
          <cell r="T1294"/>
          <cell r="U1294"/>
          <cell r="V1294"/>
          <cell r="W1294"/>
          <cell r="Y1294"/>
          <cell r="Z1294"/>
          <cell r="AA1294"/>
          <cell r="AB1294"/>
          <cell r="AC1294"/>
          <cell r="AD1294"/>
          <cell r="AE1294"/>
        </row>
        <row r="1295">
          <cell r="B1295">
            <v>44160</v>
          </cell>
          <cell r="C1295">
            <v>48</v>
          </cell>
          <cell r="D1295">
            <v>11</v>
          </cell>
          <cell r="E1295">
            <v>4006050107</v>
          </cell>
          <cell r="F1295" t="str">
            <v>Xốp EPS phẳng cạnh IQO</v>
          </cell>
          <cell r="G1295"/>
          <cell r="H1295" t="str">
            <v>Nhật Anh</v>
          </cell>
          <cell r="I1295">
            <v>1000008</v>
          </cell>
          <cell r="J1295" t="str">
            <v>IQC</v>
          </cell>
          <cell r="K1295">
            <v>650</v>
          </cell>
          <cell r="L1295">
            <v>650</v>
          </cell>
          <cell r="M1295">
            <v>0</v>
          </cell>
          <cell r="P1295"/>
          <cell r="Q1295"/>
          <cell r="R1295"/>
          <cell r="S1295"/>
          <cell r="T1295"/>
          <cell r="U1295"/>
          <cell r="V1295"/>
          <cell r="W1295"/>
          <cell r="Y1295"/>
          <cell r="Z1295"/>
          <cell r="AA1295"/>
          <cell r="AB1295"/>
          <cell r="AC1295"/>
          <cell r="AD1295"/>
          <cell r="AE1295"/>
        </row>
        <row r="1296">
          <cell r="B1296">
            <v>44160</v>
          </cell>
          <cell r="C1296">
            <v>48</v>
          </cell>
          <cell r="D1296">
            <v>11</v>
          </cell>
          <cell r="E1296">
            <v>4006050118</v>
          </cell>
          <cell r="F1296" t="str">
            <v>Xốp đỉnh IQ-PLUS</v>
          </cell>
          <cell r="G1296"/>
          <cell r="H1296" t="str">
            <v>Nhật Anh</v>
          </cell>
          <cell r="I1296">
            <v>1000008</v>
          </cell>
          <cell r="J1296" t="str">
            <v>IQC</v>
          </cell>
          <cell r="K1296">
            <v>360</v>
          </cell>
          <cell r="L1296">
            <v>360</v>
          </cell>
          <cell r="M1296">
            <v>0</v>
          </cell>
          <cell r="P1296"/>
          <cell r="Q1296"/>
          <cell r="R1296"/>
          <cell r="S1296"/>
          <cell r="T1296"/>
          <cell r="U1296"/>
          <cell r="V1296"/>
          <cell r="W1296"/>
          <cell r="Y1296"/>
          <cell r="Z1296"/>
          <cell r="AA1296"/>
          <cell r="AB1296"/>
          <cell r="AC1296"/>
          <cell r="AD1296"/>
          <cell r="AE1296"/>
        </row>
        <row r="1297">
          <cell r="B1297">
            <v>44160</v>
          </cell>
          <cell r="C1297">
            <v>48</v>
          </cell>
          <cell r="D1297">
            <v>11</v>
          </cell>
          <cell r="E1297">
            <v>4004050038</v>
          </cell>
          <cell r="F1297" t="str">
            <v>Hạt CaCO3 v2</v>
          </cell>
          <cell r="G1297"/>
          <cell r="H1297" t="str">
            <v>Nhật Anh</v>
          </cell>
          <cell r="I1297">
            <v>1006220</v>
          </cell>
          <cell r="J1297" t="str">
            <v>IQC</v>
          </cell>
          <cell r="K1297">
            <v>300</v>
          </cell>
          <cell r="L1297">
            <v>300</v>
          </cell>
          <cell r="M1297">
            <v>0</v>
          </cell>
          <cell r="P1297"/>
          <cell r="Q1297"/>
          <cell r="R1297"/>
          <cell r="S1297"/>
          <cell r="T1297"/>
          <cell r="U1297"/>
          <cell r="V1297"/>
          <cell r="W1297"/>
          <cell r="Y1297"/>
          <cell r="Z1297"/>
          <cell r="AA1297"/>
          <cell r="AB1297"/>
          <cell r="AC1297"/>
          <cell r="AD1297"/>
          <cell r="AE1297"/>
        </row>
        <row r="1298">
          <cell r="B1298">
            <v>44160</v>
          </cell>
          <cell r="C1298">
            <v>48</v>
          </cell>
          <cell r="D1298">
            <v>11</v>
          </cell>
          <cell r="E1298">
            <v>4004060004</v>
          </cell>
          <cell r="F1298" t="str">
            <v>Than hoạt tính Trà Bắc TB2-0820</v>
          </cell>
          <cell r="G1298"/>
          <cell r="H1298" t="str">
            <v>Nhật Anh</v>
          </cell>
          <cell r="I1298">
            <v>1006028</v>
          </cell>
          <cell r="J1298" t="str">
            <v>IQC</v>
          </cell>
          <cell r="K1298">
            <v>120</v>
          </cell>
          <cell r="L1298">
            <v>120</v>
          </cell>
          <cell r="M1298">
            <v>0</v>
          </cell>
          <cell r="P1298"/>
          <cell r="Q1298"/>
          <cell r="R1298"/>
          <cell r="S1298"/>
          <cell r="T1298"/>
          <cell r="U1298"/>
          <cell r="V1298"/>
          <cell r="W1298"/>
          <cell r="Y1298"/>
          <cell r="Z1298"/>
          <cell r="AA1298"/>
          <cell r="AB1298"/>
          <cell r="AC1298"/>
          <cell r="AD1298"/>
          <cell r="AE1298"/>
        </row>
        <row r="1299">
          <cell r="B1299">
            <v>44160</v>
          </cell>
          <cell r="C1299">
            <v>48</v>
          </cell>
          <cell r="D1299">
            <v>11</v>
          </cell>
          <cell r="E1299">
            <v>4006050071</v>
          </cell>
          <cell r="F1299" t="str">
            <v>Xốp EPS đình- đáy WATER FALL v2</v>
          </cell>
          <cell r="G1299"/>
          <cell r="H1299" t="str">
            <v>Nhật Anh</v>
          </cell>
          <cell r="I1299">
            <v>1000008</v>
          </cell>
          <cell r="J1299" t="str">
            <v>IQC</v>
          </cell>
          <cell r="K1299">
            <v>80</v>
          </cell>
          <cell r="L1299">
            <v>80</v>
          </cell>
          <cell r="M1299">
            <v>0</v>
          </cell>
          <cell r="P1299"/>
          <cell r="Q1299"/>
          <cell r="R1299"/>
          <cell r="S1299"/>
          <cell r="T1299"/>
          <cell r="U1299"/>
          <cell r="V1299"/>
          <cell r="W1299"/>
          <cell r="Y1299"/>
          <cell r="Z1299"/>
          <cell r="AA1299"/>
          <cell r="AB1299"/>
          <cell r="AC1299"/>
          <cell r="AD1299"/>
          <cell r="AE1299"/>
        </row>
        <row r="1300">
          <cell r="B1300">
            <v>44160</v>
          </cell>
          <cell r="C1300">
            <v>48</v>
          </cell>
          <cell r="D1300">
            <v>11</v>
          </cell>
          <cell r="E1300">
            <v>4006050113</v>
          </cell>
          <cell r="F1300" t="str">
            <v>Xốp PE phẳng 495x385x20</v>
          </cell>
          <cell r="G1300"/>
          <cell r="H1300" t="str">
            <v>Nhật Anh</v>
          </cell>
          <cell r="I1300">
            <v>1000008</v>
          </cell>
          <cell r="J1300" t="str">
            <v>IQC</v>
          </cell>
          <cell r="K1300">
            <v>100</v>
          </cell>
          <cell r="L1300">
            <v>100</v>
          </cell>
          <cell r="M1300">
            <v>0</v>
          </cell>
          <cell r="P1300"/>
          <cell r="Q1300"/>
          <cell r="R1300"/>
          <cell r="S1300"/>
          <cell r="T1300"/>
          <cell r="U1300"/>
          <cell r="V1300"/>
          <cell r="W1300"/>
          <cell r="Y1300"/>
          <cell r="Z1300"/>
          <cell r="AA1300"/>
          <cell r="AB1300"/>
          <cell r="AC1300"/>
          <cell r="AD1300"/>
          <cell r="AE1300"/>
        </row>
        <row r="1301">
          <cell r="B1301">
            <v>44160</v>
          </cell>
          <cell r="C1301">
            <v>48</v>
          </cell>
          <cell r="D1301">
            <v>11</v>
          </cell>
          <cell r="E1301">
            <v>4006040060</v>
          </cell>
          <cell r="F1301" t="str">
            <v>Dây đai 12x0.7 trắng</v>
          </cell>
          <cell r="G1301"/>
          <cell r="H1301" t="str">
            <v>Nhật Anh</v>
          </cell>
          <cell r="I1301">
            <v>1005263</v>
          </cell>
          <cell r="J1301" t="str">
            <v>IQC</v>
          </cell>
          <cell r="K1301">
            <v>26</v>
          </cell>
          <cell r="L1301">
            <v>26</v>
          </cell>
          <cell r="M1301">
            <v>0</v>
          </cell>
          <cell r="P1301"/>
          <cell r="Q1301"/>
          <cell r="R1301"/>
          <cell r="S1301"/>
          <cell r="T1301"/>
          <cell r="U1301"/>
          <cell r="V1301"/>
          <cell r="W1301"/>
          <cell r="Y1301"/>
          <cell r="Z1301"/>
          <cell r="AA1301"/>
          <cell r="AB1301"/>
          <cell r="AC1301"/>
          <cell r="AD1301"/>
          <cell r="AE1301"/>
        </row>
        <row r="1302">
          <cell r="B1302">
            <v>44160</v>
          </cell>
          <cell r="C1302">
            <v>48</v>
          </cell>
          <cell r="D1302">
            <v>11</v>
          </cell>
          <cell r="E1302">
            <v>2017030011</v>
          </cell>
          <cell r="F1302" t="str">
            <v>Gioăng CTO trắng 3mm</v>
          </cell>
          <cell r="G1302"/>
          <cell r="H1302" t="str">
            <v>Nhật Anh</v>
          </cell>
          <cell r="I1302">
            <v>1000031</v>
          </cell>
          <cell r="J1302" t="str">
            <v>IQC</v>
          </cell>
          <cell r="K1302">
            <v>72000</v>
          </cell>
          <cell r="L1302">
            <v>72000</v>
          </cell>
          <cell r="M1302">
            <v>0</v>
          </cell>
          <cell r="P1302"/>
          <cell r="Q1302"/>
          <cell r="R1302"/>
          <cell r="S1302"/>
          <cell r="T1302"/>
          <cell r="U1302"/>
          <cell r="V1302"/>
          <cell r="W1302"/>
          <cell r="Y1302"/>
          <cell r="Z1302"/>
          <cell r="AA1302"/>
          <cell r="AB1302"/>
          <cell r="AC1302"/>
          <cell r="AD1302"/>
          <cell r="AE1302"/>
        </row>
        <row r="1303">
          <cell r="B1303">
            <v>44160</v>
          </cell>
          <cell r="C1303">
            <v>48</v>
          </cell>
          <cell r="D1303">
            <v>11</v>
          </cell>
          <cell r="E1303">
            <v>4004050003</v>
          </cell>
          <cell r="F1303" t="str">
            <v>Hạt Corosex</v>
          </cell>
          <cell r="G1303"/>
          <cell r="H1303" t="str">
            <v>Nhật Anh</v>
          </cell>
          <cell r="I1303">
            <v>1000074</v>
          </cell>
          <cell r="J1303" t="str">
            <v>IQC</v>
          </cell>
          <cell r="K1303">
            <v>113</v>
          </cell>
          <cell r="L1303">
            <v>113</v>
          </cell>
          <cell r="M1303">
            <v>0</v>
          </cell>
          <cell r="P1303"/>
          <cell r="Q1303"/>
          <cell r="R1303"/>
          <cell r="S1303"/>
          <cell r="T1303"/>
          <cell r="U1303"/>
          <cell r="V1303"/>
          <cell r="W1303"/>
          <cell r="Y1303"/>
          <cell r="Z1303"/>
          <cell r="AA1303"/>
          <cell r="AB1303"/>
          <cell r="AC1303"/>
          <cell r="AD1303"/>
          <cell r="AE1303"/>
        </row>
        <row r="1304">
          <cell r="B1304">
            <v>44160</v>
          </cell>
          <cell r="C1304">
            <v>48</v>
          </cell>
          <cell r="D1304">
            <v>11</v>
          </cell>
          <cell r="E1304">
            <v>3004090999</v>
          </cell>
          <cell r="F1304" t="str">
            <v>Bông D45 v2</v>
          </cell>
          <cell r="G1304"/>
          <cell r="H1304" t="str">
            <v>Nhật Anh</v>
          </cell>
          <cell r="I1304">
            <v>1004011</v>
          </cell>
          <cell r="J1304" t="str">
            <v>IQC</v>
          </cell>
          <cell r="K1304">
            <v>105000</v>
          </cell>
          <cell r="L1304">
            <v>105000</v>
          </cell>
          <cell r="M1304">
            <v>0</v>
          </cell>
          <cell r="P1304"/>
          <cell r="Q1304"/>
          <cell r="R1304"/>
          <cell r="S1304"/>
          <cell r="T1304"/>
          <cell r="U1304"/>
          <cell r="V1304"/>
          <cell r="W1304"/>
          <cell r="Y1304"/>
          <cell r="Z1304"/>
          <cell r="AA1304"/>
          <cell r="AB1304"/>
          <cell r="AC1304"/>
          <cell r="AD1304"/>
          <cell r="AE1304"/>
        </row>
        <row r="1305">
          <cell r="B1305">
            <v>44160</v>
          </cell>
          <cell r="C1305">
            <v>48</v>
          </cell>
          <cell r="D1305">
            <v>11</v>
          </cell>
          <cell r="E1305">
            <v>4004060014</v>
          </cell>
          <cell r="F1305" t="str">
            <v>Than Nano</v>
          </cell>
          <cell r="G1305"/>
          <cell r="H1305" t="str">
            <v>Nhật Anh</v>
          </cell>
          <cell r="I1305">
            <v>1004052</v>
          </cell>
          <cell r="J1305" t="str">
            <v>IQC</v>
          </cell>
          <cell r="K1305">
            <v>1500</v>
          </cell>
          <cell r="L1305">
            <v>1500</v>
          </cell>
          <cell r="M1305">
            <v>0</v>
          </cell>
          <cell r="P1305"/>
          <cell r="Q1305"/>
          <cell r="R1305"/>
          <cell r="S1305"/>
          <cell r="T1305"/>
          <cell r="U1305"/>
          <cell r="V1305"/>
          <cell r="W1305"/>
          <cell r="Y1305"/>
          <cell r="Z1305"/>
          <cell r="AA1305"/>
          <cell r="AB1305"/>
          <cell r="AC1305"/>
          <cell r="AD1305"/>
          <cell r="AE1305"/>
        </row>
        <row r="1306">
          <cell r="B1306">
            <v>44160</v>
          </cell>
          <cell r="C1306">
            <v>48</v>
          </cell>
          <cell r="D1306">
            <v>11</v>
          </cell>
          <cell r="E1306">
            <v>2017030008</v>
          </cell>
          <cell r="F1306" t="str">
            <v>Gioăng CTO trong 3mm</v>
          </cell>
          <cell r="G1306"/>
          <cell r="H1306" t="str">
            <v>Nhật Anh</v>
          </cell>
          <cell r="I1306">
            <v>1000031</v>
          </cell>
          <cell r="J1306" t="str">
            <v>IQC</v>
          </cell>
          <cell r="K1306">
            <v>21000</v>
          </cell>
          <cell r="L1306">
            <v>21000</v>
          </cell>
          <cell r="M1306">
            <v>0</v>
          </cell>
          <cell r="P1306"/>
          <cell r="Q1306"/>
          <cell r="R1306"/>
          <cell r="S1306"/>
          <cell r="T1306"/>
          <cell r="U1306"/>
          <cell r="V1306"/>
          <cell r="W1306"/>
          <cell r="Y1306"/>
          <cell r="Z1306"/>
          <cell r="AA1306"/>
          <cell r="AB1306"/>
          <cell r="AC1306"/>
          <cell r="AD1306"/>
          <cell r="AE1306"/>
        </row>
        <row r="1307">
          <cell r="B1307">
            <v>44160</v>
          </cell>
          <cell r="C1307">
            <v>48</v>
          </cell>
          <cell r="D1307">
            <v>11</v>
          </cell>
          <cell r="E1307">
            <v>2017030012</v>
          </cell>
          <cell r="F1307" t="str">
            <v>Gioăng CTO xanh 3mm</v>
          </cell>
          <cell r="G1307"/>
          <cell r="H1307" t="str">
            <v>Nhật Anh</v>
          </cell>
          <cell r="I1307">
            <v>1000031</v>
          </cell>
          <cell r="J1307" t="str">
            <v>IQC</v>
          </cell>
          <cell r="K1307">
            <v>33000</v>
          </cell>
          <cell r="L1307">
            <v>33000</v>
          </cell>
          <cell r="M1307">
            <v>0</v>
          </cell>
          <cell r="P1307"/>
          <cell r="Q1307"/>
          <cell r="R1307"/>
          <cell r="S1307"/>
          <cell r="T1307"/>
          <cell r="U1307"/>
          <cell r="V1307"/>
          <cell r="W1307"/>
          <cell r="Y1307"/>
          <cell r="Z1307"/>
          <cell r="AA1307"/>
          <cell r="AB1307"/>
          <cell r="AC1307"/>
          <cell r="AD1307"/>
          <cell r="AE1307"/>
        </row>
        <row r="1308">
          <cell r="B1308">
            <v>44160</v>
          </cell>
          <cell r="C1308">
            <v>48</v>
          </cell>
          <cell r="D1308">
            <v>11</v>
          </cell>
          <cell r="E1308">
            <v>4004090107</v>
          </cell>
          <cell r="F1308" t="str">
            <v>Keo Loctite 243 250ml</v>
          </cell>
          <cell r="G1308"/>
          <cell r="H1308" t="str">
            <v>Nhật Anh</v>
          </cell>
          <cell r="I1308">
            <v>1003995</v>
          </cell>
          <cell r="J1308" t="str">
            <v>IQC</v>
          </cell>
          <cell r="K1308">
            <v>5</v>
          </cell>
          <cell r="L1308">
            <v>5</v>
          </cell>
          <cell r="M1308">
            <v>0</v>
          </cell>
          <cell r="P1308"/>
          <cell r="Q1308"/>
          <cell r="R1308"/>
          <cell r="S1308"/>
          <cell r="T1308"/>
          <cell r="U1308"/>
          <cell r="V1308"/>
          <cell r="W1308"/>
          <cell r="Y1308"/>
          <cell r="Z1308"/>
          <cell r="AA1308"/>
          <cell r="AB1308"/>
          <cell r="AC1308"/>
          <cell r="AD1308"/>
          <cell r="AE1308"/>
        </row>
        <row r="1309">
          <cell r="B1309">
            <v>44160</v>
          </cell>
          <cell r="C1309">
            <v>48</v>
          </cell>
          <cell r="D1309">
            <v>11</v>
          </cell>
          <cell r="E1309">
            <v>4006020062</v>
          </cell>
          <cell r="F1309" t="str">
            <v>Túi MCPP Smax Duo 1 Vi lọc</v>
          </cell>
          <cell r="G1309"/>
          <cell r="H1309" t="str">
            <v>Nhật Anh</v>
          </cell>
          <cell r="I1309">
            <v>1005641</v>
          </cell>
          <cell r="J1309" t="str">
            <v>IQC</v>
          </cell>
          <cell r="K1309">
            <v>15000</v>
          </cell>
          <cell r="L1309">
            <v>15000</v>
          </cell>
          <cell r="M1309">
            <v>0</v>
          </cell>
          <cell r="P1309"/>
          <cell r="Q1309"/>
          <cell r="R1309"/>
          <cell r="S1309"/>
          <cell r="T1309"/>
          <cell r="U1309"/>
          <cell r="V1309"/>
          <cell r="W1309"/>
          <cell r="Y1309"/>
          <cell r="Z1309"/>
          <cell r="AA1309"/>
          <cell r="AB1309"/>
          <cell r="AC1309"/>
          <cell r="AD1309"/>
          <cell r="AE1309"/>
        </row>
        <row r="1310">
          <cell r="B1310">
            <v>44160</v>
          </cell>
          <cell r="C1310">
            <v>48</v>
          </cell>
          <cell r="D1310">
            <v>11</v>
          </cell>
          <cell r="E1310">
            <v>4004090032</v>
          </cell>
          <cell r="F1310" t="str">
            <v>Mút F2</v>
          </cell>
          <cell r="G1310"/>
          <cell r="H1310" t="str">
            <v>Nhật Anh</v>
          </cell>
          <cell r="I1310">
            <v>1000342</v>
          </cell>
          <cell r="J1310" t="str">
            <v>IQC</v>
          </cell>
          <cell r="K1310">
            <v>1320</v>
          </cell>
          <cell r="L1310">
            <v>1320</v>
          </cell>
          <cell r="M1310">
            <v>0</v>
          </cell>
          <cell r="P1310"/>
          <cell r="Q1310"/>
          <cell r="R1310"/>
          <cell r="S1310"/>
          <cell r="T1310"/>
          <cell r="U1310"/>
          <cell r="V1310"/>
          <cell r="W1310"/>
          <cell r="Y1310"/>
          <cell r="Z1310"/>
          <cell r="AA1310"/>
          <cell r="AB1310"/>
          <cell r="AC1310"/>
          <cell r="AD1310"/>
          <cell r="AE1310"/>
        </row>
        <row r="1311">
          <cell r="B1311">
            <v>44160</v>
          </cell>
          <cell r="C1311">
            <v>48</v>
          </cell>
          <cell r="D1311">
            <v>11</v>
          </cell>
          <cell r="E1311">
            <v>4004090177</v>
          </cell>
          <cell r="F1311" t="str">
            <v>Vải không dệt 175-25-XĐ</v>
          </cell>
          <cell r="G1311"/>
          <cell r="H1311" t="str">
            <v>Nhật Anh</v>
          </cell>
          <cell r="I1311">
            <v>1005841</v>
          </cell>
          <cell r="J1311" t="str">
            <v>IQC</v>
          </cell>
          <cell r="K1311">
            <v>2002</v>
          </cell>
          <cell r="L1311">
            <v>2002</v>
          </cell>
          <cell r="M1311">
            <v>0</v>
          </cell>
          <cell r="P1311"/>
          <cell r="Q1311"/>
          <cell r="R1311"/>
          <cell r="S1311"/>
          <cell r="T1311"/>
          <cell r="U1311"/>
          <cell r="V1311"/>
          <cell r="W1311"/>
          <cell r="Y1311"/>
          <cell r="Z1311"/>
          <cell r="AA1311"/>
          <cell r="AB1311"/>
          <cell r="AC1311"/>
          <cell r="AD1311"/>
          <cell r="AE1311"/>
        </row>
        <row r="1312">
          <cell r="B1312">
            <v>44160</v>
          </cell>
          <cell r="C1312">
            <v>48</v>
          </cell>
          <cell r="D1312">
            <v>11</v>
          </cell>
          <cell r="E1312">
            <v>4006010499</v>
          </cell>
          <cell r="F1312" t="str">
            <v>Thùng carton LIVOTEC LRA</v>
          </cell>
          <cell r="G1312"/>
          <cell r="H1312" t="str">
            <v>Nhật Anh</v>
          </cell>
          <cell r="I1312">
            <v>1004696</v>
          </cell>
          <cell r="J1312" t="str">
            <v>IQC</v>
          </cell>
          <cell r="K1312">
            <v>100</v>
          </cell>
          <cell r="L1312">
            <v>100</v>
          </cell>
          <cell r="M1312">
            <v>0</v>
          </cell>
          <cell r="P1312"/>
          <cell r="Q1312"/>
          <cell r="R1312"/>
          <cell r="S1312"/>
          <cell r="T1312"/>
          <cell r="U1312"/>
          <cell r="V1312"/>
          <cell r="W1312"/>
          <cell r="Y1312"/>
          <cell r="Z1312"/>
          <cell r="AA1312"/>
          <cell r="AB1312"/>
          <cell r="AC1312"/>
          <cell r="AD1312"/>
          <cell r="AE1312"/>
        </row>
        <row r="1313">
          <cell r="B1313">
            <v>44160</v>
          </cell>
          <cell r="C1313">
            <v>48</v>
          </cell>
          <cell r="D1313">
            <v>11</v>
          </cell>
          <cell r="E1313">
            <v>4006010039</v>
          </cell>
          <cell r="F1313" t="str">
            <v>Thùng carton PPD 10"</v>
          </cell>
          <cell r="G1313"/>
          <cell r="H1313" t="str">
            <v>Nhật Anh</v>
          </cell>
          <cell r="I1313">
            <v>1004696</v>
          </cell>
          <cell r="J1313" t="str">
            <v>IQC</v>
          </cell>
          <cell r="K1313">
            <v>240</v>
          </cell>
          <cell r="L1313">
            <v>240</v>
          </cell>
          <cell r="M1313">
            <v>0</v>
          </cell>
          <cell r="P1313"/>
          <cell r="Q1313"/>
          <cell r="R1313"/>
          <cell r="S1313"/>
          <cell r="T1313"/>
          <cell r="U1313"/>
          <cell r="V1313"/>
          <cell r="W1313"/>
          <cell r="Y1313"/>
          <cell r="Z1313"/>
          <cell r="AA1313"/>
          <cell r="AB1313"/>
          <cell r="AC1313"/>
          <cell r="AD1313"/>
          <cell r="AE1313"/>
        </row>
        <row r="1314">
          <cell r="B1314">
            <v>44160</v>
          </cell>
          <cell r="C1314">
            <v>48</v>
          </cell>
          <cell r="D1314">
            <v>11</v>
          </cell>
          <cell r="E1314">
            <v>4006010041</v>
          </cell>
          <cell r="F1314" t="str">
            <v>Thùng carton PP 10" Nesca</v>
          </cell>
          <cell r="G1314"/>
          <cell r="H1314" t="str">
            <v>Nhật Anh</v>
          </cell>
          <cell r="I1314">
            <v>1004696</v>
          </cell>
          <cell r="J1314" t="str">
            <v>IQC</v>
          </cell>
          <cell r="K1314">
            <v>340</v>
          </cell>
          <cell r="L1314">
            <v>340</v>
          </cell>
          <cell r="M1314">
            <v>0</v>
          </cell>
          <cell r="P1314"/>
          <cell r="Q1314"/>
          <cell r="R1314"/>
          <cell r="S1314"/>
          <cell r="T1314"/>
          <cell r="U1314"/>
          <cell r="V1314"/>
          <cell r="W1314"/>
          <cell r="Y1314"/>
          <cell r="Z1314"/>
          <cell r="AA1314"/>
          <cell r="AB1314"/>
          <cell r="AC1314"/>
          <cell r="AD1314"/>
          <cell r="AE1314"/>
        </row>
        <row r="1315">
          <cell r="B1315">
            <v>44160</v>
          </cell>
          <cell r="C1315">
            <v>48</v>
          </cell>
          <cell r="D1315">
            <v>11</v>
          </cell>
          <cell r="E1315">
            <v>4006010034</v>
          </cell>
          <cell r="F1315" t="str">
            <v>Thùng carton máy RO OEM (5S)</v>
          </cell>
          <cell r="G1315"/>
          <cell r="H1315" t="str">
            <v>Nhật Anh</v>
          </cell>
          <cell r="I1315">
            <v>1004696</v>
          </cell>
          <cell r="J1315" t="str">
            <v>IQC</v>
          </cell>
          <cell r="K1315">
            <v>150</v>
          </cell>
          <cell r="L1315">
            <v>150</v>
          </cell>
          <cell r="M1315">
            <v>0</v>
          </cell>
          <cell r="P1315"/>
          <cell r="Q1315"/>
          <cell r="R1315"/>
          <cell r="S1315"/>
          <cell r="T1315"/>
          <cell r="U1315"/>
          <cell r="V1315"/>
          <cell r="W1315"/>
          <cell r="Y1315"/>
          <cell r="Z1315"/>
          <cell r="AA1315"/>
          <cell r="AB1315"/>
          <cell r="AC1315"/>
          <cell r="AD1315"/>
          <cell r="AE1315"/>
        </row>
        <row r="1316">
          <cell r="B1316">
            <v>44160</v>
          </cell>
          <cell r="C1316">
            <v>48</v>
          </cell>
          <cell r="D1316">
            <v>11</v>
          </cell>
          <cell r="E1316">
            <v>4006010510</v>
          </cell>
          <cell r="F1316" t="str">
            <v>Thùng carton tủ IQ KAROFI (xốp) v2</v>
          </cell>
          <cell r="G1316"/>
          <cell r="H1316" t="str">
            <v>Nhật Anh</v>
          </cell>
          <cell r="I1316">
            <v>1004696</v>
          </cell>
          <cell r="J1316" t="str">
            <v>IQC</v>
          </cell>
          <cell r="K1316">
            <v>200</v>
          </cell>
          <cell r="L1316">
            <v>200</v>
          </cell>
          <cell r="M1316">
            <v>0</v>
          </cell>
          <cell r="P1316"/>
          <cell r="Q1316"/>
          <cell r="R1316"/>
          <cell r="S1316"/>
          <cell r="T1316"/>
          <cell r="U1316"/>
          <cell r="V1316"/>
          <cell r="W1316"/>
          <cell r="Y1316"/>
          <cell r="Z1316"/>
          <cell r="AA1316"/>
          <cell r="AB1316"/>
          <cell r="AC1316"/>
          <cell r="AD1316"/>
          <cell r="AE1316"/>
        </row>
        <row r="1317">
          <cell r="B1317">
            <v>44160</v>
          </cell>
          <cell r="C1317">
            <v>48</v>
          </cell>
          <cell r="D1317">
            <v>11</v>
          </cell>
          <cell r="E1317">
            <v>4006010081</v>
          </cell>
          <cell r="F1317" t="str">
            <v>Thùng carton T33 102</v>
          </cell>
          <cell r="G1317"/>
          <cell r="H1317" t="str">
            <v>Nhật Anh</v>
          </cell>
          <cell r="I1317">
            <v>1004696</v>
          </cell>
          <cell r="J1317" t="str">
            <v>IQC</v>
          </cell>
          <cell r="K1317">
            <v>50</v>
          </cell>
          <cell r="L1317">
            <v>50</v>
          </cell>
          <cell r="M1317">
            <v>0</v>
          </cell>
          <cell r="P1317"/>
          <cell r="Q1317"/>
          <cell r="R1317"/>
          <cell r="S1317"/>
          <cell r="T1317"/>
          <cell r="U1317"/>
          <cell r="V1317"/>
          <cell r="W1317"/>
          <cell r="Y1317"/>
          <cell r="Z1317"/>
          <cell r="AA1317"/>
          <cell r="AB1317"/>
          <cell r="AC1317"/>
          <cell r="AD1317"/>
          <cell r="AE1317"/>
        </row>
        <row r="1318">
          <cell r="B1318">
            <v>44160</v>
          </cell>
          <cell r="C1318">
            <v>48</v>
          </cell>
          <cell r="D1318">
            <v>11</v>
          </cell>
          <cell r="E1318">
            <v>4006010073</v>
          </cell>
          <cell r="F1318" t="str">
            <v>Thùng carton máy RO OEM (7S)</v>
          </cell>
          <cell r="G1318"/>
          <cell r="H1318" t="str">
            <v>Nhật Anh</v>
          </cell>
          <cell r="I1318">
            <v>1004696</v>
          </cell>
          <cell r="J1318" t="str">
            <v>IQC</v>
          </cell>
          <cell r="K1318">
            <v>195</v>
          </cell>
          <cell r="L1318">
            <v>195</v>
          </cell>
          <cell r="M1318">
            <v>0</v>
          </cell>
          <cell r="P1318"/>
          <cell r="Q1318"/>
          <cell r="R1318"/>
          <cell r="S1318"/>
          <cell r="T1318"/>
          <cell r="U1318"/>
          <cell r="V1318"/>
          <cell r="W1318"/>
          <cell r="Y1318"/>
          <cell r="Z1318"/>
          <cell r="AA1318"/>
          <cell r="AB1318"/>
          <cell r="AC1318"/>
          <cell r="AD1318"/>
          <cell r="AE1318"/>
        </row>
        <row r="1319">
          <cell r="B1319">
            <v>44160</v>
          </cell>
          <cell r="C1319">
            <v>48</v>
          </cell>
          <cell r="D1319">
            <v>11</v>
          </cell>
          <cell r="E1319">
            <v>4006010660</v>
          </cell>
          <cell r="F1319" t="str">
            <v>Thùng carton lõi chức năng KAROFI</v>
          </cell>
          <cell r="G1319"/>
          <cell r="H1319" t="str">
            <v>Nhật Anh</v>
          </cell>
          <cell r="I1319">
            <v>1005936</v>
          </cell>
          <cell r="J1319" t="str">
            <v>IQC</v>
          </cell>
          <cell r="K1319">
            <v>40</v>
          </cell>
          <cell r="L1319">
            <v>40</v>
          </cell>
          <cell r="M1319">
            <v>0</v>
          </cell>
          <cell r="P1319"/>
          <cell r="Q1319"/>
          <cell r="R1319"/>
          <cell r="S1319"/>
          <cell r="T1319"/>
          <cell r="U1319"/>
          <cell r="V1319"/>
          <cell r="W1319"/>
          <cell r="Y1319"/>
          <cell r="Z1319"/>
          <cell r="AA1319"/>
          <cell r="AB1319"/>
          <cell r="AC1319"/>
          <cell r="AD1319"/>
          <cell r="AE1319"/>
        </row>
        <row r="1320">
          <cell r="B1320">
            <v>44160</v>
          </cell>
          <cell r="C1320">
            <v>48</v>
          </cell>
          <cell r="D1320">
            <v>11</v>
          </cell>
          <cell r="E1320">
            <v>4006010173</v>
          </cell>
          <cell r="F1320" t="str">
            <v>Bộ vách carton lõi T33 2D</v>
          </cell>
          <cell r="G1320"/>
          <cell r="H1320" t="str">
            <v>Nhật Anh</v>
          </cell>
          <cell r="I1320">
            <v>1005936</v>
          </cell>
          <cell r="J1320" t="str">
            <v>IQC</v>
          </cell>
          <cell r="K1320">
            <v>40</v>
          </cell>
          <cell r="L1320">
            <v>40</v>
          </cell>
          <cell r="M1320">
            <v>0</v>
          </cell>
          <cell r="P1320"/>
          <cell r="Q1320"/>
          <cell r="R1320"/>
          <cell r="S1320"/>
          <cell r="T1320"/>
          <cell r="U1320"/>
          <cell r="V1320"/>
          <cell r="W1320"/>
          <cell r="Y1320"/>
          <cell r="Z1320"/>
          <cell r="AA1320"/>
          <cell r="AB1320"/>
          <cell r="AC1320"/>
          <cell r="AD1320"/>
          <cell r="AE1320"/>
        </row>
        <row r="1321">
          <cell r="B1321">
            <v>44160</v>
          </cell>
          <cell r="C1321">
            <v>48</v>
          </cell>
          <cell r="D1321">
            <v>11</v>
          </cell>
          <cell r="E1321">
            <v>4006010700</v>
          </cell>
          <cell r="F1321" t="str">
            <v>Thùng carton 480x420x350 (DM O-P1310)</v>
          </cell>
          <cell r="G1321"/>
          <cell r="H1321" t="str">
            <v>Nhật Anh</v>
          </cell>
          <cell r="I1321">
            <v>1004696</v>
          </cell>
          <cell r="J1321" t="str">
            <v>IQC</v>
          </cell>
          <cell r="K1321">
            <v>88</v>
          </cell>
          <cell r="L1321">
            <v>88</v>
          </cell>
          <cell r="M1321">
            <v>0</v>
          </cell>
          <cell r="P1321"/>
          <cell r="Q1321"/>
          <cell r="R1321"/>
          <cell r="S1321"/>
          <cell r="T1321"/>
          <cell r="U1321"/>
          <cell r="V1321"/>
          <cell r="W1321"/>
          <cell r="Y1321"/>
          <cell r="Z1321"/>
          <cell r="AA1321"/>
          <cell r="AB1321"/>
          <cell r="AC1321"/>
          <cell r="AD1321"/>
          <cell r="AE1321"/>
        </row>
        <row r="1322">
          <cell r="B1322">
            <v>44160</v>
          </cell>
          <cell r="C1322">
            <v>48</v>
          </cell>
          <cell r="D1322">
            <v>11</v>
          </cell>
          <cell r="E1322">
            <v>4006010547</v>
          </cell>
          <cell r="F1322" t="str">
            <v>Thùng carton KAROFI Duo O-D138</v>
          </cell>
          <cell r="G1322"/>
          <cell r="H1322" t="str">
            <v>Nhật Anh</v>
          </cell>
          <cell r="I1322">
            <v>1004696</v>
          </cell>
          <cell r="J1322" t="str">
            <v>IQC</v>
          </cell>
          <cell r="K1322">
            <v>192</v>
          </cell>
          <cell r="L1322">
            <v>192</v>
          </cell>
          <cell r="M1322">
            <v>0</v>
          </cell>
          <cell r="P1322"/>
          <cell r="Q1322"/>
          <cell r="R1322"/>
          <cell r="S1322"/>
          <cell r="T1322"/>
          <cell r="U1322"/>
          <cell r="V1322"/>
          <cell r="W1322"/>
          <cell r="Y1322"/>
          <cell r="Z1322"/>
          <cell r="AA1322"/>
          <cell r="AB1322"/>
          <cell r="AC1322"/>
          <cell r="AD1322"/>
          <cell r="AE1322"/>
        </row>
        <row r="1323">
          <cell r="B1323">
            <v>44160</v>
          </cell>
          <cell r="C1323">
            <v>48</v>
          </cell>
          <cell r="D1323">
            <v>11</v>
          </cell>
          <cell r="E1323">
            <v>4006010051</v>
          </cell>
          <cell r="F1323" t="str">
            <v>Thùng đựng cốc cao có nắp (tăng định lượng)</v>
          </cell>
          <cell r="G1323"/>
          <cell r="H1323" t="str">
            <v>Nhật Anh</v>
          </cell>
          <cell r="I1323">
            <v>1004696</v>
          </cell>
          <cell r="J1323" t="str">
            <v>IQC</v>
          </cell>
          <cell r="K1323">
            <v>200</v>
          </cell>
          <cell r="L1323">
            <v>200</v>
          </cell>
          <cell r="M1323">
            <v>0</v>
          </cell>
          <cell r="P1323"/>
          <cell r="Q1323"/>
          <cell r="R1323"/>
          <cell r="S1323"/>
          <cell r="T1323"/>
          <cell r="U1323"/>
          <cell r="V1323"/>
          <cell r="W1323"/>
          <cell r="Y1323"/>
          <cell r="Z1323"/>
          <cell r="AA1323"/>
          <cell r="AB1323"/>
          <cell r="AC1323"/>
          <cell r="AD1323"/>
          <cell r="AE1323"/>
        </row>
        <row r="1324">
          <cell r="B1324">
            <v>44160</v>
          </cell>
          <cell r="C1324">
            <v>48</v>
          </cell>
          <cell r="D1324">
            <v>11</v>
          </cell>
          <cell r="E1324">
            <v>4006010035</v>
          </cell>
          <cell r="F1324" t="str">
            <v>Thùng carton CTO 10"</v>
          </cell>
          <cell r="G1324"/>
          <cell r="H1324" t="str">
            <v>Nhật Anh</v>
          </cell>
          <cell r="I1324">
            <v>1004696</v>
          </cell>
          <cell r="J1324" t="str">
            <v>IQC</v>
          </cell>
          <cell r="K1324">
            <v>40</v>
          </cell>
          <cell r="L1324">
            <v>40</v>
          </cell>
          <cell r="M1324">
            <v>0</v>
          </cell>
          <cell r="P1324"/>
          <cell r="Q1324"/>
          <cell r="R1324"/>
          <cell r="S1324"/>
          <cell r="T1324"/>
          <cell r="U1324"/>
          <cell r="V1324"/>
          <cell r="W1324"/>
          <cell r="Y1324"/>
          <cell r="Z1324"/>
          <cell r="AA1324"/>
          <cell r="AB1324"/>
          <cell r="AC1324"/>
          <cell r="AD1324"/>
          <cell r="AE1324"/>
        </row>
        <row r="1325">
          <cell r="B1325">
            <v>44160</v>
          </cell>
          <cell r="C1325">
            <v>48</v>
          </cell>
          <cell r="D1325">
            <v>11</v>
          </cell>
          <cell r="E1325">
            <v>4006010127</v>
          </cell>
          <cell r="F1325" t="str">
            <v>Thùng carton IQ-PLUS</v>
          </cell>
          <cell r="G1325"/>
          <cell r="H1325" t="str">
            <v>Nhật Anh</v>
          </cell>
          <cell r="I1325">
            <v>1004696</v>
          </cell>
          <cell r="J1325" t="str">
            <v>IQC</v>
          </cell>
          <cell r="K1325">
            <v>50</v>
          </cell>
          <cell r="L1325">
            <v>50</v>
          </cell>
          <cell r="M1325">
            <v>0</v>
          </cell>
          <cell r="P1325"/>
          <cell r="Q1325"/>
          <cell r="R1325"/>
          <cell r="S1325"/>
          <cell r="T1325"/>
          <cell r="U1325"/>
          <cell r="V1325"/>
          <cell r="W1325"/>
          <cell r="Y1325"/>
          <cell r="Z1325"/>
          <cell r="AA1325"/>
          <cell r="AB1325"/>
          <cell r="AC1325"/>
          <cell r="AD1325"/>
          <cell r="AE1325"/>
        </row>
        <row r="1326">
          <cell r="B1326">
            <v>44160</v>
          </cell>
          <cell r="C1326">
            <v>48</v>
          </cell>
          <cell r="D1326">
            <v>11</v>
          </cell>
          <cell r="E1326">
            <v>4006010040</v>
          </cell>
          <cell r="F1326" t="str">
            <v>Thùng carton OCB 10" NĐ</v>
          </cell>
          <cell r="G1326"/>
          <cell r="H1326" t="str">
            <v>Nhật Anh</v>
          </cell>
          <cell r="I1326">
            <v>1004696</v>
          </cell>
          <cell r="J1326" t="str">
            <v>IQC</v>
          </cell>
          <cell r="K1326">
            <v>160</v>
          </cell>
          <cell r="L1326">
            <v>160</v>
          </cell>
          <cell r="M1326">
            <v>0</v>
          </cell>
          <cell r="P1326"/>
          <cell r="Q1326"/>
          <cell r="R1326"/>
          <cell r="S1326"/>
          <cell r="T1326"/>
          <cell r="U1326"/>
          <cell r="V1326"/>
          <cell r="W1326"/>
          <cell r="Y1326"/>
          <cell r="Z1326"/>
          <cell r="AA1326"/>
          <cell r="AB1326"/>
          <cell r="AC1326"/>
          <cell r="AD1326"/>
          <cell r="AE1326"/>
        </row>
        <row r="1327">
          <cell r="B1327">
            <v>44160</v>
          </cell>
          <cell r="C1327">
            <v>48</v>
          </cell>
          <cell r="D1327">
            <v>11</v>
          </cell>
          <cell r="E1327">
            <v>4006010372</v>
          </cell>
          <cell r="F1327" t="str">
            <v>Thùng carton PP 10" XK</v>
          </cell>
          <cell r="G1327"/>
          <cell r="H1327" t="str">
            <v>Nhật Anh</v>
          </cell>
          <cell r="I1327">
            <v>1004696</v>
          </cell>
          <cell r="J1327" t="str">
            <v>IQC</v>
          </cell>
          <cell r="K1327">
            <v>10</v>
          </cell>
          <cell r="L1327">
            <v>10</v>
          </cell>
          <cell r="M1327">
            <v>0</v>
          </cell>
          <cell r="P1327"/>
          <cell r="Q1327"/>
          <cell r="R1327"/>
          <cell r="S1327"/>
          <cell r="T1327"/>
          <cell r="U1327"/>
          <cell r="V1327"/>
          <cell r="W1327"/>
          <cell r="Y1327"/>
          <cell r="Z1327"/>
          <cell r="AA1327"/>
          <cell r="AB1327"/>
          <cell r="AC1327"/>
          <cell r="AD1327"/>
          <cell r="AE1327"/>
        </row>
        <row r="1328">
          <cell r="B1328">
            <v>44160</v>
          </cell>
          <cell r="C1328">
            <v>48</v>
          </cell>
          <cell r="D1328">
            <v>11</v>
          </cell>
          <cell r="E1328">
            <v>4006010511</v>
          </cell>
          <cell r="F1328" t="str">
            <v>Thùng carton tủ IQ KAROFI v2</v>
          </cell>
          <cell r="G1328"/>
          <cell r="H1328" t="str">
            <v>Nhật Anh</v>
          </cell>
          <cell r="I1328">
            <v>1004696</v>
          </cell>
          <cell r="J1328" t="str">
            <v>IQC</v>
          </cell>
          <cell r="K1328">
            <v>500</v>
          </cell>
          <cell r="L1328">
            <v>500</v>
          </cell>
          <cell r="M1328">
            <v>0</v>
          </cell>
          <cell r="P1328"/>
          <cell r="Q1328"/>
          <cell r="R1328"/>
          <cell r="S1328"/>
          <cell r="T1328"/>
          <cell r="U1328"/>
          <cell r="V1328"/>
          <cell r="W1328"/>
          <cell r="Y1328"/>
          <cell r="Z1328"/>
          <cell r="AA1328"/>
          <cell r="AB1328"/>
          <cell r="AC1328"/>
          <cell r="AD1328"/>
          <cell r="AE1328"/>
        </row>
        <row r="1329">
          <cell r="B1329">
            <v>44160</v>
          </cell>
          <cell r="C1329">
            <v>48</v>
          </cell>
          <cell r="D1329">
            <v>11</v>
          </cell>
          <cell r="E1329">
            <v>4006010082</v>
          </cell>
          <cell r="F1329" t="str">
            <v>Thùng carton T33 V</v>
          </cell>
          <cell r="G1329"/>
          <cell r="H1329" t="str">
            <v>Nhật Anh</v>
          </cell>
          <cell r="I1329">
            <v>1004696</v>
          </cell>
          <cell r="J1329" t="str">
            <v>IQC</v>
          </cell>
          <cell r="K1329">
            <v>350</v>
          </cell>
          <cell r="L1329">
            <v>350</v>
          </cell>
          <cell r="M1329">
            <v>0</v>
          </cell>
          <cell r="P1329"/>
          <cell r="Q1329"/>
          <cell r="R1329"/>
          <cell r="S1329"/>
          <cell r="T1329"/>
          <cell r="U1329"/>
          <cell r="V1329"/>
          <cell r="W1329"/>
          <cell r="Y1329"/>
          <cell r="Z1329"/>
          <cell r="AA1329"/>
          <cell r="AB1329"/>
          <cell r="AC1329"/>
          <cell r="AD1329"/>
          <cell r="AE1329"/>
        </row>
        <row r="1330">
          <cell r="B1330">
            <v>44160</v>
          </cell>
          <cell r="C1330">
            <v>48</v>
          </cell>
          <cell r="D1330">
            <v>11</v>
          </cell>
          <cell r="E1330">
            <v>4006010490</v>
          </cell>
          <cell r="F1330" t="str">
            <v>Thùng carton KAROFI OPTIMUS v2</v>
          </cell>
          <cell r="G1330"/>
          <cell r="H1330" t="str">
            <v>Nhật Anh</v>
          </cell>
          <cell r="I1330">
            <v>1004696</v>
          </cell>
          <cell r="J1330" t="str">
            <v>IQC</v>
          </cell>
          <cell r="K1330">
            <v>100</v>
          </cell>
          <cell r="L1330">
            <v>100</v>
          </cell>
          <cell r="M1330">
            <v>0</v>
          </cell>
          <cell r="P1330"/>
          <cell r="Q1330"/>
          <cell r="R1330"/>
          <cell r="S1330"/>
          <cell r="T1330"/>
          <cell r="U1330"/>
          <cell r="V1330"/>
          <cell r="W1330"/>
          <cell r="Y1330"/>
          <cell r="Z1330"/>
          <cell r="AA1330"/>
          <cell r="AB1330"/>
          <cell r="AC1330"/>
          <cell r="AD1330"/>
          <cell r="AE1330"/>
        </row>
        <row r="1331">
          <cell r="B1331">
            <v>44160</v>
          </cell>
          <cell r="C1331">
            <v>48</v>
          </cell>
          <cell r="D1331">
            <v>11</v>
          </cell>
          <cell r="E1331">
            <v>4006010130</v>
          </cell>
          <cell r="F1331" t="str">
            <v>Thùng carton máy RO KAROFI</v>
          </cell>
          <cell r="G1331"/>
          <cell r="H1331" t="str">
            <v>Nhật Anh</v>
          </cell>
          <cell r="I1331">
            <v>1004696</v>
          </cell>
          <cell r="J1331" t="str">
            <v>IQC</v>
          </cell>
          <cell r="K1331">
            <v>100</v>
          </cell>
          <cell r="L1331">
            <v>100</v>
          </cell>
          <cell r="M1331">
            <v>0</v>
          </cell>
          <cell r="P1331"/>
          <cell r="Q1331"/>
          <cell r="R1331"/>
          <cell r="S1331"/>
          <cell r="T1331"/>
          <cell r="U1331"/>
          <cell r="V1331"/>
          <cell r="W1331"/>
          <cell r="Y1331"/>
          <cell r="Z1331"/>
          <cell r="AA1331"/>
          <cell r="AB1331"/>
          <cell r="AC1331"/>
          <cell r="AD1331"/>
          <cell r="AE1331"/>
        </row>
        <row r="1332">
          <cell r="B1332">
            <v>44160</v>
          </cell>
          <cell r="C1332">
            <v>48</v>
          </cell>
          <cell r="D1332">
            <v>11</v>
          </cell>
          <cell r="E1332">
            <v>4006010098</v>
          </cell>
          <cell r="F1332" t="str">
            <v>Bộ vách carton cốc 10"</v>
          </cell>
          <cell r="G1332"/>
          <cell r="H1332" t="str">
            <v>Nhật Anh</v>
          </cell>
          <cell r="I1332">
            <v>1004696</v>
          </cell>
          <cell r="J1332" t="str">
            <v>IQC</v>
          </cell>
          <cell r="K1332">
            <v>500</v>
          </cell>
          <cell r="L1332">
            <v>500</v>
          </cell>
          <cell r="M1332">
            <v>0</v>
          </cell>
          <cell r="P1332"/>
          <cell r="Q1332"/>
          <cell r="R1332"/>
          <cell r="S1332"/>
          <cell r="T1332"/>
          <cell r="U1332"/>
          <cell r="V1332"/>
          <cell r="W1332"/>
          <cell r="Y1332"/>
          <cell r="Z1332"/>
          <cell r="AA1332"/>
          <cell r="AB1332"/>
          <cell r="AC1332"/>
          <cell r="AD1332"/>
          <cell r="AE1332"/>
        </row>
        <row r="1333">
          <cell r="B1333">
            <v>44160</v>
          </cell>
          <cell r="C1333">
            <v>48</v>
          </cell>
          <cell r="D1333">
            <v>11</v>
          </cell>
          <cell r="E1333">
            <v>4006010519</v>
          </cell>
          <cell r="F1333" t="str">
            <v>Thùng carton KAROFI S-s117</v>
          </cell>
          <cell r="G1333"/>
          <cell r="H1333" t="str">
            <v>Nhật Anh</v>
          </cell>
          <cell r="I1333">
            <v>1005936</v>
          </cell>
          <cell r="J1333" t="str">
            <v>IQC</v>
          </cell>
          <cell r="K1333">
            <v>60</v>
          </cell>
          <cell r="L1333">
            <v>60</v>
          </cell>
          <cell r="M1333">
            <v>0</v>
          </cell>
          <cell r="P1333"/>
          <cell r="Q1333"/>
          <cell r="R1333"/>
          <cell r="S1333"/>
          <cell r="T1333"/>
          <cell r="U1333"/>
          <cell r="V1333"/>
          <cell r="W1333"/>
          <cell r="Y1333"/>
          <cell r="Z1333"/>
          <cell r="AA1333"/>
          <cell r="AB1333"/>
          <cell r="AC1333"/>
          <cell r="AD1333"/>
          <cell r="AE1333"/>
        </row>
        <row r="1334">
          <cell r="B1334">
            <v>44160</v>
          </cell>
          <cell r="C1334">
            <v>48</v>
          </cell>
          <cell r="D1334">
            <v>11</v>
          </cell>
          <cell r="E1334">
            <v>4006010118</v>
          </cell>
          <cell r="F1334" t="str">
            <v>Miếng lót hộp</v>
          </cell>
          <cell r="G1334"/>
          <cell r="H1334" t="str">
            <v>Nhật Anh</v>
          </cell>
          <cell r="I1334">
            <v>1005936</v>
          </cell>
          <cell r="J1334" t="str">
            <v>IQC</v>
          </cell>
          <cell r="K1334">
            <v>100</v>
          </cell>
          <cell r="L1334">
            <v>100</v>
          </cell>
          <cell r="M1334">
            <v>0</v>
          </cell>
          <cell r="P1334"/>
          <cell r="Q1334"/>
          <cell r="R1334"/>
          <cell r="S1334"/>
          <cell r="T1334"/>
          <cell r="U1334"/>
          <cell r="V1334"/>
          <cell r="W1334"/>
          <cell r="Y1334"/>
          <cell r="Z1334"/>
          <cell r="AA1334"/>
          <cell r="AB1334"/>
          <cell r="AC1334"/>
          <cell r="AD1334"/>
          <cell r="AE1334"/>
        </row>
        <row r="1335">
          <cell r="B1335">
            <v>44160</v>
          </cell>
          <cell r="C1335">
            <v>48</v>
          </cell>
          <cell r="D1335">
            <v>11</v>
          </cell>
          <cell r="E1335">
            <v>4006010191</v>
          </cell>
          <cell r="F1335" t="str">
            <v>Carton đáy IQ 440x345x30</v>
          </cell>
          <cell r="G1335"/>
          <cell r="H1335" t="str">
            <v>Nhật Anh</v>
          </cell>
          <cell r="I1335">
            <v>1005936</v>
          </cell>
          <cell r="J1335" t="str">
            <v>IQC</v>
          </cell>
          <cell r="K1335">
            <v>700</v>
          </cell>
          <cell r="L1335">
            <v>700</v>
          </cell>
          <cell r="M1335">
            <v>0</v>
          </cell>
          <cell r="P1335"/>
          <cell r="Q1335"/>
          <cell r="R1335"/>
          <cell r="S1335"/>
          <cell r="T1335"/>
          <cell r="U1335"/>
          <cell r="V1335"/>
          <cell r="W1335"/>
          <cell r="Y1335"/>
          <cell r="Z1335"/>
          <cell r="AA1335"/>
          <cell r="AB1335"/>
          <cell r="AC1335"/>
          <cell r="AD1335"/>
          <cell r="AE1335"/>
        </row>
        <row r="1336">
          <cell r="B1336">
            <v>44160</v>
          </cell>
          <cell r="C1336">
            <v>48</v>
          </cell>
          <cell r="D1336">
            <v>11</v>
          </cell>
          <cell r="E1336">
            <v>4006010525</v>
          </cell>
          <cell r="F1336" t="str">
            <v>Tấm carton đáy IQO</v>
          </cell>
          <cell r="G1336"/>
          <cell r="H1336" t="str">
            <v>Nhật Anh</v>
          </cell>
          <cell r="I1336">
            <v>1005936</v>
          </cell>
          <cell r="J1336" t="str">
            <v>IQC</v>
          </cell>
          <cell r="K1336">
            <v>150</v>
          </cell>
          <cell r="L1336">
            <v>150</v>
          </cell>
          <cell r="M1336">
            <v>0</v>
          </cell>
          <cell r="P1336"/>
          <cell r="Q1336"/>
          <cell r="R1336"/>
          <cell r="S1336"/>
          <cell r="T1336"/>
          <cell r="U1336"/>
          <cell r="V1336"/>
          <cell r="W1336"/>
          <cell r="Y1336"/>
          <cell r="Z1336"/>
          <cell r="AA1336"/>
          <cell r="AB1336"/>
          <cell r="AC1336"/>
          <cell r="AD1336"/>
          <cell r="AE1336"/>
        </row>
        <row r="1337">
          <cell r="B1337">
            <v>44160</v>
          </cell>
          <cell r="C1337">
            <v>48</v>
          </cell>
          <cell r="D1337">
            <v>11</v>
          </cell>
          <cell r="E1337">
            <v>4006010094</v>
          </cell>
          <cell r="F1337" t="str">
            <v>Bộ vách carton CTO 10"</v>
          </cell>
          <cell r="G1337"/>
          <cell r="H1337" t="str">
            <v>Nhật Anh</v>
          </cell>
          <cell r="I1337">
            <v>1005936</v>
          </cell>
          <cell r="J1337" t="str">
            <v>IQC</v>
          </cell>
          <cell r="K1337">
            <v>40</v>
          </cell>
          <cell r="L1337">
            <v>40</v>
          </cell>
          <cell r="M1337">
            <v>0</v>
          </cell>
          <cell r="P1337"/>
          <cell r="Q1337"/>
          <cell r="R1337"/>
          <cell r="S1337"/>
          <cell r="T1337"/>
          <cell r="U1337"/>
          <cell r="V1337"/>
          <cell r="W1337"/>
          <cell r="Y1337"/>
          <cell r="Z1337"/>
          <cell r="AA1337"/>
          <cell r="AB1337"/>
          <cell r="AC1337"/>
          <cell r="AD1337"/>
          <cell r="AE1337"/>
        </row>
        <row r="1338">
          <cell r="B1338">
            <v>44160</v>
          </cell>
          <cell r="C1338">
            <v>48</v>
          </cell>
          <cell r="D1338">
            <v>11</v>
          </cell>
          <cell r="E1338">
            <v>4006010576</v>
          </cell>
          <cell r="F1338" t="str">
            <v>Bộ vách carton PP (MCPP)</v>
          </cell>
          <cell r="G1338"/>
          <cell r="H1338" t="str">
            <v>Nhật Anh</v>
          </cell>
          <cell r="I1338">
            <v>1005936</v>
          </cell>
          <cell r="J1338" t="str">
            <v>IQC</v>
          </cell>
          <cell r="K1338">
            <v>160</v>
          </cell>
          <cell r="L1338">
            <v>160</v>
          </cell>
          <cell r="M1338">
            <v>0</v>
          </cell>
          <cell r="P1338"/>
          <cell r="Q1338"/>
          <cell r="R1338"/>
          <cell r="S1338"/>
          <cell r="T1338"/>
          <cell r="U1338"/>
          <cell r="V1338"/>
          <cell r="W1338"/>
          <cell r="Y1338"/>
          <cell r="Z1338"/>
          <cell r="AA1338"/>
          <cell r="AB1338"/>
          <cell r="AC1338"/>
          <cell r="AD1338"/>
          <cell r="AE1338"/>
        </row>
        <row r="1339">
          <cell r="B1339">
            <v>44160</v>
          </cell>
          <cell r="C1339">
            <v>48</v>
          </cell>
          <cell r="D1339">
            <v>11</v>
          </cell>
          <cell r="E1339">
            <v>4006010316</v>
          </cell>
          <cell r="F1339" t="str">
            <v>ĐÁY THÙNG CARTON IRO3</v>
          </cell>
          <cell r="G1339"/>
          <cell r="H1339" t="str">
            <v>Nhật Anh</v>
          </cell>
          <cell r="I1339">
            <v>1005936</v>
          </cell>
          <cell r="J1339" t="str">
            <v>IQC</v>
          </cell>
          <cell r="K1339">
            <v>200</v>
          </cell>
          <cell r="L1339">
            <v>200</v>
          </cell>
          <cell r="M1339">
            <v>0</v>
          </cell>
          <cell r="P1339"/>
          <cell r="Q1339"/>
          <cell r="R1339"/>
          <cell r="S1339"/>
          <cell r="T1339"/>
          <cell r="U1339"/>
          <cell r="V1339"/>
          <cell r="W1339"/>
          <cell r="Y1339"/>
          <cell r="Z1339"/>
          <cell r="AA1339"/>
          <cell r="AB1339"/>
          <cell r="AC1339"/>
          <cell r="AD1339"/>
          <cell r="AE1339"/>
        </row>
        <row r="1340">
          <cell r="B1340">
            <v>44160</v>
          </cell>
          <cell r="C1340">
            <v>48</v>
          </cell>
          <cell r="D1340">
            <v>11</v>
          </cell>
          <cell r="E1340">
            <v>4006010204</v>
          </cell>
          <cell r="F1340" t="str">
            <v>Thùng đựng cốc thấp không nắp</v>
          </cell>
          <cell r="G1340"/>
          <cell r="H1340" t="str">
            <v>Nhật Anh</v>
          </cell>
          <cell r="I1340">
            <v>1005936</v>
          </cell>
          <cell r="J1340" t="str">
            <v>IQC</v>
          </cell>
          <cell r="K1340">
            <v>1260</v>
          </cell>
          <cell r="L1340">
            <v>1260</v>
          </cell>
          <cell r="M1340">
            <v>0</v>
          </cell>
          <cell r="P1340"/>
          <cell r="Q1340"/>
          <cell r="R1340"/>
          <cell r="S1340"/>
          <cell r="T1340"/>
          <cell r="U1340"/>
          <cell r="V1340"/>
          <cell r="W1340"/>
          <cell r="Y1340"/>
          <cell r="Z1340"/>
          <cell r="AA1340"/>
          <cell r="AB1340"/>
          <cell r="AC1340"/>
          <cell r="AD1340"/>
          <cell r="AE1340"/>
        </row>
        <row r="1341">
          <cell r="B1341">
            <v>44160</v>
          </cell>
          <cell r="C1341">
            <v>48</v>
          </cell>
          <cell r="D1341">
            <v>11</v>
          </cell>
          <cell r="E1341">
            <v>3004010072</v>
          </cell>
          <cell r="F1341" t="str">
            <v>Dây đo TDS v2 1.3</v>
          </cell>
          <cell r="G1341"/>
          <cell r="H1341" t="str">
            <v>Nhật Anh</v>
          </cell>
          <cell r="I1341">
            <v>1000076</v>
          </cell>
          <cell r="J1341" t="str">
            <v>IQC</v>
          </cell>
          <cell r="K1341">
            <v>1097</v>
          </cell>
          <cell r="L1341">
            <v>1097</v>
          </cell>
          <cell r="M1341">
            <v>0</v>
          </cell>
          <cell r="P1341"/>
          <cell r="Q1341"/>
          <cell r="R1341"/>
          <cell r="S1341"/>
          <cell r="T1341"/>
          <cell r="U1341"/>
          <cell r="V1341"/>
          <cell r="W1341"/>
          <cell r="Y1341"/>
          <cell r="Z1341"/>
          <cell r="AA1341"/>
          <cell r="AB1341"/>
          <cell r="AC1341"/>
          <cell r="AD1341"/>
          <cell r="AE1341"/>
        </row>
        <row r="1342">
          <cell r="B1342">
            <v>44160</v>
          </cell>
          <cell r="C1342">
            <v>48</v>
          </cell>
          <cell r="D1342">
            <v>11</v>
          </cell>
          <cell r="E1342">
            <v>3004010074</v>
          </cell>
          <cell r="F1342" t="str">
            <v>Dây đo TDS v2 0.5</v>
          </cell>
          <cell r="G1342"/>
          <cell r="H1342" t="str">
            <v>Nhật Anh</v>
          </cell>
          <cell r="I1342">
            <v>1000076</v>
          </cell>
          <cell r="J1342" t="str">
            <v>IQC</v>
          </cell>
          <cell r="K1342">
            <v>1100</v>
          </cell>
          <cell r="L1342">
            <v>1100</v>
          </cell>
          <cell r="M1342">
            <v>0</v>
          </cell>
          <cell r="P1342"/>
          <cell r="Q1342"/>
          <cell r="R1342"/>
          <cell r="S1342"/>
          <cell r="T1342"/>
          <cell r="U1342"/>
          <cell r="V1342"/>
          <cell r="W1342"/>
          <cell r="Y1342"/>
          <cell r="Z1342"/>
          <cell r="AA1342"/>
          <cell r="AB1342"/>
          <cell r="AC1342"/>
          <cell r="AD1342"/>
          <cell r="AE1342"/>
        </row>
        <row r="1343">
          <cell r="B1343">
            <v>44160</v>
          </cell>
          <cell r="C1343">
            <v>48</v>
          </cell>
          <cell r="D1343">
            <v>11</v>
          </cell>
          <cell r="E1343">
            <v>3004010127</v>
          </cell>
          <cell r="F1343" t="str">
            <v>Bộ dây điện IRO3 (IQ)</v>
          </cell>
          <cell r="G1343"/>
          <cell r="H1343" t="str">
            <v>Nhật Anh</v>
          </cell>
          <cell r="I1343">
            <v>1004785</v>
          </cell>
          <cell r="J1343" t="str">
            <v>IQC</v>
          </cell>
          <cell r="K1343">
            <v>900</v>
          </cell>
          <cell r="L1343">
            <v>900</v>
          </cell>
          <cell r="M1343">
            <v>0</v>
          </cell>
          <cell r="P1343"/>
          <cell r="Q1343"/>
          <cell r="R1343"/>
          <cell r="S1343"/>
          <cell r="T1343"/>
          <cell r="U1343"/>
          <cell r="V1343"/>
          <cell r="W1343"/>
          <cell r="Y1343"/>
          <cell r="Z1343"/>
          <cell r="AA1343"/>
          <cell r="AB1343"/>
          <cell r="AC1343"/>
          <cell r="AD1343"/>
          <cell r="AE1343"/>
        </row>
        <row r="1344">
          <cell r="B1344">
            <v>44160</v>
          </cell>
          <cell r="C1344">
            <v>48</v>
          </cell>
          <cell r="D1344">
            <v>11</v>
          </cell>
          <cell r="E1344">
            <v>3004010024</v>
          </cell>
          <cell r="F1344" t="str">
            <v>Dây điện AT48</v>
          </cell>
          <cell r="G1344"/>
          <cell r="H1344" t="str">
            <v>Nhật Anh</v>
          </cell>
          <cell r="I1344">
            <v>1004010</v>
          </cell>
          <cell r="J1344" t="str">
            <v>IQC</v>
          </cell>
          <cell r="K1344">
            <v>2000</v>
          </cell>
          <cell r="L1344">
            <v>2000</v>
          </cell>
          <cell r="M1344">
            <v>0</v>
          </cell>
          <cell r="P1344"/>
          <cell r="Q1344"/>
          <cell r="R1344"/>
          <cell r="S1344"/>
          <cell r="T1344"/>
          <cell r="U1344"/>
          <cell r="V1344"/>
          <cell r="W1344"/>
          <cell r="Y1344"/>
          <cell r="Z1344"/>
          <cell r="AA1344"/>
          <cell r="AB1344"/>
          <cell r="AC1344"/>
          <cell r="AD1344"/>
          <cell r="AE1344"/>
        </row>
        <row r="1345">
          <cell r="B1345">
            <v>44160</v>
          </cell>
          <cell r="C1345">
            <v>48</v>
          </cell>
          <cell r="D1345">
            <v>11</v>
          </cell>
          <cell r="E1345">
            <v>2013100015</v>
          </cell>
          <cell r="F1345" t="str">
            <v>Bình áp thép 3.2G Xanh chữ TW</v>
          </cell>
          <cell r="G1345"/>
          <cell r="H1345" t="str">
            <v>Nhật Anh</v>
          </cell>
          <cell r="I1345">
            <v>2000036</v>
          </cell>
          <cell r="J1345" t="str">
            <v>IQC</v>
          </cell>
          <cell r="K1345">
            <v>2280</v>
          </cell>
          <cell r="L1345">
            <v>2280</v>
          </cell>
          <cell r="M1345">
            <v>0</v>
          </cell>
          <cell r="P1345"/>
          <cell r="Q1345"/>
          <cell r="R1345"/>
          <cell r="S1345"/>
          <cell r="T1345"/>
          <cell r="U1345"/>
          <cell r="V1345"/>
          <cell r="W1345"/>
          <cell r="Y1345"/>
          <cell r="Z1345"/>
          <cell r="AA1345"/>
          <cell r="AB1345"/>
          <cell r="AC1345"/>
          <cell r="AD1345"/>
          <cell r="AE1345"/>
        </row>
        <row r="1346">
          <cell r="B1346">
            <v>44160</v>
          </cell>
          <cell r="C1346">
            <v>48</v>
          </cell>
          <cell r="D1346">
            <v>11</v>
          </cell>
          <cell r="E1346">
            <v>2013080091</v>
          </cell>
          <cell r="F1346" t="str">
            <v>Vòi nóng (1006300)</v>
          </cell>
          <cell r="G1346"/>
          <cell r="H1346" t="str">
            <v>Nhật Anh</v>
          </cell>
          <cell r="I1346">
            <v>1006300</v>
          </cell>
          <cell r="J1346" t="str">
            <v>IQC</v>
          </cell>
          <cell r="K1346">
            <v>500</v>
          </cell>
          <cell r="L1346">
            <v>500</v>
          </cell>
          <cell r="M1346">
            <v>0</v>
          </cell>
          <cell r="P1346"/>
          <cell r="Q1346"/>
          <cell r="R1346"/>
          <cell r="S1346"/>
          <cell r="T1346"/>
          <cell r="U1346"/>
          <cell r="V1346"/>
          <cell r="W1346"/>
          <cell r="Y1346"/>
          <cell r="Z1346"/>
          <cell r="AA1346"/>
          <cell r="AB1346"/>
          <cell r="AC1346"/>
          <cell r="AD1346"/>
          <cell r="AE1346"/>
        </row>
        <row r="1347">
          <cell r="B1347">
            <v>44160</v>
          </cell>
          <cell r="C1347">
            <v>48</v>
          </cell>
          <cell r="D1347">
            <v>11</v>
          </cell>
          <cell r="E1347">
            <v>2013050023</v>
          </cell>
          <cell r="F1347" t="str">
            <v>Van đầu vào tích hợp 3/8"</v>
          </cell>
          <cell r="G1347"/>
          <cell r="H1347" t="str">
            <v>Nhật Anh</v>
          </cell>
          <cell r="I1347">
            <v>2000045</v>
          </cell>
          <cell r="J1347" t="str">
            <v>IQC</v>
          </cell>
          <cell r="K1347">
            <v>28000</v>
          </cell>
          <cell r="L1347">
            <v>28000</v>
          </cell>
          <cell r="M1347">
            <v>0</v>
          </cell>
          <cell r="P1347"/>
          <cell r="Q1347"/>
          <cell r="R1347"/>
          <cell r="S1347"/>
          <cell r="T1347"/>
          <cell r="U1347"/>
          <cell r="V1347"/>
          <cell r="W1347"/>
          <cell r="Y1347"/>
          <cell r="Z1347"/>
          <cell r="AA1347"/>
          <cell r="AB1347"/>
          <cell r="AC1347"/>
          <cell r="AD1347"/>
          <cell r="AE1347"/>
        </row>
        <row r="1348">
          <cell r="B1348">
            <v>44160</v>
          </cell>
          <cell r="C1348">
            <v>48</v>
          </cell>
          <cell r="D1348">
            <v>11</v>
          </cell>
          <cell r="E1348">
            <v>2013080004</v>
          </cell>
          <cell r="F1348" t="str">
            <v>Vòi K54</v>
          </cell>
          <cell r="G1348"/>
          <cell r="H1348" t="str">
            <v>Nhật Anh</v>
          </cell>
          <cell r="I1348">
            <v>2000045</v>
          </cell>
          <cell r="J1348" t="str">
            <v>IQC</v>
          </cell>
          <cell r="K1348">
            <v>5000</v>
          </cell>
          <cell r="L1348">
            <v>5000</v>
          </cell>
          <cell r="M1348">
            <v>0</v>
          </cell>
          <cell r="P1348"/>
          <cell r="Q1348"/>
          <cell r="R1348"/>
          <cell r="S1348"/>
          <cell r="T1348"/>
          <cell r="U1348"/>
          <cell r="V1348"/>
          <cell r="W1348"/>
          <cell r="Y1348"/>
          <cell r="Z1348"/>
          <cell r="AA1348"/>
          <cell r="AB1348"/>
          <cell r="AC1348"/>
          <cell r="AD1348"/>
          <cell r="AE1348"/>
        </row>
        <row r="1349">
          <cell r="B1349">
            <v>44160</v>
          </cell>
          <cell r="C1349">
            <v>48</v>
          </cell>
          <cell r="D1349">
            <v>11</v>
          </cell>
          <cell r="E1349">
            <v>3003050005</v>
          </cell>
          <cell r="F1349" t="str">
            <v>Thân tủ IQ vàng (0.5mm)</v>
          </cell>
          <cell r="G1349"/>
          <cell r="H1349" t="str">
            <v>Nhật Anh</v>
          </cell>
          <cell r="I1349">
            <v>1005399</v>
          </cell>
          <cell r="J1349" t="str">
            <v>IQC</v>
          </cell>
          <cell r="K1349">
            <v>400</v>
          </cell>
          <cell r="L1349">
            <v>400</v>
          </cell>
          <cell r="M1349">
            <v>0</v>
          </cell>
          <cell r="P1349"/>
          <cell r="Q1349"/>
          <cell r="R1349"/>
          <cell r="S1349"/>
          <cell r="T1349"/>
          <cell r="U1349"/>
          <cell r="V1349"/>
          <cell r="W1349"/>
          <cell r="Y1349"/>
          <cell r="Z1349"/>
          <cell r="AA1349"/>
          <cell r="AB1349"/>
          <cell r="AC1349"/>
          <cell r="AD1349"/>
          <cell r="AE1349"/>
        </row>
        <row r="1350">
          <cell r="B1350">
            <v>44160</v>
          </cell>
          <cell r="C1350">
            <v>48</v>
          </cell>
          <cell r="D1350">
            <v>11</v>
          </cell>
          <cell r="E1350">
            <v>2006020005</v>
          </cell>
          <cell r="F1350" t="str">
            <v>Tủ inox BCN</v>
          </cell>
          <cell r="G1350"/>
          <cell r="H1350" t="str">
            <v>Nhật Anh</v>
          </cell>
          <cell r="I1350" t="str">
            <v>đảm hương</v>
          </cell>
          <cell r="J1350" t="str">
            <v>IQC</v>
          </cell>
          <cell r="K1350">
            <v>10</v>
          </cell>
          <cell r="L1350">
            <v>10</v>
          </cell>
          <cell r="M1350">
            <v>0</v>
          </cell>
          <cell r="P1350"/>
          <cell r="Q1350"/>
          <cell r="R1350"/>
          <cell r="S1350"/>
          <cell r="T1350"/>
          <cell r="U1350"/>
          <cell r="V1350"/>
          <cell r="W1350"/>
          <cell r="Y1350"/>
          <cell r="Z1350"/>
          <cell r="AA1350"/>
          <cell r="AB1350"/>
          <cell r="AC1350"/>
          <cell r="AD1350"/>
          <cell r="AE1350"/>
        </row>
        <row r="1351">
          <cell r="B1351">
            <v>44160</v>
          </cell>
          <cell r="C1351">
            <v>48</v>
          </cell>
          <cell r="D1351">
            <v>11</v>
          </cell>
          <cell r="E1351">
            <v>3003050051</v>
          </cell>
          <cell r="F1351" t="str">
            <v>Thân tủ IQ-PLUS trắng</v>
          </cell>
          <cell r="G1351"/>
          <cell r="H1351" t="str">
            <v>Nhật Anh</v>
          </cell>
          <cell r="I1351">
            <v>1006334</v>
          </cell>
          <cell r="J1351" t="str">
            <v>IQC</v>
          </cell>
          <cell r="K1351">
            <v>94</v>
          </cell>
          <cell r="L1351">
            <v>94</v>
          </cell>
          <cell r="M1351">
            <v>0</v>
          </cell>
          <cell r="P1351"/>
          <cell r="Q1351"/>
          <cell r="R1351"/>
          <cell r="S1351"/>
          <cell r="T1351"/>
          <cell r="U1351"/>
          <cell r="V1351"/>
          <cell r="W1351"/>
          <cell r="Y1351"/>
          <cell r="Z1351"/>
          <cell r="AA1351"/>
          <cell r="AB1351"/>
          <cell r="AC1351"/>
          <cell r="AD1351"/>
          <cell r="AE1351"/>
        </row>
        <row r="1352">
          <cell r="B1352">
            <v>44160</v>
          </cell>
          <cell r="C1352">
            <v>48</v>
          </cell>
          <cell r="D1352">
            <v>11</v>
          </cell>
          <cell r="E1352">
            <v>3004060071</v>
          </cell>
          <cell r="F1352" t="str">
            <v>Gá bơm IQO-HOT (CS-Sub)</v>
          </cell>
          <cell r="G1352"/>
          <cell r="H1352" t="str">
            <v>Nhật Anh</v>
          </cell>
          <cell r="I1352">
            <v>1004614</v>
          </cell>
          <cell r="J1352" t="str">
            <v>IQC</v>
          </cell>
          <cell r="K1352">
            <v>300</v>
          </cell>
          <cell r="L1352">
            <v>300</v>
          </cell>
          <cell r="M1352">
            <v>0</v>
          </cell>
          <cell r="P1352"/>
          <cell r="Q1352"/>
          <cell r="R1352"/>
          <cell r="S1352"/>
          <cell r="T1352"/>
          <cell r="U1352"/>
          <cell r="V1352"/>
          <cell r="W1352"/>
          <cell r="Y1352"/>
          <cell r="Z1352"/>
          <cell r="AA1352"/>
          <cell r="AB1352"/>
          <cell r="AC1352"/>
          <cell r="AD1352"/>
          <cell r="AE1352"/>
        </row>
        <row r="1353">
          <cell r="B1353">
            <v>44160</v>
          </cell>
          <cell r="C1353">
            <v>48</v>
          </cell>
          <cell r="D1353">
            <v>11</v>
          </cell>
          <cell r="E1353">
            <v>3004060062</v>
          </cell>
          <cell r="F1353" t="str">
            <v>Vỏ thân tủ IQO-HOT (CS-Sub)</v>
          </cell>
          <cell r="G1353"/>
          <cell r="H1353" t="str">
            <v>Nhật Anh</v>
          </cell>
          <cell r="I1353">
            <v>1004614</v>
          </cell>
          <cell r="J1353" t="str">
            <v>IQC</v>
          </cell>
          <cell r="K1353">
            <v>300</v>
          </cell>
          <cell r="L1353">
            <v>300</v>
          </cell>
          <cell r="M1353">
            <v>0</v>
          </cell>
          <cell r="P1353"/>
          <cell r="Q1353"/>
          <cell r="R1353"/>
          <cell r="S1353"/>
          <cell r="T1353"/>
          <cell r="U1353"/>
          <cell r="V1353"/>
          <cell r="W1353"/>
          <cell r="Y1353"/>
          <cell r="Z1353"/>
          <cell r="AA1353"/>
          <cell r="AB1353"/>
          <cell r="AC1353"/>
          <cell r="AD1353"/>
          <cell r="AE1353"/>
        </row>
        <row r="1354">
          <cell r="B1354">
            <v>44160</v>
          </cell>
          <cell r="C1354">
            <v>48</v>
          </cell>
          <cell r="D1354">
            <v>11</v>
          </cell>
          <cell r="E1354">
            <v>3004060073</v>
          </cell>
          <cell r="F1354" t="str">
            <v>Tấm che bình nóng IQO-HOT (CS-Sub)</v>
          </cell>
          <cell r="G1354"/>
          <cell r="H1354" t="str">
            <v>Nhật Anh</v>
          </cell>
          <cell r="I1354">
            <v>1004614</v>
          </cell>
          <cell r="J1354" t="str">
            <v>IQC</v>
          </cell>
          <cell r="K1354">
            <v>500</v>
          </cell>
          <cell r="L1354">
            <v>500</v>
          </cell>
          <cell r="M1354">
            <v>0</v>
          </cell>
          <cell r="P1354"/>
          <cell r="Q1354"/>
          <cell r="R1354"/>
          <cell r="S1354"/>
          <cell r="T1354"/>
          <cell r="U1354"/>
          <cell r="V1354"/>
          <cell r="W1354"/>
          <cell r="Y1354"/>
          <cell r="Z1354"/>
          <cell r="AA1354"/>
          <cell r="AB1354"/>
          <cell r="AC1354"/>
          <cell r="AD1354"/>
          <cell r="AE1354"/>
        </row>
        <row r="1355">
          <cell r="B1355">
            <v>44160</v>
          </cell>
          <cell r="C1355">
            <v>48</v>
          </cell>
          <cell r="D1355">
            <v>11</v>
          </cell>
          <cell r="E1355">
            <v>3003010244</v>
          </cell>
          <cell r="F1355" t="str">
            <v>Kính tôi cánh IRO3 CT 4mm KAROFI đen</v>
          </cell>
          <cell r="G1355"/>
          <cell r="H1355" t="str">
            <v>Nhật Anh</v>
          </cell>
          <cell r="I1355">
            <v>1004614</v>
          </cell>
          <cell r="J1355" t="str">
            <v>IQC</v>
          </cell>
          <cell r="K1355">
            <v>800</v>
          </cell>
          <cell r="L1355">
            <v>800</v>
          </cell>
          <cell r="M1355">
            <v>0</v>
          </cell>
          <cell r="P1355"/>
          <cell r="Q1355"/>
          <cell r="R1355"/>
          <cell r="S1355"/>
          <cell r="T1355"/>
          <cell r="U1355"/>
          <cell r="V1355"/>
          <cell r="W1355"/>
          <cell r="Y1355"/>
          <cell r="Z1355"/>
          <cell r="AA1355"/>
          <cell r="AB1355"/>
          <cell r="AC1355"/>
          <cell r="AD1355"/>
          <cell r="AE1355"/>
        </row>
        <row r="1356">
          <cell r="B1356">
            <v>44160</v>
          </cell>
          <cell r="C1356">
            <v>48</v>
          </cell>
          <cell r="D1356">
            <v>11</v>
          </cell>
          <cell r="E1356">
            <v>3003020118</v>
          </cell>
          <cell r="F1356" t="str">
            <v>Kính tôi đình IRO3 CT KAROFI đen</v>
          </cell>
          <cell r="G1356"/>
          <cell r="H1356" t="str">
            <v>Nhật Anh</v>
          </cell>
          <cell r="I1356">
            <v>1005401</v>
          </cell>
          <cell r="J1356" t="str">
            <v>IQC</v>
          </cell>
          <cell r="K1356">
            <v>520</v>
          </cell>
          <cell r="L1356">
            <v>520</v>
          </cell>
          <cell r="M1356">
            <v>0</v>
          </cell>
          <cell r="P1356"/>
          <cell r="Q1356"/>
          <cell r="R1356"/>
          <cell r="S1356"/>
          <cell r="T1356"/>
          <cell r="U1356"/>
          <cell r="V1356"/>
          <cell r="W1356"/>
          <cell r="Y1356"/>
          <cell r="Z1356"/>
          <cell r="AA1356"/>
          <cell r="AB1356"/>
          <cell r="AC1356"/>
          <cell r="AD1356"/>
          <cell r="AE1356"/>
        </row>
        <row r="1357">
          <cell r="B1357">
            <v>44160</v>
          </cell>
          <cell r="C1357">
            <v>48</v>
          </cell>
          <cell r="D1357">
            <v>11</v>
          </cell>
          <cell r="E1357">
            <v>3004040392</v>
          </cell>
          <cell r="F1357" t="str">
            <v>Ốp sau IRO3-HOT</v>
          </cell>
          <cell r="G1357"/>
          <cell r="H1357" t="str">
            <v>Nhật Anh</v>
          </cell>
          <cell r="I1357">
            <v>1000016</v>
          </cell>
          <cell r="J1357" t="str">
            <v>IQC</v>
          </cell>
          <cell r="K1357">
            <v>350</v>
          </cell>
          <cell r="L1357">
            <v>350</v>
          </cell>
          <cell r="M1357">
            <v>0</v>
          </cell>
          <cell r="P1357"/>
          <cell r="Q1357"/>
          <cell r="R1357"/>
          <cell r="S1357"/>
          <cell r="T1357"/>
          <cell r="U1357"/>
          <cell r="V1357"/>
          <cell r="W1357"/>
          <cell r="Y1357"/>
          <cell r="Z1357"/>
          <cell r="AA1357"/>
          <cell r="AB1357"/>
          <cell r="AC1357"/>
          <cell r="AD1357"/>
          <cell r="AE1357"/>
        </row>
        <row r="1358">
          <cell r="B1358">
            <v>44160</v>
          </cell>
          <cell r="C1358">
            <v>48</v>
          </cell>
          <cell r="D1358">
            <v>11</v>
          </cell>
          <cell r="E1358">
            <v>3004020438</v>
          </cell>
          <cell r="F1358" t="str">
            <v>Cụm vách trái HCV200RO trắng</v>
          </cell>
          <cell r="G1358"/>
          <cell r="H1358" t="str">
            <v>Nhật Anh</v>
          </cell>
          <cell r="I1358">
            <v>1000016</v>
          </cell>
          <cell r="J1358" t="str">
            <v>IQC</v>
          </cell>
          <cell r="K1358">
            <v>350</v>
          </cell>
          <cell r="L1358">
            <v>350</v>
          </cell>
          <cell r="M1358">
            <v>0</v>
          </cell>
          <cell r="P1358"/>
          <cell r="Q1358"/>
          <cell r="R1358"/>
          <cell r="S1358"/>
          <cell r="T1358"/>
          <cell r="U1358"/>
          <cell r="V1358"/>
          <cell r="W1358"/>
          <cell r="Y1358"/>
          <cell r="Z1358"/>
          <cell r="AA1358"/>
          <cell r="AB1358"/>
          <cell r="AC1358"/>
          <cell r="AD1358"/>
          <cell r="AE1358"/>
        </row>
        <row r="1359">
          <cell r="B1359">
            <v>44160</v>
          </cell>
          <cell r="C1359">
            <v>48</v>
          </cell>
          <cell r="D1359">
            <v>11</v>
          </cell>
          <cell r="E1359">
            <v>3004020439</v>
          </cell>
          <cell r="F1359" t="str">
            <v>Cụm vách phải HCV200RO trắng</v>
          </cell>
          <cell r="G1359"/>
          <cell r="H1359" t="str">
            <v>Nhật Anh</v>
          </cell>
          <cell r="I1359">
            <v>1000016</v>
          </cell>
          <cell r="J1359" t="str">
            <v>IQC</v>
          </cell>
          <cell r="K1359">
            <v>350</v>
          </cell>
          <cell r="L1359">
            <v>350</v>
          </cell>
          <cell r="M1359">
            <v>0</v>
          </cell>
          <cell r="P1359"/>
          <cell r="Q1359"/>
          <cell r="R1359"/>
          <cell r="S1359"/>
          <cell r="T1359"/>
          <cell r="U1359"/>
          <cell r="V1359"/>
          <cell r="W1359"/>
          <cell r="Y1359"/>
          <cell r="Z1359"/>
          <cell r="AA1359"/>
          <cell r="AB1359"/>
          <cell r="AC1359"/>
          <cell r="AD1359"/>
          <cell r="AE1359"/>
        </row>
        <row r="1360">
          <cell r="B1360">
            <v>44160</v>
          </cell>
          <cell r="C1360">
            <v>48</v>
          </cell>
          <cell r="D1360">
            <v>11</v>
          </cell>
          <cell r="E1360">
            <v>3003010256</v>
          </cell>
          <cell r="F1360" t="str">
            <v>Kính tôi cánh IRO3 4mm đen MEGATON-H</v>
          </cell>
          <cell r="G1360"/>
          <cell r="H1360" t="str">
            <v>Nhật Anh</v>
          </cell>
          <cell r="I1360">
            <v>1005401</v>
          </cell>
          <cell r="J1360" t="str">
            <v>IQC</v>
          </cell>
          <cell r="K1360">
            <v>259</v>
          </cell>
          <cell r="L1360">
            <v>259</v>
          </cell>
          <cell r="M1360">
            <v>0</v>
          </cell>
          <cell r="P1360"/>
          <cell r="Q1360"/>
          <cell r="R1360"/>
          <cell r="S1360"/>
          <cell r="T1360"/>
          <cell r="U1360"/>
          <cell r="V1360"/>
          <cell r="W1360"/>
          <cell r="Y1360"/>
          <cell r="Z1360"/>
          <cell r="AA1360"/>
          <cell r="AB1360"/>
          <cell r="AC1360"/>
          <cell r="AD1360"/>
          <cell r="AE1360"/>
        </row>
        <row r="1361">
          <cell r="B1361">
            <v>44160</v>
          </cell>
          <cell r="C1361">
            <v>48</v>
          </cell>
          <cell r="D1361">
            <v>11</v>
          </cell>
          <cell r="E1361">
            <v>3003010259</v>
          </cell>
          <cell r="F1361" t="str">
            <v>Kính tôi cánh IRO3 4mm đen OPTIMUS H</v>
          </cell>
          <cell r="G1361"/>
          <cell r="H1361" t="str">
            <v>Nhật Anh</v>
          </cell>
          <cell r="I1361">
            <v>1005401</v>
          </cell>
          <cell r="J1361" t="str">
            <v>IQC</v>
          </cell>
          <cell r="K1361">
            <v>402</v>
          </cell>
          <cell r="L1361">
            <v>402</v>
          </cell>
          <cell r="M1361">
            <v>0</v>
          </cell>
          <cell r="P1361"/>
          <cell r="Q1361"/>
          <cell r="R1361"/>
          <cell r="S1361"/>
          <cell r="T1361"/>
          <cell r="U1361"/>
          <cell r="V1361"/>
          <cell r="W1361"/>
          <cell r="Y1361"/>
          <cell r="Z1361"/>
          <cell r="AA1361"/>
          <cell r="AB1361"/>
          <cell r="AC1361"/>
          <cell r="AD1361"/>
          <cell r="AE1361"/>
        </row>
        <row r="1362">
          <cell r="B1362">
            <v>44160</v>
          </cell>
          <cell r="C1362">
            <v>48</v>
          </cell>
          <cell r="D1362">
            <v>11</v>
          </cell>
          <cell r="E1362">
            <v>3003010204</v>
          </cell>
          <cell r="F1362" t="str">
            <v>Kính tôi cánh KAROFI OPTIMUS PLUS đen</v>
          </cell>
          <cell r="G1362"/>
          <cell r="H1362" t="str">
            <v>Nhật Anh</v>
          </cell>
          <cell r="I1362">
            <v>1005401</v>
          </cell>
          <cell r="J1362" t="str">
            <v>IQC</v>
          </cell>
          <cell r="K1362">
            <v>20</v>
          </cell>
          <cell r="L1362">
            <v>20</v>
          </cell>
          <cell r="M1362">
            <v>0</v>
          </cell>
          <cell r="P1362"/>
          <cell r="Q1362"/>
          <cell r="R1362"/>
          <cell r="S1362"/>
          <cell r="T1362"/>
          <cell r="U1362"/>
          <cell r="V1362"/>
          <cell r="W1362"/>
          <cell r="Y1362"/>
          <cell r="Z1362"/>
          <cell r="AA1362"/>
          <cell r="AB1362"/>
          <cell r="AC1362"/>
          <cell r="AD1362"/>
          <cell r="AE1362"/>
        </row>
        <row r="1363">
          <cell r="B1363">
            <v>44160</v>
          </cell>
          <cell r="C1363">
            <v>48</v>
          </cell>
          <cell r="D1363">
            <v>11</v>
          </cell>
          <cell r="E1363">
            <v>3003010248</v>
          </cell>
          <cell r="F1363" t="str">
            <v>Kính tôi cánh IQ đen KAROFI SRO+</v>
          </cell>
          <cell r="G1363"/>
          <cell r="H1363" t="str">
            <v>Nhật Anh</v>
          </cell>
          <cell r="I1363">
            <v>1005401</v>
          </cell>
          <cell r="J1363" t="str">
            <v>IQC</v>
          </cell>
          <cell r="K1363">
            <v>189</v>
          </cell>
          <cell r="L1363">
            <v>189</v>
          </cell>
          <cell r="M1363">
            <v>0</v>
          </cell>
          <cell r="P1363"/>
          <cell r="Q1363"/>
          <cell r="R1363"/>
          <cell r="S1363"/>
          <cell r="T1363"/>
          <cell r="U1363"/>
          <cell r="V1363"/>
          <cell r="W1363"/>
          <cell r="Y1363"/>
          <cell r="Z1363"/>
          <cell r="AA1363"/>
          <cell r="AB1363"/>
          <cell r="AC1363"/>
          <cell r="AD1363"/>
          <cell r="AE1363"/>
        </row>
        <row r="1364">
          <cell r="B1364">
            <v>44160</v>
          </cell>
          <cell r="C1364">
            <v>48</v>
          </cell>
          <cell r="D1364">
            <v>11</v>
          </cell>
          <cell r="E1364">
            <v>3003010165</v>
          </cell>
          <cell r="F1364" t="str">
            <v>Kính tôi cánh GALU đen KoriHome</v>
          </cell>
          <cell r="G1364"/>
          <cell r="H1364" t="str">
            <v>Nhật Anh</v>
          </cell>
          <cell r="I1364">
            <v>1005401</v>
          </cell>
          <cell r="J1364" t="str">
            <v>IQC</v>
          </cell>
          <cell r="K1364">
            <v>10</v>
          </cell>
          <cell r="L1364">
            <v>10</v>
          </cell>
          <cell r="M1364">
            <v>0</v>
          </cell>
          <cell r="P1364"/>
          <cell r="Q1364"/>
          <cell r="R1364"/>
          <cell r="S1364"/>
          <cell r="T1364"/>
          <cell r="U1364"/>
          <cell r="V1364"/>
          <cell r="W1364"/>
          <cell r="Y1364"/>
          <cell r="Z1364"/>
          <cell r="AA1364"/>
          <cell r="AB1364"/>
          <cell r="AC1364"/>
          <cell r="AD1364"/>
          <cell r="AE1364"/>
        </row>
        <row r="1365">
          <cell r="B1365">
            <v>44160</v>
          </cell>
          <cell r="C1365">
            <v>48</v>
          </cell>
          <cell r="D1365">
            <v>11</v>
          </cell>
          <cell r="E1365">
            <v>4006050100</v>
          </cell>
          <cell r="F1365" t="str">
            <v>Xốp đỉnh IRO3-HOT</v>
          </cell>
          <cell r="G1365"/>
          <cell r="H1365" t="str">
            <v>Nhật Anh</v>
          </cell>
          <cell r="I1365">
            <v>1000008</v>
          </cell>
          <cell r="J1365" t="str">
            <v>IQC</v>
          </cell>
          <cell r="K1365">
            <v>1380</v>
          </cell>
          <cell r="L1365">
            <v>1380</v>
          </cell>
          <cell r="M1365">
            <v>0</v>
          </cell>
          <cell r="P1365"/>
          <cell r="Q1365"/>
          <cell r="R1365"/>
          <cell r="S1365"/>
          <cell r="T1365"/>
          <cell r="U1365"/>
          <cell r="V1365"/>
          <cell r="W1365"/>
          <cell r="Y1365"/>
          <cell r="Z1365"/>
          <cell r="AA1365"/>
          <cell r="AB1365"/>
          <cell r="AC1365"/>
          <cell r="AD1365"/>
          <cell r="AE1365"/>
        </row>
        <row r="1366">
          <cell r="B1366">
            <v>44160</v>
          </cell>
          <cell r="C1366">
            <v>48</v>
          </cell>
          <cell r="D1366">
            <v>11</v>
          </cell>
          <cell r="E1366">
            <v>4006050052</v>
          </cell>
          <cell r="F1366" t="str">
            <v>XỐP MẶT IRO3</v>
          </cell>
          <cell r="G1366"/>
          <cell r="H1366" t="str">
            <v>Nhật Anh</v>
          </cell>
          <cell r="I1366">
            <v>1000008</v>
          </cell>
          <cell r="J1366" t="str">
            <v>IQC</v>
          </cell>
          <cell r="K1366">
            <v>2400</v>
          </cell>
          <cell r="L1366">
            <v>2400</v>
          </cell>
          <cell r="M1366">
            <v>0</v>
          </cell>
          <cell r="P1366"/>
          <cell r="Q1366"/>
          <cell r="R1366"/>
          <cell r="S1366"/>
          <cell r="T1366"/>
          <cell r="U1366"/>
          <cell r="V1366"/>
          <cell r="W1366"/>
          <cell r="Y1366"/>
          <cell r="Z1366"/>
          <cell r="AA1366"/>
          <cell r="AB1366"/>
          <cell r="AC1366"/>
          <cell r="AD1366"/>
          <cell r="AE1366"/>
        </row>
        <row r="1367">
          <cell r="B1367">
            <v>44160</v>
          </cell>
          <cell r="C1367">
            <v>48</v>
          </cell>
          <cell r="D1367">
            <v>11</v>
          </cell>
          <cell r="E1367">
            <v>4006050053</v>
          </cell>
          <cell r="F1367" t="str">
            <v>XỐP HÔNG IRO3</v>
          </cell>
          <cell r="G1367"/>
          <cell r="H1367" t="str">
            <v>Nhật Anh</v>
          </cell>
          <cell r="I1367">
            <v>1000008</v>
          </cell>
          <cell r="J1367" t="str">
            <v>IQC</v>
          </cell>
          <cell r="K1367">
            <v>2500</v>
          </cell>
          <cell r="L1367">
            <v>2500</v>
          </cell>
          <cell r="M1367">
            <v>0</v>
          </cell>
          <cell r="P1367"/>
          <cell r="Q1367"/>
          <cell r="R1367"/>
          <cell r="S1367"/>
          <cell r="T1367"/>
          <cell r="U1367"/>
          <cell r="V1367"/>
          <cell r="W1367"/>
          <cell r="Y1367"/>
          <cell r="Z1367"/>
          <cell r="AA1367"/>
          <cell r="AB1367"/>
          <cell r="AC1367"/>
          <cell r="AD1367"/>
          <cell r="AE1367"/>
        </row>
        <row r="1368">
          <cell r="B1368">
            <v>44160</v>
          </cell>
          <cell r="C1368">
            <v>48</v>
          </cell>
          <cell r="D1368">
            <v>11</v>
          </cell>
          <cell r="E1368">
            <v>4006050046</v>
          </cell>
          <cell r="F1368" t="str">
            <v>Xốp EPS phẳng 340x435x10</v>
          </cell>
          <cell r="G1368"/>
          <cell r="H1368" t="str">
            <v>Nhật Anh</v>
          </cell>
          <cell r="I1368">
            <v>1000008</v>
          </cell>
          <cell r="J1368" t="str">
            <v>IQC</v>
          </cell>
          <cell r="K1368">
            <v>600</v>
          </cell>
          <cell r="L1368">
            <v>600</v>
          </cell>
          <cell r="M1368">
            <v>0</v>
          </cell>
          <cell r="P1368"/>
          <cell r="Q1368"/>
          <cell r="R1368"/>
          <cell r="S1368"/>
          <cell r="T1368"/>
          <cell r="U1368"/>
          <cell r="V1368"/>
          <cell r="W1368"/>
          <cell r="Y1368"/>
          <cell r="Z1368"/>
          <cell r="AA1368"/>
          <cell r="AB1368"/>
          <cell r="AC1368"/>
          <cell r="AD1368"/>
          <cell r="AE1368"/>
        </row>
        <row r="1369">
          <cell r="B1369">
            <v>44160</v>
          </cell>
          <cell r="C1369">
            <v>48</v>
          </cell>
          <cell r="D1369">
            <v>11</v>
          </cell>
          <cell r="E1369">
            <v>4006050047</v>
          </cell>
          <cell r="F1369" t="str">
            <v>Xốp EPS phẳng 365x885x10</v>
          </cell>
          <cell r="G1369"/>
          <cell r="H1369" t="str">
            <v>Nhật Anh</v>
          </cell>
          <cell r="I1369">
            <v>1000008</v>
          </cell>
          <cell r="J1369" t="str">
            <v>IQC</v>
          </cell>
          <cell r="K1369">
            <v>1400</v>
          </cell>
          <cell r="L1369">
            <v>1400</v>
          </cell>
          <cell r="M1369">
            <v>0</v>
          </cell>
          <cell r="P1369"/>
          <cell r="Q1369"/>
          <cell r="R1369"/>
          <cell r="S1369"/>
          <cell r="T1369"/>
          <cell r="U1369"/>
          <cell r="V1369"/>
          <cell r="W1369"/>
          <cell r="Y1369"/>
          <cell r="Z1369"/>
          <cell r="AA1369"/>
          <cell r="AB1369"/>
          <cell r="AC1369"/>
          <cell r="AD1369"/>
          <cell r="AE1369"/>
        </row>
        <row r="1370">
          <cell r="B1370">
            <v>44161</v>
          </cell>
          <cell r="C1370">
            <v>48</v>
          </cell>
          <cell r="D1370">
            <v>11</v>
          </cell>
          <cell r="E1370">
            <v>4006050048</v>
          </cell>
          <cell r="F1370" t="str">
            <v>Xốp EPS phẳng 425x885x10</v>
          </cell>
          <cell r="G1370"/>
          <cell r="H1370" t="str">
            <v>Nhật Anh</v>
          </cell>
          <cell r="I1370">
            <v>1000008</v>
          </cell>
          <cell r="J1370" t="str">
            <v>IQC</v>
          </cell>
          <cell r="K1370">
            <v>1500</v>
          </cell>
          <cell r="L1370">
            <v>1500</v>
          </cell>
          <cell r="M1370">
            <v>0</v>
          </cell>
          <cell r="P1370"/>
          <cell r="Q1370"/>
          <cell r="R1370"/>
          <cell r="S1370"/>
          <cell r="T1370"/>
          <cell r="U1370"/>
          <cell r="V1370"/>
          <cell r="W1370"/>
          <cell r="Y1370"/>
          <cell r="Z1370"/>
          <cell r="AA1370"/>
          <cell r="AB1370"/>
          <cell r="AC1370"/>
          <cell r="AD1370"/>
          <cell r="AE1370"/>
        </row>
        <row r="1371">
          <cell r="B1371">
            <v>44161</v>
          </cell>
          <cell r="C1371">
            <v>48</v>
          </cell>
          <cell r="D1371">
            <v>11</v>
          </cell>
          <cell r="E1371">
            <v>4006050118</v>
          </cell>
          <cell r="F1371" t="str">
            <v>Xốp đỉnh IQ-PLUS</v>
          </cell>
          <cell r="G1371"/>
          <cell r="H1371" t="str">
            <v>Nhật Anh</v>
          </cell>
          <cell r="I1371">
            <v>1000008</v>
          </cell>
          <cell r="J1371" t="str">
            <v>IQC</v>
          </cell>
          <cell r="K1371">
            <v>320</v>
          </cell>
          <cell r="L1371">
            <v>320</v>
          </cell>
          <cell r="M1371">
            <v>0</v>
          </cell>
          <cell r="P1371"/>
          <cell r="Q1371"/>
          <cell r="R1371"/>
          <cell r="S1371"/>
          <cell r="T1371"/>
          <cell r="U1371"/>
          <cell r="V1371"/>
          <cell r="W1371"/>
          <cell r="Y1371"/>
          <cell r="Z1371"/>
          <cell r="AA1371"/>
          <cell r="AB1371"/>
          <cell r="AC1371"/>
          <cell r="AD1371"/>
          <cell r="AE1371"/>
        </row>
        <row r="1372">
          <cell r="B1372">
            <v>44161</v>
          </cell>
          <cell r="C1372">
            <v>48</v>
          </cell>
          <cell r="D1372">
            <v>11</v>
          </cell>
          <cell r="E1372">
            <v>4006050103</v>
          </cell>
          <cell r="F1372" t="str">
            <v>Xốp thân EPS BC</v>
          </cell>
          <cell r="G1372"/>
          <cell r="H1372" t="str">
            <v>Nhật Anh</v>
          </cell>
          <cell r="I1372">
            <v>1000038</v>
          </cell>
          <cell r="J1372" t="str">
            <v>IQC</v>
          </cell>
          <cell r="K1372">
            <v>450</v>
          </cell>
          <cell r="L1372">
            <v>450</v>
          </cell>
          <cell r="M1372">
            <v>0</v>
          </cell>
          <cell r="P1372"/>
          <cell r="Q1372"/>
          <cell r="R1372"/>
          <cell r="S1372"/>
          <cell r="T1372"/>
          <cell r="U1372"/>
          <cell r="V1372"/>
          <cell r="W1372"/>
          <cell r="Y1372"/>
          <cell r="Z1372"/>
          <cell r="AA1372"/>
          <cell r="AB1372"/>
          <cell r="AC1372"/>
          <cell r="AD1372"/>
          <cell r="AE1372"/>
        </row>
        <row r="1373">
          <cell r="B1373">
            <v>44161</v>
          </cell>
          <cell r="C1373">
            <v>48</v>
          </cell>
          <cell r="D1373">
            <v>11</v>
          </cell>
          <cell r="E1373">
            <v>4006050104</v>
          </cell>
          <cell r="F1373" t="str">
            <v>Xốp nắp EPS BC</v>
          </cell>
          <cell r="G1373"/>
          <cell r="H1373" t="str">
            <v>Nhật Anh</v>
          </cell>
          <cell r="I1373">
            <v>1000038</v>
          </cell>
          <cell r="J1373" t="str">
            <v>IQC</v>
          </cell>
          <cell r="K1373">
            <v>450</v>
          </cell>
          <cell r="L1373">
            <v>450</v>
          </cell>
          <cell r="M1373">
            <v>0</v>
          </cell>
          <cell r="P1373"/>
          <cell r="Q1373"/>
          <cell r="R1373"/>
          <cell r="S1373"/>
          <cell r="T1373"/>
          <cell r="U1373"/>
          <cell r="V1373"/>
          <cell r="W1373"/>
          <cell r="Y1373"/>
          <cell r="Z1373"/>
          <cell r="AA1373"/>
          <cell r="AB1373"/>
          <cell r="AC1373"/>
          <cell r="AD1373"/>
          <cell r="AE1373"/>
        </row>
        <row r="1374">
          <cell r="B1374">
            <v>44161</v>
          </cell>
          <cell r="C1374">
            <v>48</v>
          </cell>
          <cell r="D1374">
            <v>11</v>
          </cell>
          <cell r="E1374">
            <v>4006050071</v>
          </cell>
          <cell r="F1374" t="str">
            <v>Xốp EPS đình- đáy WATER FALL v2</v>
          </cell>
          <cell r="G1374"/>
          <cell r="H1374" t="str">
            <v>Nhật Anh</v>
          </cell>
          <cell r="I1374">
            <v>1000008</v>
          </cell>
          <cell r="J1374" t="str">
            <v>IQC</v>
          </cell>
          <cell r="K1374">
            <v>80</v>
          </cell>
          <cell r="L1374">
            <v>80</v>
          </cell>
          <cell r="M1374">
            <v>0</v>
          </cell>
          <cell r="P1374"/>
          <cell r="Q1374"/>
          <cell r="R1374"/>
          <cell r="S1374"/>
          <cell r="T1374"/>
          <cell r="U1374"/>
          <cell r="V1374"/>
          <cell r="W1374"/>
          <cell r="Y1374"/>
          <cell r="Z1374"/>
          <cell r="AA1374"/>
          <cell r="AB1374"/>
          <cell r="AC1374"/>
          <cell r="AD1374"/>
          <cell r="AE1374"/>
        </row>
        <row r="1375">
          <cell r="B1375">
            <v>44161</v>
          </cell>
          <cell r="C1375">
            <v>48</v>
          </cell>
          <cell r="D1375">
            <v>11</v>
          </cell>
          <cell r="E1375">
            <v>4006050106</v>
          </cell>
          <cell r="F1375" t="str">
            <v>Xốp EPS phẳng mặt IQO</v>
          </cell>
          <cell r="G1375"/>
          <cell r="H1375" t="str">
            <v>Nhật Anh</v>
          </cell>
          <cell r="I1375">
            <v>1000008</v>
          </cell>
          <cell r="J1375" t="str">
            <v>IQC</v>
          </cell>
          <cell r="K1375">
            <v>400</v>
          </cell>
          <cell r="L1375">
            <v>400</v>
          </cell>
          <cell r="M1375">
            <v>0</v>
          </cell>
          <cell r="P1375"/>
          <cell r="Q1375"/>
          <cell r="R1375"/>
          <cell r="S1375"/>
          <cell r="T1375"/>
          <cell r="U1375"/>
          <cell r="V1375"/>
          <cell r="W1375"/>
          <cell r="Y1375"/>
          <cell r="Z1375"/>
          <cell r="AA1375"/>
          <cell r="AB1375"/>
          <cell r="AC1375"/>
          <cell r="AD1375"/>
          <cell r="AE1375"/>
        </row>
        <row r="1376">
          <cell r="B1376">
            <v>44161</v>
          </cell>
          <cell r="C1376">
            <v>48</v>
          </cell>
          <cell r="D1376">
            <v>11</v>
          </cell>
          <cell r="E1376">
            <v>4006050107</v>
          </cell>
          <cell r="F1376" t="str">
            <v>Xốp EPS phẳng cạnh IQO</v>
          </cell>
          <cell r="G1376"/>
          <cell r="H1376" t="str">
            <v>Nhật Anh</v>
          </cell>
          <cell r="I1376">
            <v>1000008</v>
          </cell>
          <cell r="J1376" t="str">
            <v>IQC</v>
          </cell>
          <cell r="K1376">
            <v>350</v>
          </cell>
          <cell r="L1376">
            <v>350</v>
          </cell>
          <cell r="M1376">
            <v>0</v>
          </cell>
          <cell r="P1376"/>
          <cell r="Q1376"/>
          <cell r="R1376"/>
          <cell r="S1376"/>
          <cell r="T1376"/>
          <cell r="U1376"/>
          <cell r="V1376"/>
          <cell r="W1376"/>
          <cell r="Y1376"/>
          <cell r="Z1376"/>
          <cell r="AA1376"/>
          <cell r="AB1376"/>
          <cell r="AC1376"/>
          <cell r="AD1376"/>
          <cell r="AE1376"/>
        </row>
        <row r="1377">
          <cell r="B1377">
            <v>44161</v>
          </cell>
          <cell r="C1377">
            <v>48</v>
          </cell>
          <cell r="D1377">
            <v>11</v>
          </cell>
          <cell r="E1377">
            <v>4006040065</v>
          </cell>
          <cell r="F1377" t="str">
            <v>Dây thun (khẩu trang) (1006102)</v>
          </cell>
          <cell r="G1377"/>
          <cell r="H1377" t="str">
            <v>Nhật Anh</v>
          </cell>
          <cell r="I1377">
            <v>1006102</v>
          </cell>
          <cell r="J1377" t="str">
            <v>IQC</v>
          </cell>
          <cell r="K1377">
            <v>976</v>
          </cell>
          <cell r="L1377">
            <v>976</v>
          </cell>
          <cell r="M1377">
            <v>0</v>
          </cell>
          <cell r="P1377"/>
          <cell r="Q1377"/>
          <cell r="R1377"/>
          <cell r="S1377"/>
          <cell r="T1377"/>
          <cell r="U1377"/>
          <cell r="V1377"/>
          <cell r="W1377"/>
          <cell r="Y1377"/>
          <cell r="Z1377"/>
          <cell r="AA1377"/>
          <cell r="AB1377"/>
          <cell r="AC1377"/>
          <cell r="AD1377"/>
          <cell r="AE1377"/>
        </row>
        <row r="1378">
          <cell r="B1378">
            <v>44161</v>
          </cell>
          <cell r="C1378">
            <v>48</v>
          </cell>
          <cell r="D1378">
            <v>11</v>
          </cell>
          <cell r="E1378">
            <v>4004090074</v>
          </cell>
          <cell r="F1378" t="str">
            <v>Màng co PVC 280mm</v>
          </cell>
          <cell r="G1378"/>
          <cell r="H1378" t="str">
            <v>Nhật Anh</v>
          </cell>
          <cell r="I1378">
            <v>1006090</v>
          </cell>
          <cell r="J1378" t="str">
            <v>IQC</v>
          </cell>
          <cell r="K1378">
            <v>139</v>
          </cell>
          <cell r="L1378">
            <v>139</v>
          </cell>
          <cell r="M1378">
            <v>0</v>
          </cell>
          <cell r="P1378"/>
          <cell r="Q1378"/>
          <cell r="R1378"/>
          <cell r="S1378"/>
          <cell r="T1378"/>
          <cell r="U1378"/>
          <cell r="V1378"/>
          <cell r="W1378"/>
          <cell r="Y1378"/>
          <cell r="Z1378"/>
          <cell r="AA1378"/>
          <cell r="AB1378"/>
          <cell r="AC1378"/>
          <cell r="AD1378"/>
          <cell r="AE1378"/>
        </row>
        <row r="1379">
          <cell r="B1379">
            <v>44161</v>
          </cell>
          <cell r="C1379">
            <v>48</v>
          </cell>
          <cell r="D1379">
            <v>11</v>
          </cell>
          <cell r="E1379">
            <v>3004091282</v>
          </cell>
          <cell r="F1379" t="str">
            <v>Nẹp kẽm khẩu trang (1006091)</v>
          </cell>
          <cell r="G1379"/>
          <cell r="H1379" t="str">
            <v>Nhật Anh</v>
          </cell>
          <cell r="I1379">
            <v>1005867</v>
          </cell>
          <cell r="J1379" t="str">
            <v>IQC</v>
          </cell>
          <cell r="K1379">
            <v>125</v>
          </cell>
          <cell r="L1379">
            <v>125</v>
          </cell>
          <cell r="M1379">
            <v>0</v>
          </cell>
          <cell r="P1379"/>
          <cell r="Q1379"/>
          <cell r="R1379"/>
          <cell r="S1379"/>
          <cell r="T1379"/>
          <cell r="U1379"/>
          <cell r="V1379"/>
          <cell r="W1379"/>
          <cell r="Y1379"/>
          <cell r="Z1379"/>
          <cell r="AA1379"/>
          <cell r="AB1379"/>
          <cell r="AC1379"/>
          <cell r="AD1379"/>
          <cell r="AE1379"/>
        </row>
        <row r="1380">
          <cell r="B1380">
            <v>44161</v>
          </cell>
          <cell r="C1380">
            <v>48</v>
          </cell>
          <cell r="D1380">
            <v>11</v>
          </cell>
          <cell r="E1380">
            <v>2008050021</v>
          </cell>
          <cell r="F1380" t="str">
            <v>Gioăng nén bơm 8369T</v>
          </cell>
          <cell r="G1380"/>
          <cell r="H1380" t="str">
            <v>Nhật Anh</v>
          </cell>
          <cell r="I1380">
            <v>1000030</v>
          </cell>
          <cell r="J1380" t="str">
            <v>IQC</v>
          </cell>
          <cell r="K1380">
            <v>20000</v>
          </cell>
          <cell r="L1380">
            <v>20000</v>
          </cell>
          <cell r="M1380">
            <v>0</v>
          </cell>
          <cell r="P1380"/>
          <cell r="Q1380"/>
          <cell r="R1380"/>
          <cell r="S1380"/>
          <cell r="T1380"/>
          <cell r="U1380"/>
          <cell r="V1380"/>
          <cell r="W1380"/>
          <cell r="Y1380"/>
          <cell r="Z1380"/>
          <cell r="AA1380"/>
          <cell r="AB1380"/>
          <cell r="AC1380"/>
          <cell r="AD1380"/>
          <cell r="AE1380"/>
        </row>
        <row r="1381">
          <cell r="B1381">
            <v>44161</v>
          </cell>
          <cell r="C1381">
            <v>48</v>
          </cell>
          <cell r="D1381">
            <v>11</v>
          </cell>
          <cell r="E1381">
            <v>2008050022</v>
          </cell>
          <cell r="F1381" t="str">
            <v>Gioăng nạp bơm 8369T</v>
          </cell>
          <cell r="G1381"/>
          <cell r="H1381" t="str">
            <v>Nhật Anh</v>
          </cell>
          <cell r="I1381">
            <v>1000030</v>
          </cell>
          <cell r="J1381" t="str">
            <v>IQC</v>
          </cell>
          <cell r="K1381">
            <v>39000</v>
          </cell>
          <cell r="L1381">
            <v>39000</v>
          </cell>
          <cell r="M1381">
            <v>0</v>
          </cell>
          <cell r="P1381"/>
          <cell r="Q1381"/>
          <cell r="R1381"/>
          <cell r="S1381"/>
          <cell r="T1381"/>
          <cell r="U1381"/>
          <cell r="V1381"/>
          <cell r="W1381"/>
          <cell r="Y1381"/>
          <cell r="Z1381"/>
          <cell r="AA1381"/>
          <cell r="AB1381"/>
          <cell r="AC1381"/>
          <cell r="AD1381"/>
          <cell r="AE1381"/>
        </row>
        <row r="1382">
          <cell r="B1382">
            <v>44161</v>
          </cell>
          <cell r="C1382">
            <v>48</v>
          </cell>
          <cell r="D1382">
            <v>11</v>
          </cell>
          <cell r="E1382">
            <v>2017030001</v>
          </cell>
          <cell r="F1382" t="str">
            <v>Gioăng van áp cao</v>
          </cell>
          <cell r="G1382"/>
          <cell r="H1382" t="str">
            <v>Nhật Anh</v>
          </cell>
          <cell r="I1382">
            <v>1000030</v>
          </cell>
          <cell r="J1382" t="str">
            <v>IQC</v>
          </cell>
          <cell r="K1382">
            <v>32000</v>
          </cell>
          <cell r="L1382">
            <v>32000</v>
          </cell>
          <cell r="M1382">
            <v>0</v>
          </cell>
          <cell r="P1382"/>
          <cell r="Q1382"/>
          <cell r="R1382"/>
          <cell r="S1382"/>
          <cell r="T1382"/>
          <cell r="U1382"/>
          <cell r="V1382"/>
          <cell r="W1382"/>
          <cell r="Y1382"/>
          <cell r="Z1382"/>
          <cell r="AA1382"/>
          <cell r="AB1382"/>
          <cell r="AC1382"/>
          <cell r="AD1382"/>
          <cell r="AE1382"/>
        </row>
        <row r="1383">
          <cell r="B1383">
            <v>44161</v>
          </cell>
          <cell r="C1383">
            <v>48</v>
          </cell>
          <cell r="D1383">
            <v>11</v>
          </cell>
          <cell r="E1383">
            <v>2017030005</v>
          </cell>
          <cell r="F1383" t="str">
            <v>Gioăng cốc 2 gioăng (86*3.1)mm</v>
          </cell>
          <cell r="G1383"/>
          <cell r="H1383" t="str">
            <v>Nhật Anh</v>
          </cell>
          <cell r="I1383">
            <v>1000030</v>
          </cell>
          <cell r="J1383" t="str">
            <v>IQC</v>
          </cell>
          <cell r="K1383">
            <v>10000</v>
          </cell>
          <cell r="L1383">
            <v>10000</v>
          </cell>
          <cell r="M1383">
            <v>0</v>
          </cell>
          <cell r="P1383"/>
          <cell r="Q1383"/>
          <cell r="R1383"/>
          <cell r="S1383"/>
          <cell r="T1383"/>
          <cell r="U1383"/>
          <cell r="V1383"/>
          <cell r="W1383"/>
          <cell r="Y1383"/>
          <cell r="Z1383"/>
          <cell r="AA1383"/>
          <cell r="AB1383"/>
          <cell r="AC1383"/>
          <cell r="AD1383"/>
          <cell r="AE1383"/>
        </row>
        <row r="1384">
          <cell r="B1384">
            <v>44161</v>
          </cell>
          <cell r="C1384">
            <v>48</v>
          </cell>
          <cell r="D1384">
            <v>11</v>
          </cell>
          <cell r="E1384">
            <v>2017030020</v>
          </cell>
          <cell r="F1384" t="str">
            <v>Gioăng vỏ màng RO</v>
          </cell>
          <cell r="G1384"/>
          <cell r="H1384" t="str">
            <v>Nhật Anh</v>
          </cell>
          <cell r="I1384">
            <v>1000030</v>
          </cell>
          <cell r="J1384" t="str">
            <v>IQC</v>
          </cell>
          <cell r="K1384">
            <v>10000</v>
          </cell>
          <cell r="L1384">
            <v>10000</v>
          </cell>
          <cell r="M1384">
            <v>0</v>
          </cell>
          <cell r="P1384"/>
          <cell r="Q1384"/>
          <cell r="R1384"/>
          <cell r="S1384"/>
          <cell r="T1384"/>
          <cell r="U1384"/>
          <cell r="V1384"/>
          <cell r="W1384"/>
          <cell r="Y1384"/>
          <cell r="Z1384"/>
          <cell r="AA1384"/>
          <cell r="AB1384"/>
          <cell r="AC1384"/>
          <cell r="AD1384"/>
          <cell r="AE1384"/>
        </row>
        <row r="1385">
          <cell r="B1385">
            <v>44161</v>
          </cell>
          <cell r="C1385">
            <v>48</v>
          </cell>
          <cell r="D1385">
            <v>11</v>
          </cell>
          <cell r="E1385">
            <v>2017030004</v>
          </cell>
          <cell r="F1385" t="str">
            <v>Gioăng chỉ D91.5x3.5</v>
          </cell>
          <cell r="G1385"/>
          <cell r="H1385" t="str">
            <v>Nhật Anh</v>
          </cell>
          <cell r="I1385">
            <v>1000030</v>
          </cell>
          <cell r="J1385" t="str">
            <v>IQC</v>
          </cell>
          <cell r="K1385">
            <v>30000</v>
          </cell>
          <cell r="L1385">
            <v>30000</v>
          </cell>
          <cell r="M1385">
            <v>0</v>
          </cell>
          <cell r="P1385"/>
          <cell r="Q1385"/>
          <cell r="R1385"/>
          <cell r="S1385"/>
          <cell r="T1385"/>
          <cell r="U1385"/>
          <cell r="V1385"/>
          <cell r="W1385"/>
          <cell r="Y1385"/>
          <cell r="Z1385"/>
          <cell r="AA1385"/>
          <cell r="AB1385"/>
          <cell r="AC1385"/>
          <cell r="AD1385"/>
          <cell r="AE1385"/>
        </row>
        <row r="1386">
          <cell r="B1386">
            <v>44161</v>
          </cell>
          <cell r="C1386">
            <v>48</v>
          </cell>
          <cell r="D1386">
            <v>11</v>
          </cell>
          <cell r="E1386">
            <v>4006031371</v>
          </cell>
          <cell r="F1386" t="str">
            <v>Tem chống hàng giả LIVOTEC RO</v>
          </cell>
          <cell r="G1386"/>
          <cell r="H1386" t="str">
            <v>Nhật Anh</v>
          </cell>
          <cell r="I1386">
            <v>1004968</v>
          </cell>
          <cell r="J1386" t="str">
            <v>IQC</v>
          </cell>
          <cell r="K1386">
            <v>20000</v>
          </cell>
          <cell r="L1386">
            <v>20000</v>
          </cell>
          <cell r="M1386">
            <v>0</v>
          </cell>
          <cell r="P1386"/>
          <cell r="Q1386"/>
          <cell r="R1386"/>
          <cell r="S1386"/>
          <cell r="T1386"/>
          <cell r="U1386"/>
          <cell r="V1386"/>
          <cell r="W1386"/>
          <cell r="Y1386"/>
          <cell r="Z1386"/>
          <cell r="AA1386"/>
          <cell r="AB1386"/>
          <cell r="AC1386"/>
          <cell r="AD1386"/>
          <cell r="AE1386"/>
        </row>
        <row r="1387">
          <cell r="B1387">
            <v>44161</v>
          </cell>
          <cell r="C1387">
            <v>48</v>
          </cell>
          <cell r="D1387">
            <v>11</v>
          </cell>
          <cell r="E1387">
            <v>4006031977</v>
          </cell>
          <cell r="F1387" t="str">
            <v>Tem vỡ Karofi (New)</v>
          </cell>
          <cell r="G1387"/>
          <cell r="H1387" t="str">
            <v>Nhật Anh</v>
          </cell>
          <cell r="I1387">
            <v>1000343</v>
          </cell>
          <cell r="J1387" t="str">
            <v>IQC</v>
          </cell>
          <cell r="K1387">
            <v>40000</v>
          </cell>
          <cell r="L1387">
            <v>40000</v>
          </cell>
          <cell r="M1387">
            <v>0</v>
          </cell>
          <cell r="P1387"/>
          <cell r="Q1387"/>
          <cell r="R1387"/>
          <cell r="S1387"/>
          <cell r="T1387"/>
          <cell r="U1387"/>
          <cell r="V1387"/>
          <cell r="W1387"/>
          <cell r="Y1387"/>
          <cell r="Z1387"/>
          <cell r="AA1387"/>
          <cell r="AB1387"/>
          <cell r="AC1387"/>
          <cell r="AD1387"/>
          <cell r="AE1387"/>
        </row>
        <row r="1388">
          <cell r="B1388">
            <v>44161</v>
          </cell>
          <cell r="C1388">
            <v>48</v>
          </cell>
          <cell r="D1388">
            <v>11</v>
          </cell>
          <cell r="E1388">
            <v>4006031570</v>
          </cell>
          <cell r="F1388" t="str">
            <v>Tem phụ KAROFI K9IQ-2 v1</v>
          </cell>
          <cell r="G1388"/>
          <cell r="H1388" t="str">
            <v>Nhật Anh</v>
          </cell>
          <cell r="I1388">
            <v>1000343</v>
          </cell>
          <cell r="J1388" t="str">
            <v>IQC</v>
          </cell>
          <cell r="K1388">
            <v>2500</v>
          </cell>
          <cell r="L1388">
            <v>2500</v>
          </cell>
          <cell r="M1388">
            <v>0</v>
          </cell>
          <cell r="P1388"/>
          <cell r="Q1388"/>
          <cell r="R1388"/>
          <cell r="S1388"/>
          <cell r="T1388"/>
          <cell r="U1388"/>
          <cell r="V1388"/>
          <cell r="W1388"/>
          <cell r="Y1388"/>
          <cell r="Z1388"/>
          <cell r="AA1388"/>
          <cell r="AB1388"/>
          <cell r="AC1388"/>
          <cell r="AD1388"/>
          <cell r="AE1388"/>
        </row>
        <row r="1389">
          <cell r="B1389">
            <v>44161</v>
          </cell>
          <cell r="C1389">
            <v>48</v>
          </cell>
          <cell r="D1389">
            <v>11</v>
          </cell>
          <cell r="E1389">
            <v>4006031314</v>
          </cell>
          <cell r="F1389" t="str">
            <v>Tem lõi 2 GAC LIVOTEC</v>
          </cell>
          <cell r="G1389"/>
          <cell r="H1389" t="str">
            <v>Nhật Anh</v>
          </cell>
          <cell r="I1389">
            <v>1000343</v>
          </cell>
          <cell r="J1389" t="str">
            <v>IQC</v>
          </cell>
          <cell r="K1389">
            <v>1200</v>
          </cell>
          <cell r="L1389">
            <v>1200</v>
          </cell>
          <cell r="M1389">
            <v>0</v>
          </cell>
          <cell r="P1389"/>
          <cell r="Q1389"/>
          <cell r="R1389"/>
          <cell r="S1389"/>
          <cell r="T1389"/>
          <cell r="U1389"/>
          <cell r="V1389"/>
          <cell r="W1389"/>
          <cell r="Y1389"/>
          <cell r="Z1389"/>
          <cell r="AA1389"/>
          <cell r="AB1389"/>
          <cell r="AC1389"/>
          <cell r="AD1389"/>
          <cell r="AE1389"/>
        </row>
        <row r="1390">
          <cell r="B1390">
            <v>44161</v>
          </cell>
          <cell r="C1390">
            <v>48</v>
          </cell>
          <cell r="D1390">
            <v>11</v>
          </cell>
          <cell r="E1390">
            <v>4006032033</v>
          </cell>
          <cell r="F1390" t="str">
            <v>Tem lõi CTO BLUE LEAF Rev.00</v>
          </cell>
          <cell r="G1390"/>
          <cell r="H1390" t="str">
            <v>Nhật Anh</v>
          </cell>
          <cell r="I1390">
            <v>1000343</v>
          </cell>
          <cell r="J1390" t="str">
            <v>IQC</v>
          </cell>
          <cell r="K1390">
            <v>600</v>
          </cell>
          <cell r="L1390">
            <v>600</v>
          </cell>
          <cell r="M1390">
            <v>0</v>
          </cell>
          <cell r="P1390"/>
          <cell r="Q1390"/>
          <cell r="R1390"/>
          <cell r="S1390"/>
          <cell r="T1390"/>
          <cell r="U1390"/>
          <cell r="V1390"/>
          <cell r="W1390"/>
          <cell r="Y1390"/>
          <cell r="Z1390"/>
          <cell r="AA1390"/>
          <cell r="AB1390"/>
          <cell r="AC1390"/>
          <cell r="AD1390"/>
          <cell r="AE1390"/>
        </row>
        <row r="1391">
          <cell r="B1391">
            <v>44161</v>
          </cell>
          <cell r="C1391">
            <v>48</v>
          </cell>
          <cell r="D1391">
            <v>11</v>
          </cell>
          <cell r="E1391">
            <v>4006032116</v>
          </cell>
          <cell r="F1391" t="str">
            <v>Tem vỏ màng Waterness</v>
          </cell>
          <cell r="G1391"/>
          <cell r="H1391" t="str">
            <v>Nhật Anh</v>
          </cell>
          <cell r="I1391">
            <v>1000343</v>
          </cell>
          <cell r="J1391" t="str">
            <v>IQC</v>
          </cell>
          <cell r="K1391">
            <v>35</v>
          </cell>
          <cell r="L1391">
            <v>35</v>
          </cell>
          <cell r="M1391">
            <v>0</v>
          </cell>
          <cell r="P1391"/>
          <cell r="Q1391"/>
          <cell r="R1391"/>
          <cell r="S1391"/>
          <cell r="T1391"/>
          <cell r="U1391"/>
          <cell r="V1391"/>
          <cell r="W1391"/>
          <cell r="Y1391"/>
          <cell r="Z1391"/>
          <cell r="AA1391"/>
          <cell r="AB1391"/>
          <cell r="AC1391"/>
          <cell r="AD1391"/>
          <cell r="AE1391"/>
        </row>
        <row r="1392">
          <cell r="B1392">
            <v>44161</v>
          </cell>
          <cell r="C1392">
            <v>48</v>
          </cell>
          <cell r="D1392">
            <v>11</v>
          </cell>
          <cell r="E1392">
            <v>4006060398</v>
          </cell>
          <cell r="F1392" t="str">
            <v>HDSD máy RO Waterness</v>
          </cell>
          <cell r="G1392"/>
          <cell r="H1392" t="str">
            <v>Nhật Anh</v>
          </cell>
          <cell r="I1392">
            <v>1000343</v>
          </cell>
          <cell r="J1392" t="str">
            <v>IQC</v>
          </cell>
          <cell r="K1392">
            <v>100</v>
          </cell>
          <cell r="L1392">
            <v>100</v>
          </cell>
          <cell r="M1392">
            <v>0</v>
          </cell>
          <cell r="P1392"/>
          <cell r="Q1392"/>
          <cell r="R1392"/>
          <cell r="S1392"/>
          <cell r="T1392"/>
          <cell r="U1392"/>
          <cell r="V1392"/>
          <cell r="W1392"/>
          <cell r="Y1392"/>
          <cell r="Z1392"/>
          <cell r="AA1392"/>
          <cell r="AB1392"/>
          <cell r="AC1392"/>
          <cell r="AD1392"/>
          <cell r="AE1392"/>
        </row>
        <row r="1393">
          <cell r="B1393">
            <v>44161</v>
          </cell>
          <cell r="C1393">
            <v>48</v>
          </cell>
          <cell r="D1393">
            <v>11</v>
          </cell>
          <cell r="E1393">
            <v>4006060055</v>
          </cell>
          <cell r="F1393" t="str">
            <v>HDSD máy RO-400 TECOMEN</v>
          </cell>
          <cell r="G1393"/>
          <cell r="H1393" t="str">
            <v>Nhật Anh</v>
          </cell>
          <cell r="I1393">
            <v>1000343</v>
          </cell>
          <cell r="J1393" t="str">
            <v>IQC</v>
          </cell>
          <cell r="K1393">
            <v>350</v>
          </cell>
          <cell r="L1393">
            <v>350</v>
          </cell>
          <cell r="M1393">
            <v>0</v>
          </cell>
          <cell r="P1393"/>
          <cell r="Q1393"/>
          <cell r="R1393"/>
          <cell r="S1393"/>
          <cell r="T1393"/>
          <cell r="U1393"/>
          <cell r="V1393"/>
          <cell r="W1393"/>
          <cell r="Y1393"/>
          <cell r="Z1393"/>
          <cell r="AA1393"/>
          <cell r="AB1393"/>
          <cell r="AC1393"/>
          <cell r="AD1393"/>
          <cell r="AE1393"/>
        </row>
        <row r="1394">
          <cell r="B1394">
            <v>44161</v>
          </cell>
          <cell r="C1394">
            <v>48</v>
          </cell>
          <cell r="D1394">
            <v>11</v>
          </cell>
          <cell r="E1394">
            <v>4006030232</v>
          </cell>
          <cell r="F1394" t="str">
            <v>Tem lõi CTO TECOMEN MADE IN VIETNAM</v>
          </cell>
          <cell r="G1394"/>
          <cell r="H1394" t="str">
            <v>Nhật Anh</v>
          </cell>
          <cell r="I1394">
            <v>1000343</v>
          </cell>
          <cell r="J1394" t="str">
            <v>IQC</v>
          </cell>
          <cell r="K1394">
            <v>300</v>
          </cell>
          <cell r="L1394">
            <v>300</v>
          </cell>
          <cell r="M1394">
            <v>0</v>
          </cell>
          <cell r="P1394"/>
          <cell r="Q1394"/>
          <cell r="R1394"/>
          <cell r="S1394"/>
          <cell r="T1394"/>
          <cell r="U1394"/>
          <cell r="V1394"/>
          <cell r="W1394"/>
          <cell r="Y1394"/>
          <cell r="Z1394"/>
          <cell r="AA1394"/>
          <cell r="AB1394"/>
          <cell r="AC1394"/>
          <cell r="AD1394"/>
          <cell r="AE1394"/>
        </row>
        <row r="1395">
          <cell r="B1395">
            <v>44161</v>
          </cell>
          <cell r="C1395">
            <v>48</v>
          </cell>
          <cell r="D1395">
            <v>11</v>
          </cell>
          <cell r="E1395">
            <v>4006030167</v>
          </cell>
          <cell r="F1395" t="str">
            <v>Tem OUT (model WPK-888)</v>
          </cell>
          <cell r="G1395"/>
          <cell r="H1395" t="str">
            <v>Nhật Anh</v>
          </cell>
          <cell r="I1395">
            <v>1000343</v>
          </cell>
          <cell r="J1395" t="str">
            <v>IQC</v>
          </cell>
          <cell r="K1395">
            <v>1000</v>
          </cell>
          <cell r="L1395">
            <v>1000</v>
          </cell>
          <cell r="M1395">
            <v>0</v>
          </cell>
          <cell r="P1395"/>
          <cell r="Q1395"/>
          <cell r="R1395"/>
          <cell r="S1395"/>
          <cell r="T1395"/>
          <cell r="U1395"/>
          <cell r="V1395"/>
          <cell r="W1395"/>
          <cell r="Y1395"/>
          <cell r="Z1395"/>
          <cell r="AA1395"/>
          <cell r="AB1395"/>
          <cell r="AC1395"/>
          <cell r="AD1395"/>
          <cell r="AE1395"/>
        </row>
        <row r="1396">
          <cell r="B1396">
            <v>44161</v>
          </cell>
          <cell r="C1396">
            <v>48</v>
          </cell>
          <cell r="D1396">
            <v>11</v>
          </cell>
          <cell r="E1396">
            <v>4006010712</v>
          </cell>
          <cell r="F1396" t="str">
            <v>Thùng carton KTYT 420x380x590</v>
          </cell>
          <cell r="G1396"/>
          <cell r="H1396" t="str">
            <v>Nhật Anh</v>
          </cell>
          <cell r="I1396">
            <v>1004696</v>
          </cell>
          <cell r="J1396" t="str">
            <v>IQC</v>
          </cell>
          <cell r="K1396">
            <v>150</v>
          </cell>
          <cell r="L1396">
            <v>150</v>
          </cell>
          <cell r="M1396">
            <v>0</v>
          </cell>
          <cell r="P1396"/>
          <cell r="Q1396"/>
          <cell r="R1396"/>
          <cell r="S1396"/>
          <cell r="T1396"/>
          <cell r="U1396"/>
          <cell r="V1396"/>
          <cell r="W1396"/>
          <cell r="Y1396"/>
          <cell r="Z1396"/>
          <cell r="AA1396"/>
          <cell r="AB1396"/>
          <cell r="AC1396"/>
          <cell r="AD1396"/>
          <cell r="AE1396"/>
        </row>
        <row r="1397">
          <cell r="B1397">
            <v>44161</v>
          </cell>
          <cell r="C1397">
            <v>48</v>
          </cell>
          <cell r="D1397">
            <v>11</v>
          </cell>
          <cell r="E1397">
            <v>4006010127</v>
          </cell>
          <cell r="F1397" t="str">
            <v>Thùng carton IQ-PLUS</v>
          </cell>
          <cell r="G1397"/>
          <cell r="H1397" t="str">
            <v>Nhật Anh</v>
          </cell>
          <cell r="I1397">
            <v>1004696</v>
          </cell>
          <cell r="J1397" t="str">
            <v>IQC</v>
          </cell>
          <cell r="K1397">
            <v>170</v>
          </cell>
          <cell r="L1397">
            <v>170</v>
          </cell>
          <cell r="M1397">
            <v>0</v>
          </cell>
          <cell r="P1397"/>
          <cell r="Q1397"/>
          <cell r="R1397"/>
          <cell r="S1397"/>
          <cell r="T1397"/>
          <cell r="U1397"/>
          <cell r="V1397"/>
          <cell r="W1397"/>
          <cell r="Y1397"/>
          <cell r="Z1397"/>
          <cell r="AA1397"/>
          <cell r="AB1397"/>
          <cell r="AC1397"/>
          <cell r="AD1397"/>
          <cell r="AE1397"/>
        </row>
        <row r="1398">
          <cell r="B1398">
            <v>44161</v>
          </cell>
          <cell r="C1398">
            <v>48</v>
          </cell>
          <cell r="D1398">
            <v>11</v>
          </cell>
          <cell r="E1398">
            <v>4006010035</v>
          </cell>
          <cell r="F1398" t="str">
            <v>Thùng carton CTO 10"</v>
          </cell>
          <cell r="G1398"/>
          <cell r="H1398" t="str">
            <v>Nhật Anh</v>
          </cell>
          <cell r="I1398">
            <v>1004696</v>
          </cell>
          <cell r="J1398" t="str">
            <v>IQC</v>
          </cell>
          <cell r="K1398">
            <v>40</v>
          </cell>
          <cell r="L1398">
            <v>40</v>
          </cell>
          <cell r="M1398">
            <v>0</v>
          </cell>
          <cell r="P1398"/>
          <cell r="Q1398"/>
          <cell r="R1398"/>
          <cell r="S1398"/>
          <cell r="T1398"/>
          <cell r="U1398"/>
          <cell r="V1398"/>
          <cell r="W1398"/>
          <cell r="Y1398"/>
          <cell r="Z1398"/>
          <cell r="AA1398"/>
          <cell r="AB1398"/>
          <cell r="AC1398"/>
          <cell r="AD1398"/>
          <cell r="AE1398"/>
        </row>
        <row r="1399">
          <cell r="B1399">
            <v>44161</v>
          </cell>
          <cell r="C1399">
            <v>48</v>
          </cell>
          <cell r="D1399">
            <v>11</v>
          </cell>
          <cell r="E1399">
            <v>4006010039</v>
          </cell>
          <cell r="F1399" t="str">
            <v>Thùng carton PPD 10"</v>
          </cell>
          <cell r="G1399"/>
          <cell r="H1399" t="str">
            <v>Nhật Anh</v>
          </cell>
          <cell r="I1399">
            <v>1004696</v>
          </cell>
          <cell r="J1399" t="str">
            <v>IQC</v>
          </cell>
          <cell r="K1399">
            <v>340</v>
          </cell>
          <cell r="L1399">
            <v>340</v>
          </cell>
          <cell r="M1399">
            <v>0</v>
          </cell>
          <cell r="P1399"/>
          <cell r="Q1399"/>
          <cell r="R1399"/>
          <cell r="S1399"/>
          <cell r="T1399"/>
          <cell r="U1399"/>
          <cell r="V1399"/>
          <cell r="W1399"/>
          <cell r="Y1399"/>
          <cell r="Z1399"/>
          <cell r="AA1399"/>
          <cell r="AB1399"/>
          <cell r="AC1399"/>
          <cell r="AD1399"/>
          <cell r="AE1399"/>
        </row>
        <row r="1400">
          <cell r="B1400">
            <v>44161</v>
          </cell>
          <cell r="C1400">
            <v>48</v>
          </cell>
          <cell r="D1400">
            <v>11</v>
          </cell>
          <cell r="E1400">
            <v>4006010040</v>
          </cell>
          <cell r="F1400" t="str">
            <v>Thùng carton OCB 10" NĐ</v>
          </cell>
          <cell r="G1400"/>
          <cell r="H1400" t="str">
            <v>Nhật Anh</v>
          </cell>
          <cell r="I1400">
            <v>1004696</v>
          </cell>
          <cell r="J1400" t="str">
            <v>IQC</v>
          </cell>
          <cell r="K1400">
            <v>270</v>
          </cell>
          <cell r="L1400">
            <v>270</v>
          </cell>
          <cell r="M1400">
            <v>0</v>
          </cell>
          <cell r="P1400"/>
          <cell r="Q1400"/>
          <cell r="R1400"/>
          <cell r="S1400"/>
          <cell r="T1400"/>
          <cell r="U1400"/>
          <cell r="V1400"/>
          <cell r="W1400"/>
          <cell r="Y1400"/>
          <cell r="Z1400"/>
          <cell r="AA1400"/>
          <cell r="AB1400"/>
          <cell r="AC1400"/>
          <cell r="AD1400"/>
          <cell r="AE1400"/>
        </row>
        <row r="1401">
          <cell r="B1401">
            <v>44161</v>
          </cell>
          <cell r="C1401">
            <v>48</v>
          </cell>
          <cell r="D1401">
            <v>11</v>
          </cell>
          <cell r="E1401">
            <v>4006010034</v>
          </cell>
          <cell r="F1401" t="str">
            <v>Thùng carton máy RO OEM (5S)</v>
          </cell>
          <cell r="G1401"/>
          <cell r="H1401" t="str">
            <v>Nhật Anh</v>
          </cell>
          <cell r="I1401">
            <v>1004696</v>
          </cell>
          <cell r="J1401" t="str">
            <v>IQC</v>
          </cell>
          <cell r="K1401">
            <v>50</v>
          </cell>
          <cell r="L1401">
            <v>50</v>
          </cell>
          <cell r="M1401">
            <v>0</v>
          </cell>
          <cell r="P1401"/>
          <cell r="Q1401"/>
          <cell r="R1401"/>
          <cell r="S1401"/>
          <cell r="T1401"/>
          <cell r="U1401"/>
          <cell r="V1401"/>
          <cell r="W1401"/>
          <cell r="Y1401"/>
          <cell r="Z1401"/>
          <cell r="AA1401"/>
          <cell r="AB1401"/>
          <cell r="AC1401"/>
          <cell r="AD1401"/>
          <cell r="AE1401"/>
        </row>
        <row r="1402">
          <cell r="B1402">
            <v>44161</v>
          </cell>
          <cell r="C1402">
            <v>48</v>
          </cell>
          <cell r="D1402">
            <v>11</v>
          </cell>
          <cell r="E1402">
            <v>4006010041</v>
          </cell>
          <cell r="F1402" t="str">
            <v>Thùng carton PP 10" Nesca</v>
          </cell>
          <cell r="G1402"/>
          <cell r="H1402" t="str">
            <v>Nhật Anh</v>
          </cell>
          <cell r="I1402">
            <v>1004696</v>
          </cell>
          <cell r="J1402" t="str">
            <v>IQC</v>
          </cell>
          <cell r="K1402">
            <v>300</v>
          </cell>
          <cell r="L1402">
            <v>300</v>
          </cell>
          <cell r="M1402">
            <v>0</v>
          </cell>
          <cell r="P1402"/>
          <cell r="Q1402"/>
          <cell r="R1402"/>
          <cell r="S1402"/>
          <cell r="T1402"/>
          <cell r="U1402"/>
          <cell r="V1402"/>
          <cell r="W1402"/>
          <cell r="Y1402"/>
          <cell r="Z1402"/>
          <cell r="AA1402"/>
          <cell r="AB1402"/>
          <cell r="AC1402"/>
          <cell r="AD1402"/>
          <cell r="AE1402"/>
        </row>
        <row r="1403">
          <cell r="B1403">
            <v>44161</v>
          </cell>
          <cell r="C1403">
            <v>48</v>
          </cell>
          <cell r="D1403">
            <v>11</v>
          </cell>
          <cell r="E1403">
            <v>4006010511</v>
          </cell>
          <cell r="F1403" t="str">
            <v>Thùng carton tủ IQ KAROFI v2</v>
          </cell>
          <cell r="G1403"/>
          <cell r="H1403" t="str">
            <v>Nhật Anh</v>
          </cell>
          <cell r="I1403">
            <v>1004696</v>
          </cell>
          <cell r="J1403" t="str">
            <v>IQC</v>
          </cell>
          <cell r="K1403">
            <v>500</v>
          </cell>
          <cell r="L1403">
            <v>500</v>
          </cell>
          <cell r="M1403">
            <v>0</v>
          </cell>
          <cell r="P1403"/>
          <cell r="Q1403"/>
          <cell r="R1403"/>
          <cell r="S1403"/>
          <cell r="T1403"/>
          <cell r="U1403"/>
          <cell r="V1403"/>
          <cell r="W1403"/>
          <cell r="Y1403"/>
          <cell r="Z1403"/>
          <cell r="AA1403"/>
          <cell r="AB1403"/>
          <cell r="AC1403"/>
          <cell r="AD1403"/>
          <cell r="AE1403"/>
        </row>
        <row r="1404">
          <cell r="B1404">
            <v>44161</v>
          </cell>
          <cell r="C1404">
            <v>48</v>
          </cell>
          <cell r="D1404">
            <v>11</v>
          </cell>
          <cell r="E1404">
            <v>4006010051</v>
          </cell>
          <cell r="F1404" t="str">
            <v>Thùng đựng cốc cao có nắp (tăng định lượng)</v>
          </cell>
          <cell r="G1404"/>
          <cell r="H1404" t="str">
            <v>Nhật Anh</v>
          </cell>
          <cell r="I1404">
            <v>1004696</v>
          </cell>
          <cell r="J1404" t="str">
            <v>IQC</v>
          </cell>
          <cell r="K1404">
            <v>150</v>
          </cell>
          <cell r="L1404">
            <v>150</v>
          </cell>
          <cell r="M1404">
            <v>0</v>
          </cell>
          <cell r="P1404"/>
          <cell r="Q1404"/>
          <cell r="R1404"/>
          <cell r="S1404"/>
          <cell r="T1404"/>
          <cell r="U1404"/>
          <cell r="V1404"/>
          <cell r="W1404"/>
          <cell r="Y1404"/>
          <cell r="Z1404"/>
          <cell r="AA1404"/>
          <cell r="AB1404"/>
          <cell r="AC1404"/>
          <cell r="AD1404"/>
          <cell r="AE1404"/>
        </row>
        <row r="1405">
          <cell r="B1405">
            <v>44161</v>
          </cell>
          <cell r="C1405">
            <v>48</v>
          </cell>
          <cell r="D1405">
            <v>11</v>
          </cell>
          <cell r="E1405">
            <v>3004010111</v>
          </cell>
          <cell r="F1405" t="str">
            <v>Dây nguồn IRO3-HOT</v>
          </cell>
          <cell r="G1405"/>
          <cell r="H1405" t="str">
            <v>Nhật Anh</v>
          </cell>
          <cell r="I1405">
            <v>1004010</v>
          </cell>
          <cell r="J1405" t="str">
            <v>IQC</v>
          </cell>
          <cell r="K1405">
            <v>240</v>
          </cell>
          <cell r="L1405">
            <v>240</v>
          </cell>
          <cell r="M1405">
            <v>0</v>
          </cell>
          <cell r="P1405"/>
          <cell r="Q1405"/>
          <cell r="R1405"/>
          <cell r="S1405"/>
          <cell r="T1405"/>
          <cell r="U1405"/>
          <cell r="V1405"/>
          <cell r="W1405"/>
          <cell r="Y1405"/>
          <cell r="Z1405"/>
          <cell r="AA1405"/>
          <cell r="AB1405"/>
          <cell r="AC1405"/>
          <cell r="AD1405"/>
          <cell r="AE1405"/>
        </row>
        <row r="1406">
          <cell r="B1406">
            <v>44161</v>
          </cell>
          <cell r="C1406">
            <v>48</v>
          </cell>
          <cell r="D1406">
            <v>11</v>
          </cell>
          <cell r="E1406">
            <v>3004010127</v>
          </cell>
          <cell r="F1406" t="str">
            <v>Bộ dây điện IRO3 (IQ)</v>
          </cell>
          <cell r="G1406"/>
          <cell r="H1406" t="str">
            <v>Nhật Anh</v>
          </cell>
          <cell r="I1406">
            <v>1004785</v>
          </cell>
          <cell r="J1406" t="str">
            <v>IQC</v>
          </cell>
          <cell r="K1406">
            <v>1000</v>
          </cell>
          <cell r="L1406">
            <v>1000</v>
          </cell>
          <cell r="M1406">
            <v>0</v>
          </cell>
          <cell r="P1406"/>
          <cell r="Q1406"/>
          <cell r="R1406"/>
          <cell r="S1406"/>
          <cell r="T1406"/>
          <cell r="U1406"/>
          <cell r="V1406"/>
          <cell r="W1406"/>
          <cell r="Y1406"/>
          <cell r="Z1406"/>
          <cell r="AA1406"/>
          <cell r="AB1406"/>
          <cell r="AC1406"/>
          <cell r="AD1406"/>
          <cell r="AE1406"/>
        </row>
        <row r="1407">
          <cell r="B1407">
            <v>44161</v>
          </cell>
          <cell r="C1407">
            <v>48</v>
          </cell>
          <cell r="D1407">
            <v>11</v>
          </cell>
          <cell r="E1407">
            <v>3004010024</v>
          </cell>
          <cell r="F1407" t="str">
            <v>Dây điện AT48</v>
          </cell>
          <cell r="G1407"/>
          <cell r="H1407" t="str">
            <v>Nhật Anh</v>
          </cell>
          <cell r="I1407">
            <v>1004010</v>
          </cell>
          <cell r="J1407" t="str">
            <v>IQC</v>
          </cell>
          <cell r="K1407">
            <v>1000</v>
          </cell>
          <cell r="L1407">
            <v>1000</v>
          </cell>
          <cell r="M1407">
            <v>0</v>
          </cell>
          <cell r="P1407"/>
          <cell r="Q1407"/>
          <cell r="R1407"/>
          <cell r="S1407"/>
          <cell r="T1407"/>
          <cell r="U1407"/>
          <cell r="V1407"/>
          <cell r="W1407"/>
          <cell r="Y1407"/>
          <cell r="Z1407"/>
          <cell r="AA1407"/>
          <cell r="AB1407"/>
          <cell r="AC1407"/>
          <cell r="AD1407"/>
          <cell r="AE1407"/>
        </row>
        <row r="1408">
          <cell r="B1408">
            <v>44161</v>
          </cell>
          <cell r="C1408">
            <v>48</v>
          </cell>
          <cell r="D1408">
            <v>11</v>
          </cell>
          <cell r="E1408">
            <v>2009010075</v>
          </cell>
          <cell r="F1408" t="str">
            <v>Nguồn 24V đen SƠN HÀ (1004785)</v>
          </cell>
          <cell r="G1408"/>
          <cell r="H1408" t="str">
            <v>Nhật Anh</v>
          </cell>
          <cell r="I1408">
            <v>1004785</v>
          </cell>
          <cell r="J1408" t="str">
            <v>IQC</v>
          </cell>
          <cell r="K1408">
            <v>1000</v>
          </cell>
          <cell r="L1408">
            <v>1000</v>
          </cell>
          <cell r="M1408">
            <v>0</v>
          </cell>
          <cell r="P1408"/>
          <cell r="Q1408"/>
          <cell r="R1408"/>
          <cell r="S1408"/>
          <cell r="T1408"/>
          <cell r="U1408"/>
          <cell r="V1408"/>
          <cell r="W1408"/>
          <cell r="Y1408"/>
          <cell r="Z1408"/>
          <cell r="AA1408"/>
          <cell r="AB1408"/>
          <cell r="AC1408"/>
          <cell r="AD1408"/>
          <cell r="AE1408"/>
        </row>
        <row r="1409">
          <cell r="B1409">
            <v>44161</v>
          </cell>
          <cell r="C1409">
            <v>48</v>
          </cell>
          <cell r="D1409">
            <v>11</v>
          </cell>
          <cell r="E1409">
            <v>4006010510</v>
          </cell>
          <cell r="F1409" t="str">
            <v>Thùng carton tủ IQ KAROFI (xốp) v2</v>
          </cell>
          <cell r="G1409"/>
          <cell r="H1409" t="str">
            <v>Nhật Anh</v>
          </cell>
          <cell r="I1409">
            <v>1004696</v>
          </cell>
          <cell r="J1409" t="str">
            <v>IQC</v>
          </cell>
          <cell r="K1409">
            <v>50</v>
          </cell>
          <cell r="L1409">
            <v>50</v>
          </cell>
          <cell r="M1409">
            <v>0</v>
          </cell>
          <cell r="P1409"/>
          <cell r="Q1409"/>
          <cell r="R1409"/>
          <cell r="S1409"/>
          <cell r="T1409"/>
          <cell r="U1409"/>
          <cell r="V1409"/>
          <cell r="W1409"/>
          <cell r="Y1409"/>
          <cell r="Z1409"/>
          <cell r="AA1409"/>
          <cell r="AB1409"/>
          <cell r="AC1409"/>
          <cell r="AD1409"/>
          <cell r="AE1409"/>
        </row>
        <row r="1410">
          <cell r="B1410">
            <v>44161</v>
          </cell>
          <cell r="C1410">
            <v>48</v>
          </cell>
          <cell r="D1410">
            <v>11</v>
          </cell>
          <cell r="E1410">
            <v>3004010143</v>
          </cell>
          <cell r="F1410" t="str">
            <v>Dây nguồn 3 chân (700)</v>
          </cell>
          <cell r="G1410"/>
          <cell r="H1410" t="str">
            <v>Nhật Anh</v>
          </cell>
          <cell r="I1410">
            <v>700</v>
          </cell>
          <cell r="J1410" t="str">
            <v>IQC</v>
          </cell>
          <cell r="K1410">
            <v>3117</v>
          </cell>
          <cell r="L1410">
            <v>3117</v>
          </cell>
          <cell r="M1410">
            <v>0</v>
          </cell>
          <cell r="P1410"/>
          <cell r="Q1410"/>
          <cell r="R1410"/>
          <cell r="S1410"/>
          <cell r="T1410"/>
          <cell r="U1410"/>
          <cell r="V1410"/>
          <cell r="W1410"/>
          <cell r="Y1410"/>
          <cell r="Z1410"/>
          <cell r="AA1410"/>
          <cell r="AB1410"/>
          <cell r="AC1410"/>
          <cell r="AD1410"/>
          <cell r="AE1410"/>
        </row>
        <row r="1411">
          <cell r="B1411">
            <v>44161</v>
          </cell>
          <cell r="C1411">
            <v>48</v>
          </cell>
          <cell r="D1411">
            <v>11</v>
          </cell>
          <cell r="E1411">
            <v>4006010669</v>
          </cell>
          <cell r="F1411" t="str">
            <v>Thùng carton KAROFI HCV200 v2</v>
          </cell>
          <cell r="G1411"/>
          <cell r="H1411" t="str">
            <v>Nhật Anh</v>
          </cell>
          <cell r="I1411">
            <v>1004696</v>
          </cell>
          <cell r="J1411" t="str">
            <v>IQC</v>
          </cell>
          <cell r="K1411">
            <v>50</v>
          </cell>
          <cell r="L1411">
            <v>50</v>
          </cell>
          <cell r="M1411">
            <v>0</v>
          </cell>
          <cell r="P1411"/>
          <cell r="Q1411"/>
          <cell r="R1411"/>
          <cell r="S1411"/>
          <cell r="T1411"/>
          <cell r="U1411"/>
          <cell r="V1411"/>
          <cell r="W1411"/>
          <cell r="Y1411"/>
          <cell r="Z1411"/>
          <cell r="AA1411"/>
          <cell r="AB1411"/>
          <cell r="AC1411"/>
          <cell r="AD1411"/>
          <cell r="AE1411"/>
        </row>
        <row r="1412">
          <cell r="B1412">
            <v>44161</v>
          </cell>
          <cell r="C1412">
            <v>48</v>
          </cell>
          <cell r="D1412">
            <v>11</v>
          </cell>
          <cell r="E1412">
            <v>4006010700</v>
          </cell>
          <cell r="F1412" t="str">
            <v>Thùng carton 480x420x350 (DM O-P1310)</v>
          </cell>
          <cell r="G1412"/>
          <cell r="H1412" t="str">
            <v>Nhật Anh</v>
          </cell>
          <cell r="I1412">
            <v>1004696</v>
          </cell>
          <cell r="J1412" t="str">
            <v>IQC</v>
          </cell>
          <cell r="K1412">
            <v>100</v>
          </cell>
          <cell r="L1412">
            <v>100</v>
          </cell>
          <cell r="M1412">
            <v>0</v>
          </cell>
          <cell r="P1412"/>
          <cell r="Q1412"/>
          <cell r="R1412"/>
          <cell r="S1412"/>
          <cell r="T1412"/>
          <cell r="U1412"/>
          <cell r="V1412"/>
          <cell r="W1412"/>
          <cell r="Y1412"/>
          <cell r="Z1412"/>
          <cell r="AA1412"/>
          <cell r="AB1412"/>
          <cell r="AC1412"/>
          <cell r="AD1412"/>
          <cell r="AE1412"/>
        </row>
        <row r="1413">
          <cell r="B1413">
            <v>44161</v>
          </cell>
          <cell r="C1413">
            <v>48</v>
          </cell>
          <cell r="D1413">
            <v>11</v>
          </cell>
          <cell r="E1413">
            <v>4006010576</v>
          </cell>
          <cell r="F1413" t="str">
            <v>Bộ vách carton PP (MCPP)</v>
          </cell>
          <cell r="G1413"/>
          <cell r="H1413" t="str">
            <v>Nhật Anh</v>
          </cell>
          <cell r="I1413">
            <v>1005936</v>
          </cell>
          <cell r="J1413" t="str">
            <v>IQC</v>
          </cell>
          <cell r="K1413">
            <v>240</v>
          </cell>
          <cell r="L1413">
            <v>240</v>
          </cell>
          <cell r="M1413">
            <v>0</v>
          </cell>
          <cell r="P1413"/>
          <cell r="Q1413"/>
          <cell r="R1413"/>
          <cell r="S1413"/>
          <cell r="T1413"/>
          <cell r="U1413"/>
          <cell r="V1413"/>
          <cell r="W1413"/>
          <cell r="Y1413"/>
          <cell r="Z1413"/>
          <cell r="AA1413"/>
          <cell r="AB1413"/>
          <cell r="AC1413"/>
          <cell r="AD1413"/>
          <cell r="AE1413"/>
        </row>
        <row r="1414">
          <cell r="B1414">
            <v>44161</v>
          </cell>
          <cell r="C1414">
            <v>48</v>
          </cell>
          <cell r="D1414">
            <v>11</v>
          </cell>
          <cell r="E1414">
            <v>4006010191</v>
          </cell>
          <cell r="F1414" t="str">
            <v>Carton đáy IQ 440x345x30</v>
          </cell>
          <cell r="G1414"/>
          <cell r="H1414" t="str">
            <v>Nhật Anh</v>
          </cell>
          <cell r="I1414">
            <v>1005936</v>
          </cell>
          <cell r="J1414" t="str">
            <v>IQC</v>
          </cell>
          <cell r="K1414">
            <v>700</v>
          </cell>
          <cell r="L1414">
            <v>700</v>
          </cell>
          <cell r="M1414">
            <v>0</v>
          </cell>
          <cell r="P1414"/>
          <cell r="Q1414"/>
          <cell r="R1414"/>
          <cell r="S1414"/>
          <cell r="T1414"/>
          <cell r="U1414"/>
          <cell r="V1414"/>
          <cell r="W1414"/>
          <cell r="Y1414"/>
          <cell r="Z1414"/>
          <cell r="AA1414"/>
          <cell r="AB1414"/>
          <cell r="AC1414"/>
          <cell r="AD1414"/>
          <cell r="AE1414"/>
        </row>
        <row r="1415">
          <cell r="B1415">
            <v>44161</v>
          </cell>
          <cell r="C1415">
            <v>48</v>
          </cell>
          <cell r="D1415">
            <v>11</v>
          </cell>
          <cell r="E1415">
            <v>4006010094</v>
          </cell>
          <cell r="F1415" t="str">
            <v>Bộ vách carton CTO 10"</v>
          </cell>
          <cell r="G1415"/>
          <cell r="H1415" t="str">
            <v>Nhật Anh</v>
          </cell>
          <cell r="I1415">
            <v>1005936</v>
          </cell>
          <cell r="J1415" t="str">
            <v>IQC</v>
          </cell>
          <cell r="K1415">
            <v>40</v>
          </cell>
          <cell r="L1415">
            <v>40</v>
          </cell>
          <cell r="M1415">
            <v>0</v>
          </cell>
          <cell r="P1415"/>
          <cell r="Q1415"/>
          <cell r="R1415"/>
          <cell r="S1415"/>
          <cell r="T1415"/>
          <cell r="U1415"/>
          <cell r="V1415"/>
          <cell r="W1415"/>
          <cell r="Y1415"/>
          <cell r="Z1415"/>
          <cell r="AA1415"/>
          <cell r="AB1415"/>
          <cell r="AC1415"/>
          <cell r="AD1415"/>
          <cell r="AE1415"/>
        </row>
        <row r="1416">
          <cell r="B1416">
            <v>44161</v>
          </cell>
          <cell r="C1416">
            <v>48</v>
          </cell>
          <cell r="D1416">
            <v>11</v>
          </cell>
          <cell r="E1416">
            <v>4006010118</v>
          </cell>
          <cell r="F1416" t="str">
            <v>Miếng lót hộp</v>
          </cell>
          <cell r="G1416"/>
          <cell r="H1416" t="str">
            <v>Nhật Anh</v>
          </cell>
          <cell r="I1416">
            <v>1005936</v>
          </cell>
          <cell r="J1416" t="str">
            <v>IQC</v>
          </cell>
          <cell r="K1416">
            <v>150</v>
          </cell>
          <cell r="L1416">
            <v>150</v>
          </cell>
          <cell r="M1416">
            <v>0</v>
          </cell>
          <cell r="P1416"/>
          <cell r="Q1416"/>
          <cell r="R1416"/>
          <cell r="S1416"/>
          <cell r="T1416"/>
          <cell r="U1416"/>
          <cell r="V1416"/>
          <cell r="W1416"/>
          <cell r="Y1416"/>
          <cell r="Z1416"/>
          <cell r="AA1416"/>
          <cell r="AB1416"/>
          <cell r="AC1416"/>
          <cell r="AD1416"/>
          <cell r="AE1416"/>
        </row>
        <row r="1417">
          <cell r="B1417">
            <v>44161</v>
          </cell>
          <cell r="C1417">
            <v>48</v>
          </cell>
          <cell r="D1417">
            <v>11</v>
          </cell>
          <cell r="E1417">
            <v>4006010098</v>
          </cell>
          <cell r="F1417" t="str">
            <v>Bộ vách carton cốc 10"</v>
          </cell>
          <cell r="G1417"/>
          <cell r="H1417" t="str">
            <v>Nhật Anh</v>
          </cell>
          <cell r="I1417">
            <v>1005936</v>
          </cell>
          <cell r="J1417" t="str">
            <v>IQC</v>
          </cell>
          <cell r="K1417">
            <v>100</v>
          </cell>
          <cell r="L1417">
            <v>100</v>
          </cell>
          <cell r="M1417">
            <v>0</v>
          </cell>
          <cell r="P1417"/>
          <cell r="Q1417"/>
          <cell r="R1417"/>
          <cell r="S1417"/>
          <cell r="T1417"/>
          <cell r="U1417"/>
          <cell r="V1417"/>
          <cell r="W1417"/>
          <cell r="Y1417"/>
          <cell r="Z1417"/>
          <cell r="AA1417"/>
          <cell r="AB1417"/>
          <cell r="AC1417"/>
          <cell r="AD1417"/>
          <cell r="AE1417"/>
        </row>
        <row r="1418">
          <cell r="B1418">
            <v>44161</v>
          </cell>
          <cell r="C1418">
            <v>48</v>
          </cell>
          <cell r="D1418">
            <v>11</v>
          </cell>
          <cell r="E1418">
            <v>4006010204</v>
          </cell>
          <cell r="F1418" t="str">
            <v>Thùng đựng cốc thấp không nắp</v>
          </cell>
          <cell r="G1418"/>
          <cell r="H1418" t="str">
            <v>Nhật Anh</v>
          </cell>
          <cell r="I1418">
            <v>1005936</v>
          </cell>
          <cell r="J1418" t="str">
            <v>IQC</v>
          </cell>
          <cell r="K1418">
            <v>900</v>
          </cell>
          <cell r="L1418">
            <v>900</v>
          </cell>
          <cell r="M1418">
            <v>0</v>
          </cell>
          <cell r="P1418"/>
          <cell r="Q1418"/>
          <cell r="R1418"/>
          <cell r="S1418"/>
          <cell r="T1418"/>
          <cell r="U1418"/>
          <cell r="V1418"/>
          <cell r="W1418"/>
          <cell r="Y1418"/>
          <cell r="Z1418"/>
          <cell r="AA1418"/>
          <cell r="AB1418"/>
          <cell r="AC1418"/>
          <cell r="AD1418"/>
          <cell r="AE1418"/>
        </row>
        <row r="1419">
          <cell r="B1419">
            <v>44161</v>
          </cell>
          <cell r="C1419">
            <v>48</v>
          </cell>
          <cell r="D1419">
            <v>11</v>
          </cell>
          <cell r="E1419">
            <v>4006010321</v>
          </cell>
          <cell r="F1419" t="str">
            <v>Thùng carton đựng máy 606 Lite</v>
          </cell>
          <cell r="G1419"/>
          <cell r="H1419" t="str">
            <v>Nhật Anh</v>
          </cell>
          <cell r="I1419">
            <v>1004696</v>
          </cell>
          <cell r="J1419" t="str">
            <v>IQC</v>
          </cell>
          <cell r="K1419">
            <v>100</v>
          </cell>
          <cell r="L1419">
            <v>100</v>
          </cell>
          <cell r="M1419">
            <v>0</v>
          </cell>
          <cell r="P1419"/>
          <cell r="Q1419"/>
          <cell r="R1419"/>
          <cell r="S1419"/>
          <cell r="T1419"/>
          <cell r="U1419"/>
          <cell r="V1419"/>
          <cell r="W1419"/>
          <cell r="Y1419"/>
          <cell r="Z1419"/>
          <cell r="AA1419"/>
          <cell r="AB1419"/>
          <cell r="AC1419"/>
          <cell r="AD1419"/>
          <cell r="AE1419"/>
        </row>
        <row r="1420">
          <cell r="B1420">
            <v>44161</v>
          </cell>
          <cell r="C1420">
            <v>48</v>
          </cell>
          <cell r="D1420">
            <v>11</v>
          </cell>
          <cell r="E1420">
            <v>4006010316</v>
          </cell>
          <cell r="F1420" t="str">
            <v>ĐÁY THÙNG CARTON IRO3</v>
          </cell>
          <cell r="G1420"/>
          <cell r="H1420" t="str">
            <v>Nhật Anh</v>
          </cell>
          <cell r="I1420">
            <v>1005936</v>
          </cell>
          <cell r="J1420" t="str">
            <v>IQC</v>
          </cell>
          <cell r="K1420">
            <v>150</v>
          </cell>
          <cell r="L1420">
            <v>150</v>
          </cell>
          <cell r="M1420">
            <v>0</v>
          </cell>
          <cell r="P1420"/>
          <cell r="Q1420"/>
          <cell r="R1420"/>
          <cell r="S1420"/>
          <cell r="T1420"/>
          <cell r="U1420"/>
          <cell r="V1420"/>
          <cell r="W1420"/>
          <cell r="Y1420"/>
          <cell r="Z1420"/>
          <cell r="AA1420"/>
          <cell r="AB1420"/>
          <cell r="AC1420"/>
          <cell r="AD1420"/>
          <cell r="AE1420"/>
        </row>
        <row r="1421">
          <cell r="B1421">
            <v>44161</v>
          </cell>
          <cell r="C1421">
            <v>48</v>
          </cell>
          <cell r="D1421">
            <v>11</v>
          </cell>
          <cell r="E1421">
            <v>2013070026</v>
          </cell>
          <cell r="F1421" t="str">
            <v>Khối nóng nhanh KY18 (S)</v>
          </cell>
          <cell r="G1421"/>
          <cell r="H1421" t="str">
            <v>Nhật Anh</v>
          </cell>
          <cell r="I1421">
            <v>2000157</v>
          </cell>
          <cell r="J1421" t="str">
            <v>IQC</v>
          </cell>
          <cell r="K1421">
            <v>200</v>
          </cell>
          <cell r="L1421">
            <v>200</v>
          </cell>
          <cell r="M1421">
            <v>0</v>
          </cell>
          <cell r="P1421"/>
          <cell r="Q1421"/>
          <cell r="R1421"/>
          <cell r="S1421"/>
          <cell r="T1421"/>
          <cell r="U1421"/>
          <cell r="V1421"/>
          <cell r="W1421"/>
          <cell r="Y1421"/>
          <cell r="Z1421"/>
          <cell r="AA1421"/>
          <cell r="AB1421"/>
          <cell r="AC1421"/>
          <cell r="AD1421"/>
          <cell r="AE1421"/>
        </row>
        <row r="1422">
          <cell r="B1422">
            <v>44161</v>
          </cell>
          <cell r="C1422">
            <v>48</v>
          </cell>
          <cell r="D1422">
            <v>11</v>
          </cell>
          <cell r="E1422">
            <v>3003050005</v>
          </cell>
          <cell r="F1422" t="str">
            <v>Thân tủ IQ vàng (0.5mm)</v>
          </cell>
          <cell r="G1422"/>
          <cell r="H1422" t="str">
            <v>Nhật Anh</v>
          </cell>
          <cell r="I1422">
            <v>1005399</v>
          </cell>
          <cell r="J1422" t="str">
            <v>IQC</v>
          </cell>
          <cell r="K1422">
            <v>200</v>
          </cell>
          <cell r="L1422">
            <v>200</v>
          </cell>
          <cell r="M1422">
            <v>0</v>
          </cell>
          <cell r="P1422"/>
          <cell r="Q1422"/>
          <cell r="R1422"/>
          <cell r="S1422"/>
          <cell r="T1422"/>
          <cell r="U1422"/>
          <cell r="V1422"/>
          <cell r="W1422"/>
          <cell r="Y1422"/>
          <cell r="Z1422"/>
          <cell r="AA1422"/>
          <cell r="AB1422"/>
          <cell r="AC1422"/>
          <cell r="AD1422"/>
          <cell r="AE1422"/>
        </row>
        <row r="1423">
          <cell r="B1423">
            <v>44161</v>
          </cell>
          <cell r="C1423">
            <v>48</v>
          </cell>
          <cell r="D1423">
            <v>11</v>
          </cell>
          <cell r="E1423">
            <v>4006020093</v>
          </cell>
          <cell r="F1423" t="str">
            <v>TÚI KHẨU TRANG 280 x 290 x 80</v>
          </cell>
          <cell r="G1423"/>
          <cell r="H1423" t="str">
            <v>Nhật Anh</v>
          </cell>
          <cell r="I1423">
            <v>1000015</v>
          </cell>
          <cell r="J1423" t="str">
            <v>IQC</v>
          </cell>
          <cell r="K1423">
            <v>3000</v>
          </cell>
          <cell r="L1423">
            <v>3000</v>
          </cell>
          <cell r="M1423">
            <v>0</v>
          </cell>
          <cell r="P1423"/>
          <cell r="Q1423"/>
          <cell r="R1423"/>
          <cell r="S1423"/>
          <cell r="T1423"/>
          <cell r="U1423"/>
          <cell r="V1423"/>
          <cell r="W1423"/>
          <cell r="Y1423"/>
          <cell r="Z1423"/>
          <cell r="AA1423"/>
          <cell r="AB1423"/>
          <cell r="AC1423"/>
          <cell r="AD1423"/>
          <cell r="AE1423"/>
        </row>
        <row r="1424">
          <cell r="B1424">
            <v>44161</v>
          </cell>
          <cell r="C1424">
            <v>48</v>
          </cell>
          <cell r="D1424">
            <v>11</v>
          </cell>
          <cell r="E1424">
            <v>3003050003</v>
          </cell>
          <cell r="F1424" t="str">
            <v>Thân tủ IQ trắng (0.5mm)</v>
          </cell>
          <cell r="G1424"/>
          <cell r="H1424" t="str">
            <v>Nhật Anh</v>
          </cell>
          <cell r="I1424">
            <v>1006334</v>
          </cell>
          <cell r="J1424" t="str">
            <v>IQC</v>
          </cell>
          <cell r="K1424">
            <v>150</v>
          </cell>
          <cell r="L1424">
            <v>150</v>
          </cell>
          <cell r="M1424">
            <v>0</v>
          </cell>
          <cell r="P1424"/>
          <cell r="Q1424"/>
          <cell r="R1424"/>
          <cell r="S1424"/>
          <cell r="T1424"/>
          <cell r="U1424"/>
          <cell r="V1424"/>
          <cell r="W1424"/>
          <cell r="Y1424"/>
          <cell r="Z1424"/>
          <cell r="AA1424"/>
          <cell r="AB1424"/>
          <cell r="AC1424"/>
          <cell r="AD1424"/>
          <cell r="AE1424"/>
        </row>
        <row r="1425">
          <cell r="B1425">
            <v>44161</v>
          </cell>
          <cell r="C1425">
            <v>48</v>
          </cell>
          <cell r="D1425">
            <v>11</v>
          </cell>
          <cell r="E1425">
            <v>3003050020</v>
          </cell>
          <cell r="F1425" t="str">
            <v>Thân tủ IRO3 MEGATON trắng</v>
          </cell>
          <cell r="G1425"/>
          <cell r="H1425" t="str">
            <v>Nhật Anh</v>
          </cell>
          <cell r="I1425">
            <v>1006334</v>
          </cell>
          <cell r="J1425" t="str">
            <v>IQC</v>
          </cell>
          <cell r="K1425">
            <v>150</v>
          </cell>
          <cell r="L1425">
            <v>150</v>
          </cell>
          <cell r="M1425">
            <v>0</v>
          </cell>
          <cell r="P1425"/>
          <cell r="Q1425"/>
          <cell r="R1425"/>
          <cell r="S1425"/>
          <cell r="T1425"/>
          <cell r="U1425"/>
          <cell r="V1425"/>
          <cell r="W1425"/>
          <cell r="Y1425"/>
          <cell r="Z1425"/>
          <cell r="AA1425"/>
          <cell r="AB1425"/>
          <cell r="AC1425"/>
          <cell r="AD1425"/>
          <cell r="AE1425"/>
        </row>
        <row r="1426">
          <cell r="B1426">
            <v>44161</v>
          </cell>
          <cell r="C1426">
            <v>48</v>
          </cell>
          <cell r="D1426">
            <v>11</v>
          </cell>
          <cell r="E1426">
            <v>3003050051</v>
          </cell>
          <cell r="F1426" t="str">
            <v>Thân tủ IQ-PLUS trắng</v>
          </cell>
          <cell r="G1426"/>
          <cell r="H1426" t="str">
            <v>Nhật Anh</v>
          </cell>
          <cell r="I1426">
            <v>1006334</v>
          </cell>
          <cell r="J1426" t="str">
            <v>IQC</v>
          </cell>
          <cell r="K1426">
            <v>200</v>
          </cell>
          <cell r="L1426">
            <v>200</v>
          </cell>
          <cell r="M1426">
            <v>0</v>
          </cell>
          <cell r="P1426"/>
          <cell r="Q1426"/>
          <cell r="R1426"/>
          <cell r="S1426"/>
          <cell r="T1426"/>
          <cell r="U1426"/>
          <cell r="V1426"/>
          <cell r="W1426"/>
          <cell r="Y1426"/>
          <cell r="Z1426"/>
          <cell r="AA1426"/>
          <cell r="AB1426"/>
          <cell r="AC1426"/>
          <cell r="AD1426"/>
          <cell r="AE1426"/>
        </row>
        <row r="1427">
          <cell r="B1427">
            <v>44161</v>
          </cell>
          <cell r="C1427">
            <v>48</v>
          </cell>
          <cell r="D1427">
            <v>11</v>
          </cell>
          <cell r="E1427">
            <v>3004040237</v>
          </cell>
          <cell r="F1427" t="str">
            <v>Giá đỡ bản lề dưới IRO3 v2 trắng</v>
          </cell>
          <cell r="G1427"/>
          <cell r="H1427" t="str">
            <v>Nhật Anh</v>
          </cell>
          <cell r="I1427">
            <v>1006334</v>
          </cell>
          <cell r="J1427" t="str">
            <v>IQC</v>
          </cell>
          <cell r="K1427">
            <v>200</v>
          </cell>
          <cell r="L1427">
            <v>200</v>
          </cell>
          <cell r="M1427">
            <v>0</v>
          </cell>
          <cell r="P1427"/>
          <cell r="Q1427"/>
          <cell r="R1427"/>
          <cell r="S1427"/>
          <cell r="T1427"/>
          <cell r="U1427"/>
          <cell r="V1427"/>
          <cell r="W1427"/>
          <cell r="Y1427"/>
          <cell r="Z1427"/>
          <cell r="AA1427"/>
          <cell r="AB1427"/>
          <cell r="AC1427"/>
          <cell r="AD1427"/>
          <cell r="AE1427"/>
        </row>
        <row r="1428">
          <cell r="B1428">
            <v>44161</v>
          </cell>
          <cell r="C1428">
            <v>48</v>
          </cell>
          <cell r="D1428">
            <v>11</v>
          </cell>
          <cell r="E1428">
            <v>3004040392</v>
          </cell>
          <cell r="F1428" t="str">
            <v>Ốp sau IRO3-HOT</v>
          </cell>
          <cell r="G1428"/>
          <cell r="H1428" t="str">
            <v>Nhật Anh</v>
          </cell>
          <cell r="I1428">
            <v>1006334</v>
          </cell>
          <cell r="J1428" t="str">
            <v>IQC</v>
          </cell>
          <cell r="K1428">
            <v>200</v>
          </cell>
          <cell r="L1428">
            <v>200</v>
          </cell>
          <cell r="M1428">
            <v>0</v>
          </cell>
          <cell r="P1428"/>
          <cell r="Q1428"/>
          <cell r="R1428"/>
          <cell r="S1428"/>
          <cell r="T1428"/>
          <cell r="U1428"/>
          <cell r="V1428"/>
          <cell r="W1428"/>
          <cell r="Y1428"/>
          <cell r="Z1428"/>
          <cell r="AA1428"/>
          <cell r="AB1428"/>
          <cell r="AC1428"/>
          <cell r="AD1428"/>
          <cell r="AE1428"/>
        </row>
        <row r="1429">
          <cell r="B1429">
            <v>44161</v>
          </cell>
          <cell r="C1429">
            <v>48</v>
          </cell>
          <cell r="D1429">
            <v>11</v>
          </cell>
          <cell r="E1429">
            <v>3004020439</v>
          </cell>
          <cell r="F1429" t="str">
            <v>Cụm vách phải HCV200RO trắng</v>
          </cell>
          <cell r="G1429"/>
          <cell r="H1429" t="str">
            <v>Nhật Anh</v>
          </cell>
          <cell r="I1429">
            <v>1000016</v>
          </cell>
          <cell r="J1429" t="str">
            <v>IQC</v>
          </cell>
          <cell r="K1429">
            <v>150</v>
          </cell>
          <cell r="L1429">
            <v>150</v>
          </cell>
          <cell r="M1429">
            <v>0</v>
          </cell>
          <cell r="P1429"/>
          <cell r="Q1429"/>
          <cell r="R1429"/>
          <cell r="S1429"/>
          <cell r="T1429"/>
          <cell r="U1429"/>
          <cell r="V1429"/>
          <cell r="W1429"/>
          <cell r="Y1429"/>
          <cell r="Z1429"/>
          <cell r="AA1429"/>
          <cell r="AB1429"/>
          <cell r="AC1429"/>
          <cell r="AD1429"/>
          <cell r="AE1429"/>
        </row>
        <row r="1430">
          <cell r="B1430">
            <v>44161</v>
          </cell>
          <cell r="C1430">
            <v>48</v>
          </cell>
          <cell r="D1430">
            <v>11</v>
          </cell>
          <cell r="E1430">
            <v>3004020438</v>
          </cell>
          <cell r="F1430" t="str">
            <v>Cụm vách trái HCV200RO trắng</v>
          </cell>
          <cell r="G1430"/>
          <cell r="H1430" t="str">
            <v>Nhật Anh</v>
          </cell>
          <cell r="I1430">
            <v>1000016</v>
          </cell>
          <cell r="J1430" t="str">
            <v>IQC</v>
          </cell>
          <cell r="K1430">
            <v>150</v>
          </cell>
          <cell r="L1430">
            <v>150</v>
          </cell>
          <cell r="M1430">
            <v>0</v>
          </cell>
          <cell r="P1430"/>
          <cell r="Q1430"/>
          <cell r="R1430"/>
          <cell r="S1430"/>
          <cell r="T1430"/>
          <cell r="U1430"/>
          <cell r="V1430"/>
          <cell r="W1430"/>
          <cell r="Y1430"/>
          <cell r="Z1430"/>
          <cell r="AA1430"/>
          <cell r="AB1430"/>
          <cell r="AC1430"/>
          <cell r="AD1430"/>
          <cell r="AE1430"/>
        </row>
        <row r="1431">
          <cell r="B1431">
            <v>44161</v>
          </cell>
          <cell r="C1431">
            <v>48</v>
          </cell>
          <cell r="D1431">
            <v>11</v>
          </cell>
          <cell r="E1431">
            <v>2013090038</v>
          </cell>
          <cell r="F1431" t="str">
            <v>Tay tháo cút trắng</v>
          </cell>
          <cell r="G1431"/>
          <cell r="H1431" t="str">
            <v>Nhật Anh</v>
          </cell>
          <cell r="I1431">
            <v>1000016</v>
          </cell>
          <cell r="J1431" t="str">
            <v>IQC</v>
          </cell>
          <cell r="K1431">
            <v>200</v>
          </cell>
          <cell r="L1431">
            <v>200</v>
          </cell>
          <cell r="M1431">
            <v>0</v>
          </cell>
          <cell r="P1431"/>
          <cell r="Q1431"/>
          <cell r="R1431"/>
          <cell r="S1431"/>
          <cell r="T1431"/>
          <cell r="U1431"/>
          <cell r="V1431"/>
          <cell r="W1431"/>
          <cell r="Y1431"/>
          <cell r="Z1431"/>
          <cell r="AA1431"/>
          <cell r="AB1431"/>
          <cell r="AC1431"/>
          <cell r="AD1431"/>
          <cell r="AE1431"/>
        </row>
        <row r="1432">
          <cell r="B1432">
            <v>44161</v>
          </cell>
          <cell r="C1432">
            <v>48</v>
          </cell>
          <cell r="D1432">
            <v>11</v>
          </cell>
          <cell r="E1432">
            <v>3003050003</v>
          </cell>
          <cell r="F1432" t="str">
            <v>Thân tủ IQ trắng (0.5mm)</v>
          </cell>
          <cell r="G1432"/>
          <cell r="H1432" t="str">
            <v>Nhật Anh</v>
          </cell>
          <cell r="I1432">
            <v>1000016</v>
          </cell>
          <cell r="J1432" t="str">
            <v>IQC</v>
          </cell>
          <cell r="K1432">
            <v>60</v>
          </cell>
          <cell r="L1432">
            <v>60</v>
          </cell>
          <cell r="M1432">
            <v>0</v>
          </cell>
          <cell r="P1432"/>
          <cell r="Q1432"/>
          <cell r="R1432"/>
          <cell r="S1432"/>
          <cell r="T1432"/>
          <cell r="U1432"/>
          <cell r="V1432"/>
          <cell r="W1432"/>
          <cell r="Y1432"/>
          <cell r="Z1432"/>
          <cell r="AA1432"/>
          <cell r="AB1432"/>
          <cell r="AC1432"/>
          <cell r="AD1432"/>
          <cell r="AE1432"/>
        </row>
        <row r="1433">
          <cell r="B1433">
            <v>44161</v>
          </cell>
          <cell r="C1433">
            <v>48</v>
          </cell>
          <cell r="D1433">
            <v>11</v>
          </cell>
          <cell r="E1433">
            <v>3003050005</v>
          </cell>
          <cell r="F1433" t="str">
            <v>Thân tủ IQ vàng (0.5mm)</v>
          </cell>
          <cell r="G1433"/>
          <cell r="H1433" t="str">
            <v>Nhật Anh</v>
          </cell>
          <cell r="I1433">
            <v>1000016</v>
          </cell>
          <cell r="J1433" t="str">
            <v>IQC</v>
          </cell>
          <cell r="K1433">
            <v>200</v>
          </cell>
          <cell r="L1433">
            <v>200</v>
          </cell>
          <cell r="M1433">
            <v>0</v>
          </cell>
          <cell r="P1433"/>
          <cell r="Q1433"/>
          <cell r="R1433"/>
          <cell r="S1433"/>
          <cell r="T1433"/>
          <cell r="U1433"/>
          <cell r="V1433"/>
          <cell r="W1433"/>
          <cell r="Y1433"/>
          <cell r="Z1433"/>
          <cell r="AA1433"/>
          <cell r="AB1433"/>
          <cell r="AC1433"/>
          <cell r="AD1433"/>
          <cell r="AE1433"/>
        </row>
        <row r="1434">
          <cell r="B1434">
            <v>44161</v>
          </cell>
          <cell r="C1434">
            <v>48</v>
          </cell>
          <cell r="D1434">
            <v>11</v>
          </cell>
          <cell r="E1434">
            <v>3003050020</v>
          </cell>
          <cell r="F1434" t="str">
            <v>Thân tủ IRO3 MEGATON trắng</v>
          </cell>
          <cell r="G1434"/>
          <cell r="H1434" t="str">
            <v>Nhật Anh</v>
          </cell>
          <cell r="I1434">
            <v>1000016</v>
          </cell>
          <cell r="J1434" t="str">
            <v>IQC</v>
          </cell>
          <cell r="K1434">
            <v>200</v>
          </cell>
          <cell r="L1434">
            <v>200</v>
          </cell>
          <cell r="M1434">
            <v>0</v>
          </cell>
          <cell r="P1434"/>
          <cell r="Q1434"/>
          <cell r="R1434"/>
          <cell r="S1434"/>
          <cell r="T1434"/>
          <cell r="U1434"/>
          <cell r="V1434"/>
          <cell r="W1434"/>
          <cell r="Y1434"/>
          <cell r="Z1434"/>
          <cell r="AA1434"/>
          <cell r="AB1434"/>
          <cell r="AC1434"/>
          <cell r="AD1434"/>
          <cell r="AE1434"/>
        </row>
        <row r="1435">
          <cell r="B1435">
            <v>44161</v>
          </cell>
          <cell r="C1435">
            <v>48</v>
          </cell>
          <cell r="D1435">
            <v>11</v>
          </cell>
          <cell r="E1435">
            <v>2016040028</v>
          </cell>
          <cell r="F1435" t="str">
            <v>Vít đầu bằng 4x10</v>
          </cell>
          <cell r="G1435"/>
          <cell r="H1435" t="str">
            <v>Nhật Anh</v>
          </cell>
          <cell r="I1435">
            <v>1004070</v>
          </cell>
          <cell r="J1435" t="str">
            <v>IQC</v>
          </cell>
          <cell r="K1435">
            <v>5000</v>
          </cell>
          <cell r="L1435">
            <v>5000</v>
          </cell>
          <cell r="M1435">
            <v>0</v>
          </cell>
          <cell r="P1435"/>
          <cell r="Q1435"/>
          <cell r="R1435"/>
          <cell r="S1435"/>
          <cell r="T1435"/>
          <cell r="U1435"/>
          <cell r="V1435"/>
          <cell r="W1435"/>
          <cell r="Y1435"/>
          <cell r="Z1435"/>
          <cell r="AA1435"/>
          <cell r="AB1435"/>
          <cell r="AC1435"/>
          <cell r="AD1435"/>
          <cell r="AE1435"/>
        </row>
        <row r="1436">
          <cell r="B1436">
            <v>44161</v>
          </cell>
          <cell r="C1436">
            <v>48</v>
          </cell>
          <cell r="D1436">
            <v>11</v>
          </cell>
          <cell r="E1436" t="str">
            <v>2013070001</v>
          </cell>
          <cell r="F1436" t="str">
            <v>Dàn nóng HCV</v>
          </cell>
          <cell r="G1436"/>
          <cell r="H1436" t="str">
            <v>Nhật Anh</v>
          </cell>
          <cell r="I1436" t="str">
            <v>Tháo ra từ BH</v>
          </cell>
          <cell r="J1436" t="str">
            <v>IQC</v>
          </cell>
          <cell r="K1436">
            <v>178</v>
          </cell>
          <cell r="L1436">
            <v>178</v>
          </cell>
          <cell r="M1436">
            <v>0</v>
          </cell>
          <cell r="P1436"/>
          <cell r="Q1436"/>
          <cell r="R1436"/>
          <cell r="S1436"/>
          <cell r="T1436"/>
          <cell r="U1436"/>
          <cell r="V1436"/>
          <cell r="W1436"/>
          <cell r="Y1436"/>
          <cell r="Z1436"/>
          <cell r="AA1436"/>
          <cell r="AB1436"/>
          <cell r="AC1436"/>
          <cell r="AD1436"/>
          <cell r="AE1436"/>
        </row>
        <row r="1437">
          <cell r="B1437">
            <v>44161</v>
          </cell>
          <cell r="C1437">
            <v>48</v>
          </cell>
          <cell r="D1437">
            <v>11</v>
          </cell>
          <cell r="E1437">
            <v>3004010130</v>
          </cell>
          <cell r="F1437" t="str">
            <v>Bộ dây điện HCV200RO</v>
          </cell>
          <cell r="G1437"/>
          <cell r="H1437" t="str">
            <v>Nhật Anh</v>
          </cell>
          <cell r="I1437">
            <v>1004785</v>
          </cell>
          <cell r="J1437" t="str">
            <v>IQC</v>
          </cell>
          <cell r="K1437">
            <v>160</v>
          </cell>
          <cell r="L1437">
            <v>160</v>
          </cell>
          <cell r="M1437">
            <v>0</v>
          </cell>
          <cell r="P1437"/>
          <cell r="Q1437"/>
          <cell r="R1437"/>
          <cell r="S1437"/>
          <cell r="T1437"/>
          <cell r="U1437"/>
          <cell r="V1437"/>
          <cell r="W1437"/>
          <cell r="Y1437"/>
          <cell r="Z1437"/>
          <cell r="AA1437"/>
          <cell r="AB1437"/>
          <cell r="AC1437"/>
          <cell r="AD1437"/>
          <cell r="AE1437"/>
        </row>
        <row r="1438">
          <cell r="B1438">
            <v>44161</v>
          </cell>
          <cell r="C1438">
            <v>48</v>
          </cell>
          <cell r="D1438">
            <v>11</v>
          </cell>
          <cell r="E1438">
            <v>3004010135</v>
          </cell>
          <cell r="F1438" t="str">
            <v>Bộ dây điện C-381HC (RO)</v>
          </cell>
          <cell r="G1438"/>
          <cell r="H1438" t="str">
            <v>Nhật Anh</v>
          </cell>
          <cell r="I1438">
            <v>1004785</v>
          </cell>
          <cell r="J1438" t="str">
            <v>IQC</v>
          </cell>
          <cell r="K1438">
            <v>400</v>
          </cell>
          <cell r="L1438">
            <v>400</v>
          </cell>
          <cell r="M1438">
            <v>0</v>
          </cell>
          <cell r="P1438"/>
          <cell r="Q1438"/>
          <cell r="R1438"/>
          <cell r="S1438"/>
          <cell r="T1438"/>
          <cell r="U1438"/>
          <cell r="V1438"/>
          <cell r="W1438"/>
          <cell r="Y1438"/>
          <cell r="Z1438"/>
          <cell r="AA1438"/>
          <cell r="AB1438"/>
          <cell r="AC1438"/>
          <cell r="AD1438"/>
          <cell r="AE1438"/>
        </row>
        <row r="1439">
          <cell r="B1439">
            <v>44161</v>
          </cell>
          <cell r="C1439">
            <v>48</v>
          </cell>
          <cell r="D1439">
            <v>11</v>
          </cell>
          <cell r="E1439">
            <v>3004010132</v>
          </cell>
          <cell r="F1439" t="str">
            <v>Bộ dây điện phao HCV200RO</v>
          </cell>
          <cell r="G1439"/>
          <cell r="H1439" t="str">
            <v>Nhật Anh</v>
          </cell>
          <cell r="I1439">
            <v>1004785</v>
          </cell>
          <cell r="J1439" t="str">
            <v>IQC</v>
          </cell>
          <cell r="K1439">
            <v>160</v>
          </cell>
          <cell r="L1439">
            <v>160</v>
          </cell>
          <cell r="M1439">
            <v>0</v>
          </cell>
          <cell r="P1439"/>
          <cell r="Q1439"/>
          <cell r="R1439"/>
          <cell r="S1439"/>
          <cell r="T1439"/>
          <cell r="U1439"/>
          <cell r="V1439"/>
          <cell r="W1439"/>
          <cell r="Y1439"/>
          <cell r="Z1439"/>
          <cell r="AA1439"/>
          <cell r="AB1439"/>
          <cell r="AC1439"/>
          <cell r="AD1439"/>
          <cell r="AE1439"/>
        </row>
        <row r="1440">
          <cell r="B1440">
            <v>44161</v>
          </cell>
          <cell r="C1440">
            <v>48</v>
          </cell>
          <cell r="D1440">
            <v>11</v>
          </cell>
          <cell r="E1440">
            <v>3004010129</v>
          </cell>
          <cell r="F1440" t="str">
            <v>Bộ dây điện C-381HC (nóng lạnh)</v>
          </cell>
          <cell r="G1440"/>
          <cell r="H1440" t="str">
            <v>Nhật Anh</v>
          </cell>
          <cell r="I1440">
            <v>1004785</v>
          </cell>
          <cell r="J1440" t="str">
            <v>IQC</v>
          </cell>
          <cell r="K1440">
            <v>400</v>
          </cell>
          <cell r="L1440">
            <v>400</v>
          </cell>
          <cell r="M1440">
            <v>0</v>
          </cell>
          <cell r="P1440"/>
          <cell r="Q1440"/>
          <cell r="R1440"/>
          <cell r="S1440"/>
          <cell r="T1440"/>
          <cell r="U1440"/>
          <cell r="V1440"/>
          <cell r="W1440"/>
          <cell r="Y1440"/>
          <cell r="Z1440"/>
          <cell r="AA1440"/>
          <cell r="AB1440"/>
          <cell r="AC1440"/>
          <cell r="AD1440"/>
          <cell r="AE1440"/>
        </row>
        <row r="1441">
          <cell r="B1441">
            <v>44162</v>
          </cell>
          <cell r="C1441">
            <v>48</v>
          </cell>
          <cell r="D1441">
            <v>11</v>
          </cell>
          <cell r="E1441">
            <v>4006050100</v>
          </cell>
          <cell r="F1441" t="str">
            <v>Xốp đỉnh IRO3-HOT</v>
          </cell>
          <cell r="G1441"/>
          <cell r="H1441" t="str">
            <v>Nhật Anh</v>
          </cell>
          <cell r="I1441">
            <v>1000008</v>
          </cell>
          <cell r="J1441" t="str">
            <v>IQC</v>
          </cell>
          <cell r="K1441">
            <v>600</v>
          </cell>
          <cell r="L1441">
            <v>600</v>
          </cell>
          <cell r="M1441">
            <v>0</v>
          </cell>
          <cell r="P1441"/>
          <cell r="Q1441"/>
          <cell r="R1441"/>
          <cell r="S1441"/>
          <cell r="T1441"/>
          <cell r="U1441"/>
          <cell r="V1441"/>
          <cell r="W1441"/>
          <cell r="Y1441"/>
          <cell r="Z1441"/>
          <cell r="AA1441"/>
          <cell r="AB1441"/>
          <cell r="AC1441"/>
          <cell r="AD1441"/>
          <cell r="AE1441"/>
        </row>
        <row r="1442">
          <cell r="B1442">
            <v>44162</v>
          </cell>
          <cell r="C1442">
            <v>48</v>
          </cell>
          <cell r="D1442">
            <v>11</v>
          </cell>
          <cell r="E1442">
            <v>4006050053</v>
          </cell>
          <cell r="F1442" t="str">
            <v>XỐP HÔNG IRO3</v>
          </cell>
          <cell r="G1442"/>
          <cell r="H1442" t="str">
            <v>Nhật Anh</v>
          </cell>
          <cell r="I1442">
            <v>1000008</v>
          </cell>
          <cell r="J1442" t="str">
            <v>IQC</v>
          </cell>
          <cell r="K1442">
            <v>1200</v>
          </cell>
          <cell r="L1442">
            <v>1200</v>
          </cell>
          <cell r="M1442">
            <v>0</v>
          </cell>
          <cell r="P1442"/>
          <cell r="Q1442"/>
          <cell r="R1442"/>
          <cell r="S1442"/>
          <cell r="T1442"/>
          <cell r="U1442"/>
          <cell r="V1442"/>
          <cell r="W1442"/>
          <cell r="Y1442"/>
          <cell r="Z1442"/>
          <cell r="AA1442"/>
          <cell r="AB1442"/>
          <cell r="AC1442"/>
          <cell r="AD1442"/>
          <cell r="AE1442"/>
        </row>
        <row r="1443">
          <cell r="B1443">
            <v>44162</v>
          </cell>
          <cell r="C1443">
            <v>48</v>
          </cell>
          <cell r="D1443">
            <v>11</v>
          </cell>
          <cell r="E1443">
            <v>4006050046</v>
          </cell>
          <cell r="F1443" t="str">
            <v>Xốp EPS phẳng 340x435x10</v>
          </cell>
          <cell r="G1443"/>
          <cell r="H1443" t="str">
            <v>Nhật Anh</v>
          </cell>
          <cell r="I1443">
            <v>1000008</v>
          </cell>
          <cell r="J1443" t="str">
            <v>IQC</v>
          </cell>
          <cell r="K1443">
            <v>600</v>
          </cell>
          <cell r="L1443">
            <v>600</v>
          </cell>
          <cell r="M1443">
            <v>0</v>
          </cell>
          <cell r="P1443"/>
          <cell r="Q1443"/>
          <cell r="R1443"/>
          <cell r="S1443"/>
          <cell r="T1443"/>
          <cell r="U1443"/>
          <cell r="V1443"/>
          <cell r="W1443"/>
          <cell r="Y1443"/>
          <cell r="Z1443"/>
          <cell r="AA1443"/>
          <cell r="AB1443"/>
          <cell r="AC1443"/>
          <cell r="AD1443"/>
          <cell r="AE1443"/>
        </row>
        <row r="1444">
          <cell r="B1444">
            <v>44162</v>
          </cell>
          <cell r="C1444">
            <v>48</v>
          </cell>
          <cell r="D1444">
            <v>11</v>
          </cell>
          <cell r="E1444">
            <v>4006050047</v>
          </cell>
          <cell r="F1444" t="str">
            <v>Xốp EPS phẳng 365x885x10</v>
          </cell>
          <cell r="G1444"/>
          <cell r="H1444" t="str">
            <v>Nhật Anh</v>
          </cell>
          <cell r="I1444">
            <v>1000008</v>
          </cell>
          <cell r="J1444" t="str">
            <v>IQC</v>
          </cell>
          <cell r="K1444">
            <v>1100</v>
          </cell>
          <cell r="L1444">
            <v>1100</v>
          </cell>
          <cell r="M1444">
            <v>0</v>
          </cell>
          <cell r="P1444"/>
          <cell r="Q1444"/>
          <cell r="R1444"/>
          <cell r="S1444"/>
          <cell r="T1444"/>
          <cell r="U1444"/>
          <cell r="V1444"/>
          <cell r="W1444"/>
          <cell r="Y1444"/>
          <cell r="Z1444"/>
          <cell r="AA1444"/>
          <cell r="AB1444"/>
          <cell r="AC1444"/>
          <cell r="AD1444"/>
          <cell r="AE1444"/>
        </row>
        <row r="1445">
          <cell r="B1445">
            <v>44162</v>
          </cell>
          <cell r="C1445">
            <v>48</v>
          </cell>
          <cell r="D1445">
            <v>11</v>
          </cell>
          <cell r="E1445">
            <v>4006050048</v>
          </cell>
          <cell r="F1445" t="str">
            <v>Xốp EPS phẳng 425x885x10</v>
          </cell>
          <cell r="G1445"/>
          <cell r="H1445" t="str">
            <v>Nhật Anh</v>
          </cell>
          <cell r="I1445">
            <v>1000008</v>
          </cell>
          <cell r="J1445" t="str">
            <v>IQC</v>
          </cell>
          <cell r="K1445">
            <v>1100</v>
          </cell>
          <cell r="L1445">
            <v>1100</v>
          </cell>
          <cell r="M1445">
            <v>0</v>
          </cell>
          <cell r="P1445"/>
          <cell r="Q1445"/>
          <cell r="R1445"/>
          <cell r="S1445"/>
          <cell r="T1445"/>
          <cell r="U1445"/>
          <cell r="V1445"/>
          <cell r="W1445"/>
          <cell r="Y1445"/>
          <cell r="Z1445"/>
          <cell r="AA1445"/>
          <cell r="AB1445"/>
          <cell r="AC1445"/>
          <cell r="AD1445"/>
          <cell r="AE1445"/>
        </row>
        <row r="1446">
          <cell r="B1446">
            <v>44162</v>
          </cell>
          <cell r="C1446">
            <v>48</v>
          </cell>
          <cell r="D1446">
            <v>11</v>
          </cell>
          <cell r="E1446">
            <v>4006050105</v>
          </cell>
          <cell r="F1446" t="str">
            <v>Xốp EPS phẳng đỉnh IQO</v>
          </cell>
          <cell r="G1446"/>
          <cell r="H1446" t="str">
            <v>Nhật Anh</v>
          </cell>
          <cell r="I1446">
            <v>1000008</v>
          </cell>
          <cell r="J1446" t="str">
            <v>IQC</v>
          </cell>
          <cell r="K1446">
            <v>350</v>
          </cell>
          <cell r="L1446">
            <v>350</v>
          </cell>
          <cell r="M1446">
            <v>0</v>
          </cell>
          <cell r="P1446"/>
          <cell r="Q1446"/>
          <cell r="R1446"/>
          <cell r="S1446"/>
          <cell r="T1446"/>
          <cell r="U1446"/>
          <cell r="V1446"/>
          <cell r="W1446"/>
          <cell r="Y1446"/>
          <cell r="Z1446"/>
          <cell r="AA1446"/>
          <cell r="AB1446"/>
          <cell r="AC1446"/>
          <cell r="AD1446"/>
          <cell r="AE1446"/>
        </row>
        <row r="1447">
          <cell r="B1447">
            <v>44162</v>
          </cell>
          <cell r="C1447">
            <v>48</v>
          </cell>
          <cell r="D1447">
            <v>11</v>
          </cell>
          <cell r="E1447">
            <v>4006050106</v>
          </cell>
          <cell r="F1447" t="str">
            <v>Xốp EPS phẳng mặt IQO</v>
          </cell>
          <cell r="G1447"/>
          <cell r="H1447" t="str">
            <v>Nhật Anh</v>
          </cell>
          <cell r="I1447">
            <v>1000008</v>
          </cell>
          <cell r="J1447" t="str">
            <v>IQC</v>
          </cell>
          <cell r="K1447">
            <v>300</v>
          </cell>
          <cell r="L1447">
            <v>300</v>
          </cell>
          <cell r="M1447">
            <v>0</v>
          </cell>
          <cell r="P1447"/>
          <cell r="Q1447"/>
          <cell r="R1447"/>
          <cell r="S1447"/>
          <cell r="T1447"/>
          <cell r="U1447"/>
          <cell r="V1447"/>
          <cell r="W1447"/>
          <cell r="Y1447"/>
          <cell r="Z1447"/>
          <cell r="AA1447"/>
          <cell r="AB1447"/>
          <cell r="AC1447"/>
          <cell r="AD1447"/>
          <cell r="AE1447"/>
        </row>
        <row r="1448">
          <cell r="B1448">
            <v>44162</v>
          </cell>
          <cell r="C1448">
            <v>48</v>
          </cell>
          <cell r="D1448">
            <v>11</v>
          </cell>
          <cell r="E1448">
            <v>4006050107</v>
          </cell>
          <cell r="F1448" t="str">
            <v>Xốp EPS phẳng cạnh IQO</v>
          </cell>
          <cell r="G1448"/>
          <cell r="H1448" t="str">
            <v>Nhật Anh</v>
          </cell>
          <cell r="I1448">
            <v>1000008</v>
          </cell>
          <cell r="J1448" t="str">
            <v>IQC</v>
          </cell>
          <cell r="K1448">
            <v>300</v>
          </cell>
          <cell r="L1448">
            <v>300</v>
          </cell>
          <cell r="M1448">
            <v>0</v>
          </cell>
          <cell r="P1448"/>
          <cell r="Q1448"/>
          <cell r="R1448"/>
          <cell r="S1448"/>
          <cell r="T1448"/>
          <cell r="U1448"/>
          <cell r="V1448"/>
          <cell r="W1448"/>
          <cell r="Y1448"/>
          <cell r="Z1448"/>
          <cell r="AA1448"/>
          <cell r="AB1448"/>
          <cell r="AC1448"/>
          <cell r="AD1448"/>
          <cell r="AE1448"/>
        </row>
        <row r="1449">
          <cell r="B1449">
            <v>44162</v>
          </cell>
          <cell r="C1449">
            <v>48</v>
          </cell>
          <cell r="D1449">
            <v>11</v>
          </cell>
          <cell r="E1449">
            <v>4006050118</v>
          </cell>
          <cell r="F1449" t="str">
            <v>Xốp đỉnh IQ-PLUS</v>
          </cell>
          <cell r="G1449"/>
          <cell r="H1449" t="str">
            <v>Nhật Anh</v>
          </cell>
          <cell r="I1449">
            <v>1000008</v>
          </cell>
          <cell r="J1449" t="str">
            <v>IQC</v>
          </cell>
          <cell r="K1449">
            <v>160</v>
          </cell>
          <cell r="L1449">
            <v>160</v>
          </cell>
          <cell r="M1449">
            <v>0</v>
          </cell>
          <cell r="P1449"/>
          <cell r="Q1449"/>
          <cell r="R1449"/>
          <cell r="S1449"/>
          <cell r="T1449"/>
          <cell r="U1449"/>
          <cell r="V1449"/>
          <cell r="W1449"/>
          <cell r="Y1449"/>
          <cell r="Z1449"/>
          <cell r="AA1449"/>
          <cell r="AB1449"/>
          <cell r="AC1449"/>
          <cell r="AD1449"/>
          <cell r="AE1449"/>
        </row>
        <row r="1450">
          <cell r="B1450">
            <v>44162</v>
          </cell>
          <cell r="C1450">
            <v>48</v>
          </cell>
          <cell r="D1450">
            <v>11</v>
          </cell>
          <cell r="E1450">
            <v>4006050052</v>
          </cell>
          <cell r="F1450" t="str">
            <v>XỐP MẶT IRO3</v>
          </cell>
          <cell r="G1450"/>
          <cell r="H1450" t="str">
            <v>Nhật Anh</v>
          </cell>
          <cell r="I1450">
            <v>1000008</v>
          </cell>
          <cell r="J1450" t="str">
            <v>IQC</v>
          </cell>
          <cell r="K1450">
            <v>1200</v>
          </cell>
          <cell r="L1450">
            <v>1200</v>
          </cell>
          <cell r="M1450">
            <v>0</v>
          </cell>
          <cell r="P1450"/>
          <cell r="Q1450"/>
          <cell r="R1450"/>
          <cell r="S1450"/>
          <cell r="T1450"/>
          <cell r="U1450"/>
          <cell r="V1450"/>
          <cell r="W1450"/>
          <cell r="Y1450"/>
          <cell r="Z1450"/>
          <cell r="AA1450"/>
          <cell r="AB1450"/>
          <cell r="AC1450"/>
          <cell r="AD1450"/>
          <cell r="AE1450"/>
        </row>
        <row r="1451">
          <cell r="B1451">
            <v>44162</v>
          </cell>
          <cell r="C1451">
            <v>48</v>
          </cell>
          <cell r="D1451">
            <v>11</v>
          </cell>
          <cell r="E1451">
            <v>4006040065</v>
          </cell>
          <cell r="F1451" t="str">
            <v>Dây thun (khẩu trang) (1006102)</v>
          </cell>
          <cell r="G1451"/>
          <cell r="H1451" t="str">
            <v>Nhật Anh</v>
          </cell>
          <cell r="I1451">
            <v>1006250</v>
          </cell>
          <cell r="J1451" t="str">
            <v>IQC</v>
          </cell>
          <cell r="K1451">
            <v>1570</v>
          </cell>
          <cell r="L1451">
            <v>1570</v>
          </cell>
          <cell r="M1451">
            <v>0</v>
          </cell>
          <cell r="P1451"/>
          <cell r="Q1451"/>
          <cell r="R1451"/>
          <cell r="S1451"/>
          <cell r="T1451"/>
          <cell r="U1451"/>
          <cell r="V1451"/>
          <cell r="W1451"/>
          <cell r="Y1451"/>
          <cell r="Z1451"/>
          <cell r="AA1451"/>
          <cell r="AB1451"/>
          <cell r="AC1451"/>
          <cell r="AD1451"/>
          <cell r="AE1451"/>
        </row>
        <row r="1452">
          <cell r="B1452">
            <v>44162</v>
          </cell>
          <cell r="C1452">
            <v>48</v>
          </cell>
          <cell r="D1452">
            <v>11</v>
          </cell>
          <cell r="E1452">
            <v>4006031916</v>
          </cell>
          <cell r="F1452" t="str">
            <v>Tem lõi 6 GAC-T33 KAROFI (Cuộn)</v>
          </cell>
          <cell r="G1452"/>
          <cell r="H1452" t="str">
            <v>Nhật Anh</v>
          </cell>
          <cell r="I1452">
            <v>1000343</v>
          </cell>
          <cell r="J1452" t="str">
            <v>IQC</v>
          </cell>
          <cell r="K1452">
            <v>15000</v>
          </cell>
          <cell r="L1452">
            <v>15000</v>
          </cell>
          <cell r="M1452">
            <v>0</v>
          </cell>
          <cell r="P1452"/>
          <cell r="Q1452"/>
          <cell r="R1452"/>
          <cell r="S1452"/>
          <cell r="T1452"/>
          <cell r="U1452"/>
          <cell r="V1452"/>
          <cell r="W1452"/>
          <cell r="Y1452"/>
          <cell r="Z1452"/>
          <cell r="AA1452"/>
          <cell r="AB1452"/>
          <cell r="AC1452"/>
          <cell r="AD1452"/>
          <cell r="AE1452"/>
        </row>
        <row r="1453">
          <cell r="B1453">
            <v>44162</v>
          </cell>
          <cell r="C1453">
            <v>48</v>
          </cell>
          <cell r="D1453">
            <v>11</v>
          </cell>
          <cell r="E1453">
            <v>4006031917</v>
          </cell>
          <cell r="F1453" t="str">
            <v>Tem lõi 8 FAR INFRARED KAROFI (Cuộn)</v>
          </cell>
          <cell r="G1453"/>
          <cell r="H1453" t="str">
            <v>Nhật Anh</v>
          </cell>
          <cell r="I1453">
            <v>1000343</v>
          </cell>
          <cell r="J1453" t="str">
            <v>IQC</v>
          </cell>
          <cell r="K1453">
            <v>20000</v>
          </cell>
          <cell r="L1453">
            <v>20000</v>
          </cell>
          <cell r="M1453">
            <v>0</v>
          </cell>
          <cell r="P1453"/>
          <cell r="Q1453"/>
          <cell r="R1453"/>
          <cell r="S1453"/>
          <cell r="T1453"/>
          <cell r="U1453"/>
          <cell r="V1453"/>
          <cell r="W1453"/>
          <cell r="Y1453"/>
          <cell r="Z1453"/>
          <cell r="AA1453"/>
          <cell r="AB1453"/>
          <cell r="AC1453"/>
          <cell r="AD1453"/>
          <cell r="AE1453"/>
        </row>
        <row r="1454">
          <cell r="B1454">
            <v>44162</v>
          </cell>
          <cell r="C1454">
            <v>48</v>
          </cell>
          <cell r="D1454">
            <v>11</v>
          </cell>
          <cell r="E1454">
            <v>4006031918</v>
          </cell>
          <cell r="F1454" t="str">
            <v>Tem lõi 9 NANO SILVER KAROFI (Cuộn)</v>
          </cell>
          <cell r="G1454"/>
          <cell r="H1454" t="str">
            <v>Nhật Anh</v>
          </cell>
          <cell r="I1454">
            <v>1000343</v>
          </cell>
          <cell r="J1454" t="str">
            <v>IQC</v>
          </cell>
          <cell r="K1454">
            <v>15000</v>
          </cell>
          <cell r="L1454">
            <v>15000</v>
          </cell>
          <cell r="M1454">
            <v>0</v>
          </cell>
          <cell r="P1454"/>
          <cell r="Q1454"/>
          <cell r="R1454"/>
          <cell r="S1454"/>
          <cell r="T1454"/>
          <cell r="U1454"/>
          <cell r="V1454"/>
          <cell r="W1454"/>
          <cell r="Y1454"/>
          <cell r="Z1454"/>
          <cell r="AA1454"/>
          <cell r="AB1454"/>
          <cell r="AC1454"/>
          <cell r="AD1454"/>
          <cell r="AE1454"/>
        </row>
        <row r="1455">
          <cell r="B1455">
            <v>44162</v>
          </cell>
          <cell r="C1455">
            <v>48</v>
          </cell>
          <cell r="D1455">
            <v>11</v>
          </cell>
          <cell r="E1455">
            <v>4006030301</v>
          </cell>
          <cell r="F1455" t="str">
            <v>Tem bảo hành KAROFI</v>
          </cell>
          <cell r="G1455"/>
          <cell r="H1455" t="str">
            <v>Nhật Anh</v>
          </cell>
          <cell r="I1455">
            <v>1000343</v>
          </cell>
          <cell r="J1455" t="str">
            <v>IQC</v>
          </cell>
          <cell r="K1455">
            <v>79200</v>
          </cell>
          <cell r="L1455">
            <v>79200</v>
          </cell>
          <cell r="M1455">
            <v>0</v>
          </cell>
          <cell r="P1455"/>
          <cell r="Q1455"/>
          <cell r="R1455"/>
          <cell r="S1455"/>
          <cell r="T1455"/>
          <cell r="U1455"/>
          <cell r="V1455"/>
          <cell r="W1455"/>
          <cell r="Y1455"/>
          <cell r="Z1455"/>
          <cell r="AA1455"/>
          <cell r="AB1455"/>
          <cell r="AC1455"/>
          <cell r="AD1455"/>
          <cell r="AE1455"/>
        </row>
        <row r="1456">
          <cell r="B1456">
            <v>44162</v>
          </cell>
          <cell r="C1456">
            <v>48</v>
          </cell>
          <cell r="D1456">
            <v>11</v>
          </cell>
          <cell r="E1456">
            <v>4006030311</v>
          </cell>
          <cell r="F1456" t="str">
            <v>Tem cốc 1 Vi lọc 5 micron KAROFI</v>
          </cell>
          <cell r="G1456"/>
          <cell r="H1456" t="str">
            <v>Nhật Anh</v>
          </cell>
          <cell r="I1456">
            <v>1000343</v>
          </cell>
          <cell r="J1456" t="str">
            <v>IQC</v>
          </cell>
          <cell r="K1456">
            <v>5000</v>
          </cell>
          <cell r="L1456">
            <v>5000</v>
          </cell>
          <cell r="M1456">
            <v>0</v>
          </cell>
          <cell r="P1456"/>
          <cell r="Q1456"/>
          <cell r="R1456"/>
          <cell r="S1456"/>
          <cell r="T1456"/>
          <cell r="U1456"/>
          <cell r="V1456"/>
          <cell r="W1456"/>
          <cell r="Y1456"/>
          <cell r="Z1456"/>
          <cell r="AA1456"/>
          <cell r="AB1456"/>
          <cell r="AC1456"/>
          <cell r="AD1456"/>
          <cell r="AE1456"/>
        </row>
        <row r="1457">
          <cell r="B1457">
            <v>44162</v>
          </cell>
          <cell r="C1457">
            <v>48</v>
          </cell>
          <cell r="D1457">
            <v>11</v>
          </cell>
          <cell r="E1457">
            <v>4006030314</v>
          </cell>
          <cell r="F1457" t="str">
            <v>Tem cốc 3 Vi lọc đa điểm KAROFI</v>
          </cell>
          <cell r="G1457"/>
          <cell r="H1457" t="str">
            <v>Nhật Anh</v>
          </cell>
          <cell r="I1457">
            <v>1000343</v>
          </cell>
          <cell r="J1457" t="str">
            <v>IQC</v>
          </cell>
          <cell r="K1457">
            <v>5000</v>
          </cell>
          <cell r="L1457">
            <v>5000</v>
          </cell>
          <cell r="M1457">
            <v>0</v>
          </cell>
          <cell r="P1457"/>
          <cell r="Q1457"/>
          <cell r="R1457"/>
          <cell r="S1457"/>
          <cell r="T1457"/>
          <cell r="U1457"/>
          <cell r="V1457"/>
          <cell r="W1457"/>
          <cell r="Y1457"/>
          <cell r="Z1457"/>
          <cell r="AA1457"/>
          <cell r="AB1457"/>
          <cell r="AC1457"/>
          <cell r="AD1457"/>
          <cell r="AE1457"/>
        </row>
        <row r="1458">
          <cell r="B1458">
            <v>44162</v>
          </cell>
          <cell r="C1458">
            <v>48</v>
          </cell>
          <cell r="D1458">
            <v>11</v>
          </cell>
          <cell r="E1458">
            <v>4006030512</v>
          </cell>
          <cell r="F1458" t="str">
            <v>Tem vỏ màng KAROFI</v>
          </cell>
          <cell r="G1458"/>
          <cell r="H1458" t="str">
            <v>Nhật Anh</v>
          </cell>
          <cell r="I1458">
            <v>1000343</v>
          </cell>
          <cell r="J1458" t="str">
            <v>IQC</v>
          </cell>
          <cell r="K1458">
            <v>5000</v>
          </cell>
          <cell r="L1458">
            <v>5000</v>
          </cell>
          <cell r="M1458">
            <v>0</v>
          </cell>
          <cell r="P1458"/>
          <cell r="Q1458"/>
          <cell r="R1458"/>
          <cell r="S1458"/>
          <cell r="T1458"/>
          <cell r="U1458"/>
          <cell r="V1458"/>
          <cell r="W1458"/>
          <cell r="Y1458"/>
          <cell r="Z1458"/>
          <cell r="AA1458"/>
          <cell r="AB1458"/>
          <cell r="AC1458"/>
          <cell r="AD1458"/>
          <cell r="AE1458"/>
        </row>
        <row r="1459">
          <cell r="B1459">
            <v>44162</v>
          </cell>
          <cell r="C1459">
            <v>48</v>
          </cell>
          <cell r="D1459">
            <v>11</v>
          </cell>
          <cell r="E1459">
            <v>4006030728</v>
          </cell>
          <cell r="F1459" t="str">
            <v>Tem bơm KAROFI</v>
          </cell>
          <cell r="G1459"/>
          <cell r="H1459" t="str">
            <v>Nhật Anh</v>
          </cell>
          <cell r="I1459">
            <v>1000343</v>
          </cell>
          <cell r="J1459" t="str">
            <v>IQC</v>
          </cell>
          <cell r="K1459">
            <v>10000</v>
          </cell>
          <cell r="L1459">
            <v>10000</v>
          </cell>
          <cell r="M1459">
            <v>0</v>
          </cell>
          <cell r="P1459"/>
          <cell r="Q1459"/>
          <cell r="R1459"/>
          <cell r="S1459"/>
          <cell r="T1459"/>
          <cell r="U1459"/>
          <cell r="V1459"/>
          <cell r="W1459"/>
          <cell r="Y1459"/>
          <cell r="Z1459"/>
          <cell r="AA1459"/>
          <cell r="AB1459"/>
          <cell r="AC1459"/>
          <cell r="AD1459"/>
          <cell r="AE1459"/>
        </row>
        <row r="1460">
          <cell r="B1460">
            <v>44162</v>
          </cell>
          <cell r="C1460">
            <v>48</v>
          </cell>
          <cell r="D1460">
            <v>11</v>
          </cell>
          <cell r="E1460">
            <v>4006030785</v>
          </cell>
          <cell r="F1460" t="str">
            <v>Tem chỉ dẫn đường nước IN IRO3</v>
          </cell>
          <cell r="G1460"/>
          <cell r="H1460" t="str">
            <v>Nhật Anh</v>
          </cell>
          <cell r="I1460">
            <v>1000343</v>
          </cell>
          <cell r="J1460" t="str">
            <v>IQC</v>
          </cell>
          <cell r="K1460">
            <v>9000</v>
          </cell>
          <cell r="L1460">
            <v>9000</v>
          </cell>
          <cell r="M1460">
            <v>0</v>
          </cell>
          <cell r="P1460"/>
          <cell r="Q1460"/>
          <cell r="R1460"/>
          <cell r="S1460"/>
          <cell r="T1460"/>
          <cell r="U1460"/>
          <cell r="V1460"/>
          <cell r="W1460"/>
          <cell r="Y1460"/>
          <cell r="Z1460"/>
          <cell r="AA1460"/>
          <cell r="AB1460"/>
          <cell r="AC1460"/>
          <cell r="AD1460"/>
          <cell r="AE1460"/>
        </row>
        <row r="1461">
          <cell r="B1461">
            <v>44162</v>
          </cell>
          <cell r="C1461">
            <v>48</v>
          </cell>
          <cell r="D1461">
            <v>11</v>
          </cell>
          <cell r="E1461">
            <v>4006030786</v>
          </cell>
          <cell r="F1461" t="str">
            <v>Tem chỉ dẫn đường nước WASTE IRO3</v>
          </cell>
          <cell r="G1461"/>
          <cell r="H1461" t="str">
            <v>Nhật Anh</v>
          </cell>
          <cell r="I1461">
            <v>1000343</v>
          </cell>
          <cell r="J1461" t="str">
            <v>IQC</v>
          </cell>
          <cell r="K1461">
            <v>10000</v>
          </cell>
          <cell r="L1461">
            <v>10000</v>
          </cell>
          <cell r="M1461">
            <v>0</v>
          </cell>
          <cell r="P1461"/>
          <cell r="Q1461"/>
          <cell r="R1461"/>
          <cell r="S1461"/>
          <cell r="T1461"/>
          <cell r="U1461"/>
          <cell r="V1461"/>
          <cell r="W1461"/>
          <cell r="Y1461"/>
          <cell r="Z1461"/>
          <cell r="AA1461"/>
          <cell r="AB1461"/>
          <cell r="AC1461"/>
          <cell r="AD1461"/>
          <cell r="AE1461"/>
        </row>
        <row r="1462">
          <cell r="B1462">
            <v>44162</v>
          </cell>
          <cell r="C1462">
            <v>48</v>
          </cell>
          <cell r="D1462">
            <v>11</v>
          </cell>
          <cell r="E1462">
            <v>4006030787</v>
          </cell>
          <cell r="F1462" t="str">
            <v>Tem chỉ dẫn xả AIR IRO3</v>
          </cell>
          <cell r="G1462"/>
          <cell r="H1462" t="str">
            <v>Nhật Anh</v>
          </cell>
          <cell r="I1462">
            <v>1000343</v>
          </cell>
          <cell r="J1462" t="str">
            <v>IQC</v>
          </cell>
          <cell r="K1462">
            <v>6000</v>
          </cell>
          <cell r="L1462">
            <v>6000</v>
          </cell>
          <cell r="M1462">
            <v>0</v>
          </cell>
          <cell r="P1462"/>
          <cell r="Q1462"/>
          <cell r="R1462"/>
          <cell r="S1462"/>
          <cell r="T1462"/>
          <cell r="U1462"/>
          <cell r="V1462"/>
          <cell r="W1462"/>
          <cell r="Y1462"/>
          <cell r="Z1462"/>
          <cell r="AA1462"/>
          <cell r="AB1462"/>
          <cell r="AC1462"/>
          <cell r="AD1462"/>
          <cell r="AE1462"/>
        </row>
        <row r="1463">
          <cell r="B1463">
            <v>44162</v>
          </cell>
          <cell r="C1463">
            <v>48</v>
          </cell>
          <cell r="D1463">
            <v>11</v>
          </cell>
          <cell r="E1463">
            <v>4006032101</v>
          </cell>
          <cell r="F1463" t="str">
            <v>Tem cảnh báo nóng lạnh Karofi Rev.00</v>
          </cell>
          <cell r="G1463"/>
          <cell r="H1463" t="str">
            <v>Nhật Anh</v>
          </cell>
          <cell r="I1463">
            <v>1000343</v>
          </cell>
          <cell r="J1463" t="str">
            <v>IQC</v>
          </cell>
          <cell r="K1463">
            <v>3000</v>
          </cell>
          <cell r="L1463">
            <v>3000</v>
          </cell>
          <cell r="M1463">
            <v>0</v>
          </cell>
          <cell r="P1463"/>
          <cell r="Q1463"/>
          <cell r="R1463"/>
          <cell r="S1463"/>
          <cell r="T1463"/>
          <cell r="U1463"/>
          <cell r="V1463"/>
          <cell r="W1463"/>
          <cell r="Y1463"/>
          <cell r="Z1463"/>
          <cell r="AA1463"/>
          <cell r="AB1463"/>
          <cell r="AC1463"/>
          <cell r="AD1463"/>
          <cell r="AE1463"/>
        </row>
        <row r="1464">
          <cell r="B1464">
            <v>44162</v>
          </cell>
          <cell r="C1464">
            <v>48</v>
          </cell>
          <cell r="D1464">
            <v>11</v>
          </cell>
          <cell r="E1464">
            <v>4006030219</v>
          </cell>
          <cell r="F1464" t="str">
            <v>Tem mặt che IRO KAROFI</v>
          </cell>
          <cell r="G1464"/>
          <cell r="H1464" t="str">
            <v>Nhật Anh</v>
          </cell>
          <cell r="I1464">
            <v>1000343</v>
          </cell>
          <cell r="J1464" t="str">
            <v>IQC</v>
          </cell>
          <cell r="K1464">
            <v>800</v>
          </cell>
          <cell r="L1464">
            <v>800</v>
          </cell>
          <cell r="M1464">
            <v>0</v>
          </cell>
          <cell r="P1464"/>
          <cell r="Q1464"/>
          <cell r="R1464"/>
          <cell r="S1464"/>
          <cell r="T1464"/>
          <cell r="U1464"/>
          <cell r="V1464"/>
          <cell r="W1464"/>
          <cell r="Y1464"/>
          <cell r="Z1464"/>
          <cell r="AA1464"/>
          <cell r="AB1464"/>
          <cell r="AC1464"/>
          <cell r="AD1464"/>
          <cell r="AE1464"/>
        </row>
        <row r="1465">
          <cell r="B1465">
            <v>44162</v>
          </cell>
          <cell r="C1465">
            <v>48</v>
          </cell>
          <cell r="D1465">
            <v>11</v>
          </cell>
          <cell r="E1465">
            <v>4006030303</v>
          </cell>
          <cell r="F1465" t="str">
            <v>Tem bơm HF-9200 KAROFI</v>
          </cell>
          <cell r="G1465"/>
          <cell r="H1465" t="str">
            <v>Nhật Anh</v>
          </cell>
          <cell r="I1465">
            <v>1000343</v>
          </cell>
          <cell r="J1465" t="str">
            <v>IQC</v>
          </cell>
          <cell r="K1465">
            <v>200</v>
          </cell>
          <cell r="L1465">
            <v>200</v>
          </cell>
          <cell r="M1465">
            <v>0</v>
          </cell>
          <cell r="P1465"/>
          <cell r="Q1465"/>
          <cell r="R1465"/>
          <cell r="S1465"/>
          <cell r="T1465"/>
          <cell r="U1465"/>
          <cell r="V1465"/>
          <cell r="W1465"/>
          <cell r="Y1465"/>
          <cell r="Z1465"/>
          <cell r="AA1465"/>
          <cell r="AB1465"/>
          <cell r="AC1465"/>
          <cell r="AD1465"/>
          <cell r="AE1465"/>
        </row>
        <row r="1466">
          <cell r="B1466">
            <v>44162</v>
          </cell>
          <cell r="C1466">
            <v>48</v>
          </cell>
          <cell r="D1466">
            <v>11</v>
          </cell>
          <cell r="E1466">
            <v>4006030275</v>
          </cell>
          <cell r="F1466" t="str">
            <v>Tem vi mạch SRO (tem mặt sau)</v>
          </cell>
          <cell r="G1466"/>
          <cell r="H1466" t="str">
            <v>Nhật Anh</v>
          </cell>
          <cell r="I1466">
            <v>1000343</v>
          </cell>
          <cell r="J1466" t="str">
            <v>IQC</v>
          </cell>
          <cell r="K1466">
            <v>5000</v>
          </cell>
          <cell r="L1466">
            <v>5000</v>
          </cell>
          <cell r="M1466">
            <v>0</v>
          </cell>
          <cell r="P1466"/>
          <cell r="Q1466"/>
          <cell r="R1466"/>
          <cell r="S1466"/>
          <cell r="T1466"/>
          <cell r="U1466"/>
          <cell r="V1466"/>
          <cell r="W1466"/>
          <cell r="Y1466"/>
          <cell r="Z1466"/>
          <cell r="AA1466"/>
          <cell r="AB1466"/>
          <cell r="AC1466"/>
          <cell r="AD1466"/>
          <cell r="AE1466"/>
        </row>
        <row r="1467">
          <cell r="B1467">
            <v>44162</v>
          </cell>
          <cell r="C1467">
            <v>48</v>
          </cell>
          <cell r="D1467">
            <v>11</v>
          </cell>
          <cell r="E1467">
            <v>4006031551</v>
          </cell>
          <cell r="F1467" t="str">
            <v>Tem phụ KAROFI N7RO</v>
          </cell>
          <cell r="G1467"/>
          <cell r="H1467" t="str">
            <v>Nhật Anh</v>
          </cell>
          <cell r="I1467">
            <v>1000343</v>
          </cell>
          <cell r="J1467" t="str">
            <v>IQC</v>
          </cell>
          <cell r="K1467">
            <v>500</v>
          </cell>
          <cell r="L1467">
            <v>500</v>
          </cell>
          <cell r="M1467">
            <v>0</v>
          </cell>
          <cell r="P1467"/>
          <cell r="Q1467"/>
          <cell r="R1467"/>
          <cell r="S1467"/>
          <cell r="T1467"/>
          <cell r="U1467"/>
          <cell r="V1467"/>
          <cell r="W1467"/>
          <cell r="Y1467"/>
          <cell r="Z1467"/>
          <cell r="AA1467"/>
          <cell r="AB1467"/>
          <cell r="AC1467"/>
          <cell r="AD1467"/>
          <cell r="AE1467"/>
        </row>
        <row r="1468">
          <cell r="B1468">
            <v>44162</v>
          </cell>
          <cell r="C1468">
            <v>48</v>
          </cell>
          <cell r="D1468">
            <v>11</v>
          </cell>
          <cell r="E1468">
            <v>4006032035</v>
          </cell>
          <cell r="F1468" t="str">
            <v>Tem phụ Karofi HCV200RO (IPX1) Rev.00</v>
          </cell>
          <cell r="G1468"/>
          <cell r="H1468" t="str">
            <v>Nhật Anh</v>
          </cell>
          <cell r="I1468">
            <v>1000343</v>
          </cell>
          <cell r="J1468" t="str">
            <v>IQC</v>
          </cell>
          <cell r="K1468">
            <v>400</v>
          </cell>
          <cell r="L1468">
            <v>400</v>
          </cell>
          <cell r="M1468">
            <v>0</v>
          </cell>
          <cell r="P1468"/>
          <cell r="Q1468"/>
          <cell r="R1468"/>
          <cell r="S1468"/>
          <cell r="T1468"/>
          <cell r="U1468"/>
          <cell r="V1468"/>
          <cell r="W1468"/>
          <cell r="Y1468"/>
          <cell r="Z1468"/>
          <cell r="AA1468"/>
          <cell r="AB1468"/>
          <cell r="AC1468"/>
          <cell r="AD1468"/>
          <cell r="AE1468"/>
        </row>
        <row r="1469">
          <cell r="B1469">
            <v>44162</v>
          </cell>
          <cell r="C1469">
            <v>48</v>
          </cell>
          <cell r="D1469">
            <v>11</v>
          </cell>
          <cell r="E1469">
            <v>4006030413</v>
          </cell>
          <cell r="F1469" t="str">
            <v>Tem phụ KAROFI B930</v>
          </cell>
          <cell r="G1469"/>
          <cell r="H1469" t="str">
            <v>Nhật Anh</v>
          </cell>
          <cell r="I1469">
            <v>1000343</v>
          </cell>
          <cell r="J1469" t="str">
            <v>IQC</v>
          </cell>
          <cell r="K1469">
            <v>4000</v>
          </cell>
          <cell r="L1469">
            <v>4000</v>
          </cell>
          <cell r="M1469">
            <v>0</v>
          </cell>
          <cell r="P1469"/>
          <cell r="Q1469"/>
          <cell r="R1469"/>
          <cell r="S1469"/>
          <cell r="T1469"/>
          <cell r="U1469"/>
          <cell r="V1469"/>
          <cell r="W1469"/>
          <cell r="Y1469"/>
          <cell r="Z1469"/>
          <cell r="AA1469"/>
          <cell r="AB1469"/>
          <cell r="AC1469"/>
          <cell r="AD1469"/>
          <cell r="AE1469"/>
        </row>
        <row r="1470">
          <cell r="B1470">
            <v>44162</v>
          </cell>
          <cell r="C1470">
            <v>48</v>
          </cell>
          <cell r="D1470">
            <v>11</v>
          </cell>
          <cell r="E1470">
            <v>4006030321</v>
          </cell>
          <cell r="F1470" t="str">
            <v>Tem giá sắt Máy lọc nước không ĐH</v>
          </cell>
          <cell r="G1470"/>
          <cell r="H1470" t="str">
            <v>Nhật Anh</v>
          </cell>
          <cell r="I1470">
            <v>1000343</v>
          </cell>
          <cell r="J1470" t="str">
            <v>IQC</v>
          </cell>
          <cell r="K1470">
            <v>1000</v>
          </cell>
          <cell r="L1470">
            <v>1000</v>
          </cell>
          <cell r="M1470">
            <v>0</v>
          </cell>
          <cell r="P1470"/>
          <cell r="Q1470"/>
          <cell r="R1470"/>
          <cell r="S1470"/>
          <cell r="T1470"/>
          <cell r="U1470"/>
          <cell r="V1470"/>
          <cell r="W1470"/>
          <cell r="Y1470"/>
          <cell r="Z1470"/>
          <cell r="AA1470"/>
          <cell r="AB1470"/>
          <cell r="AC1470"/>
          <cell r="AD1470"/>
          <cell r="AE1470"/>
        </row>
        <row r="1471">
          <cell r="B1471">
            <v>44162</v>
          </cell>
          <cell r="C1471">
            <v>48</v>
          </cell>
          <cell r="D1471">
            <v>11</v>
          </cell>
          <cell r="E1471">
            <v>4006030082</v>
          </cell>
          <cell r="F1471" t="str">
            <v>Bộ tem máy RO EUROUNO</v>
          </cell>
          <cell r="G1471"/>
          <cell r="H1471" t="str">
            <v>Nhật Anh</v>
          </cell>
          <cell r="I1471">
            <v>1000343</v>
          </cell>
          <cell r="J1471" t="str">
            <v>IQC</v>
          </cell>
          <cell r="K1471">
            <v>200</v>
          </cell>
          <cell r="L1471">
            <v>200</v>
          </cell>
          <cell r="M1471">
            <v>0</v>
          </cell>
          <cell r="P1471"/>
          <cell r="Q1471"/>
          <cell r="R1471"/>
          <cell r="S1471"/>
          <cell r="T1471"/>
          <cell r="U1471"/>
          <cell r="V1471"/>
          <cell r="W1471"/>
          <cell r="Y1471"/>
          <cell r="Z1471"/>
          <cell r="AA1471"/>
          <cell r="AB1471"/>
          <cell r="AC1471"/>
          <cell r="AD1471"/>
          <cell r="AE1471"/>
        </row>
        <row r="1472">
          <cell r="B1472">
            <v>44162</v>
          </cell>
          <cell r="C1472">
            <v>48</v>
          </cell>
          <cell r="D1472">
            <v>11</v>
          </cell>
          <cell r="E1472">
            <v>4006030267</v>
          </cell>
          <cell r="F1472" t="str">
            <v>Tem mạch điện KAROFI HCV200RO</v>
          </cell>
          <cell r="G1472"/>
          <cell r="H1472" t="str">
            <v>Nhật Anh</v>
          </cell>
          <cell r="I1472">
            <v>1000343</v>
          </cell>
          <cell r="J1472" t="str">
            <v>IQC</v>
          </cell>
          <cell r="K1472">
            <v>500</v>
          </cell>
          <cell r="L1472">
            <v>500</v>
          </cell>
          <cell r="M1472">
            <v>0</v>
          </cell>
          <cell r="P1472"/>
          <cell r="Q1472"/>
          <cell r="R1472"/>
          <cell r="S1472"/>
          <cell r="T1472"/>
          <cell r="U1472"/>
          <cell r="V1472"/>
          <cell r="W1472"/>
          <cell r="Y1472"/>
          <cell r="Z1472"/>
          <cell r="AA1472"/>
          <cell r="AB1472"/>
          <cell r="AC1472"/>
          <cell r="AD1472"/>
          <cell r="AE1472"/>
        </row>
        <row r="1473">
          <cell r="B1473">
            <v>44162</v>
          </cell>
          <cell r="C1473">
            <v>48</v>
          </cell>
          <cell r="D1473">
            <v>11</v>
          </cell>
          <cell r="E1473">
            <v>2013020028</v>
          </cell>
          <cell r="F1473" t="str">
            <v>Giá sắt chân quỳ L1, lắp bơm phía sau</v>
          </cell>
          <cell r="G1473"/>
          <cell r="H1473" t="str">
            <v>Nhật Anh</v>
          </cell>
          <cell r="I1473">
            <v>1000016</v>
          </cell>
          <cell r="J1473" t="str">
            <v>IQC</v>
          </cell>
          <cell r="K1473">
            <v>82</v>
          </cell>
          <cell r="L1473">
            <v>82</v>
          </cell>
          <cell r="M1473">
            <v>0</v>
          </cell>
          <cell r="P1473"/>
          <cell r="Q1473"/>
          <cell r="R1473"/>
          <cell r="S1473"/>
          <cell r="T1473"/>
          <cell r="U1473"/>
          <cell r="V1473"/>
          <cell r="W1473"/>
          <cell r="Y1473"/>
          <cell r="Z1473"/>
          <cell r="AA1473"/>
          <cell r="AB1473"/>
          <cell r="AC1473"/>
          <cell r="AD1473"/>
          <cell r="AE1473"/>
        </row>
        <row r="1474">
          <cell r="B1474">
            <v>44162</v>
          </cell>
          <cell r="C1474">
            <v>48</v>
          </cell>
          <cell r="D1474">
            <v>11</v>
          </cell>
          <cell r="E1474">
            <v>2013020091</v>
          </cell>
          <cell r="F1474" t="str">
            <v>Giá sắt SH-H trắng (76211 CK)</v>
          </cell>
          <cell r="G1474"/>
          <cell r="H1474" t="str">
            <v>Nhật Anh</v>
          </cell>
          <cell r="I1474">
            <v>1000016</v>
          </cell>
          <cell r="J1474" t="str">
            <v>IQC</v>
          </cell>
          <cell r="K1474">
            <v>24</v>
          </cell>
          <cell r="L1474">
            <v>24</v>
          </cell>
          <cell r="M1474">
            <v>0</v>
          </cell>
          <cell r="P1474"/>
          <cell r="Q1474"/>
          <cell r="R1474"/>
          <cell r="S1474"/>
          <cell r="T1474"/>
          <cell r="U1474"/>
          <cell r="V1474"/>
          <cell r="W1474"/>
          <cell r="Y1474"/>
          <cell r="Z1474"/>
          <cell r="AA1474"/>
          <cell r="AB1474"/>
          <cell r="AC1474"/>
          <cell r="AD1474"/>
          <cell r="AE1474"/>
        </row>
        <row r="1475">
          <cell r="B1475">
            <v>44162</v>
          </cell>
          <cell r="C1475">
            <v>48</v>
          </cell>
          <cell r="D1475">
            <v>11</v>
          </cell>
          <cell r="E1475">
            <v>2013020127</v>
          </cell>
          <cell r="F1475" t="str">
            <v>Khung sắt Undersink Slim trắng</v>
          </cell>
          <cell r="G1475"/>
          <cell r="H1475" t="str">
            <v>Nhật Anh</v>
          </cell>
          <cell r="I1475">
            <v>1000016</v>
          </cell>
          <cell r="J1475" t="str">
            <v>IQC</v>
          </cell>
          <cell r="K1475">
            <v>368</v>
          </cell>
          <cell r="L1475">
            <v>368</v>
          </cell>
          <cell r="M1475">
            <v>0</v>
          </cell>
          <cell r="P1475"/>
          <cell r="Q1475"/>
          <cell r="R1475"/>
          <cell r="S1475"/>
          <cell r="T1475"/>
          <cell r="U1475"/>
          <cell r="V1475"/>
          <cell r="W1475"/>
          <cell r="Y1475"/>
          <cell r="Z1475"/>
          <cell r="AA1475"/>
          <cell r="AB1475"/>
          <cell r="AC1475"/>
          <cell r="AD1475"/>
          <cell r="AE1475"/>
        </row>
        <row r="1476">
          <cell r="B1476">
            <v>44162</v>
          </cell>
          <cell r="C1476">
            <v>48</v>
          </cell>
          <cell r="D1476">
            <v>11</v>
          </cell>
          <cell r="E1476">
            <v>3004091226</v>
          </cell>
          <cell r="F1476" t="str">
            <v>Ốp lưng Undersink Slim trắng</v>
          </cell>
          <cell r="G1476"/>
          <cell r="H1476" t="str">
            <v>Nhật Anh</v>
          </cell>
          <cell r="I1476">
            <v>1000016</v>
          </cell>
          <cell r="J1476" t="str">
            <v>IQC</v>
          </cell>
          <cell r="K1476">
            <v>1151</v>
          </cell>
          <cell r="L1476">
            <v>1151</v>
          </cell>
          <cell r="M1476">
            <v>0</v>
          </cell>
          <cell r="P1476"/>
          <cell r="Q1476"/>
          <cell r="R1476"/>
          <cell r="S1476"/>
          <cell r="T1476"/>
          <cell r="U1476"/>
          <cell r="V1476"/>
          <cell r="W1476"/>
          <cell r="Y1476"/>
          <cell r="Z1476"/>
          <cell r="AA1476"/>
          <cell r="AB1476"/>
          <cell r="AC1476"/>
          <cell r="AD1476"/>
          <cell r="AE1476"/>
        </row>
        <row r="1477">
          <cell r="B1477">
            <v>44162</v>
          </cell>
          <cell r="C1477">
            <v>48</v>
          </cell>
          <cell r="D1477">
            <v>11</v>
          </cell>
          <cell r="E1477">
            <v>2013020015</v>
          </cell>
          <cell r="F1477" t="str">
            <v>Giá sắt CQ L1</v>
          </cell>
          <cell r="G1477"/>
          <cell r="H1477" t="str">
            <v>Nhật Anh</v>
          </cell>
          <cell r="I1477">
            <v>1000016</v>
          </cell>
          <cell r="J1477" t="str">
            <v>IQC</v>
          </cell>
          <cell r="K1477">
            <v>157</v>
          </cell>
          <cell r="L1477">
            <v>157</v>
          </cell>
          <cell r="M1477">
            <v>0</v>
          </cell>
          <cell r="P1477"/>
          <cell r="Q1477"/>
          <cell r="R1477"/>
          <cell r="S1477"/>
          <cell r="T1477"/>
          <cell r="U1477"/>
          <cell r="V1477"/>
          <cell r="W1477"/>
          <cell r="Y1477"/>
          <cell r="Z1477"/>
          <cell r="AA1477"/>
          <cell r="AB1477"/>
          <cell r="AC1477"/>
          <cell r="AD1477"/>
          <cell r="AE1477"/>
        </row>
        <row r="1478">
          <cell r="B1478">
            <v>44162</v>
          </cell>
          <cell r="C1478">
            <v>48</v>
          </cell>
          <cell r="D1478">
            <v>11</v>
          </cell>
          <cell r="E1478">
            <v>3004040422</v>
          </cell>
          <cell r="F1478" t="str">
            <v>Giá tank nhựa IQO-HOT</v>
          </cell>
          <cell r="G1478"/>
          <cell r="H1478" t="str">
            <v>Nhật Anh</v>
          </cell>
          <cell r="I1478">
            <v>1000016</v>
          </cell>
          <cell r="J1478" t="str">
            <v>IQC</v>
          </cell>
          <cell r="K1478">
            <v>8</v>
          </cell>
          <cell r="L1478">
            <v>8</v>
          </cell>
          <cell r="M1478">
            <v>0</v>
          </cell>
          <cell r="P1478"/>
          <cell r="Q1478"/>
          <cell r="R1478"/>
          <cell r="S1478"/>
          <cell r="T1478"/>
          <cell r="U1478"/>
          <cell r="V1478"/>
          <cell r="W1478"/>
          <cell r="Y1478"/>
          <cell r="Z1478"/>
          <cell r="AA1478"/>
          <cell r="AB1478"/>
          <cell r="AC1478"/>
          <cell r="AD1478"/>
          <cell r="AE1478"/>
        </row>
        <row r="1479">
          <cell r="B1479">
            <v>44162</v>
          </cell>
          <cell r="C1479">
            <v>48</v>
          </cell>
          <cell r="D1479">
            <v>11</v>
          </cell>
          <cell r="E1479">
            <v>3004040426</v>
          </cell>
          <cell r="F1479" t="str">
            <v>Ốp tank nhựa IQO-HOT</v>
          </cell>
          <cell r="G1479"/>
          <cell r="H1479" t="str">
            <v>Nhật Anh</v>
          </cell>
          <cell r="I1479">
            <v>1000016</v>
          </cell>
          <cell r="J1479" t="str">
            <v>IQC</v>
          </cell>
          <cell r="K1479">
            <v>43</v>
          </cell>
          <cell r="L1479">
            <v>43</v>
          </cell>
          <cell r="M1479">
            <v>0</v>
          </cell>
          <cell r="P1479"/>
          <cell r="Q1479"/>
          <cell r="R1479"/>
          <cell r="S1479"/>
          <cell r="T1479"/>
          <cell r="U1479"/>
          <cell r="V1479"/>
          <cell r="W1479"/>
          <cell r="Y1479"/>
          <cell r="Z1479"/>
          <cell r="AA1479"/>
          <cell r="AB1479"/>
          <cell r="AC1479"/>
          <cell r="AD1479"/>
          <cell r="AE1479"/>
        </row>
        <row r="1480">
          <cell r="B1480">
            <v>44162</v>
          </cell>
          <cell r="C1480">
            <v>48</v>
          </cell>
          <cell r="D1480">
            <v>11</v>
          </cell>
          <cell r="E1480">
            <v>3004040445</v>
          </cell>
          <cell r="F1480" t="str">
            <v>Cụm hộp IQO-HOT/IK trắng</v>
          </cell>
          <cell r="G1480"/>
          <cell r="H1480" t="str">
            <v>Nhật Anh</v>
          </cell>
          <cell r="I1480">
            <v>1000016</v>
          </cell>
          <cell r="J1480" t="str">
            <v>IQC</v>
          </cell>
          <cell r="K1480">
            <v>5</v>
          </cell>
          <cell r="L1480">
            <v>5</v>
          </cell>
          <cell r="M1480">
            <v>0</v>
          </cell>
          <cell r="P1480"/>
          <cell r="Q1480"/>
          <cell r="R1480"/>
          <cell r="S1480"/>
          <cell r="T1480"/>
          <cell r="U1480"/>
          <cell r="V1480"/>
          <cell r="W1480"/>
          <cell r="Y1480"/>
          <cell r="Z1480"/>
          <cell r="AA1480"/>
          <cell r="AB1480"/>
          <cell r="AC1480"/>
          <cell r="AD1480"/>
          <cell r="AE1480"/>
        </row>
        <row r="1481">
          <cell r="B1481">
            <v>44162</v>
          </cell>
          <cell r="C1481">
            <v>48</v>
          </cell>
          <cell r="D1481">
            <v>11</v>
          </cell>
          <cell r="E1481">
            <v>3004020423</v>
          </cell>
          <cell r="F1481" t="str">
            <v>Ốp sau trên IQ-PLUS trắng</v>
          </cell>
          <cell r="G1481"/>
          <cell r="H1481" t="str">
            <v>Nhật Anh</v>
          </cell>
          <cell r="I1481">
            <v>1000016</v>
          </cell>
          <cell r="J1481" t="str">
            <v>IQC</v>
          </cell>
          <cell r="K1481">
            <v>24</v>
          </cell>
          <cell r="L1481">
            <v>24</v>
          </cell>
          <cell r="M1481">
            <v>0</v>
          </cell>
          <cell r="P1481"/>
          <cell r="Q1481"/>
          <cell r="R1481"/>
          <cell r="S1481"/>
          <cell r="T1481"/>
          <cell r="U1481"/>
          <cell r="V1481"/>
          <cell r="W1481"/>
          <cell r="Y1481"/>
          <cell r="Z1481"/>
          <cell r="AA1481"/>
          <cell r="AB1481"/>
          <cell r="AC1481"/>
          <cell r="AD1481"/>
          <cell r="AE1481"/>
        </row>
        <row r="1482">
          <cell r="B1482">
            <v>44162</v>
          </cell>
          <cell r="C1482">
            <v>48</v>
          </cell>
          <cell r="D1482">
            <v>11</v>
          </cell>
          <cell r="E1482">
            <v>3004040403</v>
          </cell>
          <cell r="F1482" t="str">
            <v>Gá điện IQ-PLUS trắng</v>
          </cell>
          <cell r="G1482"/>
          <cell r="H1482" t="str">
            <v>Nhật Anh</v>
          </cell>
          <cell r="I1482">
            <v>1000016</v>
          </cell>
          <cell r="J1482" t="str">
            <v>IQC</v>
          </cell>
          <cell r="K1482">
            <v>19</v>
          </cell>
          <cell r="L1482">
            <v>19</v>
          </cell>
          <cell r="M1482">
            <v>0</v>
          </cell>
          <cell r="P1482"/>
          <cell r="Q1482"/>
          <cell r="R1482"/>
          <cell r="S1482"/>
          <cell r="T1482"/>
          <cell r="U1482"/>
          <cell r="V1482"/>
          <cell r="W1482"/>
          <cell r="Y1482"/>
          <cell r="Z1482"/>
          <cell r="AA1482"/>
          <cell r="AB1482"/>
          <cell r="AC1482"/>
          <cell r="AD1482"/>
          <cell r="AE1482"/>
        </row>
        <row r="1483">
          <cell r="B1483">
            <v>44162</v>
          </cell>
          <cell r="C1483">
            <v>48</v>
          </cell>
          <cell r="D1483">
            <v>11</v>
          </cell>
          <cell r="E1483">
            <v>3004040336</v>
          </cell>
          <cell r="F1483" t="str">
            <v>Giá cốc IQO trắng</v>
          </cell>
          <cell r="G1483"/>
          <cell r="H1483" t="str">
            <v>Nhật Anh</v>
          </cell>
          <cell r="I1483">
            <v>1000016</v>
          </cell>
          <cell r="J1483" t="str">
            <v>IQC</v>
          </cell>
          <cell r="K1483">
            <v>21</v>
          </cell>
          <cell r="L1483">
            <v>21</v>
          </cell>
          <cell r="M1483">
            <v>0</v>
          </cell>
          <cell r="P1483"/>
          <cell r="Q1483"/>
          <cell r="R1483"/>
          <cell r="S1483"/>
          <cell r="T1483"/>
          <cell r="U1483"/>
          <cell r="V1483"/>
          <cell r="W1483"/>
          <cell r="Y1483"/>
          <cell r="Z1483"/>
          <cell r="AA1483"/>
          <cell r="AB1483"/>
          <cell r="AC1483"/>
          <cell r="AD1483"/>
          <cell r="AE1483"/>
        </row>
        <row r="1484">
          <cell r="B1484">
            <v>44162</v>
          </cell>
          <cell r="C1484">
            <v>48</v>
          </cell>
          <cell r="D1484">
            <v>11</v>
          </cell>
          <cell r="E1484">
            <v>2009010068</v>
          </cell>
          <cell r="F1484" t="str">
            <v>Nguồn 24V 1.5A (1004785)</v>
          </cell>
          <cell r="G1484"/>
          <cell r="H1484" t="str">
            <v>Nhật Anh</v>
          </cell>
          <cell r="I1484">
            <v>1004785</v>
          </cell>
          <cell r="J1484" t="str">
            <v>IQC</v>
          </cell>
          <cell r="K1484">
            <v>500</v>
          </cell>
          <cell r="L1484">
            <v>500</v>
          </cell>
          <cell r="M1484">
            <v>0</v>
          </cell>
          <cell r="P1484"/>
          <cell r="Q1484"/>
          <cell r="R1484"/>
          <cell r="S1484"/>
          <cell r="T1484"/>
          <cell r="U1484"/>
          <cell r="V1484"/>
          <cell r="W1484"/>
          <cell r="Y1484"/>
          <cell r="Z1484"/>
          <cell r="AA1484"/>
          <cell r="AB1484"/>
          <cell r="AC1484"/>
          <cell r="AD1484"/>
          <cell r="AE1484"/>
        </row>
        <row r="1485">
          <cell r="B1485">
            <v>44162</v>
          </cell>
          <cell r="C1485">
            <v>48</v>
          </cell>
          <cell r="D1485">
            <v>11</v>
          </cell>
          <cell r="E1485">
            <v>3004010017</v>
          </cell>
          <cell r="F1485" t="str">
            <v>Dây điện AT1 (20cm)</v>
          </cell>
          <cell r="G1485"/>
          <cell r="H1485" t="str">
            <v>Nhật Anh</v>
          </cell>
          <cell r="I1485">
            <v>1004010</v>
          </cell>
          <cell r="J1485" t="str">
            <v>IQC</v>
          </cell>
          <cell r="K1485">
            <v>4000</v>
          </cell>
          <cell r="L1485">
            <v>4000</v>
          </cell>
          <cell r="M1485">
            <v>0</v>
          </cell>
          <cell r="P1485"/>
          <cell r="Q1485"/>
          <cell r="R1485"/>
          <cell r="S1485"/>
          <cell r="T1485"/>
          <cell r="U1485"/>
          <cell r="V1485"/>
          <cell r="W1485"/>
          <cell r="Y1485"/>
          <cell r="Z1485"/>
          <cell r="AA1485"/>
          <cell r="AB1485"/>
          <cell r="AC1485"/>
          <cell r="AD1485"/>
          <cell r="AE1485"/>
        </row>
        <row r="1486">
          <cell r="B1486">
            <v>44162</v>
          </cell>
          <cell r="C1486">
            <v>48</v>
          </cell>
          <cell r="D1486">
            <v>11</v>
          </cell>
          <cell r="E1486">
            <v>3004010016</v>
          </cell>
          <cell r="F1486" t="str">
            <v>Dây 4 màu dùng cho vi mạch</v>
          </cell>
          <cell r="G1486"/>
          <cell r="H1486" t="str">
            <v>Nhật Anh</v>
          </cell>
          <cell r="I1486">
            <v>1004010</v>
          </cell>
          <cell r="J1486" t="str">
            <v>IQC</v>
          </cell>
          <cell r="K1486">
            <v>1200</v>
          </cell>
          <cell r="L1486">
            <v>1200</v>
          </cell>
          <cell r="M1486">
            <v>0</v>
          </cell>
          <cell r="P1486"/>
          <cell r="Q1486"/>
          <cell r="R1486"/>
          <cell r="S1486"/>
          <cell r="T1486"/>
          <cell r="U1486"/>
          <cell r="V1486"/>
          <cell r="W1486"/>
          <cell r="Y1486"/>
          <cell r="Z1486"/>
          <cell r="AA1486"/>
          <cell r="AB1486"/>
          <cell r="AC1486"/>
          <cell r="AD1486"/>
          <cell r="AE1486"/>
        </row>
        <row r="1487">
          <cell r="B1487">
            <v>44162</v>
          </cell>
          <cell r="C1487">
            <v>48</v>
          </cell>
          <cell r="D1487">
            <v>11</v>
          </cell>
          <cell r="E1487">
            <v>3004010037</v>
          </cell>
          <cell r="F1487" t="str">
            <v>Dây IRO -6P</v>
          </cell>
          <cell r="G1487"/>
          <cell r="H1487" t="str">
            <v>Nhật Anh</v>
          </cell>
          <cell r="I1487">
            <v>1004010</v>
          </cell>
          <cell r="J1487" t="str">
            <v>IQC</v>
          </cell>
          <cell r="K1487">
            <v>500</v>
          </cell>
          <cell r="L1487">
            <v>500</v>
          </cell>
          <cell r="M1487">
            <v>0</v>
          </cell>
          <cell r="P1487"/>
          <cell r="Q1487"/>
          <cell r="R1487"/>
          <cell r="S1487"/>
          <cell r="T1487"/>
          <cell r="U1487"/>
          <cell r="V1487"/>
          <cell r="W1487"/>
          <cell r="Y1487"/>
          <cell r="Z1487"/>
          <cell r="AA1487"/>
          <cell r="AB1487"/>
          <cell r="AC1487"/>
          <cell r="AD1487"/>
          <cell r="AE1487"/>
        </row>
        <row r="1488">
          <cell r="B1488">
            <v>44162</v>
          </cell>
          <cell r="C1488">
            <v>48</v>
          </cell>
          <cell r="D1488">
            <v>11</v>
          </cell>
          <cell r="E1488">
            <v>4006010098</v>
          </cell>
          <cell r="F1488" t="str">
            <v>Bộ vách carton cốc 10"</v>
          </cell>
          <cell r="G1488"/>
          <cell r="H1488" t="str">
            <v>Nhật Anh</v>
          </cell>
          <cell r="I1488">
            <v>1003936</v>
          </cell>
          <cell r="J1488" t="str">
            <v>IQC</v>
          </cell>
          <cell r="K1488">
            <v>500</v>
          </cell>
          <cell r="L1488">
            <v>500</v>
          </cell>
          <cell r="M1488">
            <v>0</v>
          </cell>
          <cell r="P1488"/>
          <cell r="Q1488"/>
          <cell r="R1488"/>
          <cell r="S1488"/>
          <cell r="T1488"/>
          <cell r="U1488"/>
          <cell r="V1488"/>
          <cell r="W1488"/>
          <cell r="Y1488"/>
          <cell r="Z1488"/>
          <cell r="AA1488"/>
          <cell r="AB1488"/>
          <cell r="AC1488"/>
          <cell r="AD1488"/>
          <cell r="AE1488"/>
        </row>
        <row r="1489">
          <cell r="B1489">
            <v>44162</v>
          </cell>
          <cell r="C1489">
            <v>48</v>
          </cell>
          <cell r="D1489">
            <v>11</v>
          </cell>
          <cell r="E1489">
            <v>4006010576</v>
          </cell>
          <cell r="F1489" t="str">
            <v>Bộ vách carton PP (MCPP)</v>
          </cell>
          <cell r="G1489"/>
          <cell r="H1489" t="str">
            <v>Nhật Anh</v>
          </cell>
          <cell r="I1489">
            <v>1003936</v>
          </cell>
          <cell r="J1489" t="str">
            <v>IQC</v>
          </cell>
          <cell r="K1489">
            <v>270</v>
          </cell>
          <cell r="L1489">
            <v>270</v>
          </cell>
          <cell r="M1489">
            <v>0</v>
          </cell>
          <cell r="P1489"/>
          <cell r="Q1489"/>
          <cell r="R1489"/>
          <cell r="S1489"/>
          <cell r="T1489"/>
          <cell r="U1489"/>
          <cell r="V1489"/>
          <cell r="W1489"/>
          <cell r="Y1489"/>
          <cell r="Z1489"/>
          <cell r="AA1489"/>
          <cell r="AB1489"/>
          <cell r="AC1489"/>
          <cell r="AD1489"/>
          <cell r="AE1489"/>
        </row>
        <row r="1490">
          <cell r="B1490">
            <v>44162</v>
          </cell>
          <cell r="C1490">
            <v>48</v>
          </cell>
          <cell r="D1490">
            <v>11</v>
          </cell>
          <cell r="E1490">
            <v>4006010191</v>
          </cell>
          <cell r="F1490" t="str">
            <v>Carton đáy IQ 440x345x30</v>
          </cell>
          <cell r="G1490"/>
          <cell r="H1490" t="str">
            <v>Nhật Anh</v>
          </cell>
          <cell r="I1490">
            <v>1003936</v>
          </cell>
          <cell r="J1490" t="str">
            <v>IQC</v>
          </cell>
          <cell r="K1490">
            <v>400</v>
          </cell>
          <cell r="L1490">
            <v>400</v>
          </cell>
          <cell r="M1490">
            <v>0</v>
          </cell>
          <cell r="P1490"/>
          <cell r="Q1490"/>
          <cell r="R1490"/>
          <cell r="S1490"/>
          <cell r="T1490"/>
          <cell r="U1490"/>
          <cell r="V1490"/>
          <cell r="W1490"/>
          <cell r="Y1490"/>
          <cell r="Z1490"/>
          <cell r="AA1490"/>
          <cell r="AB1490"/>
          <cell r="AC1490"/>
          <cell r="AD1490"/>
          <cell r="AE1490"/>
        </row>
        <row r="1491">
          <cell r="B1491">
            <v>44162</v>
          </cell>
          <cell r="C1491">
            <v>48</v>
          </cell>
          <cell r="D1491">
            <v>11</v>
          </cell>
          <cell r="E1491">
            <v>4006010316</v>
          </cell>
          <cell r="F1491" t="str">
            <v>ĐÁY THÙNG CARTON IRO3</v>
          </cell>
          <cell r="G1491"/>
          <cell r="H1491" t="str">
            <v>Nhật Anh</v>
          </cell>
          <cell r="I1491">
            <v>1003936</v>
          </cell>
          <cell r="J1491" t="str">
            <v>IQC</v>
          </cell>
          <cell r="K1491">
            <v>450</v>
          </cell>
          <cell r="L1491">
            <v>450</v>
          </cell>
          <cell r="M1491">
            <v>0</v>
          </cell>
          <cell r="P1491"/>
          <cell r="Q1491"/>
          <cell r="R1491"/>
          <cell r="S1491"/>
          <cell r="T1491"/>
          <cell r="U1491"/>
          <cell r="V1491"/>
          <cell r="W1491"/>
          <cell r="Y1491"/>
          <cell r="Z1491"/>
          <cell r="AA1491"/>
          <cell r="AB1491"/>
          <cell r="AC1491"/>
          <cell r="AD1491"/>
          <cell r="AE1491"/>
        </row>
        <row r="1492">
          <cell r="B1492">
            <v>44162</v>
          </cell>
          <cell r="C1492">
            <v>48</v>
          </cell>
          <cell r="D1492">
            <v>11</v>
          </cell>
          <cell r="E1492">
            <v>4006010525</v>
          </cell>
          <cell r="F1492" t="str">
            <v>Tấm carton đáy IQO</v>
          </cell>
          <cell r="G1492"/>
          <cell r="H1492" t="str">
            <v>Nhật Anh</v>
          </cell>
          <cell r="I1492">
            <v>1003936</v>
          </cell>
          <cell r="J1492" t="str">
            <v>IQC</v>
          </cell>
          <cell r="K1492">
            <v>200</v>
          </cell>
          <cell r="L1492">
            <v>200</v>
          </cell>
          <cell r="M1492">
            <v>0</v>
          </cell>
          <cell r="P1492"/>
          <cell r="Q1492"/>
          <cell r="R1492"/>
          <cell r="S1492"/>
          <cell r="T1492"/>
          <cell r="U1492"/>
          <cell r="V1492"/>
          <cell r="W1492"/>
          <cell r="Y1492"/>
          <cell r="Z1492"/>
          <cell r="AA1492"/>
          <cell r="AB1492"/>
          <cell r="AC1492"/>
          <cell r="AD1492"/>
          <cell r="AE1492"/>
        </row>
        <row r="1493">
          <cell r="B1493">
            <v>44162</v>
          </cell>
          <cell r="C1493">
            <v>48</v>
          </cell>
          <cell r="D1493">
            <v>11</v>
          </cell>
          <cell r="E1493">
            <v>4006010177</v>
          </cell>
          <cell r="F1493" t="str">
            <v>Thùng carton máy RO (IQ)</v>
          </cell>
          <cell r="G1493"/>
          <cell r="H1493" t="str">
            <v>Nhật Anh</v>
          </cell>
          <cell r="I1493">
            <v>1004696</v>
          </cell>
          <cell r="J1493" t="str">
            <v>IQC</v>
          </cell>
          <cell r="K1493">
            <v>20</v>
          </cell>
          <cell r="L1493">
            <v>20</v>
          </cell>
          <cell r="M1493">
            <v>0</v>
          </cell>
          <cell r="P1493"/>
          <cell r="Q1493"/>
          <cell r="R1493"/>
          <cell r="S1493"/>
          <cell r="T1493"/>
          <cell r="U1493"/>
          <cell r="V1493"/>
          <cell r="W1493"/>
          <cell r="Y1493"/>
          <cell r="Z1493"/>
          <cell r="AA1493"/>
          <cell r="AB1493"/>
          <cell r="AC1493"/>
          <cell r="AD1493"/>
          <cell r="AE1493"/>
        </row>
        <row r="1494">
          <cell r="B1494">
            <v>44162</v>
          </cell>
          <cell r="C1494">
            <v>48</v>
          </cell>
          <cell r="D1494">
            <v>11</v>
          </cell>
          <cell r="E1494">
            <v>4006010204</v>
          </cell>
          <cell r="F1494" t="str">
            <v>Thùng đựng cốc thấp không nắp</v>
          </cell>
          <cell r="G1494"/>
          <cell r="H1494" t="str">
            <v>Nhật Anh</v>
          </cell>
          <cell r="I1494">
            <v>1003936</v>
          </cell>
          <cell r="J1494" t="str">
            <v>IQC</v>
          </cell>
          <cell r="K1494">
            <v>900</v>
          </cell>
          <cell r="L1494">
            <v>900</v>
          </cell>
          <cell r="M1494">
            <v>0</v>
          </cell>
          <cell r="P1494"/>
          <cell r="Q1494"/>
          <cell r="R1494"/>
          <cell r="S1494"/>
          <cell r="T1494"/>
          <cell r="U1494"/>
          <cell r="V1494"/>
          <cell r="W1494"/>
          <cell r="Y1494"/>
          <cell r="Z1494"/>
          <cell r="AA1494"/>
          <cell r="AB1494"/>
          <cell r="AC1494"/>
          <cell r="AD1494"/>
          <cell r="AE1494"/>
        </row>
        <row r="1495">
          <cell r="B1495">
            <v>44162</v>
          </cell>
          <cell r="C1495">
            <v>48</v>
          </cell>
          <cell r="D1495">
            <v>11</v>
          </cell>
          <cell r="E1495">
            <v>4006010062</v>
          </cell>
          <cell r="F1495" t="str">
            <v>Thùng carton HCV-151/351</v>
          </cell>
          <cell r="G1495"/>
          <cell r="H1495" t="str">
            <v>Nhật Anh</v>
          </cell>
          <cell r="I1495">
            <v>1004696</v>
          </cell>
          <cell r="J1495" t="str">
            <v>IQC</v>
          </cell>
          <cell r="K1495">
            <v>35</v>
          </cell>
          <cell r="L1495">
            <v>35</v>
          </cell>
          <cell r="M1495">
            <v>0</v>
          </cell>
          <cell r="P1495"/>
          <cell r="Q1495"/>
          <cell r="R1495"/>
          <cell r="S1495"/>
          <cell r="T1495"/>
          <cell r="U1495"/>
          <cell r="V1495"/>
          <cell r="W1495"/>
          <cell r="Y1495"/>
          <cell r="Z1495"/>
          <cell r="AA1495"/>
          <cell r="AB1495"/>
          <cell r="AC1495"/>
          <cell r="AD1495"/>
          <cell r="AE1495"/>
        </row>
        <row r="1496">
          <cell r="B1496">
            <v>44162</v>
          </cell>
          <cell r="C1496">
            <v>48</v>
          </cell>
          <cell r="D1496">
            <v>11</v>
          </cell>
          <cell r="E1496">
            <v>4006010547</v>
          </cell>
          <cell r="F1496" t="str">
            <v>Thùng carton KAROFI Duo O-D138</v>
          </cell>
          <cell r="G1496"/>
          <cell r="H1496" t="str">
            <v>Nhật Anh</v>
          </cell>
          <cell r="I1496">
            <v>1004696</v>
          </cell>
          <cell r="J1496" t="str">
            <v>IQC</v>
          </cell>
          <cell r="K1496">
            <v>170</v>
          </cell>
          <cell r="L1496">
            <v>170</v>
          </cell>
          <cell r="M1496">
            <v>0</v>
          </cell>
          <cell r="P1496"/>
          <cell r="Q1496"/>
          <cell r="R1496"/>
          <cell r="S1496"/>
          <cell r="T1496"/>
          <cell r="U1496"/>
          <cell r="V1496"/>
          <cell r="W1496"/>
          <cell r="Y1496"/>
          <cell r="Z1496"/>
          <cell r="AA1496"/>
          <cell r="AB1496"/>
          <cell r="AC1496"/>
          <cell r="AD1496"/>
          <cell r="AE1496"/>
        </row>
        <row r="1497">
          <cell r="B1497">
            <v>44162</v>
          </cell>
          <cell r="C1497">
            <v>48</v>
          </cell>
          <cell r="D1497">
            <v>11</v>
          </cell>
          <cell r="E1497">
            <v>4006010669</v>
          </cell>
          <cell r="F1497" t="str">
            <v>Thùng carton KAROFI HCV200 v2</v>
          </cell>
          <cell r="G1497"/>
          <cell r="H1497" t="str">
            <v>Nhật Anh</v>
          </cell>
          <cell r="I1497">
            <v>1004696</v>
          </cell>
          <cell r="J1497" t="str">
            <v>IQC</v>
          </cell>
          <cell r="K1497">
            <v>200</v>
          </cell>
          <cell r="L1497">
            <v>200</v>
          </cell>
          <cell r="M1497">
            <v>0</v>
          </cell>
          <cell r="P1497"/>
          <cell r="Q1497"/>
          <cell r="R1497"/>
          <cell r="S1497"/>
          <cell r="T1497"/>
          <cell r="U1497"/>
          <cell r="V1497"/>
          <cell r="W1497"/>
          <cell r="Y1497"/>
          <cell r="Z1497"/>
          <cell r="AA1497"/>
          <cell r="AB1497"/>
          <cell r="AC1497"/>
          <cell r="AD1497"/>
          <cell r="AE1497"/>
        </row>
        <row r="1498">
          <cell r="B1498">
            <v>44162</v>
          </cell>
          <cell r="C1498">
            <v>48</v>
          </cell>
          <cell r="D1498">
            <v>11</v>
          </cell>
          <cell r="E1498">
            <v>4006010039</v>
          </cell>
          <cell r="F1498" t="str">
            <v>Thùng carton PPD 10"</v>
          </cell>
          <cell r="G1498"/>
          <cell r="H1498" t="str">
            <v>Nhật Anh</v>
          </cell>
          <cell r="I1498">
            <v>1004696</v>
          </cell>
          <cell r="J1498" t="str">
            <v>IQC</v>
          </cell>
          <cell r="K1498">
            <v>250</v>
          </cell>
          <cell r="L1498">
            <v>250</v>
          </cell>
          <cell r="M1498">
            <v>0</v>
          </cell>
          <cell r="P1498"/>
          <cell r="Q1498"/>
          <cell r="R1498"/>
          <cell r="S1498"/>
          <cell r="T1498"/>
          <cell r="U1498"/>
          <cell r="V1498"/>
          <cell r="W1498"/>
          <cell r="Y1498"/>
          <cell r="Z1498"/>
          <cell r="AA1498"/>
          <cell r="AB1498"/>
          <cell r="AC1498"/>
          <cell r="AD1498"/>
          <cell r="AE1498"/>
        </row>
        <row r="1499">
          <cell r="B1499">
            <v>44162</v>
          </cell>
          <cell r="C1499">
            <v>48</v>
          </cell>
          <cell r="D1499">
            <v>11</v>
          </cell>
          <cell r="E1499">
            <v>4006010127</v>
          </cell>
          <cell r="F1499" t="str">
            <v>Thùng carton IQ-PLUS</v>
          </cell>
          <cell r="G1499"/>
          <cell r="H1499" t="str">
            <v>Nhật Anh</v>
          </cell>
          <cell r="I1499">
            <v>1004696</v>
          </cell>
          <cell r="J1499" t="str">
            <v>IQC</v>
          </cell>
          <cell r="K1499">
            <v>50</v>
          </cell>
          <cell r="L1499">
            <v>50</v>
          </cell>
          <cell r="M1499">
            <v>0</v>
          </cell>
          <cell r="P1499"/>
          <cell r="Q1499"/>
          <cell r="R1499"/>
          <cell r="S1499"/>
          <cell r="T1499"/>
          <cell r="U1499"/>
          <cell r="V1499"/>
          <cell r="W1499"/>
          <cell r="Y1499"/>
          <cell r="Z1499"/>
          <cell r="AA1499"/>
          <cell r="AB1499"/>
          <cell r="AC1499"/>
          <cell r="AD1499"/>
          <cell r="AE1499"/>
        </row>
        <row r="1500">
          <cell r="B1500">
            <v>44162</v>
          </cell>
          <cell r="C1500">
            <v>48</v>
          </cell>
          <cell r="D1500">
            <v>11</v>
          </cell>
          <cell r="E1500">
            <v>4006010040</v>
          </cell>
          <cell r="F1500" t="str">
            <v>Thùng carton OCB 10" NĐ</v>
          </cell>
          <cell r="G1500"/>
          <cell r="H1500" t="str">
            <v>Nhật Anh</v>
          </cell>
          <cell r="I1500">
            <v>1004696</v>
          </cell>
          <cell r="J1500" t="str">
            <v>IQC</v>
          </cell>
          <cell r="K1500">
            <v>170</v>
          </cell>
          <cell r="L1500">
            <v>170</v>
          </cell>
          <cell r="M1500">
            <v>0</v>
          </cell>
          <cell r="P1500"/>
          <cell r="Q1500"/>
          <cell r="R1500"/>
          <cell r="S1500"/>
          <cell r="T1500"/>
          <cell r="U1500"/>
          <cell r="V1500"/>
          <cell r="W1500"/>
          <cell r="Y1500"/>
          <cell r="Z1500"/>
          <cell r="AA1500"/>
          <cell r="AB1500"/>
          <cell r="AC1500"/>
          <cell r="AD1500"/>
          <cell r="AE1500"/>
        </row>
        <row r="1501">
          <cell r="B1501">
            <v>44162</v>
          </cell>
          <cell r="C1501">
            <v>48</v>
          </cell>
          <cell r="D1501">
            <v>11</v>
          </cell>
          <cell r="E1501">
            <v>4006010041</v>
          </cell>
          <cell r="F1501" t="str">
            <v>Thùng carton PP 10" Nesca</v>
          </cell>
          <cell r="G1501"/>
          <cell r="H1501" t="str">
            <v>Nhật Anh</v>
          </cell>
          <cell r="I1501">
            <v>1004696</v>
          </cell>
          <cell r="J1501" t="str">
            <v>IQC</v>
          </cell>
          <cell r="K1501">
            <v>200</v>
          </cell>
          <cell r="L1501">
            <v>200</v>
          </cell>
          <cell r="M1501">
            <v>0</v>
          </cell>
          <cell r="P1501"/>
          <cell r="Q1501"/>
          <cell r="R1501"/>
          <cell r="S1501"/>
          <cell r="T1501"/>
          <cell r="U1501"/>
          <cell r="V1501"/>
          <cell r="W1501"/>
          <cell r="Y1501"/>
          <cell r="Z1501"/>
          <cell r="AA1501"/>
          <cell r="AB1501"/>
          <cell r="AC1501"/>
          <cell r="AD1501"/>
          <cell r="AE1501"/>
        </row>
        <row r="1502">
          <cell r="B1502">
            <v>44162</v>
          </cell>
          <cell r="C1502">
            <v>48</v>
          </cell>
          <cell r="D1502">
            <v>11</v>
          </cell>
          <cell r="E1502">
            <v>4006010051</v>
          </cell>
          <cell r="F1502" t="str">
            <v>Thùng đựng cốc cao có nắp (tăng định lượng)</v>
          </cell>
          <cell r="G1502"/>
          <cell r="H1502" t="str">
            <v>Nhật Anh</v>
          </cell>
          <cell r="I1502">
            <v>1004696</v>
          </cell>
          <cell r="J1502" t="str">
            <v>IQC</v>
          </cell>
          <cell r="K1502">
            <v>200</v>
          </cell>
          <cell r="L1502">
            <v>200</v>
          </cell>
          <cell r="M1502">
            <v>0</v>
          </cell>
          <cell r="P1502"/>
          <cell r="Q1502"/>
          <cell r="R1502"/>
          <cell r="S1502"/>
          <cell r="T1502"/>
          <cell r="U1502"/>
          <cell r="V1502"/>
          <cell r="W1502"/>
          <cell r="Y1502"/>
          <cell r="Z1502"/>
          <cell r="AA1502"/>
          <cell r="AB1502"/>
          <cell r="AC1502"/>
          <cell r="AD1502"/>
          <cell r="AE1502"/>
        </row>
        <row r="1503">
          <cell r="B1503">
            <v>44162</v>
          </cell>
          <cell r="C1503">
            <v>48</v>
          </cell>
          <cell r="D1503">
            <v>11</v>
          </cell>
          <cell r="E1503">
            <v>4006010032</v>
          </cell>
          <cell r="F1503" t="str">
            <v>Thùng carton máy bán công nghiệp</v>
          </cell>
          <cell r="G1503"/>
          <cell r="H1503" t="str">
            <v>Nhật Anh</v>
          </cell>
          <cell r="I1503">
            <v>1004696</v>
          </cell>
          <cell r="J1503" t="str">
            <v>IQC</v>
          </cell>
          <cell r="K1503">
            <v>50</v>
          </cell>
          <cell r="L1503">
            <v>50</v>
          </cell>
          <cell r="M1503">
            <v>0</v>
          </cell>
          <cell r="P1503"/>
          <cell r="Q1503"/>
          <cell r="R1503"/>
          <cell r="S1503"/>
          <cell r="T1503"/>
          <cell r="U1503"/>
          <cell r="V1503"/>
          <cell r="W1503"/>
          <cell r="Y1503"/>
          <cell r="Z1503"/>
          <cell r="AA1503"/>
          <cell r="AB1503"/>
          <cell r="AC1503"/>
          <cell r="AD1503"/>
          <cell r="AE1503"/>
        </row>
        <row r="1504">
          <cell r="B1504">
            <v>44162</v>
          </cell>
          <cell r="C1504">
            <v>48</v>
          </cell>
          <cell r="D1504">
            <v>11</v>
          </cell>
          <cell r="E1504">
            <v>4006010482</v>
          </cell>
          <cell r="F1504" t="str">
            <v>Thùng carton KAROFI O-H128</v>
          </cell>
          <cell r="G1504"/>
          <cell r="H1504" t="str">
            <v>Nhật Anh</v>
          </cell>
          <cell r="I1504">
            <v>1004696</v>
          </cell>
          <cell r="J1504" t="str">
            <v>IQC</v>
          </cell>
          <cell r="K1504">
            <v>250</v>
          </cell>
          <cell r="L1504">
            <v>250</v>
          </cell>
          <cell r="M1504">
            <v>0</v>
          </cell>
          <cell r="P1504"/>
          <cell r="Q1504"/>
          <cell r="R1504"/>
          <cell r="S1504"/>
          <cell r="T1504"/>
          <cell r="U1504"/>
          <cell r="V1504"/>
          <cell r="W1504"/>
          <cell r="Y1504"/>
          <cell r="Z1504"/>
          <cell r="AA1504"/>
          <cell r="AB1504"/>
          <cell r="AC1504"/>
          <cell r="AD1504"/>
          <cell r="AE1504"/>
        </row>
        <row r="1505">
          <cell r="B1505">
            <v>44162</v>
          </cell>
          <cell r="C1505">
            <v>48</v>
          </cell>
          <cell r="D1505">
            <v>11</v>
          </cell>
          <cell r="E1505">
            <v>3004010064</v>
          </cell>
          <cell r="F1505" t="str">
            <v>Dây điện chống cháy nối sensor</v>
          </cell>
          <cell r="G1505"/>
          <cell r="H1505" t="str">
            <v>Nhật Anh</v>
          </cell>
          <cell r="I1505">
            <v>1004785</v>
          </cell>
          <cell r="J1505" t="str">
            <v>IQC</v>
          </cell>
          <cell r="K1505">
            <v>600</v>
          </cell>
          <cell r="L1505">
            <v>600</v>
          </cell>
          <cell r="M1505">
            <v>0</v>
          </cell>
          <cell r="P1505"/>
          <cell r="Q1505"/>
          <cell r="R1505"/>
          <cell r="S1505"/>
          <cell r="T1505"/>
          <cell r="U1505"/>
          <cell r="V1505"/>
          <cell r="W1505"/>
          <cell r="Y1505"/>
          <cell r="Z1505"/>
          <cell r="AA1505"/>
          <cell r="AB1505"/>
          <cell r="AC1505"/>
          <cell r="AD1505"/>
          <cell r="AE1505"/>
        </row>
        <row r="1506">
          <cell r="B1506">
            <v>44162</v>
          </cell>
          <cell r="C1506">
            <v>48</v>
          </cell>
          <cell r="D1506">
            <v>11</v>
          </cell>
          <cell r="E1506">
            <v>3004010083</v>
          </cell>
          <cell r="F1506" t="str">
            <v>Bộ dây điện IRO3 v2</v>
          </cell>
          <cell r="G1506"/>
          <cell r="H1506" t="str">
            <v>Nhật Anh</v>
          </cell>
          <cell r="I1506">
            <v>1004785</v>
          </cell>
          <cell r="J1506" t="str">
            <v>IQC</v>
          </cell>
          <cell r="K1506">
            <v>100</v>
          </cell>
          <cell r="L1506">
            <v>100</v>
          </cell>
          <cell r="M1506">
            <v>0</v>
          </cell>
          <cell r="P1506"/>
          <cell r="Q1506"/>
          <cell r="R1506"/>
          <cell r="S1506"/>
          <cell r="T1506"/>
          <cell r="U1506"/>
          <cell r="V1506"/>
          <cell r="W1506"/>
          <cell r="Y1506"/>
          <cell r="Z1506"/>
          <cell r="AA1506"/>
          <cell r="AB1506"/>
          <cell r="AC1506"/>
          <cell r="AD1506"/>
          <cell r="AE1506"/>
        </row>
        <row r="1507">
          <cell r="B1507">
            <v>44162</v>
          </cell>
          <cell r="C1507">
            <v>48</v>
          </cell>
          <cell r="D1507">
            <v>11</v>
          </cell>
          <cell r="E1507">
            <v>2013040093</v>
          </cell>
          <cell r="F1507" t="str">
            <v>Phao điện từ đơn (Cos)</v>
          </cell>
          <cell r="G1507"/>
          <cell r="H1507" t="str">
            <v>Nhật Anh</v>
          </cell>
          <cell r="I1507">
            <v>1004785</v>
          </cell>
          <cell r="J1507" t="str">
            <v>IQC</v>
          </cell>
          <cell r="K1507">
            <v>1400</v>
          </cell>
          <cell r="L1507">
            <v>1400</v>
          </cell>
          <cell r="M1507">
            <v>0</v>
          </cell>
          <cell r="P1507"/>
          <cell r="Q1507"/>
          <cell r="R1507"/>
          <cell r="S1507"/>
          <cell r="T1507"/>
          <cell r="U1507"/>
          <cell r="V1507"/>
          <cell r="W1507"/>
          <cell r="Y1507"/>
          <cell r="Z1507"/>
          <cell r="AA1507"/>
          <cell r="AB1507"/>
          <cell r="AC1507"/>
          <cell r="AD1507"/>
          <cell r="AE1507"/>
        </row>
        <row r="1508">
          <cell r="B1508">
            <v>44162</v>
          </cell>
          <cell r="C1508">
            <v>48</v>
          </cell>
          <cell r="D1508">
            <v>11</v>
          </cell>
          <cell r="E1508">
            <v>3004010150</v>
          </cell>
          <cell r="F1508" t="str">
            <v>Bộ dây điện IRO3 v3</v>
          </cell>
          <cell r="G1508"/>
          <cell r="H1508" t="str">
            <v>Nhật Anh</v>
          </cell>
          <cell r="I1508">
            <v>1004010</v>
          </cell>
          <cell r="J1508" t="str">
            <v>IQC</v>
          </cell>
          <cell r="K1508">
            <v>340</v>
          </cell>
          <cell r="L1508">
            <v>340</v>
          </cell>
          <cell r="M1508">
            <v>0</v>
          </cell>
          <cell r="P1508"/>
          <cell r="Q1508"/>
          <cell r="R1508"/>
          <cell r="S1508"/>
          <cell r="T1508"/>
          <cell r="U1508"/>
          <cell r="V1508"/>
          <cell r="W1508"/>
          <cell r="Y1508"/>
          <cell r="Z1508"/>
          <cell r="AA1508"/>
          <cell r="AB1508"/>
          <cell r="AC1508"/>
          <cell r="AD1508"/>
          <cell r="AE1508"/>
        </row>
        <row r="1509">
          <cell r="B1509">
            <v>44162</v>
          </cell>
          <cell r="C1509">
            <v>48</v>
          </cell>
          <cell r="D1509">
            <v>11</v>
          </cell>
          <cell r="E1509">
            <v>3004010022</v>
          </cell>
          <cell r="F1509" t="str">
            <v>Dây điện AT2</v>
          </cell>
          <cell r="G1509"/>
          <cell r="H1509" t="str">
            <v>Nhật Anh</v>
          </cell>
          <cell r="I1509">
            <v>1004010</v>
          </cell>
          <cell r="J1509" t="str">
            <v>IQC</v>
          </cell>
          <cell r="K1509">
            <v>800</v>
          </cell>
          <cell r="L1509">
            <v>800</v>
          </cell>
          <cell r="M1509">
            <v>0</v>
          </cell>
          <cell r="P1509"/>
          <cell r="Q1509"/>
          <cell r="R1509"/>
          <cell r="S1509"/>
          <cell r="T1509"/>
          <cell r="U1509"/>
          <cell r="V1509"/>
          <cell r="W1509"/>
          <cell r="Y1509"/>
          <cell r="Z1509"/>
          <cell r="AA1509"/>
          <cell r="AB1509"/>
          <cell r="AC1509"/>
          <cell r="AD1509"/>
          <cell r="AE1509"/>
        </row>
        <row r="1510">
          <cell r="B1510">
            <v>44162</v>
          </cell>
          <cell r="C1510">
            <v>48</v>
          </cell>
          <cell r="D1510">
            <v>11</v>
          </cell>
          <cell r="E1510">
            <v>3004010119</v>
          </cell>
          <cell r="F1510" t="str">
            <v>Dây điện AT-6.3 (25cm)</v>
          </cell>
          <cell r="G1510"/>
          <cell r="H1510" t="str">
            <v>Nhật Anh</v>
          </cell>
          <cell r="I1510">
            <v>1004010</v>
          </cell>
          <cell r="J1510" t="str">
            <v>IQC</v>
          </cell>
          <cell r="K1510">
            <v>4000</v>
          </cell>
          <cell r="L1510">
            <v>4000</v>
          </cell>
          <cell r="M1510">
            <v>0</v>
          </cell>
          <cell r="P1510"/>
          <cell r="Q1510"/>
          <cell r="R1510"/>
          <cell r="S1510"/>
          <cell r="T1510"/>
          <cell r="U1510"/>
          <cell r="V1510"/>
          <cell r="W1510"/>
          <cell r="Y1510"/>
          <cell r="Z1510"/>
          <cell r="AA1510"/>
          <cell r="AB1510"/>
          <cell r="AC1510"/>
          <cell r="AD1510"/>
          <cell r="AE1510"/>
        </row>
        <row r="1511">
          <cell r="B1511">
            <v>44162</v>
          </cell>
          <cell r="C1511">
            <v>48</v>
          </cell>
          <cell r="D1511">
            <v>11</v>
          </cell>
          <cell r="E1511">
            <v>3004010115</v>
          </cell>
          <cell r="F1511" t="str">
            <v>Dây điện IRO3 Tank 130cm</v>
          </cell>
          <cell r="G1511"/>
          <cell r="H1511" t="str">
            <v>Nhật Anh</v>
          </cell>
          <cell r="I1511">
            <v>1004010</v>
          </cell>
          <cell r="J1511" t="str">
            <v>IQC</v>
          </cell>
          <cell r="K1511">
            <v>98</v>
          </cell>
          <cell r="L1511">
            <v>98</v>
          </cell>
          <cell r="M1511">
            <v>0</v>
          </cell>
          <cell r="P1511"/>
          <cell r="Q1511"/>
          <cell r="R1511"/>
          <cell r="S1511"/>
          <cell r="T1511"/>
          <cell r="U1511"/>
          <cell r="V1511"/>
          <cell r="W1511"/>
          <cell r="Y1511"/>
          <cell r="Z1511"/>
          <cell r="AA1511"/>
          <cell r="AB1511"/>
          <cell r="AC1511"/>
          <cell r="AD1511"/>
          <cell r="AE1511"/>
        </row>
        <row r="1512">
          <cell r="B1512">
            <v>44162</v>
          </cell>
          <cell r="C1512">
            <v>48</v>
          </cell>
          <cell r="D1512">
            <v>11</v>
          </cell>
          <cell r="E1512">
            <v>3004020440</v>
          </cell>
          <cell r="F1512" t="str">
            <v>Cụm gá bản lề HCV200 trắng</v>
          </cell>
          <cell r="G1512"/>
          <cell r="H1512" t="str">
            <v>Nhật Anh</v>
          </cell>
          <cell r="I1512">
            <v>1000016</v>
          </cell>
          <cell r="J1512" t="str">
            <v>IQC</v>
          </cell>
          <cell r="K1512">
            <v>197</v>
          </cell>
          <cell r="L1512">
            <v>197</v>
          </cell>
          <cell r="M1512">
            <v>0</v>
          </cell>
          <cell r="P1512"/>
          <cell r="Q1512"/>
          <cell r="R1512"/>
          <cell r="S1512"/>
          <cell r="T1512"/>
          <cell r="U1512"/>
          <cell r="V1512"/>
          <cell r="W1512"/>
          <cell r="Y1512"/>
          <cell r="Z1512"/>
          <cell r="AA1512"/>
          <cell r="AB1512"/>
          <cell r="AC1512"/>
          <cell r="AD1512"/>
          <cell r="AE1512"/>
        </row>
        <row r="1513">
          <cell r="B1513">
            <v>44162</v>
          </cell>
          <cell r="C1513">
            <v>48</v>
          </cell>
          <cell r="D1513">
            <v>11</v>
          </cell>
          <cell r="E1513">
            <v>3004020438</v>
          </cell>
          <cell r="F1513" t="str">
            <v>Cụm vách trái HCV200RO trắng</v>
          </cell>
          <cell r="G1513"/>
          <cell r="H1513" t="str">
            <v>Nhật Anh</v>
          </cell>
          <cell r="I1513">
            <v>1000016</v>
          </cell>
          <cell r="J1513" t="str">
            <v>IQC</v>
          </cell>
          <cell r="K1513">
            <v>102</v>
          </cell>
          <cell r="L1513">
            <v>102</v>
          </cell>
          <cell r="M1513">
            <v>0</v>
          </cell>
          <cell r="P1513"/>
          <cell r="Q1513"/>
          <cell r="R1513"/>
          <cell r="S1513"/>
          <cell r="T1513"/>
          <cell r="U1513"/>
          <cell r="V1513"/>
          <cell r="W1513"/>
          <cell r="Y1513"/>
          <cell r="Z1513"/>
          <cell r="AA1513"/>
          <cell r="AB1513"/>
          <cell r="AC1513"/>
          <cell r="AD1513"/>
          <cell r="AE1513"/>
        </row>
        <row r="1514">
          <cell r="B1514">
            <v>44162</v>
          </cell>
          <cell r="C1514">
            <v>48</v>
          </cell>
          <cell r="D1514">
            <v>11</v>
          </cell>
          <cell r="E1514">
            <v>3004020439</v>
          </cell>
          <cell r="F1514" t="str">
            <v>Cụm vách phải HCV200RO trắng</v>
          </cell>
          <cell r="G1514"/>
          <cell r="H1514" t="str">
            <v>Nhật Anh</v>
          </cell>
          <cell r="I1514">
            <v>1000016</v>
          </cell>
          <cell r="J1514" t="str">
            <v>IQC</v>
          </cell>
          <cell r="K1514">
            <v>102</v>
          </cell>
          <cell r="L1514">
            <v>102</v>
          </cell>
          <cell r="M1514">
            <v>0</v>
          </cell>
          <cell r="P1514"/>
          <cell r="Q1514"/>
          <cell r="R1514"/>
          <cell r="S1514"/>
          <cell r="T1514"/>
          <cell r="U1514"/>
          <cell r="V1514"/>
          <cell r="W1514"/>
          <cell r="Y1514"/>
          <cell r="Z1514"/>
          <cell r="AA1514"/>
          <cell r="AB1514"/>
          <cell r="AC1514"/>
          <cell r="AD1514"/>
          <cell r="AE1514"/>
        </row>
        <row r="1515">
          <cell r="B1515">
            <v>44162</v>
          </cell>
          <cell r="C1515">
            <v>48</v>
          </cell>
          <cell r="D1515">
            <v>11</v>
          </cell>
          <cell r="E1515">
            <v>3004040392</v>
          </cell>
          <cell r="F1515" t="str">
            <v>Ốp sau IRO3-HOT</v>
          </cell>
          <cell r="G1515"/>
          <cell r="H1515" t="str">
            <v>Nhật Anh</v>
          </cell>
          <cell r="I1515">
            <v>1000016</v>
          </cell>
          <cell r="J1515" t="str">
            <v>IQC</v>
          </cell>
          <cell r="K1515">
            <v>200</v>
          </cell>
          <cell r="L1515">
            <v>200</v>
          </cell>
          <cell r="M1515">
            <v>0</v>
          </cell>
          <cell r="P1515"/>
          <cell r="Q1515"/>
          <cell r="R1515"/>
          <cell r="S1515"/>
          <cell r="T1515"/>
          <cell r="U1515"/>
          <cell r="V1515"/>
          <cell r="W1515"/>
          <cell r="Y1515"/>
          <cell r="Z1515"/>
          <cell r="AA1515"/>
          <cell r="AB1515"/>
          <cell r="AC1515"/>
          <cell r="AD1515"/>
          <cell r="AE1515"/>
        </row>
        <row r="1516">
          <cell r="B1516">
            <v>44162</v>
          </cell>
          <cell r="C1516">
            <v>48</v>
          </cell>
          <cell r="D1516">
            <v>11</v>
          </cell>
          <cell r="E1516">
            <v>3003050046</v>
          </cell>
          <cell r="F1516" t="str">
            <v>Thân tủ IQO-HOT</v>
          </cell>
          <cell r="G1516"/>
          <cell r="H1516" t="str">
            <v>Nhật Anh</v>
          </cell>
          <cell r="I1516">
            <v>1006334</v>
          </cell>
          <cell r="J1516" t="str">
            <v>IQC</v>
          </cell>
          <cell r="K1516">
            <v>58</v>
          </cell>
          <cell r="L1516">
            <v>58</v>
          </cell>
          <cell r="M1516">
            <v>0</v>
          </cell>
          <cell r="P1516"/>
          <cell r="Q1516"/>
          <cell r="R1516"/>
          <cell r="S1516"/>
          <cell r="T1516"/>
          <cell r="U1516"/>
          <cell r="V1516"/>
          <cell r="W1516"/>
          <cell r="Y1516"/>
          <cell r="Z1516"/>
          <cell r="AA1516"/>
          <cell r="AB1516"/>
          <cell r="AC1516"/>
          <cell r="AD1516"/>
          <cell r="AE1516"/>
        </row>
        <row r="1517">
          <cell r="B1517">
            <v>44162</v>
          </cell>
          <cell r="C1517">
            <v>48</v>
          </cell>
          <cell r="D1517">
            <v>11</v>
          </cell>
          <cell r="E1517">
            <v>3003050003</v>
          </cell>
          <cell r="F1517" t="str">
            <v>Thân tủ IQ trắng (0.5mm)</v>
          </cell>
          <cell r="G1517"/>
          <cell r="H1517" t="str">
            <v>Nhật Anh</v>
          </cell>
          <cell r="I1517">
            <v>1000016</v>
          </cell>
          <cell r="J1517" t="str">
            <v>IQC</v>
          </cell>
          <cell r="K1517">
            <v>271</v>
          </cell>
          <cell r="L1517">
            <v>271</v>
          </cell>
          <cell r="M1517">
            <v>0</v>
          </cell>
          <cell r="P1517"/>
          <cell r="Q1517"/>
          <cell r="R1517"/>
          <cell r="S1517"/>
          <cell r="T1517"/>
          <cell r="U1517"/>
          <cell r="V1517"/>
          <cell r="W1517"/>
          <cell r="Y1517"/>
          <cell r="Z1517"/>
          <cell r="AA1517"/>
          <cell r="AB1517"/>
          <cell r="AC1517"/>
          <cell r="AD1517"/>
          <cell r="AE1517"/>
        </row>
        <row r="1518">
          <cell r="B1518">
            <v>44162</v>
          </cell>
          <cell r="C1518">
            <v>48</v>
          </cell>
          <cell r="D1518">
            <v>11</v>
          </cell>
          <cell r="E1518">
            <v>3003050005</v>
          </cell>
          <cell r="F1518" t="str">
            <v>Thân tủ IQ vàng (0.5mm)</v>
          </cell>
          <cell r="G1518"/>
          <cell r="H1518" t="str">
            <v>Nhật Anh</v>
          </cell>
          <cell r="I1518">
            <v>1006334</v>
          </cell>
          <cell r="J1518" t="str">
            <v>IQC</v>
          </cell>
          <cell r="K1518">
            <v>250</v>
          </cell>
          <cell r="L1518">
            <v>250</v>
          </cell>
          <cell r="M1518">
            <v>0</v>
          </cell>
          <cell r="P1518"/>
          <cell r="Q1518"/>
          <cell r="R1518"/>
          <cell r="S1518"/>
          <cell r="T1518"/>
          <cell r="U1518"/>
          <cell r="V1518"/>
          <cell r="W1518"/>
          <cell r="Y1518"/>
          <cell r="Z1518"/>
          <cell r="AA1518"/>
          <cell r="AB1518"/>
          <cell r="AC1518"/>
          <cell r="AD1518"/>
          <cell r="AE1518"/>
        </row>
        <row r="1519">
          <cell r="B1519">
            <v>44162</v>
          </cell>
          <cell r="C1519">
            <v>48</v>
          </cell>
          <cell r="D1519">
            <v>11</v>
          </cell>
          <cell r="E1519">
            <v>3003050003</v>
          </cell>
          <cell r="F1519" t="str">
            <v>Thân tủ IQ trắng (0.5mm)</v>
          </cell>
          <cell r="G1519"/>
          <cell r="H1519" t="str">
            <v>Nhật Anh</v>
          </cell>
          <cell r="I1519">
            <v>1005399</v>
          </cell>
          <cell r="J1519" t="str">
            <v>IQC</v>
          </cell>
          <cell r="K1519">
            <v>93</v>
          </cell>
          <cell r="L1519">
            <v>93</v>
          </cell>
          <cell r="M1519">
            <v>0</v>
          </cell>
          <cell r="P1519"/>
          <cell r="Q1519"/>
          <cell r="R1519"/>
          <cell r="S1519"/>
          <cell r="T1519"/>
          <cell r="U1519"/>
          <cell r="V1519"/>
          <cell r="W1519"/>
          <cell r="Y1519"/>
          <cell r="Z1519"/>
          <cell r="AA1519"/>
          <cell r="AB1519"/>
          <cell r="AC1519"/>
          <cell r="AD1519"/>
          <cell r="AE1519"/>
        </row>
        <row r="1520">
          <cell r="B1520">
            <v>44162</v>
          </cell>
          <cell r="C1520">
            <v>48</v>
          </cell>
          <cell r="D1520">
            <v>11</v>
          </cell>
          <cell r="E1520">
            <v>3003010236</v>
          </cell>
          <cell r="F1520" t="str">
            <v>Kính tôi cánh IQ 4mm đen LIVOTEC</v>
          </cell>
          <cell r="G1520"/>
          <cell r="H1520" t="str">
            <v>Nhật Anh</v>
          </cell>
          <cell r="I1520">
            <v>1005401</v>
          </cell>
          <cell r="J1520" t="str">
            <v>IQC</v>
          </cell>
          <cell r="K1520">
            <v>300</v>
          </cell>
          <cell r="L1520">
            <v>300</v>
          </cell>
          <cell r="M1520">
            <v>0</v>
          </cell>
          <cell r="P1520"/>
          <cell r="Q1520"/>
          <cell r="R1520"/>
          <cell r="S1520"/>
          <cell r="T1520"/>
          <cell r="U1520"/>
          <cell r="V1520"/>
          <cell r="W1520"/>
          <cell r="Y1520"/>
          <cell r="Z1520"/>
          <cell r="AA1520"/>
          <cell r="AB1520"/>
          <cell r="AC1520"/>
          <cell r="AD1520"/>
          <cell r="AE1520"/>
        </row>
        <row r="1521">
          <cell r="B1521">
            <v>44162</v>
          </cell>
          <cell r="C1521">
            <v>48</v>
          </cell>
          <cell r="D1521">
            <v>11</v>
          </cell>
          <cell r="E1521">
            <v>3003020009</v>
          </cell>
          <cell r="F1521" t="str">
            <v>Kính tôi đình IQ đen (loại B)</v>
          </cell>
          <cell r="G1521"/>
          <cell r="H1521" t="str">
            <v>Nhật Anh</v>
          </cell>
          <cell r="I1521">
            <v>1005401</v>
          </cell>
          <cell r="J1521" t="str">
            <v>IQC</v>
          </cell>
          <cell r="K1521">
            <v>530</v>
          </cell>
          <cell r="L1521">
            <v>530</v>
          </cell>
          <cell r="M1521">
            <v>0</v>
          </cell>
          <cell r="P1521"/>
          <cell r="Q1521"/>
          <cell r="R1521"/>
          <cell r="S1521"/>
          <cell r="T1521"/>
          <cell r="U1521"/>
          <cell r="V1521"/>
          <cell r="W1521"/>
          <cell r="Y1521"/>
          <cell r="Z1521"/>
          <cell r="AA1521"/>
          <cell r="AB1521"/>
          <cell r="AC1521"/>
          <cell r="AD1521"/>
          <cell r="AE1521"/>
        </row>
        <row r="1522">
          <cell r="B1522">
            <v>44162</v>
          </cell>
          <cell r="C1522">
            <v>48</v>
          </cell>
          <cell r="D1522">
            <v>11</v>
          </cell>
          <cell r="E1522">
            <v>3003090014</v>
          </cell>
          <cell r="F1522" t="str">
            <v>Lỗ luồn dây tủ IQ</v>
          </cell>
          <cell r="G1522"/>
          <cell r="H1522" t="str">
            <v>Nhật Anh</v>
          </cell>
          <cell r="I1522">
            <v>1000328</v>
          </cell>
          <cell r="J1522" t="str">
            <v>IQC</v>
          </cell>
          <cell r="K1522">
            <v>5000</v>
          </cell>
          <cell r="L1522">
            <v>5000</v>
          </cell>
          <cell r="M1522">
            <v>0</v>
          </cell>
          <cell r="P1522"/>
          <cell r="Q1522"/>
          <cell r="R1522"/>
          <cell r="S1522"/>
          <cell r="T1522"/>
          <cell r="U1522"/>
          <cell r="V1522"/>
          <cell r="W1522"/>
          <cell r="Y1522"/>
          <cell r="Z1522"/>
          <cell r="AA1522"/>
          <cell r="AB1522"/>
          <cell r="AC1522"/>
          <cell r="AD1522"/>
          <cell r="AE1522"/>
        </row>
        <row r="1523">
          <cell r="B1523">
            <v>44162</v>
          </cell>
          <cell r="C1523">
            <v>48</v>
          </cell>
          <cell r="D1523">
            <v>11</v>
          </cell>
          <cell r="E1523">
            <v>3004060069</v>
          </cell>
          <cell r="F1523" t="str">
            <v>Giá tank nhựa IQO-HOT (CS-Sub)</v>
          </cell>
          <cell r="G1523"/>
          <cell r="H1523" t="str">
            <v>Nhật Anh</v>
          </cell>
          <cell r="I1523">
            <v>1004614</v>
          </cell>
          <cell r="J1523" t="str">
            <v>IQC</v>
          </cell>
          <cell r="K1523">
            <v>300</v>
          </cell>
          <cell r="L1523">
            <v>300</v>
          </cell>
          <cell r="M1523">
            <v>0</v>
          </cell>
          <cell r="P1523"/>
          <cell r="Q1523"/>
          <cell r="R1523"/>
          <cell r="S1523"/>
          <cell r="T1523"/>
          <cell r="U1523"/>
          <cell r="V1523"/>
          <cell r="W1523"/>
          <cell r="Y1523"/>
          <cell r="Z1523"/>
          <cell r="AA1523"/>
          <cell r="AB1523"/>
          <cell r="AC1523"/>
          <cell r="AD1523"/>
          <cell r="AE1523"/>
        </row>
        <row r="1524">
          <cell r="B1524">
            <v>44162</v>
          </cell>
          <cell r="C1524">
            <v>48</v>
          </cell>
          <cell r="D1524">
            <v>11</v>
          </cell>
          <cell r="E1524">
            <v>3004020581</v>
          </cell>
          <cell r="F1524" t="str">
            <v>Vỏ thân tủ IRO3-HOT (Sub)</v>
          </cell>
          <cell r="G1524"/>
          <cell r="H1524" t="str">
            <v>Nhật Anh</v>
          </cell>
          <cell r="I1524">
            <v>1004614</v>
          </cell>
          <cell r="J1524" t="str">
            <v>IQC</v>
          </cell>
          <cell r="K1524">
            <v>650</v>
          </cell>
          <cell r="L1524">
            <v>650</v>
          </cell>
          <cell r="M1524">
            <v>0</v>
          </cell>
          <cell r="P1524"/>
          <cell r="Q1524"/>
          <cell r="R1524"/>
          <cell r="S1524"/>
          <cell r="T1524"/>
          <cell r="U1524"/>
          <cell r="V1524"/>
          <cell r="W1524"/>
          <cell r="Y1524"/>
          <cell r="Z1524"/>
          <cell r="AA1524"/>
          <cell r="AB1524"/>
          <cell r="AC1524"/>
          <cell r="AD1524"/>
          <cell r="AE1524"/>
        </row>
        <row r="1525">
          <cell r="B1525">
            <v>44162</v>
          </cell>
          <cell r="C1525">
            <v>48</v>
          </cell>
          <cell r="D1525">
            <v>11</v>
          </cell>
          <cell r="E1525">
            <v>3004060072</v>
          </cell>
          <cell r="F1525" t="str">
            <v>Giá cốc IQO-HOT/IK (CS-Sub)</v>
          </cell>
          <cell r="G1525"/>
          <cell r="H1525" t="str">
            <v>Nhật Anh</v>
          </cell>
          <cell r="I1525">
            <v>1004614</v>
          </cell>
          <cell r="J1525" t="str">
            <v>IQC</v>
          </cell>
          <cell r="K1525">
            <v>320</v>
          </cell>
          <cell r="L1525">
            <v>320</v>
          </cell>
          <cell r="M1525">
            <v>0</v>
          </cell>
          <cell r="P1525"/>
          <cell r="Q1525"/>
          <cell r="R1525"/>
          <cell r="S1525"/>
          <cell r="T1525"/>
          <cell r="U1525"/>
          <cell r="V1525"/>
          <cell r="W1525"/>
          <cell r="Y1525"/>
          <cell r="Z1525"/>
          <cell r="AA1525"/>
          <cell r="AB1525"/>
          <cell r="AC1525"/>
          <cell r="AD1525"/>
          <cell r="AE1525"/>
        </row>
        <row r="1526">
          <cell r="B1526">
            <v>44162</v>
          </cell>
          <cell r="C1526">
            <v>48</v>
          </cell>
          <cell r="D1526">
            <v>11</v>
          </cell>
          <cell r="E1526">
            <v>3004060070</v>
          </cell>
          <cell r="F1526" t="str">
            <v>Đai bình nóng IQO-HOT (Sub)</v>
          </cell>
          <cell r="G1526"/>
          <cell r="H1526" t="str">
            <v>Nhật Anh</v>
          </cell>
          <cell r="I1526">
            <v>1004614</v>
          </cell>
          <cell r="J1526" t="str">
            <v>IQC</v>
          </cell>
          <cell r="K1526">
            <v>100</v>
          </cell>
          <cell r="L1526">
            <v>100</v>
          </cell>
          <cell r="M1526">
            <v>0</v>
          </cell>
          <cell r="P1526"/>
          <cell r="Q1526"/>
          <cell r="R1526"/>
          <cell r="S1526"/>
          <cell r="T1526"/>
          <cell r="U1526"/>
          <cell r="V1526"/>
          <cell r="W1526"/>
          <cell r="Y1526"/>
          <cell r="Z1526"/>
          <cell r="AA1526"/>
          <cell r="AB1526"/>
          <cell r="AC1526"/>
          <cell r="AD1526"/>
          <cell r="AE1526"/>
        </row>
        <row r="1527">
          <cell r="B1527">
            <v>44162</v>
          </cell>
          <cell r="C1527">
            <v>48</v>
          </cell>
          <cell r="D1527">
            <v>11</v>
          </cell>
          <cell r="E1527">
            <v>4003010072</v>
          </cell>
          <cell r="F1527" t="str">
            <v>Thép tấm SPCC 0.6x950x1085</v>
          </cell>
          <cell r="G1527"/>
          <cell r="H1527" t="str">
            <v>Nhật Anh</v>
          </cell>
          <cell r="I1527">
            <v>1000341</v>
          </cell>
          <cell r="J1527" t="str">
            <v>IQC</v>
          </cell>
          <cell r="K1527">
            <v>1029</v>
          </cell>
          <cell r="L1527">
            <v>1029</v>
          </cell>
          <cell r="M1527">
            <v>0</v>
          </cell>
          <cell r="P1527"/>
          <cell r="Q1527"/>
          <cell r="R1527"/>
          <cell r="S1527"/>
          <cell r="T1527"/>
          <cell r="U1527"/>
          <cell r="V1527"/>
          <cell r="W1527"/>
          <cell r="Y1527"/>
          <cell r="Z1527"/>
          <cell r="AA1527"/>
          <cell r="AB1527"/>
          <cell r="AC1527"/>
          <cell r="AD1527"/>
          <cell r="AE1527"/>
        </row>
        <row r="1528">
          <cell r="B1528">
            <v>44162</v>
          </cell>
          <cell r="C1528">
            <v>48</v>
          </cell>
          <cell r="D1528">
            <v>11</v>
          </cell>
          <cell r="E1528">
            <v>4006031869</v>
          </cell>
          <cell r="F1528" t="str">
            <v>Tem QR Code KAROFI S-s117</v>
          </cell>
          <cell r="G1528"/>
          <cell r="H1528" t="str">
            <v>Nhật Anh</v>
          </cell>
          <cell r="I1528">
            <v>1000343</v>
          </cell>
          <cell r="J1528" t="str">
            <v>IQC</v>
          </cell>
          <cell r="K1528">
            <v>100</v>
          </cell>
          <cell r="L1528">
            <v>100</v>
          </cell>
          <cell r="M1528">
            <v>0</v>
          </cell>
          <cell r="P1528"/>
          <cell r="Q1528"/>
          <cell r="R1528"/>
          <cell r="S1528"/>
          <cell r="T1528"/>
          <cell r="U1528"/>
          <cell r="V1528"/>
          <cell r="W1528"/>
          <cell r="Y1528"/>
          <cell r="Z1528"/>
          <cell r="AA1528"/>
          <cell r="AB1528"/>
          <cell r="AC1528"/>
          <cell r="AD1528"/>
          <cell r="AE1528"/>
        </row>
        <row r="1529">
          <cell r="B1529">
            <v>44162</v>
          </cell>
          <cell r="C1529">
            <v>48</v>
          </cell>
          <cell r="D1529">
            <v>11</v>
          </cell>
          <cell r="E1529">
            <v>4006031882</v>
          </cell>
          <cell r="F1529" t="str">
            <v>Tem QR Code KAROFI K9IQ-2</v>
          </cell>
          <cell r="G1529"/>
          <cell r="H1529" t="str">
            <v>Nhật Anh</v>
          </cell>
          <cell r="I1529">
            <v>1000343</v>
          </cell>
          <cell r="J1529" t="str">
            <v>IQC</v>
          </cell>
          <cell r="K1529">
            <v>1000</v>
          </cell>
          <cell r="L1529">
            <v>1000</v>
          </cell>
          <cell r="M1529">
            <v>0</v>
          </cell>
          <cell r="P1529"/>
          <cell r="Q1529"/>
          <cell r="R1529"/>
          <cell r="S1529"/>
          <cell r="T1529"/>
          <cell r="U1529"/>
          <cell r="V1529"/>
          <cell r="W1529"/>
          <cell r="Y1529"/>
          <cell r="Z1529"/>
          <cell r="AA1529"/>
          <cell r="AB1529"/>
          <cell r="AC1529"/>
          <cell r="AD1529"/>
          <cell r="AE1529"/>
        </row>
        <row r="1530">
          <cell r="B1530">
            <v>44162</v>
          </cell>
          <cell r="C1530">
            <v>48</v>
          </cell>
          <cell r="D1530">
            <v>11</v>
          </cell>
          <cell r="E1530">
            <v>4006031884</v>
          </cell>
          <cell r="F1530" t="str">
            <v>Tem QR Code KAROFI K10IQ-2</v>
          </cell>
          <cell r="G1530"/>
          <cell r="H1530" t="str">
            <v>Nhật Anh</v>
          </cell>
          <cell r="I1530">
            <v>1000343</v>
          </cell>
          <cell r="J1530" t="str">
            <v>IQC</v>
          </cell>
          <cell r="K1530">
            <v>500</v>
          </cell>
          <cell r="L1530">
            <v>500</v>
          </cell>
          <cell r="M1530">
            <v>0</v>
          </cell>
          <cell r="P1530"/>
          <cell r="Q1530"/>
          <cell r="R1530"/>
          <cell r="S1530"/>
          <cell r="T1530"/>
          <cell r="U1530"/>
          <cell r="V1530"/>
          <cell r="W1530"/>
          <cell r="Y1530"/>
          <cell r="Z1530"/>
          <cell r="AA1530"/>
          <cell r="AB1530"/>
          <cell r="AC1530"/>
          <cell r="AD1530"/>
          <cell r="AE1530"/>
        </row>
        <row r="1531">
          <cell r="B1531">
            <v>44162</v>
          </cell>
          <cell r="C1531">
            <v>48</v>
          </cell>
          <cell r="D1531">
            <v>11</v>
          </cell>
          <cell r="E1531">
            <v>4006031898</v>
          </cell>
          <cell r="F1531" t="str">
            <v>Tem QR Code KAROFI B930</v>
          </cell>
          <cell r="G1531"/>
          <cell r="H1531" t="str">
            <v>Nhật Anh</v>
          </cell>
          <cell r="I1531">
            <v>1000343</v>
          </cell>
          <cell r="J1531" t="str">
            <v>IQC</v>
          </cell>
          <cell r="K1531">
            <v>2000</v>
          </cell>
          <cell r="L1531">
            <v>2000</v>
          </cell>
          <cell r="M1531">
            <v>0</v>
          </cell>
          <cell r="P1531"/>
          <cell r="Q1531"/>
          <cell r="R1531"/>
          <cell r="S1531"/>
          <cell r="T1531"/>
          <cell r="U1531"/>
          <cell r="V1531"/>
          <cell r="W1531"/>
          <cell r="Y1531"/>
          <cell r="Z1531"/>
          <cell r="AA1531"/>
          <cell r="AB1531"/>
          <cell r="AC1531"/>
          <cell r="AD1531"/>
          <cell r="AE1531"/>
        </row>
        <row r="1532">
          <cell r="B1532">
            <v>44162</v>
          </cell>
          <cell r="C1532">
            <v>48</v>
          </cell>
          <cell r="D1532">
            <v>11</v>
          </cell>
          <cell r="E1532">
            <v>4006031912</v>
          </cell>
          <cell r="F1532" t="str">
            <v>Tem QR Code KAROFI O-P1310</v>
          </cell>
          <cell r="G1532"/>
          <cell r="H1532" t="str">
            <v>Nhật Anh</v>
          </cell>
          <cell r="I1532">
            <v>1000343</v>
          </cell>
          <cell r="J1532" t="str">
            <v>IQC</v>
          </cell>
          <cell r="K1532">
            <v>500</v>
          </cell>
          <cell r="L1532">
            <v>500</v>
          </cell>
          <cell r="M1532">
            <v>0</v>
          </cell>
          <cell r="P1532"/>
          <cell r="Q1532"/>
          <cell r="R1532"/>
          <cell r="S1532"/>
          <cell r="T1532"/>
          <cell r="U1532"/>
          <cell r="V1532"/>
          <cell r="W1532"/>
          <cell r="Y1532"/>
          <cell r="Z1532"/>
          <cell r="AA1532"/>
          <cell r="AB1532"/>
          <cell r="AC1532"/>
          <cell r="AD1532"/>
          <cell r="AE1532"/>
        </row>
        <row r="1533">
          <cell r="B1533">
            <v>44163</v>
          </cell>
          <cell r="C1533">
            <v>48</v>
          </cell>
          <cell r="D1533">
            <v>11</v>
          </cell>
          <cell r="E1533">
            <v>4006031896</v>
          </cell>
          <cell r="F1533" t="str">
            <v>Tem QR Code KAROFI N7RO</v>
          </cell>
          <cell r="G1533"/>
          <cell r="H1533" t="str">
            <v>Nhật Anh</v>
          </cell>
          <cell r="I1533">
            <v>1000343</v>
          </cell>
          <cell r="J1533" t="str">
            <v>IQC</v>
          </cell>
          <cell r="K1533">
            <v>1000</v>
          </cell>
          <cell r="L1533">
            <v>1000</v>
          </cell>
          <cell r="M1533">
            <v>0</v>
          </cell>
          <cell r="P1533"/>
          <cell r="Q1533"/>
          <cell r="R1533"/>
          <cell r="S1533"/>
          <cell r="T1533"/>
          <cell r="U1533"/>
          <cell r="V1533"/>
          <cell r="W1533"/>
          <cell r="Y1533"/>
          <cell r="Z1533"/>
          <cell r="AA1533"/>
          <cell r="AB1533"/>
          <cell r="AC1533"/>
          <cell r="AD1533"/>
          <cell r="AE1533"/>
        </row>
        <row r="1534">
          <cell r="B1534">
            <v>44163</v>
          </cell>
          <cell r="C1534">
            <v>48</v>
          </cell>
          <cell r="D1534">
            <v>11</v>
          </cell>
          <cell r="E1534">
            <v>4006031971</v>
          </cell>
          <cell r="F1534" t="str">
            <v>Tem lõi Nano Silver Carbon Korihome V2</v>
          </cell>
          <cell r="G1534"/>
          <cell r="H1534" t="str">
            <v>Nhật Anh</v>
          </cell>
          <cell r="I1534">
            <v>1000343</v>
          </cell>
          <cell r="J1534" t="str">
            <v>IQC</v>
          </cell>
          <cell r="K1534">
            <v>2000</v>
          </cell>
          <cell r="L1534">
            <v>2000</v>
          </cell>
          <cell r="M1534">
            <v>0</v>
          </cell>
          <cell r="P1534"/>
          <cell r="Q1534"/>
          <cell r="R1534"/>
          <cell r="S1534"/>
          <cell r="T1534"/>
          <cell r="U1534"/>
          <cell r="V1534"/>
          <cell r="W1534"/>
          <cell r="Y1534"/>
          <cell r="Z1534"/>
          <cell r="AA1534"/>
          <cell r="AB1534"/>
          <cell r="AC1534"/>
          <cell r="AD1534"/>
          <cell r="AE1534"/>
        </row>
        <row r="1535">
          <cell r="B1535">
            <v>44163</v>
          </cell>
          <cell r="C1535">
            <v>48</v>
          </cell>
          <cell r="D1535">
            <v>11</v>
          </cell>
          <cell r="E1535">
            <v>4006031337</v>
          </cell>
          <cell r="F1535" t="str">
            <v>Tem bảo hành LIVOTEC</v>
          </cell>
          <cell r="G1535"/>
          <cell r="H1535" t="str">
            <v>Nhật Anh</v>
          </cell>
          <cell r="I1535">
            <v>1000343</v>
          </cell>
          <cell r="J1535" t="str">
            <v>IQC</v>
          </cell>
          <cell r="K1535">
            <v>4000</v>
          </cell>
          <cell r="L1535">
            <v>4000</v>
          </cell>
          <cell r="M1535">
            <v>0</v>
          </cell>
          <cell r="P1535"/>
          <cell r="Q1535"/>
          <cell r="R1535"/>
          <cell r="S1535"/>
          <cell r="T1535"/>
          <cell r="U1535"/>
          <cell r="V1535"/>
          <cell r="W1535"/>
          <cell r="Y1535"/>
          <cell r="Z1535"/>
          <cell r="AA1535"/>
          <cell r="AB1535"/>
          <cell r="AC1535"/>
          <cell r="AD1535"/>
          <cell r="AE1535"/>
        </row>
        <row r="1536">
          <cell r="B1536">
            <v>44163</v>
          </cell>
          <cell r="C1536">
            <v>48</v>
          </cell>
          <cell r="D1536">
            <v>11</v>
          </cell>
          <cell r="E1536">
            <v>4006031332</v>
          </cell>
          <cell r="F1536" t="str">
            <v>Sticker LIVOTEC 9 cấp</v>
          </cell>
          <cell r="G1536"/>
          <cell r="H1536" t="str">
            <v>Nhật Anh</v>
          </cell>
          <cell r="I1536">
            <v>1000343</v>
          </cell>
          <cell r="J1536" t="str">
            <v>IQC</v>
          </cell>
          <cell r="K1536">
            <v>2000</v>
          </cell>
          <cell r="L1536">
            <v>2000</v>
          </cell>
          <cell r="M1536">
            <v>0</v>
          </cell>
          <cell r="P1536"/>
          <cell r="Q1536"/>
          <cell r="R1536"/>
          <cell r="S1536"/>
          <cell r="T1536"/>
          <cell r="U1536"/>
          <cell r="V1536"/>
          <cell r="W1536"/>
          <cell r="Y1536"/>
          <cell r="Z1536"/>
          <cell r="AA1536"/>
          <cell r="AB1536"/>
          <cell r="AC1536"/>
          <cell r="AD1536"/>
          <cell r="AE1536"/>
        </row>
        <row r="1537">
          <cell r="B1537">
            <v>44163</v>
          </cell>
          <cell r="C1537">
            <v>48</v>
          </cell>
          <cell r="D1537">
            <v>11</v>
          </cell>
          <cell r="E1537">
            <v>4006031521</v>
          </cell>
          <cell r="F1537" t="str">
            <v>Tem tủ LIVOTEC Made in Thailand</v>
          </cell>
          <cell r="G1537"/>
          <cell r="H1537" t="str">
            <v>Nhật Anh</v>
          </cell>
          <cell r="I1537">
            <v>1000343</v>
          </cell>
          <cell r="J1537" t="str">
            <v>IQC</v>
          </cell>
          <cell r="K1537">
            <v>2000</v>
          </cell>
          <cell r="L1537">
            <v>2000</v>
          </cell>
          <cell r="M1537">
            <v>0</v>
          </cell>
          <cell r="P1537"/>
          <cell r="Q1537"/>
          <cell r="R1537"/>
          <cell r="S1537"/>
          <cell r="T1537"/>
          <cell r="U1537"/>
          <cell r="V1537"/>
          <cell r="W1537"/>
          <cell r="Y1537"/>
          <cell r="Z1537"/>
          <cell r="AA1537"/>
          <cell r="AB1537"/>
          <cell r="AC1537"/>
          <cell r="AD1537"/>
          <cell r="AE1537"/>
        </row>
        <row r="1538">
          <cell r="B1538">
            <v>44163</v>
          </cell>
          <cell r="C1538">
            <v>48</v>
          </cell>
          <cell r="D1538">
            <v>11</v>
          </cell>
          <cell r="E1538">
            <v>4006031328</v>
          </cell>
          <cell r="F1538" t="str">
            <v>Tem giá sắt LIVOTEC</v>
          </cell>
          <cell r="G1538"/>
          <cell r="H1538" t="str">
            <v>Nhật Anh</v>
          </cell>
          <cell r="I1538">
            <v>1000343</v>
          </cell>
          <cell r="J1538" t="str">
            <v>IQC</v>
          </cell>
          <cell r="K1538">
            <v>1500</v>
          </cell>
          <cell r="L1538">
            <v>1500</v>
          </cell>
          <cell r="M1538">
            <v>0</v>
          </cell>
          <cell r="P1538"/>
          <cell r="Q1538"/>
          <cell r="R1538"/>
          <cell r="S1538"/>
          <cell r="T1538"/>
          <cell r="U1538"/>
          <cell r="V1538"/>
          <cell r="W1538"/>
          <cell r="Y1538"/>
          <cell r="Z1538"/>
          <cell r="AA1538"/>
          <cell r="AB1538"/>
          <cell r="AC1538"/>
          <cell r="AD1538"/>
          <cell r="AE1538"/>
        </row>
        <row r="1539">
          <cell r="B1539">
            <v>44163</v>
          </cell>
          <cell r="C1539">
            <v>48</v>
          </cell>
          <cell r="D1539">
            <v>11</v>
          </cell>
          <cell r="E1539">
            <v>4006031330</v>
          </cell>
          <cell r="F1539" t="str">
            <v>Tem bơm LIVOTEC</v>
          </cell>
          <cell r="G1539"/>
          <cell r="H1539" t="str">
            <v>Nhật Anh</v>
          </cell>
          <cell r="I1539">
            <v>1000343</v>
          </cell>
          <cell r="J1539" t="str">
            <v>IQC</v>
          </cell>
          <cell r="K1539">
            <v>1300</v>
          </cell>
          <cell r="L1539">
            <v>1300</v>
          </cell>
          <cell r="M1539">
            <v>0</v>
          </cell>
          <cell r="P1539"/>
          <cell r="Q1539"/>
          <cell r="R1539"/>
          <cell r="S1539"/>
          <cell r="T1539"/>
          <cell r="U1539"/>
          <cell r="V1539"/>
          <cell r="W1539"/>
          <cell r="Y1539"/>
          <cell r="Z1539"/>
          <cell r="AA1539"/>
          <cell r="AB1539"/>
          <cell r="AC1539"/>
          <cell r="AD1539"/>
          <cell r="AE1539"/>
        </row>
        <row r="1540">
          <cell r="B1540">
            <v>44163</v>
          </cell>
          <cell r="C1540">
            <v>48</v>
          </cell>
          <cell r="D1540">
            <v>11</v>
          </cell>
          <cell r="E1540">
            <v>4006031334</v>
          </cell>
          <cell r="F1540" t="str">
            <v>Tem phụ LIVOTEC LRA109</v>
          </cell>
          <cell r="G1540"/>
          <cell r="H1540" t="str">
            <v>Nhật Anh</v>
          </cell>
          <cell r="I1540">
            <v>1000343</v>
          </cell>
          <cell r="J1540" t="str">
            <v>IQC</v>
          </cell>
          <cell r="K1540">
            <v>900</v>
          </cell>
          <cell r="L1540">
            <v>900</v>
          </cell>
          <cell r="M1540">
            <v>0</v>
          </cell>
          <cell r="P1540"/>
          <cell r="Q1540"/>
          <cell r="R1540"/>
          <cell r="S1540"/>
          <cell r="T1540"/>
          <cell r="U1540"/>
          <cell r="V1540"/>
          <cell r="W1540"/>
          <cell r="Y1540"/>
          <cell r="Z1540"/>
          <cell r="AA1540"/>
          <cell r="AB1540"/>
          <cell r="AC1540"/>
          <cell r="AD1540"/>
          <cell r="AE1540"/>
        </row>
        <row r="1541">
          <cell r="B1541">
            <v>44163</v>
          </cell>
          <cell r="C1541">
            <v>48</v>
          </cell>
          <cell r="D1541">
            <v>11</v>
          </cell>
          <cell r="E1541">
            <v>4006031456</v>
          </cell>
          <cell r="F1541" t="str">
            <v>Tem khắc phục sự cố LIVOTEC</v>
          </cell>
          <cell r="G1541"/>
          <cell r="H1541" t="str">
            <v>Nhật Anh</v>
          </cell>
          <cell r="I1541">
            <v>1000343</v>
          </cell>
          <cell r="J1541" t="str">
            <v>IQC</v>
          </cell>
          <cell r="K1541">
            <v>1100</v>
          </cell>
          <cell r="L1541">
            <v>1100</v>
          </cell>
          <cell r="M1541">
            <v>0</v>
          </cell>
          <cell r="P1541"/>
          <cell r="Q1541"/>
          <cell r="R1541"/>
          <cell r="S1541"/>
          <cell r="T1541"/>
          <cell r="U1541"/>
          <cell r="V1541"/>
          <cell r="W1541"/>
          <cell r="Y1541"/>
          <cell r="Z1541"/>
          <cell r="AA1541"/>
          <cell r="AB1541"/>
          <cell r="AC1541"/>
          <cell r="AD1541"/>
          <cell r="AE1541"/>
        </row>
        <row r="1542">
          <cell r="B1542">
            <v>44163</v>
          </cell>
          <cell r="C1542">
            <v>48</v>
          </cell>
          <cell r="D1542">
            <v>11</v>
          </cell>
          <cell r="E1542">
            <v>4006031313</v>
          </cell>
          <cell r="F1542" t="str">
            <v>Tem lõi 1 PP SEDIMENT 5(um) LIVOTEC</v>
          </cell>
          <cell r="G1542"/>
          <cell r="H1542" t="str">
            <v>Nhật Anh</v>
          </cell>
          <cell r="I1542">
            <v>1000343</v>
          </cell>
          <cell r="J1542" t="str">
            <v>IQC</v>
          </cell>
          <cell r="K1542">
            <v>1000</v>
          </cell>
          <cell r="L1542">
            <v>1000</v>
          </cell>
          <cell r="M1542">
            <v>0</v>
          </cell>
          <cell r="P1542"/>
          <cell r="Q1542"/>
          <cell r="R1542"/>
          <cell r="S1542"/>
          <cell r="T1542"/>
          <cell r="U1542"/>
          <cell r="V1542"/>
          <cell r="W1542"/>
          <cell r="Y1542"/>
          <cell r="Z1542"/>
          <cell r="AA1542"/>
          <cell r="AB1542"/>
          <cell r="AC1542"/>
          <cell r="AD1542"/>
          <cell r="AE1542"/>
        </row>
        <row r="1543">
          <cell r="B1543">
            <v>44163</v>
          </cell>
          <cell r="C1543">
            <v>48</v>
          </cell>
          <cell r="D1543">
            <v>11</v>
          </cell>
          <cell r="E1543">
            <v>4006031314</v>
          </cell>
          <cell r="F1543" t="str">
            <v>Tem lõi 2 GAC LIVOTEC</v>
          </cell>
          <cell r="G1543"/>
          <cell r="H1543" t="str">
            <v>Nhật Anh</v>
          </cell>
          <cell r="I1543">
            <v>1000343</v>
          </cell>
          <cell r="J1543" t="str">
            <v>IQC</v>
          </cell>
          <cell r="K1543">
            <v>1800</v>
          </cell>
          <cell r="L1543">
            <v>1800</v>
          </cell>
          <cell r="M1543">
            <v>0</v>
          </cell>
          <cell r="P1543"/>
          <cell r="Q1543"/>
          <cell r="R1543"/>
          <cell r="S1543"/>
          <cell r="T1543"/>
          <cell r="U1543"/>
          <cell r="V1543"/>
          <cell r="W1543"/>
          <cell r="Y1543"/>
          <cell r="Z1543"/>
          <cell r="AA1543"/>
          <cell r="AB1543"/>
          <cell r="AC1543"/>
          <cell r="AD1543"/>
          <cell r="AE1543"/>
        </row>
        <row r="1544">
          <cell r="B1544">
            <v>44163</v>
          </cell>
          <cell r="C1544">
            <v>48</v>
          </cell>
          <cell r="D1544">
            <v>11</v>
          </cell>
          <cell r="E1544">
            <v>4006031315</v>
          </cell>
          <cell r="F1544" t="str">
            <v>Tem lõi 3 PP SEDIMENT 1(um) LIVOTEC</v>
          </cell>
          <cell r="G1544"/>
          <cell r="H1544" t="str">
            <v>Nhật Anh</v>
          </cell>
          <cell r="I1544">
            <v>1000343</v>
          </cell>
          <cell r="J1544" t="str">
            <v>IQC</v>
          </cell>
          <cell r="K1544">
            <v>2000</v>
          </cell>
          <cell r="L1544">
            <v>2000</v>
          </cell>
          <cell r="M1544">
            <v>0</v>
          </cell>
          <cell r="P1544"/>
          <cell r="Q1544"/>
          <cell r="R1544"/>
          <cell r="S1544"/>
          <cell r="T1544"/>
          <cell r="U1544"/>
          <cell r="V1544"/>
          <cell r="W1544"/>
          <cell r="Y1544"/>
          <cell r="Z1544"/>
          <cell r="AA1544"/>
          <cell r="AB1544"/>
          <cell r="AC1544"/>
          <cell r="AD1544"/>
          <cell r="AE1544"/>
        </row>
        <row r="1545">
          <cell r="B1545">
            <v>44163</v>
          </cell>
          <cell r="C1545">
            <v>48</v>
          </cell>
          <cell r="D1545">
            <v>11</v>
          </cell>
          <cell r="E1545">
            <v>4006031323</v>
          </cell>
          <cell r="F1545" t="str">
            <v>Tem lõi 5 T33-GAC LIVOTEC</v>
          </cell>
          <cell r="G1545"/>
          <cell r="H1545" t="str">
            <v>Nhật Anh</v>
          </cell>
          <cell r="I1545">
            <v>1000343</v>
          </cell>
          <cell r="J1545" t="str">
            <v>IQC</v>
          </cell>
          <cell r="K1545">
            <v>2500</v>
          </cell>
          <cell r="L1545">
            <v>2500</v>
          </cell>
          <cell r="M1545">
            <v>0</v>
          </cell>
          <cell r="P1545"/>
          <cell r="Q1545"/>
          <cell r="R1545"/>
          <cell r="S1545"/>
          <cell r="T1545"/>
          <cell r="U1545"/>
          <cell r="V1545"/>
          <cell r="W1545"/>
          <cell r="Y1545"/>
          <cell r="Z1545"/>
          <cell r="AA1545"/>
          <cell r="AB1545"/>
          <cell r="AC1545"/>
          <cell r="AD1545"/>
          <cell r="AE1545"/>
        </row>
        <row r="1546">
          <cell r="B1546">
            <v>44163</v>
          </cell>
          <cell r="C1546">
            <v>48</v>
          </cell>
          <cell r="D1546">
            <v>11</v>
          </cell>
          <cell r="E1546">
            <v>4006031324</v>
          </cell>
          <cell r="F1546" t="str">
            <v>Tem lõi MINERAL LIVOTEC</v>
          </cell>
          <cell r="G1546"/>
          <cell r="H1546" t="str">
            <v>Nhật Anh</v>
          </cell>
          <cell r="I1546">
            <v>1000343</v>
          </cell>
          <cell r="J1546" t="str">
            <v>IQC</v>
          </cell>
          <cell r="K1546">
            <v>1500</v>
          </cell>
          <cell r="L1546">
            <v>1500</v>
          </cell>
          <cell r="M1546">
            <v>0</v>
          </cell>
          <cell r="P1546"/>
          <cell r="Q1546"/>
          <cell r="R1546"/>
          <cell r="S1546"/>
          <cell r="T1546"/>
          <cell r="U1546"/>
          <cell r="V1546"/>
          <cell r="W1546"/>
          <cell r="Y1546"/>
          <cell r="Z1546"/>
          <cell r="AA1546"/>
          <cell r="AB1546"/>
          <cell r="AC1546"/>
          <cell r="AD1546"/>
          <cell r="AE1546"/>
        </row>
        <row r="1547">
          <cell r="B1547">
            <v>44163</v>
          </cell>
          <cell r="C1547">
            <v>48</v>
          </cell>
          <cell r="D1547">
            <v>11</v>
          </cell>
          <cell r="E1547">
            <v>4006031325</v>
          </cell>
          <cell r="F1547" t="str">
            <v>Tem lõi NANO SILVER LIVOTEC</v>
          </cell>
          <cell r="G1547"/>
          <cell r="H1547" t="str">
            <v>Nhật Anh</v>
          </cell>
          <cell r="I1547">
            <v>1000343</v>
          </cell>
          <cell r="J1547" t="str">
            <v>IQC</v>
          </cell>
          <cell r="K1547">
            <v>1500</v>
          </cell>
          <cell r="L1547">
            <v>1500</v>
          </cell>
          <cell r="M1547">
            <v>0</v>
          </cell>
          <cell r="P1547"/>
          <cell r="Q1547"/>
          <cell r="R1547"/>
          <cell r="S1547"/>
          <cell r="T1547"/>
          <cell r="U1547"/>
          <cell r="V1547"/>
          <cell r="W1547"/>
          <cell r="Y1547"/>
          <cell r="Z1547"/>
          <cell r="AA1547"/>
          <cell r="AB1547"/>
          <cell r="AC1547"/>
          <cell r="AD1547"/>
          <cell r="AE1547"/>
        </row>
        <row r="1548">
          <cell r="B1548">
            <v>44163</v>
          </cell>
          <cell r="C1548">
            <v>48</v>
          </cell>
          <cell r="D1548">
            <v>11</v>
          </cell>
          <cell r="E1548">
            <v>4006031326</v>
          </cell>
          <cell r="F1548" t="str">
            <v>Tem lõi ALKALINE LIVOTEC</v>
          </cell>
          <cell r="G1548"/>
          <cell r="H1548" t="str">
            <v>Nhật Anh</v>
          </cell>
          <cell r="I1548">
            <v>1000343</v>
          </cell>
          <cell r="J1548" t="str">
            <v>IQC</v>
          </cell>
          <cell r="K1548">
            <v>1600</v>
          </cell>
          <cell r="L1548">
            <v>1600</v>
          </cell>
          <cell r="M1548">
            <v>0</v>
          </cell>
          <cell r="P1548"/>
          <cell r="Q1548"/>
          <cell r="R1548"/>
          <cell r="S1548"/>
          <cell r="T1548"/>
          <cell r="U1548"/>
          <cell r="V1548"/>
          <cell r="W1548"/>
          <cell r="Y1548"/>
          <cell r="Z1548"/>
          <cell r="AA1548"/>
          <cell r="AB1548"/>
          <cell r="AC1548"/>
          <cell r="AD1548"/>
          <cell r="AE1548"/>
        </row>
        <row r="1549">
          <cell r="B1549">
            <v>44163</v>
          </cell>
          <cell r="C1549">
            <v>48</v>
          </cell>
          <cell r="D1549">
            <v>11</v>
          </cell>
          <cell r="E1549">
            <v>4006030222</v>
          </cell>
          <cell r="F1549" t="str">
            <v>Tem cốc OCB-GAC TECOMEN</v>
          </cell>
          <cell r="G1549"/>
          <cell r="H1549" t="str">
            <v>Nhật Anh</v>
          </cell>
          <cell r="I1549">
            <v>1000343</v>
          </cell>
          <cell r="J1549" t="str">
            <v>IQC</v>
          </cell>
          <cell r="K1549">
            <v>300</v>
          </cell>
          <cell r="L1549">
            <v>300</v>
          </cell>
          <cell r="M1549">
            <v>0</v>
          </cell>
          <cell r="P1549"/>
          <cell r="Q1549"/>
          <cell r="R1549"/>
          <cell r="S1549"/>
          <cell r="T1549"/>
          <cell r="U1549"/>
          <cell r="V1549"/>
          <cell r="W1549"/>
          <cell r="Y1549"/>
          <cell r="Z1549"/>
          <cell r="AA1549"/>
          <cell r="AB1549"/>
          <cell r="AC1549"/>
          <cell r="AD1549"/>
          <cell r="AE1549"/>
        </row>
        <row r="1550">
          <cell r="B1550">
            <v>44163</v>
          </cell>
          <cell r="C1550">
            <v>48</v>
          </cell>
          <cell r="D1550">
            <v>11</v>
          </cell>
          <cell r="E1550">
            <v>4006030223</v>
          </cell>
          <cell r="F1550" t="str">
            <v>Tem cốc CTO-GAC TECOMEN</v>
          </cell>
          <cell r="G1550"/>
          <cell r="H1550" t="str">
            <v>Nhật Anh</v>
          </cell>
          <cell r="I1550">
            <v>1000343</v>
          </cell>
          <cell r="J1550" t="str">
            <v>IQC</v>
          </cell>
          <cell r="K1550">
            <v>400</v>
          </cell>
          <cell r="L1550">
            <v>400</v>
          </cell>
          <cell r="M1550">
            <v>0</v>
          </cell>
          <cell r="P1550"/>
          <cell r="Q1550"/>
          <cell r="R1550"/>
          <cell r="S1550"/>
          <cell r="T1550"/>
          <cell r="U1550"/>
          <cell r="V1550"/>
          <cell r="W1550"/>
          <cell r="Y1550"/>
          <cell r="Z1550"/>
          <cell r="AA1550"/>
          <cell r="AB1550"/>
          <cell r="AC1550"/>
          <cell r="AD1550"/>
          <cell r="AE1550"/>
        </row>
        <row r="1551">
          <cell r="B1551">
            <v>44163</v>
          </cell>
          <cell r="C1551">
            <v>48</v>
          </cell>
          <cell r="D1551">
            <v>11</v>
          </cell>
          <cell r="E1551">
            <v>4006030282</v>
          </cell>
          <cell r="F1551" t="str">
            <v>Tem cốc PP SEDIMENT 5(u) TECOMEN</v>
          </cell>
          <cell r="G1551"/>
          <cell r="H1551" t="str">
            <v>Nhật Anh</v>
          </cell>
          <cell r="I1551">
            <v>1000343</v>
          </cell>
          <cell r="J1551" t="str">
            <v>IQC</v>
          </cell>
          <cell r="K1551">
            <v>300</v>
          </cell>
          <cell r="L1551">
            <v>300</v>
          </cell>
          <cell r="M1551">
            <v>0</v>
          </cell>
          <cell r="P1551"/>
          <cell r="Q1551"/>
          <cell r="R1551"/>
          <cell r="S1551"/>
          <cell r="T1551"/>
          <cell r="U1551"/>
          <cell r="V1551"/>
          <cell r="W1551"/>
          <cell r="Y1551"/>
          <cell r="Z1551"/>
          <cell r="AA1551"/>
          <cell r="AB1551"/>
          <cell r="AC1551"/>
          <cell r="AD1551"/>
          <cell r="AE1551"/>
        </row>
        <row r="1552">
          <cell r="B1552">
            <v>44163</v>
          </cell>
          <cell r="C1552">
            <v>48</v>
          </cell>
          <cell r="D1552">
            <v>11</v>
          </cell>
          <cell r="E1552">
            <v>3004020561</v>
          </cell>
          <cell r="F1552" t="str">
            <v>Khung Undersink UF trắng</v>
          </cell>
          <cell r="G1552"/>
          <cell r="H1552" t="str">
            <v>Nhật Anh</v>
          </cell>
          <cell r="I1552">
            <v>1006334</v>
          </cell>
          <cell r="J1552" t="str">
            <v>IQC</v>
          </cell>
          <cell r="K1552">
            <v>351</v>
          </cell>
          <cell r="L1552">
            <v>351</v>
          </cell>
          <cell r="M1552">
            <v>0</v>
          </cell>
          <cell r="P1552"/>
          <cell r="Q1552"/>
          <cell r="R1552"/>
          <cell r="S1552"/>
          <cell r="T1552"/>
          <cell r="U1552"/>
          <cell r="V1552"/>
          <cell r="W1552"/>
          <cell r="Y1552"/>
          <cell r="Z1552"/>
          <cell r="AA1552"/>
          <cell r="AB1552"/>
          <cell r="AC1552"/>
          <cell r="AD1552"/>
          <cell r="AE1552"/>
        </row>
        <row r="1553">
          <cell r="B1553">
            <v>44163</v>
          </cell>
          <cell r="C1553">
            <v>48</v>
          </cell>
          <cell r="D1553">
            <v>11</v>
          </cell>
          <cell r="E1553">
            <v>2013020087</v>
          </cell>
          <cell r="F1553" t="str">
            <v>Giá sắt L4 v2 (CS)</v>
          </cell>
          <cell r="G1553"/>
          <cell r="H1553" t="str">
            <v>Nhật Anh</v>
          </cell>
          <cell r="I1553">
            <v>1000014</v>
          </cell>
          <cell r="J1553" t="str">
            <v>IQC</v>
          </cell>
          <cell r="K1553">
            <v>1200</v>
          </cell>
          <cell r="L1553">
            <v>1200</v>
          </cell>
          <cell r="M1553">
            <v>0</v>
          </cell>
          <cell r="P1553"/>
          <cell r="Q1553"/>
          <cell r="R1553"/>
          <cell r="S1553"/>
          <cell r="T1553"/>
          <cell r="U1553"/>
          <cell r="V1553"/>
          <cell r="W1553"/>
          <cell r="Y1553"/>
          <cell r="Z1553"/>
          <cell r="AA1553"/>
          <cell r="AB1553"/>
          <cell r="AC1553"/>
          <cell r="AD1553"/>
          <cell r="AE1553"/>
        </row>
        <row r="1554">
          <cell r="B1554">
            <v>44163</v>
          </cell>
          <cell r="C1554">
            <v>48</v>
          </cell>
          <cell r="D1554">
            <v>11</v>
          </cell>
          <cell r="E1554">
            <v>3004040269</v>
          </cell>
          <cell r="F1554" t="str">
            <v>Chân giá sắt TOP COVER (CS)</v>
          </cell>
          <cell r="G1554"/>
          <cell r="H1554" t="str">
            <v>Nhật Anh</v>
          </cell>
          <cell r="I1554">
            <v>1000014</v>
          </cell>
          <cell r="J1554" t="str">
            <v>IQC</v>
          </cell>
          <cell r="K1554">
            <v>150</v>
          </cell>
          <cell r="L1554">
            <v>150</v>
          </cell>
          <cell r="M1554">
            <v>0</v>
          </cell>
          <cell r="P1554"/>
          <cell r="Q1554"/>
          <cell r="R1554"/>
          <cell r="S1554"/>
          <cell r="T1554"/>
          <cell r="U1554"/>
          <cell r="V1554"/>
          <cell r="W1554"/>
          <cell r="Y1554"/>
          <cell r="Z1554"/>
          <cell r="AA1554"/>
          <cell r="AB1554"/>
          <cell r="AC1554"/>
          <cell r="AD1554"/>
          <cell r="AE1554"/>
        </row>
        <row r="1555">
          <cell r="B1555">
            <v>44163</v>
          </cell>
          <cell r="C1555">
            <v>48</v>
          </cell>
          <cell r="D1555">
            <v>11</v>
          </cell>
          <cell r="E1555">
            <v>3004040453</v>
          </cell>
          <cell r="F1555" t="str">
            <v>Giá cốc IQO-HOT/IK trắng</v>
          </cell>
          <cell r="G1555"/>
          <cell r="H1555" t="str">
            <v>Nhật Anh</v>
          </cell>
          <cell r="I1555">
            <v>1006334</v>
          </cell>
          <cell r="J1555" t="str">
            <v>IQC</v>
          </cell>
          <cell r="K1555">
            <v>300</v>
          </cell>
          <cell r="L1555">
            <v>300</v>
          </cell>
          <cell r="M1555">
            <v>0</v>
          </cell>
          <cell r="P1555"/>
          <cell r="Q1555"/>
          <cell r="R1555"/>
          <cell r="S1555"/>
          <cell r="T1555"/>
          <cell r="U1555"/>
          <cell r="V1555"/>
          <cell r="W1555"/>
          <cell r="Y1555"/>
          <cell r="Z1555"/>
          <cell r="AA1555"/>
          <cell r="AB1555"/>
          <cell r="AC1555"/>
          <cell r="AD1555"/>
          <cell r="AE1555"/>
        </row>
        <row r="1556">
          <cell r="B1556">
            <v>44163</v>
          </cell>
          <cell r="C1556">
            <v>48</v>
          </cell>
          <cell r="D1556">
            <v>11</v>
          </cell>
          <cell r="E1556">
            <v>3004040425</v>
          </cell>
          <cell r="F1556" t="str">
            <v>Gá bơm IQO-HOT</v>
          </cell>
          <cell r="G1556"/>
          <cell r="H1556" t="str">
            <v>Nhật Anh</v>
          </cell>
          <cell r="I1556">
            <v>1006334</v>
          </cell>
          <cell r="J1556" t="str">
            <v>IQC</v>
          </cell>
          <cell r="K1556">
            <v>208</v>
          </cell>
          <cell r="L1556">
            <v>208</v>
          </cell>
          <cell r="M1556">
            <v>0</v>
          </cell>
          <cell r="P1556"/>
          <cell r="Q1556"/>
          <cell r="R1556"/>
          <cell r="S1556"/>
          <cell r="T1556"/>
          <cell r="U1556"/>
          <cell r="V1556"/>
          <cell r="W1556"/>
          <cell r="Y1556"/>
          <cell r="Z1556"/>
          <cell r="AA1556"/>
          <cell r="AB1556"/>
          <cell r="AC1556"/>
          <cell r="AD1556"/>
          <cell r="AE1556"/>
        </row>
        <row r="1557">
          <cell r="B1557">
            <v>44163</v>
          </cell>
          <cell r="C1557">
            <v>48</v>
          </cell>
          <cell r="D1557">
            <v>11</v>
          </cell>
          <cell r="E1557">
            <v>3004040426</v>
          </cell>
          <cell r="F1557" t="str">
            <v>Ốp tank nhựa IQO-HOT</v>
          </cell>
          <cell r="G1557"/>
          <cell r="H1557" t="str">
            <v>Nhật Anh</v>
          </cell>
          <cell r="I1557">
            <v>1006334</v>
          </cell>
          <cell r="J1557" t="str">
            <v>IQC</v>
          </cell>
          <cell r="K1557">
            <v>33</v>
          </cell>
          <cell r="L1557">
            <v>33</v>
          </cell>
          <cell r="M1557">
            <v>0</v>
          </cell>
          <cell r="P1557"/>
          <cell r="Q1557"/>
          <cell r="R1557"/>
          <cell r="S1557"/>
          <cell r="T1557"/>
          <cell r="U1557"/>
          <cell r="V1557"/>
          <cell r="W1557"/>
          <cell r="Y1557"/>
          <cell r="Z1557"/>
          <cell r="AA1557"/>
          <cell r="AB1557"/>
          <cell r="AC1557"/>
          <cell r="AD1557"/>
          <cell r="AE1557"/>
        </row>
        <row r="1558">
          <cell r="B1558">
            <v>44163</v>
          </cell>
          <cell r="C1558">
            <v>48</v>
          </cell>
          <cell r="D1558">
            <v>11</v>
          </cell>
          <cell r="E1558">
            <v>3004040403</v>
          </cell>
          <cell r="F1558" t="str">
            <v>Gá điện IQ-PLUS trắng</v>
          </cell>
          <cell r="G1558"/>
          <cell r="H1558" t="str">
            <v>Nhật Anh</v>
          </cell>
          <cell r="I1558">
            <v>1006334</v>
          </cell>
          <cell r="J1558" t="str">
            <v>IQC</v>
          </cell>
          <cell r="K1558">
            <v>160</v>
          </cell>
          <cell r="L1558">
            <v>160</v>
          </cell>
          <cell r="M1558">
            <v>0</v>
          </cell>
          <cell r="P1558"/>
          <cell r="Q1558"/>
          <cell r="R1558"/>
          <cell r="S1558"/>
          <cell r="T1558"/>
          <cell r="U1558"/>
          <cell r="V1558"/>
          <cell r="W1558"/>
          <cell r="Y1558"/>
          <cell r="Z1558"/>
          <cell r="AA1558"/>
          <cell r="AB1558"/>
          <cell r="AC1558"/>
          <cell r="AD1558"/>
          <cell r="AE1558"/>
        </row>
        <row r="1559">
          <cell r="B1559">
            <v>44163</v>
          </cell>
          <cell r="C1559">
            <v>48</v>
          </cell>
          <cell r="D1559">
            <v>11</v>
          </cell>
          <cell r="E1559">
            <v>3004040406</v>
          </cell>
          <cell r="F1559" t="str">
            <v>Thanh gá điện IQ-PLUS trắng</v>
          </cell>
          <cell r="G1559"/>
          <cell r="H1559" t="str">
            <v>Nhật Anh</v>
          </cell>
          <cell r="I1559">
            <v>1006334</v>
          </cell>
          <cell r="J1559" t="str">
            <v>IQC</v>
          </cell>
          <cell r="K1559">
            <v>498</v>
          </cell>
          <cell r="L1559">
            <v>498</v>
          </cell>
          <cell r="M1559">
            <v>0</v>
          </cell>
          <cell r="P1559"/>
          <cell r="Q1559"/>
          <cell r="R1559"/>
          <cell r="S1559"/>
          <cell r="T1559"/>
          <cell r="U1559"/>
          <cell r="V1559"/>
          <cell r="W1559"/>
          <cell r="Y1559"/>
          <cell r="Z1559"/>
          <cell r="AA1559"/>
          <cell r="AB1559"/>
          <cell r="AC1559"/>
          <cell r="AD1559"/>
          <cell r="AE1559"/>
        </row>
        <row r="1560">
          <cell r="B1560">
            <v>44163</v>
          </cell>
          <cell r="C1560">
            <v>48</v>
          </cell>
          <cell r="D1560">
            <v>11</v>
          </cell>
          <cell r="E1560">
            <v>3004040422</v>
          </cell>
          <cell r="F1560" t="str">
            <v>Giá tank nhựa IQO-HOT</v>
          </cell>
          <cell r="G1560"/>
          <cell r="H1560" t="str">
            <v>Nhật Anh</v>
          </cell>
          <cell r="I1560">
            <v>1006334</v>
          </cell>
          <cell r="J1560" t="str">
            <v>IQC</v>
          </cell>
          <cell r="K1560">
            <v>24</v>
          </cell>
          <cell r="L1560">
            <v>24</v>
          </cell>
          <cell r="M1560">
            <v>0</v>
          </cell>
          <cell r="P1560"/>
          <cell r="Q1560"/>
          <cell r="R1560"/>
          <cell r="S1560"/>
          <cell r="T1560"/>
          <cell r="U1560"/>
          <cell r="V1560"/>
          <cell r="W1560"/>
          <cell r="Y1560"/>
          <cell r="Z1560"/>
          <cell r="AA1560"/>
          <cell r="AB1560"/>
          <cell r="AC1560"/>
          <cell r="AD1560"/>
          <cell r="AE1560"/>
        </row>
        <row r="1561">
          <cell r="B1561">
            <v>44163</v>
          </cell>
          <cell r="C1561">
            <v>48</v>
          </cell>
          <cell r="D1561">
            <v>11</v>
          </cell>
          <cell r="E1561">
            <v>3004040270</v>
          </cell>
          <cell r="F1561" t="str">
            <v>Chân giá sắt TOP COVER trắng</v>
          </cell>
          <cell r="G1561"/>
          <cell r="H1561" t="str">
            <v>Nhật Anh</v>
          </cell>
          <cell r="I1561">
            <v>1006334</v>
          </cell>
          <cell r="J1561" t="str">
            <v>IQC</v>
          </cell>
          <cell r="K1561">
            <v>150</v>
          </cell>
          <cell r="L1561">
            <v>150</v>
          </cell>
          <cell r="M1561">
            <v>0</v>
          </cell>
          <cell r="P1561"/>
          <cell r="Q1561"/>
          <cell r="R1561"/>
          <cell r="S1561"/>
          <cell r="T1561"/>
          <cell r="U1561"/>
          <cell r="V1561"/>
          <cell r="W1561"/>
          <cell r="Y1561"/>
          <cell r="Z1561"/>
          <cell r="AA1561"/>
          <cell r="AB1561"/>
          <cell r="AC1561"/>
          <cell r="AD1561"/>
          <cell r="AE1561"/>
        </row>
        <row r="1562">
          <cell r="B1562">
            <v>44163</v>
          </cell>
          <cell r="C1562">
            <v>48</v>
          </cell>
          <cell r="D1562">
            <v>11</v>
          </cell>
          <cell r="E1562">
            <v>2013020092</v>
          </cell>
          <cell r="F1562" t="str">
            <v>Giá sắt SH-H (CS)</v>
          </cell>
          <cell r="G1562"/>
          <cell r="H1562" t="str">
            <v>Nhật Anh</v>
          </cell>
          <cell r="I1562">
            <v>1004614</v>
          </cell>
          <cell r="J1562" t="str">
            <v>IQC</v>
          </cell>
          <cell r="K1562">
            <v>170</v>
          </cell>
          <cell r="L1562">
            <v>170</v>
          </cell>
          <cell r="M1562">
            <v>0</v>
          </cell>
          <cell r="P1562"/>
          <cell r="Q1562"/>
          <cell r="R1562"/>
          <cell r="S1562"/>
          <cell r="T1562"/>
          <cell r="U1562"/>
          <cell r="V1562"/>
          <cell r="W1562"/>
          <cell r="Y1562"/>
          <cell r="Z1562"/>
          <cell r="AA1562"/>
          <cell r="AB1562"/>
          <cell r="AC1562"/>
          <cell r="AD1562"/>
          <cell r="AE1562"/>
        </row>
        <row r="1563">
          <cell r="B1563">
            <v>44163</v>
          </cell>
          <cell r="C1563">
            <v>48</v>
          </cell>
          <cell r="D1563">
            <v>11</v>
          </cell>
          <cell r="E1563">
            <v>4004090177</v>
          </cell>
          <cell r="F1563" t="str">
            <v>Vải không dệt 175-25-XĐ</v>
          </cell>
          <cell r="G1563"/>
          <cell r="H1563" t="str">
            <v>Nhật Anh</v>
          </cell>
          <cell r="I1563">
            <v>1005841</v>
          </cell>
          <cell r="J1563" t="str">
            <v>IQC</v>
          </cell>
          <cell r="K1563">
            <v>917</v>
          </cell>
          <cell r="L1563">
            <v>917</v>
          </cell>
          <cell r="M1563">
            <v>0</v>
          </cell>
          <cell r="P1563"/>
          <cell r="Q1563"/>
          <cell r="R1563"/>
          <cell r="S1563"/>
          <cell r="T1563"/>
          <cell r="U1563"/>
          <cell r="V1563"/>
          <cell r="W1563"/>
          <cell r="Y1563"/>
          <cell r="Z1563"/>
          <cell r="AA1563"/>
          <cell r="AB1563"/>
          <cell r="AC1563"/>
          <cell r="AD1563"/>
          <cell r="AE1563"/>
        </row>
        <row r="1564">
          <cell r="B1564">
            <v>44163</v>
          </cell>
          <cell r="C1564">
            <v>48</v>
          </cell>
          <cell r="D1564">
            <v>11</v>
          </cell>
          <cell r="E1564">
            <v>3002090007</v>
          </cell>
          <cell r="F1564" t="str">
            <v>Nút bịt T33 hồng ngoại (Loại mới)</v>
          </cell>
          <cell r="G1564"/>
          <cell r="H1564" t="str">
            <v>Nhật Anh</v>
          </cell>
          <cell r="I1564">
            <v>1000030</v>
          </cell>
          <cell r="J1564" t="str">
            <v>IQC</v>
          </cell>
          <cell r="K1564">
            <v>60000</v>
          </cell>
          <cell r="L1564">
            <v>60000</v>
          </cell>
          <cell r="M1564">
            <v>0</v>
          </cell>
          <cell r="P1564"/>
          <cell r="Q1564"/>
          <cell r="R1564"/>
          <cell r="S1564"/>
          <cell r="T1564"/>
          <cell r="U1564"/>
          <cell r="V1564"/>
          <cell r="W1564"/>
          <cell r="Y1564"/>
          <cell r="Z1564"/>
          <cell r="AA1564"/>
          <cell r="AB1564"/>
          <cell r="AC1564"/>
          <cell r="AD1564"/>
          <cell r="AE1564"/>
        </row>
        <row r="1565">
          <cell r="B1565">
            <v>44163</v>
          </cell>
          <cell r="C1565">
            <v>48</v>
          </cell>
          <cell r="D1565">
            <v>11</v>
          </cell>
          <cell r="E1565">
            <v>3002090018</v>
          </cell>
          <cell r="F1565" t="str">
            <v>Ống thủy tinh lõi hồng ngoại</v>
          </cell>
          <cell r="G1565"/>
          <cell r="H1565" t="str">
            <v>Nhật Anh</v>
          </cell>
          <cell r="I1565">
            <v>1000026</v>
          </cell>
          <cell r="J1565" t="str">
            <v>IQC</v>
          </cell>
          <cell r="K1565">
            <v>14520</v>
          </cell>
          <cell r="L1565">
            <v>14520</v>
          </cell>
          <cell r="M1565">
            <v>0</v>
          </cell>
          <cell r="P1565"/>
          <cell r="Q1565"/>
          <cell r="R1565"/>
          <cell r="S1565"/>
          <cell r="T1565"/>
          <cell r="U1565"/>
          <cell r="V1565"/>
          <cell r="W1565"/>
          <cell r="Y1565"/>
          <cell r="Z1565"/>
          <cell r="AA1565"/>
          <cell r="AB1565"/>
          <cell r="AC1565"/>
          <cell r="AD1565"/>
          <cell r="AE1565"/>
        </row>
        <row r="1566">
          <cell r="B1566">
            <v>44163</v>
          </cell>
          <cell r="C1566">
            <v>48</v>
          </cell>
          <cell r="D1566">
            <v>11</v>
          </cell>
          <cell r="E1566">
            <v>4004090031</v>
          </cell>
          <cell r="F1566" t="str">
            <v>Bông 2</v>
          </cell>
          <cell r="G1566"/>
          <cell r="H1566" t="str">
            <v>Nhật Anh</v>
          </cell>
          <cell r="I1566">
            <v>1000000</v>
          </cell>
          <cell r="J1566" t="str">
            <v>IQC</v>
          </cell>
          <cell r="K1566">
            <v>15</v>
          </cell>
          <cell r="L1566">
            <v>15</v>
          </cell>
          <cell r="M1566">
            <v>0</v>
          </cell>
          <cell r="P1566"/>
          <cell r="Q1566"/>
          <cell r="R1566"/>
          <cell r="S1566"/>
          <cell r="T1566"/>
          <cell r="U1566"/>
          <cell r="V1566"/>
          <cell r="W1566"/>
          <cell r="Y1566"/>
          <cell r="Z1566"/>
          <cell r="AA1566"/>
          <cell r="AB1566"/>
          <cell r="AC1566"/>
          <cell r="AD1566"/>
          <cell r="AE1566"/>
        </row>
        <row r="1567">
          <cell r="B1567">
            <v>44163</v>
          </cell>
          <cell r="C1567">
            <v>48</v>
          </cell>
          <cell r="D1567">
            <v>11</v>
          </cell>
          <cell r="E1567">
            <v>4006020062</v>
          </cell>
          <cell r="F1567" t="str">
            <v>Túi MCPP Smax Duo 1 Vi lọc</v>
          </cell>
          <cell r="G1567"/>
          <cell r="H1567" t="str">
            <v>Nhật Anh</v>
          </cell>
          <cell r="I1567">
            <v>1005641</v>
          </cell>
          <cell r="J1567" t="str">
            <v>IQC</v>
          </cell>
          <cell r="K1567">
            <v>35000</v>
          </cell>
          <cell r="L1567">
            <v>35000</v>
          </cell>
          <cell r="M1567">
            <v>0</v>
          </cell>
          <cell r="P1567"/>
          <cell r="Q1567"/>
          <cell r="R1567"/>
          <cell r="S1567"/>
          <cell r="T1567"/>
          <cell r="U1567"/>
          <cell r="V1567"/>
          <cell r="W1567"/>
          <cell r="Y1567"/>
          <cell r="Z1567"/>
          <cell r="AA1567"/>
          <cell r="AB1567"/>
          <cell r="AC1567"/>
          <cell r="AD1567"/>
          <cell r="AE1567"/>
        </row>
        <row r="1568">
          <cell r="B1568">
            <v>44163</v>
          </cell>
          <cell r="C1568">
            <v>48</v>
          </cell>
          <cell r="D1568">
            <v>11</v>
          </cell>
          <cell r="E1568">
            <v>3004010024</v>
          </cell>
          <cell r="F1568" t="str">
            <v>Dây điện AT48</v>
          </cell>
          <cell r="G1568"/>
          <cell r="H1568" t="str">
            <v>Nhật Anh</v>
          </cell>
          <cell r="I1568">
            <v>1004010</v>
          </cell>
          <cell r="J1568" t="str">
            <v>IQC</v>
          </cell>
          <cell r="K1568">
            <v>800</v>
          </cell>
          <cell r="L1568">
            <v>800</v>
          </cell>
          <cell r="M1568">
            <v>0</v>
          </cell>
          <cell r="P1568"/>
          <cell r="Q1568"/>
          <cell r="R1568"/>
          <cell r="S1568"/>
          <cell r="T1568"/>
          <cell r="U1568"/>
          <cell r="V1568"/>
          <cell r="W1568"/>
          <cell r="Y1568"/>
          <cell r="Z1568"/>
          <cell r="AA1568"/>
          <cell r="AB1568"/>
          <cell r="AC1568"/>
          <cell r="AD1568"/>
          <cell r="AE1568"/>
        </row>
        <row r="1569">
          <cell r="B1569">
            <v>44163</v>
          </cell>
          <cell r="C1569">
            <v>48</v>
          </cell>
          <cell r="D1569">
            <v>11</v>
          </cell>
          <cell r="E1569">
            <v>3004010150</v>
          </cell>
          <cell r="F1569" t="str">
            <v>Bộ dây điện IRO3 v3</v>
          </cell>
          <cell r="G1569"/>
          <cell r="H1569" t="str">
            <v>Nhật Anh</v>
          </cell>
          <cell r="I1569">
            <v>1004010</v>
          </cell>
          <cell r="J1569" t="str">
            <v>IQC</v>
          </cell>
          <cell r="K1569">
            <v>229</v>
          </cell>
          <cell r="L1569">
            <v>229</v>
          </cell>
          <cell r="M1569">
            <v>0</v>
          </cell>
          <cell r="P1569"/>
          <cell r="Q1569"/>
          <cell r="R1569"/>
          <cell r="S1569"/>
          <cell r="T1569"/>
          <cell r="U1569"/>
          <cell r="V1569"/>
          <cell r="W1569"/>
          <cell r="Y1569"/>
          <cell r="Z1569"/>
          <cell r="AA1569"/>
          <cell r="AB1569"/>
          <cell r="AC1569"/>
          <cell r="AD1569"/>
          <cell r="AE1569"/>
        </row>
        <row r="1570">
          <cell r="B1570">
            <v>44163</v>
          </cell>
          <cell r="C1570">
            <v>48</v>
          </cell>
          <cell r="D1570">
            <v>11</v>
          </cell>
          <cell r="E1570">
            <v>3004010064</v>
          </cell>
          <cell r="F1570" t="str">
            <v>Dây điện chống cháy nối sensor</v>
          </cell>
          <cell r="G1570"/>
          <cell r="H1570" t="str">
            <v>Nhật Anh</v>
          </cell>
          <cell r="I1570">
            <v>1004010</v>
          </cell>
          <cell r="J1570" t="str">
            <v>IQC</v>
          </cell>
          <cell r="K1570">
            <v>500</v>
          </cell>
          <cell r="L1570">
            <v>500</v>
          </cell>
          <cell r="M1570">
            <v>0</v>
          </cell>
          <cell r="P1570"/>
          <cell r="Q1570"/>
          <cell r="R1570"/>
          <cell r="S1570"/>
          <cell r="T1570"/>
          <cell r="U1570"/>
          <cell r="V1570"/>
          <cell r="W1570"/>
          <cell r="Y1570"/>
          <cell r="Z1570"/>
          <cell r="AA1570"/>
          <cell r="AB1570"/>
          <cell r="AC1570"/>
          <cell r="AD1570"/>
          <cell r="AE1570"/>
        </row>
        <row r="1571">
          <cell r="B1571">
            <v>44163</v>
          </cell>
          <cell r="C1571">
            <v>48</v>
          </cell>
          <cell r="D1571">
            <v>11</v>
          </cell>
          <cell r="E1571">
            <v>2013040093</v>
          </cell>
          <cell r="F1571" t="str">
            <v>Phao điện từ đơn (Cos)</v>
          </cell>
          <cell r="G1571"/>
          <cell r="H1571" t="str">
            <v>Nhật Anh</v>
          </cell>
          <cell r="I1571">
            <v>1004010</v>
          </cell>
          <cell r="J1571" t="str">
            <v>IQC</v>
          </cell>
          <cell r="K1571">
            <v>2110</v>
          </cell>
          <cell r="L1571">
            <v>2110</v>
          </cell>
          <cell r="M1571">
            <v>0</v>
          </cell>
          <cell r="P1571"/>
          <cell r="Q1571"/>
          <cell r="R1571"/>
          <cell r="S1571"/>
          <cell r="T1571"/>
          <cell r="U1571"/>
          <cell r="V1571"/>
          <cell r="W1571"/>
          <cell r="Y1571"/>
          <cell r="Z1571"/>
          <cell r="AA1571"/>
          <cell r="AB1571"/>
          <cell r="AC1571"/>
          <cell r="AD1571"/>
          <cell r="AE1571"/>
        </row>
        <row r="1572">
          <cell r="B1572">
            <v>44163</v>
          </cell>
          <cell r="C1572">
            <v>48</v>
          </cell>
          <cell r="D1572">
            <v>11</v>
          </cell>
          <cell r="E1572">
            <v>2009010040</v>
          </cell>
          <cell r="F1572" t="str">
            <v>Nguồn 24V 1.5A (NDN005)</v>
          </cell>
          <cell r="G1572"/>
          <cell r="H1572" t="str">
            <v>Nhật Anh</v>
          </cell>
          <cell r="I1572">
            <v>1004010</v>
          </cell>
          <cell r="J1572" t="str">
            <v>IQC</v>
          </cell>
          <cell r="K1572">
            <v>300</v>
          </cell>
          <cell r="L1572">
            <v>300</v>
          </cell>
          <cell r="M1572">
            <v>0</v>
          </cell>
          <cell r="P1572"/>
          <cell r="Q1572"/>
          <cell r="R1572"/>
          <cell r="S1572"/>
          <cell r="T1572"/>
          <cell r="U1572"/>
          <cell r="V1572"/>
          <cell r="W1572"/>
          <cell r="Y1572"/>
          <cell r="Z1572"/>
          <cell r="AA1572"/>
          <cell r="AB1572"/>
          <cell r="AC1572"/>
          <cell r="AD1572"/>
          <cell r="AE1572"/>
        </row>
        <row r="1573">
          <cell r="B1573">
            <v>44163</v>
          </cell>
          <cell r="C1573">
            <v>48</v>
          </cell>
          <cell r="D1573">
            <v>11</v>
          </cell>
          <cell r="E1573">
            <v>2009010027</v>
          </cell>
          <cell r="F1573" t="str">
            <v>Nguồn 24V (SASO)</v>
          </cell>
          <cell r="G1573"/>
          <cell r="H1573" t="str">
            <v>Nhật Anh</v>
          </cell>
          <cell r="I1573">
            <v>1004010</v>
          </cell>
          <cell r="J1573" t="str">
            <v>IQC</v>
          </cell>
          <cell r="K1573">
            <v>200</v>
          </cell>
          <cell r="L1573">
            <v>200</v>
          </cell>
          <cell r="M1573">
            <v>0</v>
          </cell>
          <cell r="P1573"/>
          <cell r="Q1573"/>
          <cell r="R1573"/>
          <cell r="S1573"/>
          <cell r="T1573"/>
          <cell r="U1573"/>
          <cell r="V1573"/>
          <cell r="W1573"/>
          <cell r="Y1573"/>
          <cell r="Z1573"/>
          <cell r="AA1573"/>
          <cell r="AB1573"/>
          <cell r="AC1573"/>
          <cell r="AD1573"/>
          <cell r="AE1573"/>
        </row>
        <row r="1574">
          <cell r="B1574">
            <v>44163</v>
          </cell>
          <cell r="C1574">
            <v>48</v>
          </cell>
          <cell r="D1574">
            <v>11</v>
          </cell>
          <cell r="E1574">
            <v>2009010068</v>
          </cell>
          <cell r="F1574" t="str">
            <v>Nguồn 24V 1.5A (1004785)</v>
          </cell>
          <cell r="G1574"/>
          <cell r="H1574" t="str">
            <v>Nhật Anh</v>
          </cell>
          <cell r="I1574">
            <v>1004785</v>
          </cell>
          <cell r="J1574" t="str">
            <v>IQC</v>
          </cell>
          <cell r="K1574">
            <v>500</v>
          </cell>
          <cell r="L1574">
            <v>500</v>
          </cell>
          <cell r="M1574">
            <v>0</v>
          </cell>
          <cell r="P1574"/>
          <cell r="Q1574"/>
          <cell r="R1574"/>
          <cell r="S1574"/>
          <cell r="T1574"/>
          <cell r="U1574"/>
          <cell r="V1574"/>
          <cell r="W1574"/>
          <cell r="Y1574"/>
          <cell r="Z1574"/>
          <cell r="AA1574"/>
          <cell r="AB1574"/>
          <cell r="AC1574"/>
          <cell r="AD1574"/>
          <cell r="AE1574"/>
        </row>
        <row r="1575">
          <cell r="B1575">
            <v>44163</v>
          </cell>
          <cell r="C1575">
            <v>48</v>
          </cell>
          <cell r="D1575">
            <v>11</v>
          </cell>
          <cell r="E1575">
            <v>4006010041</v>
          </cell>
          <cell r="F1575" t="str">
            <v>Thùng carton PP 10" Nesca</v>
          </cell>
          <cell r="G1575"/>
          <cell r="H1575" t="str">
            <v>Nhật Anh</v>
          </cell>
          <cell r="I1575">
            <v>1004696</v>
          </cell>
          <cell r="J1575" t="str">
            <v>IQC</v>
          </cell>
          <cell r="K1575">
            <v>200</v>
          </cell>
          <cell r="L1575">
            <v>200</v>
          </cell>
          <cell r="M1575">
            <v>0</v>
          </cell>
          <cell r="P1575"/>
          <cell r="Q1575"/>
          <cell r="R1575"/>
          <cell r="S1575"/>
          <cell r="T1575"/>
          <cell r="U1575"/>
          <cell r="V1575"/>
          <cell r="W1575"/>
          <cell r="Y1575"/>
          <cell r="Z1575"/>
          <cell r="AA1575"/>
          <cell r="AB1575"/>
          <cell r="AC1575"/>
          <cell r="AD1575"/>
          <cell r="AE1575"/>
        </row>
        <row r="1576">
          <cell r="B1576">
            <v>44163</v>
          </cell>
          <cell r="C1576">
            <v>48</v>
          </cell>
          <cell r="D1576">
            <v>11</v>
          </cell>
          <cell r="E1576">
            <v>4006010039</v>
          </cell>
          <cell r="F1576" t="str">
            <v>Thùng carton PPD 10"</v>
          </cell>
          <cell r="G1576"/>
          <cell r="H1576" t="str">
            <v>Nhật Anh</v>
          </cell>
          <cell r="I1576">
            <v>1004696</v>
          </cell>
          <cell r="J1576" t="str">
            <v>IQC</v>
          </cell>
          <cell r="K1576">
            <v>500</v>
          </cell>
          <cell r="L1576">
            <v>500</v>
          </cell>
          <cell r="M1576">
            <v>0</v>
          </cell>
          <cell r="P1576"/>
          <cell r="Q1576"/>
          <cell r="R1576"/>
          <cell r="S1576"/>
          <cell r="T1576"/>
          <cell r="U1576"/>
          <cell r="V1576"/>
          <cell r="W1576"/>
          <cell r="Y1576"/>
          <cell r="Z1576"/>
          <cell r="AA1576"/>
          <cell r="AB1576"/>
          <cell r="AC1576"/>
          <cell r="AD1576"/>
          <cell r="AE1576"/>
        </row>
        <row r="1577">
          <cell r="B1577">
            <v>44163</v>
          </cell>
          <cell r="C1577">
            <v>48</v>
          </cell>
          <cell r="D1577">
            <v>11</v>
          </cell>
          <cell r="E1577">
            <v>4006010035</v>
          </cell>
          <cell r="F1577" t="str">
            <v>Thùng carton CTO 10"</v>
          </cell>
          <cell r="G1577"/>
          <cell r="H1577" t="str">
            <v>Nhật Anh</v>
          </cell>
          <cell r="I1577">
            <v>1004696</v>
          </cell>
          <cell r="J1577" t="str">
            <v>IQC</v>
          </cell>
          <cell r="K1577">
            <v>38</v>
          </cell>
          <cell r="L1577">
            <v>38</v>
          </cell>
          <cell r="M1577">
            <v>0</v>
          </cell>
          <cell r="P1577"/>
          <cell r="Q1577"/>
          <cell r="R1577"/>
          <cell r="S1577"/>
          <cell r="T1577"/>
          <cell r="U1577"/>
          <cell r="V1577"/>
          <cell r="W1577"/>
          <cell r="Y1577"/>
          <cell r="Z1577"/>
          <cell r="AA1577"/>
          <cell r="AB1577"/>
          <cell r="AC1577"/>
          <cell r="AD1577"/>
          <cell r="AE1577"/>
        </row>
        <row r="1578">
          <cell r="B1578">
            <v>44163</v>
          </cell>
          <cell r="C1578">
            <v>48</v>
          </cell>
          <cell r="D1578">
            <v>11</v>
          </cell>
          <cell r="E1578">
            <v>4006010511</v>
          </cell>
          <cell r="F1578" t="str">
            <v>Thùng carton tủ IQ KAROFI v2</v>
          </cell>
          <cell r="G1578"/>
          <cell r="H1578" t="str">
            <v>Nhật Anh</v>
          </cell>
          <cell r="I1578">
            <v>1004696</v>
          </cell>
          <cell r="J1578" t="str">
            <v>IQC</v>
          </cell>
          <cell r="K1578">
            <v>185</v>
          </cell>
          <cell r="L1578">
            <v>185</v>
          </cell>
          <cell r="M1578">
            <v>0</v>
          </cell>
          <cell r="P1578"/>
          <cell r="Q1578"/>
          <cell r="R1578"/>
          <cell r="S1578"/>
          <cell r="T1578"/>
          <cell r="U1578"/>
          <cell r="V1578"/>
          <cell r="W1578"/>
          <cell r="Y1578"/>
          <cell r="Z1578"/>
          <cell r="AA1578"/>
          <cell r="AB1578"/>
          <cell r="AC1578"/>
          <cell r="AD1578"/>
          <cell r="AE1578"/>
        </row>
        <row r="1579">
          <cell r="B1579">
            <v>44163</v>
          </cell>
          <cell r="C1579">
            <v>48</v>
          </cell>
          <cell r="D1579">
            <v>11</v>
          </cell>
          <cell r="E1579">
            <v>4006010051</v>
          </cell>
          <cell r="F1579" t="str">
            <v>Thùng đựng cốc cao có nắp (tăng định lượng)</v>
          </cell>
          <cell r="G1579"/>
          <cell r="H1579" t="str">
            <v>Nhật Anh</v>
          </cell>
          <cell r="I1579">
            <v>1004696</v>
          </cell>
          <cell r="J1579" t="str">
            <v>IQC</v>
          </cell>
          <cell r="K1579">
            <v>70</v>
          </cell>
          <cell r="L1579">
            <v>70</v>
          </cell>
          <cell r="M1579">
            <v>0</v>
          </cell>
          <cell r="P1579"/>
          <cell r="Q1579"/>
          <cell r="R1579"/>
          <cell r="S1579"/>
          <cell r="T1579"/>
          <cell r="U1579"/>
          <cell r="V1579"/>
          <cell r="W1579"/>
          <cell r="Y1579"/>
          <cell r="Z1579"/>
          <cell r="AA1579"/>
          <cell r="AB1579"/>
          <cell r="AC1579"/>
          <cell r="AD1579"/>
          <cell r="AE1579"/>
        </row>
        <row r="1580">
          <cell r="B1580">
            <v>44163</v>
          </cell>
          <cell r="C1580">
            <v>48</v>
          </cell>
          <cell r="D1580">
            <v>11</v>
          </cell>
          <cell r="E1580">
            <v>4006010490</v>
          </cell>
          <cell r="F1580" t="str">
            <v>Thùng carton KAROFI OPTIMUS v2</v>
          </cell>
          <cell r="G1580"/>
          <cell r="H1580" t="str">
            <v>Nhật Anh</v>
          </cell>
          <cell r="I1580">
            <v>1004696</v>
          </cell>
          <cell r="J1580" t="str">
            <v>IQC</v>
          </cell>
          <cell r="K1580">
            <v>230</v>
          </cell>
          <cell r="L1580">
            <v>230</v>
          </cell>
          <cell r="M1580">
            <v>0</v>
          </cell>
          <cell r="P1580"/>
          <cell r="Q1580"/>
          <cell r="R1580"/>
          <cell r="S1580"/>
          <cell r="T1580"/>
          <cell r="U1580"/>
          <cell r="V1580"/>
          <cell r="W1580"/>
          <cell r="Y1580"/>
          <cell r="Z1580"/>
          <cell r="AA1580"/>
          <cell r="AB1580"/>
          <cell r="AC1580"/>
          <cell r="AD1580"/>
          <cell r="AE1580"/>
        </row>
        <row r="1581">
          <cell r="B1581">
            <v>44163</v>
          </cell>
          <cell r="C1581">
            <v>48</v>
          </cell>
          <cell r="D1581">
            <v>11</v>
          </cell>
          <cell r="E1581">
            <v>4006010482</v>
          </cell>
          <cell r="F1581" t="str">
            <v>Thùng carton KAROFI O-H128</v>
          </cell>
          <cell r="G1581"/>
          <cell r="H1581" t="str">
            <v>Nhật Anh</v>
          </cell>
          <cell r="I1581">
            <v>1004696</v>
          </cell>
          <cell r="J1581" t="str">
            <v>IQC</v>
          </cell>
          <cell r="K1581">
            <v>10</v>
          </cell>
          <cell r="L1581">
            <v>10</v>
          </cell>
          <cell r="M1581">
            <v>0</v>
          </cell>
          <cell r="P1581"/>
          <cell r="Q1581"/>
          <cell r="R1581"/>
          <cell r="S1581"/>
          <cell r="T1581"/>
          <cell r="U1581"/>
          <cell r="V1581"/>
          <cell r="W1581"/>
          <cell r="Y1581"/>
          <cell r="Z1581"/>
          <cell r="AA1581"/>
          <cell r="AB1581"/>
          <cell r="AC1581"/>
          <cell r="AD1581"/>
          <cell r="AE1581"/>
        </row>
        <row r="1582">
          <cell r="B1582">
            <v>44163</v>
          </cell>
          <cell r="C1582">
            <v>48</v>
          </cell>
          <cell r="D1582">
            <v>11</v>
          </cell>
          <cell r="E1582">
            <v>4006010081</v>
          </cell>
          <cell r="F1582" t="str">
            <v>Thùng carton T33 102</v>
          </cell>
          <cell r="G1582"/>
          <cell r="H1582" t="str">
            <v>Nhật Anh</v>
          </cell>
          <cell r="I1582">
            <v>1004696</v>
          </cell>
          <cell r="J1582" t="str">
            <v>IQC</v>
          </cell>
          <cell r="K1582">
            <v>100</v>
          </cell>
          <cell r="L1582">
            <v>100</v>
          </cell>
          <cell r="M1582">
            <v>0</v>
          </cell>
          <cell r="P1582"/>
          <cell r="Q1582"/>
          <cell r="R1582"/>
          <cell r="S1582"/>
          <cell r="T1582"/>
          <cell r="U1582"/>
          <cell r="V1582"/>
          <cell r="W1582"/>
          <cell r="Y1582"/>
          <cell r="Z1582"/>
          <cell r="AA1582"/>
          <cell r="AB1582"/>
          <cell r="AC1582"/>
          <cell r="AD1582"/>
          <cell r="AE1582"/>
        </row>
        <row r="1583">
          <cell r="B1583">
            <v>44163</v>
          </cell>
          <cell r="C1583">
            <v>48</v>
          </cell>
          <cell r="D1583">
            <v>11</v>
          </cell>
          <cell r="E1583">
            <v>4006010510</v>
          </cell>
          <cell r="F1583" t="str">
            <v>Thùng carton tủ IQ KAROFI (xốp) v2</v>
          </cell>
          <cell r="G1583"/>
          <cell r="H1583" t="str">
            <v>Nhật Anh</v>
          </cell>
          <cell r="I1583">
            <v>1004696</v>
          </cell>
          <cell r="J1583" t="str">
            <v>IQC</v>
          </cell>
          <cell r="K1583">
            <v>300</v>
          </cell>
          <cell r="L1583">
            <v>300</v>
          </cell>
          <cell r="M1583">
            <v>0</v>
          </cell>
          <cell r="P1583"/>
          <cell r="Q1583"/>
          <cell r="R1583"/>
          <cell r="S1583"/>
          <cell r="T1583"/>
          <cell r="U1583"/>
          <cell r="V1583"/>
          <cell r="W1583"/>
          <cell r="Y1583"/>
          <cell r="Z1583"/>
          <cell r="AA1583"/>
          <cell r="AB1583"/>
          <cell r="AC1583"/>
          <cell r="AD1583"/>
          <cell r="AE1583"/>
        </row>
        <row r="1584">
          <cell r="B1584">
            <v>44163</v>
          </cell>
          <cell r="C1584">
            <v>48</v>
          </cell>
          <cell r="D1584">
            <v>11</v>
          </cell>
          <cell r="E1584">
            <v>4006010082</v>
          </cell>
          <cell r="F1584" t="str">
            <v>Thùng carton T33 V</v>
          </cell>
          <cell r="G1584"/>
          <cell r="H1584" t="str">
            <v>Nhật Anh</v>
          </cell>
          <cell r="I1584">
            <v>1004696</v>
          </cell>
          <cell r="J1584" t="str">
            <v>IQC</v>
          </cell>
          <cell r="K1584">
            <v>300</v>
          </cell>
          <cell r="L1584">
            <v>300</v>
          </cell>
          <cell r="M1584">
            <v>0</v>
          </cell>
          <cell r="P1584"/>
          <cell r="Q1584"/>
          <cell r="R1584"/>
          <cell r="S1584"/>
          <cell r="T1584"/>
          <cell r="U1584"/>
          <cell r="V1584"/>
          <cell r="W1584"/>
          <cell r="Y1584"/>
          <cell r="Z1584"/>
          <cell r="AA1584"/>
          <cell r="AB1584"/>
          <cell r="AC1584"/>
          <cell r="AD1584"/>
          <cell r="AE1584"/>
        </row>
        <row r="1585">
          <cell r="B1585">
            <v>44163</v>
          </cell>
          <cell r="C1585">
            <v>48</v>
          </cell>
          <cell r="D1585">
            <v>11</v>
          </cell>
          <cell r="E1585">
            <v>4006020008</v>
          </cell>
          <cell r="F1585" t="str">
            <v>Túi PE 35x55</v>
          </cell>
          <cell r="G1585"/>
          <cell r="H1585" t="str">
            <v>Nhật Anh</v>
          </cell>
          <cell r="I1585" t="str">
            <v>Hoàng hà</v>
          </cell>
          <cell r="J1585" t="str">
            <v>IQC</v>
          </cell>
          <cell r="K1585">
            <v>13000</v>
          </cell>
          <cell r="L1585">
            <v>13000</v>
          </cell>
          <cell r="M1585">
            <v>0</v>
          </cell>
          <cell r="P1585"/>
          <cell r="Q1585"/>
          <cell r="R1585"/>
          <cell r="S1585"/>
          <cell r="T1585"/>
          <cell r="U1585"/>
          <cell r="V1585"/>
          <cell r="W1585"/>
          <cell r="Y1585"/>
          <cell r="Z1585"/>
          <cell r="AA1585"/>
          <cell r="AB1585"/>
          <cell r="AC1585"/>
          <cell r="AD1585"/>
          <cell r="AE1585"/>
        </row>
        <row r="1586">
          <cell r="B1586">
            <v>44163</v>
          </cell>
          <cell r="C1586">
            <v>48</v>
          </cell>
          <cell r="D1586">
            <v>11</v>
          </cell>
          <cell r="E1586">
            <v>4006020018</v>
          </cell>
          <cell r="F1586" t="str">
            <v>Túi PE 90x105</v>
          </cell>
          <cell r="G1586"/>
          <cell r="H1586" t="str">
            <v>Nhật Anh</v>
          </cell>
          <cell r="I1586" t="str">
            <v>Hoàng hà</v>
          </cell>
          <cell r="J1586" t="str">
            <v>IQC</v>
          </cell>
          <cell r="K1586">
            <v>15000</v>
          </cell>
          <cell r="L1586">
            <v>15000</v>
          </cell>
          <cell r="M1586">
            <v>0</v>
          </cell>
          <cell r="P1586"/>
          <cell r="Q1586"/>
          <cell r="R1586"/>
          <cell r="S1586"/>
          <cell r="T1586"/>
          <cell r="U1586"/>
          <cell r="V1586"/>
          <cell r="W1586"/>
          <cell r="Y1586"/>
          <cell r="Z1586"/>
          <cell r="AA1586"/>
          <cell r="AB1586"/>
          <cell r="AC1586"/>
          <cell r="AD1586"/>
          <cell r="AE1586"/>
        </row>
        <row r="1587">
          <cell r="B1587">
            <v>44163</v>
          </cell>
          <cell r="C1587">
            <v>48</v>
          </cell>
          <cell r="D1587">
            <v>11</v>
          </cell>
          <cell r="E1587">
            <v>4006020045</v>
          </cell>
          <cell r="F1587" t="str">
            <v>Túi PE PET CATIT</v>
          </cell>
          <cell r="G1587"/>
          <cell r="H1587" t="str">
            <v>Nhật Anh</v>
          </cell>
          <cell r="I1587" t="str">
            <v>Hoàng hà</v>
          </cell>
          <cell r="J1587" t="str">
            <v>IQC</v>
          </cell>
          <cell r="K1587">
            <v>2000</v>
          </cell>
          <cell r="L1587">
            <v>2000</v>
          </cell>
          <cell r="M1587">
            <v>0</v>
          </cell>
          <cell r="P1587"/>
          <cell r="Q1587"/>
          <cell r="R1587"/>
          <cell r="S1587"/>
          <cell r="T1587"/>
          <cell r="U1587"/>
          <cell r="V1587"/>
          <cell r="W1587"/>
          <cell r="Y1587"/>
          <cell r="Z1587"/>
          <cell r="AA1587"/>
          <cell r="AB1587"/>
          <cell r="AC1587"/>
          <cell r="AD1587"/>
          <cell r="AE1587"/>
        </row>
        <row r="1588">
          <cell r="B1588">
            <v>44163</v>
          </cell>
          <cell r="C1588">
            <v>48</v>
          </cell>
          <cell r="D1588">
            <v>11</v>
          </cell>
          <cell r="E1588">
            <v>4006020089</v>
          </cell>
          <cell r="F1588" t="str">
            <v>Túi dán miệng PE 23x13</v>
          </cell>
          <cell r="G1588"/>
          <cell r="H1588" t="str">
            <v>Nhật Anh</v>
          </cell>
          <cell r="I1588" t="str">
            <v>Quốc Anh</v>
          </cell>
          <cell r="J1588" t="str">
            <v>IQC</v>
          </cell>
          <cell r="K1588">
            <v>30000</v>
          </cell>
          <cell r="L1588">
            <v>30000</v>
          </cell>
          <cell r="M1588">
            <v>0</v>
          </cell>
          <cell r="P1588"/>
          <cell r="Q1588"/>
          <cell r="R1588"/>
          <cell r="S1588"/>
          <cell r="T1588"/>
          <cell r="U1588"/>
          <cell r="V1588"/>
          <cell r="W1588"/>
          <cell r="Y1588"/>
          <cell r="Z1588"/>
          <cell r="AA1588"/>
          <cell r="AB1588"/>
          <cell r="AC1588"/>
          <cell r="AD1588"/>
          <cell r="AE1588"/>
        </row>
        <row r="1589">
          <cell r="B1589">
            <v>44163</v>
          </cell>
          <cell r="C1589">
            <v>48</v>
          </cell>
          <cell r="D1589">
            <v>11</v>
          </cell>
          <cell r="E1589">
            <v>3003010204</v>
          </cell>
          <cell r="F1589" t="str">
            <v>Kính tôi cánh KAROFI OPTIMUS PLUS đen</v>
          </cell>
          <cell r="G1589"/>
          <cell r="H1589" t="str">
            <v>Nhật Anh</v>
          </cell>
          <cell r="I1589">
            <v>1005410</v>
          </cell>
          <cell r="J1589" t="str">
            <v>IQC</v>
          </cell>
          <cell r="K1589">
            <v>276</v>
          </cell>
          <cell r="L1589">
            <v>276</v>
          </cell>
          <cell r="M1589">
            <v>0</v>
          </cell>
          <cell r="P1589"/>
          <cell r="Q1589"/>
          <cell r="R1589"/>
          <cell r="S1589"/>
          <cell r="T1589"/>
          <cell r="U1589"/>
          <cell r="V1589"/>
          <cell r="W1589"/>
          <cell r="Y1589"/>
          <cell r="Z1589"/>
          <cell r="AA1589"/>
          <cell r="AB1589"/>
          <cell r="AC1589"/>
          <cell r="AD1589"/>
          <cell r="AE1589"/>
        </row>
        <row r="1590">
          <cell r="B1590">
            <v>44163</v>
          </cell>
          <cell r="C1590">
            <v>48</v>
          </cell>
          <cell r="D1590">
            <v>11</v>
          </cell>
          <cell r="E1590">
            <v>3003010225</v>
          </cell>
          <cell r="F1590" t="str">
            <v>Kính tôi cánh IQ 4mm đen KAROFI IRO 2.0</v>
          </cell>
          <cell r="G1590"/>
          <cell r="H1590" t="str">
            <v>Nhật Anh</v>
          </cell>
          <cell r="I1590">
            <v>1005410</v>
          </cell>
          <cell r="J1590" t="str">
            <v>IQC</v>
          </cell>
          <cell r="K1590">
            <v>395</v>
          </cell>
          <cell r="L1590">
            <v>395</v>
          </cell>
          <cell r="M1590">
            <v>0</v>
          </cell>
          <cell r="P1590"/>
          <cell r="Q1590"/>
          <cell r="R1590"/>
          <cell r="S1590"/>
          <cell r="T1590"/>
          <cell r="U1590"/>
          <cell r="V1590"/>
          <cell r="W1590"/>
          <cell r="Y1590"/>
          <cell r="Z1590"/>
          <cell r="AA1590"/>
          <cell r="AB1590"/>
          <cell r="AC1590"/>
          <cell r="AD1590"/>
          <cell r="AE1590"/>
        </row>
        <row r="1591">
          <cell r="B1591">
            <v>44163</v>
          </cell>
          <cell r="C1591">
            <v>48</v>
          </cell>
          <cell r="D1591">
            <v>11</v>
          </cell>
          <cell r="E1591">
            <v>3003010266</v>
          </cell>
          <cell r="F1591" t="str">
            <v>Kính tôi cánh tủ IQ-NL đen IROKA</v>
          </cell>
          <cell r="G1591"/>
          <cell r="H1591" t="str">
            <v>Nhật Anh</v>
          </cell>
          <cell r="I1591">
            <v>1005410</v>
          </cell>
          <cell r="J1591" t="str">
            <v>IQC</v>
          </cell>
          <cell r="K1591">
            <v>9</v>
          </cell>
          <cell r="L1591">
            <v>9</v>
          </cell>
          <cell r="M1591">
            <v>0</v>
          </cell>
          <cell r="P1591"/>
          <cell r="Q1591"/>
          <cell r="R1591"/>
          <cell r="S1591"/>
          <cell r="T1591"/>
          <cell r="U1591"/>
          <cell r="V1591"/>
          <cell r="W1591"/>
          <cell r="Y1591"/>
          <cell r="Z1591"/>
          <cell r="AA1591"/>
          <cell r="AB1591"/>
          <cell r="AC1591"/>
          <cell r="AD1591"/>
          <cell r="AE1591"/>
        </row>
        <row r="1592">
          <cell r="B1592">
            <v>44163</v>
          </cell>
          <cell r="C1592">
            <v>48</v>
          </cell>
          <cell r="D1592">
            <v>11</v>
          </cell>
          <cell r="E1592">
            <v>3003010212</v>
          </cell>
          <cell r="F1592" t="str">
            <v>Kính tôi đình IQ đen KAROFI (LED 2.0)</v>
          </cell>
          <cell r="G1592"/>
          <cell r="H1592" t="str">
            <v>Nhật Anh</v>
          </cell>
          <cell r="I1592">
            <v>1005410</v>
          </cell>
          <cell r="J1592" t="str">
            <v>IQC</v>
          </cell>
          <cell r="K1592">
            <v>350</v>
          </cell>
          <cell r="L1592">
            <v>350</v>
          </cell>
          <cell r="M1592">
            <v>0</v>
          </cell>
          <cell r="P1592"/>
          <cell r="Q1592"/>
          <cell r="R1592"/>
          <cell r="S1592"/>
          <cell r="T1592"/>
          <cell r="U1592"/>
          <cell r="V1592"/>
          <cell r="W1592"/>
          <cell r="Y1592"/>
          <cell r="Z1592"/>
          <cell r="AA1592"/>
          <cell r="AB1592"/>
          <cell r="AC1592"/>
          <cell r="AD1592"/>
          <cell r="AE1592"/>
        </row>
        <row r="1593">
          <cell r="B1593">
            <v>44163</v>
          </cell>
          <cell r="C1593">
            <v>48</v>
          </cell>
          <cell r="D1593">
            <v>11</v>
          </cell>
          <cell r="E1593">
            <v>3003010205</v>
          </cell>
          <cell r="F1593" t="str">
            <v>Kính tôi đình IQ-PLUS đen</v>
          </cell>
          <cell r="G1593"/>
          <cell r="H1593" t="str">
            <v>Nhật Anh</v>
          </cell>
          <cell r="I1593">
            <v>1005410</v>
          </cell>
          <cell r="J1593" t="str">
            <v>IQC</v>
          </cell>
          <cell r="K1593">
            <v>420</v>
          </cell>
          <cell r="L1593">
            <v>420</v>
          </cell>
          <cell r="M1593">
            <v>0</v>
          </cell>
          <cell r="P1593"/>
          <cell r="Q1593"/>
          <cell r="R1593"/>
          <cell r="S1593"/>
          <cell r="T1593"/>
          <cell r="U1593"/>
          <cell r="V1593"/>
          <cell r="W1593"/>
          <cell r="Y1593"/>
          <cell r="Z1593"/>
          <cell r="AA1593"/>
          <cell r="AB1593"/>
          <cell r="AC1593"/>
          <cell r="AD1593"/>
          <cell r="AE1593"/>
        </row>
        <row r="1594">
          <cell r="B1594">
            <v>44163</v>
          </cell>
          <cell r="C1594">
            <v>48</v>
          </cell>
          <cell r="D1594">
            <v>11</v>
          </cell>
          <cell r="E1594">
            <v>3003020014</v>
          </cell>
          <cell r="F1594" t="str">
            <v>Kính tôi đình IQ đen IROKA</v>
          </cell>
          <cell r="G1594"/>
          <cell r="H1594" t="str">
            <v>Nhật Anh</v>
          </cell>
          <cell r="I1594">
            <v>1005410</v>
          </cell>
          <cell r="J1594" t="str">
            <v>IQC</v>
          </cell>
          <cell r="K1594">
            <v>4</v>
          </cell>
          <cell r="L1594">
            <v>4</v>
          </cell>
          <cell r="M1594">
            <v>0</v>
          </cell>
          <cell r="P1594"/>
          <cell r="Q1594"/>
          <cell r="R1594"/>
          <cell r="S1594"/>
          <cell r="T1594"/>
          <cell r="U1594"/>
          <cell r="V1594"/>
          <cell r="W1594"/>
          <cell r="Y1594"/>
          <cell r="Z1594"/>
          <cell r="AA1594"/>
          <cell r="AB1594"/>
          <cell r="AC1594"/>
          <cell r="AD1594"/>
          <cell r="AE1594"/>
        </row>
        <row r="1595">
          <cell r="B1595">
            <v>44163</v>
          </cell>
          <cell r="C1595">
            <v>48</v>
          </cell>
          <cell r="D1595">
            <v>11</v>
          </cell>
          <cell r="E1595">
            <v>3003010242</v>
          </cell>
          <cell r="F1595" t="str">
            <v>Kính tôi cánh KAROFI OPTIMUS DUO đen</v>
          </cell>
          <cell r="G1595"/>
          <cell r="H1595" t="str">
            <v>Nhật Anh</v>
          </cell>
          <cell r="I1595">
            <v>1005410</v>
          </cell>
          <cell r="J1595" t="str">
            <v>IQC</v>
          </cell>
          <cell r="K1595">
            <v>570</v>
          </cell>
          <cell r="L1595">
            <v>570</v>
          </cell>
          <cell r="M1595">
            <v>0</v>
          </cell>
          <cell r="P1595"/>
          <cell r="Q1595"/>
          <cell r="R1595"/>
          <cell r="S1595"/>
          <cell r="T1595"/>
          <cell r="U1595"/>
          <cell r="V1595"/>
          <cell r="W1595"/>
          <cell r="Y1595"/>
          <cell r="Z1595"/>
          <cell r="AA1595"/>
          <cell r="AB1595"/>
          <cell r="AC1595"/>
          <cell r="AD1595"/>
          <cell r="AE1595"/>
        </row>
        <row r="1596">
          <cell r="B1596">
            <v>44163</v>
          </cell>
          <cell r="C1596">
            <v>48</v>
          </cell>
          <cell r="D1596">
            <v>11</v>
          </cell>
          <cell r="E1596">
            <v>3003010246</v>
          </cell>
          <cell r="F1596" t="str">
            <v>Kính cánh IRO3 4mm</v>
          </cell>
          <cell r="G1596"/>
          <cell r="H1596" t="str">
            <v>Nhật Anh</v>
          </cell>
          <cell r="I1596">
            <v>1005410</v>
          </cell>
          <cell r="J1596" t="str">
            <v>IQC</v>
          </cell>
          <cell r="K1596">
            <v>410</v>
          </cell>
          <cell r="L1596">
            <v>410</v>
          </cell>
          <cell r="M1596">
            <v>0</v>
          </cell>
          <cell r="P1596"/>
          <cell r="Q1596"/>
          <cell r="R1596"/>
          <cell r="S1596"/>
          <cell r="T1596"/>
          <cell r="U1596"/>
          <cell r="V1596"/>
          <cell r="W1596"/>
          <cell r="Y1596"/>
          <cell r="Z1596"/>
          <cell r="AA1596"/>
          <cell r="AB1596"/>
          <cell r="AC1596"/>
          <cell r="AD1596"/>
          <cell r="AE1596"/>
        </row>
        <row r="1597">
          <cell r="B1597">
            <v>44163</v>
          </cell>
          <cell r="C1597">
            <v>48</v>
          </cell>
          <cell r="D1597">
            <v>11</v>
          </cell>
          <cell r="E1597">
            <v>3003010220</v>
          </cell>
          <cell r="F1597" t="str">
            <v>Kính tôi cánh IQ đen 4mm KAROFI</v>
          </cell>
          <cell r="G1597"/>
          <cell r="H1597" t="str">
            <v>Nhật Anh</v>
          </cell>
          <cell r="I1597">
            <v>1005410</v>
          </cell>
          <cell r="J1597" t="str">
            <v>IQC</v>
          </cell>
          <cell r="K1597">
            <v>1590</v>
          </cell>
          <cell r="L1597">
            <v>1590</v>
          </cell>
          <cell r="M1597">
            <v>0</v>
          </cell>
          <cell r="P1597"/>
          <cell r="Q1597"/>
          <cell r="R1597"/>
          <cell r="S1597"/>
          <cell r="T1597"/>
          <cell r="U1597"/>
          <cell r="V1597"/>
          <cell r="W1597"/>
          <cell r="Y1597"/>
          <cell r="Z1597"/>
          <cell r="AA1597"/>
          <cell r="AB1597"/>
          <cell r="AC1597"/>
          <cell r="AD1597"/>
          <cell r="AE1597"/>
        </row>
        <row r="1598">
          <cell r="B1598">
            <v>44163</v>
          </cell>
          <cell r="C1598">
            <v>48</v>
          </cell>
          <cell r="D1598">
            <v>11</v>
          </cell>
          <cell r="E1598">
            <v>3003020012</v>
          </cell>
          <cell r="F1598" t="str">
            <v>Kính tôi đình IQ đen KAROFI</v>
          </cell>
          <cell r="G1598"/>
          <cell r="H1598" t="str">
            <v>Nhật Anh</v>
          </cell>
          <cell r="I1598">
            <v>1005410</v>
          </cell>
          <cell r="J1598" t="str">
            <v>IQC</v>
          </cell>
          <cell r="K1598">
            <v>1060</v>
          </cell>
          <cell r="L1598">
            <v>1060</v>
          </cell>
          <cell r="M1598">
            <v>0</v>
          </cell>
          <cell r="P1598"/>
          <cell r="Q1598"/>
          <cell r="R1598"/>
          <cell r="S1598"/>
          <cell r="T1598"/>
          <cell r="U1598"/>
          <cell r="V1598"/>
          <cell r="W1598"/>
          <cell r="Y1598"/>
          <cell r="Z1598"/>
          <cell r="AA1598"/>
          <cell r="AB1598"/>
          <cell r="AC1598"/>
          <cell r="AD1598"/>
          <cell r="AE1598"/>
        </row>
        <row r="1599">
          <cell r="B1599">
            <v>44163</v>
          </cell>
          <cell r="C1599">
            <v>48</v>
          </cell>
          <cell r="D1599">
            <v>11</v>
          </cell>
          <cell r="E1599">
            <v>3003020118</v>
          </cell>
          <cell r="F1599" t="str">
            <v>Kính tôi đình IRO3 CT KAROFI đen</v>
          </cell>
          <cell r="G1599"/>
          <cell r="H1599" t="str">
            <v>Nhật Anh</v>
          </cell>
          <cell r="I1599">
            <v>1005410</v>
          </cell>
          <cell r="J1599" t="str">
            <v>IQC</v>
          </cell>
          <cell r="K1599">
            <v>519</v>
          </cell>
          <cell r="L1599">
            <v>519</v>
          </cell>
          <cell r="M1599">
            <v>0</v>
          </cell>
          <cell r="P1599"/>
          <cell r="Q1599"/>
          <cell r="R1599"/>
          <cell r="S1599"/>
          <cell r="T1599"/>
          <cell r="U1599"/>
          <cell r="V1599"/>
          <cell r="W1599"/>
          <cell r="Y1599"/>
          <cell r="Z1599"/>
          <cell r="AA1599"/>
          <cell r="AB1599"/>
          <cell r="AC1599"/>
          <cell r="AD1599"/>
          <cell r="AE1599"/>
        </row>
        <row r="1600">
          <cell r="B1600">
            <v>44163</v>
          </cell>
          <cell r="C1600">
            <v>48</v>
          </cell>
          <cell r="D1600">
            <v>11</v>
          </cell>
          <cell r="E1600">
            <v>4004090080</v>
          </cell>
          <cell r="F1600" t="str">
            <v>Tấm mica trong 1220x2440x2</v>
          </cell>
          <cell r="G1600"/>
          <cell r="H1600" t="str">
            <v>Nhật Anh</v>
          </cell>
          <cell r="I1600">
            <v>1005410</v>
          </cell>
          <cell r="J1600" t="str">
            <v>IQC</v>
          </cell>
          <cell r="K1600">
            <v>10</v>
          </cell>
          <cell r="L1600">
            <v>10</v>
          </cell>
          <cell r="M1600">
            <v>0</v>
          </cell>
          <cell r="P1600"/>
          <cell r="Q1600"/>
          <cell r="R1600"/>
          <cell r="S1600"/>
          <cell r="T1600"/>
          <cell r="U1600"/>
          <cell r="V1600"/>
          <cell r="W1600"/>
          <cell r="Y1600"/>
          <cell r="Z1600"/>
          <cell r="AA1600"/>
          <cell r="AB1600"/>
          <cell r="AC1600"/>
          <cell r="AD1600"/>
          <cell r="AE1600"/>
        </row>
        <row r="1601">
          <cell r="B1601">
            <v>44163</v>
          </cell>
          <cell r="C1601">
            <v>48</v>
          </cell>
          <cell r="D1601">
            <v>11</v>
          </cell>
          <cell r="E1601">
            <v>4004090080</v>
          </cell>
          <cell r="F1601" t="str">
            <v>Tấm mica trong 1220x2440x2</v>
          </cell>
          <cell r="G1601"/>
          <cell r="H1601" t="str">
            <v>Nhật Anh</v>
          </cell>
          <cell r="I1601">
            <v>1005410</v>
          </cell>
          <cell r="J1601" t="str">
            <v>IQC</v>
          </cell>
          <cell r="K1601">
            <v>10</v>
          </cell>
          <cell r="L1601">
            <v>10</v>
          </cell>
          <cell r="M1601">
            <v>0</v>
          </cell>
          <cell r="P1601"/>
          <cell r="Q1601"/>
          <cell r="R1601"/>
          <cell r="S1601"/>
          <cell r="T1601"/>
          <cell r="U1601"/>
          <cell r="V1601"/>
          <cell r="W1601"/>
          <cell r="Y1601"/>
          <cell r="Z1601"/>
          <cell r="AA1601"/>
          <cell r="AB1601"/>
          <cell r="AC1601"/>
          <cell r="AD1601"/>
          <cell r="AE1601"/>
        </row>
        <row r="1602">
          <cell r="B1602">
            <v>44163</v>
          </cell>
          <cell r="C1602">
            <v>48</v>
          </cell>
          <cell r="D1602">
            <v>11</v>
          </cell>
          <cell r="E1602">
            <v>4003010056</v>
          </cell>
          <cell r="F1602" t="str">
            <v>Thép hộp 1.0x14x14x6000</v>
          </cell>
          <cell r="G1602"/>
          <cell r="H1602" t="str">
            <v>Nhật Anh</v>
          </cell>
          <cell r="I1602">
            <v>1005410</v>
          </cell>
          <cell r="J1602" t="str">
            <v>IQC</v>
          </cell>
          <cell r="K1602">
            <v>100</v>
          </cell>
          <cell r="L1602">
            <v>100</v>
          </cell>
          <cell r="M1602">
            <v>0</v>
          </cell>
          <cell r="P1602"/>
          <cell r="Q1602"/>
          <cell r="R1602"/>
          <cell r="S1602"/>
          <cell r="T1602"/>
          <cell r="U1602"/>
          <cell r="V1602"/>
          <cell r="W1602"/>
          <cell r="Y1602"/>
          <cell r="Z1602"/>
          <cell r="AA1602"/>
          <cell r="AB1602"/>
          <cell r="AC1602"/>
          <cell r="AD1602"/>
          <cell r="AE1602"/>
        </row>
        <row r="1603">
          <cell r="B1603">
            <v>44163</v>
          </cell>
          <cell r="C1603">
            <v>48</v>
          </cell>
          <cell r="D1603">
            <v>11</v>
          </cell>
          <cell r="E1603">
            <v>3004090184</v>
          </cell>
          <cell r="F1603" t="str">
            <v>Cabinet ABS IQ-PLUS (1001519)</v>
          </cell>
          <cell r="G1603"/>
          <cell r="H1603" t="str">
            <v>Nhật Anh</v>
          </cell>
          <cell r="I1603">
            <v>1005410</v>
          </cell>
          <cell r="J1603" t="str">
            <v>IQC</v>
          </cell>
          <cell r="K1603">
            <v>504</v>
          </cell>
          <cell r="L1603">
            <v>504</v>
          </cell>
          <cell r="M1603">
            <v>0</v>
          </cell>
          <cell r="P1603"/>
          <cell r="Q1603"/>
          <cell r="R1603"/>
          <cell r="S1603"/>
          <cell r="T1603"/>
          <cell r="U1603"/>
          <cell r="V1603"/>
          <cell r="W1603"/>
          <cell r="Y1603"/>
          <cell r="Z1603"/>
          <cell r="AA1603"/>
          <cell r="AB1603"/>
          <cell r="AC1603"/>
          <cell r="AD1603"/>
          <cell r="AE1603"/>
        </row>
        <row r="1604">
          <cell r="B1604">
            <v>44163</v>
          </cell>
          <cell r="C1604">
            <v>48</v>
          </cell>
          <cell r="D1604">
            <v>11</v>
          </cell>
          <cell r="E1604">
            <v>3003020135</v>
          </cell>
          <cell r="F1604" t="str">
            <v>Kính tôi đình tủ đen IRO3-HOT KAROFI</v>
          </cell>
          <cell r="G1604"/>
          <cell r="H1604" t="str">
            <v>Nhật Anh</v>
          </cell>
          <cell r="I1604">
            <v>1005410</v>
          </cell>
          <cell r="J1604" t="str">
            <v>IQC</v>
          </cell>
          <cell r="K1604">
            <v>525</v>
          </cell>
          <cell r="L1604">
            <v>525</v>
          </cell>
          <cell r="M1604">
            <v>0</v>
          </cell>
          <cell r="P1604"/>
          <cell r="Q1604"/>
          <cell r="R1604"/>
          <cell r="S1604"/>
          <cell r="T1604"/>
          <cell r="U1604"/>
          <cell r="V1604"/>
          <cell r="W1604"/>
          <cell r="Y1604"/>
          <cell r="Z1604"/>
          <cell r="AA1604"/>
          <cell r="AB1604"/>
          <cell r="AC1604"/>
          <cell r="AD1604"/>
          <cell r="AE1604"/>
        </row>
        <row r="1605">
          <cell r="B1605">
            <v>44163</v>
          </cell>
          <cell r="C1605">
            <v>48</v>
          </cell>
          <cell r="D1605">
            <v>11</v>
          </cell>
          <cell r="E1605">
            <v>3004020589</v>
          </cell>
          <cell r="F1605" t="str">
            <v>Gá nóng nhanh IRO3-HOT (Sub)</v>
          </cell>
          <cell r="G1605"/>
          <cell r="H1605" t="str">
            <v>Nhật Anh</v>
          </cell>
          <cell r="I1605">
            <v>1004614</v>
          </cell>
          <cell r="J1605" t="str">
            <v>IQC</v>
          </cell>
          <cell r="K1605">
            <v>500</v>
          </cell>
          <cell r="L1605">
            <v>500</v>
          </cell>
          <cell r="M1605">
            <v>0</v>
          </cell>
          <cell r="P1605"/>
          <cell r="Q1605"/>
          <cell r="R1605"/>
          <cell r="S1605"/>
          <cell r="T1605"/>
          <cell r="U1605"/>
          <cell r="V1605"/>
          <cell r="W1605"/>
          <cell r="Y1605"/>
          <cell r="Z1605"/>
          <cell r="AA1605"/>
          <cell r="AB1605"/>
          <cell r="AC1605"/>
          <cell r="AD1605"/>
          <cell r="AE1605"/>
        </row>
        <row r="1606">
          <cell r="B1606">
            <v>44163</v>
          </cell>
          <cell r="C1606">
            <v>48</v>
          </cell>
          <cell r="D1606">
            <v>11</v>
          </cell>
          <cell r="E1606">
            <v>3004060071</v>
          </cell>
          <cell r="F1606" t="str">
            <v>Gá bơm IQO-HOT (CS-Sub)</v>
          </cell>
          <cell r="G1606"/>
          <cell r="H1606" t="str">
            <v>Nhật Anh</v>
          </cell>
          <cell r="I1606">
            <v>1004614</v>
          </cell>
          <cell r="J1606" t="str">
            <v>IQC</v>
          </cell>
          <cell r="K1606">
            <v>200</v>
          </cell>
          <cell r="L1606">
            <v>200</v>
          </cell>
          <cell r="M1606">
            <v>0</v>
          </cell>
          <cell r="P1606"/>
          <cell r="Q1606"/>
          <cell r="R1606"/>
          <cell r="S1606"/>
          <cell r="T1606"/>
          <cell r="U1606"/>
          <cell r="V1606"/>
          <cell r="W1606"/>
          <cell r="Y1606"/>
          <cell r="Z1606"/>
          <cell r="AA1606"/>
          <cell r="AB1606"/>
          <cell r="AC1606"/>
          <cell r="AD1606"/>
          <cell r="AE1606"/>
        </row>
        <row r="1607">
          <cell r="B1607">
            <v>44163</v>
          </cell>
          <cell r="C1607">
            <v>48</v>
          </cell>
          <cell r="D1607">
            <v>11</v>
          </cell>
          <cell r="E1607">
            <v>2013020087</v>
          </cell>
          <cell r="F1607" t="str">
            <v>Giá sắt L4 v2 (CS)</v>
          </cell>
          <cell r="G1607"/>
          <cell r="H1607" t="str">
            <v>Nhật Anh</v>
          </cell>
          <cell r="I1607">
            <v>1000015</v>
          </cell>
          <cell r="J1607" t="str">
            <v>IQC</v>
          </cell>
          <cell r="K1607">
            <v>4414</v>
          </cell>
          <cell r="L1607">
            <v>4414</v>
          </cell>
          <cell r="M1607">
            <v>0</v>
          </cell>
          <cell r="P1607"/>
          <cell r="Q1607"/>
          <cell r="R1607"/>
          <cell r="S1607"/>
          <cell r="T1607"/>
          <cell r="U1607"/>
          <cell r="V1607"/>
          <cell r="W1607"/>
          <cell r="Y1607"/>
          <cell r="Z1607"/>
          <cell r="AA1607"/>
          <cell r="AB1607"/>
          <cell r="AC1607"/>
          <cell r="AD1607"/>
          <cell r="AE1607"/>
        </row>
        <row r="1608">
          <cell r="B1608">
            <v>44163</v>
          </cell>
          <cell r="C1608">
            <v>48</v>
          </cell>
          <cell r="D1608">
            <v>11</v>
          </cell>
          <cell r="E1608">
            <v>2013020112</v>
          </cell>
          <cell r="F1608" t="str">
            <v>Giá sắt L4 Made in VIETNAM (CS)</v>
          </cell>
          <cell r="G1608"/>
          <cell r="H1608" t="str">
            <v>Nhật Anh</v>
          </cell>
          <cell r="I1608">
            <v>1000014</v>
          </cell>
          <cell r="J1608" t="str">
            <v>IQC</v>
          </cell>
          <cell r="K1608">
            <v>803</v>
          </cell>
          <cell r="L1608">
            <v>803</v>
          </cell>
          <cell r="M1608">
            <v>0</v>
          </cell>
          <cell r="P1608"/>
          <cell r="Q1608"/>
          <cell r="R1608"/>
          <cell r="S1608"/>
          <cell r="T1608"/>
          <cell r="U1608"/>
          <cell r="V1608"/>
          <cell r="W1608"/>
          <cell r="Y1608"/>
          <cell r="Z1608"/>
          <cell r="AA1608"/>
          <cell r="AB1608"/>
          <cell r="AC1608"/>
          <cell r="AD1608"/>
          <cell r="AE1608"/>
        </row>
        <row r="1609">
          <cell r="B1609">
            <v>44163</v>
          </cell>
          <cell r="C1609">
            <v>48</v>
          </cell>
          <cell r="D1609">
            <v>11</v>
          </cell>
          <cell r="E1609">
            <v>2013020072</v>
          </cell>
          <cell r="F1609" t="str">
            <v>Giá sắt BCN (CS)</v>
          </cell>
          <cell r="G1609"/>
          <cell r="H1609" t="str">
            <v>Nhật Anh</v>
          </cell>
          <cell r="I1609">
            <v>1000014</v>
          </cell>
          <cell r="J1609" t="str">
            <v>IQC</v>
          </cell>
          <cell r="K1609">
            <v>50</v>
          </cell>
          <cell r="L1609">
            <v>50</v>
          </cell>
          <cell r="M1609">
            <v>0</v>
          </cell>
          <cell r="P1609"/>
          <cell r="Q1609"/>
          <cell r="R1609"/>
          <cell r="S1609"/>
          <cell r="T1609"/>
          <cell r="U1609"/>
          <cell r="V1609"/>
          <cell r="W1609"/>
          <cell r="Y1609"/>
          <cell r="Z1609"/>
          <cell r="AA1609"/>
          <cell r="AB1609"/>
          <cell r="AC1609"/>
          <cell r="AD1609"/>
          <cell r="AE1609"/>
        </row>
        <row r="1610">
          <cell r="B1610">
            <v>44163</v>
          </cell>
          <cell r="C1610">
            <v>48</v>
          </cell>
          <cell r="D1610">
            <v>11</v>
          </cell>
          <cell r="E1610">
            <v>3004091228</v>
          </cell>
          <cell r="F1610" t="str">
            <v>Ốp lưng Undersink Slim (CS)</v>
          </cell>
          <cell r="G1610"/>
          <cell r="H1610" t="str">
            <v>Nhật Anh</v>
          </cell>
          <cell r="I1610">
            <v>1000014</v>
          </cell>
          <cell r="J1610" t="str">
            <v>IQC</v>
          </cell>
          <cell r="K1610">
            <v>287</v>
          </cell>
          <cell r="L1610">
            <v>287</v>
          </cell>
          <cell r="M1610">
            <v>0</v>
          </cell>
          <cell r="P1610"/>
          <cell r="Q1610"/>
          <cell r="R1610"/>
          <cell r="S1610"/>
          <cell r="T1610"/>
          <cell r="U1610"/>
          <cell r="V1610"/>
          <cell r="W1610"/>
          <cell r="Y1610"/>
          <cell r="Z1610"/>
          <cell r="AA1610"/>
          <cell r="AB1610"/>
          <cell r="AC1610"/>
          <cell r="AD1610"/>
          <cell r="AE1610"/>
        </row>
        <row r="1611">
          <cell r="B1611">
            <v>44163</v>
          </cell>
          <cell r="C1611">
            <v>48</v>
          </cell>
          <cell r="D1611">
            <v>11</v>
          </cell>
          <cell r="E1611">
            <v>3004040422</v>
          </cell>
          <cell r="F1611" t="str">
            <v>Giá tank nhựa IQO-HOT</v>
          </cell>
          <cell r="G1611"/>
          <cell r="H1611" t="str">
            <v>Nhật Anh</v>
          </cell>
          <cell r="I1611">
            <v>1006334</v>
          </cell>
          <cell r="J1611" t="str">
            <v>IQC</v>
          </cell>
          <cell r="K1611">
            <v>200</v>
          </cell>
          <cell r="L1611">
            <v>200</v>
          </cell>
          <cell r="M1611">
            <v>0</v>
          </cell>
          <cell r="P1611"/>
          <cell r="Q1611"/>
          <cell r="R1611"/>
          <cell r="S1611"/>
          <cell r="T1611"/>
          <cell r="U1611"/>
          <cell r="V1611"/>
          <cell r="W1611"/>
          <cell r="Y1611"/>
          <cell r="Z1611"/>
          <cell r="AA1611"/>
          <cell r="AB1611"/>
          <cell r="AC1611"/>
          <cell r="AD1611"/>
          <cell r="AE1611"/>
        </row>
        <row r="1612">
          <cell r="B1612">
            <v>44165</v>
          </cell>
          <cell r="C1612">
            <v>49</v>
          </cell>
          <cell r="D1612">
            <v>11</v>
          </cell>
          <cell r="E1612">
            <v>3004040453</v>
          </cell>
          <cell r="F1612" t="str">
            <v>Giá cốc IQO-HOT/IK trắng</v>
          </cell>
          <cell r="G1612"/>
          <cell r="H1612" t="str">
            <v>Nhật Anh</v>
          </cell>
          <cell r="I1612">
            <v>1006334</v>
          </cell>
          <cell r="J1612" t="str">
            <v>IQC</v>
          </cell>
          <cell r="K1612">
            <v>80</v>
          </cell>
          <cell r="L1612">
            <v>80</v>
          </cell>
          <cell r="M1612">
            <v>0</v>
          </cell>
          <cell r="P1612"/>
          <cell r="Q1612"/>
          <cell r="R1612"/>
          <cell r="S1612"/>
          <cell r="T1612"/>
          <cell r="U1612"/>
          <cell r="V1612"/>
          <cell r="W1612"/>
          <cell r="Y1612"/>
          <cell r="Z1612"/>
          <cell r="AA1612"/>
          <cell r="AB1612"/>
          <cell r="AC1612"/>
          <cell r="AD1612"/>
          <cell r="AE1612"/>
        </row>
        <row r="1613">
          <cell r="B1613">
            <v>44165</v>
          </cell>
          <cell r="C1613">
            <v>49</v>
          </cell>
          <cell r="D1613">
            <v>11</v>
          </cell>
          <cell r="E1613">
            <v>3004040403</v>
          </cell>
          <cell r="F1613" t="str">
            <v>Gá điện IQ-PLUS trắng</v>
          </cell>
          <cell r="G1613"/>
          <cell r="H1613" t="str">
            <v>Nhật Anh</v>
          </cell>
          <cell r="I1613">
            <v>1006334</v>
          </cell>
          <cell r="J1613" t="str">
            <v>IQC</v>
          </cell>
          <cell r="K1613">
            <v>250</v>
          </cell>
          <cell r="L1613">
            <v>250</v>
          </cell>
          <cell r="M1613">
            <v>0</v>
          </cell>
          <cell r="P1613"/>
          <cell r="Q1613"/>
          <cell r="R1613"/>
          <cell r="S1613"/>
          <cell r="T1613"/>
          <cell r="U1613"/>
          <cell r="V1613"/>
          <cell r="W1613"/>
          <cell r="Y1613"/>
          <cell r="Z1613"/>
          <cell r="AA1613"/>
          <cell r="AB1613"/>
          <cell r="AC1613"/>
          <cell r="AD1613"/>
          <cell r="AE1613"/>
        </row>
        <row r="1614">
          <cell r="B1614">
            <v>44165</v>
          </cell>
          <cell r="C1614">
            <v>49</v>
          </cell>
          <cell r="D1614">
            <v>11</v>
          </cell>
          <cell r="E1614">
            <v>2013020091</v>
          </cell>
          <cell r="F1614" t="str">
            <v>Giá sắt SH-H trắng (76211 CK)</v>
          </cell>
          <cell r="G1614"/>
          <cell r="H1614" t="str">
            <v>Nhật Anh</v>
          </cell>
          <cell r="I1614">
            <v>1006334</v>
          </cell>
          <cell r="J1614" t="str">
            <v>IQC</v>
          </cell>
          <cell r="K1614">
            <v>170</v>
          </cell>
          <cell r="L1614">
            <v>170</v>
          </cell>
          <cell r="M1614">
            <v>0</v>
          </cell>
          <cell r="P1614"/>
          <cell r="Q1614"/>
          <cell r="R1614"/>
          <cell r="S1614"/>
          <cell r="T1614"/>
          <cell r="U1614"/>
          <cell r="V1614"/>
          <cell r="W1614"/>
          <cell r="Y1614"/>
          <cell r="Z1614"/>
          <cell r="AA1614"/>
          <cell r="AB1614"/>
          <cell r="AC1614"/>
          <cell r="AD1614"/>
          <cell r="AE1614"/>
        </row>
        <row r="1615">
          <cell r="B1615">
            <v>44165</v>
          </cell>
          <cell r="C1615">
            <v>49</v>
          </cell>
          <cell r="D1615">
            <v>11</v>
          </cell>
          <cell r="E1615">
            <v>3002090007</v>
          </cell>
          <cell r="F1615" t="str">
            <v>Nút bịt T33 hồng ngoại (Loại mới)</v>
          </cell>
          <cell r="G1615"/>
          <cell r="H1615" t="str">
            <v>Nhật Anh</v>
          </cell>
          <cell r="I1615">
            <v>1000030</v>
          </cell>
          <cell r="J1615" t="str">
            <v>IQC</v>
          </cell>
          <cell r="K1615">
            <v>60000</v>
          </cell>
          <cell r="L1615">
            <v>60000</v>
          </cell>
          <cell r="M1615">
            <v>0</v>
          </cell>
          <cell r="P1615"/>
          <cell r="Q1615"/>
          <cell r="R1615"/>
          <cell r="S1615"/>
          <cell r="T1615"/>
          <cell r="U1615"/>
          <cell r="V1615"/>
          <cell r="W1615"/>
          <cell r="Y1615"/>
          <cell r="Z1615"/>
          <cell r="AA1615"/>
          <cell r="AB1615"/>
          <cell r="AC1615"/>
          <cell r="AD1615"/>
          <cell r="AE1615"/>
        </row>
        <row r="1616">
          <cell r="B1616">
            <v>44165</v>
          </cell>
          <cell r="C1616">
            <v>49</v>
          </cell>
          <cell r="D1616">
            <v>11</v>
          </cell>
          <cell r="E1616">
            <v>4006050100</v>
          </cell>
          <cell r="F1616" t="str">
            <v>Xốp đỉnh IRO3-HOT</v>
          </cell>
          <cell r="G1616"/>
          <cell r="H1616" t="str">
            <v>Nhật Anh</v>
          </cell>
          <cell r="I1616">
            <v>1000008</v>
          </cell>
          <cell r="J1616" t="str">
            <v>IQC</v>
          </cell>
          <cell r="K1616">
            <v>200</v>
          </cell>
          <cell r="L1616">
            <v>200</v>
          </cell>
          <cell r="M1616">
            <v>0</v>
          </cell>
          <cell r="P1616"/>
          <cell r="Q1616"/>
          <cell r="R1616"/>
          <cell r="S1616"/>
          <cell r="T1616"/>
          <cell r="U1616"/>
          <cell r="V1616"/>
          <cell r="W1616"/>
          <cell r="Y1616"/>
          <cell r="Z1616"/>
          <cell r="AA1616"/>
          <cell r="AB1616"/>
          <cell r="AC1616"/>
          <cell r="AD1616"/>
          <cell r="AE1616"/>
        </row>
        <row r="1617">
          <cell r="B1617">
            <v>44165</v>
          </cell>
          <cell r="C1617">
            <v>49</v>
          </cell>
          <cell r="D1617">
            <v>11</v>
          </cell>
          <cell r="E1617">
            <v>4006050052</v>
          </cell>
          <cell r="F1617" t="str">
            <v>XỐP MẶT IRO3</v>
          </cell>
          <cell r="G1617"/>
          <cell r="H1617" t="str">
            <v>Nhật Anh</v>
          </cell>
          <cell r="I1617">
            <v>1000008</v>
          </cell>
          <cell r="J1617" t="str">
            <v>IQC</v>
          </cell>
          <cell r="K1617">
            <v>400</v>
          </cell>
          <cell r="L1617">
            <v>400</v>
          </cell>
          <cell r="M1617">
            <v>0</v>
          </cell>
          <cell r="P1617"/>
          <cell r="Q1617"/>
          <cell r="R1617"/>
          <cell r="S1617"/>
          <cell r="T1617"/>
          <cell r="U1617"/>
          <cell r="V1617"/>
          <cell r="W1617"/>
          <cell r="Y1617"/>
          <cell r="Z1617"/>
          <cell r="AA1617"/>
          <cell r="AB1617"/>
          <cell r="AC1617"/>
          <cell r="AD1617"/>
          <cell r="AE1617"/>
        </row>
        <row r="1618">
          <cell r="B1618">
            <v>44165</v>
          </cell>
          <cell r="C1618">
            <v>49</v>
          </cell>
          <cell r="D1618">
            <v>11</v>
          </cell>
          <cell r="E1618">
            <v>4006050053</v>
          </cell>
          <cell r="F1618" t="str">
            <v>XỐP HÔNG IRO3</v>
          </cell>
          <cell r="G1618"/>
          <cell r="H1618" t="str">
            <v>Nhật Anh</v>
          </cell>
          <cell r="I1618">
            <v>1000008</v>
          </cell>
          <cell r="J1618" t="str">
            <v>IQC</v>
          </cell>
          <cell r="K1618">
            <v>400</v>
          </cell>
          <cell r="L1618">
            <v>400</v>
          </cell>
          <cell r="M1618">
            <v>0</v>
          </cell>
          <cell r="P1618"/>
          <cell r="Q1618"/>
          <cell r="R1618"/>
          <cell r="S1618"/>
          <cell r="T1618"/>
          <cell r="U1618"/>
          <cell r="V1618"/>
          <cell r="W1618"/>
          <cell r="Y1618"/>
          <cell r="Z1618"/>
          <cell r="AA1618"/>
          <cell r="AB1618"/>
          <cell r="AC1618"/>
          <cell r="AD1618"/>
          <cell r="AE1618"/>
        </row>
        <row r="1619">
          <cell r="B1619">
            <v>44165</v>
          </cell>
          <cell r="C1619">
            <v>49</v>
          </cell>
          <cell r="D1619">
            <v>11</v>
          </cell>
          <cell r="E1619">
            <v>4006050046</v>
          </cell>
          <cell r="F1619" t="str">
            <v>Xốp EPS phẳng 340x435x10</v>
          </cell>
          <cell r="G1619"/>
          <cell r="H1619" t="str">
            <v>Nhật Anh</v>
          </cell>
          <cell r="I1619">
            <v>1000008</v>
          </cell>
          <cell r="J1619" t="str">
            <v>IQC</v>
          </cell>
          <cell r="K1619">
            <v>200</v>
          </cell>
          <cell r="L1619">
            <v>200</v>
          </cell>
          <cell r="M1619">
            <v>0</v>
          </cell>
          <cell r="P1619"/>
          <cell r="Q1619"/>
          <cell r="R1619"/>
          <cell r="S1619"/>
          <cell r="T1619"/>
          <cell r="U1619"/>
          <cell r="V1619"/>
          <cell r="W1619"/>
          <cell r="Y1619"/>
          <cell r="Z1619"/>
          <cell r="AA1619"/>
          <cell r="AB1619"/>
          <cell r="AC1619"/>
          <cell r="AD1619"/>
          <cell r="AE1619"/>
        </row>
        <row r="1620">
          <cell r="B1620">
            <v>44165</v>
          </cell>
          <cell r="C1620">
            <v>49</v>
          </cell>
          <cell r="D1620">
            <v>11</v>
          </cell>
          <cell r="E1620">
            <v>4006050047</v>
          </cell>
          <cell r="F1620" t="str">
            <v>Xốp EPS phẳng 365x885x10</v>
          </cell>
          <cell r="G1620"/>
          <cell r="H1620" t="str">
            <v>Nhật Anh</v>
          </cell>
          <cell r="I1620">
            <v>1000008</v>
          </cell>
          <cell r="J1620" t="str">
            <v>IQC</v>
          </cell>
          <cell r="K1620">
            <v>500</v>
          </cell>
          <cell r="L1620">
            <v>500</v>
          </cell>
          <cell r="M1620">
            <v>0</v>
          </cell>
          <cell r="P1620"/>
          <cell r="Q1620"/>
          <cell r="R1620"/>
          <cell r="S1620"/>
          <cell r="T1620"/>
          <cell r="U1620"/>
          <cell r="V1620"/>
          <cell r="W1620"/>
          <cell r="Y1620"/>
          <cell r="Z1620"/>
          <cell r="AA1620"/>
          <cell r="AB1620"/>
          <cell r="AC1620"/>
          <cell r="AD1620"/>
          <cell r="AE1620"/>
        </row>
        <row r="1621">
          <cell r="B1621">
            <v>44165</v>
          </cell>
          <cell r="C1621">
            <v>49</v>
          </cell>
          <cell r="D1621">
            <v>11</v>
          </cell>
          <cell r="E1621">
            <v>4006050048</v>
          </cell>
          <cell r="F1621" t="str">
            <v>Xốp EPS phẳng 425x885x10</v>
          </cell>
          <cell r="G1621"/>
          <cell r="H1621" t="str">
            <v>Nhật Anh</v>
          </cell>
          <cell r="I1621">
            <v>1000008</v>
          </cell>
          <cell r="J1621" t="str">
            <v>IQC</v>
          </cell>
          <cell r="K1621">
            <v>500</v>
          </cell>
          <cell r="L1621">
            <v>500</v>
          </cell>
          <cell r="M1621">
            <v>0</v>
          </cell>
          <cell r="P1621"/>
          <cell r="Q1621"/>
          <cell r="R1621"/>
          <cell r="S1621"/>
          <cell r="T1621"/>
          <cell r="U1621"/>
          <cell r="V1621"/>
          <cell r="W1621"/>
          <cell r="Y1621"/>
          <cell r="Z1621"/>
          <cell r="AA1621"/>
          <cell r="AB1621"/>
          <cell r="AC1621"/>
          <cell r="AD1621"/>
          <cell r="AE1621"/>
        </row>
        <row r="1622">
          <cell r="B1622">
            <v>44165</v>
          </cell>
          <cell r="C1622">
            <v>49</v>
          </cell>
          <cell r="D1622">
            <v>11</v>
          </cell>
          <cell r="E1622">
            <v>4006050106</v>
          </cell>
          <cell r="F1622" t="str">
            <v>Xốp EPS phẳng mặt IQO</v>
          </cell>
          <cell r="G1622"/>
          <cell r="H1622" t="str">
            <v>Nhật Anh</v>
          </cell>
          <cell r="I1622">
            <v>1000008</v>
          </cell>
          <cell r="J1622" t="str">
            <v>IQC</v>
          </cell>
          <cell r="K1622">
            <v>400</v>
          </cell>
          <cell r="L1622">
            <v>400</v>
          </cell>
          <cell r="M1622">
            <v>0</v>
          </cell>
          <cell r="P1622"/>
          <cell r="Q1622"/>
          <cell r="R1622"/>
          <cell r="S1622"/>
          <cell r="T1622"/>
          <cell r="U1622"/>
          <cell r="V1622"/>
          <cell r="W1622"/>
          <cell r="Y1622"/>
          <cell r="Z1622"/>
          <cell r="AA1622"/>
          <cell r="AB1622"/>
          <cell r="AC1622"/>
          <cell r="AD1622"/>
          <cell r="AE1622"/>
        </row>
        <row r="1623">
          <cell r="B1623">
            <v>44165</v>
          </cell>
          <cell r="C1623">
            <v>49</v>
          </cell>
          <cell r="D1623">
            <v>11</v>
          </cell>
          <cell r="E1623">
            <v>4006050107</v>
          </cell>
          <cell r="F1623" t="str">
            <v>Xốp EPS phẳng cạnh IQO</v>
          </cell>
          <cell r="G1623"/>
          <cell r="H1623" t="str">
            <v>Nhật Anh</v>
          </cell>
          <cell r="I1623">
            <v>1000008</v>
          </cell>
          <cell r="J1623" t="str">
            <v>IQC</v>
          </cell>
          <cell r="K1623">
            <v>400</v>
          </cell>
          <cell r="L1623">
            <v>400</v>
          </cell>
          <cell r="M1623">
            <v>0</v>
          </cell>
          <cell r="P1623"/>
          <cell r="Q1623"/>
          <cell r="R1623"/>
          <cell r="S1623"/>
          <cell r="T1623"/>
          <cell r="U1623"/>
          <cell r="V1623"/>
          <cell r="W1623"/>
          <cell r="Y1623"/>
          <cell r="Z1623"/>
          <cell r="AA1623"/>
          <cell r="AB1623"/>
          <cell r="AC1623"/>
          <cell r="AD1623"/>
          <cell r="AE1623"/>
        </row>
        <row r="1624">
          <cell r="B1624">
            <v>44165</v>
          </cell>
          <cell r="C1624">
            <v>49</v>
          </cell>
          <cell r="D1624">
            <v>11</v>
          </cell>
          <cell r="E1624">
            <v>4006050118</v>
          </cell>
          <cell r="F1624" t="str">
            <v>Xốp đỉnh IQ-PLUS</v>
          </cell>
          <cell r="G1624"/>
          <cell r="H1624" t="str">
            <v>Nhật Anh</v>
          </cell>
          <cell r="I1624">
            <v>1000008</v>
          </cell>
          <cell r="J1624" t="str">
            <v>IQC</v>
          </cell>
          <cell r="K1624">
            <v>200</v>
          </cell>
          <cell r="L1624">
            <v>200</v>
          </cell>
          <cell r="M1624">
            <v>0</v>
          </cell>
          <cell r="P1624"/>
          <cell r="Q1624"/>
          <cell r="R1624"/>
          <cell r="S1624"/>
          <cell r="T1624"/>
          <cell r="U1624"/>
          <cell r="V1624"/>
          <cell r="W1624"/>
          <cell r="Y1624"/>
          <cell r="Z1624"/>
          <cell r="AA1624"/>
          <cell r="AB1624"/>
          <cell r="AC1624"/>
          <cell r="AD1624"/>
          <cell r="AE1624"/>
        </row>
        <row r="1625">
          <cell r="B1625">
            <v>44165</v>
          </cell>
          <cell r="C1625">
            <v>49</v>
          </cell>
          <cell r="D1625">
            <v>11</v>
          </cell>
          <cell r="E1625">
            <v>4006040050</v>
          </cell>
          <cell r="F1625" t="str">
            <v>Màng dính PE 300mmx360m</v>
          </cell>
          <cell r="G1625"/>
          <cell r="H1625" t="str">
            <v>Nhật Anh</v>
          </cell>
          <cell r="I1625">
            <v>1000068</v>
          </cell>
          <cell r="J1625" t="str">
            <v>IQC</v>
          </cell>
          <cell r="K1625">
            <v>95</v>
          </cell>
          <cell r="L1625">
            <v>95</v>
          </cell>
          <cell r="M1625">
            <v>0</v>
          </cell>
          <cell r="P1625"/>
          <cell r="Q1625"/>
          <cell r="R1625"/>
          <cell r="S1625"/>
          <cell r="T1625"/>
          <cell r="U1625"/>
          <cell r="V1625"/>
          <cell r="W1625"/>
          <cell r="Y1625"/>
          <cell r="Z1625"/>
          <cell r="AA1625"/>
          <cell r="AB1625"/>
          <cell r="AC1625"/>
          <cell r="AD1625"/>
          <cell r="AE1625"/>
        </row>
        <row r="1626">
          <cell r="B1626">
            <v>44165</v>
          </cell>
          <cell r="C1626">
            <v>49</v>
          </cell>
          <cell r="D1626">
            <v>11</v>
          </cell>
          <cell r="E1626">
            <v>4006040060</v>
          </cell>
          <cell r="F1626" t="str">
            <v>Dây đai 12x0.7 trắng</v>
          </cell>
          <cell r="G1626"/>
          <cell r="H1626" t="str">
            <v>Nhật Anh</v>
          </cell>
          <cell r="I1626">
            <v>1005263</v>
          </cell>
          <cell r="J1626" t="str">
            <v>IQC</v>
          </cell>
          <cell r="K1626">
            <v>15</v>
          </cell>
          <cell r="L1626">
            <v>15</v>
          </cell>
          <cell r="M1626">
            <v>0</v>
          </cell>
          <cell r="P1626"/>
          <cell r="Q1626"/>
          <cell r="R1626"/>
          <cell r="S1626"/>
          <cell r="T1626"/>
          <cell r="U1626"/>
          <cell r="V1626"/>
          <cell r="W1626"/>
          <cell r="Y1626"/>
          <cell r="Z1626"/>
          <cell r="AA1626"/>
          <cell r="AB1626"/>
          <cell r="AC1626"/>
          <cell r="AD1626"/>
          <cell r="AE1626"/>
        </row>
        <row r="1627">
          <cell r="B1627">
            <v>44165</v>
          </cell>
          <cell r="C1627">
            <v>49</v>
          </cell>
          <cell r="D1627">
            <v>11</v>
          </cell>
          <cell r="E1627">
            <v>4004060009</v>
          </cell>
          <cell r="F1627" t="str">
            <v>Than hoạt tính TĐH 0802</v>
          </cell>
          <cell r="G1627"/>
          <cell r="H1627" t="str">
            <v>Nhật Anh</v>
          </cell>
          <cell r="I1627">
            <v>1006028</v>
          </cell>
          <cell r="J1627" t="str">
            <v>IQC</v>
          </cell>
          <cell r="K1627">
            <v>200</v>
          </cell>
          <cell r="L1627">
            <v>200</v>
          </cell>
          <cell r="M1627">
            <v>0</v>
          </cell>
          <cell r="P1627"/>
          <cell r="Q1627"/>
          <cell r="R1627"/>
          <cell r="S1627"/>
          <cell r="T1627"/>
          <cell r="U1627"/>
          <cell r="V1627"/>
          <cell r="W1627"/>
          <cell r="Y1627"/>
          <cell r="Z1627"/>
          <cell r="AA1627"/>
          <cell r="AB1627"/>
          <cell r="AC1627"/>
          <cell r="AD1627"/>
          <cell r="AE1627"/>
        </row>
        <row r="1628">
          <cell r="B1628">
            <v>44165</v>
          </cell>
          <cell r="C1628">
            <v>49</v>
          </cell>
          <cell r="D1628">
            <v>11</v>
          </cell>
          <cell r="E1628">
            <v>4004060008</v>
          </cell>
          <cell r="F1628" t="str">
            <v>Than Anthracite 1.2-2.4mm</v>
          </cell>
          <cell r="G1628"/>
          <cell r="H1628" t="str">
            <v>Nhật Anh</v>
          </cell>
          <cell r="I1628">
            <v>1006028</v>
          </cell>
          <cell r="J1628" t="str">
            <v>IQC</v>
          </cell>
          <cell r="K1628">
            <v>200</v>
          </cell>
          <cell r="L1628">
            <v>200</v>
          </cell>
          <cell r="M1628">
            <v>0</v>
          </cell>
          <cell r="P1628"/>
          <cell r="Q1628"/>
          <cell r="R1628"/>
          <cell r="S1628"/>
          <cell r="T1628"/>
          <cell r="U1628"/>
          <cell r="V1628"/>
          <cell r="W1628"/>
          <cell r="Y1628"/>
          <cell r="Z1628"/>
          <cell r="AA1628"/>
          <cell r="AB1628"/>
          <cell r="AC1628"/>
          <cell r="AD1628"/>
          <cell r="AE1628"/>
        </row>
        <row r="1629">
          <cell r="B1629">
            <v>44165</v>
          </cell>
          <cell r="C1629">
            <v>49</v>
          </cell>
          <cell r="D1629">
            <v>11</v>
          </cell>
          <cell r="E1629">
            <v>3004020568</v>
          </cell>
          <cell r="F1629" t="str">
            <v>Khung UNDERSINK UF (CS)</v>
          </cell>
          <cell r="G1629"/>
          <cell r="H1629" t="str">
            <v>Nhật Anh</v>
          </cell>
          <cell r="I1629">
            <v>1004614</v>
          </cell>
          <cell r="J1629" t="str">
            <v>IQC</v>
          </cell>
          <cell r="K1629">
            <v>137</v>
          </cell>
          <cell r="L1629">
            <v>137</v>
          </cell>
          <cell r="M1629">
            <v>0</v>
          </cell>
          <cell r="P1629"/>
          <cell r="Q1629"/>
          <cell r="R1629"/>
          <cell r="S1629"/>
          <cell r="T1629"/>
          <cell r="U1629"/>
          <cell r="V1629"/>
          <cell r="W1629"/>
          <cell r="Y1629"/>
          <cell r="Z1629"/>
          <cell r="AA1629"/>
          <cell r="AB1629"/>
          <cell r="AC1629"/>
          <cell r="AD1629"/>
          <cell r="AE1629"/>
        </row>
        <row r="1630">
          <cell r="B1630">
            <v>44165</v>
          </cell>
          <cell r="C1630">
            <v>49</v>
          </cell>
          <cell r="D1630">
            <v>11</v>
          </cell>
          <cell r="E1630">
            <v>4006010051</v>
          </cell>
          <cell r="F1630" t="str">
            <v>Thùng đựng cốc cao có nắp (tăng định lượng)</v>
          </cell>
          <cell r="G1630"/>
          <cell r="H1630" t="str">
            <v>Nhật Anh</v>
          </cell>
          <cell r="I1630">
            <v>1004696</v>
          </cell>
          <cell r="J1630" t="str">
            <v>IQC</v>
          </cell>
          <cell r="K1630">
            <v>200</v>
          </cell>
          <cell r="L1630">
            <v>200</v>
          </cell>
          <cell r="M1630">
            <v>0</v>
          </cell>
          <cell r="P1630"/>
          <cell r="Q1630"/>
          <cell r="R1630"/>
          <cell r="S1630"/>
          <cell r="T1630"/>
          <cell r="U1630"/>
          <cell r="V1630"/>
          <cell r="W1630"/>
          <cell r="Y1630"/>
          <cell r="Z1630"/>
          <cell r="AA1630"/>
          <cell r="AB1630"/>
          <cell r="AC1630"/>
          <cell r="AD1630"/>
          <cell r="AE1630"/>
        </row>
        <row r="1631">
          <cell r="B1631">
            <v>44165</v>
          </cell>
          <cell r="C1631">
            <v>49</v>
          </cell>
          <cell r="D1631">
            <v>11</v>
          </cell>
          <cell r="E1631">
            <v>4006010327</v>
          </cell>
          <cell r="F1631" t="str">
            <v>Thùng carton CTN-001</v>
          </cell>
          <cell r="G1631"/>
          <cell r="H1631" t="str">
            <v>Nhật Anh</v>
          </cell>
          <cell r="I1631">
            <v>1004696</v>
          </cell>
          <cell r="J1631" t="str">
            <v>IQC</v>
          </cell>
          <cell r="K1631">
            <v>250</v>
          </cell>
          <cell r="L1631">
            <v>250</v>
          </cell>
          <cell r="M1631">
            <v>0</v>
          </cell>
          <cell r="P1631"/>
          <cell r="Q1631"/>
          <cell r="R1631"/>
          <cell r="S1631"/>
          <cell r="T1631"/>
          <cell r="U1631"/>
          <cell r="V1631"/>
          <cell r="W1631"/>
          <cell r="Y1631"/>
          <cell r="Z1631"/>
          <cell r="AA1631"/>
          <cell r="AB1631"/>
          <cell r="AC1631"/>
          <cell r="AD1631"/>
          <cell r="AE1631"/>
        </row>
        <row r="1632">
          <cell r="B1632">
            <v>44165</v>
          </cell>
          <cell r="C1632">
            <v>49</v>
          </cell>
          <cell r="D1632">
            <v>11</v>
          </cell>
          <cell r="E1632">
            <v>4006010525</v>
          </cell>
          <cell r="F1632" t="str">
            <v>Tấm carton đáy IQO</v>
          </cell>
          <cell r="G1632"/>
          <cell r="H1632" t="str">
            <v>Nhật Anh</v>
          </cell>
          <cell r="I1632">
            <v>1004696</v>
          </cell>
          <cell r="J1632" t="str">
            <v>IQC</v>
          </cell>
          <cell r="K1632">
            <v>100</v>
          </cell>
          <cell r="L1632">
            <v>100</v>
          </cell>
          <cell r="M1632">
            <v>0</v>
          </cell>
          <cell r="P1632"/>
          <cell r="Q1632"/>
          <cell r="R1632"/>
          <cell r="S1632"/>
          <cell r="T1632"/>
          <cell r="U1632"/>
          <cell r="V1632"/>
          <cell r="W1632"/>
          <cell r="Y1632"/>
          <cell r="Z1632"/>
          <cell r="AA1632"/>
          <cell r="AB1632"/>
          <cell r="AC1632"/>
          <cell r="AD1632"/>
          <cell r="AE1632"/>
        </row>
        <row r="1633">
          <cell r="B1633">
            <v>44165</v>
          </cell>
          <cell r="C1633">
            <v>49</v>
          </cell>
          <cell r="D1633">
            <v>11</v>
          </cell>
          <cell r="E1633">
            <v>4006010094</v>
          </cell>
          <cell r="F1633" t="str">
            <v>Bộ vách carton CTO 10"</v>
          </cell>
          <cell r="G1633"/>
          <cell r="H1633" t="str">
            <v>Nhật Anh</v>
          </cell>
          <cell r="I1633">
            <v>1005936</v>
          </cell>
          <cell r="J1633" t="str">
            <v>IQC</v>
          </cell>
          <cell r="K1633">
            <v>40</v>
          </cell>
          <cell r="L1633">
            <v>40</v>
          </cell>
          <cell r="M1633">
            <v>0</v>
          </cell>
          <cell r="P1633"/>
          <cell r="Q1633"/>
          <cell r="R1633"/>
          <cell r="S1633"/>
          <cell r="T1633"/>
          <cell r="U1633"/>
          <cell r="V1633"/>
          <cell r="W1633"/>
          <cell r="Y1633"/>
          <cell r="Z1633"/>
          <cell r="AA1633"/>
          <cell r="AB1633"/>
          <cell r="AC1633"/>
          <cell r="AD1633"/>
          <cell r="AE1633"/>
        </row>
        <row r="1634">
          <cell r="B1634">
            <v>44165</v>
          </cell>
          <cell r="C1634">
            <v>49</v>
          </cell>
          <cell r="D1634">
            <v>11</v>
          </cell>
          <cell r="E1634">
            <v>4006010173</v>
          </cell>
          <cell r="F1634" t="str">
            <v>Bộ vách carton lõi T33 2D</v>
          </cell>
          <cell r="G1634"/>
          <cell r="H1634" t="str">
            <v>Nhật Anh</v>
          </cell>
          <cell r="I1634">
            <v>1005936</v>
          </cell>
          <cell r="J1634" t="str">
            <v>IQC</v>
          </cell>
          <cell r="K1634">
            <v>30</v>
          </cell>
          <cell r="L1634">
            <v>30</v>
          </cell>
          <cell r="M1634">
            <v>0</v>
          </cell>
          <cell r="P1634"/>
          <cell r="Q1634"/>
          <cell r="R1634"/>
          <cell r="S1634"/>
          <cell r="T1634"/>
          <cell r="U1634"/>
          <cell r="V1634"/>
          <cell r="W1634"/>
          <cell r="Y1634"/>
          <cell r="Z1634"/>
          <cell r="AA1634"/>
          <cell r="AB1634"/>
          <cell r="AC1634"/>
          <cell r="AD1634"/>
          <cell r="AE1634"/>
        </row>
        <row r="1635">
          <cell r="B1635">
            <v>44165</v>
          </cell>
          <cell r="C1635">
            <v>49</v>
          </cell>
          <cell r="D1635">
            <v>11</v>
          </cell>
          <cell r="E1635">
            <v>4006010576</v>
          </cell>
          <cell r="F1635" t="str">
            <v>Bộ vách carton PP (MCPP)</v>
          </cell>
          <cell r="G1635"/>
          <cell r="H1635" t="str">
            <v>Nhật Anh</v>
          </cell>
          <cell r="I1635">
            <v>1005936</v>
          </cell>
          <cell r="J1635" t="str">
            <v>IQC</v>
          </cell>
          <cell r="K1635">
            <v>200</v>
          </cell>
          <cell r="L1635">
            <v>200</v>
          </cell>
          <cell r="M1635">
            <v>0</v>
          </cell>
          <cell r="P1635"/>
          <cell r="Q1635"/>
          <cell r="R1635"/>
          <cell r="S1635"/>
          <cell r="T1635"/>
          <cell r="U1635"/>
          <cell r="V1635"/>
          <cell r="W1635"/>
          <cell r="Y1635"/>
          <cell r="Z1635"/>
          <cell r="AA1635"/>
          <cell r="AB1635"/>
          <cell r="AC1635"/>
          <cell r="AD1635"/>
          <cell r="AE1635"/>
        </row>
        <row r="1636">
          <cell r="B1636">
            <v>44165</v>
          </cell>
          <cell r="C1636">
            <v>49</v>
          </cell>
          <cell r="D1636">
            <v>11</v>
          </cell>
          <cell r="E1636">
            <v>4006010191</v>
          </cell>
          <cell r="F1636" t="str">
            <v>Carton đáy IQ 440x345x30</v>
          </cell>
          <cell r="G1636"/>
          <cell r="H1636" t="str">
            <v>Nhật Anh</v>
          </cell>
          <cell r="I1636">
            <v>1005936</v>
          </cell>
          <cell r="J1636" t="str">
            <v>IQC</v>
          </cell>
          <cell r="K1636">
            <v>700</v>
          </cell>
          <cell r="L1636">
            <v>700</v>
          </cell>
          <cell r="M1636">
            <v>0</v>
          </cell>
          <cell r="P1636"/>
          <cell r="Q1636"/>
          <cell r="R1636"/>
          <cell r="S1636"/>
          <cell r="T1636"/>
          <cell r="U1636"/>
          <cell r="V1636"/>
          <cell r="W1636"/>
          <cell r="Y1636"/>
          <cell r="Z1636"/>
          <cell r="AA1636"/>
          <cell r="AB1636"/>
          <cell r="AC1636"/>
          <cell r="AD1636"/>
          <cell r="AE1636"/>
        </row>
        <row r="1637">
          <cell r="B1637">
            <v>44165</v>
          </cell>
          <cell r="C1637">
            <v>49</v>
          </cell>
          <cell r="D1637">
            <v>11</v>
          </cell>
          <cell r="E1637">
            <v>4006010482</v>
          </cell>
          <cell r="F1637" t="str">
            <v>Thùng carton KAROFI O-H128</v>
          </cell>
          <cell r="G1637"/>
          <cell r="H1637" t="str">
            <v>Nhật Anh</v>
          </cell>
          <cell r="I1637">
            <v>1005936</v>
          </cell>
          <cell r="J1637" t="str">
            <v>IQC</v>
          </cell>
          <cell r="K1637">
            <v>50</v>
          </cell>
          <cell r="L1637">
            <v>50</v>
          </cell>
          <cell r="M1637">
            <v>0</v>
          </cell>
          <cell r="P1637"/>
          <cell r="Q1637"/>
          <cell r="R1637"/>
          <cell r="S1637"/>
          <cell r="T1637"/>
          <cell r="U1637"/>
          <cell r="V1637"/>
          <cell r="W1637"/>
          <cell r="Y1637"/>
          <cell r="Z1637"/>
          <cell r="AA1637"/>
          <cell r="AB1637"/>
          <cell r="AC1637"/>
          <cell r="AD1637"/>
          <cell r="AE1637"/>
        </row>
        <row r="1638">
          <cell r="B1638">
            <v>44165</v>
          </cell>
          <cell r="C1638">
            <v>49</v>
          </cell>
          <cell r="D1638">
            <v>11</v>
          </cell>
          <cell r="E1638">
            <v>4006010316</v>
          </cell>
          <cell r="F1638" t="str">
            <v>ĐÁY THÙNG CARTON IRO3</v>
          </cell>
          <cell r="G1638"/>
          <cell r="H1638" t="str">
            <v>Nhật Anh</v>
          </cell>
          <cell r="I1638">
            <v>1005936</v>
          </cell>
          <cell r="J1638" t="str">
            <v>IQC</v>
          </cell>
          <cell r="K1638">
            <v>300</v>
          </cell>
          <cell r="L1638">
            <v>300</v>
          </cell>
          <cell r="M1638">
            <v>0</v>
          </cell>
          <cell r="P1638"/>
          <cell r="Q1638"/>
          <cell r="R1638"/>
          <cell r="S1638"/>
          <cell r="T1638"/>
          <cell r="U1638"/>
          <cell r="V1638"/>
          <cell r="W1638"/>
          <cell r="Y1638"/>
          <cell r="Z1638"/>
          <cell r="AA1638"/>
          <cell r="AB1638"/>
          <cell r="AC1638"/>
          <cell r="AD1638"/>
          <cell r="AE1638"/>
        </row>
        <row r="1639">
          <cell r="B1639">
            <v>44165</v>
          </cell>
          <cell r="C1639">
            <v>49</v>
          </cell>
          <cell r="D1639">
            <v>11</v>
          </cell>
          <cell r="E1639">
            <v>4006010098</v>
          </cell>
          <cell r="F1639" t="str">
            <v>Bộ vách carton cốc 10"</v>
          </cell>
          <cell r="G1639"/>
          <cell r="H1639" t="str">
            <v>Nhật Anh</v>
          </cell>
          <cell r="I1639">
            <v>1005936</v>
          </cell>
          <cell r="J1639" t="str">
            <v>IQC</v>
          </cell>
          <cell r="K1639">
            <v>400</v>
          </cell>
          <cell r="L1639">
            <v>400</v>
          </cell>
          <cell r="M1639">
            <v>0</v>
          </cell>
          <cell r="P1639"/>
          <cell r="Q1639"/>
          <cell r="R1639"/>
          <cell r="S1639"/>
          <cell r="T1639"/>
          <cell r="U1639"/>
          <cell r="V1639"/>
          <cell r="W1639"/>
          <cell r="Y1639"/>
          <cell r="Z1639"/>
          <cell r="AA1639"/>
          <cell r="AB1639"/>
          <cell r="AC1639"/>
          <cell r="AD1639"/>
          <cell r="AE1639"/>
        </row>
        <row r="1640">
          <cell r="B1640">
            <v>44165</v>
          </cell>
          <cell r="C1640">
            <v>49</v>
          </cell>
          <cell r="D1640">
            <v>11</v>
          </cell>
          <cell r="E1640">
            <v>4006010492</v>
          </cell>
          <cell r="F1640" t="str">
            <v>Hộp carton PET CARO PURE GREEN</v>
          </cell>
          <cell r="G1640"/>
          <cell r="H1640" t="str">
            <v>Nhật Anh</v>
          </cell>
          <cell r="I1640">
            <v>1004696</v>
          </cell>
          <cell r="J1640" t="str">
            <v>IQC</v>
          </cell>
          <cell r="K1640">
            <v>5</v>
          </cell>
          <cell r="L1640">
            <v>5</v>
          </cell>
          <cell r="M1640">
            <v>0</v>
          </cell>
          <cell r="P1640"/>
          <cell r="Q1640"/>
          <cell r="R1640"/>
          <cell r="S1640"/>
          <cell r="T1640"/>
          <cell r="U1640"/>
          <cell r="V1640"/>
          <cell r="W1640"/>
          <cell r="Y1640"/>
          <cell r="Z1640"/>
          <cell r="AA1640"/>
          <cell r="AB1640"/>
          <cell r="AC1640"/>
          <cell r="AD1640"/>
          <cell r="AE1640"/>
        </row>
        <row r="1641">
          <cell r="B1641">
            <v>44165</v>
          </cell>
          <cell r="C1641">
            <v>49</v>
          </cell>
          <cell r="D1641">
            <v>11</v>
          </cell>
          <cell r="E1641">
            <v>4006010510</v>
          </cell>
          <cell r="F1641" t="str">
            <v>Thùng carton tủ IQ KAROFI (xốp) v2</v>
          </cell>
          <cell r="G1641"/>
          <cell r="H1641" t="str">
            <v>Nhật Anh</v>
          </cell>
          <cell r="I1641">
            <v>1004696</v>
          </cell>
          <cell r="J1641" t="str">
            <v>IQC</v>
          </cell>
          <cell r="K1641">
            <v>300</v>
          </cell>
          <cell r="L1641">
            <v>300</v>
          </cell>
          <cell r="M1641">
            <v>0</v>
          </cell>
          <cell r="P1641"/>
          <cell r="Q1641"/>
          <cell r="R1641"/>
          <cell r="S1641"/>
          <cell r="T1641"/>
          <cell r="U1641"/>
          <cell r="V1641"/>
          <cell r="W1641"/>
          <cell r="Y1641"/>
          <cell r="Z1641"/>
          <cell r="AA1641"/>
          <cell r="AB1641"/>
          <cell r="AC1641"/>
          <cell r="AD1641"/>
          <cell r="AE1641"/>
        </row>
        <row r="1642">
          <cell r="B1642">
            <v>44165</v>
          </cell>
          <cell r="C1642">
            <v>49</v>
          </cell>
          <cell r="D1642">
            <v>11</v>
          </cell>
          <cell r="E1642">
            <v>4006010490</v>
          </cell>
          <cell r="F1642" t="str">
            <v>Thùng carton KAROFI OPTIMUS v2</v>
          </cell>
          <cell r="G1642"/>
          <cell r="H1642" t="str">
            <v>Nhật Anh</v>
          </cell>
          <cell r="I1642">
            <v>1004696</v>
          </cell>
          <cell r="J1642" t="str">
            <v>IQC</v>
          </cell>
          <cell r="K1642">
            <v>400</v>
          </cell>
          <cell r="L1642">
            <v>400</v>
          </cell>
          <cell r="M1642">
            <v>0</v>
          </cell>
          <cell r="P1642"/>
          <cell r="Q1642"/>
          <cell r="R1642"/>
          <cell r="S1642"/>
          <cell r="T1642"/>
          <cell r="U1642"/>
          <cell r="V1642"/>
          <cell r="W1642"/>
          <cell r="Y1642"/>
          <cell r="Z1642"/>
          <cell r="AA1642"/>
          <cell r="AB1642"/>
          <cell r="AC1642"/>
          <cell r="AD1642"/>
          <cell r="AE1642"/>
        </row>
        <row r="1643">
          <cell r="B1643">
            <v>44165</v>
          </cell>
          <cell r="C1643">
            <v>49</v>
          </cell>
          <cell r="D1643">
            <v>11</v>
          </cell>
          <cell r="E1643">
            <v>4006010035</v>
          </cell>
          <cell r="F1643" t="str">
            <v>Thùng carton CTO 10"</v>
          </cell>
          <cell r="G1643"/>
          <cell r="H1643" t="str">
            <v>Nhật Anh</v>
          </cell>
          <cell r="I1643">
            <v>1004696</v>
          </cell>
          <cell r="J1643" t="str">
            <v>IQC</v>
          </cell>
          <cell r="K1643">
            <v>42</v>
          </cell>
          <cell r="L1643">
            <v>42</v>
          </cell>
          <cell r="M1643">
            <v>0</v>
          </cell>
          <cell r="P1643"/>
          <cell r="Q1643"/>
          <cell r="R1643"/>
          <cell r="S1643"/>
          <cell r="T1643"/>
          <cell r="U1643"/>
          <cell r="V1643"/>
          <cell r="W1643"/>
          <cell r="Y1643"/>
          <cell r="Z1643"/>
          <cell r="AA1643"/>
          <cell r="AB1643"/>
          <cell r="AC1643"/>
          <cell r="AD1643"/>
          <cell r="AE1643"/>
        </row>
        <row r="1644">
          <cell r="B1644">
            <v>44165</v>
          </cell>
          <cell r="C1644">
            <v>49</v>
          </cell>
          <cell r="D1644">
            <v>11</v>
          </cell>
          <cell r="E1644">
            <v>4006010039</v>
          </cell>
          <cell r="F1644" t="str">
            <v>Thùng carton PPD 10"</v>
          </cell>
          <cell r="G1644"/>
          <cell r="H1644" t="str">
            <v>Nhật Anh</v>
          </cell>
          <cell r="I1644">
            <v>1004696</v>
          </cell>
          <cell r="J1644" t="str">
            <v>IQC</v>
          </cell>
          <cell r="K1644">
            <v>200</v>
          </cell>
          <cell r="L1644">
            <v>200</v>
          </cell>
          <cell r="M1644">
            <v>0</v>
          </cell>
          <cell r="P1644"/>
          <cell r="Q1644"/>
          <cell r="R1644"/>
          <cell r="S1644"/>
          <cell r="T1644"/>
          <cell r="U1644"/>
          <cell r="V1644"/>
          <cell r="W1644"/>
          <cell r="Y1644"/>
          <cell r="Z1644"/>
          <cell r="AA1644"/>
          <cell r="AB1644"/>
          <cell r="AC1644"/>
          <cell r="AD1644"/>
          <cell r="AE1644"/>
        </row>
        <row r="1645">
          <cell r="B1645">
            <v>44165</v>
          </cell>
          <cell r="C1645">
            <v>49</v>
          </cell>
          <cell r="D1645">
            <v>11</v>
          </cell>
          <cell r="E1645">
            <v>4006010040</v>
          </cell>
          <cell r="F1645" t="str">
            <v>Thùng carton OCB 10" NĐ</v>
          </cell>
          <cell r="G1645"/>
          <cell r="H1645" t="str">
            <v>Nhật Anh</v>
          </cell>
          <cell r="I1645">
            <v>1004696</v>
          </cell>
          <cell r="J1645" t="str">
            <v>IQC</v>
          </cell>
          <cell r="K1645">
            <v>260</v>
          </cell>
          <cell r="L1645">
            <v>260</v>
          </cell>
          <cell r="M1645">
            <v>0</v>
          </cell>
          <cell r="P1645"/>
          <cell r="Q1645"/>
          <cell r="R1645"/>
          <cell r="S1645"/>
          <cell r="T1645"/>
          <cell r="U1645"/>
          <cell r="V1645"/>
          <cell r="W1645"/>
          <cell r="Y1645"/>
          <cell r="Z1645"/>
          <cell r="AA1645"/>
          <cell r="AB1645"/>
          <cell r="AC1645"/>
          <cell r="AD1645"/>
          <cell r="AE1645"/>
        </row>
        <row r="1646">
          <cell r="B1646">
            <v>44165</v>
          </cell>
          <cell r="C1646">
            <v>49</v>
          </cell>
          <cell r="D1646">
            <v>11</v>
          </cell>
          <cell r="E1646">
            <v>4006010041</v>
          </cell>
          <cell r="F1646" t="str">
            <v>Thùng carton PP 10" Nesca</v>
          </cell>
          <cell r="G1646"/>
          <cell r="H1646" t="str">
            <v>Nhật Anh</v>
          </cell>
          <cell r="I1646">
            <v>1004696</v>
          </cell>
          <cell r="J1646" t="str">
            <v>IQC</v>
          </cell>
          <cell r="K1646">
            <v>250</v>
          </cell>
          <cell r="L1646">
            <v>250</v>
          </cell>
          <cell r="M1646">
            <v>0</v>
          </cell>
          <cell r="P1646"/>
          <cell r="Q1646"/>
          <cell r="R1646"/>
          <cell r="S1646"/>
          <cell r="T1646"/>
          <cell r="U1646"/>
          <cell r="V1646"/>
          <cell r="W1646"/>
          <cell r="Y1646"/>
          <cell r="Z1646"/>
          <cell r="AA1646"/>
          <cell r="AB1646"/>
          <cell r="AC1646"/>
          <cell r="AD1646"/>
          <cell r="AE1646"/>
        </row>
        <row r="1647">
          <cell r="B1647">
            <v>44165</v>
          </cell>
          <cell r="C1647">
            <v>49</v>
          </cell>
          <cell r="D1647">
            <v>11</v>
          </cell>
          <cell r="E1647">
            <v>4006010082</v>
          </cell>
          <cell r="F1647" t="str">
            <v>Thùng carton T33 V</v>
          </cell>
          <cell r="G1647"/>
          <cell r="H1647" t="str">
            <v>Nhật Anh</v>
          </cell>
          <cell r="I1647">
            <v>1004696</v>
          </cell>
          <cell r="J1647" t="str">
            <v>IQC</v>
          </cell>
          <cell r="K1647">
            <v>250</v>
          </cell>
          <cell r="L1647">
            <v>250</v>
          </cell>
          <cell r="M1647">
            <v>0</v>
          </cell>
          <cell r="P1647"/>
          <cell r="Q1647"/>
          <cell r="R1647"/>
          <cell r="S1647"/>
          <cell r="T1647"/>
          <cell r="U1647"/>
          <cell r="V1647"/>
          <cell r="W1647"/>
          <cell r="Y1647"/>
          <cell r="Z1647"/>
          <cell r="AA1647"/>
          <cell r="AB1647"/>
          <cell r="AC1647"/>
          <cell r="AD1647"/>
          <cell r="AE1647"/>
        </row>
        <row r="1648">
          <cell r="B1648">
            <v>44165</v>
          </cell>
          <cell r="C1648">
            <v>49</v>
          </cell>
          <cell r="D1648">
            <v>11</v>
          </cell>
          <cell r="E1648">
            <v>4006010511</v>
          </cell>
          <cell r="F1648" t="str">
            <v>Thùng carton tủ IQ KAROFI v2</v>
          </cell>
          <cell r="G1648"/>
          <cell r="H1648" t="str">
            <v>Nhật Anh</v>
          </cell>
          <cell r="I1648">
            <v>1004696</v>
          </cell>
          <cell r="J1648" t="str">
            <v>IQC</v>
          </cell>
          <cell r="K1648">
            <v>315</v>
          </cell>
          <cell r="L1648">
            <v>315</v>
          </cell>
          <cell r="M1648">
            <v>0</v>
          </cell>
          <cell r="P1648"/>
          <cell r="Q1648"/>
          <cell r="R1648"/>
          <cell r="S1648"/>
          <cell r="T1648"/>
          <cell r="U1648"/>
          <cell r="V1648"/>
          <cell r="W1648"/>
          <cell r="Y1648"/>
          <cell r="Z1648"/>
          <cell r="AA1648"/>
          <cell r="AB1648"/>
          <cell r="AC1648"/>
          <cell r="AD1648"/>
          <cell r="AE1648"/>
        </row>
        <row r="1649">
          <cell r="B1649">
            <v>44165</v>
          </cell>
          <cell r="C1649">
            <v>49</v>
          </cell>
          <cell r="D1649">
            <v>11</v>
          </cell>
          <cell r="E1649">
            <v>4006010514</v>
          </cell>
          <cell r="F1649" t="str">
            <v>Hộp carton CATIT PET STANDARD</v>
          </cell>
          <cell r="G1649"/>
          <cell r="H1649" t="str">
            <v>Nhật Anh</v>
          </cell>
          <cell r="I1649">
            <v>1004696</v>
          </cell>
          <cell r="J1649" t="str">
            <v>IQC</v>
          </cell>
          <cell r="K1649">
            <v>340</v>
          </cell>
          <cell r="L1649">
            <v>340</v>
          </cell>
          <cell r="M1649">
            <v>0</v>
          </cell>
          <cell r="P1649"/>
          <cell r="Q1649"/>
          <cell r="R1649"/>
          <cell r="S1649"/>
          <cell r="T1649"/>
          <cell r="U1649"/>
          <cell r="V1649"/>
          <cell r="W1649"/>
          <cell r="Y1649"/>
          <cell r="Z1649"/>
          <cell r="AA1649"/>
          <cell r="AB1649"/>
          <cell r="AC1649"/>
          <cell r="AD1649"/>
          <cell r="AE1649"/>
        </row>
        <row r="1650">
          <cell r="B1650">
            <v>44165</v>
          </cell>
          <cell r="C1650">
            <v>49</v>
          </cell>
          <cell r="D1650">
            <v>11</v>
          </cell>
          <cell r="E1650">
            <v>4006010081</v>
          </cell>
          <cell r="F1650" t="str">
            <v>Thùng carton T33 102</v>
          </cell>
          <cell r="G1650"/>
          <cell r="H1650" t="str">
            <v>Nhật Anh</v>
          </cell>
          <cell r="I1650">
            <v>1004696</v>
          </cell>
          <cell r="J1650" t="str">
            <v>IQC</v>
          </cell>
          <cell r="K1650">
            <v>20</v>
          </cell>
          <cell r="L1650">
            <v>20</v>
          </cell>
          <cell r="M1650">
            <v>0</v>
          </cell>
          <cell r="P1650"/>
          <cell r="Q1650"/>
          <cell r="R1650"/>
          <cell r="S1650"/>
          <cell r="T1650"/>
          <cell r="U1650"/>
          <cell r="V1650"/>
          <cell r="W1650"/>
          <cell r="Y1650"/>
          <cell r="Z1650"/>
          <cell r="AA1650"/>
          <cell r="AB1650"/>
          <cell r="AC1650"/>
          <cell r="AD1650"/>
          <cell r="AE1650"/>
        </row>
        <row r="1651">
          <cell r="B1651">
            <v>44165</v>
          </cell>
          <cell r="C1651">
            <v>49</v>
          </cell>
          <cell r="D1651">
            <v>11</v>
          </cell>
          <cell r="E1651">
            <v>4006010547</v>
          </cell>
          <cell r="F1651" t="str">
            <v>Thùng carton KAROFI Duo O-D138</v>
          </cell>
          <cell r="G1651"/>
          <cell r="H1651" t="str">
            <v>Nhật Anh</v>
          </cell>
          <cell r="I1651">
            <v>1004697</v>
          </cell>
          <cell r="J1651" t="str">
            <v>IQC</v>
          </cell>
          <cell r="K1651">
            <v>100</v>
          </cell>
          <cell r="L1651">
            <v>100</v>
          </cell>
          <cell r="M1651">
            <v>0</v>
          </cell>
          <cell r="P1651"/>
          <cell r="Q1651"/>
          <cell r="R1651"/>
          <cell r="S1651"/>
          <cell r="T1651"/>
          <cell r="U1651"/>
          <cell r="V1651"/>
          <cell r="W1651"/>
          <cell r="Y1651"/>
          <cell r="Z1651"/>
          <cell r="AA1651"/>
          <cell r="AB1651"/>
          <cell r="AC1651"/>
          <cell r="AD1651"/>
          <cell r="AE1651"/>
        </row>
        <row r="1652">
          <cell r="B1652">
            <v>44165</v>
          </cell>
          <cell r="C1652">
            <v>49</v>
          </cell>
          <cell r="D1652">
            <v>11</v>
          </cell>
          <cell r="E1652">
            <v>4006010062</v>
          </cell>
          <cell r="F1652" t="str">
            <v>Thùng carton HCV-151/351</v>
          </cell>
          <cell r="G1652"/>
          <cell r="H1652" t="str">
            <v>Nhật Anh</v>
          </cell>
          <cell r="I1652">
            <v>1004698</v>
          </cell>
          <cell r="J1652" t="str">
            <v>IQC</v>
          </cell>
          <cell r="K1652">
            <v>20</v>
          </cell>
          <cell r="L1652">
            <v>20</v>
          </cell>
          <cell r="M1652">
            <v>0</v>
          </cell>
          <cell r="P1652"/>
          <cell r="Q1652"/>
          <cell r="R1652"/>
          <cell r="S1652"/>
          <cell r="T1652"/>
          <cell r="U1652"/>
          <cell r="V1652"/>
          <cell r="W1652"/>
          <cell r="Y1652"/>
          <cell r="Z1652"/>
          <cell r="AA1652"/>
          <cell r="AB1652"/>
          <cell r="AC1652"/>
          <cell r="AD1652"/>
          <cell r="AE1652"/>
        </row>
        <row r="1653">
          <cell r="B1653">
            <v>44165</v>
          </cell>
          <cell r="C1653">
            <v>49</v>
          </cell>
          <cell r="D1653">
            <v>11</v>
          </cell>
          <cell r="E1653">
            <v>4006010408</v>
          </cell>
          <cell r="F1653" t="str">
            <v>Hộp carton LT2 PURE LIFE</v>
          </cell>
          <cell r="G1653"/>
          <cell r="H1653" t="str">
            <v>Nhật Anh</v>
          </cell>
          <cell r="I1653">
            <v>1004699</v>
          </cell>
          <cell r="J1653" t="str">
            <v>IQC</v>
          </cell>
          <cell r="K1653">
            <v>40</v>
          </cell>
          <cell r="L1653">
            <v>40</v>
          </cell>
          <cell r="M1653">
            <v>0</v>
          </cell>
          <cell r="P1653"/>
          <cell r="Q1653"/>
          <cell r="R1653"/>
          <cell r="S1653"/>
          <cell r="T1653"/>
          <cell r="U1653"/>
          <cell r="V1653"/>
          <cell r="W1653"/>
          <cell r="Y1653"/>
          <cell r="Z1653"/>
          <cell r="AA1653"/>
          <cell r="AB1653"/>
          <cell r="AC1653"/>
          <cell r="AD1653"/>
          <cell r="AE1653"/>
        </row>
        <row r="1654">
          <cell r="B1654">
            <v>44165</v>
          </cell>
          <cell r="C1654">
            <v>49</v>
          </cell>
          <cell r="D1654">
            <v>11</v>
          </cell>
          <cell r="E1654">
            <v>4006010510</v>
          </cell>
          <cell r="F1654" t="str">
            <v>Thùng carton tủ IQ KAROFI (xốp) v2</v>
          </cell>
          <cell r="G1654"/>
          <cell r="H1654" t="str">
            <v>Nhật Anh</v>
          </cell>
          <cell r="I1654">
            <v>1004700</v>
          </cell>
          <cell r="J1654" t="str">
            <v>IQC</v>
          </cell>
          <cell r="K1654">
            <v>300</v>
          </cell>
          <cell r="L1654">
            <v>300</v>
          </cell>
          <cell r="M1654">
            <v>0</v>
          </cell>
          <cell r="P1654"/>
          <cell r="Q1654"/>
          <cell r="R1654"/>
          <cell r="S1654"/>
          <cell r="T1654"/>
          <cell r="U1654"/>
          <cell r="V1654"/>
          <cell r="W1654"/>
          <cell r="Y1654"/>
          <cell r="Z1654"/>
          <cell r="AA1654"/>
          <cell r="AB1654"/>
          <cell r="AC1654"/>
          <cell r="AD1654"/>
          <cell r="AE1654"/>
        </row>
        <row r="1655">
          <cell r="B1655">
            <v>44165</v>
          </cell>
          <cell r="C1655">
            <v>49</v>
          </cell>
          <cell r="D1655">
            <v>11</v>
          </cell>
          <cell r="E1655">
            <v>3004040294</v>
          </cell>
          <cell r="F1655" t="str">
            <v>Thân tủ IRO3-HOT trắng</v>
          </cell>
          <cell r="G1655"/>
          <cell r="H1655" t="str">
            <v>Nhật Anh</v>
          </cell>
          <cell r="I1655">
            <v>1000016</v>
          </cell>
          <cell r="J1655" t="str">
            <v>IQC</v>
          </cell>
          <cell r="K1655">
            <v>110</v>
          </cell>
          <cell r="L1655">
            <v>110</v>
          </cell>
          <cell r="M1655">
            <v>0</v>
          </cell>
          <cell r="P1655"/>
          <cell r="Q1655"/>
          <cell r="R1655"/>
          <cell r="S1655"/>
          <cell r="T1655"/>
          <cell r="U1655"/>
          <cell r="V1655"/>
          <cell r="W1655"/>
          <cell r="Y1655"/>
          <cell r="Z1655"/>
          <cell r="AA1655"/>
          <cell r="AB1655"/>
          <cell r="AC1655"/>
          <cell r="AD1655"/>
          <cell r="AE1655"/>
        </row>
        <row r="1656">
          <cell r="B1656">
            <v>44165</v>
          </cell>
          <cell r="C1656">
            <v>49</v>
          </cell>
          <cell r="D1656">
            <v>11</v>
          </cell>
          <cell r="E1656">
            <v>3003050005</v>
          </cell>
          <cell r="F1656" t="str">
            <v>Thân tủ IQ vàng (0.5mm)</v>
          </cell>
          <cell r="G1656"/>
          <cell r="H1656" t="str">
            <v>Nhật Anh</v>
          </cell>
          <cell r="I1656">
            <v>1005399</v>
          </cell>
          <cell r="J1656" t="str">
            <v>IQC</v>
          </cell>
          <cell r="K1656">
            <v>164</v>
          </cell>
          <cell r="L1656">
            <v>164</v>
          </cell>
          <cell r="M1656">
            <v>0</v>
          </cell>
          <cell r="P1656"/>
          <cell r="Q1656"/>
          <cell r="R1656"/>
          <cell r="S1656"/>
          <cell r="T1656"/>
          <cell r="U1656"/>
          <cell r="V1656"/>
          <cell r="W1656"/>
          <cell r="Y1656"/>
          <cell r="Z1656"/>
          <cell r="AA1656"/>
          <cell r="AB1656"/>
          <cell r="AC1656"/>
          <cell r="AD1656"/>
          <cell r="AE1656"/>
        </row>
        <row r="1657">
          <cell r="B1657">
            <v>44165</v>
          </cell>
          <cell r="C1657">
            <v>49</v>
          </cell>
          <cell r="D1657">
            <v>11</v>
          </cell>
          <cell r="E1657">
            <v>3003050003</v>
          </cell>
          <cell r="F1657" t="str">
            <v>Thân tủ IQ trắng (0.5mm)</v>
          </cell>
          <cell r="G1657"/>
          <cell r="H1657" t="str">
            <v>Nhật Anh</v>
          </cell>
          <cell r="I1657">
            <v>1005399</v>
          </cell>
          <cell r="J1657" t="str">
            <v>IQC</v>
          </cell>
          <cell r="K1657">
            <v>200</v>
          </cell>
          <cell r="L1657">
            <v>200</v>
          </cell>
          <cell r="M1657">
            <v>0</v>
          </cell>
          <cell r="P1657"/>
          <cell r="Q1657"/>
          <cell r="R1657"/>
          <cell r="S1657"/>
          <cell r="T1657"/>
          <cell r="U1657"/>
          <cell r="V1657"/>
          <cell r="W1657"/>
          <cell r="Y1657"/>
          <cell r="Z1657"/>
          <cell r="AA1657"/>
          <cell r="AB1657"/>
          <cell r="AC1657"/>
          <cell r="AD1657"/>
          <cell r="AE1657"/>
        </row>
        <row r="1658">
          <cell r="B1658">
            <v>44165</v>
          </cell>
          <cell r="C1658">
            <v>49</v>
          </cell>
          <cell r="D1658">
            <v>11</v>
          </cell>
          <cell r="E1658">
            <v>3003050041</v>
          </cell>
          <cell r="F1658" t="str">
            <v>Thân tủ IRO3 E8RO ghi</v>
          </cell>
          <cell r="G1658"/>
          <cell r="H1658" t="str">
            <v>Nhật Anh</v>
          </cell>
          <cell r="I1658">
            <v>1005399</v>
          </cell>
          <cell r="J1658" t="str">
            <v>IQC</v>
          </cell>
          <cell r="K1658">
            <v>110</v>
          </cell>
          <cell r="L1658">
            <v>110</v>
          </cell>
          <cell r="M1658">
            <v>0</v>
          </cell>
          <cell r="P1658"/>
          <cell r="Q1658"/>
          <cell r="R1658"/>
          <cell r="S1658"/>
          <cell r="T1658"/>
          <cell r="U1658"/>
          <cell r="V1658"/>
          <cell r="W1658"/>
          <cell r="Y1658"/>
          <cell r="Z1658"/>
          <cell r="AA1658"/>
          <cell r="AB1658"/>
          <cell r="AC1658"/>
          <cell r="AD1658"/>
          <cell r="AE1658"/>
        </row>
        <row r="1659">
          <cell r="B1659">
            <v>44165</v>
          </cell>
          <cell r="C1659">
            <v>49</v>
          </cell>
          <cell r="D1659">
            <v>11</v>
          </cell>
          <cell r="E1659">
            <v>3003050051</v>
          </cell>
          <cell r="F1659" t="str">
            <v>Thân tủ IQ-PLUS trắng</v>
          </cell>
          <cell r="G1659"/>
          <cell r="H1659" t="str">
            <v>Nhật Anh</v>
          </cell>
          <cell r="I1659">
            <v>1005399</v>
          </cell>
          <cell r="J1659" t="str">
            <v>IQC</v>
          </cell>
          <cell r="K1659">
            <v>109</v>
          </cell>
          <cell r="L1659">
            <v>109</v>
          </cell>
          <cell r="M1659">
            <v>0</v>
          </cell>
          <cell r="P1659"/>
          <cell r="Q1659"/>
          <cell r="R1659"/>
          <cell r="S1659"/>
          <cell r="T1659"/>
          <cell r="U1659"/>
          <cell r="V1659"/>
          <cell r="W1659"/>
          <cell r="Y1659"/>
          <cell r="Z1659"/>
          <cell r="AA1659"/>
          <cell r="AB1659"/>
          <cell r="AC1659"/>
          <cell r="AD1659"/>
          <cell r="AE1659"/>
        </row>
        <row r="1660">
          <cell r="B1660">
            <v>44165</v>
          </cell>
          <cell r="C1660">
            <v>49</v>
          </cell>
          <cell r="D1660">
            <v>11</v>
          </cell>
          <cell r="E1660">
            <v>3004040237</v>
          </cell>
          <cell r="F1660" t="str">
            <v>Giá đỡ bản lề dưới IRO3 v2 trắng</v>
          </cell>
          <cell r="G1660"/>
          <cell r="H1660" t="str">
            <v>Nhật Anh</v>
          </cell>
          <cell r="I1660">
            <v>1000016</v>
          </cell>
          <cell r="J1660" t="str">
            <v>IQC</v>
          </cell>
          <cell r="K1660">
            <v>136</v>
          </cell>
          <cell r="L1660">
            <v>136</v>
          </cell>
          <cell r="M1660">
            <v>0</v>
          </cell>
          <cell r="P1660"/>
          <cell r="Q1660"/>
          <cell r="R1660"/>
          <cell r="S1660"/>
          <cell r="T1660"/>
          <cell r="U1660"/>
          <cell r="V1660"/>
          <cell r="W1660"/>
          <cell r="Y1660"/>
          <cell r="Z1660"/>
          <cell r="AA1660"/>
          <cell r="AB1660"/>
          <cell r="AC1660"/>
          <cell r="AD1660"/>
          <cell r="AE1660"/>
        </row>
        <row r="1661">
          <cell r="B1661">
            <v>44165</v>
          </cell>
          <cell r="C1661">
            <v>49</v>
          </cell>
          <cell r="D1661">
            <v>11</v>
          </cell>
          <cell r="E1661">
            <v>3004040387</v>
          </cell>
          <cell r="F1661" t="str">
            <v>Gá mạch IQ-PLUS đen</v>
          </cell>
          <cell r="G1661"/>
          <cell r="H1661" t="str">
            <v>Nhật Anh</v>
          </cell>
          <cell r="I1661">
            <v>1000343</v>
          </cell>
          <cell r="J1661" t="str">
            <v>IQC</v>
          </cell>
          <cell r="K1661">
            <v>550</v>
          </cell>
          <cell r="L1661">
            <v>550</v>
          </cell>
          <cell r="M1661">
            <v>0</v>
          </cell>
          <cell r="P1661"/>
          <cell r="Q1661"/>
          <cell r="R1661"/>
          <cell r="S1661"/>
          <cell r="T1661"/>
          <cell r="U1661"/>
          <cell r="V1661"/>
          <cell r="W1661"/>
          <cell r="Y1661"/>
          <cell r="Z1661"/>
          <cell r="AA1661"/>
          <cell r="AB1661"/>
          <cell r="AC1661"/>
          <cell r="AD1661"/>
          <cell r="AE1661"/>
        </row>
        <row r="1662">
          <cell r="B1662">
            <v>44165</v>
          </cell>
          <cell r="C1662">
            <v>49</v>
          </cell>
          <cell r="D1662">
            <v>11</v>
          </cell>
          <cell r="E1662">
            <v>2016040040</v>
          </cell>
          <cell r="F1662" t="str">
            <v>Ty ren M6x270mm</v>
          </cell>
          <cell r="G1662"/>
          <cell r="H1662" t="str">
            <v>Nhật Anh</v>
          </cell>
          <cell r="I1662">
            <v>1004070</v>
          </cell>
          <cell r="J1662" t="str">
            <v>IQC</v>
          </cell>
          <cell r="K1662">
            <v>3000</v>
          </cell>
          <cell r="L1662">
            <v>3000</v>
          </cell>
          <cell r="M1662">
            <v>0</v>
          </cell>
          <cell r="P1662"/>
          <cell r="Q1662"/>
          <cell r="R1662"/>
          <cell r="S1662"/>
          <cell r="T1662"/>
          <cell r="U1662"/>
          <cell r="V1662"/>
          <cell r="W1662"/>
          <cell r="Y1662"/>
          <cell r="Z1662"/>
          <cell r="AA1662"/>
          <cell r="AB1662"/>
          <cell r="AC1662"/>
          <cell r="AD1662"/>
          <cell r="AE1662"/>
        </row>
        <row r="1663">
          <cell r="B1663">
            <v>44165</v>
          </cell>
          <cell r="C1663">
            <v>49</v>
          </cell>
          <cell r="D1663">
            <v>11</v>
          </cell>
          <cell r="E1663">
            <v>3003020012</v>
          </cell>
          <cell r="F1663" t="str">
            <v>Kính tôi đình IQ đen KAROFI</v>
          </cell>
          <cell r="G1663"/>
          <cell r="H1663" t="str">
            <v>Nhật Anh</v>
          </cell>
          <cell r="I1663">
            <v>1005401</v>
          </cell>
          <cell r="J1663" t="str">
            <v>IQC</v>
          </cell>
          <cell r="K1663">
            <v>660</v>
          </cell>
          <cell r="L1663">
            <v>660</v>
          </cell>
          <cell r="M1663">
            <v>0</v>
          </cell>
          <cell r="P1663"/>
          <cell r="Q1663"/>
          <cell r="R1663"/>
          <cell r="S1663"/>
          <cell r="T1663"/>
          <cell r="U1663"/>
          <cell r="V1663"/>
          <cell r="W1663"/>
          <cell r="Y1663"/>
          <cell r="Z1663"/>
          <cell r="AA1663"/>
          <cell r="AB1663"/>
          <cell r="AC1663"/>
          <cell r="AD1663"/>
          <cell r="AE1663"/>
        </row>
        <row r="1664">
          <cell r="B1664">
            <v>44165</v>
          </cell>
          <cell r="C1664">
            <v>49</v>
          </cell>
          <cell r="D1664">
            <v>11</v>
          </cell>
          <cell r="E1664">
            <v>3003020135</v>
          </cell>
          <cell r="F1664" t="str">
            <v>Kính tôi đình tủ đen IRO3-HOT KAROFI</v>
          </cell>
          <cell r="G1664"/>
          <cell r="H1664" t="str">
            <v>Nhật Anh</v>
          </cell>
          <cell r="I1664">
            <v>1005401</v>
          </cell>
          <cell r="J1664" t="str">
            <v>IQC</v>
          </cell>
          <cell r="K1664">
            <v>230</v>
          </cell>
          <cell r="L1664">
            <v>230</v>
          </cell>
          <cell r="M1664">
            <v>0</v>
          </cell>
          <cell r="P1664"/>
          <cell r="Q1664"/>
          <cell r="R1664"/>
          <cell r="S1664"/>
          <cell r="T1664"/>
          <cell r="U1664"/>
          <cell r="V1664"/>
          <cell r="W1664"/>
          <cell r="Y1664"/>
          <cell r="Z1664"/>
          <cell r="AA1664"/>
          <cell r="AB1664"/>
          <cell r="AC1664"/>
          <cell r="AD1664"/>
          <cell r="AE1664"/>
        </row>
        <row r="1665">
          <cell r="B1665">
            <v>44165</v>
          </cell>
          <cell r="C1665">
            <v>49</v>
          </cell>
          <cell r="D1665">
            <v>11</v>
          </cell>
          <cell r="E1665">
            <v>3003010244</v>
          </cell>
          <cell r="F1665" t="str">
            <v>Kính tôi cánh IRO3 CT 4mm KAROFI đen</v>
          </cell>
          <cell r="G1665"/>
          <cell r="H1665" t="str">
            <v>Nhật Anh</v>
          </cell>
          <cell r="I1665">
            <v>1005401</v>
          </cell>
          <cell r="J1665" t="str">
            <v>IQC</v>
          </cell>
          <cell r="K1665">
            <v>663</v>
          </cell>
          <cell r="L1665">
            <v>663</v>
          </cell>
          <cell r="M1665">
            <v>0</v>
          </cell>
          <cell r="P1665"/>
          <cell r="Q1665"/>
          <cell r="R1665"/>
          <cell r="S1665"/>
          <cell r="T1665"/>
          <cell r="U1665"/>
          <cell r="V1665"/>
          <cell r="W1665"/>
          <cell r="Y1665"/>
          <cell r="Z1665"/>
          <cell r="AA1665"/>
          <cell r="AB1665"/>
          <cell r="AC1665"/>
          <cell r="AD1665"/>
          <cell r="AE1665"/>
        </row>
        <row r="1666">
          <cell r="B1666">
            <v>44165</v>
          </cell>
          <cell r="C1666">
            <v>49</v>
          </cell>
          <cell r="D1666">
            <v>11</v>
          </cell>
          <cell r="E1666">
            <v>3003010225</v>
          </cell>
          <cell r="F1666" t="str">
            <v>Kính tôi cánh IQ 4mm đen KAROFI IRO 2.0</v>
          </cell>
          <cell r="G1666"/>
          <cell r="H1666" t="str">
            <v>Nhật Anh</v>
          </cell>
          <cell r="I1666">
            <v>1005401</v>
          </cell>
          <cell r="J1666" t="str">
            <v>IQC</v>
          </cell>
          <cell r="K1666">
            <v>340</v>
          </cell>
          <cell r="L1666">
            <v>340</v>
          </cell>
          <cell r="M1666">
            <v>0</v>
          </cell>
          <cell r="P1666"/>
          <cell r="Q1666"/>
          <cell r="R1666"/>
          <cell r="S1666"/>
          <cell r="T1666"/>
          <cell r="U1666"/>
          <cell r="V1666"/>
          <cell r="W1666"/>
          <cell r="Y1666"/>
          <cell r="Z1666"/>
          <cell r="AA1666"/>
          <cell r="AB1666"/>
          <cell r="AC1666"/>
          <cell r="AD1666"/>
          <cell r="AE1666"/>
        </row>
        <row r="1667">
          <cell r="B1667">
            <v>44165</v>
          </cell>
          <cell r="C1667">
            <v>49</v>
          </cell>
          <cell r="D1667">
            <v>11</v>
          </cell>
          <cell r="E1667">
            <v>3003010220</v>
          </cell>
          <cell r="F1667" t="str">
            <v>Kính tôi cánh IQ đen 4mm KAROFI</v>
          </cell>
          <cell r="G1667"/>
          <cell r="H1667" t="str">
            <v>Nhật Anh</v>
          </cell>
          <cell r="I1667">
            <v>1005401</v>
          </cell>
          <cell r="J1667" t="str">
            <v>IQC</v>
          </cell>
          <cell r="K1667">
            <v>330</v>
          </cell>
          <cell r="L1667">
            <v>330</v>
          </cell>
          <cell r="M1667">
            <v>0</v>
          </cell>
          <cell r="P1667"/>
          <cell r="Q1667"/>
          <cell r="R1667"/>
          <cell r="S1667"/>
          <cell r="T1667"/>
          <cell r="U1667"/>
          <cell r="V1667"/>
          <cell r="W1667"/>
          <cell r="Y1667"/>
          <cell r="Z1667"/>
          <cell r="AA1667"/>
          <cell r="AB1667"/>
          <cell r="AC1667"/>
          <cell r="AD1667"/>
          <cell r="AE1667"/>
        </row>
        <row r="1668">
          <cell r="B1668">
            <v>44165</v>
          </cell>
          <cell r="C1668">
            <v>49</v>
          </cell>
          <cell r="D1668">
            <v>11</v>
          </cell>
          <cell r="E1668">
            <v>3003010220</v>
          </cell>
          <cell r="F1668" t="str">
            <v>Kính tôi cánh IQ đen 4mm KAROFI</v>
          </cell>
          <cell r="G1668"/>
          <cell r="H1668" t="str">
            <v>Nhật Anh</v>
          </cell>
          <cell r="I1668">
            <v>1005401</v>
          </cell>
          <cell r="J1668" t="str">
            <v>IQC</v>
          </cell>
          <cell r="K1668">
            <v>437</v>
          </cell>
          <cell r="L1668">
            <v>437</v>
          </cell>
          <cell r="M1668">
            <v>0</v>
          </cell>
          <cell r="P1668"/>
          <cell r="Q1668"/>
          <cell r="R1668"/>
          <cell r="S1668"/>
          <cell r="T1668"/>
          <cell r="U1668"/>
          <cell r="V1668"/>
          <cell r="W1668"/>
          <cell r="Y1668"/>
          <cell r="Z1668"/>
          <cell r="AA1668"/>
          <cell r="AB1668"/>
          <cell r="AC1668"/>
          <cell r="AD1668"/>
          <cell r="AE1668"/>
        </row>
        <row r="1669">
          <cell r="B1669">
            <v>44165</v>
          </cell>
          <cell r="C1669">
            <v>49</v>
          </cell>
          <cell r="D1669">
            <v>11</v>
          </cell>
          <cell r="E1669">
            <v>3003010259</v>
          </cell>
          <cell r="F1669" t="str">
            <v>Kính tôi cánh IRO3 4mm đen OPTIMUS H</v>
          </cell>
          <cell r="G1669"/>
          <cell r="H1669" t="str">
            <v>Nhật Anh</v>
          </cell>
          <cell r="I1669">
            <v>1004070</v>
          </cell>
          <cell r="J1669" t="str">
            <v>IQC</v>
          </cell>
          <cell r="K1669">
            <v>379</v>
          </cell>
          <cell r="L1669">
            <v>379</v>
          </cell>
          <cell r="M1669">
            <v>0</v>
          </cell>
          <cell r="P1669"/>
          <cell r="Q1669"/>
          <cell r="R1669"/>
          <cell r="S1669"/>
          <cell r="T1669"/>
          <cell r="U1669"/>
          <cell r="V1669"/>
          <cell r="W1669"/>
          <cell r="Y1669"/>
          <cell r="Z1669"/>
          <cell r="AA1669"/>
          <cell r="AB1669"/>
          <cell r="AC1669"/>
          <cell r="AD1669"/>
          <cell r="AE1669"/>
        </row>
        <row r="1670">
          <cell r="B1670">
            <v>44165</v>
          </cell>
          <cell r="C1670">
            <v>49</v>
          </cell>
          <cell r="D1670">
            <v>11</v>
          </cell>
          <cell r="E1670">
            <v>3003010216</v>
          </cell>
          <cell r="F1670" t="str">
            <v>Kính tôi đình IQO-HOT đen</v>
          </cell>
          <cell r="G1670"/>
          <cell r="H1670" t="str">
            <v>Nhật Anh</v>
          </cell>
          <cell r="I1670">
            <v>1004070</v>
          </cell>
          <cell r="J1670" t="str">
            <v>IQC</v>
          </cell>
          <cell r="K1670">
            <v>150</v>
          </cell>
          <cell r="L1670">
            <v>150</v>
          </cell>
          <cell r="M1670">
            <v>0</v>
          </cell>
          <cell r="P1670"/>
          <cell r="Q1670"/>
          <cell r="R1670"/>
          <cell r="S1670"/>
          <cell r="T1670"/>
          <cell r="U1670"/>
          <cell r="V1670"/>
          <cell r="W1670"/>
          <cell r="Y1670"/>
          <cell r="Z1670"/>
          <cell r="AA1670"/>
          <cell r="AB1670"/>
          <cell r="AC1670"/>
          <cell r="AD1670"/>
          <cell r="AE1670"/>
        </row>
        <row r="1671">
          <cell r="B1671">
            <v>44165</v>
          </cell>
          <cell r="C1671">
            <v>49</v>
          </cell>
          <cell r="D1671">
            <v>11</v>
          </cell>
          <cell r="E1671">
            <v>2016040021</v>
          </cell>
          <cell r="F1671" t="str">
            <v>Vít đầu dù Inox 5x20</v>
          </cell>
          <cell r="G1671"/>
          <cell r="H1671" t="str">
            <v>Nhật Anh</v>
          </cell>
          <cell r="I1671">
            <v>1004070</v>
          </cell>
          <cell r="J1671" t="str">
            <v>IQC</v>
          </cell>
          <cell r="K1671">
            <v>100000</v>
          </cell>
          <cell r="L1671">
            <v>100000</v>
          </cell>
          <cell r="M1671">
            <v>0</v>
          </cell>
          <cell r="P1671"/>
          <cell r="Q1671"/>
          <cell r="R1671"/>
          <cell r="S1671"/>
          <cell r="T1671"/>
          <cell r="U1671"/>
          <cell r="V1671"/>
          <cell r="W1671"/>
          <cell r="Y1671"/>
          <cell r="Z1671"/>
          <cell r="AA1671"/>
          <cell r="AB1671"/>
          <cell r="AC1671"/>
          <cell r="AD1671"/>
          <cell r="AE1671"/>
        </row>
        <row r="1672">
          <cell r="B1672">
            <v>44165</v>
          </cell>
          <cell r="C1672">
            <v>49</v>
          </cell>
          <cell r="D1672">
            <v>11</v>
          </cell>
          <cell r="E1672">
            <v>2016040009</v>
          </cell>
          <cell r="F1672" t="str">
            <v>Vít đầu dù Inox 4x15</v>
          </cell>
          <cell r="G1672"/>
          <cell r="H1672" t="str">
            <v>Nhật Anh</v>
          </cell>
          <cell r="I1672">
            <v>1004070</v>
          </cell>
          <cell r="J1672" t="str">
            <v>IQC</v>
          </cell>
          <cell r="K1672">
            <v>100000</v>
          </cell>
          <cell r="L1672">
            <v>100000</v>
          </cell>
          <cell r="M1672">
            <v>0</v>
          </cell>
          <cell r="P1672"/>
          <cell r="Q1672"/>
          <cell r="R1672"/>
          <cell r="S1672"/>
          <cell r="T1672"/>
          <cell r="U1672"/>
          <cell r="V1672"/>
          <cell r="W1672"/>
          <cell r="Y1672"/>
          <cell r="Z1672"/>
          <cell r="AA1672"/>
          <cell r="AB1672"/>
          <cell r="AC1672"/>
          <cell r="AD1672"/>
          <cell r="AE1672"/>
        </row>
        <row r="1673">
          <cell r="B1673">
            <v>44165</v>
          </cell>
          <cell r="C1673">
            <v>49</v>
          </cell>
          <cell r="D1673">
            <v>11</v>
          </cell>
          <cell r="E1673">
            <v>2016040019</v>
          </cell>
          <cell r="F1673" t="str">
            <v>Vít đầu dù Inox M4x10</v>
          </cell>
          <cell r="G1673"/>
          <cell r="H1673" t="str">
            <v>Nhật Anh</v>
          </cell>
          <cell r="I1673">
            <v>1004070</v>
          </cell>
          <cell r="J1673" t="str">
            <v>IQC</v>
          </cell>
          <cell r="K1673">
            <v>50000</v>
          </cell>
          <cell r="L1673">
            <v>50000</v>
          </cell>
          <cell r="M1673">
            <v>0</v>
          </cell>
          <cell r="P1673"/>
          <cell r="Q1673"/>
          <cell r="R1673"/>
          <cell r="S1673"/>
          <cell r="T1673"/>
          <cell r="U1673"/>
          <cell r="V1673"/>
          <cell r="W1673"/>
          <cell r="Y1673"/>
          <cell r="Z1673"/>
          <cell r="AA1673"/>
          <cell r="AB1673"/>
          <cell r="AC1673"/>
          <cell r="AD1673"/>
          <cell r="AE1673"/>
        </row>
        <row r="1674">
          <cell r="B1674">
            <v>44137</v>
          </cell>
          <cell r="C1674">
            <v>45</v>
          </cell>
          <cell r="D1674">
            <v>11</v>
          </cell>
          <cell r="E1674">
            <v>2013080060</v>
          </cell>
          <cell r="F1674" t="str">
            <v>Vòi HJ-A040-1</v>
          </cell>
          <cell r="G1674"/>
          <cell r="H1674" t="str">
            <v>Nhật Anh</v>
          </cell>
          <cell r="I1674">
            <v>1000585</v>
          </cell>
          <cell r="J1674" t="str">
            <v>IQC</v>
          </cell>
          <cell r="K1674">
            <v>500</v>
          </cell>
          <cell r="L1674">
            <v>500</v>
          </cell>
          <cell r="M1674">
            <v>0</v>
          </cell>
          <cell r="P1674"/>
          <cell r="Q1674"/>
          <cell r="R1674"/>
          <cell r="S1674"/>
          <cell r="T1674"/>
          <cell r="U1674"/>
          <cell r="V1674"/>
          <cell r="W1674"/>
          <cell r="Y1674"/>
          <cell r="Z1674"/>
          <cell r="AA1674"/>
          <cell r="AB1674"/>
          <cell r="AC1674"/>
          <cell r="AD1674"/>
          <cell r="AE1674"/>
        </row>
        <row r="1675">
          <cell r="B1675">
            <v>44137</v>
          </cell>
          <cell r="C1675">
            <v>45</v>
          </cell>
          <cell r="D1675">
            <v>11</v>
          </cell>
          <cell r="E1675">
            <v>2013080070</v>
          </cell>
          <cell r="F1675" t="str">
            <v>Khóa vòi 01 (trắng)</v>
          </cell>
          <cell r="G1675"/>
          <cell r="H1675" t="str">
            <v>Nhật Anh</v>
          </cell>
          <cell r="I1675">
            <v>100585</v>
          </cell>
          <cell r="J1675" t="str">
            <v>IQC</v>
          </cell>
          <cell r="K1675">
            <v>250</v>
          </cell>
          <cell r="L1675">
            <v>245</v>
          </cell>
          <cell r="M1675">
            <v>5</v>
          </cell>
          <cell r="P1675"/>
          <cell r="Q1675"/>
          <cell r="R1675"/>
          <cell r="S1675">
            <v>5</v>
          </cell>
          <cell r="T1675"/>
          <cell r="U1675"/>
          <cell r="V1675"/>
          <cell r="W1675"/>
          <cell r="Y1675"/>
          <cell r="Z1675"/>
          <cell r="AA1675"/>
          <cell r="AB1675"/>
          <cell r="AC1675"/>
          <cell r="AD1675"/>
          <cell r="AE1675"/>
        </row>
        <row r="1676">
          <cell r="B1676">
            <v>44137</v>
          </cell>
          <cell r="C1676">
            <v>45</v>
          </cell>
          <cell r="D1676">
            <v>11</v>
          </cell>
          <cell r="E1676">
            <v>2013080073</v>
          </cell>
          <cell r="F1676" t="str">
            <v>Bộ khóa vòi 01 (xanh)</v>
          </cell>
          <cell r="G1676"/>
          <cell r="H1676" t="str">
            <v>Nhật Anh</v>
          </cell>
          <cell r="I1676">
            <v>100585</v>
          </cell>
          <cell r="J1676" t="str">
            <v>IQC</v>
          </cell>
          <cell r="K1676">
            <v>250</v>
          </cell>
          <cell r="L1676">
            <v>242</v>
          </cell>
          <cell r="M1676">
            <v>8</v>
          </cell>
          <cell r="P1676"/>
          <cell r="Q1676"/>
          <cell r="R1676"/>
          <cell r="S1676"/>
          <cell r="T1676"/>
          <cell r="U1676"/>
          <cell r="V1676"/>
          <cell r="W1676"/>
          <cell r="Y1676">
            <v>8</v>
          </cell>
          <cell r="Z1676"/>
          <cell r="AA1676"/>
          <cell r="AB1676"/>
          <cell r="AC1676"/>
          <cell r="AD1676"/>
          <cell r="AE1676"/>
        </row>
        <row r="1677">
          <cell r="B1677">
            <v>44137</v>
          </cell>
          <cell r="C1677">
            <v>45</v>
          </cell>
          <cell r="D1677">
            <v>11</v>
          </cell>
          <cell r="E1677">
            <v>2013080074</v>
          </cell>
          <cell r="F1677" t="str">
            <v>Bộ khóa vòi 01 (đỏ)</v>
          </cell>
          <cell r="G1677"/>
          <cell r="H1677" t="str">
            <v>Nhật Anh</v>
          </cell>
          <cell r="I1677">
            <v>100585</v>
          </cell>
          <cell r="J1677" t="str">
            <v>IQC</v>
          </cell>
          <cell r="K1677">
            <v>250</v>
          </cell>
          <cell r="L1677">
            <v>242</v>
          </cell>
          <cell r="M1677">
            <v>8</v>
          </cell>
          <cell r="P1677"/>
          <cell r="Q1677"/>
          <cell r="R1677"/>
          <cell r="S1677"/>
          <cell r="T1677"/>
          <cell r="U1677"/>
          <cell r="V1677"/>
          <cell r="W1677"/>
          <cell r="Y1677">
            <v>8</v>
          </cell>
          <cell r="Z1677"/>
          <cell r="AA1677"/>
          <cell r="AB1677"/>
          <cell r="AC1677"/>
          <cell r="AD1677"/>
          <cell r="AE1677"/>
        </row>
        <row r="1678">
          <cell r="B1678">
            <v>44138</v>
          </cell>
          <cell r="C1678">
            <v>45</v>
          </cell>
          <cell r="D1678">
            <v>11</v>
          </cell>
          <cell r="E1678">
            <v>3004060062</v>
          </cell>
          <cell r="F1678" t="str">
            <v>Vỏ thân tủ IQO-HOT (CS-Sub)</v>
          </cell>
          <cell r="G1678"/>
          <cell r="H1678" t="str">
            <v>Nhật Anh</v>
          </cell>
          <cell r="I1678">
            <v>1004614</v>
          </cell>
          <cell r="J1678" t="str">
            <v>IQC</v>
          </cell>
          <cell r="K1678">
            <v>500</v>
          </cell>
          <cell r="L1678">
            <v>492</v>
          </cell>
          <cell r="M1678">
            <v>8</v>
          </cell>
          <cell r="P1678"/>
          <cell r="Q1678"/>
          <cell r="R1678"/>
          <cell r="S1678"/>
          <cell r="T1678"/>
          <cell r="U1678"/>
          <cell r="V1678"/>
          <cell r="W1678"/>
          <cell r="Y1678">
            <v>8</v>
          </cell>
          <cell r="Z1678"/>
          <cell r="AA1678"/>
          <cell r="AB1678"/>
          <cell r="AC1678"/>
          <cell r="AD1678"/>
          <cell r="AE1678"/>
        </row>
        <row r="1679">
          <cell r="B1679">
            <v>44138</v>
          </cell>
          <cell r="C1679">
            <v>45</v>
          </cell>
          <cell r="D1679">
            <v>11</v>
          </cell>
          <cell r="E1679">
            <v>3003010248</v>
          </cell>
          <cell r="F1679" t="str">
            <v>Kính tôi cánh IQ đen KAROFI SRO+</v>
          </cell>
          <cell r="G1679"/>
          <cell r="H1679" t="str">
            <v>Nhật Anh</v>
          </cell>
          <cell r="I1679" t="str">
            <v>Xưởng kính</v>
          </cell>
          <cell r="J1679" t="str">
            <v>IQC</v>
          </cell>
          <cell r="K1679">
            <v>440</v>
          </cell>
          <cell r="L1679">
            <v>430</v>
          </cell>
          <cell r="M1679">
            <v>10</v>
          </cell>
          <cell r="P1679"/>
          <cell r="Q1679"/>
          <cell r="R1679"/>
          <cell r="S1679"/>
          <cell r="T1679"/>
          <cell r="U1679"/>
          <cell r="V1679"/>
          <cell r="W1679"/>
          <cell r="Y1679"/>
          <cell r="Z1679"/>
          <cell r="AA1679"/>
          <cell r="AB1679"/>
          <cell r="AC1679"/>
          <cell r="AD1679"/>
          <cell r="AE1679">
            <v>10</v>
          </cell>
        </row>
        <row r="1680">
          <cell r="B1680">
            <v>44138</v>
          </cell>
          <cell r="C1680">
            <v>45</v>
          </cell>
          <cell r="D1680">
            <v>11</v>
          </cell>
          <cell r="E1680">
            <v>2017030020</v>
          </cell>
          <cell r="F1680" t="str">
            <v>Gioăng vỏ màng RO</v>
          </cell>
          <cell r="G1680"/>
          <cell r="H1680" t="str">
            <v>Nhật Anh</v>
          </cell>
          <cell r="I1680" t="str">
            <v>NDM004</v>
          </cell>
          <cell r="J1680" t="str">
            <v>IQC</v>
          </cell>
          <cell r="K1680">
            <v>5000</v>
          </cell>
          <cell r="L1680">
            <v>4995</v>
          </cell>
          <cell r="M1680">
            <v>5</v>
          </cell>
          <cell r="P1680"/>
          <cell r="Q1680"/>
          <cell r="R1680"/>
          <cell r="S1680"/>
          <cell r="T1680"/>
          <cell r="U1680"/>
          <cell r="V1680"/>
          <cell r="W1680"/>
          <cell r="Y1680"/>
          <cell r="Z1680">
            <v>5</v>
          </cell>
          <cell r="AA1680"/>
          <cell r="AB1680"/>
          <cell r="AC1680"/>
          <cell r="AD1680"/>
          <cell r="AE1680"/>
        </row>
        <row r="1681">
          <cell r="B1681">
            <v>44138</v>
          </cell>
          <cell r="C1681">
            <v>45</v>
          </cell>
          <cell r="D1681">
            <v>11</v>
          </cell>
          <cell r="E1681">
            <v>2017030005</v>
          </cell>
          <cell r="F1681" t="str">
            <v>Gioăng cốc 2 gioăng (86*3.1)mm</v>
          </cell>
          <cell r="G1681"/>
          <cell r="H1681" t="str">
            <v>Nhật Anh</v>
          </cell>
          <cell r="I1681" t="str">
            <v>NDM004</v>
          </cell>
          <cell r="J1681" t="str">
            <v>IQC</v>
          </cell>
          <cell r="K1681">
            <v>10000</v>
          </cell>
          <cell r="L1681">
            <v>10000</v>
          </cell>
          <cell r="M1681">
            <v>0</v>
          </cell>
          <cell r="P1681"/>
          <cell r="Q1681"/>
          <cell r="R1681"/>
          <cell r="S1681"/>
          <cell r="T1681"/>
          <cell r="U1681"/>
          <cell r="V1681"/>
          <cell r="W1681"/>
          <cell r="Y1681"/>
          <cell r="Z1681"/>
          <cell r="AA1681"/>
          <cell r="AB1681"/>
          <cell r="AC1681"/>
          <cell r="AD1681"/>
          <cell r="AE1681"/>
        </row>
        <row r="1682">
          <cell r="B1682">
            <v>44138</v>
          </cell>
          <cell r="C1682">
            <v>45</v>
          </cell>
          <cell r="D1682">
            <v>11</v>
          </cell>
          <cell r="E1682">
            <v>2017030004</v>
          </cell>
          <cell r="F1682" t="str">
            <v>Gioăng chỉ D91.5x3.5</v>
          </cell>
          <cell r="G1682"/>
          <cell r="H1682" t="str">
            <v>Nhật Anh</v>
          </cell>
          <cell r="I1682" t="str">
            <v>NDM004</v>
          </cell>
          <cell r="J1682" t="str">
            <v>IQC</v>
          </cell>
          <cell r="K1682">
            <v>30000</v>
          </cell>
          <cell r="L1682">
            <v>30000</v>
          </cell>
          <cell r="M1682">
            <v>0</v>
          </cell>
          <cell r="P1682"/>
          <cell r="Q1682"/>
          <cell r="R1682"/>
          <cell r="S1682"/>
          <cell r="T1682"/>
          <cell r="U1682"/>
          <cell r="V1682"/>
          <cell r="W1682"/>
          <cell r="Y1682"/>
          <cell r="Z1682"/>
          <cell r="AA1682"/>
          <cell r="AB1682"/>
          <cell r="AC1682"/>
          <cell r="AD1682"/>
          <cell r="AE1682"/>
        </row>
        <row r="1683">
          <cell r="B1683">
            <v>44142</v>
          </cell>
          <cell r="C1683">
            <v>45</v>
          </cell>
          <cell r="D1683">
            <v>11</v>
          </cell>
          <cell r="E1683">
            <v>2013100016</v>
          </cell>
          <cell r="F1683" t="str">
            <v>Bình áp thép 3.2G Xanh không chữ</v>
          </cell>
          <cell r="G1683"/>
          <cell r="H1683" t="str">
            <v>Nhật Anh</v>
          </cell>
          <cell r="I1683" t="str">
            <v>Tanklife</v>
          </cell>
          <cell r="J1683" t="str">
            <v>IQC</v>
          </cell>
          <cell r="K1683">
            <v>2280</v>
          </cell>
          <cell r="L1683">
            <v>2280</v>
          </cell>
          <cell r="M1683">
            <v>0</v>
          </cell>
          <cell r="P1683"/>
          <cell r="Q1683"/>
          <cell r="R1683"/>
          <cell r="S1683"/>
          <cell r="T1683"/>
          <cell r="U1683"/>
          <cell r="V1683"/>
          <cell r="W1683"/>
          <cell r="Y1683"/>
          <cell r="Z1683"/>
          <cell r="AA1683"/>
          <cell r="AB1683"/>
          <cell r="AC1683"/>
          <cell r="AD1683"/>
          <cell r="AE1683"/>
        </row>
        <row r="1684">
          <cell r="B1684">
            <v>44144</v>
          </cell>
          <cell r="C1684">
            <v>46</v>
          </cell>
          <cell r="D1684">
            <v>11</v>
          </cell>
          <cell r="E1684">
            <v>2009010068</v>
          </cell>
          <cell r="F1684" t="str">
            <v>Nguồn 24V 1.5A (1004785)</v>
          </cell>
          <cell r="G1684"/>
          <cell r="H1684" t="str">
            <v>Nhật Anh</v>
          </cell>
          <cell r="I1684">
            <v>1004785</v>
          </cell>
          <cell r="J1684" t="str">
            <v>IQC</v>
          </cell>
          <cell r="K1684">
            <v>1000</v>
          </cell>
          <cell r="L1684">
            <v>992</v>
          </cell>
          <cell r="M1684">
            <v>8</v>
          </cell>
          <cell r="P1684"/>
          <cell r="Q1684"/>
          <cell r="R1684"/>
          <cell r="S1684"/>
          <cell r="T1684"/>
          <cell r="U1684"/>
          <cell r="V1684"/>
          <cell r="W1684"/>
          <cell r="Y1684"/>
          <cell r="Z1684">
            <v>8</v>
          </cell>
          <cell r="AA1684"/>
          <cell r="AB1684"/>
          <cell r="AC1684"/>
          <cell r="AD1684"/>
          <cell r="AE1684"/>
        </row>
        <row r="1685">
          <cell r="B1685">
            <v>44144</v>
          </cell>
          <cell r="C1685">
            <v>46</v>
          </cell>
          <cell r="D1685">
            <v>11</v>
          </cell>
          <cell r="E1685">
            <v>2010070004</v>
          </cell>
          <cell r="F1685" t="str">
            <v>Công tắc KDC1 T125 Đen</v>
          </cell>
          <cell r="G1685"/>
          <cell r="H1685" t="str">
            <v>Nhật Anh</v>
          </cell>
          <cell r="I1685">
            <v>1004785</v>
          </cell>
          <cell r="J1685" t="str">
            <v>IQC</v>
          </cell>
          <cell r="K1685">
            <v>8000</v>
          </cell>
          <cell r="L1685">
            <v>7997</v>
          </cell>
          <cell r="M1685">
            <v>3</v>
          </cell>
          <cell r="P1685"/>
          <cell r="Q1685"/>
          <cell r="R1685"/>
          <cell r="S1685"/>
          <cell r="T1685">
            <v>3</v>
          </cell>
          <cell r="U1685"/>
          <cell r="V1685"/>
          <cell r="W1685"/>
          <cell r="Y1685"/>
          <cell r="Z1685"/>
          <cell r="AA1685"/>
          <cell r="AB1685"/>
          <cell r="AC1685"/>
          <cell r="AD1685"/>
          <cell r="AE1685"/>
        </row>
        <row r="1686">
          <cell r="B1686">
            <v>44144</v>
          </cell>
          <cell r="C1686">
            <v>46</v>
          </cell>
          <cell r="D1686">
            <v>11</v>
          </cell>
          <cell r="E1686">
            <v>3004010083</v>
          </cell>
          <cell r="F1686" t="str">
            <v>Bộ dây điện IRO3 v2</v>
          </cell>
          <cell r="G1686"/>
          <cell r="H1686" t="str">
            <v>Nhật Anh</v>
          </cell>
          <cell r="I1686">
            <v>1004785</v>
          </cell>
          <cell r="J1686" t="str">
            <v>IQC</v>
          </cell>
          <cell r="K1686">
            <v>500</v>
          </cell>
          <cell r="L1686">
            <v>490</v>
          </cell>
          <cell r="M1686">
            <v>10</v>
          </cell>
          <cell r="P1686"/>
          <cell r="Q1686"/>
          <cell r="R1686"/>
          <cell r="S1686"/>
          <cell r="T1686"/>
          <cell r="U1686"/>
          <cell r="V1686"/>
          <cell r="W1686"/>
          <cell r="Y1686"/>
          <cell r="Z1686">
            <v>10</v>
          </cell>
          <cell r="AA1686"/>
          <cell r="AB1686"/>
          <cell r="AC1686"/>
          <cell r="AD1686"/>
          <cell r="AE1686"/>
        </row>
        <row r="1687">
          <cell r="B1687">
            <v>44148</v>
          </cell>
          <cell r="C1687">
            <v>46</v>
          </cell>
          <cell r="D1687">
            <v>11</v>
          </cell>
          <cell r="E1687">
            <v>2012010001</v>
          </cell>
          <cell r="F1687" t="str">
            <v>Lõi RO 10'' (màng ro máy Water fall)</v>
          </cell>
          <cell r="G1687"/>
          <cell r="H1687" t="str">
            <v>Nhật Anh</v>
          </cell>
          <cell r="I1687"/>
          <cell r="J1687" t="str">
            <v>IQC</v>
          </cell>
          <cell r="K1687">
            <v>1000</v>
          </cell>
          <cell r="L1687">
            <v>990</v>
          </cell>
          <cell r="M1687">
            <v>10</v>
          </cell>
          <cell r="P1687"/>
          <cell r="Q1687"/>
          <cell r="R1687"/>
          <cell r="S1687"/>
          <cell r="T1687"/>
          <cell r="U1687"/>
          <cell r="V1687"/>
          <cell r="W1687"/>
          <cell r="Y1687"/>
          <cell r="Z1687"/>
          <cell r="AA1687"/>
          <cell r="AB1687"/>
          <cell r="AC1687"/>
          <cell r="AD1687"/>
          <cell r="AE1687">
            <v>10</v>
          </cell>
        </row>
        <row r="1688">
          <cell r="B1688">
            <v>44153</v>
          </cell>
          <cell r="C1688">
            <v>47</v>
          </cell>
          <cell r="D1688">
            <v>11</v>
          </cell>
          <cell r="E1688">
            <v>4006010705</v>
          </cell>
          <cell r="F1688" t="str">
            <v>Thùng carton KT 320x225x436</v>
          </cell>
          <cell r="G1688"/>
          <cell r="H1688" t="str">
            <v>Nhật Anh</v>
          </cell>
          <cell r="I1688">
            <v>1004696</v>
          </cell>
          <cell r="J1688" t="str">
            <v>IQC</v>
          </cell>
          <cell r="K1688">
            <v>20</v>
          </cell>
          <cell r="L1688">
            <v>12</v>
          </cell>
          <cell r="M1688">
            <v>8</v>
          </cell>
          <cell r="P1688"/>
          <cell r="Q1688"/>
          <cell r="R1688"/>
          <cell r="S1688"/>
          <cell r="T1688"/>
          <cell r="U1688"/>
          <cell r="V1688"/>
          <cell r="W1688"/>
          <cell r="Y1688"/>
          <cell r="Z1688">
            <v>8</v>
          </cell>
          <cell r="AA1688"/>
          <cell r="AB1688"/>
          <cell r="AC1688"/>
          <cell r="AD1688"/>
          <cell r="AE1688"/>
        </row>
        <row r="1689">
          <cell r="B1689">
            <v>44153</v>
          </cell>
          <cell r="C1689">
            <v>47</v>
          </cell>
          <cell r="D1689">
            <v>11</v>
          </cell>
          <cell r="E1689">
            <v>4006010065</v>
          </cell>
          <cell r="F1689" t="str">
            <v>Thùng carton 4 cốc 320</v>
          </cell>
          <cell r="G1689"/>
          <cell r="H1689" t="str">
            <v>Nhật Anh</v>
          </cell>
          <cell r="I1689">
            <v>1004696</v>
          </cell>
          <cell r="J1689" t="str">
            <v>IQC</v>
          </cell>
          <cell r="K1689">
            <v>60</v>
          </cell>
          <cell r="L1689">
            <v>57</v>
          </cell>
          <cell r="M1689">
            <v>3</v>
          </cell>
          <cell r="P1689"/>
          <cell r="Q1689"/>
          <cell r="R1689"/>
          <cell r="S1689"/>
          <cell r="T1689"/>
          <cell r="U1689"/>
          <cell r="V1689"/>
          <cell r="W1689"/>
          <cell r="Y1689"/>
          <cell r="Z1689"/>
          <cell r="AA1689"/>
          <cell r="AB1689"/>
          <cell r="AC1689"/>
          <cell r="AD1689">
            <v>3</v>
          </cell>
          <cell r="AE1689"/>
        </row>
        <row r="1690">
          <cell r="B1690">
            <v>44153</v>
          </cell>
          <cell r="C1690">
            <v>47</v>
          </cell>
          <cell r="D1690">
            <v>11</v>
          </cell>
          <cell r="E1690">
            <v>3004010129</v>
          </cell>
          <cell r="F1690" t="str">
            <v>Bộ dây điện C-381HC (nóng lạnh)</v>
          </cell>
          <cell r="G1690"/>
          <cell r="H1690" t="str">
            <v>Nhật Anh</v>
          </cell>
          <cell r="I1690">
            <v>1004785</v>
          </cell>
          <cell r="J1690" t="str">
            <v>IQC</v>
          </cell>
          <cell r="K1690">
            <v>100</v>
          </cell>
          <cell r="L1690">
            <v>95</v>
          </cell>
          <cell r="M1690">
            <v>5</v>
          </cell>
          <cell r="P1690"/>
          <cell r="Q1690"/>
          <cell r="R1690"/>
          <cell r="S1690"/>
          <cell r="T1690"/>
          <cell r="U1690"/>
          <cell r="V1690"/>
          <cell r="W1690"/>
          <cell r="Y1690"/>
          <cell r="Z1690"/>
          <cell r="AA1690"/>
          <cell r="AB1690"/>
          <cell r="AC1690"/>
          <cell r="AD1690"/>
          <cell r="AE1690">
            <v>5</v>
          </cell>
        </row>
        <row r="1691">
          <cell r="B1691">
            <v>44153</v>
          </cell>
          <cell r="C1691">
            <v>47</v>
          </cell>
          <cell r="D1691">
            <v>11</v>
          </cell>
          <cell r="E1691">
            <v>3004010135</v>
          </cell>
          <cell r="F1691" t="str">
            <v>Bộ dây điện C-381HC (RO)</v>
          </cell>
          <cell r="G1691"/>
          <cell r="H1691" t="str">
            <v>Nhật Anh</v>
          </cell>
          <cell r="I1691">
            <v>1004785</v>
          </cell>
          <cell r="J1691" t="str">
            <v>IQC</v>
          </cell>
          <cell r="K1691">
            <v>100</v>
          </cell>
          <cell r="L1691">
            <v>96</v>
          </cell>
          <cell r="M1691">
            <v>4</v>
          </cell>
          <cell r="P1691"/>
          <cell r="Q1691"/>
          <cell r="R1691"/>
          <cell r="S1691">
            <v>4</v>
          </cell>
          <cell r="T1691"/>
          <cell r="U1691"/>
          <cell r="V1691"/>
          <cell r="W1691"/>
          <cell r="Y1691"/>
          <cell r="Z1691"/>
          <cell r="AA1691"/>
          <cell r="AB1691"/>
          <cell r="AC1691"/>
          <cell r="AD1691"/>
          <cell r="AE1691"/>
        </row>
        <row r="1692">
          <cell r="B1692">
            <v>44153</v>
          </cell>
          <cell r="C1692">
            <v>47</v>
          </cell>
          <cell r="D1692">
            <v>11</v>
          </cell>
          <cell r="E1692">
            <v>3004010024</v>
          </cell>
          <cell r="F1692" t="str">
            <v>Dây điện AT48</v>
          </cell>
          <cell r="G1692"/>
          <cell r="H1692" t="str">
            <v>Nhật Anh</v>
          </cell>
          <cell r="I1692">
            <v>1004010</v>
          </cell>
          <cell r="J1692" t="str">
            <v>IQC</v>
          </cell>
          <cell r="K1692">
            <v>1000</v>
          </cell>
          <cell r="L1692">
            <v>997</v>
          </cell>
          <cell r="M1692">
            <v>3</v>
          </cell>
          <cell r="P1692"/>
          <cell r="Q1692"/>
          <cell r="R1692"/>
          <cell r="S1692">
            <v>3</v>
          </cell>
          <cell r="T1692"/>
          <cell r="U1692"/>
          <cell r="V1692"/>
          <cell r="W1692"/>
          <cell r="Y1692"/>
          <cell r="Z1692"/>
          <cell r="AA1692"/>
          <cell r="AB1692"/>
          <cell r="AC1692"/>
          <cell r="AD1692"/>
          <cell r="AE1692"/>
        </row>
        <row r="1693">
          <cell r="B1693">
            <v>44153</v>
          </cell>
          <cell r="C1693">
            <v>47</v>
          </cell>
          <cell r="D1693">
            <v>11</v>
          </cell>
          <cell r="E1693">
            <v>3004010119</v>
          </cell>
          <cell r="F1693" t="str">
            <v>Dây điện AT-6.3 (25cm)</v>
          </cell>
          <cell r="G1693"/>
          <cell r="H1693" t="str">
            <v>Nhật Anh</v>
          </cell>
          <cell r="I1693">
            <v>1004010</v>
          </cell>
          <cell r="J1693" t="str">
            <v>IQC</v>
          </cell>
          <cell r="K1693">
            <v>2800</v>
          </cell>
          <cell r="L1693">
            <v>2798</v>
          </cell>
          <cell r="M1693">
            <v>2</v>
          </cell>
          <cell r="P1693"/>
          <cell r="Q1693"/>
          <cell r="R1693"/>
          <cell r="S1693">
            <v>2</v>
          </cell>
          <cell r="T1693"/>
          <cell r="U1693"/>
          <cell r="V1693"/>
          <cell r="W1693"/>
          <cell r="Y1693"/>
          <cell r="Z1693"/>
          <cell r="AA1693"/>
          <cell r="AB1693"/>
          <cell r="AC1693"/>
          <cell r="AD1693"/>
          <cell r="AE1693"/>
        </row>
        <row r="1694">
          <cell r="B1694">
            <v>44153</v>
          </cell>
          <cell r="C1694">
            <v>47</v>
          </cell>
          <cell r="D1694">
            <v>11</v>
          </cell>
          <cell r="E1694">
            <v>3004010021</v>
          </cell>
          <cell r="F1694" t="str">
            <v>Dây điện AT1 (29cm)</v>
          </cell>
          <cell r="G1694"/>
          <cell r="H1694" t="str">
            <v>Nhật Anh</v>
          </cell>
          <cell r="I1694">
            <v>1004010</v>
          </cell>
          <cell r="J1694" t="str">
            <v>IQC</v>
          </cell>
          <cell r="K1694">
            <v>2000</v>
          </cell>
          <cell r="L1694">
            <v>1998</v>
          </cell>
          <cell r="M1694">
            <v>2</v>
          </cell>
          <cell r="P1694"/>
          <cell r="Q1694"/>
          <cell r="R1694"/>
          <cell r="S1694">
            <v>2</v>
          </cell>
          <cell r="T1694"/>
          <cell r="U1694"/>
          <cell r="V1694"/>
          <cell r="W1694"/>
          <cell r="Y1694"/>
          <cell r="Z1694"/>
          <cell r="AA1694"/>
          <cell r="AB1694"/>
          <cell r="AC1694"/>
          <cell r="AD1694"/>
          <cell r="AE1694"/>
        </row>
        <row r="1695">
          <cell r="B1695">
            <v>44153</v>
          </cell>
          <cell r="C1695">
            <v>47</v>
          </cell>
          <cell r="D1695">
            <v>11</v>
          </cell>
          <cell r="E1695">
            <v>2006020005</v>
          </cell>
          <cell r="F1695" t="str">
            <v>Tủ inox BCN</v>
          </cell>
          <cell r="G1695"/>
          <cell r="H1695" t="str">
            <v>Nhật Anh</v>
          </cell>
          <cell r="I1695">
            <v>10060158</v>
          </cell>
          <cell r="J1695" t="str">
            <v>IQC</v>
          </cell>
          <cell r="K1695">
            <v>5</v>
          </cell>
          <cell r="L1695">
            <v>3</v>
          </cell>
          <cell r="M1695">
            <v>2</v>
          </cell>
          <cell r="P1695"/>
          <cell r="Q1695"/>
          <cell r="R1695"/>
          <cell r="S1695">
            <v>2</v>
          </cell>
          <cell r="T1695"/>
          <cell r="U1695"/>
          <cell r="V1695"/>
          <cell r="W1695"/>
          <cell r="Y1695"/>
          <cell r="Z1695"/>
          <cell r="AA1695"/>
          <cell r="AB1695"/>
          <cell r="AC1695"/>
          <cell r="AD1695"/>
          <cell r="AE1695"/>
        </row>
        <row r="1696">
          <cell r="B1696">
            <v>44153</v>
          </cell>
          <cell r="C1696">
            <v>47</v>
          </cell>
          <cell r="D1696">
            <v>11</v>
          </cell>
          <cell r="E1696">
            <v>2013080060</v>
          </cell>
          <cell r="F1696" t="str">
            <v>Vòi HJ-A040-1</v>
          </cell>
          <cell r="G1696"/>
          <cell r="H1696" t="str">
            <v>Nhật Anh</v>
          </cell>
          <cell r="I1696">
            <v>2000191</v>
          </cell>
          <cell r="J1696" t="str">
            <v>IQC</v>
          </cell>
          <cell r="K1696">
            <v>2000</v>
          </cell>
          <cell r="L1696">
            <v>1995</v>
          </cell>
          <cell r="M1696">
            <v>5</v>
          </cell>
          <cell r="P1696"/>
          <cell r="Q1696"/>
          <cell r="R1696"/>
          <cell r="S1696"/>
          <cell r="T1696"/>
          <cell r="U1696">
            <v>5</v>
          </cell>
          <cell r="V1696"/>
          <cell r="W1696"/>
          <cell r="Y1696"/>
          <cell r="Z1696"/>
          <cell r="AA1696"/>
          <cell r="AB1696"/>
          <cell r="AC1696"/>
          <cell r="AD1696"/>
          <cell r="AE1696"/>
        </row>
        <row r="1697">
          <cell r="B1697">
            <v>44153</v>
          </cell>
          <cell r="C1697">
            <v>47</v>
          </cell>
          <cell r="D1697">
            <v>11</v>
          </cell>
          <cell r="E1697">
            <v>3004090947</v>
          </cell>
          <cell r="F1697" t="str">
            <v>Chân đỡ bình lạnh</v>
          </cell>
          <cell r="G1697"/>
          <cell r="H1697" t="str">
            <v>Nhật Anh</v>
          </cell>
          <cell r="I1697">
            <v>2000033</v>
          </cell>
          <cell r="J1697" t="str">
            <v>IQC</v>
          </cell>
          <cell r="K1697">
            <v>780</v>
          </cell>
          <cell r="L1697">
            <v>775</v>
          </cell>
          <cell r="M1697">
            <v>5</v>
          </cell>
          <cell r="P1697"/>
          <cell r="Q1697"/>
          <cell r="R1697"/>
          <cell r="S1697"/>
          <cell r="T1697"/>
          <cell r="U1697"/>
          <cell r="V1697">
            <v>5</v>
          </cell>
          <cell r="W1697"/>
          <cell r="Y1697"/>
          <cell r="Z1697"/>
          <cell r="AA1697"/>
          <cell r="AB1697"/>
          <cell r="AC1697"/>
          <cell r="AD1697"/>
          <cell r="AE1697"/>
        </row>
        <row r="1698">
          <cell r="B1698">
            <v>44153</v>
          </cell>
          <cell r="C1698">
            <v>47</v>
          </cell>
          <cell r="D1698">
            <v>11</v>
          </cell>
          <cell r="E1698">
            <v>2013050013</v>
          </cell>
          <cell r="F1698" t="str">
            <v>Van xả cặn</v>
          </cell>
          <cell r="G1698"/>
          <cell r="H1698" t="str">
            <v>Nhật Anh</v>
          </cell>
          <cell r="I1698">
            <v>2000033</v>
          </cell>
          <cell r="J1698" t="str">
            <v>IQC</v>
          </cell>
          <cell r="K1698">
            <v>3000</v>
          </cell>
          <cell r="L1698">
            <v>2995</v>
          </cell>
          <cell r="M1698">
            <v>5</v>
          </cell>
          <cell r="P1698"/>
          <cell r="Q1698"/>
          <cell r="R1698"/>
          <cell r="S1698">
            <v>5</v>
          </cell>
          <cell r="T1698"/>
          <cell r="U1698"/>
          <cell r="V1698"/>
          <cell r="W1698"/>
          <cell r="Y1698"/>
          <cell r="Z1698"/>
          <cell r="AA1698"/>
          <cell r="AB1698"/>
          <cell r="AC1698"/>
          <cell r="AD1698"/>
          <cell r="AE1698"/>
        </row>
        <row r="1699">
          <cell r="B1699">
            <v>44155</v>
          </cell>
          <cell r="C1699">
            <v>47</v>
          </cell>
          <cell r="D1699">
            <v>11</v>
          </cell>
          <cell r="E1699">
            <v>3004010129</v>
          </cell>
          <cell r="F1699" t="str">
            <v>Bộ dây điện C-381HC (nóng lạnh)</v>
          </cell>
          <cell r="G1699"/>
          <cell r="H1699" t="str">
            <v>Nhật Anh</v>
          </cell>
          <cell r="I1699">
            <v>1004785</v>
          </cell>
          <cell r="J1699" t="str">
            <v>IQC</v>
          </cell>
          <cell r="K1699">
            <v>400</v>
          </cell>
          <cell r="L1699">
            <v>395</v>
          </cell>
          <cell r="M1699">
            <v>5</v>
          </cell>
          <cell r="P1699"/>
          <cell r="Q1699"/>
          <cell r="R1699"/>
          <cell r="S1699"/>
          <cell r="T1699"/>
          <cell r="U1699"/>
          <cell r="V1699"/>
          <cell r="W1699"/>
          <cell r="Y1699"/>
          <cell r="Z1699"/>
          <cell r="AA1699"/>
          <cell r="AB1699"/>
          <cell r="AC1699"/>
          <cell r="AD1699"/>
          <cell r="AE1699">
            <v>5</v>
          </cell>
        </row>
        <row r="1700">
          <cell r="B1700">
            <v>44155</v>
          </cell>
          <cell r="C1700">
            <v>47</v>
          </cell>
          <cell r="D1700">
            <v>11</v>
          </cell>
          <cell r="E1700">
            <v>3004010135</v>
          </cell>
          <cell r="F1700" t="str">
            <v>Bộ dây điện C-381HC (RO)</v>
          </cell>
          <cell r="G1700"/>
          <cell r="H1700" t="str">
            <v>Nhật Anh</v>
          </cell>
          <cell r="I1700">
            <v>1004785</v>
          </cell>
          <cell r="J1700" t="str">
            <v>IQC</v>
          </cell>
          <cell r="K1700">
            <v>400</v>
          </cell>
          <cell r="L1700">
            <v>395</v>
          </cell>
          <cell r="M1700">
            <v>5</v>
          </cell>
          <cell r="P1700"/>
          <cell r="Q1700"/>
          <cell r="R1700"/>
          <cell r="S1700"/>
          <cell r="T1700"/>
          <cell r="U1700"/>
          <cell r="V1700"/>
          <cell r="W1700"/>
          <cell r="Y1700"/>
          <cell r="Z1700"/>
          <cell r="AA1700"/>
          <cell r="AB1700"/>
          <cell r="AC1700"/>
          <cell r="AD1700">
            <v>5</v>
          </cell>
          <cell r="AE1700"/>
        </row>
        <row r="1701">
          <cell r="B1701">
            <v>44155</v>
          </cell>
          <cell r="C1701">
            <v>47</v>
          </cell>
          <cell r="D1701">
            <v>11</v>
          </cell>
          <cell r="E1701">
            <v>2009010068</v>
          </cell>
          <cell r="F1701" t="str">
            <v>Nguồn 24V 1.5A (1004785)</v>
          </cell>
          <cell r="G1701"/>
          <cell r="H1701" t="str">
            <v>Nhật Anh</v>
          </cell>
          <cell r="I1701">
            <v>1004785</v>
          </cell>
          <cell r="J1701" t="str">
            <v>IQC</v>
          </cell>
          <cell r="K1701">
            <v>500</v>
          </cell>
          <cell r="L1701">
            <v>495</v>
          </cell>
          <cell r="M1701">
            <v>5</v>
          </cell>
          <cell r="P1701"/>
          <cell r="Q1701"/>
          <cell r="R1701"/>
          <cell r="S1701"/>
          <cell r="T1701"/>
          <cell r="U1701"/>
          <cell r="V1701"/>
          <cell r="W1701"/>
          <cell r="Y1701"/>
          <cell r="Z1701"/>
          <cell r="AA1701"/>
          <cell r="AB1701"/>
          <cell r="AC1701"/>
          <cell r="AD1701">
            <v>5</v>
          </cell>
          <cell r="AE1701"/>
        </row>
        <row r="1702">
          <cell r="B1702">
            <v>44155</v>
          </cell>
          <cell r="C1702">
            <v>47</v>
          </cell>
          <cell r="D1702">
            <v>11</v>
          </cell>
          <cell r="E1702">
            <v>4004090156</v>
          </cell>
          <cell r="F1702" t="str">
            <v>Vải không dệt 175-35-T-KK</v>
          </cell>
          <cell r="G1702"/>
          <cell r="H1702" t="str">
            <v>Nhật Anh</v>
          </cell>
          <cell r="I1702">
            <v>1006021</v>
          </cell>
          <cell r="J1702" t="str">
            <v>IQC</v>
          </cell>
          <cell r="K1702">
            <v>8</v>
          </cell>
          <cell r="L1702">
            <v>7</v>
          </cell>
          <cell r="M1702">
            <v>1</v>
          </cell>
          <cell r="P1702"/>
          <cell r="Q1702"/>
          <cell r="R1702"/>
          <cell r="S1702"/>
          <cell r="T1702">
            <v>1</v>
          </cell>
          <cell r="U1702"/>
          <cell r="V1702"/>
          <cell r="W1702"/>
          <cell r="Y1702"/>
          <cell r="Z1702"/>
          <cell r="AA1702"/>
          <cell r="AB1702"/>
          <cell r="AC1702"/>
          <cell r="AD1702"/>
          <cell r="AE1702"/>
        </row>
        <row r="1703">
          <cell r="B1703">
            <v>44155</v>
          </cell>
          <cell r="C1703">
            <v>47</v>
          </cell>
          <cell r="D1703">
            <v>11</v>
          </cell>
          <cell r="E1703">
            <v>2015040064</v>
          </cell>
          <cell r="F1703" t="str">
            <v>Đầu dò nhiệt</v>
          </cell>
          <cell r="G1703"/>
          <cell r="H1703" t="str">
            <v>Nhật Anh</v>
          </cell>
          <cell r="I1703">
            <v>2000260</v>
          </cell>
          <cell r="J1703" t="str">
            <v>IQC</v>
          </cell>
          <cell r="K1703">
            <v>1000</v>
          </cell>
          <cell r="L1703">
            <v>999</v>
          </cell>
          <cell r="M1703">
            <v>1</v>
          </cell>
          <cell r="P1703"/>
          <cell r="Q1703"/>
          <cell r="R1703"/>
          <cell r="S1703"/>
          <cell r="T1703"/>
          <cell r="U1703"/>
          <cell r="V1703"/>
          <cell r="W1703"/>
          <cell r="Y1703"/>
          <cell r="Z1703">
            <v>1</v>
          </cell>
          <cell r="AA1703"/>
          <cell r="AB1703"/>
          <cell r="AC1703"/>
          <cell r="AD1703"/>
          <cell r="AE1703"/>
        </row>
        <row r="1704">
          <cell r="B1704">
            <v>44155</v>
          </cell>
          <cell r="C1704">
            <v>47</v>
          </cell>
          <cell r="D1704">
            <v>11</v>
          </cell>
          <cell r="E1704">
            <v>2013100071</v>
          </cell>
          <cell r="F1704" t="str">
            <v>Bình nóng 1L (HCV200)</v>
          </cell>
          <cell r="G1704"/>
          <cell r="H1704" t="str">
            <v>Nhật Anh</v>
          </cell>
          <cell r="I1704">
            <v>2000260</v>
          </cell>
          <cell r="J1704" t="str">
            <v>IQC</v>
          </cell>
          <cell r="K1704">
            <v>2000</v>
          </cell>
          <cell r="L1704">
            <v>1990</v>
          </cell>
          <cell r="M1704">
            <v>10</v>
          </cell>
          <cell r="P1704"/>
          <cell r="Q1704"/>
          <cell r="R1704"/>
          <cell r="S1704"/>
          <cell r="T1704"/>
          <cell r="U1704"/>
          <cell r="V1704"/>
          <cell r="W1704"/>
          <cell r="Y1704"/>
          <cell r="Z1704">
            <v>10</v>
          </cell>
          <cell r="AA1704"/>
          <cell r="AB1704"/>
          <cell r="AC1704"/>
          <cell r="AD1704"/>
          <cell r="AE1704"/>
        </row>
        <row r="1705">
          <cell r="B1705">
            <v>44155</v>
          </cell>
          <cell r="C1705">
            <v>47</v>
          </cell>
          <cell r="D1705">
            <v>11</v>
          </cell>
          <cell r="E1705">
            <v>2013040084</v>
          </cell>
          <cell r="F1705" t="str">
            <v>Phao điện từ đơn</v>
          </cell>
          <cell r="G1705"/>
          <cell r="H1705" t="str">
            <v>Nhật Anh</v>
          </cell>
          <cell r="I1705">
            <v>2000030</v>
          </cell>
          <cell r="J1705" t="str">
            <v>IQC</v>
          </cell>
          <cell r="K1705">
            <v>1500</v>
          </cell>
          <cell r="L1705">
            <v>1490</v>
          </cell>
          <cell r="M1705">
            <v>10</v>
          </cell>
          <cell r="P1705"/>
          <cell r="Q1705"/>
          <cell r="R1705"/>
          <cell r="S1705"/>
          <cell r="T1705"/>
          <cell r="U1705"/>
          <cell r="V1705"/>
          <cell r="W1705"/>
          <cell r="Y1705"/>
          <cell r="Z1705">
            <v>10</v>
          </cell>
          <cell r="AA1705"/>
          <cell r="AB1705"/>
          <cell r="AC1705"/>
          <cell r="AD1705"/>
          <cell r="AE1705"/>
        </row>
        <row r="1706">
          <cell r="B1706">
            <v>44158</v>
          </cell>
          <cell r="C1706">
            <v>48</v>
          </cell>
          <cell r="D1706">
            <v>11</v>
          </cell>
          <cell r="E1706">
            <v>4004090156</v>
          </cell>
          <cell r="F1706" t="str">
            <v>Vải không dệt 175-35-T-KK</v>
          </cell>
          <cell r="G1706"/>
          <cell r="H1706" t="str">
            <v>Nhật Anh</v>
          </cell>
          <cell r="I1706">
            <v>1006021</v>
          </cell>
          <cell r="J1706" t="str">
            <v>IQC</v>
          </cell>
          <cell r="K1706">
            <v>66</v>
          </cell>
          <cell r="L1706">
            <v>62</v>
          </cell>
          <cell r="M1706">
            <v>4</v>
          </cell>
          <cell r="P1706"/>
          <cell r="Q1706"/>
          <cell r="R1706"/>
          <cell r="S1706"/>
          <cell r="T1706"/>
          <cell r="U1706"/>
          <cell r="V1706"/>
          <cell r="W1706"/>
          <cell r="Y1706"/>
          <cell r="Z1706"/>
          <cell r="AA1706"/>
          <cell r="AB1706"/>
          <cell r="AC1706"/>
          <cell r="AD1706"/>
          <cell r="AE1706">
            <v>4</v>
          </cell>
        </row>
        <row r="1707">
          <cell r="B1707">
            <v>44158</v>
          </cell>
          <cell r="C1707">
            <v>48</v>
          </cell>
          <cell r="D1707">
            <v>11</v>
          </cell>
          <cell r="E1707">
            <v>3004010143</v>
          </cell>
          <cell r="F1707" t="str">
            <v>Dây nguồn 3 chân (700)</v>
          </cell>
          <cell r="G1707"/>
          <cell r="H1707" t="str">
            <v>Nhật Anh</v>
          </cell>
          <cell r="I1707">
            <v>1004010</v>
          </cell>
          <cell r="J1707" t="str">
            <v>IQC</v>
          </cell>
          <cell r="K1707">
            <v>3117</v>
          </cell>
          <cell r="L1707">
            <v>3109</v>
          </cell>
          <cell r="M1707">
            <v>8</v>
          </cell>
          <cell r="P1707"/>
          <cell r="Q1707"/>
          <cell r="R1707"/>
          <cell r="S1707"/>
          <cell r="T1707"/>
          <cell r="U1707"/>
          <cell r="V1707"/>
          <cell r="W1707"/>
          <cell r="Y1707"/>
          <cell r="Z1707">
            <v>8</v>
          </cell>
          <cell r="AA1707"/>
          <cell r="AB1707"/>
          <cell r="AC1707"/>
          <cell r="AD1707"/>
          <cell r="AE1707"/>
        </row>
        <row r="1708">
          <cell r="B1708">
            <v>44158</v>
          </cell>
          <cell r="C1708">
            <v>48</v>
          </cell>
          <cell r="D1708">
            <v>11</v>
          </cell>
          <cell r="E1708">
            <v>3004060062</v>
          </cell>
          <cell r="F1708" t="str">
            <v>Vỏ thân tủ IQO-HOT (CS-Sub)</v>
          </cell>
          <cell r="G1708"/>
          <cell r="H1708" t="str">
            <v>Nhật Anh</v>
          </cell>
          <cell r="I1708">
            <v>1004614</v>
          </cell>
          <cell r="J1708" t="str">
            <v>IQC</v>
          </cell>
          <cell r="K1708">
            <v>200</v>
          </cell>
          <cell r="L1708">
            <v>195</v>
          </cell>
          <cell r="M1708">
            <v>5</v>
          </cell>
          <cell r="P1708"/>
          <cell r="Q1708"/>
          <cell r="R1708"/>
          <cell r="S1708"/>
          <cell r="T1708"/>
          <cell r="U1708"/>
          <cell r="V1708"/>
          <cell r="W1708"/>
          <cell r="Y1708"/>
          <cell r="Z1708"/>
          <cell r="AA1708"/>
          <cell r="AB1708"/>
          <cell r="AC1708"/>
          <cell r="AD1708">
            <v>5</v>
          </cell>
          <cell r="AE1708"/>
        </row>
        <row r="1709">
          <cell r="B1709">
            <v>44158</v>
          </cell>
          <cell r="C1709">
            <v>48</v>
          </cell>
          <cell r="D1709">
            <v>11</v>
          </cell>
          <cell r="E1709">
            <v>2013080069</v>
          </cell>
          <cell r="F1709" t="str">
            <v>Khóa vòi HB-CO22S-D</v>
          </cell>
          <cell r="G1709"/>
          <cell r="H1709" t="str">
            <v>Nhật Anh</v>
          </cell>
          <cell r="I1709"/>
          <cell r="J1709" t="str">
            <v>IQC</v>
          </cell>
          <cell r="K1709">
            <v>10000</v>
          </cell>
          <cell r="L1709">
            <v>9995</v>
          </cell>
          <cell r="M1709">
            <v>5</v>
          </cell>
          <cell r="P1709"/>
          <cell r="Q1709"/>
          <cell r="R1709"/>
          <cell r="S1709"/>
          <cell r="T1709"/>
          <cell r="U1709"/>
          <cell r="V1709"/>
          <cell r="W1709"/>
          <cell r="Y1709"/>
          <cell r="Z1709"/>
          <cell r="AA1709"/>
          <cell r="AB1709"/>
          <cell r="AC1709"/>
          <cell r="AD1709"/>
          <cell r="AE1709">
            <v>5</v>
          </cell>
        </row>
        <row r="1710">
          <cell r="B1710">
            <v>44159</v>
          </cell>
          <cell r="C1710">
            <v>48</v>
          </cell>
          <cell r="D1710">
            <v>11</v>
          </cell>
          <cell r="E1710">
            <v>3004020367</v>
          </cell>
          <cell r="F1710" t="str">
            <v>Phôi vách bên PVC HPC</v>
          </cell>
          <cell r="G1710"/>
          <cell r="H1710" t="str">
            <v>Nhật Anh</v>
          </cell>
          <cell r="I1710">
            <v>2000165</v>
          </cell>
          <cell r="J1710" t="str">
            <v>IQC</v>
          </cell>
          <cell r="K1710">
            <v>3000</v>
          </cell>
          <cell r="L1710">
            <v>2985</v>
          </cell>
          <cell r="M1710">
            <v>15</v>
          </cell>
          <cell r="P1710"/>
          <cell r="Q1710"/>
          <cell r="R1710"/>
          <cell r="S1710"/>
          <cell r="T1710"/>
          <cell r="U1710"/>
          <cell r="V1710"/>
          <cell r="W1710"/>
          <cell r="Y1710"/>
          <cell r="Z1710"/>
          <cell r="AA1710"/>
          <cell r="AB1710"/>
          <cell r="AC1710"/>
          <cell r="AD1710"/>
          <cell r="AE1710">
            <v>15</v>
          </cell>
        </row>
        <row r="1711">
          <cell r="B1711">
            <v>44159</v>
          </cell>
          <cell r="C1711">
            <v>48</v>
          </cell>
          <cell r="D1711">
            <v>11</v>
          </cell>
          <cell r="E1711">
            <v>3003090024</v>
          </cell>
          <cell r="F1711" t="str">
            <v>Nẹp dọc cánh PVC HPC</v>
          </cell>
          <cell r="G1711"/>
          <cell r="H1711" t="str">
            <v>Nhật Anh</v>
          </cell>
          <cell r="I1711">
            <v>2000165</v>
          </cell>
          <cell r="J1711" t="str">
            <v>IQC</v>
          </cell>
          <cell r="K1711">
            <v>3000</v>
          </cell>
          <cell r="L1711">
            <v>2980</v>
          </cell>
          <cell r="M1711">
            <v>20</v>
          </cell>
          <cell r="P1711"/>
          <cell r="Q1711"/>
          <cell r="R1711"/>
          <cell r="S1711">
            <v>20</v>
          </cell>
          <cell r="T1711"/>
          <cell r="U1711"/>
          <cell r="V1711"/>
          <cell r="W1711"/>
          <cell r="Y1711"/>
          <cell r="Z1711"/>
          <cell r="AA1711"/>
          <cell r="AB1711"/>
          <cell r="AC1711"/>
          <cell r="AD1711"/>
          <cell r="AE1711"/>
        </row>
        <row r="1712">
          <cell r="B1712">
            <v>44159</v>
          </cell>
          <cell r="C1712">
            <v>48</v>
          </cell>
          <cell r="D1712">
            <v>11</v>
          </cell>
          <cell r="E1712">
            <v>3003050005</v>
          </cell>
          <cell r="F1712" t="str">
            <v>Thân tủ IQ vàng (0.5mm)</v>
          </cell>
          <cell r="G1712"/>
          <cell r="H1712" t="str">
            <v>Nhật Anh</v>
          </cell>
          <cell r="I1712">
            <v>1005399</v>
          </cell>
          <cell r="J1712" t="str">
            <v>IQC</v>
          </cell>
          <cell r="K1712">
            <v>2000</v>
          </cell>
          <cell r="L1712">
            <v>1980</v>
          </cell>
          <cell r="M1712">
            <v>20</v>
          </cell>
          <cell r="P1712"/>
          <cell r="Q1712"/>
          <cell r="R1712"/>
          <cell r="S1712">
            <v>20</v>
          </cell>
          <cell r="T1712"/>
          <cell r="U1712"/>
          <cell r="V1712"/>
          <cell r="W1712"/>
          <cell r="Y1712"/>
          <cell r="Z1712"/>
          <cell r="AA1712"/>
          <cell r="AB1712"/>
          <cell r="AC1712"/>
          <cell r="AD1712"/>
          <cell r="AE1712"/>
        </row>
        <row r="1713">
          <cell r="B1713">
            <v>44159</v>
          </cell>
          <cell r="C1713">
            <v>48</v>
          </cell>
          <cell r="D1713">
            <v>11</v>
          </cell>
          <cell r="E1713">
            <v>2003090012</v>
          </cell>
          <cell r="F1713" t="str">
            <v>Đèn UV 6W (NK)</v>
          </cell>
          <cell r="G1713"/>
          <cell r="H1713" t="str">
            <v>Nhật Anh</v>
          </cell>
          <cell r="I1713">
            <v>1006300</v>
          </cell>
          <cell r="J1713" t="str">
            <v>IQC</v>
          </cell>
          <cell r="K1713">
            <v>1040</v>
          </cell>
          <cell r="L1713">
            <v>1035</v>
          </cell>
          <cell r="M1713">
            <v>5</v>
          </cell>
          <cell r="P1713"/>
          <cell r="Q1713"/>
          <cell r="R1713"/>
          <cell r="S1713"/>
          <cell r="T1713"/>
          <cell r="U1713"/>
          <cell r="V1713"/>
          <cell r="W1713"/>
          <cell r="Y1713"/>
          <cell r="Z1713">
            <v>5</v>
          </cell>
          <cell r="AA1713"/>
          <cell r="AB1713"/>
          <cell r="AC1713"/>
          <cell r="AD1713"/>
          <cell r="AE1713"/>
        </row>
        <row r="1714">
          <cell r="B1714">
            <v>44159</v>
          </cell>
          <cell r="C1714">
            <v>48</v>
          </cell>
          <cell r="D1714">
            <v>11</v>
          </cell>
          <cell r="E1714">
            <v>2013050033</v>
          </cell>
          <cell r="F1714" t="str">
            <v>Van xả tay nối nhanh 1544</v>
          </cell>
          <cell r="G1714"/>
          <cell r="H1714" t="str">
            <v>Nhật Anh</v>
          </cell>
          <cell r="I1714">
            <v>1006300</v>
          </cell>
          <cell r="J1714" t="str">
            <v>IQC</v>
          </cell>
          <cell r="K1714">
            <v>4000</v>
          </cell>
          <cell r="L1714">
            <v>3990</v>
          </cell>
          <cell r="M1714">
            <v>10</v>
          </cell>
          <cell r="P1714"/>
          <cell r="Q1714"/>
          <cell r="R1714"/>
          <cell r="S1714"/>
          <cell r="T1714"/>
          <cell r="U1714"/>
          <cell r="V1714"/>
          <cell r="W1714"/>
          <cell r="Y1714"/>
          <cell r="Z1714">
            <v>10</v>
          </cell>
          <cell r="AA1714"/>
          <cell r="AB1714"/>
          <cell r="AC1714"/>
          <cell r="AD1714"/>
          <cell r="AE1714"/>
        </row>
        <row r="1715">
          <cell r="B1715">
            <v>44159</v>
          </cell>
          <cell r="C1715">
            <v>48</v>
          </cell>
          <cell r="D1715">
            <v>11</v>
          </cell>
          <cell r="E1715">
            <v>4004050041</v>
          </cell>
          <cell r="F1715" t="str">
            <v>Hạt cation MISHUBISI UBK08 (ướt)</v>
          </cell>
          <cell r="G1715"/>
          <cell r="H1715" t="str">
            <v>Nhật Anh</v>
          </cell>
          <cell r="I1715">
            <v>1005828</v>
          </cell>
          <cell r="J1715" t="str">
            <v>IQC</v>
          </cell>
          <cell r="K1715">
            <v>3000</v>
          </cell>
          <cell r="L1715">
            <v>2995</v>
          </cell>
          <cell r="M1715">
            <v>5</v>
          </cell>
          <cell r="P1715">
            <v>5</v>
          </cell>
          <cell r="Q1715"/>
          <cell r="R1715"/>
          <cell r="S1715"/>
          <cell r="T1715"/>
          <cell r="U1715"/>
          <cell r="V1715"/>
          <cell r="W1715"/>
          <cell r="Y1715"/>
          <cell r="Z1715"/>
          <cell r="AA1715"/>
          <cell r="AB1715"/>
          <cell r="AC1715"/>
          <cell r="AD1715"/>
          <cell r="AE1715"/>
        </row>
        <row r="1716">
          <cell r="B1716">
            <v>44159</v>
          </cell>
          <cell r="C1716">
            <v>48</v>
          </cell>
          <cell r="D1716">
            <v>11</v>
          </cell>
          <cell r="E1716">
            <v>3004010024</v>
          </cell>
          <cell r="F1716" t="str">
            <v>Dây điện AT48</v>
          </cell>
          <cell r="G1716"/>
          <cell r="H1716" t="str">
            <v>Nhật Anh</v>
          </cell>
          <cell r="I1716">
            <v>1000350</v>
          </cell>
          <cell r="J1716" t="str">
            <v>IQC</v>
          </cell>
          <cell r="K1716">
            <v>2000</v>
          </cell>
          <cell r="L1716">
            <v>1992</v>
          </cell>
          <cell r="M1716">
            <v>8</v>
          </cell>
          <cell r="P1716"/>
          <cell r="Q1716"/>
          <cell r="R1716"/>
          <cell r="S1716"/>
          <cell r="T1716"/>
          <cell r="U1716"/>
          <cell r="V1716"/>
          <cell r="W1716"/>
          <cell r="Y1716"/>
          <cell r="Z1716">
            <v>8</v>
          </cell>
          <cell r="AA1716"/>
          <cell r="AB1716"/>
          <cell r="AC1716"/>
          <cell r="AD1716"/>
          <cell r="AE1716"/>
        </row>
        <row r="1717">
          <cell r="B1717">
            <v>44160</v>
          </cell>
          <cell r="C1717">
            <v>48</v>
          </cell>
          <cell r="D1717">
            <v>11</v>
          </cell>
          <cell r="E1717">
            <v>4006040065</v>
          </cell>
          <cell r="F1717" t="str">
            <v>Dây thun (khẩu trang) (1006102)</v>
          </cell>
          <cell r="G1717"/>
          <cell r="H1717" t="str">
            <v>Nhật Anh</v>
          </cell>
          <cell r="I1717">
            <v>1006250</v>
          </cell>
          <cell r="J1717" t="str">
            <v>IQC</v>
          </cell>
          <cell r="K1717">
            <v>420</v>
          </cell>
          <cell r="L1717">
            <v>400</v>
          </cell>
          <cell r="M1717">
            <v>20</v>
          </cell>
          <cell r="P1717"/>
          <cell r="Q1717"/>
          <cell r="R1717"/>
          <cell r="S1717">
            <v>20</v>
          </cell>
          <cell r="T1717"/>
          <cell r="U1717"/>
          <cell r="V1717"/>
          <cell r="W1717"/>
          <cell r="Y1717"/>
          <cell r="Z1717"/>
          <cell r="AA1717"/>
          <cell r="AB1717"/>
          <cell r="AC1717"/>
          <cell r="AD1717"/>
          <cell r="AE1717"/>
        </row>
        <row r="1718">
          <cell r="B1718">
            <v>44160</v>
          </cell>
          <cell r="C1718">
            <v>48</v>
          </cell>
          <cell r="D1718">
            <v>11</v>
          </cell>
          <cell r="E1718">
            <v>3004010127</v>
          </cell>
          <cell r="F1718" t="str">
            <v>Bộ dây điện IRO3 (IQ)</v>
          </cell>
          <cell r="G1718"/>
          <cell r="H1718" t="str">
            <v>Nhật Anh</v>
          </cell>
          <cell r="I1718">
            <v>1004785</v>
          </cell>
          <cell r="J1718" t="str">
            <v>IQC</v>
          </cell>
          <cell r="K1718">
            <v>900</v>
          </cell>
          <cell r="L1718">
            <v>894</v>
          </cell>
          <cell r="M1718">
            <v>6</v>
          </cell>
          <cell r="P1718"/>
          <cell r="Q1718"/>
          <cell r="R1718"/>
          <cell r="S1718"/>
          <cell r="T1718"/>
          <cell r="U1718"/>
          <cell r="V1718"/>
          <cell r="W1718"/>
          <cell r="Y1718"/>
          <cell r="Z1718">
            <v>6</v>
          </cell>
          <cell r="AA1718"/>
          <cell r="AB1718"/>
          <cell r="AC1718"/>
          <cell r="AD1718"/>
          <cell r="AE1718"/>
        </row>
        <row r="1719">
          <cell r="B1719">
            <v>44160</v>
          </cell>
          <cell r="C1719">
            <v>48</v>
          </cell>
          <cell r="D1719">
            <v>11</v>
          </cell>
          <cell r="E1719">
            <v>3004010024</v>
          </cell>
          <cell r="F1719" t="str">
            <v>Dây điện AT48</v>
          </cell>
          <cell r="G1719"/>
          <cell r="H1719" t="str">
            <v>Nhật Anh</v>
          </cell>
          <cell r="I1719">
            <v>1004010</v>
          </cell>
          <cell r="J1719" t="str">
            <v>IQC</v>
          </cell>
          <cell r="K1719">
            <v>2000</v>
          </cell>
          <cell r="L1719">
            <v>1985</v>
          </cell>
          <cell r="M1719">
            <v>15</v>
          </cell>
          <cell r="P1719"/>
          <cell r="Q1719"/>
          <cell r="R1719"/>
          <cell r="S1719">
            <v>10</v>
          </cell>
          <cell r="T1719"/>
          <cell r="U1719"/>
          <cell r="V1719"/>
          <cell r="W1719"/>
          <cell r="Y1719"/>
          <cell r="Z1719"/>
          <cell r="AA1719"/>
          <cell r="AB1719"/>
          <cell r="AC1719"/>
          <cell r="AD1719"/>
          <cell r="AE1719">
            <v>5</v>
          </cell>
        </row>
        <row r="1720">
          <cell r="B1720">
            <v>44160</v>
          </cell>
          <cell r="C1720">
            <v>48</v>
          </cell>
          <cell r="D1720">
            <v>11</v>
          </cell>
          <cell r="E1720">
            <v>2013080004</v>
          </cell>
          <cell r="F1720" t="str">
            <v>Vòi K54</v>
          </cell>
          <cell r="G1720"/>
          <cell r="H1720" t="str">
            <v>Nhật Anh</v>
          </cell>
          <cell r="I1720">
            <v>2000045</v>
          </cell>
          <cell r="J1720" t="str">
            <v>IQC</v>
          </cell>
          <cell r="K1720">
            <v>5000</v>
          </cell>
          <cell r="L1720">
            <v>4990</v>
          </cell>
          <cell r="M1720">
            <v>10</v>
          </cell>
          <cell r="P1720"/>
          <cell r="Q1720"/>
          <cell r="R1720"/>
          <cell r="S1720"/>
          <cell r="T1720"/>
          <cell r="U1720"/>
          <cell r="V1720"/>
          <cell r="W1720"/>
          <cell r="Y1720">
            <v>10</v>
          </cell>
          <cell r="Z1720"/>
          <cell r="AA1720"/>
          <cell r="AB1720"/>
          <cell r="AC1720"/>
          <cell r="AD1720"/>
          <cell r="AE1720"/>
        </row>
        <row r="1721">
          <cell r="B1721">
            <v>44160</v>
          </cell>
          <cell r="C1721">
            <v>48</v>
          </cell>
          <cell r="D1721">
            <v>11</v>
          </cell>
          <cell r="E1721">
            <v>3003050005</v>
          </cell>
          <cell r="F1721" t="str">
            <v>Thân tủ IQ vàng (0.5mm)</v>
          </cell>
          <cell r="G1721"/>
          <cell r="H1721" t="str">
            <v>Nhật Anh</v>
          </cell>
          <cell r="I1721">
            <v>1005399</v>
          </cell>
          <cell r="J1721" t="str">
            <v>IQC</v>
          </cell>
          <cell r="K1721">
            <v>400</v>
          </cell>
          <cell r="L1721">
            <v>398</v>
          </cell>
          <cell r="M1721">
            <v>2</v>
          </cell>
          <cell r="P1721"/>
          <cell r="Q1721"/>
          <cell r="R1721"/>
          <cell r="S1721"/>
          <cell r="T1721"/>
          <cell r="U1721"/>
          <cell r="V1721"/>
          <cell r="W1721"/>
          <cell r="Y1721"/>
          <cell r="Z1721">
            <v>2</v>
          </cell>
          <cell r="AA1721"/>
          <cell r="AB1721"/>
          <cell r="AC1721"/>
          <cell r="AD1721"/>
          <cell r="AE1721"/>
        </row>
        <row r="1722">
          <cell r="B1722">
            <v>44161</v>
          </cell>
          <cell r="C1722">
            <v>48</v>
          </cell>
          <cell r="D1722">
            <v>11</v>
          </cell>
          <cell r="E1722">
            <v>3004010111</v>
          </cell>
          <cell r="F1722" t="str">
            <v>Dây nguồn IRO3-HOT</v>
          </cell>
          <cell r="G1722"/>
          <cell r="H1722" t="str">
            <v>Nhật Anh</v>
          </cell>
          <cell r="I1722">
            <v>1004010</v>
          </cell>
          <cell r="J1722" t="str">
            <v>IQC</v>
          </cell>
          <cell r="K1722">
            <v>240</v>
          </cell>
          <cell r="L1722">
            <v>235</v>
          </cell>
          <cell r="M1722">
            <v>5</v>
          </cell>
          <cell r="P1722"/>
          <cell r="Q1722"/>
          <cell r="R1722"/>
          <cell r="S1722"/>
          <cell r="T1722"/>
          <cell r="U1722"/>
          <cell r="V1722"/>
          <cell r="W1722"/>
          <cell r="Y1722"/>
          <cell r="Z1722">
            <v>5</v>
          </cell>
          <cell r="AA1722"/>
          <cell r="AB1722"/>
          <cell r="AC1722"/>
          <cell r="AD1722"/>
          <cell r="AE1722"/>
        </row>
        <row r="1723">
          <cell r="B1723">
            <v>44161</v>
          </cell>
          <cell r="C1723">
            <v>48</v>
          </cell>
          <cell r="D1723">
            <v>11</v>
          </cell>
          <cell r="E1723">
            <v>3004010127</v>
          </cell>
          <cell r="F1723" t="str">
            <v>Bộ dây điện IRO3 (IQ)</v>
          </cell>
          <cell r="G1723"/>
          <cell r="H1723" t="str">
            <v>Nhật Anh</v>
          </cell>
          <cell r="I1723">
            <v>1004785</v>
          </cell>
          <cell r="J1723" t="str">
            <v>IQC</v>
          </cell>
          <cell r="K1723">
            <v>1000</v>
          </cell>
          <cell r="L1723">
            <v>995</v>
          </cell>
          <cell r="M1723">
            <v>5</v>
          </cell>
          <cell r="P1723"/>
          <cell r="Q1723"/>
          <cell r="R1723"/>
          <cell r="S1723"/>
          <cell r="T1723"/>
          <cell r="U1723"/>
          <cell r="V1723"/>
          <cell r="W1723"/>
          <cell r="Y1723"/>
          <cell r="Z1723"/>
          <cell r="AA1723"/>
          <cell r="AB1723"/>
          <cell r="AC1723"/>
          <cell r="AD1723"/>
          <cell r="AE1723">
            <v>5</v>
          </cell>
        </row>
        <row r="1724">
          <cell r="B1724">
            <v>44161</v>
          </cell>
          <cell r="C1724">
            <v>48</v>
          </cell>
          <cell r="D1724">
            <v>11</v>
          </cell>
          <cell r="E1724">
            <v>3004010024</v>
          </cell>
          <cell r="F1724" t="str">
            <v>Dây điện AT48</v>
          </cell>
          <cell r="G1724"/>
          <cell r="H1724" t="str">
            <v>Nhật Anh</v>
          </cell>
          <cell r="I1724">
            <v>1004010</v>
          </cell>
          <cell r="J1724" t="str">
            <v>IQC</v>
          </cell>
          <cell r="K1724">
            <v>1000</v>
          </cell>
          <cell r="L1724">
            <v>990</v>
          </cell>
          <cell r="M1724">
            <v>10</v>
          </cell>
          <cell r="P1724"/>
          <cell r="Q1724"/>
          <cell r="R1724"/>
          <cell r="S1724">
            <v>10</v>
          </cell>
          <cell r="T1724"/>
          <cell r="U1724"/>
          <cell r="V1724"/>
          <cell r="W1724"/>
          <cell r="Y1724"/>
          <cell r="Z1724"/>
          <cell r="AA1724"/>
          <cell r="AB1724"/>
          <cell r="AC1724"/>
          <cell r="AD1724"/>
          <cell r="AE1724"/>
        </row>
        <row r="1725">
          <cell r="B1725">
            <v>44161</v>
          </cell>
          <cell r="C1725">
            <v>48</v>
          </cell>
          <cell r="D1725">
            <v>11</v>
          </cell>
          <cell r="E1725">
            <v>4006020093</v>
          </cell>
          <cell r="F1725" t="str">
            <v>TÚI KHẨU TRANG 280 x 290 x 80</v>
          </cell>
          <cell r="G1725"/>
          <cell r="H1725" t="str">
            <v>Nhật Anh</v>
          </cell>
          <cell r="I1725">
            <v>1000015</v>
          </cell>
          <cell r="J1725" t="str">
            <v>IQC</v>
          </cell>
          <cell r="K1725">
            <v>3000</v>
          </cell>
          <cell r="L1725">
            <v>2987</v>
          </cell>
          <cell r="M1725">
            <v>13</v>
          </cell>
          <cell r="P1725"/>
          <cell r="Q1725"/>
          <cell r="R1725"/>
          <cell r="S1725"/>
          <cell r="T1725"/>
          <cell r="U1725"/>
          <cell r="V1725"/>
          <cell r="W1725"/>
          <cell r="Y1725"/>
          <cell r="Z1725">
            <v>13</v>
          </cell>
          <cell r="AA1725"/>
          <cell r="AB1725"/>
          <cell r="AC1725"/>
          <cell r="AD1725"/>
          <cell r="AE1725"/>
        </row>
        <row r="1726">
          <cell r="B1726">
            <v>44162</v>
          </cell>
          <cell r="C1726">
            <v>48</v>
          </cell>
          <cell r="D1726">
            <v>11</v>
          </cell>
          <cell r="E1726" t="str">
            <v>2013070001</v>
          </cell>
          <cell r="F1726" t="str">
            <v>Dàn nóng HCV</v>
          </cell>
          <cell r="G1726"/>
          <cell r="H1726" t="str">
            <v>Nhật Anh</v>
          </cell>
          <cell r="I1726" t="str">
            <v>Tháo ra từ BH</v>
          </cell>
          <cell r="J1726" t="str">
            <v>IQC</v>
          </cell>
          <cell r="K1726">
            <v>178</v>
          </cell>
          <cell r="L1726">
            <v>173</v>
          </cell>
          <cell r="M1726">
            <v>5</v>
          </cell>
          <cell r="P1726"/>
          <cell r="Q1726"/>
          <cell r="R1726"/>
          <cell r="S1726">
            <v>5</v>
          </cell>
          <cell r="T1726"/>
          <cell r="U1726"/>
          <cell r="V1726"/>
          <cell r="W1726"/>
          <cell r="Y1726"/>
          <cell r="Z1726"/>
          <cell r="AA1726"/>
          <cell r="AB1726"/>
          <cell r="AC1726"/>
          <cell r="AD1726"/>
          <cell r="AE1726"/>
        </row>
        <row r="1727">
          <cell r="B1727">
            <v>44162</v>
          </cell>
          <cell r="C1727">
            <v>48</v>
          </cell>
          <cell r="D1727">
            <v>11</v>
          </cell>
          <cell r="E1727">
            <v>3004010130</v>
          </cell>
          <cell r="F1727" t="str">
            <v>Bộ dây điện HCV200RO</v>
          </cell>
          <cell r="G1727"/>
          <cell r="H1727" t="str">
            <v>Nhật Anh</v>
          </cell>
          <cell r="I1727">
            <v>1004785</v>
          </cell>
          <cell r="J1727" t="str">
            <v>IQC</v>
          </cell>
          <cell r="K1727">
            <v>160</v>
          </cell>
          <cell r="L1727">
            <v>155</v>
          </cell>
          <cell r="M1727">
            <v>5</v>
          </cell>
          <cell r="P1727"/>
          <cell r="Q1727"/>
          <cell r="R1727"/>
          <cell r="S1727">
            <v>5</v>
          </cell>
          <cell r="T1727"/>
          <cell r="U1727"/>
          <cell r="V1727"/>
          <cell r="W1727"/>
          <cell r="Y1727"/>
          <cell r="Z1727"/>
          <cell r="AA1727"/>
          <cell r="AB1727"/>
          <cell r="AC1727"/>
          <cell r="AD1727"/>
          <cell r="AE1727"/>
        </row>
        <row r="1728">
          <cell r="B1728">
            <v>44162</v>
          </cell>
          <cell r="C1728">
            <v>48</v>
          </cell>
          <cell r="D1728">
            <v>11</v>
          </cell>
          <cell r="E1728">
            <v>3004010135</v>
          </cell>
          <cell r="F1728" t="str">
            <v>Bộ dây điện C-381HC (RO)</v>
          </cell>
          <cell r="G1728"/>
          <cell r="H1728" t="str">
            <v>Nhật Anh</v>
          </cell>
          <cell r="I1728">
            <v>1004785</v>
          </cell>
          <cell r="J1728" t="str">
            <v>IQC</v>
          </cell>
          <cell r="K1728">
            <v>400</v>
          </cell>
          <cell r="L1728">
            <v>395</v>
          </cell>
          <cell r="M1728">
            <v>5</v>
          </cell>
          <cell r="P1728"/>
          <cell r="Q1728"/>
          <cell r="R1728"/>
          <cell r="S1728">
            <v>5</v>
          </cell>
          <cell r="T1728"/>
          <cell r="U1728"/>
          <cell r="V1728"/>
          <cell r="W1728"/>
          <cell r="Y1728"/>
          <cell r="Z1728"/>
          <cell r="AA1728"/>
          <cell r="AB1728"/>
          <cell r="AC1728"/>
          <cell r="AD1728"/>
          <cell r="AE1728"/>
        </row>
        <row r="1729">
          <cell r="B1729">
            <v>44162</v>
          </cell>
          <cell r="C1729">
            <v>48</v>
          </cell>
          <cell r="D1729">
            <v>11</v>
          </cell>
          <cell r="E1729">
            <v>3004010132</v>
          </cell>
          <cell r="F1729" t="str">
            <v>Bộ dây điện phao HCV200RO</v>
          </cell>
          <cell r="G1729"/>
          <cell r="H1729" t="str">
            <v>Nhật Anh</v>
          </cell>
          <cell r="I1729">
            <v>1004785</v>
          </cell>
          <cell r="J1729" t="str">
            <v>IQC</v>
          </cell>
          <cell r="K1729">
            <v>160</v>
          </cell>
          <cell r="L1729">
            <v>155</v>
          </cell>
          <cell r="M1729">
            <v>5</v>
          </cell>
          <cell r="P1729"/>
          <cell r="Q1729"/>
          <cell r="R1729"/>
          <cell r="S1729">
            <v>5</v>
          </cell>
          <cell r="T1729"/>
          <cell r="U1729"/>
          <cell r="V1729"/>
          <cell r="W1729"/>
          <cell r="Y1729"/>
          <cell r="Z1729"/>
          <cell r="AA1729"/>
          <cell r="AB1729"/>
          <cell r="AC1729"/>
          <cell r="AD1729"/>
          <cell r="AE1729"/>
        </row>
        <row r="1730">
          <cell r="B1730">
            <v>44162</v>
          </cell>
          <cell r="C1730">
            <v>48</v>
          </cell>
          <cell r="D1730">
            <v>11</v>
          </cell>
          <cell r="E1730">
            <v>3004010129</v>
          </cell>
          <cell r="F1730" t="str">
            <v>Bộ dây điện C-381HC (nóng lạnh)</v>
          </cell>
          <cell r="G1730"/>
          <cell r="H1730" t="str">
            <v>Nhật Anh</v>
          </cell>
          <cell r="I1730">
            <v>1004785</v>
          </cell>
          <cell r="J1730" t="str">
            <v>IQC</v>
          </cell>
          <cell r="K1730">
            <v>400</v>
          </cell>
          <cell r="L1730">
            <v>395</v>
          </cell>
          <cell r="M1730">
            <v>5</v>
          </cell>
          <cell r="P1730"/>
          <cell r="Q1730"/>
          <cell r="R1730"/>
          <cell r="S1730">
            <v>5</v>
          </cell>
          <cell r="T1730"/>
          <cell r="U1730"/>
          <cell r="V1730"/>
          <cell r="W1730"/>
          <cell r="Y1730"/>
          <cell r="Z1730"/>
          <cell r="AA1730"/>
          <cell r="AB1730"/>
          <cell r="AC1730"/>
          <cell r="AD1730"/>
          <cell r="AE1730"/>
        </row>
        <row r="1731">
          <cell r="B1731">
            <v>44138</v>
          </cell>
          <cell r="C1731">
            <v>45</v>
          </cell>
          <cell r="D1731">
            <v>11</v>
          </cell>
          <cell r="E1731">
            <v>1001040415</v>
          </cell>
          <cell r="F1731" t="str">
            <v>Máy lọc nước KAROFI B930</v>
          </cell>
          <cell r="G1731"/>
          <cell r="H1731" t="str">
            <v>Hoàng</v>
          </cell>
          <cell r="I1731" t="str">
            <v>Lắp ráp</v>
          </cell>
          <cell r="J1731" t="str">
            <v>OQC</v>
          </cell>
          <cell r="K1731">
            <v>5</v>
          </cell>
          <cell r="L1731">
            <v>0</v>
          </cell>
          <cell r="M1731">
            <v>5</v>
          </cell>
          <cell r="P1731"/>
          <cell r="Q1731"/>
          <cell r="R1731"/>
          <cell r="S1731">
            <v>5</v>
          </cell>
          <cell r="T1731"/>
          <cell r="U1731"/>
          <cell r="V1731"/>
          <cell r="W1731"/>
          <cell r="Y1731"/>
          <cell r="Z1731"/>
          <cell r="AA1731"/>
          <cell r="AB1731"/>
          <cell r="AC1731"/>
          <cell r="AD1731"/>
          <cell r="AE1731"/>
        </row>
        <row r="1732">
          <cell r="B1732">
            <v>44142</v>
          </cell>
          <cell r="C1732">
            <v>45</v>
          </cell>
          <cell r="D1732">
            <v>11</v>
          </cell>
          <cell r="E1732">
            <v>1001040392</v>
          </cell>
          <cell r="F1732" t="str">
            <v>Máy lọc nước Optimus Duo O-D138</v>
          </cell>
          <cell r="G1732"/>
          <cell r="H1732" t="str">
            <v>Hoàng</v>
          </cell>
          <cell r="I1732" t="str">
            <v>Lắp ráp</v>
          </cell>
          <cell r="J1732" t="str">
            <v>OQC</v>
          </cell>
          <cell r="K1732">
            <v>5</v>
          </cell>
          <cell r="L1732">
            <v>0</v>
          </cell>
          <cell r="M1732">
            <v>5</v>
          </cell>
          <cell r="P1732"/>
          <cell r="Q1732"/>
          <cell r="R1732"/>
          <cell r="S1732"/>
          <cell r="T1732"/>
          <cell r="U1732"/>
          <cell r="V1732"/>
          <cell r="W1732"/>
          <cell r="Y1732"/>
          <cell r="Z1732"/>
          <cell r="AA1732"/>
          <cell r="AB1732"/>
          <cell r="AC1732"/>
          <cell r="AD1732">
            <v>5</v>
          </cell>
          <cell r="AE1732"/>
        </row>
        <row r="1733">
          <cell r="B1733">
            <v>44142</v>
          </cell>
          <cell r="C1733">
            <v>45</v>
          </cell>
          <cell r="D1733">
            <v>11</v>
          </cell>
          <cell r="E1733">
            <v>1001040392</v>
          </cell>
          <cell r="F1733" t="str">
            <v>Máy lọc nước Optimus Duo O-D138</v>
          </cell>
          <cell r="G1733"/>
          <cell r="H1733" t="str">
            <v>Hoàng</v>
          </cell>
          <cell r="I1733" t="str">
            <v>Lắp ráp</v>
          </cell>
          <cell r="J1733" t="str">
            <v>OQC</v>
          </cell>
          <cell r="K1733">
            <v>9</v>
          </cell>
          <cell r="L1733">
            <v>0</v>
          </cell>
          <cell r="M1733">
            <v>9</v>
          </cell>
          <cell r="P1733"/>
          <cell r="Q1733"/>
          <cell r="R1733"/>
          <cell r="S1733"/>
          <cell r="T1733"/>
          <cell r="U1733"/>
          <cell r="V1733"/>
          <cell r="W1733"/>
          <cell r="Y1733"/>
          <cell r="Z1733"/>
          <cell r="AA1733"/>
          <cell r="AB1733"/>
          <cell r="AC1733"/>
          <cell r="AD1733">
            <v>9</v>
          </cell>
          <cell r="AE1733"/>
        </row>
        <row r="1734">
          <cell r="B1734">
            <v>44144</v>
          </cell>
          <cell r="C1734">
            <v>46</v>
          </cell>
          <cell r="D1734">
            <v>11</v>
          </cell>
          <cell r="E1734">
            <v>1001040392</v>
          </cell>
          <cell r="F1734" t="str">
            <v>Máy lọc nước Optimus Duo O-D138</v>
          </cell>
          <cell r="G1734"/>
          <cell r="H1734" t="str">
            <v>Hoàng</v>
          </cell>
          <cell r="I1734" t="str">
            <v>Lắp ráp</v>
          </cell>
          <cell r="J1734" t="str">
            <v>OQC</v>
          </cell>
          <cell r="K1734">
            <v>12</v>
          </cell>
          <cell r="L1734">
            <v>0</v>
          </cell>
          <cell r="M1734">
            <v>12</v>
          </cell>
          <cell r="P1734"/>
          <cell r="Q1734"/>
          <cell r="R1734"/>
          <cell r="S1734"/>
          <cell r="T1734"/>
          <cell r="U1734"/>
          <cell r="V1734"/>
          <cell r="W1734"/>
          <cell r="Y1734"/>
          <cell r="Z1734"/>
          <cell r="AA1734"/>
          <cell r="AB1734"/>
          <cell r="AC1734"/>
          <cell r="AD1734">
            <v>12</v>
          </cell>
          <cell r="AE1734"/>
        </row>
        <row r="1735">
          <cell r="B1735">
            <v>44144</v>
          </cell>
          <cell r="C1735">
            <v>46</v>
          </cell>
          <cell r="D1735">
            <v>11</v>
          </cell>
          <cell r="E1735">
            <v>1001040415</v>
          </cell>
          <cell r="F1735" t="str">
            <v>Máy lọc nước KAROFI B930</v>
          </cell>
          <cell r="G1735"/>
          <cell r="H1735" t="str">
            <v>Hoàng</v>
          </cell>
          <cell r="I1735" t="str">
            <v>Lắp ráp</v>
          </cell>
          <cell r="J1735" t="str">
            <v>OQC</v>
          </cell>
          <cell r="K1735">
            <v>20</v>
          </cell>
          <cell r="L1735">
            <v>13</v>
          </cell>
          <cell r="M1735">
            <v>7</v>
          </cell>
          <cell r="P1735"/>
          <cell r="Q1735"/>
          <cell r="R1735"/>
          <cell r="S1735"/>
          <cell r="T1735"/>
          <cell r="U1735"/>
          <cell r="V1735"/>
          <cell r="W1735">
            <v>5</v>
          </cell>
          <cell r="Y1735"/>
          <cell r="Z1735"/>
          <cell r="AA1735"/>
          <cell r="AB1735"/>
          <cell r="AC1735"/>
          <cell r="AD1735">
            <v>2</v>
          </cell>
          <cell r="AE1735"/>
        </row>
        <row r="1736">
          <cell r="B1736">
            <v>44144</v>
          </cell>
          <cell r="C1736">
            <v>46</v>
          </cell>
          <cell r="D1736">
            <v>11</v>
          </cell>
          <cell r="E1736">
            <v>2003030032</v>
          </cell>
          <cell r="F1736" t="str">
            <v>Lõi T33 V tím LIOMY (DM)</v>
          </cell>
          <cell r="G1736"/>
          <cell r="H1736" t="str">
            <v>Lan</v>
          </cell>
          <cell r="I1736" t="str">
            <v>Lõi</v>
          </cell>
          <cell r="J1736" t="str">
            <v>PQC</v>
          </cell>
          <cell r="K1736">
            <v>80</v>
          </cell>
          <cell r="L1736">
            <v>72</v>
          </cell>
          <cell r="M1736">
            <v>8</v>
          </cell>
          <cell r="P1736"/>
          <cell r="Q1736"/>
          <cell r="R1736"/>
          <cell r="S1736"/>
          <cell r="T1736"/>
          <cell r="U1736"/>
          <cell r="V1736"/>
          <cell r="W1736"/>
          <cell r="Y1736"/>
          <cell r="Z1736">
            <v>8</v>
          </cell>
          <cell r="AA1736"/>
          <cell r="AB1736"/>
          <cell r="AC1736"/>
          <cell r="AD1736"/>
          <cell r="AE1736"/>
        </row>
        <row r="1737">
          <cell r="B1737">
            <v>44151</v>
          </cell>
          <cell r="C1737">
            <v>47</v>
          </cell>
          <cell r="D1737">
            <v>11</v>
          </cell>
          <cell r="E1737">
            <v>1001040306</v>
          </cell>
          <cell r="F1737" t="str">
            <v>Máy lọc nước Livotec LBQ-U06</v>
          </cell>
          <cell r="G1737"/>
          <cell r="H1737" t="str">
            <v>Hoàng</v>
          </cell>
          <cell r="I1737" t="str">
            <v>Lắp ráp</v>
          </cell>
          <cell r="J1737" t="str">
            <v>OQC</v>
          </cell>
          <cell r="K1737">
            <v>3</v>
          </cell>
          <cell r="L1737">
            <v>0</v>
          </cell>
          <cell r="M1737">
            <v>3</v>
          </cell>
          <cell r="P1737"/>
          <cell r="Q1737"/>
          <cell r="R1737"/>
          <cell r="S1737"/>
          <cell r="T1737"/>
          <cell r="U1737"/>
          <cell r="V1737"/>
          <cell r="W1737"/>
          <cell r="Y1737"/>
          <cell r="Z1737"/>
          <cell r="AA1737"/>
          <cell r="AB1737"/>
          <cell r="AC1737"/>
          <cell r="AD1737">
            <v>3</v>
          </cell>
          <cell r="AE1737"/>
        </row>
        <row r="1738">
          <cell r="B1738">
            <v>44156</v>
          </cell>
          <cell r="C1738">
            <v>47</v>
          </cell>
          <cell r="D1738">
            <v>11</v>
          </cell>
          <cell r="E1738">
            <v>1001040115</v>
          </cell>
          <cell r="F1738" t="str">
            <v>Máy lọc nước KAROFI K9IQ-2 MT</v>
          </cell>
          <cell r="G1738"/>
          <cell r="H1738" t="str">
            <v>Hoàng</v>
          </cell>
          <cell r="I1738" t="str">
            <v>Lắp ráp</v>
          </cell>
          <cell r="J1738" t="str">
            <v>OQC</v>
          </cell>
          <cell r="K1738">
            <v>3</v>
          </cell>
          <cell r="L1738">
            <v>0</v>
          </cell>
          <cell r="M1738">
            <v>3</v>
          </cell>
          <cell r="P1738"/>
          <cell r="Q1738"/>
          <cell r="R1738"/>
          <cell r="S1738"/>
          <cell r="T1738"/>
          <cell r="U1738"/>
          <cell r="V1738"/>
          <cell r="W1738"/>
          <cell r="Y1738"/>
          <cell r="Z1738"/>
          <cell r="AA1738"/>
          <cell r="AB1738"/>
          <cell r="AC1738"/>
          <cell r="AD1738">
            <v>3</v>
          </cell>
          <cell r="AE1738"/>
        </row>
        <row r="1739">
          <cell r="B1739">
            <v>44156</v>
          </cell>
          <cell r="C1739">
            <v>47</v>
          </cell>
          <cell r="D1739">
            <v>11</v>
          </cell>
          <cell r="E1739">
            <v>1001040292</v>
          </cell>
          <cell r="F1739" t="str">
            <v>Máy lọc nước Optimus Karofi O-H128</v>
          </cell>
          <cell r="G1739"/>
          <cell r="H1739" t="str">
            <v>Hoàng</v>
          </cell>
          <cell r="I1739" t="str">
            <v>Lắp ráp</v>
          </cell>
          <cell r="J1739" t="str">
            <v>OQC</v>
          </cell>
          <cell r="K1739">
            <v>3</v>
          </cell>
          <cell r="L1739">
            <v>0</v>
          </cell>
          <cell r="M1739">
            <v>3</v>
          </cell>
          <cell r="P1739"/>
          <cell r="Q1739"/>
          <cell r="R1739"/>
          <cell r="S1739"/>
          <cell r="T1739"/>
          <cell r="U1739"/>
          <cell r="V1739"/>
          <cell r="W1739"/>
          <cell r="Y1739"/>
          <cell r="Z1739"/>
          <cell r="AA1739"/>
          <cell r="AB1739"/>
          <cell r="AC1739"/>
          <cell r="AD1739">
            <v>3</v>
          </cell>
          <cell r="AE1739"/>
        </row>
        <row r="1740">
          <cell r="B1740">
            <v>44158</v>
          </cell>
          <cell r="C1740">
            <v>48</v>
          </cell>
          <cell r="D1740">
            <v>11</v>
          </cell>
          <cell r="E1740">
            <v>1001040292</v>
          </cell>
          <cell r="F1740" t="str">
            <v>Máy lọc nước Optimus Karofi O-H128</v>
          </cell>
          <cell r="G1740"/>
          <cell r="H1740" t="str">
            <v>Hoàng</v>
          </cell>
          <cell r="I1740" t="str">
            <v>Lắp ráp</v>
          </cell>
          <cell r="J1740" t="str">
            <v>OQC</v>
          </cell>
          <cell r="K1740">
            <v>3</v>
          </cell>
          <cell r="L1740">
            <v>0</v>
          </cell>
          <cell r="M1740">
            <v>3</v>
          </cell>
          <cell r="P1740"/>
          <cell r="Q1740"/>
          <cell r="R1740"/>
          <cell r="S1740"/>
          <cell r="T1740"/>
          <cell r="U1740"/>
          <cell r="V1740"/>
          <cell r="W1740"/>
          <cell r="Y1740"/>
          <cell r="Z1740"/>
          <cell r="AA1740"/>
          <cell r="AB1740"/>
          <cell r="AC1740"/>
          <cell r="AD1740">
            <v>3</v>
          </cell>
          <cell r="AE1740"/>
        </row>
        <row r="1741">
          <cell r="B1741">
            <v>44158</v>
          </cell>
          <cell r="C1741">
            <v>48</v>
          </cell>
          <cell r="D1741">
            <v>11</v>
          </cell>
          <cell r="E1741">
            <v>1001040392</v>
          </cell>
          <cell r="F1741" t="str">
            <v>Máy lọc nước Optimus Duo O-D138</v>
          </cell>
          <cell r="G1741"/>
          <cell r="H1741" t="str">
            <v>Hoàng</v>
          </cell>
          <cell r="I1741" t="str">
            <v>Lắp ráp</v>
          </cell>
          <cell r="J1741" t="str">
            <v>OQC</v>
          </cell>
          <cell r="K1741">
            <v>18</v>
          </cell>
          <cell r="L1741">
            <v>0</v>
          </cell>
          <cell r="M1741">
            <v>18</v>
          </cell>
          <cell r="P1741"/>
          <cell r="Q1741"/>
          <cell r="R1741"/>
          <cell r="S1741"/>
          <cell r="T1741"/>
          <cell r="U1741"/>
          <cell r="V1741"/>
          <cell r="W1741"/>
          <cell r="Y1741"/>
          <cell r="Z1741"/>
          <cell r="AA1741"/>
          <cell r="AB1741"/>
          <cell r="AC1741"/>
          <cell r="AD1741">
            <v>2</v>
          </cell>
          <cell r="AE1741"/>
        </row>
        <row r="1742">
          <cell r="B1742">
            <v>44158</v>
          </cell>
          <cell r="C1742">
            <v>48</v>
          </cell>
          <cell r="D1742">
            <v>11</v>
          </cell>
          <cell r="E1742">
            <v>2008010036</v>
          </cell>
          <cell r="F1742" t="str">
            <v>Bơm 24V 8369T KAROFI</v>
          </cell>
          <cell r="G1742"/>
          <cell r="H1742" t="str">
            <v>Hoàng</v>
          </cell>
          <cell r="I1742" t="str">
            <v>Lắp ráp</v>
          </cell>
          <cell r="J1742" t="str">
            <v>OQC</v>
          </cell>
          <cell r="K1742">
            <v>24</v>
          </cell>
          <cell r="L1742">
            <v>0</v>
          </cell>
          <cell r="M1742">
            <v>24</v>
          </cell>
          <cell r="P1742"/>
          <cell r="Q1742"/>
          <cell r="R1742"/>
          <cell r="S1742"/>
          <cell r="T1742"/>
          <cell r="U1742"/>
          <cell r="V1742"/>
          <cell r="W1742"/>
          <cell r="Y1742"/>
          <cell r="Z1742">
            <v>24</v>
          </cell>
          <cell r="AA1742"/>
          <cell r="AB1742"/>
          <cell r="AC1742"/>
          <cell r="AD1742"/>
          <cell r="AE1742"/>
        </row>
        <row r="1743">
          <cell r="B1743">
            <v>44158</v>
          </cell>
          <cell r="C1743">
            <v>48</v>
          </cell>
          <cell r="D1743">
            <v>11</v>
          </cell>
          <cell r="E1743">
            <v>2012010018</v>
          </cell>
          <cell r="F1743" t="str">
            <v>Màng RO EZ355 100 PURIFIM (DM)</v>
          </cell>
          <cell r="G1743"/>
          <cell r="H1743" t="str">
            <v>Lan</v>
          </cell>
          <cell r="I1743" t="str">
            <v>Lõi</v>
          </cell>
          <cell r="J1743" t="str">
            <v>PQC</v>
          </cell>
          <cell r="K1743">
            <v>80</v>
          </cell>
          <cell r="L1743">
            <v>65</v>
          </cell>
          <cell r="M1743">
            <v>15</v>
          </cell>
          <cell r="P1743"/>
          <cell r="Q1743"/>
          <cell r="R1743"/>
          <cell r="S1743"/>
          <cell r="T1743"/>
          <cell r="U1743"/>
          <cell r="V1743"/>
          <cell r="W1743"/>
          <cell r="Y1743"/>
          <cell r="Z1743">
            <v>15</v>
          </cell>
          <cell r="AA1743"/>
          <cell r="AB1743"/>
          <cell r="AC1743"/>
          <cell r="AD1743"/>
          <cell r="AE1743"/>
        </row>
        <row r="1744">
          <cell r="B1744">
            <v>44159</v>
          </cell>
          <cell r="C1744">
            <v>48</v>
          </cell>
          <cell r="D1744">
            <v>11</v>
          </cell>
          <cell r="E1744">
            <v>2008010036</v>
          </cell>
          <cell r="F1744" t="str">
            <v>Bơm 24V 8369T KAROFI</v>
          </cell>
          <cell r="G1744"/>
          <cell r="H1744" t="str">
            <v>Hoàng</v>
          </cell>
          <cell r="I1744" t="str">
            <v>Lắp ráp</v>
          </cell>
          <cell r="J1744" t="str">
            <v>OQC</v>
          </cell>
          <cell r="K1744">
            <v>24</v>
          </cell>
          <cell r="L1744">
            <v>5</v>
          </cell>
          <cell r="M1744">
            <v>19</v>
          </cell>
          <cell r="P1744"/>
          <cell r="Q1744"/>
          <cell r="R1744"/>
          <cell r="S1744"/>
          <cell r="T1744"/>
          <cell r="U1744"/>
          <cell r="V1744"/>
          <cell r="W1744"/>
          <cell r="Y1744"/>
          <cell r="Z1744">
            <v>19</v>
          </cell>
          <cell r="AA1744"/>
          <cell r="AB1744"/>
          <cell r="AC1744"/>
          <cell r="AD1744"/>
          <cell r="AE1744"/>
        </row>
        <row r="1745">
          <cell r="B1745">
            <v>44160</v>
          </cell>
          <cell r="C1745">
            <v>48</v>
          </cell>
          <cell r="D1745">
            <v>11</v>
          </cell>
          <cell r="E1745">
            <v>1001040152</v>
          </cell>
          <cell r="F1745" t="str">
            <v>Máy lọc nước KAROFI KT-ERO80</v>
          </cell>
          <cell r="G1745"/>
          <cell r="H1745" t="str">
            <v>Hoàng</v>
          </cell>
          <cell r="I1745" t="str">
            <v>Lắp ráp</v>
          </cell>
          <cell r="J1745" t="str">
            <v>OQC</v>
          </cell>
          <cell r="K1745">
            <v>3</v>
          </cell>
          <cell r="L1745">
            <v>1</v>
          </cell>
          <cell r="M1745">
            <v>2</v>
          </cell>
          <cell r="P1745"/>
          <cell r="Q1745"/>
          <cell r="R1745"/>
          <cell r="S1745"/>
          <cell r="T1745"/>
          <cell r="U1745"/>
          <cell r="V1745"/>
          <cell r="W1745"/>
          <cell r="Y1745"/>
          <cell r="Z1745"/>
          <cell r="AA1745"/>
          <cell r="AB1745"/>
          <cell r="AC1745"/>
          <cell r="AD1745">
            <v>2</v>
          </cell>
          <cell r="AE1745"/>
        </row>
        <row r="1746">
          <cell r="B1746">
            <v>44165</v>
          </cell>
          <cell r="C1746">
            <v>49</v>
          </cell>
          <cell r="D1746">
            <v>11</v>
          </cell>
          <cell r="E1746">
            <v>1001010021</v>
          </cell>
          <cell r="F1746" t="str">
            <v>Máy lọc nước KoriHome WPK-608</v>
          </cell>
          <cell r="G1746"/>
          <cell r="H1746" t="str">
            <v>Hoàng</v>
          </cell>
          <cell r="I1746" t="str">
            <v>Lắp ráp</v>
          </cell>
          <cell r="J1746" t="str">
            <v>OQC</v>
          </cell>
          <cell r="K1746">
            <v>3</v>
          </cell>
          <cell r="L1746">
            <v>0</v>
          </cell>
          <cell r="M1746">
            <v>3</v>
          </cell>
          <cell r="P1746"/>
          <cell r="Q1746"/>
          <cell r="R1746"/>
          <cell r="S1746"/>
          <cell r="T1746"/>
          <cell r="U1746"/>
          <cell r="V1746"/>
          <cell r="W1746"/>
          <cell r="Y1746"/>
          <cell r="Z1746"/>
          <cell r="AA1746"/>
          <cell r="AB1746"/>
          <cell r="AC1746"/>
          <cell r="AD1746"/>
          <cell r="AE1746">
            <v>3</v>
          </cell>
        </row>
        <row r="1747">
          <cell r="B1747">
            <v>44137</v>
          </cell>
          <cell r="C1747">
            <v>45</v>
          </cell>
          <cell r="D1747">
            <v>11</v>
          </cell>
          <cell r="E1747">
            <v>1001070064</v>
          </cell>
          <cell r="F1747" t="str">
            <v>Máy RO-IQO nóng nguội IROKA</v>
          </cell>
          <cell r="G1747"/>
          <cell r="H1747" t="str">
            <v>Hoàng</v>
          </cell>
          <cell r="I1747" t="str">
            <v>Lắp ráp</v>
          </cell>
          <cell r="J1747" t="str">
            <v>OQC</v>
          </cell>
          <cell r="K1747">
            <v>60</v>
          </cell>
          <cell r="L1747">
            <v>60</v>
          </cell>
          <cell r="M1747">
            <v>0</v>
          </cell>
          <cell r="P1747"/>
          <cell r="Q1747"/>
          <cell r="R1747"/>
          <cell r="S1747"/>
          <cell r="T1747"/>
          <cell r="U1747"/>
          <cell r="V1747"/>
          <cell r="W1747"/>
          <cell r="Y1747"/>
          <cell r="Z1747"/>
          <cell r="AA1747"/>
          <cell r="AB1747"/>
          <cell r="AC1747"/>
          <cell r="AD1747"/>
          <cell r="AE1747"/>
        </row>
        <row r="1748">
          <cell r="B1748">
            <v>44137</v>
          </cell>
          <cell r="C1748">
            <v>45</v>
          </cell>
          <cell r="D1748">
            <v>11</v>
          </cell>
          <cell r="E1748">
            <v>1001040292</v>
          </cell>
          <cell r="F1748" t="str">
            <v>Máy lọc nước Optimus Karofi O-H128</v>
          </cell>
          <cell r="G1748"/>
          <cell r="H1748" t="str">
            <v>Hoàng</v>
          </cell>
          <cell r="I1748" t="str">
            <v>Lắp ráp</v>
          </cell>
          <cell r="J1748" t="str">
            <v>OQC</v>
          </cell>
          <cell r="K1748">
            <v>40</v>
          </cell>
          <cell r="L1748">
            <v>40</v>
          </cell>
          <cell r="M1748">
            <v>0</v>
          </cell>
          <cell r="P1748"/>
          <cell r="Q1748"/>
          <cell r="R1748"/>
          <cell r="S1748"/>
          <cell r="T1748"/>
          <cell r="U1748"/>
          <cell r="V1748"/>
          <cell r="W1748"/>
          <cell r="Y1748"/>
          <cell r="Z1748"/>
          <cell r="AA1748"/>
          <cell r="AB1748"/>
          <cell r="AC1748"/>
          <cell r="AD1748"/>
          <cell r="AE1748"/>
        </row>
        <row r="1749">
          <cell r="B1749">
            <v>44137</v>
          </cell>
          <cell r="C1749">
            <v>45</v>
          </cell>
          <cell r="D1749">
            <v>11</v>
          </cell>
          <cell r="E1749">
            <v>1001090031</v>
          </cell>
          <cell r="F1749" t="str">
            <v>Máy RO-01/003 (CHANHVIET.01.IROKA)</v>
          </cell>
          <cell r="G1749"/>
          <cell r="H1749" t="str">
            <v>Hoàng</v>
          </cell>
          <cell r="I1749" t="str">
            <v>Lắp ráp</v>
          </cell>
          <cell r="J1749" t="str">
            <v>OQC</v>
          </cell>
          <cell r="K1749">
            <v>20</v>
          </cell>
          <cell r="L1749">
            <v>20</v>
          </cell>
          <cell r="M1749">
            <v>0</v>
          </cell>
          <cell r="P1749"/>
          <cell r="Q1749"/>
          <cell r="R1749"/>
          <cell r="S1749"/>
          <cell r="T1749"/>
          <cell r="U1749"/>
          <cell r="V1749"/>
          <cell r="W1749"/>
          <cell r="Y1749"/>
          <cell r="Z1749"/>
          <cell r="AA1749"/>
          <cell r="AB1749"/>
          <cell r="AC1749"/>
          <cell r="AD1749"/>
          <cell r="AE1749"/>
        </row>
        <row r="1750">
          <cell r="B1750">
            <v>44137</v>
          </cell>
          <cell r="C1750">
            <v>45</v>
          </cell>
          <cell r="D1750">
            <v>11</v>
          </cell>
          <cell r="E1750">
            <v>1001090029</v>
          </cell>
          <cell r="F1750" t="str">
            <v>Máy RO-202/DB25 (CHANHVIET.02.AVITA)</v>
          </cell>
          <cell r="G1750"/>
          <cell r="H1750" t="str">
            <v>Hoàng</v>
          </cell>
          <cell r="I1750" t="str">
            <v>Lắp ráp</v>
          </cell>
          <cell r="J1750" t="str">
            <v>OQC</v>
          </cell>
          <cell r="K1750">
            <v>10</v>
          </cell>
          <cell r="L1750">
            <v>10</v>
          </cell>
          <cell r="M1750">
            <v>0</v>
          </cell>
          <cell r="P1750"/>
          <cell r="Q1750"/>
          <cell r="R1750"/>
          <cell r="S1750"/>
          <cell r="T1750"/>
          <cell r="U1750"/>
          <cell r="V1750"/>
          <cell r="W1750"/>
          <cell r="Y1750"/>
          <cell r="Z1750"/>
          <cell r="AA1750"/>
          <cell r="AB1750"/>
          <cell r="AC1750"/>
          <cell r="AD1750"/>
          <cell r="AE1750"/>
        </row>
        <row r="1751">
          <cell r="B1751">
            <v>44137</v>
          </cell>
          <cell r="C1751">
            <v>45</v>
          </cell>
          <cell r="D1751">
            <v>11</v>
          </cell>
          <cell r="E1751">
            <v>1001090048</v>
          </cell>
          <cell r="F1751" t="str">
            <v>Máy RO-01/001 (CHANHVIET.01.AVITA)</v>
          </cell>
          <cell r="G1751"/>
          <cell r="H1751" t="str">
            <v>Hoàng</v>
          </cell>
          <cell r="I1751" t="str">
            <v>Lắp ráp</v>
          </cell>
          <cell r="J1751" t="str">
            <v>OQC</v>
          </cell>
          <cell r="K1751">
            <v>40</v>
          </cell>
          <cell r="L1751">
            <v>40</v>
          </cell>
          <cell r="M1751">
            <v>0</v>
          </cell>
          <cell r="P1751"/>
          <cell r="Q1751"/>
          <cell r="R1751"/>
          <cell r="S1751"/>
          <cell r="T1751"/>
          <cell r="U1751"/>
          <cell r="V1751"/>
          <cell r="W1751"/>
          <cell r="Y1751"/>
          <cell r="Z1751"/>
          <cell r="AA1751"/>
          <cell r="AB1751"/>
          <cell r="AC1751"/>
          <cell r="AD1751"/>
          <cell r="AE1751"/>
        </row>
        <row r="1752">
          <cell r="B1752">
            <v>44137</v>
          </cell>
          <cell r="C1752">
            <v>45</v>
          </cell>
          <cell r="D1752">
            <v>11</v>
          </cell>
          <cell r="E1752">
            <v>1001050061</v>
          </cell>
          <cell r="F1752" t="str">
            <v>Máy RO-01/016 (CHHOAHM.01)</v>
          </cell>
          <cell r="G1752"/>
          <cell r="H1752" t="str">
            <v>Hoàng</v>
          </cell>
          <cell r="I1752" t="str">
            <v>Lắp ráp</v>
          </cell>
          <cell r="J1752" t="str">
            <v>OQC</v>
          </cell>
          <cell r="K1752">
            <v>51</v>
          </cell>
          <cell r="L1752">
            <v>51</v>
          </cell>
          <cell r="M1752">
            <v>0</v>
          </cell>
          <cell r="P1752"/>
          <cell r="Q1752"/>
          <cell r="R1752"/>
          <cell r="S1752"/>
          <cell r="T1752"/>
          <cell r="U1752"/>
          <cell r="V1752"/>
          <cell r="W1752"/>
          <cell r="Y1752"/>
          <cell r="Z1752"/>
          <cell r="AA1752"/>
          <cell r="AB1752"/>
          <cell r="AC1752"/>
          <cell r="AD1752"/>
          <cell r="AE1752"/>
        </row>
        <row r="1753">
          <cell r="B1753">
            <v>44137</v>
          </cell>
          <cell r="C1753">
            <v>45</v>
          </cell>
          <cell r="D1753">
            <v>11</v>
          </cell>
          <cell r="E1753">
            <v>1001050280</v>
          </cell>
          <cell r="F1753" t="str">
            <v>Máy RO-01 CHHAIDANG.02</v>
          </cell>
          <cell r="G1753"/>
          <cell r="H1753" t="str">
            <v>Hoàng</v>
          </cell>
          <cell r="I1753" t="str">
            <v>Lắp ráp</v>
          </cell>
          <cell r="J1753" t="str">
            <v>OQC</v>
          </cell>
          <cell r="K1753">
            <v>30</v>
          </cell>
          <cell r="L1753">
            <v>30</v>
          </cell>
          <cell r="M1753">
            <v>0</v>
          </cell>
          <cell r="P1753"/>
          <cell r="Q1753"/>
          <cell r="R1753"/>
          <cell r="S1753"/>
          <cell r="T1753"/>
          <cell r="U1753"/>
          <cell r="V1753"/>
          <cell r="W1753"/>
          <cell r="Y1753"/>
          <cell r="Z1753"/>
          <cell r="AA1753"/>
          <cell r="AB1753"/>
          <cell r="AC1753"/>
          <cell r="AD1753"/>
          <cell r="AE1753"/>
        </row>
        <row r="1754">
          <cell r="B1754">
            <v>44137</v>
          </cell>
          <cell r="C1754">
            <v>45</v>
          </cell>
          <cell r="D1754">
            <v>11</v>
          </cell>
          <cell r="E1754">
            <v>1001050259</v>
          </cell>
          <cell r="F1754" t="str">
            <v>Máy RO-32 SUNHOUSE.08 (5S)</v>
          </cell>
          <cell r="G1754"/>
          <cell r="H1754" t="str">
            <v>Hoàng</v>
          </cell>
          <cell r="I1754" t="str">
            <v>Lắp ráp</v>
          </cell>
          <cell r="J1754" t="str">
            <v>OQC</v>
          </cell>
          <cell r="K1754">
            <v>200</v>
          </cell>
          <cell r="L1754">
            <v>200</v>
          </cell>
          <cell r="M1754">
            <v>0</v>
          </cell>
          <cell r="P1754"/>
          <cell r="Q1754"/>
          <cell r="R1754"/>
          <cell r="S1754"/>
          <cell r="T1754"/>
          <cell r="U1754"/>
          <cell r="V1754"/>
          <cell r="W1754"/>
          <cell r="Y1754"/>
          <cell r="Z1754"/>
          <cell r="AA1754"/>
          <cell r="AB1754"/>
          <cell r="AC1754"/>
          <cell r="AD1754"/>
          <cell r="AE1754"/>
        </row>
        <row r="1755">
          <cell r="B1755">
            <v>44137</v>
          </cell>
          <cell r="C1755">
            <v>45</v>
          </cell>
          <cell r="D1755">
            <v>11</v>
          </cell>
          <cell r="E1755">
            <v>1001050277</v>
          </cell>
          <cell r="F1755" t="str">
            <v>Máy RO-200 CHDIENHD.01</v>
          </cell>
          <cell r="G1755"/>
          <cell r="H1755" t="str">
            <v>Hoàng</v>
          </cell>
          <cell r="I1755" t="str">
            <v>Lắp ráp</v>
          </cell>
          <cell r="J1755" t="str">
            <v>OQC</v>
          </cell>
          <cell r="K1755">
            <v>31</v>
          </cell>
          <cell r="L1755">
            <v>31</v>
          </cell>
          <cell r="M1755">
            <v>0</v>
          </cell>
          <cell r="P1755"/>
          <cell r="Q1755"/>
          <cell r="R1755"/>
          <cell r="S1755"/>
          <cell r="T1755"/>
          <cell r="U1755"/>
          <cell r="V1755"/>
          <cell r="W1755"/>
          <cell r="Y1755"/>
          <cell r="Z1755"/>
          <cell r="AA1755"/>
          <cell r="AB1755"/>
          <cell r="AC1755"/>
          <cell r="AD1755"/>
          <cell r="AE1755"/>
        </row>
        <row r="1756">
          <cell r="B1756">
            <v>44137</v>
          </cell>
          <cell r="C1756">
            <v>45</v>
          </cell>
          <cell r="D1756">
            <v>11</v>
          </cell>
          <cell r="E1756">
            <v>1001040113</v>
          </cell>
          <cell r="F1756" t="str">
            <v>Máy lọc nước KAROFI KSI80-A MT</v>
          </cell>
          <cell r="G1756"/>
          <cell r="H1756" t="str">
            <v>Hoàng</v>
          </cell>
          <cell r="I1756" t="str">
            <v>Lắp ráp</v>
          </cell>
          <cell r="J1756" t="str">
            <v>OQC</v>
          </cell>
          <cell r="K1756">
            <v>200</v>
          </cell>
          <cell r="L1756">
            <v>200</v>
          </cell>
          <cell r="M1756">
            <v>0</v>
          </cell>
          <cell r="P1756"/>
          <cell r="Q1756"/>
          <cell r="R1756"/>
          <cell r="S1756"/>
          <cell r="T1756"/>
          <cell r="U1756"/>
          <cell r="V1756"/>
          <cell r="W1756"/>
          <cell r="Y1756"/>
          <cell r="Z1756"/>
          <cell r="AA1756"/>
          <cell r="AB1756"/>
          <cell r="AC1756"/>
          <cell r="AD1756"/>
          <cell r="AE1756"/>
        </row>
        <row r="1757">
          <cell r="B1757">
            <v>44137</v>
          </cell>
          <cell r="C1757">
            <v>45</v>
          </cell>
          <cell r="D1757">
            <v>11</v>
          </cell>
          <cell r="E1757">
            <v>1001040415</v>
          </cell>
          <cell r="F1757" t="str">
            <v>Máy lọc nước KAROFI B930</v>
          </cell>
          <cell r="G1757"/>
          <cell r="H1757" t="str">
            <v>Hoàng</v>
          </cell>
          <cell r="I1757" t="str">
            <v>Lắp ráp</v>
          </cell>
          <cell r="J1757" t="str">
            <v>OQC</v>
          </cell>
          <cell r="K1757">
            <v>300</v>
          </cell>
          <cell r="L1757">
            <v>300</v>
          </cell>
          <cell r="M1757">
            <v>0</v>
          </cell>
          <cell r="P1757"/>
          <cell r="Q1757"/>
          <cell r="R1757"/>
          <cell r="S1757"/>
          <cell r="T1757"/>
          <cell r="U1757"/>
          <cell r="V1757"/>
          <cell r="W1757"/>
          <cell r="Y1757"/>
          <cell r="Z1757"/>
          <cell r="AA1757"/>
          <cell r="AB1757"/>
          <cell r="AC1757"/>
          <cell r="AD1757"/>
          <cell r="AE1757"/>
        </row>
        <row r="1758">
          <cell r="B1758">
            <v>44137</v>
          </cell>
          <cell r="C1758">
            <v>45</v>
          </cell>
          <cell r="D1758">
            <v>11</v>
          </cell>
          <cell r="E1758">
            <v>2004010185</v>
          </cell>
          <cell r="F1758" t="str">
            <v>Lõi lọc Smax Duo 1 Vi lọc</v>
          </cell>
          <cell r="G1758"/>
          <cell r="H1758" t="str">
            <v>Lan</v>
          </cell>
          <cell r="I1758" t="str">
            <v>Lõi</v>
          </cell>
          <cell r="J1758" t="str">
            <v>PQC</v>
          </cell>
          <cell r="K1758">
            <v>3500</v>
          </cell>
          <cell r="L1758">
            <v>3500</v>
          </cell>
          <cell r="M1758">
            <v>0</v>
          </cell>
          <cell r="P1758"/>
          <cell r="Q1758"/>
          <cell r="R1758"/>
          <cell r="S1758"/>
          <cell r="T1758"/>
          <cell r="U1758"/>
          <cell r="V1758"/>
          <cell r="W1758"/>
          <cell r="Y1758"/>
          <cell r="Z1758"/>
          <cell r="AA1758"/>
          <cell r="AB1758"/>
          <cell r="AC1758"/>
          <cell r="AD1758"/>
          <cell r="AE1758"/>
        </row>
        <row r="1759">
          <cell r="B1759">
            <v>44137</v>
          </cell>
          <cell r="C1759">
            <v>45</v>
          </cell>
          <cell r="D1759">
            <v>11</v>
          </cell>
          <cell r="E1759">
            <v>2004010184</v>
          </cell>
          <cell r="F1759" t="str">
            <v>Lõi lọc Smax Duo 3 Vi lọc đa điểm</v>
          </cell>
          <cell r="G1759"/>
          <cell r="H1759" t="str">
            <v>Lan</v>
          </cell>
          <cell r="I1759" t="str">
            <v>Lõi</v>
          </cell>
          <cell r="J1759" t="str">
            <v>PQC</v>
          </cell>
          <cell r="K1759">
            <v>1000</v>
          </cell>
          <cell r="L1759">
            <v>1000</v>
          </cell>
          <cell r="M1759">
            <v>0</v>
          </cell>
          <cell r="P1759"/>
          <cell r="Q1759"/>
          <cell r="R1759"/>
          <cell r="S1759"/>
          <cell r="T1759"/>
          <cell r="U1759"/>
          <cell r="V1759"/>
          <cell r="W1759"/>
          <cell r="Y1759"/>
          <cell r="Z1759"/>
          <cell r="AA1759"/>
          <cell r="AB1759"/>
          <cell r="AC1759"/>
          <cell r="AD1759"/>
          <cell r="AE1759"/>
        </row>
        <row r="1760">
          <cell r="B1760">
            <v>44137</v>
          </cell>
          <cell r="C1760">
            <v>45</v>
          </cell>
          <cell r="D1760">
            <v>11</v>
          </cell>
          <cell r="E1760">
            <v>2005020073</v>
          </cell>
          <cell r="F1760" t="str">
            <v>Lõi CTO 10" KAROFI (Anh)</v>
          </cell>
          <cell r="G1760"/>
          <cell r="H1760" t="str">
            <v>Lan</v>
          </cell>
          <cell r="I1760" t="str">
            <v>Lõi</v>
          </cell>
          <cell r="J1760" t="str">
            <v>PQC</v>
          </cell>
          <cell r="K1760">
            <v>300</v>
          </cell>
          <cell r="L1760">
            <v>300</v>
          </cell>
          <cell r="M1760">
            <v>0</v>
          </cell>
          <cell r="P1760"/>
          <cell r="Q1760"/>
          <cell r="R1760"/>
          <cell r="S1760"/>
          <cell r="T1760"/>
          <cell r="U1760"/>
          <cell r="V1760"/>
          <cell r="W1760"/>
          <cell r="Y1760"/>
          <cell r="Z1760"/>
          <cell r="AA1760"/>
          <cell r="AB1760"/>
          <cell r="AC1760"/>
          <cell r="AD1760"/>
          <cell r="AE1760"/>
        </row>
        <row r="1761">
          <cell r="B1761">
            <v>44137</v>
          </cell>
          <cell r="C1761">
            <v>45</v>
          </cell>
          <cell r="D1761">
            <v>11</v>
          </cell>
          <cell r="E1761">
            <v>2003030202</v>
          </cell>
          <cell r="F1761" t="str">
            <v>Lõi T33 102 trắng VIROLIKE (DM)</v>
          </cell>
          <cell r="G1761"/>
          <cell r="H1761" t="str">
            <v>Lan</v>
          </cell>
          <cell r="I1761" t="str">
            <v>Lõi</v>
          </cell>
          <cell r="J1761" t="str">
            <v>PQC</v>
          </cell>
          <cell r="K1761">
            <v>997</v>
          </cell>
          <cell r="L1761">
            <v>997</v>
          </cell>
          <cell r="M1761">
            <v>0</v>
          </cell>
          <cell r="P1761"/>
          <cell r="Q1761"/>
          <cell r="R1761"/>
          <cell r="S1761"/>
          <cell r="T1761"/>
          <cell r="U1761"/>
          <cell r="V1761"/>
          <cell r="W1761"/>
          <cell r="Y1761"/>
          <cell r="Z1761"/>
          <cell r="AA1761"/>
          <cell r="AB1761"/>
          <cell r="AC1761"/>
          <cell r="AD1761"/>
          <cell r="AE1761"/>
        </row>
        <row r="1762">
          <cell r="B1762">
            <v>44137</v>
          </cell>
          <cell r="C1762">
            <v>45</v>
          </cell>
          <cell r="D1762">
            <v>11</v>
          </cell>
          <cell r="E1762">
            <v>2003090057</v>
          </cell>
          <cell r="F1762" t="str">
            <v>Lõi Hydrogen K EZ xanh D KAROFI (DM)</v>
          </cell>
          <cell r="G1762"/>
          <cell r="H1762" t="str">
            <v>Lan</v>
          </cell>
          <cell r="I1762" t="str">
            <v>Lõi</v>
          </cell>
          <cell r="J1762" t="str">
            <v>PQC</v>
          </cell>
          <cell r="K1762">
            <v>1000</v>
          </cell>
          <cell r="L1762">
            <v>1000</v>
          </cell>
          <cell r="M1762">
            <v>0</v>
          </cell>
          <cell r="P1762"/>
          <cell r="Q1762"/>
          <cell r="R1762"/>
          <cell r="S1762"/>
          <cell r="T1762"/>
          <cell r="U1762"/>
          <cell r="V1762"/>
          <cell r="W1762"/>
          <cell r="Y1762"/>
          <cell r="Z1762"/>
          <cell r="AA1762"/>
          <cell r="AB1762"/>
          <cell r="AC1762"/>
          <cell r="AD1762"/>
          <cell r="AE1762"/>
        </row>
        <row r="1763">
          <cell r="B1763">
            <v>44137</v>
          </cell>
          <cell r="C1763">
            <v>45</v>
          </cell>
          <cell r="D1763">
            <v>11</v>
          </cell>
          <cell r="E1763">
            <v>2003070043</v>
          </cell>
          <cell r="F1763" t="str">
            <v>Lõi Nano K EZ xanh D KAROFI (DM)</v>
          </cell>
          <cell r="G1763"/>
          <cell r="H1763" t="str">
            <v>Lan</v>
          </cell>
          <cell r="I1763" t="str">
            <v>Lõi</v>
          </cell>
          <cell r="J1763" t="str">
            <v>PQC</v>
          </cell>
          <cell r="K1763">
            <v>1994</v>
          </cell>
          <cell r="L1763">
            <v>1994</v>
          </cell>
          <cell r="M1763">
            <v>0</v>
          </cell>
          <cell r="P1763"/>
          <cell r="Q1763"/>
          <cell r="R1763"/>
          <cell r="S1763"/>
          <cell r="T1763"/>
          <cell r="U1763"/>
          <cell r="V1763"/>
          <cell r="W1763"/>
          <cell r="Y1763"/>
          <cell r="Z1763"/>
          <cell r="AA1763"/>
          <cell r="AB1763"/>
          <cell r="AC1763"/>
          <cell r="AD1763"/>
          <cell r="AE1763"/>
        </row>
        <row r="1764">
          <cell r="B1764">
            <v>44137</v>
          </cell>
          <cell r="C1764">
            <v>45</v>
          </cell>
          <cell r="D1764">
            <v>11</v>
          </cell>
          <cell r="E1764">
            <v>2003050050</v>
          </cell>
          <cell r="F1764" t="str">
            <v>Lõi khoáng K KAROFI (hộp)</v>
          </cell>
          <cell r="G1764"/>
          <cell r="H1764" t="str">
            <v>Lan</v>
          </cell>
          <cell r="I1764" t="str">
            <v>Lõi</v>
          </cell>
          <cell r="J1764" t="str">
            <v>PQC</v>
          </cell>
          <cell r="K1764">
            <v>1000</v>
          </cell>
          <cell r="L1764">
            <v>1000</v>
          </cell>
          <cell r="M1764">
            <v>0</v>
          </cell>
          <cell r="P1764"/>
          <cell r="Q1764"/>
          <cell r="R1764"/>
          <cell r="S1764"/>
          <cell r="T1764"/>
          <cell r="U1764"/>
          <cell r="V1764"/>
          <cell r="W1764"/>
          <cell r="Y1764"/>
          <cell r="Z1764"/>
          <cell r="AA1764"/>
          <cell r="AB1764"/>
          <cell r="AC1764"/>
          <cell r="AD1764"/>
          <cell r="AE1764"/>
        </row>
        <row r="1765">
          <cell r="B1765">
            <v>44137</v>
          </cell>
          <cell r="C1765">
            <v>45</v>
          </cell>
          <cell r="D1765">
            <v>11</v>
          </cell>
          <cell r="E1765">
            <v>2004010128</v>
          </cell>
          <cell r="F1765" t="str">
            <v>Lõi PP 10" G120 5u AQUALIFE</v>
          </cell>
          <cell r="G1765"/>
          <cell r="H1765" t="str">
            <v>Lan</v>
          </cell>
          <cell r="I1765" t="str">
            <v>Lõi</v>
          </cell>
          <cell r="J1765" t="str">
            <v>PQC</v>
          </cell>
          <cell r="K1765">
            <v>1</v>
          </cell>
          <cell r="L1765">
            <v>1</v>
          </cell>
          <cell r="M1765">
            <v>0</v>
          </cell>
          <cell r="P1765"/>
          <cell r="Q1765"/>
          <cell r="R1765"/>
          <cell r="S1765"/>
          <cell r="T1765"/>
          <cell r="U1765"/>
          <cell r="V1765"/>
          <cell r="W1765"/>
          <cell r="Y1765"/>
          <cell r="Z1765"/>
          <cell r="AA1765"/>
          <cell r="AB1765"/>
          <cell r="AC1765"/>
          <cell r="AD1765"/>
          <cell r="AE1765"/>
        </row>
        <row r="1766">
          <cell r="B1766">
            <v>44137</v>
          </cell>
          <cell r="C1766">
            <v>45</v>
          </cell>
          <cell r="D1766">
            <v>11</v>
          </cell>
          <cell r="E1766">
            <v>2004020049</v>
          </cell>
          <cell r="F1766" t="str">
            <v>Lõi PPD 10" G120 trắng trơn TECOMEN</v>
          </cell>
          <cell r="G1766"/>
          <cell r="H1766" t="str">
            <v>Lan</v>
          </cell>
          <cell r="I1766" t="str">
            <v>Lõi</v>
          </cell>
          <cell r="J1766" t="str">
            <v>PQC</v>
          </cell>
          <cell r="K1766">
            <v>1</v>
          </cell>
          <cell r="L1766">
            <v>1</v>
          </cell>
          <cell r="M1766">
            <v>0</v>
          </cell>
          <cell r="P1766"/>
          <cell r="Q1766"/>
          <cell r="R1766"/>
          <cell r="S1766"/>
          <cell r="T1766"/>
          <cell r="U1766"/>
          <cell r="V1766"/>
          <cell r="W1766"/>
          <cell r="Y1766"/>
          <cell r="Z1766"/>
          <cell r="AA1766"/>
          <cell r="AB1766"/>
          <cell r="AC1766"/>
          <cell r="AD1766"/>
          <cell r="AE1766"/>
        </row>
        <row r="1767">
          <cell r="B1767">
            <v>44138</v>
          </cell>
          <cell r="C1767">
            <v>45</v>
          </cell>
          <cell r="D1767">
            <v>11</v>
          </cell>
          <cell r="E1767">
            <v>1001040418</v>
          </cell>
          <cell r="F1767" t="str">
            <v>Máy lọc nước Optimus Pro O-i439</v>
          </cell>
          <cell r="G1767"/>
          <cell r="H1767" t="str">
            <v>Hoàng</v>
          </cell>
          <cell r="I1767" t="str">
            <v>Lắp ráp</v>
          </cell>
          <cell r="J1767" t="str">
            <v>OQC</v>
          </cell>
          <cell r="K1767">
            <v>100</v>
          </cell>
          <cell r="L1767">
            <v>100</v>
          </cell>
          <cell r="M1767">
            <v>0</v>
          </cell>
          <cell r="P1767"/>
          <cell r="Q1767"/>
          <cell r="R1767"/>
          <cell r="S1767"/>
          <cell r="T1767"/>
          <cell r="U1767"/>
          <cell r="V1767"/>
          <cell r="W1767"/>
          <cell r="Y1767"/>
          <cell r="Z1767"/>
          <cell r="AA1767"/>
          <cell r="AB1767"/>
          <cell r="AC1767"/>
          <cell r="AD1767"/>
          <cell r="AE1767"/>
        </row>
        <row r="1768">
          <cell r="B1768">
            <v>44138</v>
          </cell>
          <cell r="C1768">
            <v>45</v>
          </cell>
          <cell r="D1768">
            <v>11</v>
          </cell>
          <cell r="E1768">
            <v>1001040392</v>
          </cell>
          <cell r="F1768" t="str">
            <v>Máy lọc nước Optimus Duo O-D138</v>
          </cell>
          <cell r="G1768"/>
          <cell r="H1768" t="str">
            <v>Hoàng</v>
          </cell>
          <cell r="I1768" t="str">
            <v>Lắp ráp</v>
          </cell>
          <cell r="J1768" t="str">
            <v>OQC</v>
          </cell>
          <cell r="K1768">
            <v>135</v>
          </cell>
          <cell r="L1768">
            <v>135</v>
          </cell>
          <cell r="M1768">
            <v>0</v>
          </cell>
          <cell r="P1768"/>
          <cell r="Q1768"/>
          <cell r="R1768"/>
          <cell r="S1768"/>
          <cell r="T1768"/>
          <cell r="U1768"/>
          <cell r="V1768"/>
          <cell r="W1768"/>
          <cell r="Y1768"/>
          <cell r="Z1768"/>
          <cell r="AA1768"/>
          <cell r="AB1768"/>
          <cell r="AC1768"/>
          <cell r="AD1768"/>
          <cell r="AE1768"/>
        </row>
        <row r="1769">
          <cell r="B1769">
            <v>44138</v>
          </cell>
          <cell r="C1769">
            <v>45</v>
          </cell>
          <cell r="D1769">
            <v>11</v>
          </cell>
          <cell r="E1769">
            <v>1001010181</v>
          </cell>
          <cell r="F1769" t="str">
            <v>Máy lọc nước LIVOTEC LRC110-H</v>
          </cell>
          <cell r="G1769"/>
          <cell r="H1769" t="str">
            <v>Hoàng</v>
          </cell>
          <cell r="I1769" t="str">
            <v>Lắp ráp</v>
          </cell>
          <cell r="J1769" t="str">
            <v>OQC</v>
          </cell>
          <cell r="K1769">
            <v>100</v>
          </cell>
          <cell r="L1769">
            <v>100</v>
          </cell>
          <cell r="M1769">
            <v>0</v>
          </cell>
          <cell r="P1769"/>
          <cell r="Q1769"/>
          <cell r="R1769"/>
          <cell r="S1769"/>
          <cell r="T1769"/>
          <cell r="U1769"/>
          <cell r="V1769"/>
          <cell r="W1769"/>
          <cell r="Y1769"/>
          <cell r="Z1769"/>
          <cell r="AA1769"/>
          <cell r="AB1769"/>
          <cell r="AC1769"/>
          <cell r="AD1769"/>
          <cell r="AE1769"/>
        </row>
        <row r="1770">
          <cell r="B1770">
            <v>44138</v>
          </cell>
          <cell r="C1770">
            <v>45</v>
          </cell>
          <cell r="D1770">
            <v>11</v>
          </cell>
          <cell r="E1770">
            <v>1001040415</v>
          </cell>
          <cell r="F1770" t="str">
            <v>Máy lọc nước KAROFI B930</v>
          </cell>
          <cell r="G1770"/>
          <cell r="H1770" t="str">
            <v>Hoàng</v>
          </cell>
          <cell r="I1770" t="str">
            <v>Lắp ráp</v>
          </cell>
          <cell r="J1770" t="str">
            <v>OQC</v>
          </cell>
          <cell r="K1770">
            <v>400</v>
          </cell>
          <cell r="L1770">
            <v>400</v>
          </cell>
          <cell r="M1770">
            <v>0</v>
          </cell>
          <cell r="P1770"/>
          <cell r="Q1770"/>
          <cell r="R1770"/>
          <cell r="S1770"/>
          <cell r="T1770"/>
          <cell r="U1770"/>
          <cell r="V1770"/>
          <cell r="W1770"/>
          <cell r="Y1770"/>
          <cell r="Z1770"/>
          <cell r="AA1770"/>
          <cell r="AB1770"/>
          <cell r="AC1770"/>
          <cell r="AD1770"/>
          <cell r="AE1770"/>
        </row>
        <row r="1771">
          <cell r="B1771">
            <v>44138</v>
          </cell>
          <cell r="C1771">
            <v>45</v>
          </cell>
          <cell r="D1771">
            <v>11</v>
          </cell>
          <cell r="E1771">
            <v>1001040256</v>
          </cell>
          <cell r="F1771" t="str">
            <v>Máy lọc nước KAROFI M-i129-H</v>
          </cell>
          <cell r="G1771"/>
          <cell r="H1771" t="str">
            <v>Hoàng</v>
          </cell>
          <cell r="I1771" t="str">
            <v>Lắp ráp</v>
          </cell>
          <cell r="J1771" t="str">
            <v>OQC</v>
          </cell>
          <cell r="K1771">
            <v>60</v>
          </cell>
          <cell r="L1771">
            <v>60</v>
          </cell>
          <cell r="M1771">
            <v>0</v>
          </cell>
          <cell r="P1771"/>
          <cell r="Q1771"/>
          <cell r="R1771"/>
          <cell r="S1771"/>
          <cell r="T1771"/>
          <cell r="U1771"/>
          <cell r="V1771"/>
          <cell r="W1771"/>
          <cell r="Y1771"/>
          <cell r="Z1771"/>
          <cell r="AA1771"/>
          <cell r="AB1771"/>
          <cell r="AC1771"/>
          <cell r="AD1771"/>
          <cell r="AE1771"/>
        </row>
        <row r="1772">
          <cell r="B1772">
            <v>44138</v>
          </cell>
          <cell r="C1772">
            <v>45</v>
          </cell>
          <cell r="D1772">
            <v>11</v>
          </cell>
          <cell r="E1772">
            <v>1001070056</v>
          </cell>
          <cell r="F1772" t="str">
            <v>Máy RO-01/001 CTHADO.04</v>
          </cell>
          <cell r="G1772"/>
          <cell r="H1772" t="str">
            <v>Hoàng</v>
          </cell>
          <cell r="I1772" t="str">
            <v>Lắp ráp</v>
          </cell>
          <cell r="J1772" t="str">
            <v>OQC</v>
          </cell>
          <cell r="K1772">
            <v>15</v>
          </cell>
          <cell r="L1772">
            <v>15</v>
          </cell>
          <cell r="M1772">
            <v>0</v>
          </cell>
          <cell r="P1772"/>
          <cell r="Q1772"/>
          <cell r="R1772"/>
          <cell r="S1772"/>
          <cell r="T1772"/>
          <cell r="U1772"/>
          <cell r="V1772"/>
          <cell r="W1772"/>
          <cell r="Y1772"/>
          <cell r="Z1772"/>
          <cell r="AA1772"/>
          <cell r="AB1772"/>
          <cell r="AC1772"/>
          <cell r="AD1772"/>
          <cell r="AE1772"/>
        </row>
        <row r="1773">
          <cell r="B1773">
            <v>44138</v>
          </cell>
          <cell r="C1773">
            <v>45</v>
          </cell>
          <cell r="D1773">
            <v>11</v>
          </cell>
          <cell r="E1773">
            <v>1001070055</v>
          </cell>
          <cell r="F1773" t="str">
            <v>Máy RO-01/001 CTHADO.01</v>
          </cell>
          <cell r="G1773"/>
          <cell r="H1773" t="str">
            <v>Hoàng</v>
          </cell>
          <cell r="I1773" t="str">
            <v>Lắp ráp</v>
          </cell>
          <cell r="J1773" t="str">
            <v>OQC</v>
          </cell>
          <cell r="K1773">
            <v>15</v>
          </cell>
          <cell r="L1773">
            <v>15</v>
          </cell>
          <cell r="M1773">
            <v>0</v>
          </cell>
          <cell r="P1773"/>
          <cell r="Q1773"/>
          <cell r="R1773"/>
          <cell r="S1773"/>
          <cell r="T1773"/>
          <cell r="U1773"/>
          <cell r="V1773"/>
          <cell r="W1773"/>
          <cell r="Y1773"/>
          <cell r="Z1773"/>
          <cell r="AA1773"/>
          <cell r="AB1773"/>
          <cell r="AC1773"/>
          <cell r="AD1773"/>
          <cell r="AE1773"/>
        </row>
        <row r="1774">
          <cell r="B1774">
            <v>44138</v>
          </cell>
          <cell r="C1774">
            <v>45</v>
          </cell>
          <cell r="D1774">
            <v>11</v>
          </cell>
          <cell r="E1774">
            <v>1001040113</v>
          </cell>
          <cell r="F1774" t="str">
            <v>Máy lọc nước KAROFI KSI80-A MT</v>
          </cell>
          <cell r="G1774"/>
          <cell r="H1774" t="str">
            <v>Hoàng</v>
          </cell>
          <cell r="I1774" t="str">
            <v>Lắp ráp</v>
          </cell>
          <cell r="J1774" t="str">
            <v>OQC</v>
          </cell>
          <cell r="K1774">
            <v>200</v>
          </cell>
          <cell r="L1774">
            <v>200</v>
          </cell>
          <cell r="M1774">
            <v>0</v>
          </cell>
          <cell r="P1774"/>
          <cell r="Q1774"/>
          <cell r="R1774"/>
          <cell r="S1774"/>
          <cell r="T1774"/>
          <cell r="U1774"/>
          <cell r="V1774"/>
          <cell r="W1774"/>
          <cell r="Y1774"/>
          <cell r="Z1774"/>
          <cell r="AA1774"/>
          <cell r="AB1774"/>
          <cell r="AC1774"/>
          <cell r="AD1774"/>
          <cell r="AE1774"/>
        </row>
        <row r="1775">
          <cell r="B1775">
            <v>44138</v>
          </cell>
          <cell r="C1775">
            <v>45</v>
          </cell>
          <cell r="D1775">
            <v>11</v>
          </cell>
          <cell r="E1775">
            <v>2004010185</v>
          </cell>
          <cell r="F1775" t="str">
            <v>Lõi lọc Smax Duo 1 Vi lọc</v>
          </cell>
          <cell r="G1775"/>
          <cell r="H1775" t="str">
            <v>Lan</v>
          </cell>
          <cell r="I1775" t="str">
            <v>Lõi</v>
          </cell>
          <cell r="J1775" t="str">
            <v>PQC</v>
          </cell>
          <cell r="K1775">
            <v>4000</v>
          </cell>
          <cell r="L1775">
            <v>3997</v>
          </cell>
          <cell r="M1775">
            <v>3</v>
          </cell>
          <cell r="P1775"/>
          <cell r="Q1775"/>
          <cell r="R1775"/>
          <cell r="S1775"/>
          <cell r="T1775"/>
          <cell r="U1775"/>
          <cell r="V1775"/>
          <cell r="W1775"/>
          <cell r="Y1775"/>
          <cell r="Z1775">
            <v>3</v>
          </cell>
          <cell r="AA1775"/>
          <cell r="AB1775"/>
          <cell r="AC1775"/>
          <cell r="AD1775"/>
          <cell r="AE1775"/>
        </row>
        <row r="1776">
          <cell r="B1776">
            <v>44138</v>
          </cell>
          <cell r="C1776">
            <v>45</v>
          </cell>
          <cell r="D1776">
            <v>11</v>
          </cell>
          <cell r="E1776">
            <v>2005020052</v>
          </cell>
          <cell r="F1776" t="str">
            <v>Lõi lọc Smax Duo 3 Post Carbon</v>
          </cell>
          <cell r="G1776"/>
          <cell r="H1776" t="str">
            <v>Lan</v>
          </cell>
          <cell r="I1776" t="str">
            <v>Lõi</v>
          </cell>
          <cell r="J1776" t="str">
            <v>PQC</v>
          </cell>
          <cell r="K1776">
            <v>700</v>
          </cell>
          <cell r="L1776">
            <v>700</v>
          </cell>
          <cell r="M1776">
            <v>0</v>
          </cell>
          <cell r="P1776"/>
          <cell r="Q1776"/>
          <cell r="R1776"/>
          <cell r="S1776"/>
          <cell r="T1776"/>
          <cell r="U1776"/>
          <cell r="V1776"/>
          <cell r="W1776"/>
          <cell r="Y1776"/>
          <cell r="Z1776"/>
          <cell r="AA1776"/>
          <cell r="AB1776"/>
          <cell r="AC1776"/>
          <cell r="AD1776"/>
          <cell r="AE1776"/>
        </row>
        <row r="1777">
          <cell r="B1777">
            <v>44138</v>
          </cell>
          <cell r="C1777">
            <v>45</v>
          </cell>
          <cell r="D1777">
            <v>11</v>
          </cell>
          <cell r="E1777">
            <v>2003010009</v>
          </cell>
          <cell r="F1777" t="str">
            <v>Lõi ORP alkaline K EZ xanh D KAROFI</v>
          </cell>
          <cell r="G1777"/>
          <cell r="H1777" t="str">
            <v>Lan</v>
          </cell>
          <cell r="I1777" t="str">
            <v>Lõi</v>
          </cell>
          <cell r="J1777" t="str">
            <v>PQC</v>
          </cell>
          <cell r="K1777">
            <v>992</v>
          </cell>
          <cell r="L1777">
            <v>992</v>
          </cell>
          <cell r="M1777">
            <v>0</v>
          </cell>
          <cell r="P1777"/>
          <cell r="Q1777"/>
          <cell r="R1777"/>
          <cell r="S1777"/>
          <cell r="T1777"/>
          <cell r="U1777"/>
          <cell r="V1777"/>
          <cell r="W1777"/>
          <cell r="Y1777"/>
          <cell r="Z1777"/>
          <cell r="AA1777"/>
          <cell r="AB1777"/>
          <cell r="AC1777"/>
          <cell r="AD1777"/>
          <cell r="AE1777"/>
        </row>
        <row r="1778">
          <cell r="B1778">
            <v>44138</v>
          </cell>
          <cell r="C1778">
            <v>45</v>
          </cell>
          <cell r="D1778">
            <v>11</v>
          </cell>
          <cell r="E1778">
            <v>2003040024</v>
          </cell>
          <cell r="F1778" t="str">
            <v>Lõi hồng ngoại K EZ xanh D KAROFI (DM)</v>
          </cell>
          <cell r="G1778"/>
          <cell r="H1778" t="str">
            <v>Lan</v>
          </cell>
          <cell r="I1778" t="str">
            <v>Lõi</v>
          </cell>
          <cell r="J1778" t="str">
            <v>PQC</v>
          </cell>
          <cell r="K1778">
            <v>3000</v>
          </cell>
          <cell r="L1778">
            <v>2993</v>
          </cell>
          <cell r="M1778">
            <v>7</v>
          </cell>
          <cell r="P1778"/>
          <cell r="Q1778"/>
          <cell r="R1778"/>
          <cell r="S1778"/>
          <cell r="T1778">
            <v>7</v>
          </cell>
          <cell r="U1778"/>
          <cell r="V1778"/>
          <cell r="W1778"/>
          <cell r="Y1778"/>
          <cell r="Z1778"/>
          <cell r="AA1778"/>
          <cell r="AB1778"/>
          <cell r="AC1778"/>
          <cell r="AD1778"/>
          <cell r="AE1778"/>
        </row>
        <row r="1779">
          <cell r="B1779">
            <v>44138</v>
          </cell>
          <cell r="C1779">
            <v>45</v>
          </cell>
          <cell r="D1779">
            <v>11</v>
          </cell>
          <cell r="E1779">
            <v>2003050050</v>
          </cell>
          <cell r="F1779" t="str">
            <v>Lõi khoáng K KAROFI (hộp)</v>
          </cell>
          <cell r="G1779"/>
          <cell r="H1779" t="str">
            <v>Lan</v>
          </cell>
          <cell r="I1779" t="str">
            <v>Lõi</v>
          </cell>
          <cell r="J1779" t="str">
            <v>PQC</v>
          </cell>
          <cell r="K1779">
            <v>1000</v>
          </cell>
          <cell r="L1779">
            <v>1000</v>
          </cell>
          <cell r="M1779">
            <v>0</v>
          </cell>
          <cell r="P1779"/>
          <cell r="Q1779"/>
          <cell r="R1779"/>
          <cell r="S1779"/>
          <cell r="T1779"/>
          <cell r="U1779"/>
          <cell r="V1779"/>
          <cell r="W1779"/>
          <cell r="Y1779"/>
          <cell r="Z1779"/>
          <cell r="AA1779"/>
          <cell r="AB1779"/>
          <cell r="AC1779"/>
          <cell r="AD1779"/>
          <cell r="AE1779"/>
        </row>
        <row r="1780">
          <cell r="B1780">
            <v>44138</v>
          </cell>
          <cell r="C1780">
            <v>45</v>
          </cell>
          <cell r="D1780">
            <v>11</v>
          </cell>
          <cell r="E1780">
            <v>2003070009</v>
          </cell>
          <cell r="F1780" t="str">
            <v>Lõi Nano K KAROFI (hộp)</v>
          </cell>
          <cell r="G1780"/>
          <cell r="H1780" t="str">
            <v>Lan</v>
          </cell>
          <cell r="I1780" t="str">
            <v>Lõi</v>
          </cell>
          <cell r="J1780" t="str">
            <v>PQC</v>
          </cell>
          <cell r="K1780">
            <v>2000</v>
          </cell>
          <cell r="L1780">
            <v>2000</v>
          </cell>
          <cell r="M1780">
            <v>0</v>
          </cell>
          <cell r="P1780"/>
          <cell r="Q1780"/>
          <cell r="R1780"/>
          <cell r="S1780"/>
          <cell r="T1780"/>
          <cell r="U1780"/>
          <cell r="V1780"/>
          <cell r="W1780"/>
          <cell r="Y1780"/>
          <cell r="Z1780"/>
          <cell r="AA1780"/>
          <cell r="AB1780"/>
          <cell r="AC1780"/>
          <cell r="AD1780"/>
          <cell r="AE1780"/>
        </row>
        <row r="1781">
          <cell r="B1781">
            <v>44138</v>
          </cell>
          <cell r="C1781">
            <v>45</v>
          </cell>
          <cell r="D1781">
            <v>11</v>
          </cell>
          <cell r="E1781">
            <v>2004010139</v>
          </cell>
          <cell r="F1781" t="str">
            <v>Lõi PP 10" G120 PURE H2O</v>
          </cell>
          <cell r="G1781"/>
          <cell r="H1781" t="str">
            <v>Lan</v>
          </cell>
          <cell r="I1781" t="str">
            <v>Lõi</v>
          </cell>
          <cell r="J1781" t="str">
            <v>PQC</v>
          </cell>
          <cell r="K1781">
            <v>200</v>
          </cell>
          <cell r="L1781">
            <v>200</v>
          </cell>
          <cell r="M1781">
            <v>0</v>
          </cell>
          <cell r="P1781"/>
          <cell r="Q1781"/>
          <cell r="R1781"/>
          <cell r="S1781"/>
          <cell r="T1781"/>
          <cell r="U1781"/>
          <cell r="V1781"/>
          <cell r="W1781"/>
          <cell r="Y1781"/>
          <cell r="Z1781"/>
          <cell r="AA1781"/>
          <cell r="AB1781"/>
          <cell r="AC1781"/>
          <cell r="AD1781"/>
          <cell r="AE1781"/>
        </row>
        <row r="1782">
          <cell r="B1782">
            <v>44138</v>
          </cell>
          <cell r="C1782">
            <v>45</v>
          </cell>
          <cell r="D1782">
            <v>11</v>
          </cell>
          <cell r="E1782">
            <v>2004010244</v>
          </cell>
          <cell r="F1782" t="str">
            <v>Lõi PP 2-1 10" v2 trắng</v>
          </cell>
          <cell r="G1782"/>
          <cell r="H1782" t="str">
            <v>Lan</v>
          </cell>
          <cell r="I1782" t="str">
            <v>Lõi</v>
          </cell>
          <cell r="J1782" t="str">
            <v>PQC</v>
          </cell>
          <cell r="K1782">
            <v>1000</v>
          </cell>
          <cell r="L1782">
            <v>1000</v>
          </cell>
          <cell r="M1782">
            <v>0</v>
          </cell>
          <cell r="P1782"/>
          <cell r="Q1782"/>
          <cell r="R1782"/>
          <cell r="S1782"/>
          <cell r="T1782"/>
          <cell r="U1782"/>
          <cell r="V1782"/>
          <cell r="W1782"/>
          <cell r="Y1782"/>
          <cell r="Z1782"/>
          <cell r="AA1782"/>
          <cell r="AB1782"/>
          <cell r="AC1782"/>
          <cell r="AD1782"/>
          <cell r="AE1782"/>
        </row>
        <row r="1783">
          <cell r="B1783">
            <v>44138</v>
          </cell>
          <cell r="C1783">
            <v>45</v>
          </cell>
          <cell r="D1783">
            <v>11</v>
          </cell>
          <cell r="E1783">
            <v>2004010006</v>
          </cell>
          <cell r="F1783" t="str">
            <v>Lõi PP 10" G115 NESCA</v>
          </cell>
          <cell r="G1783"/>
          <cell r="H1783" t="str">
            <v>Lan</v>
          </cell>
          <cell r="I1783" t="str">
            <v>Lõi</v>
          </cell>
          <cell r="J1783" t="str">
            <v>PQC</v>
          </cell>
          <cell r="K1783">
            <v>2000</v>
          </cell>
          <cell r="L1783">
            <v>2000</v>
          </cell>
          <cell r="M1783">
            <v>0</v>
          </cell>
          <cell r="P1783"/>
          <cell r="Q1783"/>
          <cell r="R1783"/>
          <cell r="S1783"/>
          <cell r="T1783"/>
          <cell r="U1783"/>
          <cell r="V1783"/>
          <cell r="W1783"/>
          <cell r="Y1783"/>
          <cell r="Z1783"/>
          <cell r="AA1783"/>
          <cell r="AB1783"/>
          <cell r="AC1783"/>
          <cell r="AD1783"/>
          <cell r="AE1783"/>
        </row>
        <row r="1784">
          <cell r="B1784">
            <v>44138</v>
          </cell>
          <cell r="C1784">
            <v>45</v>
          </cell>
          <cell r="D1784">
            <v>11</v>
          </cell>
          <cell r="E1784">
            <v>2005020091</v>
          </cell>
          <cell r="F1784" t="str">
            <v>Lõi CTO 10" đen PURE H2O</v>
          </cell>
          <cell r="G1784"/>
          <cell r="H1784" t="str">
            <v>Lan</v>
          </cell>
          <cell r="I1784" t="str">
            <v>Lõi</v>
          </cell>
          <cell r="J1784" t="str">
            <v>PQC</v>
          </cell>
          <cell r="K1784">
            <v>200</v>
          </cell>
          <cell r="L1784">
            <v>200</v>
          </cell>
          <cell r="M1784">
            <v>0</v>
          </cell>
          <cell r="P1784"/>
          <cell r="Q1784"/>
          <cell r="R1784"/>
          <cell r="S1784"/>
          <cell r="T1784"/>
          <cell r="U1784"/>
          <cell r="V1784"/>
          <cell r="W1784"/>
          <cell r="Y1784"/>
          <cell r="Z1784"/>
          <cell r="AA1784"/>
          <cell r="AB1784"/>
          <cell r="AC1784"/>
          <cell r="AD1784"/>
          <cell r="AE1784"/>
        </row>
        <row r="1785">
          <cell r="B1785">
            <v>44138</v>
          </cell>
          <cell r="C1785">
            <v>45</v>
          </cell>
          <cell r="D1785">
            <v>11</v>
          </cell>
          <cell r="E1785">
            <v>2005020040</v>
          </cell>
          <cell r="F1785" t="str">
            <v>Lõi CTO 10" trắng VIROLIKE</v>
          </cell>
          <cell r="G1785"/>
          <cell r="H1785" t="str">
            <v>Lan</v>
          </cell>
          <cell r="I1785" t="str">
            <v>Lõi</v>
          </cell>
          <cell r="J1785" t="str">
            <v>PQC</v>
          </cell>
          <cell r="K1785">
            <v>500</v>
          </cell>
          <cell r="L1785">
            <v>500</v>
          </cell>
          <cell r="M1785">
            <v>0</v>
          </cell>
          <cell r="P1785"/>
          <cell r="Q1785"/>
          <cell r="R1785"/>
          <cell r="S1785"/>
          <cell r="T1785"/>
          <cell r="U1785"/>
          <cell r="V1785"/>
          <cell r="W1785"/>
          <cell r="Y1785"/>
          <cell r="Z1785"/>
          <cell r="AA1785"/>
          <cell r="AB1785"/>
          <cell r="AC1785"/>
          <cell r="AD1785"/>
          <cell r="AE1785"/>
        </row>
        <row r="1786">
          <cell r="B1786">
            <v>44138</v>
          </cell>
          <cell r="C1786">
            <v>45</v>
          </cell>
          <cell r="D1786">
            <v>11</v>
          </cell>
          <cell r="E1786">
            <v>2005020007</v>
          </cell>
          <cell r="F1786" t="str">
            <v>Lõi CTO 20" trắng</v>
          </cell>
          <cell r="G1786"/>
          <cell r="H1786" t="str">
            <v>Lan</v>
          </cell>
          <cell r="I1786" t="str">
            <v>Lõi</v>
          </cell>
          <cell r="J1786" t="str">
            <v>PQC</v>
          </cell>
          <cell r="K1786">
            <v>300</v>
          </cell>
          <cell r="L1786">
            <v>300</v>
          </cell>
          <cell r="M1786">
            <v>0</v>
          </cell>
          <cell r="P1786"/>
          <cell r="Q1786"/>
          <cell r="R1786"/>
          <cell r="S1786"/>
          <cell r="T1786"/>
          <cell r="U1786"/>
          <cell r="V1786"/>
          <cell r="W1786"/>
          <cell r="Y1786"/>
          <cell r="Z1786"/>
          <cell r="AA1786"/>
          <cell r="AB1786"/>
          <cell r="AC1786"/>
          <cell r="AD1786"/>
          <cell r="AE1786"/>
        </row>
        <row r="1787">
          <cell r="B1787">
            <v>44138</v>
          </cell>
          <cell r="C1787">
            <v>45</v>
          </cell>
          <cell r="D1787">
            <v>11</v>
          </cell>
          <cell r="E1787">
            <v>2003030095</v>
          </cell>
          <cell r="F1787" t="str">
            <v>Lõi T33 V xanh NC (DM)</v>
          </cell>
          <cell r="G1787"/>
          <cell r="H1787" t="str">
            <v>Lan</v>
          </cell>
          <cell r="I1787" t="str">
            <v>Lõi</v>
          </cell>
          <cell r="J1787" t="str">
            <v>PQC</v>
          </cell>
          <cell r="K1787">
            <v>997</v>
          </cell>
          <cell r="L1787">
            <v>997</v>
          </cell>
          <cell r="M1787">
            <v>0</v>
          </cell>
          <cell r="P1787"/>
          <cell r="Q1787"/>
          <cell r="R1787"/>
          <cell r="S1787"/>
          <cell r="T1787"/>
          <cell r="U1787"/>
          <cell r="V1787"/>
          <cell r="W1787"/>
          <cell r="Y1787"/>
          <cell r="Z1787"/>
          <cell r="AA1787"/>
          <cell r="AB1787"/>
          <cell r="AC1787"/>
          <cell r="AD1787"/>
          <cell r="AE1787"/>
        </row>
        <row r="1788">
          <cell r="B1788">
            <v>44138</v>
          </cell>
          <cell r="C1788">
            <v>45</v>
          </cell>
          <cell r="D1788">
            <v>11</v>
          </cell>
          <cell r="E1788">
            <v>2003030026</v>
          </cell>
          <cell r="F1788" t="str">
            <v>Lõi T33 102 xanh (DM)</v>
          </cell>
          <cell r="G1788"/>
          <cell r="H1788" t="str">
            <v>Lan</v>
          </cell>
          <cell r="I1788" t="str">
            <v>Lõi</v>
          </cell>
          <cell r="J1788" t="str">
            <v>PQC</v>
          </cell>
          <cell r="K1788">
            <v>998</v>
          </cell>
          <cell r="L1788">
            <v>998</v>
          </cell>
          <cell r="M1788">
            <v>0</v>
          </cell>
          <cell r="P1788"/>
          <cell r="Q1788"/>
          <cell r="R1788"/>
          <cell r="S1788"/>
          <cell r="T1788"/>
          <cell r="U1788"/>
          <cell r="V1788"/>
          <cell r="W1788"/>
          <cell r="Y1788"/>
          <cell r="Z1788"/>
          <cell r="AA1788"/>
          <cell r="AB1788"/>
          <cell r="AC1788"/>
          <cell r="AD1788"/>
          <cell r="AE1788"/>
        </row>
        <row r="1789">
          <cell r="B1789">
            <v>44139</v>
          </cell>
          <cell r="C1789">
            <v>45</v>
          </cell>
          <cell r="D1789">
            <v>11</v>
          </cell>
          <cell r="E1789">
            <v>1001040392</v>
          </cell>
          <cell r="F1789" t="str">
            <v>Máy lọc nước Optimus Duo O-D138</v>
          </cell>
          <cell r="G1789"/>
          <cell r="H1789" t="str">
            <v>Hoàng</v>
          </cell>
          <cell r="I1789" t="str">
            <v>Lắp ráp</v>
          </cell>
          <cell r="J1789" t="str">
            <v>OQC</v>
          </cell>
          <cell r="K1789">
            <v>150</v>
          </cell>
          <cell r="L1789">
            <v>150</v>
          </cell>
          <cell r="M1789">
            <v>0</v>
          </cell>
          <cell r="P1789"/>
          <cell r="Q1789"/>
          <cell r="R1789"/>
          <cell r="S1789"/>
          <cell r="T1789"/>
          <cell r="U1789"/>
          <cell r="V1789"/>
          <cell r="W1789"/>
          <cell r="Y1789"/>
          <cell r="Z1789"/>
          <cell r="AA1789"/>
          <cell r="AB1789"/>
          <cell r="AC1789"/>
          <cell r="AD1789"/>
          <cell r="AE1789"/>
        </row>
        <row r="1790">
          <cell r="B1790">
            <v>44139</v>
          </cell>
          <cell r="C1790">
            <v>45</v>
          </cell>
          <cell r="D1790">
            <v>11</v>
          </cell>
          <cell r="E1790">
            <v>1001050029</v>
          </cell>
          <cell r="F1790" t="str">
            <v>Máy RO-01/001 (CTQUOCTE.01)</v>
          </cell>
          <cell r="G1790"/>
          <cell r="H1790" t="str">
            <v>Hoàng</v>
          </cell>
          <cell r="I1790" t="str">
            <v>Lắp ráp</v>
          </cell>
          <cell r="J1790" t="str">
            <v>OQC</v>
          </cell>
          <cell r="K1790">
            <v>20</v>
          </cell>
          <cell r="L1790">
            <v>20</v>
          </cell>
          <cell r="M1790">
            <v>0</v>
          </cell>
          <cell r="P1790"/>
          <cell r="Q1790"/>
          <cell r="R1790"/>
          <cell r="S1790"/>
          <cell r="T1790"/>
          <cell r="U1790"/>
          <cell r="V1790"/>
          <cell r="W1790"/>
          <cell r="Y1790"/>
          <cell r="Z1790"/>
          <cell r="AA1790"/>
          <cell r="AB1790"/>
          <cell r="AC1790"/>
          <cell r="AD1790"/>
          <cell r="AE1790"/>
        </row>
        <row r="1791">
          <cell r="B1791">
            <v>44139</v>
          </cell>
          <cell r="C1791">
            <v>45</v>
          </cell>
          <cell r="D1791">
            <v>11</v>
          </cell>
          <cell r="E1791">
            <v>1001090040</v>
          </cell>
          <cell r="F1791" t="str">
            <v>Máy RO-10/012 (CHTHUHP.01)</v>
          </cell>
          <cell r="G1791"/>
          <cell r="H1791" t="str">
            <v>Hoàng</v>
          </cell>
          <cell r="I1791" t="str">
            <v>Lắp ráp</v>
          </cell>
          <cell r="J1791" t="str">
            <v>OQC</v>
          </cell>
          <cell r="K1791">
            <v>10</v>
          </cell>
          <cell r="L1791">
            <v>10</v>
          </cell>
          <cell r="M1791">
            <v>0</v>
          </cell>
          <cell r="P1791"/>
          <cell r="Q1791"/>
          <cell r="R1791"/>
          <cell r="S1791"/>
          <cell r="T1791"/>
          <cell r="U1791"/>
          <cell r="V1791"/>
          <cell r="W1791"/>
          <cell r="Y1791"/>
          <cell r="Z1791"/>
          <cell r="AA1791"/>
          <cell r="AB1791"/>
          <cell r="AC1791"/>
          <cell r="AD1791"/>
          <cell r="AE1791"/>
        </row>
        <row r="1792">
          <cell r="B1792">
            <v>44139</v>
          </cell>
          <cell r="C1792">
            <v>45</v>
          </cell>
          <cell r="D1792">
            <v>11</v>
          </cell>
          <cell r="E1792">
            <v>1001050259</v>
          </cell>
          <cell r="F1792" t="str">
            <v>Máy RO-32 SUNHOUSE.08 (5S)</v>
          </cell>
          <cell r="G1792"/>
          <cell r="H1792" t="str">
            <v>Hoàng</v>
          </cell>
          <cell r="I1792" t="str">
            <v>Lắp ráp</v>
          </cell>
          <cell r="J1792" t="str">
            <v>OQC</v>
          </cell>
          <cell r="K1792">
            <v>300</v>
          </cell>
          <cell r="L1792">
            <v>300</v>
          </cell>
          <cell r="M1792">
            <v>0</v>
          </cell>
          <cell r="P1792"/>
          <cell r="Q1792"/>
          <cell r="R1792"/>
          <cell r="S1792"/>
          <cell r="T1792"/>
          <cell r="U1792"/>
          <cell r="V1792"/>
          <cell r="W1792"/>
          <cell r="Y1792"/>
          <cell r="Z1792"/>
          <cell r="AA1792"/>
          <cell r="AB1792"/>
          <cell r="AC1792"/>
          <cell r="AD1792"/>
          <cell r="AE1792"/>
        </row>
        <row r="1793">
          <cell r="B1793">
            <v>44139</v>
          </cell>
          <cell r="C1793">
            <v>45</v>
          </cell>
          <cell r="D1793">
            <v>11</v>
          </cell>
          <cell r="E1793">
            <v>1001040038</v>
          </cell>
          <cell r="F1793" t="str">
            <v>Máy lọc nước KAROFI KT-K7I-1</v>
          </cell>
          <cell r="G1793"/>
          <cell r="H1793" t="str">
            <v>Hoàng</v>
          </cell>
          <cell r="I1793" t="str">
            <v>Lắp ráp</v>
          </cell>
          <cell r="J1793" t="str">
            <v>OQC</v>
          </cell>
          <cell r="K1793">
            <v>20</v>
          </cell>
          <cell r="L1793">
            <v>20</v>
          </cell>
          <cell r="M1793">
            <v>0</v>
          </cell>
          <cell r="P1793"/>
          <cell r="Q1793"/>
          <cell r="R1793"/>
          <cell r="S1793"/>
          <cell r="T1793"/>
          <cell r="U1793"/>
          <cell r="V1793"/>
          <cell r="W1793"/>
          <cell r="Y1793"/>
          <cell r="Z1793"/>
          <cell r="AA1793"/>
          <cell r="AB1793"/>
          <cell r="AC1793"/>
          <cell r="AD1793"/>
          <cell r="AE1793"/>
        </row>
        <row r="1794">
          <cell r="B1794">
            <v>44139</v>
          </cell>
          <cell r="C1794">
            <v>45</v>
          </cell>
          <cell r="D1794">
            <v>11</v>
          </cell>
          <cell r="E1794">
            <v>1001040115</v>
          </cell>
          <cell r="F1794" t="str">
            <v>Máy lọc nước KAROFI K9IQ-2 MT</v>
          </cell>
          <cell r="G1794"/>
          <cell r="H1794" t="str">
            <v>Hoàng</v>
          </cell>
          <cell r="I1794" t="str">
            <v>Lắp ráp</v>
          </cell>
          <cell r="J1794" t="str">
            <v>OQC</v>
          </cell>
          <cell r="K1794">
            <v>100</v>
          </cell>
          <cell r="L1794">
            <v>100</v>
          </cell>
          <cell r="M1794">
            <v>0</v>
          </cell>
          <cell r="P1794"/>
          <cell r="Q1794"/>
          <cell r="R1794"/>
          <cell r="S1794"/>
          <cell r="T1794"/>
          <cell r="U1794"/>
          <cell r="V1794"/>
          <cell r="W1794"/>
          <cell r="Y1794"/>
          <cell r="Z1794"/>
          <cell r="AA1794"/>
          <cell r="AB1794"/>
          <cell r="AC1794"/>
          <cell r="AD1794"/>
          <cell r="AE1794"/>
        </row>
        <row r="1795">
          <cell r="B1795">
            <v>44139</v>
          </cell>
          <cell r="C1795">
            <v>45</v>
          </cell>
          <cell r="D1795">
            <v>11</v>
          </cell>
          <cell r="E1795">
            <v>1001100022</v>
          </cell>
          <cell r="F1795" t="str">
            <v>Máy RO-200 THANGLONG.01</v>
          </cell>
          <cell r="G1795"/>
          <cell r="H1795" t="str">
            <v>Hoàng</v>
          </cell>
          <cell r="I1795" t="str">
            <v>Lắp ráp</v>
          </cell>
          <cell r="J1795" t="str">
            <v>OQC</v>
          </cell>
          <cell r="K1795">
            <v>182</v>
          </cell>
          <cell r="L1795">
            <v>182</v>
          </cell>
          <cell r="M1795">
            <v>0</v>
          </cell>
          <cell r="P1795"/>
          <cell r="Q1795"/>
          <cell r="R1795"/>
          <cell r="S1795"/>
          <cell r="T1795"/>
          <cell r="U1795"/>
          <cell r="V1795"/>
          <cell r="W1795"/>
          <cell r="Y1795"/>
          <cell r="Z1795"/>
          <cell r="AA1795"/>
          <cell r="AB1795"/>
          <cell r="AC1795"/>
          <cell r="AD1795"/>
          <cell r="AE1795"/>
        </row>
        <row r="1796">
          <cell r="B1796">
            <v>44139</v>
          </cell>
          <cell r="C1796">
            <v>45</v>
          </cell>
          <cell r="D1796">
            <v>11</v>
          </cell>
          <cell r="E1796">
            <v>1001090054</v>
          </cell>
          <cell r="F1796" t="str">
            <v>Máy RO-01 CHANHVIET (IR-109)</v>
          </cell>
          <cell r="G1796"/>
          <cell r="H1796" t="str">
            <v>Hoàng</v>
          </cell>
          <cell r="I1796" t="str">
            <v>Lắp ráp</v>
          </cell>
          <cell r="J1796" t="str">
            <v>OQC</v>
          </cell>
          <cell r="K1796">
            <v>100</v>
          </cell>
          <cell r="L1796">
            <v>100</v>
          </cell>
          <cell r="M1796">
            <v>0</v>
          </cell>
          <cell r="P1796"/>
          <cell r="Q1796"/>
          <cell r="R1796"/>
          <cell r="S1796"/>
          <cell r="T1796"/>
          <cell r="U1796"/>
          <cell r="V1796"/>
          <cell r="W1796"/>
          <cell r="Y1796"/>
          <cell r="Z1796"/>
          <cell r="AA1796"/>
          <cell r="AB1796"/>
          <cell r="AC1796"/>
          <cell r="AD1796"/>
          <cell r="AE1796"/>
        </row>
        <row r="1797">
          <cell r="B1797">
            <v>44139</v>
          </cell>
          <cell r="C1797">
            <v>45</v>
          </cell>
          <cell r="D1797">
            <v>11</v>
          </cell>
          <cell r="E1797">
            <v>1001050258</v>
          </cell>
          <cell r="F1797" t="str">
            <v>Máy RO-32 SUNHOUSE.07 (5S)</v>
          </cell>
          <cell r="G1797"/>
          <cell r="H1797" t="str">
            <v>Hoàng</v>
          </cell>
          <cell r="I1797" t="str">
            <v>Lắp ráp</v>
          </cell>
          <cell r="J1797" t="str">
            <v>OQC</v>
          </cell>
          <cell r="K1797">
            <v>150</v>
          </cell>
          <cell r="L1797">
            <v>150</v>
          </cell>
          <cell r="M1797">
            <v>0</v>
          </cell>
          <cell r="P1797"/>
          <cell r="Q1797"/>
          <cell r="R1797"/>
          <cell r="S1797"/>
          <cell r="T1797"/>
          <cell r="U1797"/>
          <cell r="V1797"/>
          <cell r="W1797"/>
          <cell r="Y1797"/>
          <cell r="Z1797"/>
          <cell r="AA1797"/>
          <cell r="AB1797"/>
          <cell r="AC1797"/>
          <cell r="AD1797"/>
          <cell r="AE1797"/>
        </row>
        <row r="1798">
          <cell r="B1798">
            <v>44139</v>
          </cell>
          <cell r="C1798">
            <v>45</v>
          </cell>
          <cell r="D1798">
            <v>11</v>
          </cell>
          <cell r="E1798">
            <v>2004010185</v>
          </cell>
          <cell r="F1798" t="str">
            <v>Lõi lọc Smax Duo 1 Vi lọc</v>
          </cell>
          <cell r="G1798"/>
          <cell r="H1798" t="str">
            <v>Lan</v>
          </cell>
          <cell r="I1798" t="str">
            <v>Lõi</v>
          </cell>
          <cell r="J1798" t="str">
            <v>PQC</v>
          </cell>
          <cell r="K1798">
            <v>4000</v>
          </cell>
          <cell r="L1798">
            <v>3940</v>
          </cell>
          <cell r="M1798">
            <v>60</v>
          </cell>
          <cell r="P1798"/>
          <cell r="Q1798"/>
          <cell r="R1798"/>
          <cell r="S1798">
            <v>60</v>
          </cell>
          <cell r="T1798"/>
          <cell r="U1798"/>
          <cell r="V1798"/>
          <cell r="W1798"/>
          <cell r="Y1798"/>
          <cell r="Z1798"/>
          <cell r="AA1798"/>
          <cell r="AB1798"/>
          <cell r="AC1798"/>
          <cell r="AD1798"/>
          <cell r="AE1798"/>
        </row>
        <row r="1799">
          <cell r="B1799">
            <v>44139</v>
          </cell>
          <cell r="C1799">
            <v>45</v>
          </cell>
          <cell r="D1799">
            <v>11</v>
          </cell>
          <cell r="E1799">
            <v>2003030262</v>
          </cell>
          <cell r="F1799" t="str">
            <v>Lõi T33 K EZ xanh D KAROFI (DM)</v>
          </cell>
          <cell r="G1799"/>
          <cell r="H1799" t="str">
            <v>Lan</v>
          </cell>
          <cell r="I1799" t="str">
            <v>Lõi</v>
          </cell>
          <cell r="J1799" t="str">
            <v>PQC</v>
          </cell>
          <cell r="K1799">
            <v>996</v>
          </cell>
          <cell r="L1799">
            <v>996</v>
          </cell>
          <cell r="M1799">
            <v>0</v>
          </cell>
          <cell r="P1799"/>
          <cell r="Q1799"/>
          <cell r="R1799"/>
          <cell r="S1799"/>
          <cell r="T1799"/>
          <cell r="U1799"/>
          <cell r="V1799"/>
          <cell r="W1799"/>
          <cell r="Y1799"/>
          <cell r="Z1799"/>
          <cell r="AA1799"/>
          <cell r="AB1799"/>
          <cell r="AC1799"/>
          <cell r="AD1799"/>
          <cell r="AE1799"/>
        </row>
        <row r="1800">
          <cell r="B1800">
            <v>44139</v>
          </cell>
          <cell r="C1800">
            <v>45</v>
          </cell>
          <cell r="D1800">
            <v>11</v>
          </cell>
          <cell r="E1800">
            <v>2004020066</v>
          </cell>
          <cell r="F1800" t="str">
            <v>Lõi PPD 10" xanh vằn KAKARO</v>
          </cell>
          <cell r="G1800"/>
          <cell r="H1800" t="str">
            <v>Lan</v>
          </cell>
          <cell r="I1800" t="str">
            <v>Lõi</v>
          </cell>
          <cell r="J1800" t="str">
            <v>PQC</v>
          </cell>
          <cell r="K1800">
            <v>1000</v>
          </cell>
          <cell r="L1800">
            <v>1000</v>
          </cell>
          <cell r="M1800">
            <v>0</v>
          </cell>
          <cell r="P1800"/>
          <cell r="Q1800"/>
          <cell r="R1800"/>
          <cell r="S1800"/>
          <cell r="T1800"/>
          <cell r="U1800"/>
          <cell r="V1800"/>
          <cell r="W1800"/>
          <cell r="Y1800"/>
          <cell r="Z1800"/>
          <cell r="AA1800"/>
          <cell r="AB1800"/>
          <cell r="AC1800"/>
          <cell r="AD1800"/>
          <cell r="AE1800"/>
        </row>
        <row r="1801">
          <cell r="B1801">
            <v>44139</v>
          </cell>
          <cell r="C1801">
            <v>45</v>
          </cell>
          <cell r="D1801">
            <v>11</v>
          </cell>
          <cell r="E1801">
            <v>2004020102</v>
          </cell>
          <cell r="F1801" t="str">
            <v>Lõi PPD 10" xanh vằn KAROFI 5u (Anh)</v>
          </cell>
          <cell r="G1801"/>
          <cell r="H1801" t="str">
            <v>Lan</v>
          </cell>
          <cell r="I1801" t="str">
            <v>Lõi</v>
          </cell>
          <cell r="J1801" t="str">
            <v>PQC</v>
          </cell>
          <cell r="K1801">
            <v>350</v>
          </cell>
          <cell r="L1801">
            <v>350</v>
          </cell>
          <cell r="M1801">
            <v>0</v>
          </cell>
          <cell r="P1801"/>
          <cell r="Q1801"/>
          <cell r="R1801"/>
          <cell r="S1801"/>
          <cell r="T1801"/>
          <cell r="U1801"/>
          <cell r="V1801"/>
          <cell r="W1801"/>
          <cell r="Y1801"/>
          <cell r="Z1801"/>
          <cell r="AA1801"/>
          <cell r="AB1801"/>
          <cell r="AC1801"/>
          <cell r="AD1801"/>
          <cell r="AE1801"/>
        </row>
        <row r="1802">
          <cell r="B1802">
            <v>44139</v>
          </cell>
          <cell r="C1802">
            <v>45</v>
          </cell>
          <cell r="D1802">
            <v>11</v>
          </cell>
          <cell r="E1802">
            <v>2005020052</v>
          </cell>
          <cell r="F1802" t="str">
            <v>Lõi lọc Smax Duo 3 Post Carbon</v>
          </cell>
          <cell r="G1802"/>
          <cell r="H1802" t="str">
            <v>Lan</v>
          </cell>
          <cell r="I1802" t="str">
            <v>Lõi</v>
          </cell>
          <cell r="J1802" t="str">
            <v>PQC</v>
          </cell>
          <cell r="K1802">
            <v>1000</v>
          </cell>
          <cell r="L1802">
            <v>1000</v>
          </cell>
          <cell r="M1802">
            <v>0</v>
          </cell>
          <cell r="P1802"/>
          <cell r="Q1802"/>
          <cell r="R1802"/>
          <cell r="S1802"/>
          <cell r="T1802"/>
          <cell r="U1802"/>
          <cell r="V1802"/>
          <cell r="W1802"/>
          <cell r="Y1802"/>
          <cell r="Z1802"/>
          <cell r="AA1802"/>
          <cell r="AB1802"/>
          <cell r="AC1802"/>
          <cell r="AD1802"/>
          <cell r="AE1802"/>
        </row>
        <row r="1803">
          <cell r="B1803">
            <v>44140</v>
          </cell>
          <cell r="C1803">
            <v>45</v>
          </cell>
          <cell r="D1803">
            <v>11</v>
          </cell>
          <cell r="E1803">
            <v>1001050168</v>
          </cell>
          <cell r="F1803" t="str">
            <v>Máy RO IQ-NL IROKA</v>
          </cell>
          <cell r="G1803"/>
          <cell r="H1803" t="str">
            <v>Hoàng</v>
          </cell>
          <cell r="I1803" t="str">
            <v>Lắp ráp</v>
          </cell>
          <cell r="J1803" t="str">
            <v>OQC</v>
          </cell>
          <cell r="K1803">
            <v>100</v>
          </cell>
          <cell r="L1803">
            <v>100</v>
          </cell>
          <cell r="M1803">
            <v>0</v>
          </cell>
          <cell r="P1803"/>
          <cell r="Q1803"/>
          <cell r="R1803"/>
          <cell r="S1803"/>
          <cell r="T1803"/>
          <cell r="U1803"/>
          <cell r="V1803"/>
          <cell r="W1803"/>
          <cell r="Y1803"/>
          <cell r="Z1803"/>
          <cell r="AA1803"/>
          <cell r="AB1803"/>
          <cell r="AC1803"/>
          <cell r="AD1803"/>
          <cell r="AE1803"/>
        </row>
        <row r="1804">
          <cell r="B1804">
            <v>44140</v>
          </cell>
          <cell r="C1804">
            <v>45</v>
          </cell>
          <cell r="D1804">
            <v>11</v>
          </cell>
          <cell r="E1804">
            <v>1001040392</v>
          </cell>
          <cell r="F1804" t="str">
            <v>Máy lọc nước Optimus Duo O-D138</v>
          </cell>
          <cell r="G1804"/>
          <cell r="H1804" t="str">
            <v>Hoàng</v>
          </cell>
          <cell r="I1804" t="str">
            <v>Lắp ráp</v>
          </cell>
          <cell r="J1804" t="str">
            <v>OQC</v>
          </cell>
          <cell r="K1804">
            <v>100</v>
          </cell>
          <cell r="L1804">
            <v>100</v>
          </cell>
          <cell r="M1804">
            <v>0</v>
          </cell>
          <cell r="P1804"/>
          <cell r="Q1804"/>
          <cell r="R1804"/>
          <cell r="S1804"/>
          <cell r="T1804"/>
          <cell r="U1804"/>
          <cell r="V1804"/>
          <cell r="W1804"/>
          <cell r="Y1804"/>
          <cell r="Z1804"/>
          <cell r="AA1804"/>
          <cell r="AB1804"/>
          <cell r="AC1804"/>
          <cell r="AD1804"/>
          <cell r="AE1804"/>
        </row>
        <row r="1805">
          <cell r="B1805">
            <v>44140</v>
          </cell>
          <cell r="C1805">
            <v>45</v>
          </cell>
          <cell r="D1805">
            <v>11</v>
          </cell>
          <cell r="E1805">
            <v>1001110169</v>
          </cell>
          <cell r="F1805" t="str">
            <v>Máy RO-404 KAROFI</v>
          </cell>
          <cell r="G1805"/>
          <cell r="H1805" t="str">
            <v>Hoàng</v>
          </cell>
          <cell r="I1805" t="str">
            <v>Lắp ráp</v>
          </cell>
          <cell r="J1805" t="str">
            <v>OQC</v>
          </cell>
          <cell r="K1805">
            <v>100</v>
          </cell>
          <cell r="L1805">
            <v>100</v>
          </cell>
          <cell r="M1805">
            <v>0</v>
          </cell>
          <cell r="P1805"/>
          <cell r="Q1805"/>
          <cell r="R1805"/>
          <cell r="S1805"/>
          <cell r="T1805"/>
          <cell r="U1805"/>
          <cell r="V1805"/>
          <cell r="W1805"/>
          <cell r="Y1805"/>
          <cell r="Z1805"/>
          <cell r="AA1805"/>
          <cell r="AB1805"/>
          <cell r="AC1805"/>
          <cell r="AD1805"/>
          <cell r="AE1805"/>
        </row>
        <row r="1806">
          <cell r="B1806">
            <v>44140</v>
          </cell>
          <cell r="C1806">
            <v>45</v>
          </cell>
          <cell r="D1806">
            <v>11</v>
          </cell>
          <cell r="E1806">
            <v>1001040370</v>
          </cell>
          <cell r="F1806" t="str">
            <v>Máy lọc nước KAROFI S-s217</v>
          </cell>
          <cell r="G1806"/>
          <cell r="H1806" t="str">
            <v>Hoàng</v>
          </cell>
          <cell r="I1806" t="str">
            <v>Lắp ráp</v>
          </cell>
          <cell r="J1806" t="str">
            <v>OQC</v>
          </cell>
          <cell r="K1806">
            <v>100</v>
          </cell>
          <cell r="L1806">
            <v>100</v>
          </cell>
          <cell r="M1806">
            <v>0</v>
          </cell>
          <cell r="P1806"/>
          <cell r="Q1806"/>
          <cell r="R1806"/>
          <cell r="S1806"/>
          <cell r="T1806"/>
          <cell r="U1806"/>
          <cell r="V1806"/>
          <cell r="W1806"/>
          <cell r="Y1806"/>
          <cell r="Z1806"/>
          <cell r="AA1806"/>
          <cell r="AB1806"/>
          <cell r="AC1806"/>
          <cell r="AD1806"/>
          <cell r="AE1806"/>
        </row>
        <row r="1807">
          <cell r="B1807">
            <v>44140</v>
          </cell>
          <cell r="C1807">
            <v>45</v>
          </cell>
          <cell r="D1807">
            <v>11</v>
          </cell>
          <cell r="E1807">
            <v>1001040362</v>
          </cell>
          <cell r="F1807" t="str">
            <v>Máy lọc nước KAROFI K8RO-H (NC)</v>
          </cell>
          <cell r="G1807"/>
          <cell r="H1807" t="str">
            <v>Hoàng</v>
          </cell>
          <cell r="I1807" t="str">
            <v>Lắp ráp</v>
          </cell>
          <cell r="J1807" t="str">
            <v>OQC</v>
          </cell>
          <cell r="K1807">
            <v>150</v>
          </cell>
          <cell r="L1807">
            <v>150</v>
          </cell>
          <cell r="M1807">
            <v>0</v>
          </cell>
          <cell r="P1807"/>
          <cell r="Q1807"/>
          <cell r="R1807"/>
          <cell r="S1807"/>
          <cell r="T1807"/>
          <cell r="U1807"/>
          <cell r="V1807"/>
          <cell r="W1807"/>
          <cell r="Y1807"/>
          <cell r="Z1807"/>
          <cell r="AA1807"/>
          <cell r="AB1807"/>
          <cell r="AC1807"/>
          <cell r="AD1807"/>
          <cell r="AE1807"/>
        </row>
        <row r="1808">
          <cell r="B1808">
            <v>44140</v>
          </cell>
          <cell r="C1808">
            <v>45</v>
          </cell>
          <cell r="D1808">
            <v>11</v>
          </cell>
          <cell r="E1808">
            <v>1001010176</v>
          </cell>
          <cell r="F1808" t="str">
            <v>Máy lọc nước LIVOTEC LRA109</v>
          </cell>
          <cell r="G1808"/>
          <cell r="H1808" t="str">
            <v>Hoàng</v>
          </cell>
          <cell r="I1808" t="str">
            <v>Lắp ráp</v>
          </cell>
          <cell r="J1808" t="str">
            <v>OQC</v>
          </cell>
          <cell r="K1808">
            <v>100</v>
          </cell>
          <cell r="L1808">
            <v>100</v>
          </cell>
          <cell r="M1808">
            <v>0</v>
          </cell>
          <cell r="P1808"/>
          <cell r="Q1808"/>
          <cell r="R1808"/>
          <cell r="S1808"/>
          <cell r="T1808"/>
          <cell r="U1808"/>
          <cell r="V1808"/>
          <cell r="W1808"/>
          <cell r="Y1808"/>
          <cell r="Z1808"/>
          <cell r="AA1808"/>
          <cell r="AB1808"/>
          <cell r="AC1808"/>
          <cell r="AD1808"/>
          <cell r="AE1808"/>
        </row>
        <row r="1809">
          <cell r="B1809">
            <v>44140</v>
          </cell>
          <cell r="C1809">
            <v>45</v>
          </cell>
          <cell r="D1809">
            <v>11</v>
          </cell>
          <cell r="E1809">
            <v>1001110167</v>
          </cell>
          <cell r="F1809" t="str">
            <v>Máy RO-30 KAROFI (6S)</v>
          </cell>
          <cell r="G1809"/>
          <cell r="H1809" t="str">
            <v>Hoàng</v>
          </cell>
          <cell r="I1809" t="str">
            <v>Lắp ráp</v>
          </cell>
          <cell r="J1809" t="str">
            <v>OQC</v>
          </cell>
          <cell r="K1809">
            <v>200</v>
          </cell>
          <cell r="L1809">
            <v>200</v>
          </cell>
          <cell r="M1809">
            <v>0</v>
          </cell>
          <cell r="P1809"/>
          <cell r="Q1809"/>
          <cell r="R1809"/>
          <cell r="S1809"/>
          <cell r="T1809"/>
          <cell r="U1809"/>
          <cell r="V1809"/>
          <cell r="W1809"/>
          <cell r="Y1809"/>
          <cell r="Z1809"/>
          <cell r="AA1809"/>
          <cell r="AB1809"/>
          <cell r="AC1809"/>
          <cell r="AD1809"/>
          <cell r="AE1809"/>
        </row>
        <row r="1810">
          <cell r="B1810">
            <v>44140</v>
          </cell>
          <cell r="C1810">
            <v>45</v>
          </cell>
          <cell r="D1810">
            <v>11</v>
          </cell>
          <cell r="E1810">
            <v>1001110121</v>
          </cell>
          <cell r="F1810" t="str">
            <v>Máy RO-30 PURE H2O (6S)</v>
          </cell>
          <cell r="G1810"/>
          <cell r="H1810" t="str">
            <v>Hoàng</v>
          </cell>
          <cell r="I1810" t="str">
            <v>Lắp ráp</v>
          </cell>
          <cell r="J1810" t="str">
            <v>OQC</v>
          </cell>
          <cell r="K1810">
            <v>200</v>
          </cell>
          <cell r="L1810">
            <v>200</v>
          </cell>
          <cell r="M1810">
            <v>0</v>
          </cell>
          <cell r="P1810"/>
          <cell r="Q1810"/>
          <cell r="R1810"/>
          <cell r="S1810"/>
          <cell r="T1810"/>
          <cell r="U1810"/>
          <cell r="V1810"/>
          <cell r="W1810"/>
          <cell r="Y1810"/>
          <cell r="Z1810"/>
          <cell r="AA1810"/>
          <cell r="AB1810"/>
          <cell r="AC1810"/>
          <cell r="AD1810"/>
          <cell r="AE1810"/>
        </row>
        <row r="1811">
          <cell r="B1811">
            <v>44140</v>
          </cell>
          <cell r="C1811">
            <v>45</v>
          </cell>
          <cell r="D1811">
            <v>11</v>
          </cell>
          <cell r="E1811">
            <v>1001040380</v>
          </cell>
          <cell r="F1811" t="str">
            <v>Máy lọc nước KAROFI KSI90 Plus</v>
          </cell>
          <cell r="G1811"/>
          <cell r="H1811" t="str">
            <v>Hoàng</v>
          </cell>
          <cell r="I1811" t="str">
            <v>Lắp ráp</v>
          </cell>
          <cell r="J1811" t="str">
            <v>OQC</v>
          </cell>
          <cell r="K1811">
            <v>150</v>
          </cell>
          <cell r="L1811">
            <v>150</v>
          </cell>
          <cell r="M1811">
            <v>0</v>
          </cell>
          <cell r="P1811"/>
          <cell r="Q1811"/>
          <cell r="R1811"/>
          <cell r="S1811"/>
          <cell r="T1811"/>
          <cell r="U1811"/>
          <cell r="V1811"/>
          <cell r="W1811"/>
          <cell r="Y1811"/>
          <cell r="Z1811"/>
          <cell r="AA1811"/>
          <cell r="AB1811"/>
          <cell r="AC1811"/>
          <cell r="AD1811"/>
          <cell r="AE1811"/>
        </row>
        <row r="1812">
          <cell r="B1812">
            <v>44140</v>
          </cell>
          <cell r="C1812">
            <v>45</v>
          </cell>
          <cell r="D1812">
            <v>11</v>
          </cell>
          <cell r="E1812">
            <v>1001050026</v>
          </cell>
          <cell r="F1812" t="str">
            <v>Máy RO-01/001 (CTNASACO.02)</v>
          </cell>
          <cell r="G1812"/>
          <cell r="H1812" t="str">
            <v>Hoàng</v>
          </cell>
          <cell r="I1812" t="str">
            <v>Lắp ráp</v>
          </cell>
          <cell r="J1812" t="str">
            <v>OQC</v>
          </cell>
          <cell r="K1812">
            <v>10</v>
          </cell>
          <cell r="L1812">
            <v>10</v>
          </cell>
          <cell r="M1812">
            <v>0</v>
          </cell>
          <cell r="P1812"/>
          <cell r="Q1812"/>
          <cell r="R1812"/>
          <cell r="S1812"/>
          <cell r="T1812"/>
          <cell r="U1812"/>
          <cell r="V1812"/>
          <cell r="W1812"/>
          <cell r="Y1812"/>
          <cell r="Z1812"/>
          <cell r="AA1812"/>
          <cell r="AB1812"/>
          <cell r="AC1812"/>
          <cell r="AD1812"/>
          <cell r="AE1812"/>
        </row>
        <row r="1813">
          <cell r="B1813">
            <v>44140</v>
          </cell>
          <cell r="C1813">
            <v>45</v>
          </cell>
          <cell r="D1813">
            <v>11</v>
          </cell>
          <cell r="E1813">
            <v>2004010185</v>
          </cell>
          <cell r="F1813" t="str">
            <v>Lõi lọc Smax Duo 1 Vi lọc</v>
          </cell>
          <cell r="G1813"/>
          <cell r="H1813" t="str">
            <v>Lan</v>
          </cell>
          <cell r="I1813" t="str">
            <v>Lõi</v>
          </cell>
          <cell r="J1813" t="str">
            <v>PQC</v>
          </cell>
          <cell r="K1813">
            <v>525</v>
          </cell>
          <cell r="L1813">
            <v>525</v>
          </cell>
          <cell r="M1813">
            <v>0</v>
          </cell>
          <cell r="P1813"/>
          <cell r="Q1813"/>
          <cell r="R1813"/>
          <cell r="S1813"/>
          <cell r="T1813"/>
          <cell r="U1813"/>
          <cell r="V1813"/>
          <cell r="W1813"/>
          <cell r="Y1813"/>
          <cell r="Z1813"/>
          <cell r="AA1813"/>
          <cell r="AB1813"/>
          <cell r="AC1813"/>
          <cell r="AD1813"/>
          <cell r="AE1813"/>
        </row>
        <row r="1814">
          <cell r="B1814">
            <v>44140</v>
          </cell>
          <cell r="C1814">
            <v>45</v>
          </cell>
          <cell r="D1814">
            <v>11</v>
          </cell>
          <cell r="E1814">
            <v>2005010108</v>
          </cell>
          <cell r="F1814" t="str">
            <v>Lõi lọc Smax Duo 2 Activated Carbon</v>
          </cell>
          <cell r="G1814"/>
          <cell r="H1814" t="str">
            <v>Lan</v>
          </cell>
          <cell r="I1814" t="str">
            <v>Lõi</v>
          </cell>
          <cell r="J1814" t="str">
            <v>PQC</v>
          </cell>
          <cell r="K1814">
            <v>2000</v>
          </cell>
          <cell r="L1814">
            <v>1987</v>
          </cell>
          <cell r="M1814">
            <v>13</v>
          </cell>
          <cell r="P1814"/>
          <cell r="Q1814"/>
          <cell r="R1814"/>
          <cell r="S1814"/>
          <cell r="T1814"/>
          <cell r="U1814"/>
          <cell r="V1814"/>
          <cell r="W1814"/>
          <cell r="Y1814"/>
          <cell r="Z1814">
            <v>13</v>
          </cell>
          <cell r="AA1814"/>
          <cell r="AB1814"/>
          <cell r="AC1814"/>
          <cell r="AD1814"/>
          <cell r="AE1814"/>
        </row>
        <row r="1815">
          <cell r="B1815">
            <v>44140</v>
          </cell>
          <cell r="C1815">
            <v>45</v>
          </cell>
          <cell r="D1815">
            <v>11</v>
          </cell>
          <cell r="E1815">
            <v>2003040024</v>
          </cell>
          <cell r="F1815" t="str">
            <v>Lõi hồng ngoại K EZ xanh D KAROFI (DM)</v>
          </cell>
          <cell r="G1815"/>
          <cell r="H1815" t="str">
            <v>Lan</v>
          </cell>
          <cell r="I1815" t="str">
            <v>Lõi</v>
          </cell>
          <cell r="J1815" t="str">
            <v>PQC</v>
          </cell>
          <cell r="K1815">
            <v>474</v>
          </cell>
          <cell r="L1815">
            <v>474</v>
          </cell>
          <cell r="M1815">
            <v>0</v>
          </cell>
          <cell r="P1815"/>
          <cell r="Q1815"/>
          <cell r="R1815"/>
          <cell r="S1815"/>
          <cell r="T1815"/>
          <cell r="U1815"/>
          <cell r="V1815"/>
          <cell r="W1815"/>
          <cell r="Y1815"/>
          <cell r="Z1815"/>
          <cell r="AA1815"/>
          <cell r="AB1815"/>
          <cell r="AC1815"/>
          <cell r="AD1815"/>
          <cell r="AE1815"/>
        </row>
        <row r="1816">
          <cell r="B1816">
            <v>44140</v>
          </cell>
          <cell r="C1816">
            <v>45</v>
          </cell>
          <cell r="D1816">
            <v>11</v>
          </cell>
          <cell r="E1816">
            <v>2003030233</v>
          </cell>
          <cell r="F1816" t="str">
            <v>Lõi T33 K xanh D KAROFI (OCB)</v>
          </cell>
          <cell r="G1816"/>
          <cell r="H1816" t="str">
            <v>Lan</v>
          </cell>
          <cell r="I1816" t="str">
            <v>Lõi</v>
          </cell>
          <cell r="J1816" t="str">
            <v>PQC</v>
          </cell>
          <cell r="K1816">
            <v>1000</v>
          </cell>
          <cell r="L1816">
            <v>1000</v>
          </cell>
          <cell r="M1816">
            <v>0</v>
          </cell>
          <cell r="P1816"/>
          <cell r="Q1816"/>
          <cell r="R1816"/>
          <cell r="S1816"/>
          <cell r="T1816"/>
          <cell r="U1816"/>
          <cell r="V1816"/>
          <cell r="W1816"/>
          <cell r="Y1816"/>
          <cell r="Z1816"/>
          <cell r="AA1816"/>
          <cell r="AB1816"/>
          <cell r="AC1816"/>
          <cell r="AD1816"/>
          <cell r="AE1816"/>
        </row>
        <row r="1817">
          <cell r="B1817">
            <v>44140</v>
          </cell>
          <cell r="C1817">
            <v>45</v>
          </cell>
          <cell r="D1817">
            <v>11</v>
          </cell>
          <cell r="E1817">
            <v>2003070043</v>
          </cell>
          <cell r="F1817" t="str">
            <v>Lõi Nano K EZ xanh D KAROFI (DM)</v>
          </cell>
          <cell r="G1817"/>
          <cell r="H1817" t="str">
            <v>Lan</v>
          </cell>
          <cell r="I1817" t="str">
            <v>Lõi</v>
          </cell>
          <cell r="J1817" t="str">
            <v>PQC</v>
          </cell>
          <cell r="K1817">
            <v>2490</v>
          </cell>
          <cell r="L1817">
            <v>2472</v>
          </cell>
          <cell r="M1817">
            <v>18</v>
          </cell>
          <cell r="P1817"/>
          <cell r="Q1817"/>
          <cell r="R1817"/>
          <cell r="S1817"/>
          <cell r="T1817"/>
          <cell r="U1817"/>
          <cell r="V1817"/>
          <cell r="W1817"/>
          <cell r="Y1817"/>
          <cell r="Z1817">
            <v>18</v>
          </cell>
          <cell r="AA1817"/>
          <cell r="AB1817"/>
          <cell r="AC1817"/>
          <cell r="AD1817"/>
          <cell r="AE1817"/>
        </row>
        <row r="1818">
          <cell r="B1818">
            <v>44140</v>
          </cell>
          <cell r="C1818">
            <v>45</v>
          </cell>
          <cell r="D1818">
            <v>11</v>
          </cell>
          <cell r="E1818">
            <v>2003040010</v>
          </cell>
          <cell r="F1818" t="str">
            <v>Lõi Hồng ngoại K KAROFI (hộp)</v>
          </cell>
          <cell r="G1818"/>
          <cell r="H1818" t="str">
            <v>Lan</v>
          </cell>
          <cell r="I1818" t="str">
            <v>Lõi</v>
          </cell>
          <cell r="J1818" t="str">
            <v>PQC</v>
          </cell>
          <cell r="K1818">
            <v>2000</v>
          </cell>
          <cell r="L1818">
            <v>2000</v>
          </cell>
          <cell r="M1818">
            <v>0</v>
          </cell>
          <cell r="P1818"/>
          <cell r="Q1818"/>
          <cell r="R1818"/>
          <cell r="S1818"/>
          <cell r="T1818"/>
          <cell r="U1818"/>
          <cell r="V1818"/>
          <cell r="W1818"/>
          <cell r="Y1818"/>
          <cell r="Z1818"/>
          <cell r="AA1818"/>
          <cell r="AB1818"/>
          <cell r="AC1818"/>
          <cell r="AD1818"/>
          <cell r="AE1818"/>
        </row>
        <row r="1819">
          <cell r="B1819">
            <v>44140</v>
          </cell>
          <cell r="C1819">
            <v>45</v>
          </cell>
          <cell r="D1819">
            <v>11</v>
          </cell>
          <cell r="E1819">
            <v>2004020065</v>
          </cell>
          <cell r="F1819" t="str">
            <v>Lõi PPD 10" xanh KAKARO</v>
          </cell>
          <cell r="G1819"/>
          <cell r="H1819" t="str">
            <v>Lan</v>
          </cell>
          <cell r="I1819" t="str">
            <v>Lõi</v>
          </cell>
          <cell r="J1819" t="str">
            <v>PQC</v>
          </cell>
          <cell r="K1819">
            <v>1000</v>
          </cell>
          <cell r="L1819">
            <v>1000</v>
          </cell>
          <cell r="M1819">
            <v>0</v>
          </cell>
          <cell r="P1819"/>
          <cell r="Q1819"/>
          <cell r="R1819"/>
          <cell r="S1819"/>
          <cell r="T1819"/>
          <cell r="U1819"/>
          <cell r="V1819"/>
          <cell r="W1819"/>
          <cell r="Y1819"/>
          <cell r="Z1819"/>
          <cell r="AA1819"/>
          <cell r="AB1819"/>
          <cell r="AC1819"/>
          <cell r="AD1819"/>
          <cell r="AE1819"/>
        </row>
        <row r="1820">
          <cell r="B1820">
            <v>44140</v>
          </cell>
          <cell r="C1820">
            <v>45</v>
          </cell>
          <cell r="D1820">
            <v>11</v>
          </cell>
          <cell r="E1820">
            <v>2004010244</v>
          </cell>
          <cell r="F1820" t="str">
            <v>Lõi PP 2-1 10" v2 trắng</v>
          </cell>
          <cell r="G1820"/>
          <cell r="H1820" t="str">
            <v>Lan</v>
          </cell>
          <cell r="I1820" t="str">
            <v>Lõi</v>
          </cell>
          <cell r="J1820" t="str">
            <v>PQC</v>
          </cell>
          <cell r="K1820">
            <v>811</v>
          </cell>
          <cell r="L1820">
            <v>811</v>
          </cell>
          <cell r="M1820">
            <v>0</v>
          </cell>
          <cell r="P1820"/>
          <cell r="Q1820"/>
          <cell r="R1820"/>
          <cell r="S1820"/>
          <cell r="T1820"/>
          <cell r="U1820"/>
          <cell r="V1820"/>
          <cell r="W1820"/>
          <cell r="Y1820"/>
          <cell r="Z1820"/>
          <cell r="AA1820"/>
          <cell r="AB1820"/>
          <cell r="AC1820"/>
          <cell r="AD1820"/>
          <cell r="AE1820"/>
        </row>
        <row r="1821">
          <cell r="B1821">
            <v>44140</v>
          </cell>
          <cell r="C1821">
            <v>45</v>
          </cell>
          <cell r="D1821">
            <v>11</v>
          </cell>
          <cell r="E1821">
            <v>2005010010</v>
          </cell>
          <cell r="F1821" t="str">
            <v>Lõi OCB 10" trắng</v>
          </cell>
          <cell r="G1821"/>
          <cell r="H1821" t="str">
            <v>Lan</v>
          </cell>
          <cell r="I1821" t="str">
            <v>Lõi</v>
          </cell>
          <cell r="J1821" t="str">
            <v>PQC</v>
          </cell>
          <cell r="K1821">
            <v>1000</v>
          </cell>
          <cell r="L1821">
            <v>1000</v>
          </cell>
          <cell r="M1821">
            <v>0</v>
          </cell>
          <cell r="P1821"/>
          <cell r="Q1821"/>
          <cell r="R1821"/>
          <cell r="S1821"/>
          <cell r="T1821"/>
          <cell r="U1821"/>
          <cell r="V1821"/>
          <cell r="W1821"/>
          <cell r="Y1821"/>
          <cell r="Z1821"/>
          <cell r="AA1821"/>
          <cell r="AB1821"/>
          <cell r="AC1821"/>
          <cell r="AD1821"/>
          <cell r="AE1821"/>
        </row>
        <row r="1822">
          <cell r="B1822">
            <v>44140</v>
          </cell>
          <cell r="C1822">
            <v>45</v>
          </cell>
          <cell r="D1822">
            <v>11</v>
          </cell>
          <cell r="E1822">
            <v>2003050092</v>
          </cell>
          <cell r="F1822" t="str">
            <v>Lõi khoáng EZ270 trắng KoriHome</v>
          </cell>
          <cell r="G1822"/>
          <cell r="H1822" t="str">
            <v>Lan</v>
          </cell>
          <cell r="I1822" t="str">
            <v>Lõi</v>
          </cell>
          <cell r="J1822" t="str">
            <v>PQC</v>
          </cell>
          <cell r="K1822">
            <v>9</v>
          </cell>
          <cell r="L1822">
            <v>9</v>
          </cell>
          <cell r="M1822">
            <v>0</v>
          </cell>
          <cell r="P1822"/>
          <cell r="Q1822"/>
          <cell r="R1822"/>
          <cell r="S1822"/>
          <cell r="T1822"/>
          <cell r="U1822"/>
          <cell r="V1822"/>
          <cell r="W1822"/>
          <cell r="Y1822"/>
          <cell r="Z1822"/>
          <cell r="AA1822"/>
          <cell r="AB1822"/>
          <cell r="AC1822"/>
          <cell r="AD1822"/>
          <cell r="AE1822"/>
        </row>
        <row r="1823">
          <cell r="B1823">
            <v>44140</v>
          </cell>
          <cell r="C1823">
            <v>45</v>
          </cell>
          <cell r="D1823">
            <v>11</v>
          </cell>
          <cell r="E1823">
            <v>2003030021</v>
          </cell>
          <cell r="F1823" t="str">
            <v>Lõi T33 102 trắng (DM)</v>
          </cell>
          <cell r="G1823"/>
          <cell r="H1823" t="str">
            <v>Lan</v>
          </cell>
          <cell r="I1823" t="str">
            <v>Lõi</v>
          </cell>
          <cell r="J1823" t="str">
            <v>PQC</v>
          </cell>
          <cell r="K1823">
            <v>894</v>
          </cell>
          <cell r="L1823">
            <v>894</v>
          </cell>
          <cell r="M1823">
            <v>0</v>
          </cell>
          <cell r="P1823"/>
          <cell r="Q1823"/>
          <cell r="R1823"/>
          <cell r="S1823"/>
          <cell r="T1823"/>
          <cell r="U1823"/>
          <cell r="V1823"/>
          <cell r="W1823"/>
          <cell r="Y1823"/>
          <cell r="Z1823"/>
          <cell r="AA1823"/>
          <cell r="AB1823"/>
          <cell r="AC1823"/>
          <cell r="AD1823"/>
          <cell r="AE1823"/>
        </row>
        <row r="1824">
          <cell r="B1824">
            <v>44140</v>
          </cell>
          <cell r="C1824">
            <v>45</v>
          </cell>
          <cell r="D1824">
            <v>11</v>
          </cell>
          <cell r="E1824">
            <v>2003020011</v>
          </cell>
          <cell r="F1824" t="str">
            <v>Lõi Alkaline V xanh D2 (DM)</v>
          </cell>
          <cell r="G1824"/>
          <cell r="H1824" t="str">
            <v>Lan</v>
          </cell>
          <cell r="I1824" t="str">
            <v>Lõi</v>
          </cell>
          <cell r="J1824" t="str">
            <v>PQC</v>
          </cell>
          <cell r="K1824">
            <v>494</v>
          </cell>
          <cell r="L1824">
            <v>494</v>
          </cell>
          <cell r="M1824">
            <v>0</v>
          </cell>
          <cell r="P1824"/>
          <cell r="Q1824"/>
          <cell r="R1824"/>
          <cell r="S1824"/>
          <cell r="T1824"/>
          <cell r="U1824"/>
          <cell r="V1824"/>
          <cell r="W1824"/>
          <cell r="Y1824"/>
          <cell r="Z1824"/>
          <cell r="AA1824"/>
          <cell r="AB1824"/>
          <cell r="AC1824"/>
          <cell r="AD1824"/>
          <cell r="AE1824"/>
        </row>
        <row r="1825">
          <cell r="B1825">
            <v>44140</v>
          </cell>
          <cell r="C1825">
            <v>45</v>
          </cell>
          <cell r="D1825">
            <v>11</v>
          </cell>
          <cell r="E1825">
            <v>2003050014</v>
          </cell>
          <cell r="F1825" t="str">
            <v>Lõi khoáng V xanh B (DM)</v>
          </cell>
          <cell r="G1825"/>
          <cell r="H1825" t="str">
            <v>Lan</v>
          </cell>
          <cell r="I1825" t="str">
            <v>Lõi</v>
          </cell>
          <cell r="J1825" t="str">
            <v>PQC</v>
          </cell>
          <cell r="K1825">
            <v>494</v>
          </cell>
          <cell r="L1825">
            <v>494</v>
          </cell>
          <cell r="M1825">
            <v>0</v>
          </cell>
          <cell r="P1825"/>
          <cell r="Q1825"/>
          <cell r="R1825"/>
          <cell r="S1825"/>
          <cell r="T1825"/>
          <cell r="U1825"/>
          <cell r="V1825"/>
          <cell r="W1825"/>
          <cell r="Y1825"/>
          <cell r="Z1825"/>
          <cell r="AA1825"/>
          <cell r="AB1825"/>
          <cell r="AC1825"/>
          <cell r="AD1825"/>
          <cell r="AE1825"/>
        </row>
        <row r="1826">
          <cell r="B1826">
            <v>44140</v>
          </cell>
          <cell r="C1826">
            <v>45</v>
          </cell>
          <cell r="D1826">
            <v>11</v>
          </cell>
          <cell r="E1826">
            <v>2003030078</v>
          </cell>
          <cell r="F1826" t="str">
            <v>Lõi T33 V xanh B (DM)</v>
          </cell>
          <cell r="G1826"/>
          <cell r="H1826" t="str">
            <v>Lan</v>
          </cell>
          <cell r="I1826" t="str">
            <v>Lõi</v>
          </cell>
          <cell r="J1826" t="str">
            <v>PQC</v>
          </cell>
          <cell r="K1826">
            <v>498</v>
          </cell>
          <cell r="L1826">
            <v>498</v>
          </cell>
          <cell r="M1826">
            <v>0</v>
          </cell>
          <cell r="P1826"/>
          <cell r="Q1826"/>
          <cell r="R1826"/>
          <cell r="S1826"/>
          <cell r="T1826"/>
          <cell r="U1826"/>
          <cell r="V1826"/>
          <cell r="W1826"/>
          <cell r="Y1826"/>
          <cell r="Z1826"/>
          <cell r="AA1826"/>
          <cell r="AB1826"/>
          <cell r="AC1826"/>
          <cell r="AD1826"/>
          <cell r="AE1826"/>
        </row>
        <row r="1827">
          <cell r="B1827">
            <v>44140</v>
          </cell>
          <cell r="C1827">
            <v>45</v>
          </cell>
          <cell r="D1827">
            <v>11</v>
          </cell>
          <cell r="E1827">
            <v>2012010018</v>
          </cell>
          <cell r="F1827" t="str">
            <v>Màng RO EZ355 100 PURIFIM (DM)</v>
          </cell>
          <cell r="G1827"/>
          <cell r="H1827" t="str">
            <v>Lan</v>
          </cell>
          <cell r="I1827" t="str">
            <v>Lõi</v>
          </cell>
          <cell r="J1827" t="str">
            <v>PQC</v>
          </cell>
          <cell r="K1827">
            <v>2995</v>
          </cell>
          <cell r="L1827">
            <v>2962</v>
          </cell>
          <cell r="M1827">
            <v>33</v>
          </cell>
          <cell r="P1827"/>
          <cell r="Q1827"/>
          <cell r="R1827"/>
          <cell r="S1827"/>
          <cell r="T1827"/>
          <cell r="U1827"/>
          <cell r="V1827"/>
          <cell r="W1827"/>
          <cell r="Y1827"/>
          <cell r="Z1827"/>
          <cell r="AA1827"/>
          <cell r="AB1827"/>
          <cell r="AC1827"/>
          <cell r="AD1827"/>
          <cell r="AE1827"/>
        </row>
        <row r="1828">
          <cell r="B1828">
            <v>44141</v>
          </cell>
          <cell r="C1828">
            <v>45</v>
          </cell>
          <cell r="D1828">
            <v>11</v>
          </cell>
          <cell r="E1828">
            <v>1001040392</v>
          </cell>
          <cell r="F1828" t="str">
            <v>Máy lọc nước Optimus Duo O-D138</v>
          </cell>
          <cell r="G1828"/>
          <cell r="H1828" t="str">
            <v>Hoàng</v>
          </cell>
          <cell r="I1828" t="str">
            <v>Lắp ráp</v>
          </cell>
          <cell r="J1828" t="str">
            <v>OQC</v>
          </cell>
          <cell r="K1828">
            <v>100</v>
          </cell>
          <cell r="L1828">
            <v>100</v>
          </cell>
          <cell r="M1828">
            <v>0</v>
          </cell>
          <cell r="P1828"/>
          <cell r="Q1828"/>
          <cell r="R1828"/>
          <cell r="S1828"/>
          <cell r="T1828"/>
          <cell r="U1828"/>
          <cell r="V1828"/>
          <cell r="W1828"/>
          <cell r="Y1828"/>
          <cell r="Z1828"/>
          <cell r="AA1828"/>
          <cell r="AB1828"/>
          <cell r="AC1828"/>
          <cell r="AD1828"/>
          <cell r="AE1828"/>
        </row>
        <row r="1829">
          <cell r="B1829">
            <v>44141</v>
          </cell>
          <cell r="C1829">
            <v>45</v>
          </cell>
          <cell r="D1829">
            <v>11</v>
          </cell>
          <cell r="E1829">
            <v>1001040409</v>
          </cell>
          <cell r="F1829" t="str">
            <v>Máy lọc nước KAROFI KT-E9RO</v>
          </cell>
          <cell r="G1829"/>
          <cell r="H1829" t="str">
            <v>Hoàng</v>
          </cell>
          <cell r="I1829" t="str">
            <v>Lắp ráp</v>
          </cell>
          <cell r="J1829" t="str">
            <v>OQC</v>
          </cell>
          <cell r="K1829">
            <v>5</v>
          </cell>
          <cell r="L1829">
            <v>5</v>
          </cell>
          <cell r="M1829">
            <v>0</v>
          </cell>
          <cell r="P1829"/>
          <cell r="Q1829"/>
          <cell r="R1829"/>
          <cell r="S1829"/>
          <cell r="T1829"/>
          <cell r="U1829"/>
          <cell r="V1829"/>
          <cell r="W1829"/>
          <cell r="Y1829"/>
          <cell r="Z1829"/>
          <cell r="AA1829"/>
          <cell r="AB1829"/>
          <cell r="AC1829"/>
          <cell r="AD1829"/>
          <cell r="AE1829"/>
        </row>
        <row r="1830">
          <cell r="B1830">
            <v>44141</v>
          </cell>
          <cell r="C1830">
            <v>45</v>
          </cell>
          <cell r="D1830">
            <v>11</v>
          </cell>
          <cell r="E1830">
            <v>1001110006</v>
          </cell>
          <cell r="F1830" t="str">
            <v>Máy RO-01 TECOMEN (6S)</v>
          </cell>
          <cell r="G1830"/>
          <cell r="H1830" t="str">
            <v>Hoàng</v>
          </cell>
          <cell r="I1830" t="str">
            <v>Lắp ráp</v>
          </cell>
          <cell r="J1830" t="str">
            <v>OQC</v>
          </cell>
          <cell r="K1830">
            <v>301</v>
          </cell>
          <cell r="L1830">
            <v>301</v>
          </cell>
          <cell r="M1830">
            <v>0</v>
          </cell>
          <cell r="P1830"/>
          <cell r="Q1830"/>
          <cell r="R1830"/>
          <cell r="S1830"/>
          <cell r="T1830"/>
          <cell r="U1830"/>
          <cell r="V1830"/>
          <cell r="W1830"/>
          <cell r="Y1830"/>
          <cell r="Z1830"/>
          <cell r="AA1830"/>
          <cell r="AB1830"/>
          <cell r="AC1830"/>
          <cell r="AD1830"/>
          <cell r="AE1830"/>
        </row>
        <row r="1831">
          <cell r="B1831">
            <v>44141</v>
          </cell>
          <cell r="C1831">
            <v>45</v>
          </cell>
          <cell r="D1831">
            <v>11</v>
          </cell>
          <cell r="E1831">
            <v>1001040115</v>
          </cell>
          <cell r="F1831" t="str">
            <v>Máy lọc nước KAROFI K9IQ-2 MT</v>
          </cell>
          <cell r="G1831"/>
          <cell r="H1831" t="str">
            <v>Hoàng</v>
          </cell>
          <cell r="I1831" t="str">
            <v>Lắp ráp</v>
          </cell>
          <cell r="J1831" t="str">
            <v>OQC</v>
          </cell>
          <cell r="K1831">
            <v>70</v>
          </cell>
          <cell r="L1831">
            <v>70</v>
          </cell>
          <cell r="M1831">
            <v>0</v>
          </cell>
          <cell r="P1831"/>
          <cell r="Q1831"/>
          <cell r="R1831"/>
          <cell r="S1831"/>
          <cell r="T1831"/>
          <cell r="U1831"/>
          <cell r="V1831"/>
          <cell r="W1831"/>
          <cell r="Y1831"/>
          <cell r="Z1831"/>
          <cell r="AA1831"/>
          <cell r="AB1831"/>
          <cell r="AC1831"/>
          <cell r="AD1831"/>
          <cell r="AE1831"/>
        </row>
        <row r="1832">
          <cell r="B1832">
            <v>44141</v>
          </cell>
          <cell r="C1832">
            <v>45</v>
          </cell>
          <cell r="D1832">
            <v>11</v>
          </cell>
          <cell r="E1832">
            <v>1001040380</v>
          </cell>
          <cell r="F1832" t="str">
            <v>Máy lọc nước KAROFI KSI90 Plus</v>
          </cell>
          <cell r="G1832"/>
          <cell r="H1832" t="str">
            <v>Hoàng</v>
          </cell>
          <cell r="I1832" t="str">
            <v>Lắp ráp</v>
          </cell>
          <cell r="J1832" t="str">
            <v>OQC</v>
          </cell>
          <cell r="K1832">
            <v>150</v>
          </cell>
          <cell r="L1832">
            <v>150</v>
          </cell>
          <cell r="M1832">
            <v>0</v>
          </cell>
          <cell r="P1832"/>
          <cell r="Q1832"/>
          <cell r="R1832"/>
          <cell r="S1832"/>
          <cell r="T1832"/>
          <cell r="U1832"/>
          <cell r="V1832"/>
          <cell r="W1832"/>
          <cell r="Y1832"/>
          <cell r="Z1832"/>
          <cell r="AA1832"/>
          <cell r="AB1832"/>
          <cell r="AC1832"/>
          <cell r="AD1832"/>
          <cell r="AE1832"/>
        </row>
        <row r="1833">
          <cell r="B1833">
            <v>44141</v>
          </cell>
          <cell r="C1833">
            <v>45</v>
          </cell>
          <cell r="D1833">
            <v>11</v>
          </cell>
          <cell r="E1833">
            <v>1001050259</v>
          </cell>
          <cell r="F1833" t="str">
            <v>Máy RO-32 SUNHOUSE.08 (5S)</v>
          </cell>
          <cell r="G1833"/>
          <cell r="H1833" t="str">
            <v>Hoàng</v>
          </cell>
          <cell r="I1833" t="str">
            <v>Lắp ráp</v>
          </cell>
          <cell r="J1833" t="str">
            <v>OQC</v>
          </cell>
          <cell r="K1833">
            <v>200</v>
          </cell>
          <cell r="L1833">
            <v>200</v>
          </cell>
          <cell r="M1833">
            <v>0</v>
          </cell>
          <cell r="P1833"/>
          <cell r="Q1833"/>
          <cell r="R1833"/>
          <cell r="S1833"/>
          <cell r="T1833"/>
          <cell r="U1833"/>
          <cell r="V1833"/>
          <cell r="W1833"/>
          <cell r="Y1833"/>
          <cell r="Z1833"/>
          <cell r="AA1833"/>
          <cell r="AB1833"/>
          <cell r="AC1833"/>
          <cell r="AD1833"/>
          <cell r="AE1833"/>
        </row>
        <row r="1834">
          <cell r="B1834">
            <v>44141</v>
          </cell>
          <cell r="C1834">
            <v>45</v>
          </cell>
          <cell r="D1834">
            <v>11</v>
          </cell>
          <cell r="E1834">
            <v>1001040038</v>
          </cell>
          <cell r="F1834" t="str">
            <v>Máy lọc nước KAROFI KT-K7I-1</v>
          </cell>
          <cell r="G1834"/>
          <cell r="H1834" t="str">
            <v>Hoàng</v>
          </cell>
          <cell r="I1834" t="str">
            <v>Lắp ráp</v>
          </cell>
          <cell r="J1834" t="str">
            <v>OQC</v>
          </cell>
          <cell r="K1834">
            <v>21</v>
          </cell>
          <cell r="L1834">
            <v>21</v>
          </cell>
          <cell r="M1834">
            <v>0</v>
          </cell>
          <cell r="P1834"/>
          <cell r="Q1834"/>
          <cell r="R1834"/>
          <cell r="S1834"/>
          <cell r="T1834"/>
          <cell r="U1834"/>
          <cell r="V1834"/>
          <cell r="W1834"/>
          <cell r="Y1834"/>
          <cell r="Z1834"/>
          <cell r="AA1834"/>
          <cell r="AB1834"/>
          <cell r="AC1834"/>
          <cell r="AD1834"/>
          <cell r="AE1834"/>
        </row>
        <row r="1835">
          <cell r="B1835">
            <v>44141</v>
          </cell>
          <cell r="C1835">
            <v>45</v>
          </cell>
          <cell r="D1835">
            <v>11</v>
          </cell>
          <cell r="E1835">
            <v>1001110217</v>
          </cell>
          <cell r="F1835" t="str">
            <v>Máy RO-34 RETAN</v>
          </cell>
          <cell r="G1835"/>
          <cell r="H1835" t="str">
            <v>Hoàng</v>
          </cell>
          <cell r="I1835" t="str">
            <v>Lắp ráp</v>
          </cell>
          <cell r="J1835" t="str">
            <v>OQC</v>
          </cell>
          <cell r="K1835">
            <v>1</v>
          </cell>
          <cell r="L1835">
            <v>1</v>
          </cell>
          <cell r="M1835">
            <v>0</v>
          </cell>
          <cell r="P1835"/>
          <cell r="Q1835"/>
          <cell r="R1835"/>
          <cell r="S1835"/>
          <cell r="T1835"/>
          <cell r="U1835"/>
          <cell r="V1835"/>
          <cell r="W1835"/>
          <cell r="Y1835"/>
          <cell r="Z1835"/>
          <cell r="AA1835"/>
          <cell r="AB1835"/>
          <cell r="AC1835"/>
          <cell r="AD1835"/>
          <cell r="AE1835"/>
        </row>
        <row r="1836">
          <cell r="B1836">
            <v>44141</v>
          </cell>
          <cell r="C1836">
            <v>45</v>
          </cell>
          <cell r="D1836">
            <v>11</v>
          </cell>
          <cell r="E1836">
            <v>1001110104</v>
          </cell>
          <cell r="F1836" t="str">
            <v>Máy RO-31 AQUALIFE (7S SASO)</v>
          </cell>
          <cell r="G1836"/>
          <cell r="H1836" t="str">
            <v>Hoàng</v>
          </cell>
          <cell r="I1836" t="str">
            <v>Lắp ráp</v>
          </cell>
          <cell r="J1836" t="str">
            <v>OQC</v>
          </cell>
          <cell r="K1836">
            <v>1</v>
          </cell>
          <cell r="L1836">
            <v>1</v>
          </cell>
          <cell r="M1836">
            <v>0</v>
          </cell>
          <cell r="P1836"/>
          <cell r="Q1836"/>
          <cell r="R1836"/>
          <cell r="S1836"/>
          <cell r="T1836"/>
          <cell r="U1836"/>
          <cell r="V1836"/>
          <cell r="W1836"/>
          <cell r="Y1836"/>
          <cell r="Z1836"/>
          <cell r="AA1836"/>
          <cell r="AB1836"/>
          <cell r="AC1836"/>
          <cell r="AD1836"/>
          <cell r="AE1836"/>
        </row>
        <row r="1837">
          <cell r="B1837">
            <v>44141</v>
          </cell>
          <cell r="C1837">
            <v>45</v>
          </cell>
          <cell r="D1837">
            <v>11</v>
          </cell>
          <cell r="E1837">
            <v>1001040365</v>
          </cell>
          <cell r="F1837" t="str">
            <v>Máy lọc nước KAROFI S-s117 +BA</v>
          </cell>
          <cell r="G1837"/>
          <cell r="H1837" t="str">
            <v>Hoàng</v>
          </cell>
          <cell r="I1837" t="str">
            <v>Lắp ráp</v>
          </cell>
          <cell r="J1837" t="str">
            <v>OQC</v>
          </cell>
          <cell r="K1837">
            <v>50</v>
          </cell>
          <cell r="L1837">
            <v>50</v>
          </cell>
          <cell r="M1837">
            <v>0</v>
          </cell>
          <cell r="P1837"/>
          <cell r="Q1837"/>
          <cell r="R1837"/>
          <cell r="S1837"/>
          <cell r="T1837"/>
          <cell r="U1837"/>
          <cell r="V1837"/>
          <cell r="W1837"/>
          <cell r="Y1837"/>
          <cell r="Z1837"/>
          <cell r="AA1837"/>
          <cell r="AB1837"/>
          <cell r="AC1837"/>
          <cell r="AD1837"/>
          <cell r="AE1837"/>
        </row>
        <row r="1838">
          <cell r="B1838">
            <v>44141</v>
          </cell>
          <cell r="C1838">
            <v>45</v>
          </cell>
          <cell r="D1838">
            <v>11</v>
          </cell>
          <cell r="E1838">
            <v>1001110192</v>
          </cell>
          <cell r="F1838" t="str">
            <v>Máy lọc nước HALF COVER TECOMEN (6S)</v>
          </cell>
          <cell r="G1838"/>
          <cell r="H1838" t="str">
            <v>Hoàng</v>
          </cell>
          <cell r="I1838" t="str">
            <v>Lắp ráp</v>
          </cell>
          <cell r="J1838" t="str">
            <v>OQC</v>
          </cell>
          <cell r="K1838">
            <v>1</v>
          </cell>
          <cell r="L1838">
            <v>1</v>
          </cell>
          <cell r="M1838">
            <v>0</v>
          </cell>
          <cell r="P1838"/>
          <cell r="Q1838"/>
          <cell r="R1838"/>
          <cell r="S1838"/>
          <cell r="T1838"/>
          <cell r="U1838"/>
          <cell r="V1838"/>
          <cell r="W1838"/>
          <cell r="Y1838"/>
          <cell r="Z1838"/>
          <cell r="AA1838"/>
          <cell r="AB1838"/>
          <cell r="AC1838"/>
          <cell r="AD1838"/>
          <cell r="AE1838"/>
        </row>
        <row r="1839">
          <cell r="B1839">
            <v>44141</v>
          </cell>
          <cell r="C1839">
            <v>45</v>
          </cell>
          <cell r="D1839">
            <v>11</v>
          </cell>
          <cell r="E1839">
            <v>1001110215</v>
          </cell>
          <cell r="F1839" t="str">
            <v>Máy RO-407 AQUAPURE (QALB)</v>
          </cell>
          <cell r="G1839"/>
          <cell r="H1839" t="str">
            <v>Hoàng</v>
          </cell>
          <cell r="I1839" t="str">
            <v>Lắp ráp</v>
          </cell>
          <cell r="J1839" t="str">
            <v>OQC</v>
          </cell>
          <cell r="K1839">
            <v>1</v>
          </cell>
          <cell r="L1839">
            <v>1</v>
          </cell>
          <cell r="M1839">
            <v>0</v>
          </cell>
          <cell r="P1839"/>
          <cell r="Q1839"/>
          <cell r="R1839"/>
          <cell r="S1839"/>
          <cell r="T1839"/>
          <cell r="U1839"/>
          <cell r="V1839"/>
          <cell r="W1839"/>
          <cell r="Y1839"/>
          <cell r="Z1839"/>
          <cell r="AA1839"/>
          <cell r="AB1839"/>
          <cell r="AC1839"/>
          <cell r="AD1839"/>
          <cell r="AE1839"/>
        </row>
        <row r="1840">
          <cell r="B1840">
            <v>44141</v>
          </cell>
          <cell r="C1840">
            <v>45</v>
          </cell>
          <cell r="D1840">
            <v>11</v>
          </cell>
          <cell r="E1840">
            <v>1001010036</v>
          </cell>
          <cell r="F1840" t="str">
            <v>Máy RO-400 TECOMEN</v>
          </cell>
          <cell r="G1840"/>
          <cell r="H1840" t="str">
            <v>Hoàng</v>
          </cell>
          <cell r="I1840" t="str">
            <v>Lắp ráp</v>
          </cell>
          <cell r="J1840" t="str">
            <v>OQC</v>
          </cell>
          <cell r="K1840">
            <v>1</v>
          </cell>
          <cell r="L1840">
            <v>1</v>
          </cell>
          <cell r="M1840">
            <v>0</v>
          </cell>
          <cell r="P1840"/>
          <cell r="Q1840"/>
          <cell r="R1840"/>
          <cell r="S1840"/>
          <cell r="T1840"/>
          <cell r="U1840"/>
          <cell r="V1840"/>
          <cell r="W1840"/>
          <cell r="Y1840"/>
          <cell r="Z1840"/>
          <cell r="AA1840"/>
          <cell r="AB1840"/>
          <cell r="AC1840"/>
          <cell r="AD1840"/>
          <cell r="AE1840"/>
        </row>
        <row r="1841">
          <cell r="B1841">
            <v>44141</v>
          </cell>
          <cell r="C1841">
            <v>45</v>
          </cell>
          <cell r="D1841">
            <v>11</v>
          </cell>
          <cell r="E1841">
            <v>2005010108</v>
          </cell>
          <cell r="F1841" t="str">
            <v>Lõi lọc Smax Duo 2 Activated Carbon</v>
          </cell>
          <cell r="G1841"/>
          <cell r="H1841" t="str">
            <v>Lan</v>
          </cell>
          <cell r="I1841" t="str">
            <v>Lõi</v>
          </cell>
          <cell r="J1841" t="str">
            <v>PQC</v>
          </cell>
          <cell r="K1841">
            <v>4000</v>
          </cell>
          <cell r="L1841">
            <v>3998</v>
          </cell>
          <cell r="M1841">
            <v>2</v>
          </cell>
          <cell r="P1841"/>
          <cell r="Q1841"/>
          <cell r="R1841"/>
          <cell r="S1841"/>
          <cell r="T1841">
            <v>2</v>
          </cell>
          <cell r="U1841"/>
          <cell r="V1841"/>
          <cell r="W1841"/>
          <cell r="Y1841"/>
          <cell r="Z1841"/>
          <cell r="AA1841"/>
          <cell r="AB1841"/>
          <cell r="AC1841"/>
          <cell r="AD1841"/>
          <cell r="AE1841"/>
        </row>
        <row r="1842">
          <cell r="B1842">
            <v>44141</v>
          </cell>
          <cell r="C1842">
            <v>45</v>
          </cell>
          <cell r="D1842">
            <v>11</v>
          </cell>
          <cell r="E1842">
            <v>2005010072</v>
          </cell>
          <cell r="F1842" t="str">
            <v>Lõi OCB 10" trắng KAROFI (Anh)</v>
          </cell>
          <cell r="G1842"/>
          <cell r="H1842" t="str">
            <v>Lan</v>
          </cell>
          <cell r="I1842" t="str">
            <v>Lõi</v>
          </cell>
          <cell r="J1842" t="str">
            <v>PQC</v>
          </cell>
          <cell r="K1842">
            <v>300</v>
          </cell>
          <cell r="L1842">
            <v>300</v>
          </cell>
          <cell r="M1842">
            <v>0</v>
          </cell>
          <cell r="P1842"/>
          <cell r="Q1842"/>
          <cell r="R1842"/>
          <cell r="S1842"/>
          <cell r="T1842"/>
          <cell r="U1842"/>
          <cell r="V1842"/>
          <cell r="W1842"/>
          <cell r="Y1842"/>
          <cell r="Z1842"/>
          <cell r="AA1842"/>
          <cell r="AB1842"/>
          <cell r="AC1842"/>
          <cell r="AD1842"/>
          <cell r="AE1842"/>
        </row>
        <row r="1843">
          <cell r="B1843">
            <v>44141</v>
          </cell>
          <cell r="C1843">
            <v>45</v>
          </cell>
          <cell r="D1843">
            <v>11</v>
          </cell>
          <cell r="E1843">
            <v>2003030324</v>
          </cell>
          <cell r="F1843" t="str">
            <v>Lõi T33 K EZ xanh D KAROFI (KT)</v>
          </cell>
          <cell r="G1843"/>
          <cell r="H1843" t="str">
            <v>Lan</v>
          </cell>
          <cell r="I1843" t="str">
            <v>Lõi</v>
          </cell>
          <cell r="J1843" t="str">
            <v>PQC</v>
          </cell>
          <cell r="K1843">
            <v>1000</v>
          </cell>
          <cell r="L1843">
            <v>1000</v>
          </cell>
          <cell r="M1843">
            <v>0</v>
          </cell>
          <cell r="P1843"/>
          <cell r="Q1843"/>
          <cell r="R1843"/>
          <cell r="S1843"/>
          <cell r="T1843"/>
          <cell r="U1843"/>
          <cell r="V1843"/>
          <cell r="W1843"/>
          <cell r="Y1843"/>
          <cell r="Z1843"/>
          <cell r="AA1843"/>
          <cell r="AB1843"/>
          <cell r="AC1843"/>
          <cell r="AD1843"/>
          <cell r="AE1843"/>
        </row>
        <row r="1844">
          <cell r="B1844">
            <v>44141</v>
          </cell>
          <cell r="C1844">
            <v>45</v>
          </cell>
          <cell r="D1844">
            <v>11</v>
          </cell>
          <cell r="E1844">
            <v>2003030233</v>
          </cell>
          <cell r="F1844" t="str">
            <v>Lõi T33 K xanh D KAROFI (OCB)</v>
          </cell>
          <cell r="G1844"/>
          <cell r="H1844" t="str">
            <v>Lan</v>
          </cell>
          <cell r="I1844" t="str">
            <v>Lõi</v>
          </cell>
          <cell r="J1844" t="str">
            <v>PQC</v>
          </cell>
          <cell r="K1844">
            <v>1000</v>
          </cell>
          <cell r="L1844">
            <v>1000</v>
          </cell>
          <cell r="M1844">
            <v>0</v>
          </cell>
          <cell r="P1844"/>
          <cell r="Q1844"/>
          <cell r="R1844"/>
          <cell r="S1844"/>
          <cell r="T1844"/>
          <cell r="U1844"/>
          <cell r="V1844"/>
          <cell r="W1844"/>
          <cell r="Y1844"/>
          <cell r="Z1844"/>
          <cell r="AA1844"/>
          <cell r="AB1844"/>
          <cell r="AC1844"/>
          <cell r="AD1844"/>
          <cell r="AE1844"/>
        </row>
        <row r="1845">
          <cell r="B1845">
            <v>44141</v>
          </cell>
          <cell r="C1845">
            <v>45</v>
          </cell>
          <cell r="D1845">
            <v>11</v>
          </cell>
          <cell r="E1845">
            <v>2003050081</v>
          </cell>
          <cell r="F1845" t="str">
            <v>Lõi khoáng K EZ xanh D KAROFI (DM)</v>
          </cell>
          <cell r="G1845"/>
          <cell r="H1845" t="str">
            <v>Lan</v>
          </cell>
          <cell r="I1845" t="str">
            <v>Lõi</v>
          </cell>
          <cell r="J1845" t="str">
            <v>PQC</v>
          </cell>
          <cell r="K1845">
            <v>1993</v>
          </cell>
          <cell r="L1845">
            <v>1993</v>
          </cell>
          <cell r="M1845">
            <v>0</v>
          </cell>
          <cell r="P1845"/>
          <cell r="Q1845"/>
          <cell r="R1845"/>
          <cell r="S1845"/>
          <cell r="T1845"/>
          <cell r="U1845"/>
          <cell r="V1845"/>
          <cell r="W1845"/>
          <cell r="Y1845"/>
          <cell r="Z1845"/>
          <cell r="AA1845"/>
          <cell r="AB1845"/>
          <cell r="AC1845"/>
          <cell r="AD1845"/>
          <cell r="AE1845"/>
        </row>
        <row r="1846">
          <cell r="B1846">
            <v>44141</v>
          </cell>
          <cell r="C1846">
            <v>45</v>
          </cell>
          <cell r="D1846">
            <v>11</v>
          </cell>
          <cell r="E1846">
            <v>2003030262</v>
          </cell>
          <cell r="F1846" t="str">
            <v>Lõi T33 K EZ xanh D KAROFI (DM)</v>
          </cell>
          <cell r="G1846"/>
          <cell r="H1846" t="str">
            <v>Lan</v>
          </cell>
          <cell r="I1846" t="str">
            <v>Lõi</v>
          </cell>
          <cell r="J1846" t="str">
            <v>PQC</v>
          </cell>
          <cell r="K1846">
            <v>4000</v>
          </cell>
          <cell r="L1846">
            <v>4000</v>
          </cell>
          <cell r="M1846">
            <v>0</v>
          </cell>
          <cell r="P1846"/>
          <cell r="Q1846"/>
          <cell r="R1846"/>
          <cell r="S1846"/>
          <cell r="T1846"/>
          <cell r="U1846"/>
          <cell r="V1846"/>
          <cell r="W1846"/>
          <cell r="Y1846"/>
          <cell r="Z1846"/>
          <cell r="AA1846"/>
          <cell r="AB1846"/>
          <cell r="AC1846"/>
          <cell r="AD1846"/>
          <cell r="AE1846"/>
        </row>
        <row r="1847">
          <cell r="B1847">
            <v>44141</v>
          </cell>
          <cell r="C1847">
            <v>45</v>
          </cell>
          <cell r="D1847">
            <v>11</v>
          </cell>
          <cell r="E1847">
            <v>2003030126</v>
          </cell>
          <cell r="F1847" t="str">
            <v>Lõi T33 K KAROFI (hộp)</v>
          </cell>
          <cell r="G1847"/>
          <cell r="H1847" t="str">
            <v>Lan</v>
          </cell>
          <cell r="I1847" t="str">
            <v>Lõi</v>
          </cell>
          <cell r="J1847" t="str">
            <v>PQC</v>
          </cell>
          <cell r="K1847">
            <v>2000</v>
          </cell>
          <cell r="L1847">
            <v>2000</v>
          </cell>
          <cell r="M1847">
            <v>0</v>
          </cell>
          <cell r="P1847"/>
          <cell r="Q1847"/>
          <cell r="R1847"/>
          <cell r="S1847"/>
          <cell r="T1847"/>
          <cell r="U1847"/>
          <cell r="V1847"/>
          <cell r="W1847"/>
          <cell r="Y1847"/>
          <cell r="Z1847"/>
          <cell r="AA1847"/>
          <cell r="AB1847"/>
          <cell r="AC1847"/>
          <cell r="AD1847"/>
          <cell r="AE1847"/>
        </row>
        <row r="1848">
          <cell r="B1848">
            <v>44141</v>
          </cell>
          <cell r="C1848">
            <v>45</v>
          </cell>
          <cell r="D1848">
            <v>11</v>
          </cell>
          <cell r="E1848">
            <v>2004010025</v>
          </cell>
          <cell r="F1848" t="str">
            <v>Lõi PP 20" G240</v>
          </cell>
          <cell r="G1848"/>
          <cell r="H1848" t="str">
            <v>Lan</v>
          </cell>
          <cell r="I1848" t="str">
            <v>Lõi</v>
          </cell>
          <cell r="J1848" t="str">
            <v>PQC</v>
          </cell>
          <cell r="K1848">
            <v>1000</v>
          </cell>
          <cell r="L1848">
            <v>1000</v>
          </cell>
          <cell r="M1848">
            <v>0</v>
          </cell>
          <cell r="P1848"/>
          <cell r="Q1848"/>
          <cell r="R1848"/>
          <cell r="S1848"/>
          <cell r="T1848"/>
          <cell r="U1848"/>
          <cell r="V1848"/>
          <cell r="W1848"/>
          <cell r="Y1848"/>
          <cell r="Z1848"/>
          <cell r="AA1848"/>
          <cell r="AB1848"/>
          <cell r="AC1848"/>
          <cell r="AD1848"/>
          <cell r="AE1848"/>
        </row>
        <row r="1849">
          <cell r="B1849">
            <v>44141</v>
          </cell>
          <cell r="C1849">
            <v>45</v>
          </cell>
          <cell r="D1849">
            <v>11</v>
          </cell>
          <cell r="E1849">
            <v>2005010010</v>
          </cell>
          <cell r="F1849" t="str">
            <v>Lõi OCB 10" trắng</v>
          </cell>
          <cell r="G1849"/>
          <cell r="H1849" t="str">
            <v>Lan</v>
          </cell>
          <cell r="I1849" t="str">
            <v>Lõi</v>
          </cell>
          <cell r="J1849" t="str">
            <v>PQC</v>
          </cell>
          <cell r="K1849">
            <v>1050</v>
          </cell>
          <cell r="L1849">
            <v>1050</v>
          </cell>
          <cell r="M1849">
            <v>0</v>
          </cell>
          <cell r="P1849"/>
          <cell r="Q1849"/>
          <cell r="R1849"/>
          <cell r="S1849"/>
          <cell r="T1849"/>
          <cell r="U1849"/>
          <cell r="V1849"/>
          <cell r="W1849"/>
          <cell r="Y1849"/>
          <cell r="Z1849"/>
          <cell r="AA1849"/>
          <cell r="AB1849"/>
          <cell r="AC1849"/>
          <cell r="AD1849"/>
          <cell r="AE1849"/>
        </row>
        <row r="1850">
          <cell r="B1850">
            <v>44141</v>
          </cell>
          <cell r="C1850">
            <v>45</v>
          </cell>
          <cell r="D1850">
            <v>11</v>
          </cell>
          <cell r="E1850">
            <v>2003030117</v>
          </cell>
          <cell r="F1850" t="str">
            <v>Lõi T33 V vàng (DM)</v>
          </cell>
          <cell r="G1850"/>
          <cell r="H1850" t="str">
            <v>Lan</v>
          </cell>
          <cell r="I1850" t="str">
            <v>Lõi</v>
          </cell>
          <cell r="J1850" t="str">
            <v>PQC</v>
          </cell>
          <cell r="K1850">
            <v>498</v>
          </cell>
          <cell r="L1850">
            <v>498</v>
          </cell>
          <cell r="M1850">
            <v>0</v>
          </cell>
          <cell r="P1850"/>
          <cell r="Q1850"/>
          <cell r="R1850"/>
          <cell r="S1850"/>
          <cell r="T1850"/>
          <cell r="U1850"/>
          <cell r="V1850"/>
          <cell r="W1850"/>
          <cell r="Y1850"/>
          <cell r="Z1850"/>
          <cell r="AA1850"/>
          <cell r="AB1850"/>
          <cell r="AC1850"/>
          <cell r="AD1850"/>
          <cell r="AE1850"/>
        </row>
        <row r="1851">
          <cell r="B1851">
            <v>44141</v>
          </cell>
          <cell r="C1851">
            <v>45</v>
          </cell>
          <cell r="D1851">
            <v>11</v>
          </cell>
          <cell r="E1851">
            <v>2003030024</v>
          </cell>
          <cell r="F1851" t="str">
            <v>Lõi T33 102 cam (DM)</v>
          </cell>
          <cell r="G1851"/>
          <cell r="H1851" t="str">
            <v>Lan</v>
          </cell>
          <cell r="I1851" t="str">
            <v>Lõi</v>
          </cell>
          <cell r="J1851" t="str">
            <v>PQC</v>
          </cell>
          <cell r="K1851">
            <v>499</v>
          </cell>
          <cell r="L1851">
            <v>499</v>
          </cell>
          <cell r="M1851">
            <v>0</v>
          </cell>
          <cell r="P1851"/>
          <cell r="Q1851"/>
          <cell r="R1851"/>
          <cell r="S1851"/>
          <cell r="T1851"/>
          <cell r="U1851"/>
          <cell r="V1851"/>
          <cell r="W1851"/>
          <cell r="Y1851"/>
          <cell r="Z1851"/>
          <cell r="AA1851"/>
          <cell r="AB1851"/>
          <cell r="AC1851"/>
          <cell r="AD1851"/>
          <cell r="AE1851"/>
        </row>
        <row r="1852">
          <cell r="B1852">
            <v>44142</v>
          </cell>
          <cell r="C1852">
            <v>45</v>
          </cell>
          <cell r="D1852">
            <v>11</v>
          </cell>
          <cell r="E1852">
            <v>1001040292</v>
          </cell>
          <cell r="F1852" t="str">
            <v>Máy lọc nước Optimus Karofi O-H128</v>
          </cell>
          <cell r="G1852"/>
          <cell r="H1852" t="str">
            <v>Hoàng</v>
          </cell>
          <cell r="I1852" t="str">
            <v>Lắp ráp</v>
          </cell>
          <cell r="J1852" t="str">
            <v>OQC</v>
          </cell>
          <cell r="K1852">
            <v>200</v>
          </cell>
          <cell r="L1852">
            <v>200</v>
          </cell>
          <cell r="M1852">
            <v>0</v>
          </cell>
          <cell r="P1852"/>
          <cell r="Q1852"/>
          <cell r="R1852"/>
          <cell r="S1852"/>
          <cell r="T1852"/>
          <cell r="U1852"/>
          <cell r="V1852"/>
          <cell r="W1852"/>
          <cell r="Y1852"/>
          <cell r="Z1852"/>
          <cell r="AA1852"/>
          <cell r="AB1852"/>
          <cell r="AC1852"/>
          <cell r="AD1852"/>
          <cell r="AE1852"/>
        </row>
        <row r="1853">
          <cell r="B1853">
            <v>44142</v>
          </cell>
          <cell r="C1853">
            <v>45</v>
          </cell>
          <cell r="D1853">
            <v>11</v>
          </cell>
          <cell r="E1853">
            <v>1001010176</v>
          </cell>
          <cell r="F1853" t="str">
            <v>Máy lọc nước LIVOTEC LRA109</v>
          </cell>
          <cell r="G1853"/>
          <cell r="H1853" t="str">
            <v>Hoàng</v>
          </cell>
          <cell r="I1853" t="str">
            <v>Lắp ráp</v>
          </cell>
          <cell r="J1853" t="str">
            <v>OQC</v>
          </cell>
          <cell r="K1853">
            <v>300</v>
          </cell>
          <cell r="L1853">
            <v>300</v>
          </cell>
          <cell r="M1853">
            <v>0</v>
          </cell>
          <cell r="P1853"/>
          <cell r="Q1853"/>
          <cell r="R1853"/>
          <cell r="S1853"/>
          <cell r="T1853"/>
          <cell r="U1853"/>
          <cell r="V1853"/>
          <cell r="W1853"/>
          <cell r="Y1853"/>
          <cell r="Z1853"/>
          <cell r="AA1853"/>
          <cell r="AB1853"/>
          <cell r="AC1853"/>
          <cell r="AD1853"/>
          <cell r="AE1853"/>
        </row>
        <row r="1854">
          <cell r="B1854">
            <v>44142</v>
          </cell>
          <cell r="C1854">
            <v>45</v>
          </cell>
          <cell r="D1854">
            <v>11</v>
          </cell>
          <cell r="E1854">
            <v>1001040256</v>
          </cell>
          <cell r="F1854" t="str">
            <v>Máy lọc nước KAROFI M-i129-H</v>
          </cell>
          <cell r="G1854"/>
          <cell r="H1854" t="str">
            <v>Hoàng</v>
          </cell>
          <cell r="I1854" t="str">
            <v>Lắp ráp</v>
          </cell>
          <cell r="J1854" t="str">
            <v>OQC</v>
          </cell>
          <cell r="K1854">
            <v>200</v>
          </cell>
          <cell r="L1854">
            <v>200</v>
          </cell>
          <cell r="M1854">
            <v>0</v>
          </cell>
          <cell r="P1854"/>
          <cell r="Q1854"/>
          <cell r="R1854"/>
          <cell r="S1854"/>
          <cell r="T1854"/>
          <cell r="U1854"/>
          <cell r="V1854"/>
          <cell r="W1854"/>
          <cell r="Y1854"/>
          <cell r="Z1854"/>
          <cell r="AA1854"/>
          <cell r="AB1854"/>
          <cell r="AC1854"/>
          <cell r="AD1854"/>
          <cell r="AE1854"/>
        </row>
        <row r="1855">
          <cell r="B1855">
            <v>44142</v>
          </cell>
          <cell r="C1855">
            <v>45</v>
          </cell>
          <cell r="D1855">
            <v>11</v>
          </cell>
          <cell r="E1855">
            <v>1001040364</v>
          </cell>
          <cell r="F1855" t="str">
            <v>Máy lọc nước KAROFI E8RO MT</v>
          </cell>
          <cell r="G1855"/>
          <cell r="H1855" t="str">
            <v>Hoàng</v>
          </cell>
          <cell r="I1855" t="str">
            <v>Lắp ráp</v>
          </cell>
          <cell r="J1855" t="str">
            <v>OQC</v>
          </cell>
          <cell r="K1855">
            <v>300</v>
          </cell>
          <cell r="L1855">
            <v>300</v>
          </cell>
          <cell r="M1855">
            <v>0</v>
          </cell>
          <cell r="P1855"/>
          <cell r="Q1855"/>
          <cell r="R1855"/>
          <cell r="S1855"/>
          <cell r="T1855"/>
          <cell r="U1855"/>
          <cell r="V1855"/>
          <cell r="W1855"/>
          <cell r="Y1855"/>
          <cell r="Z1855"/>
          <cell r="AA1855"/>
          <cell r="AB1855"/>
          <cell r="AC1855"/>
          <cell r="AD1855"/>
          <cell r="AE1855"/>
        </row>
        <row r="1856">
          <cell r="B1856">
            <v>44142</v>
          </cell>
          <cell r="C1856">
            <v>45</v>
          </cell>
          <cell r="D1856">
            <v>11</v>
          </cell>
          <cell r="E1856">
            <v>1001110006</v>
          </cell>
          <cell r="F1856" t="str">
            <v>Máy RO-01 TECOMEN (6S)</v>
          </cell>
          <cell r="G1856"/>
          <cell r="H1856" t="str">
            <v>Hoàng</v>
          </cell>
          <cell r="I1856" t="str">
            <v>Lắp ráp</v>
          </cell>
          <cell r="J1856" t="str">
            <v>OQC</v>
          </cell>
          <cell r="K1856">
            <v>100</v>
          </cell>
          <cell r="L1856">
            <v>100</v>
          </cell>
          <cell r="M1856">
            <v>0</v>
          </cell>
          <cell r="P1856"/>
          <cell r="Q1856"/>
          <cell r="R1856"/>
          <cell r="S1856"/>
          <cell r="T1856"/>
          <cell r="U1856"/>
          <cell r="V1856"/>
          <cell r="W1856"/>
          <cell r="Y1856"/>
          <cell r="Z1856"/>
          <cell r="AA1856"/>
          <cell r="AB1856"/>
          <cell r="AC1856"/>
          <cell r="AD1856"/>
          <cell r="AE1856"/>
        </row>
        <row r="1857">
          <cell r="B1857">
            <v>44144</v>
          </cell>
          <cell r="C1857">
            <v>46</v>
          </cell>
          <cell r="D1857">
            <v>11</v>
          </cell>
          <cell r="E1857">
            <v>1001040292</v>
          </cell>
          <cell r="F1857" t="str">
            <v>Máy lọc nước Optimus Karofi O-H128</v>
          </cell>
          <cell r="G1857"/>
          <cell r="H1857" t="str">
            <v>Hoàng</v>
          </cell>
          <cell r="I1857" t="str">
            <v>Lắp ráp</v>
          </cell>
          <cell r="J1857" t="str">
            <v>OQC</v>
          </cell>
          <cell r="K1857">
            <v>250</v>
          </cell>
          <cell r="L1857">
            <v>250</v>
          </cell>
          <cell r="M1857">
            <v>0</v>
          </cell>
          <cell r="P1857"/>
          <cell r="Q1857"/>
          <cell r="R1857"/>
          <cell r="S1857"/>
          <cell r="T1857"/>
          <cell r="U1857"/>
          <cell r="V1857"/>
          <cell r="W1857"/>
          <cell r="Y1857"/>
          <cell r="Z1857"/>
          <cell r="AA1857"/>
          <cell r="AB1857"/>
          <cell r="AC1857"/>
          <cell r="AD1857"/>
          <cell r="AE1857"/>
        </row>
        <row r="1858">
          <cell r="B1858">
            <v>44144</v>
          </cell>
          <cell r="C1858">
            <v>46</v>
          </cell>
          <cell r="D1858">
            <v>11</v>
          </cell>
          <cell r="E1858">
            <v>1001040133</v>
          </cell>
          <cell r="F1858" t="str">
            <v>Máy lọc nước KAROFI ERO80</v>
          </cell>
          <cell r="G1858"/>
          <cell r="H1858" t="str">
            <v>Hoàng</v>
          </cell>
          <cell r="I1858" t="str">
            <v>Lắp ráp</v>
          </cell>
          <cell r="J1858" t="str">
            <v>OQC</v>
          </cell>
          <cell r="K1858">
            <v>200</v>
          </cell>
          <cell r="L1858">
            <v>200</v>
          </cell>
          <cell r="M1858">
            <v>0</v>
          </cell>
          <cell r="P1858"/>
          <cell r="Q1858"/>
          <cell r="R1858"/>
          <cell r="S1858"/>
          <cell r="T1858"/>
          <cell r="U1858"/>
          <cell r="V1858"/>
          <cell r="W1858"/>
          <cell r="Y1858"/>
          <cell r="Z1858"/>
          <cell r="AA1858"/>
          <cell r="AB1858"/>
          <cell r="AC1858"/>
          <cell r="AD1858"/>
          <cell r="AE1858"/>
        </row>
        <row r="1859">
          <cell r="B1859">
            <v>44144</v>
          </cell>
          <cell r="C1859">
            <v>46</v>
          </cell>
          <cell r="D1859">
            <v>11</v>
          </cell>
          <cell r="E1859">
            <v>1001050266</v>
          </cell>
          <cell r="F1859" t="str">
            <v>Máy RO-202/DB25 CTMANHNGOAN.02</v>
          </cell>
          <cell r="G1859"/>
          <cell r="H1859" t="str">
            <v>Hoàng</v>
          </cell>
          <cell r="I1859" t="str">
            <v>Lắp ráp</v>
          </cell>
          <cell r="J1859" t="str">
            <v>OQC</v>
          </cell>
          <cell r="K1859">
            <v>35</v>
          </cell>
          <cell r="L1859">
            <v>35</v>
          </cell>
          <cell r="M1859">
            <v>0</v>
          </cell>
          <cell r="P1859"/>
          <cell r="Q1859"/>
          <cell r="R1859"/>
          <cell r="S1859"/>
          <cell r="T1859"/>
          <cell r="U1859"/>
          <cell r="V1859"/>
          <cell r="W1859"/>
          <cell r="Y1859"/>
          <cell r="Z1859"/>
          <cell r="AA1859"/>
          <cell r="AB1859"/>
          <cell r="AC1859"/>
          <cell r="AD1859"/>
          <cell r="AE1859"/>
        </row>
        <row r="1860">
          <cell r="B1860">
            <v>44144</v>
          </cell>
          <cell r="C1860">
            <v>46</v>
          </cell>
          <cell r="D1860">
            <v>11</v>
          </cell>
          <cell r="E1860">
            <v>1001050153</v>
          </cell>
          <cell r="F1860" t="str">
            <v>Máy RO-01/DB03 (CTMANHNGOAN.02)</v>
          </cell>
          <cell r="G1860"/>
          <cell r="H1860" t="str">
            <v>Hoàng</v>
          </cell>
          <cell r="I1860" t="str">
            <v>Lắp ráp</v>
          </cell>
          <cell r="J1860" t="str">
            <v>OQC</v>
          </cell>
          <cell r="K1860">
            <v>50</v>
          </cell>
          <cell r="L1860">
            <v>50</v>
          </cell>
          <cell r="M1860">
            <v>0</v>
          </cell>
          <cell r="P1860"/>
          <cell r="Q1860"/>
          <cell r="R1860"/>
          <cell r="S1860"/>
          <cell r="T1860"/>
          <cell r="U1860"/>
          <cell r="V1860"/>
          <cell r="W1860"/>
          <cell r="Y1860"/>
          <cell r="Z1860"/>
          <cell r="AA1860"/>
          <cell r="AB1860"/>
          <cell r="AC1860"/>
          <cell r="AD1860"/>
          <cell r="AE1860"/>
        </row>
        <row r="1861">
          <cell r="B1861">
            <v>44144</v>
          </cell>
          <cell r="C1861">
            <v>46</v>
          </cell>
          <cell r="D1861">
            <v>11</v>
          </cell>
          <cell r="E1861">
            <v>1001110219</v>
          </cell>
          <cell r="F1861" t="str">
            <v>Máy RO-01/023 KAROFI (RPL)</v>
          </cell>
          <cell r="G1861"/>
          <cell r="H1861" t="str">
            <v>Hoàng</v>
          </cell>
          <cell r="I1861" t="str">
            <v>Lắp ráp</v>
          </cell>
          <cell r="J1861" t="str">
            <v>OQC</v>
          </cell>
          <cell r="K1861">
            <v>100</v>
          </cell>
          <cell r="L1861">
            <v>100</v>
          </cell>
          <cell r="M1861">
            <v>0</v>
          </cell>
          <cell r="P1861"/>
          <cell r="Q1861"/>
          <cell r="R1861"/>
          <cell r="S1861"/>
          <cell r="T1861"/>
          <cell r="U1861"/>
          <cell r="V1861"/>
          <cell r="W1861"/>
          <cell r="Y1861"/>
          <cell r="Z1861"/>
          <cell r="AA1861"/>
          <cell r="AB1861"/>
          <cell r="AC1861"/>
          <cell r="AD1861"/>
          <cell r="AE1861"/>
        </row>
        <row r="1862">
          <cell r="B1862">
            <v>44144</v>
          </cell>
          <cell r="C1862">
            <v>46</v>
          </cell>
          <cell r="D1862">
            <v>11</v>
          </cell>
          <cell r="E1862">
            <v>1001110178</v>
          </cell>
          <cell r="F1862" t="str">
            <v>Máy lọc nước UNDERSINK (RPL)</v>
          </cell>
          <cell r="G1862"/>
          <cell r="H1862" t="str">
            <v>Hoàng</v>
          </cell>
          <cell r="I1862" t="str">
            <v>Lắp ráp</v>
          </cell>
          <cell r="J1862" t="str">
            <v>OQC</v>
          </cell>
          <cell r="K1862">
            <v>50</v>
          </cell>
          <cell r="L1862">
            <v>50</v>
          </cell>
          <cell r="M1862">
            <v>0</v>
          </cell>
          <cell r="P1862"/>
          <cell r="Q1862"/>
          <cell r="R1862"/>
          <cell r="S1862"/>
          <cell r="T1862"/>
          <cell r="U1862"/>
          <cell r="V1862"/>
          <cell r="W1862"/>
          <cell r="Y1862"/>
          <cell r="Z1862"/>
          <cell r="AA1862"/>
          <cell r="AB1862"/>
          <cell r="AC1862"/>
          <cell r="AD1862"/>
          <cell r="AE1862"/>
        </row>
        <row r="1863">
          <cell r="B1863">
            <v>44144</v>
          </cell>
          <cell r="C1863">
            <v>46</v>
          </cell>
          <cell r="D1863">
            <v>11</v>
          </cell>
          <cell r="E1863">
            <v>1001080004</v>
          </cell>
          <cell r="F1863" t="str">
            <v>Máy RO-01/001 (CHTRUONGHN.01)</v>
          </cell>
          <cell r="G1863"/>
          <cell r="H1863" t="str">
            <v>Hoàng</v>
          </cell>
          <cell r="I1863" t="str">
            <v>Lắp ráp</v>
          </cell>
          <cell r="J1863" t="str">
            <v>OQC</v>
          </cell>
          <cell r="K1863">
            <v>15</v>
          </cell>
          <cell r="L1863">
            <v>15</v>
          </cell>
          <cell r="M1863">
            <v>0</v>
          </cell>
          <cell r="P1863"/>
          <cell r="Q1863"/>
          <cell r="R1863"/>
          <cell r="S1863"/>
          <cell r="T1863"/>
          <cell r="U1863"/>
          <cell r="V1863"/>
          <cell r="W1863"/>
          <cell r="Y1863"/>
          <cell r="Z1863"/>
          <cell r="AA1863"/>
          <cell r="AB1863"/>
          <cell r="AC1863"/>
          <cell r="AD1863"/>
          <cell r="AE1863"/>
        </row>
        <row r="1864">
          <cell r="B1864">
            <v>44144</v>
          </cell>
          <cell r="C1864">
            <v>46</v>
          </cell>
          <cell r="D1864">
            <v>11</v>
          </cell>
          <cell r="E1864">
            <v>1001080005</v>
          </cell>
          <cell r="F1864" t="str">
            <v>Máy RO-01/001 (CHTRUONGHN.02)</v>
          </cell>
          <cell r="G1864"/>
          <cell r="H1864" t="str">
            <v>Hoàng</v>
          </cell>
          <cell r="I1864" t="str">
            <v>Lắp ráp</v>
          </cell>
          <cell r="J1864" t="str">
            <v>OQC</v>
          </cell>
          <cell r="K1864">
            <v>15</v>
          </cell>
          <cell r="L1864">
            <v>15</v>
          </cell>
          <cell r="M1864">
            <v>0</v>
          </cell>
          <cell r="P1864"/>
          <cell r="Q1864"/>
          <cell r="R1864"/>
          <cell r="S1864"/>
          <cell r="T1864"/>
          <cell r="U1864"/>
          <cell r="V1864"/>
          <cell r="W1864"/>
          <cell r="Y1864"/>
          <cell r="Z1864"/>
          <cell r="AA1864"/>
          <cell r="AB1864"/>
          <cell r="AC1864"/>
          <cell r="AD1864"/>
          <cell r="AE1864"/>
        </row>
        <row r="1865">
          <cell r="B1865">
            <v>44144</v>
          </cell>
          <cell r="C1865">
            <v>46</v>
          </cell>
          <cell r="D1865">
            <v>11</v>
          </cell>
          <cell r="E1865">
            <v>1001050266</v>
          </cell>
          <cell r="F1865" t="str">
            <v>Máy RO-202/DB25 CTMANHNGOAN.02</v>
          </cell>
          <cell r="G1865"/>
          <cell r="H1865" t="str">
            <v>Hoàng</v>
          </cell>
          <cell r="I1865" t="str">
            <v>Lắp ráp</v>
          </cell>
          <cell r="J1865" t="str">
            <v>OQC</v>
          </cell>
          <cell r="K1865">
            <v>35</v>
          </cell>
          <cell r="L1865">
            <v>35</v>
          </cell>
          <cell r="M1865">
            <v>0</v>
          </cell>
          <cell r="P1865"/>
          <cell r="Q1865"/>
          <cell r="R1865"/>
          <cell r="S1865"/>
          <cell r="T1865"/>
          <cell r="U1865"/>
          <cell r="V1865"/>
          <cell r="W1865"/>
          <cell r="Y1865"/>
          <cell r="Z1865"/>
          <cell r="AA1865"/>
          <cell r="AB1865"/>
          <cell r="AC1865"/>
          <cell r="AD1865"/>
          <cell r="AE1865"/>
        </row>
        <row r="1866">
          <cell r="B1866">
            <v>44144</v>
          </cell>
          <cell r="C1866">
            <v>46</v>
          </cell>
          <cell r="D1866">
            <v>11</v>
          </cell>
          <cell r="E1866">
            <v>1001090017</v>
          </cell>
          <cell r="F1866" t="str">
            <v>Máy RO-05/028 (CTGOLDTHINK.03)</v>
          </cell>
          <cell r="G1866"/>
          <cell r="H1866" t="str">
            <v>Hoàng</v>
          </cell>
          <cell r="I1866" t="str">
            <v>Lắp ráp</v>
          </cell>
          <cell r="J1866" t="str">
            <v>OQC</v>
          </cell>
          <cell r="K1866">
            <v>30</v>
          </cell>
          <cell r="L1866">
            <v>30</v>
          </cell>
          <cell r="M1866">
            <v>0</v>
          </cell>
          <cell r="P1866"/>
          <cell r="Q1866"/>
          <cell r="R1866"/>
          <cell r="S1866"/>
          <cell r="T1866"/>
          <cell r="U1866"/>
          <cell r="V1866"/>
          <cell r="W1866"/>
          <cell r="Y1866"/>
          <cell r="Z1866"/>
          <cell r="AA1866"/>
          <cell r="AB1866"/>
          <cell r="AC1866"/>
          <cell r="AD1866"/>
          <cell r="AE1866"/>
        </row>
        <row r="1867">
          <cell r="B1867">
            <v>44144</v>
          </cell>
          <cell r="C1867">
            <v>46</v>
          </cell>
          <cell r="D1867">
            <v>11</v>
          </cell>
          <cell r="E1867">
            <v>1001040409</v>
          </cell>
          <cell r="F1867" t="str">
            <v>Máy lọc nước KAROFI KT-E9RO</v>
          </cell>
          <cell r="G1867"/>
          <cell r="H1867" t="str">
            <v>Hoàng</v>
          </cell>
          <cell r="I1867" t="str">
            <v>Lắp ráp</v>
          </cell>
          <cell r="J1867" t="str">
            <v>OQC</v>
          </cell>
          <cell r="K1867">
            <v>20</v>
          </cell>
          <cell r="L1867">
            <v>20</v>
          </cell>
          <cell r="M1867">
            <v>0</v>
          </cell>
          <cell r="P1867"/>
          <cell r="Q1867"/>
          <cell r="R1867"/>
          <cell r="S1867"/>
          <cell r="T1867"/>
          <cell r="U1867"/>
          <cell r="V1867"/>
          <cell r="W1867"/>
          <cell r="Y1867"/>
          <cell r="Z1867"/>
          <cell r="AA1867"/>
          <cell r="AB1867"/>
          <cell r="AC1867"/>
          <cell r="AD1867"/>
          <cell r="AE1867"/>
        </row>
        <row r="1868">
          <cell r="B1868">
            <v>44144</v>
          </cell>
          <cell r="C1868">
            <v>46</v>
          </cell>
          <cell r="D1868">
            <v>11</v>
          </cell>
          <cell r="E1868">
            <v>1001050229</v>
          </cell>
          <cell r="F1868" t="str">
            <v>Máy RO-05/001A (CTSAWA.06B)</v>
          </cell>
          <cell r="G1868"/>
          <cell r="H1868" t="str">
            <v>Hoàng</v>
          </cell>
          <cell r="I1868" t="str">
            <v>Lắp ráp</v>
          </cell>
          <cell r="J1868" t="str">
            <v>OQC</v>
          </cell>
          <cell r="K1868">
            <v>30</v>
          </cell>
          <cell r="L1868">
            <v>30</v>
          </cell>
          <cell r="M1868">
            <v>0</v>
          </cell>
          <cell r="P1868"/>
          <cell r="Q1868"/>
          <cell r="R1868"/>
          <cell r="S1868"/>
          <cell r="T1868"/>
          <cell r="U1868"/>
          <cell r="V1868"/>
          <cell r="W1868"/>
          <cell r="Y1868"/>
          <cell r="Z1868"/>
          <cell r="AA1868"/>
          <cell r="AB1868"/>
          <cell r="AC1868"/>
          <cell r="AD1868"/>
          <cell r="AE1868"/>
        </row>
        <row r="1869">
          <cell r="B1869">
            <v>44144</v>
          </cell>
          <cell r="C1869">
            <v>46</v>
          </cell>
          <cell r="D1869">
            <v>11</v>
          </cell>
          <cell r="E1869">
            <v>1001040364</v>
          </cell>
          <cell r="F1869" t="str">
            <v>Máy lọc nước KAROFI E8RO MT</v>
          </cell>
          <cell r="G1869"/>
          <cell r="H1869" t="str">
            <v>Hoàng</v>
          </cell>
          <cell r="I1869" t="str">
            <v>Lắp ráp</v>
          </cell>
          <cell r="J1869" t="str">
            <v>OQC</v>
          </cell>
          <cell r="K1869">
            <v>300</v>
          </cell>
          <cell r="L1869">
            <v>300</v>
          </cell>
          <cell r="M1869">
            <v>0</v>
          </cell>
          <cell r="P1869"/>
          <cell r="Q1869"/>
          <cell r="R1869"/>
          <cell r="S1869"/>
          <cell r="T1869"/>
          <cell r="U1869"/>
          <cell r="V1869"/>
          <cell r="W1869"/>
          <cell r="Y1869"/>
          <cell r="Z1869"/>
          <cell r="AA1869"/>
          <cell r="AB1869"/>
          <cell r="AC1869"/>
          <cell r="AD1869"/>
          <cell r="AE1869"/>
        </row>
        <row r="1870">
          <cell r="B1870">
            <v>44144</v>
          </cell>
          <cell r="C1870">
            <v>46</v>
          </cell>
          <cell r="D1870">
            <v>11</v>
          </cell>
          <cell r="E1870">
            <v>2004010185</v>
          </cell>
          <cell r="F1870" t="str">
            <v>Lõi lọc Smax Duo 1 Vi lọc</v>
          </cell>
          <cell r="G1870"/>
          <cell r="H1870" t="str">
            <v>Lan</v>
          </cell>
          <cell r="I1870" t="str">
            <v>Lõi</v>
          </cell>
          <cell r="J1870" t="str">
            <v>PQC</v>
          </cell>
          <cell r="K1870">
            <v>4400</v>
          </cell>
          <cell r="L1870">
            <v>4395</v>
          </cell>
          <cell r="M1870">
            <v>5</v>
          </cell>
          <cell r="P1870"/>
          <cell r="Q1870"/>
          <cell r="R1870"/>
          <cell r="S1870"/>
          <cell r="T1870"/>
          <cell r="U1870"/>
          <cell r="V1870"/>
          <cell r="W1870"/>
          <cell r="Y1870"/>
          <cell r="Z1870">
            <v>5</v>
          </cell>
          <cell r="AA1870"/>
          <cell r="AB1870"/>
          <cell r="AC1870"/>
          <cell r="AD1870"/>
          <cell r="AE1870"/>
        </row>
        <row r="1871">
          <cell r="B1871">
            <v>44144</v>
          </cell>
          <cell r="C1871">
            <v>46</v>
          </cell>
          <cell r="D1871">
            <v>11</v>
          </cell>
          <cell r="E1871">
            <v>2005010108</v>
          </cell>
          <cell r="F1871" t="str">
            <v>Lõi lọc Smax Duo 2 Activated Carbon</v>
          </cell>
          <cell r="G1871"/>
          <cell r="H1871" t="str">
            <v>Lan</v>
          </cell>
          <cell r="I1871" t="str">
            <v>Lõi</v>
          </cell>
          <cell r="J1871" t="str">
            <v>PQC</v>
          </cell>
          <cell r="K1871">
            <v>1000</v>
          </cell>
          <cell r="L1871">
            <v>1000</v>
          </cell>
          <cell r="M1871">
            <v>0</v>
          </cell>
          <cell r="P1871"/>
          <cell r="Q1871"/>
          <cell r="R1871"/>
          <cell r="S1871"/>
          <cell r="T1871"/>
          <cell r="U1871"/>
          <cell r="V1871"/>
          <cell r="W1871"/>
          <cell r="Y1871"/>
          <cell r="Z1871"/>
          <cell r="AA1871"/>
          <cell r="AB1871"/>
          <cell r="AC1871"/>
          <cell r="AD1871"/>
          <cell r="AE1871"/>
        </row>
        <row r="1872">
          <cell r="B1872">
            <v>44144</v>
          </cell>
          <cell r="C1872">
            <v>46</v>
          </cell>
          <cell r="D1872">
            <v>11</v>
          </cell>
          <cell r="E1872">
            <v>2003030233</v>
          </cell>
          <cell r="F1872" t="str">
            <v>Lõi T33 K xanh D KAROFI (OCB)</v>
          </cell>
          <cell r="G1872"/>
          <cell r="H1872" t="str">
            <v>Lan</v>
          </cell>
          <cell r="I1872" t="str">
            <v>Lõi</v>
          </cell>
          <cell r="J1872" t="str">
            <v>PQC</v>
          </cell>
          <cell r="K1872">
            <v>1000</v>
          </cell>
          <cell r="L1872">
            <v>1000</v>
          </cell>
          <cell r="M1872">
            <v>0</v>
          </cell>
          <cell r="P1872"/>
          <cell r="Q1872"/>
          <cell r="R1872"/>
          <cell r="S1872"/>
          <cell r="T1872"/>
          <cell r="U1872"/>
          <cell r="V1872"/>
          <cell r="W1872"/>
          <cell r="Y1872"/>
          <cell r="Z1872"/>
          <cell r="AA1872"/>
          <cell r="AB1872"/>
          <cell r="AC1872"/>
          <cell r="AD1872"/>
          <cell r="AE1872"/>
        </row>
        <row r="1873">
          <cell r="B1873">
            <v>44144</v>
          </cell>
          <cell r="C1873">
            <v>46</v>
          </cell>
          <cell r="D1873">
            <v>11</v>
          </cell>
          <cell r="E1873">
            <v>2003070043</v>
          </cell>
          <cell r="F1873" t="str">
            <v>Lõi Nano K EZ xanh D KAROFI (DM)</v>
          </cell>
          <cell r="G1873"/>
          <cell r="H1873" t="str">
            <v>Lan</v>
          </cell>
          <cell r="I1873" t="str">
            <v>Lõi</v>
          </cell>
          <cell r="J1873" t="str">
            <v>PQC</v>
          </cell>
          <cell r="K1873">
            <v>2009</v>
          </cell>
          <cell r="L1873">
            <v>2009</v>
          </cell>
          <cell r="M1873">
            <v>0</v>
          </cell>
          <cell r="P1873"/>
          <cell r="Q1873"/>
          <cell r="R1873"/>
          <cell r="S1873"/>
          <cell r="T1873"/>
          <cell r="U1873"/>
          <cell r="V1873"/>
          <cell r="W1873"/>
          <cell r="Y1873"/>
          <cell r="Z1873"/>
          <cell r="AA1873"/>
          <cell r="AB1873"/>
          <cell r="AC1873"/>
          <cell r="AD1873"/>
          <cell r="AE1873"/>
        </row>
        <row r="1874">
          <cell r="B1874">
            <v>44144</v>
          </cell>
          <cell r="C1874">
            <v>46</v>
          </cell>
          <cell r="D1874">
            <v>11</v>
          </cell>
          <cell r="E1874">
            <v>2005020015</v>
          </cell>
          <cell r="F1874" t="str">
            <v>Lõi CTO 10" trắng [SUNHOUSE]</v>
          </cell>
          <cell r="G1874"/>
          <cell r="H1874" t="str">
            <v>Lan</v>
          </cell>
          <cell r="I1874" t="str">
            <v>Lõi</v>
          </cell>
          <cell r="J1874" t="str">
            <v>PQC</v>
          </cell>
          <cell r="K1874">
            <v>2000</v>
          </cell>
          <cell r="L1874">
            <v>2000</v>
          </cell>
          <cell r="M1874">
            <v>0</v>
          </cell>
          <cell r="P1874"/>
          <cell r="Q1874"/>
          <cell r="R1874"/>
          <cell r="S1874"/>
          <cell r="T1874"/>
          <cell r="U1874"/>
          <cell r="V1874"/>
          <cell r="W1874"/>
          <cell r="Y1874"/>
          <cell r="Z1874"/>
          <cell r="AA1874"/>
          <cell r="AB1874"/>
          <cell r="AC1874"/>
          <cell r="AD1874"/>
          <cell r="AE1874"/>
        </row>
        <row r="1875">
          <cell r="B1875">
            <v>44144</v>
          </cell>
          <cell r="C1875">
            <v>46</v>
          </cell>
          <cell r="D1875">
            <v>11</v>
          </cell>
          <cell r="E1875">
            <v>2005010010</v>
          </cell>
          <cell r="F1875" t="str">
            <v>Lõi OCB 10" trắng</v>
          </cell>
          <cell r="G1875"/>
          <cell r="H1875" t="str">
            <v>Lan</v>
          </cell>
          <cell r="I1875" t="str">
            <v>Lõi</v>
          </cell>
          <cell r="J1875" t="str">
            <v>PQC</v>
          </cell>
          <cell r="K1875">
            <v>750</v>
          </cell>
          <cell r="L1875">
            <v>750</v>
          </cell>
          <cell r="M1875">
            <v>0</v>
          </cell>
          <cell r="P1875"/>
          <cell r="Q1875"/>
          <cell r="R1875"/>
          <cell r="S1875"/>
          <cell r="T1875"/>
          <cell r="U1875"/>
          <cell r="V1875"/>
          <cell r="W1875"/>
          <cell r="Y1875"/>
          <cell r="Z1875"/>
          <cell r="AA1875"/>
          <cell r="AB1875"/>
          <cell r="AC1875"/>
          <cell r="AD1875"/>
          <cell r="AE1875"/>
        </row>
        <row r="1876">
          <cell r="B1876">
            <v>44145</v>
          </cell>
          <cell r="C1876">
            <v>46</v>
          </cell>
          <cell r="D1876">
            <v>11</v>
          </cell>
          <cell r="E1876">
            <v>1001040292</v>
          </cell>
          <cell r="F1876" t="str">
            <v>Máy lọc nước Optimus Karofi O-H128</v>
          </cell>
          <cell r="G1876"/>
          <cell r="H1876" t="str">
            <v>Hoàng</v>
          </cell>
          <cell r="I1876" t="str">
            <v>Lắp ráp</v>
          </cell>
          <cell r="J1876" t="str">
            <v>OQC</v>
          </cell>
          <cell r="K1876">
            <v>250</v>
          </cell>
          <cell r="L1876">
            <v>250</v>
          </cell>
          <cell r="M1876">
            <v>0</v>
          </cell>
          <cell r="P1876"/>
          <cell r="Q1876"/>
          <cell r="R1876"/>
          <cell r="S1876"/>
          <cell r="T1876"/>
          <cell r="U1876"/>
          <cell r="V1876"/>
          <cell r="W1876"/>
          <cell r="Y1876"/>
          <cell r="Z1876"/>
          <cell r="AA1876"/>
          <cell r="AB1876"/>
          <cell r="AC1876"/>
          <cell r="AD1876"/>
          <cell r="AE1876"/>
        </row>
        <row r="1877">
          <cell r="B1877">
            <v>44145</v>
          </cell>
          <cell r="C1877">
            <v>46</v>
          </cell>
          <cell r="D1877">
            <v>11</v>
          </cell>
          <cell r="E1877">
            <v>1001010176</v>
          </cell>
          <cell r="F1877" t="str">
            <v>Máy lọc nước LIVOTEC LRA109</v>
          </cell>
          <cell r="G1877"/>
          <cell r="H1877" t="str">
            <v>Hoàng</v>
          </cell>
          <cell r="I1877" t="str">
            <v>Lắp ráp</v>
          </cell>
          <cell r="J1877" t="str">
            <v>OQC</v>
          </cell>
          <cell r="K1877">
            <v>250</v>
          </cell>
          <cell r="L1877">
            <v>250</v>
          </cell>
          <cell r="M1877">
            <v>0</v>
          </cell>
          <cell r="P1877"/>
          <cell r="Q1877"/>
          <cell r="R1877"/>
          <cell r="S1877"/>
          <cell r="T1877"/>
          <cell r="U1877"/>
          <cell r="V1877"/>
          <cell r="W1877"/>
          <cell r="Y1877"/>
          <cell r="Z1877"/>
          <cell r="AA1877"/>
          <cell r="AB1877"/>
          <cell r="AC1877"/>
          <cell r="AD1877"/>
          <cell r="AE1877"/>
        </row>
        <row r="1878">
          <cell r="B1878">
            <v>44145</v>
          </cell>
          <cell r="C1878">
            <v>46</v>
          </cell>
          <cell r="D1878">
            <v>11</v>
          </cell>
          <cell r="E1878">
            <v>1001040415</v>
          </cell>
          <cell r="F1878" t="str">
            <v>Máy lọc nước KAROFI B930</v>
          </cell>
          <cell r="G1878"/>
          <cell r="H1878" t="str">
            <v>Hoàng</v>
          </cell>
          <cell r="I1878" t="str">
            <v>Lắp ráp</v>
          </cell>
          <cell r="J1878" t="str">
            <v>OQC</v>
          </cell>
          <cell r="K1878">
            <v>300</v>
          </cell>
          <cell r="L1878">
            <v>300</v>
          </cell>
          <cell r="M1878">
            <v>0</v>
          </cell>
          <cell r="P1878"/>
          <cell r="Q1878"/>
          <cell r="R1878"/>
          <cell r="S1878"/>
          <cell r="T1878"/>
          <cell r="U1878"/>
          <cell r="V1878"/>
          <cell r="W1878"/>
          <cell r="Y1878"/>
          <cell r="Z1878"/>
          <cell r="AA1878"/>
          <cell r="AB1878"/>
          <cell r="AC1878"/>
          <cell r="AD1878"/>
          <cell r="AE1878"/>
        </row>
        <row r="1879">
          <cell r="B1879">
            <v>44145</v>
          </cell>
          <cell r="C1879">
            <v>46</v>
          </cell>
          <cell r="D1879">
            <v>11</v>
          </cell>
          <cell r="E1879">
            <v>1001110219</v>
          </cell>
          <cell r="F1879" t="str">
            <v>Máy RO-01/023 KAROFI (RPL)</v>
          </cell>
          <cell r="G1879"/>
          <cell r="H1879" t="str">
            <v>Hoàng</v>
          </cell>
          <cell r="I1879" t="str">
            <v>Lắp ráp</v>
          </cell>
          <cell r="J1879" t="str">
            <v>OQC</v>
          </cell>
          <cell r="K1879">
            <v>40</v>
          </cell>
          <cell r="L1879">
            <v>40</v>
          </cell>
          <cell r="M1879">
            <v>0</v>
          </cell>
          <cell r="P1879"/>
          <cell r="Q1879"/>
          <cell r="R1879"/>
          <cell r="S1879"/>
          <cell r="T1879"/>
          <cell r="U1879"/>
          <cell r="V1879"/>
          <cell r="W1879"/>
          <cell r="Y1879"/>
          <cell r="Z1879"/>
          <cell r="AA1879"/>
          <cell r="AB1879"/>
          <cell r="AC1879"/>
          <cell r="AD1879"/>
          <cell r="AE1879"/>
        </row>
        <row r="1880">
          <cell r="B1880">
            <v>44145</v>
          </cell>
          <cell r="C1880">
            <v>46</v>
          </cell>
          <cell r="D1880">
            <v>11</v>
          </cell>
          <cell r="E1880">
            <v>1001040365</v>
          </cell>
          <cell r="F1880" t="str">
            <v>Máy lọc nước KAROFI S-s117 +BA</v>
          </cell>
          <cell r="G1880"/>
          <cell r="H1880" t="str">
            <v>Hoàng</v>
          </cell>
          <cell r="I1880" t="str">
            <v>Lắp ráp</v>
          </cell>
          <cell r="J1880" t="str">
            <v>OQC</v>
          </cell>
          <cell r="K1880">
            <v>50</v>
          </cell>
          <cell r="L1880">
            <v>50</v>
          </cell>
          <cell r="M1880">
            <v>0</v>
          </cell>
          <cell r="P1880"/>
          <cell r="Q1880"/>
          <cell r="R1880"/>
          <cell r="S1880"/>
          <cell r="T1880"/>
          <cell r="U1880"/>
          <cell r="V1880"/>
          <cell r="W1880"/>
          <cell r="Y1880"/>
          <cell r="Z1880"/>
          <cell r="AA1880"/>
          <cell r="AB1880"/>
          <cell r="AC1880"/>
          <cell r="AD1880"/>
          <cell r="AE1880"/>
        </row>
        <row r="1881">
          <cell r="B1881">
            <v>44145</v>
          </cell>
          <cell r="C1881">
            <v>46</v>
          </cell>
          <cell r="D1881">
            <v>11</v>
          </cell>
          <cell r="E1881">
            <v>1001010176</v>
          </cell>
          <cell r="F1881" t="str">
            <v>Máy lọc nước LIVOTEC LRA109</v>
          </cell>
          <cell r="G1881"/>
          <cell r="H1881" t="str">
            <v>Hoàng</v>
          </cell>
          <cell r="I1881" t="str">
            <v>Lắp ráp</v>
          </cell>
          <cell r="J1881" t="str">
            <v>OQC</v>
          </cell>
          <cell r="K1881">
            <v>50</v>
          </cell>
          <cell r="L1881">
            <v>50</v>
          </cell>
          <cell r="M1881">
            <v>0</v>
          </cell>
          <cell r="P1881"/>
          <cell r="Q1881"/>
          <cell r="R1881"/>
          <cell r="S1881"/>
          <cell r="T1881"/>
          <cell r="U1881"/>
          <cell r="V1881"/>
          <cell r="W1881"/>
          <cell r="Y1881"/>
          <cell r="Z1881"/>
          <cell r="AA1881"/>
          <cell r="AB1881"/>
          <cell r="AC1881"/>
          <cell r="AD1881"/>
          <cell r="AE1881"/>
        </row>
        <row r="1882">
          <cell r="B1882">
            <v>44145</v>
          </cell>
          <cell r="C1882">
            <v>46</v>
          </cell>
          <cell r="D1882">
            <v>11</v>
          </cell>
          <cell r="E1882">
            <v>1001040364</v>
          </cell>
          <cell r="F1882" t="str">
            <v>Máy lọc nước KAROFI E8RO MT</v>
          </cell>
          <cell r="G1882"/>
          <cell r="H1882" t="str">
            <v>Hoàng</v>
          </cell>
          <cell r="I1882" t="str">
            <v>Lắp ráp</v>
          </cell>
          <cell r="J1882" t="str">
            <v>OQC</v>
          </cell>
          <cell r="K1882">
            <v>200</v>
          </cell>
          <cell r="L1882">
            <v>200</v>
          </cell>
          <cell r="M1882">
            <v>0</v>
          </cell>
          <cell r="P1882"/>
          <cell r="Q1882"/>
          <cell r="R1882"/>
          <cell r="S1882"/>
          <cell r="T1882"/>
          <cell r="U1882"/>
          <cell r="V1882"/>
          <cell r="W1882"/>
          <cell r="Y1882"/>
          <cell r="Z1882"/>
          <cell r="AA1882"/>
          <cell r="AB1882"/>
          <cell r="AC1882"/>
          <cell r="AD1882"/>
          <cell r="AE1882"/>
        </row>
        <row r="1883">
          <cell r="B1883">
            <v>44145</v>
          </cell>
          <cell r="C1883">
            <v>46</v>
          </cell>
          <cell r="D1883">
            <v>11</v>
          </cell>
          <cell r="E1883">
            <v>1001040152</v>
          </cell>
          <cell r="F1883" t="str">
            <v>Máy lọc nước KAROFI KT-ERO80</v>
          </cell>
          <cell r="G1883"/>
          <cell r="H1883" t="str">
            <v>Hoàng</v>
          </cell>
          <cell r="I1883" t="str">
            <v>Lắp ráp</v>
          </cell>
          <cell r="J1883" t="str">
            <v>OQC</v>
          </cell>
          <cell r="K1883">
            <v>50</v>
          </cell>
          <cell r="L1883">
            <v>50</v>
          </cell>
          <cell r="M1883">
            <v>0</v>
          </cell>
          <cell r="P1883"/>
          <cell r="Q1883"/>
          <cell r="R1883"/>
          <cell r="S1883"/>
          <cell r="T1883"/>
          <cell r="U1883"/>
          <cell r="V1883"/>
          <cell r="W1883"/>
          <cell r="Y1883"/>
          <cell r="Z1883"/>
          <cell r="AA1883"/>
          <cell r="AB1883"/>
          <cell r="AC1883"/>
          <cell r="AD1883"/>
          <cell r="AE1883"/>
        </row>
        <row r="1884">
          <cell r="B1884">
            <v>44145</v>
          </cell>
          <cell r="C1884">
            <v>46</v>
          </cell>
          <cell r="D1884">
            <v>11</v>
          </cell>
          <cell r="E1884">
            <v>1001050168</v>
          </cell>
          <cell r="F1884" t="str">
            <v>Máy RO IQ-NL IROKA</v>
          </cell>
          <cell r="G1884"/>
          <cell r="H1884" t="str">
            <v>Hoàng</v>
          </cell>
          <cell r="I1884" t="str">
            <v>Lắp ráp</v>
          </cell>
          <cell r="J1884" t="str">
            <v>OQC</v>
          </cell>
          <cell r="K1884">
            <v>60</v>
          </cell>
          <cell r="L1884">
            <v>60</v>
          </cell>
          <cell r="M1884">
            <v>0</v>
          </cell>
          <cell r="P1884"/>
          <cell r="Q1884"/>
          <cell r="R1884"/>
          <cell r="S1884"/>
          <cell r="T1884"/>
          <cell r="U1884"/>
          <cell r="V1884"/>
          <cell r="W1884"/>
          <cell r="Y1884"/>
          <cell r="Z1884"/>
          <cell r="AA1884"/>
          <cell r="AB1884"/>
          <cell r="AC1884"/>
          <cell r="AD1884"/>
          <cell r="AE1884"/>
        </row>
        <row r="1885">
          <cell r="B1885">
            <v>44145</v>
          </cell>
          <cell r="C1885">
            <v>46</v>
          </cell>
          <cell r="D1885">
            <v>11</v>
          </cell>
          <cell r="E1885">
            <v>1001040401</v>
          </cell>
          <cell r="F1885" t="str">
            <v>Cây nóng lạnh KAROFI úp bình HC16</v>
          </cell>
          <cell r="G1885"/>
          <cell r="H1885" t="str">
            <v>Hoàng</v>
          </cell>
          <cell r="I1885" t="str">
            <v>Lắp ráp</v>
          </cell>
          <cell r="J1885" t="str">
            <v>OQC</v>
          </cell>
          <cell r="K1885">
            <v>260</v>
          </cell>
          <cell r="L1885">
            <v>260</v>
          </cell>
          <cell r="M1885">
            <v>0</v>
          </cell>
          <cell r="P1885"/>
          <cell r="Q1885"/>
          <cell r="R1885"/>
          <cell r="S1885"/>
          <cell r="T1885"/>
          <cell r="U1885"/>
          <cell r="V1885"/>
          <cell r="W1885"/>
          <cell r="Y1885"/>
          <cell r="Z1885"/>
          <cell r="AA1885"/>
          <cell r="AB1885"/>
          <cell r="AC1885"/>
          <cell r="AD1885"/>
          <cell r="AE1885"/>
        </row>
        <row r="1886">
          <cell r="B1886">
            <v>44145</v>
          </cell>
          <cell r="C1886">
            <v>46</v>
          </cell>
          <cell r="D1886">
            <v>11</v>
          </cell>
          <cell r="E1886">
            <v>2004010185</v>
          </cell>
          <cell r="F1886" t="str">
            <v>Lõi lọc Smax Duo 1 Vi lọc</v>
          </cell>
          <cell r="G1886"/>
          <cell r="H1886" t="str">
            <v>Lan</v>
          </cell>
          <cell r="I1886" t="str">
            <v>Lõi</v>
          </cell>
          <cell r="J1886" t="str">
            <v>PQC</v>
          </cell>
          <cell r="K1886">
            <v>5000</v>
          </cell>
          <cell r="L1886">
            <v>5000</v>
          </cell>
          <cell r="M1886">
            <v>0</v>
          </cell>
          <cell r="P1886"/>
          <cell r="Q1886"/>
          <cell r="R1886"/>
          <cell r="S1886"/>
          <cell r="T1886"/>
          <cell r="U1886"/>
          <cell r="V1886"/>
          <cell r="W1886"/>
          <cell r="Y1886"/>
          <cell r="Z1886"/>
          <cell r="AA1886"/>
          <cell r="AB1886"/>
          <cell r="AC1886"/>
          <cell r="AD1886"/>
          <cell r="AE1886"/>
        </row>
        <row r="1887">
          <cell r="B1887">
            <v>44145</v>
          </cell>
          <cell r="C1887">
            <v>46</v>
          </cell>
          <cell r="D1887">
            <v>11</v>
          </cell>
          <cell r="E1887">
            <v>2005020052</v>
          </cell>
          <cell r="F1887" t="str">
            <v>Lõi lọc Smax Duo 3 Post Carbon</v>
          </cell>
          <cell r="G1887"/>
          <cell r="H1887" t="str">
            <v>Lan</v>
          </cell>
          <cell r="I1887" t="str">
            <v>Lõi</v>
          </cell>
          <cell r="J1887" t="str">
            <v>PQC</v>
          </cell>
          <cell r="K1887">
            <v>650</v>
          </cell>
          <cell r="L1887">
            <v>650</v>
          </cell>
          <cell r="M1887">
            <v>0</v>
          </cell>
          <cell r="P1887"/>
          <cell r="Q1887"/>
          <cell r="R1887"/>
          <cell r="S1887"/>
          <cell r="T1887"/>
          <cell r="U1887"/>
          <cell r="V1887"/>
          <cell r="W1887"/>
          <cell r="Y1887"/>
          <cell r="Z1887"/>
          <cell r="AA1887"/>
          <cell r="AB1887"/>
          <cell r="AC1887"/>
          <cell r="AD1887"/>
          <cell r="AE1887"/>
        </row>
        <row r="1888">
          <cell r="B1888">
            <v>44145</v>
          </cell>
          <cell r="C1888">
            <v>46</v>
          </cell>
          <cell r="D1888">
            <v>11</v>
          </cell>
          <cell r="E1888">
            <v>2005010108</v>
          </cell>
          <cell r="F1888" t="str">
            <v>Lõi lọc Smax Duo 2 Activated Carbon</v>
          </cell>
          <cell r="G1888"/>
          <cell r="H1888" t="str">
            <v>Lan</v>
          </cell>
          <cell r="I1888" t="str">
            <v>Lõi</v>
          </cell>
          <cell r="J1888" t="str">
            <v>PQC</v>
          </cell>
          <cell r="K1888">
            <v>1000</v>
          </cell>
          <cell r="L1888">
            <v>1000</v>
          </cell>
          <cell r="M1888">
            <v>0</v>
          </cell>
          <cell r="P1888"/>
          <cell r="Q1888"/>
          <cell r="R1888"/>
          <cell r="S1888"/>
          <cell r="T1888"/>
          <cell r="U1888"/>
          <cell r="V1888"/>
          <cell r="W1888"/>
          <cell r="Y1888"/>
          <cell r="Z1888"/>
          <cell r="AA1888"/>
          <cell r="AB1888"/>
          <cell r="AC1888"/>
          <cell r="AD1888"/>
          <cell r="AE1888"/>
        </row>
        <row r="1889">
          <cell r="B1889">
            <v>44145</v>
          </cell>
          <cell r="C1889">
            <v>46</v>
          </cell>
          <cell r="D1889">
            <v>11</v>
          </cell>
          <cell r="E1889">
            <v>2003050081</v>
          </cell>
          <cell r="F1889" t="str">
            <v>Lõi khoáng K EZ xanh D KAROFI (DM)</v>
          </cell>
          <cell r="G1889"/>
          <cell r="H1889" t="str">
            <v>Lan</v>
          </cell>
          <cell r="I1889" t="str">
            <v>Lõi</v>
          </cell>
          <cell r="J1889" t="str">
            <v>PQC</v>
          </cell>
          <cell r="K1889">
            <v>1994</v>
          </cell>
          <cell r="L1889">
            <v>1994</v>
          </cell>
          <cell r="M1889">
            <v>0</v>
          </cell>
          <cell r="P1889"/>
          <cell r="Q1889"/>
          <cell r="R1889"/>
          <cell r="S1889"/>
          <cell r="T1889"/>
          <cell r="U1889"/>
          <cell r="V1889"/>
          <cell r="W1889"/>
          <cell r="Y1889"/>
          <cell r="Z1889"/>
          <cell r="AA1889"/>
          <cell r="AB1889"/>
          <cell r="AC1889"/>
          <cell r="AD1889"/>
          <cell r="AE1889"/>
        </row>
        <row r="1890">
          <cell r="B1890">
            <v>44145</v>
          </cell>
          <cell r="C1890">
            <v>46</v>
          </cell>
          <cell r="D1890">
            <v>11</v>
          </cell>
          <cell r="E1890">
            <v>2003030262</v>
          </cell>
          <cell r="F1890" t="str">
            <v>Lõi T33 K EZ xanh D KAROFI (DM)</v>
          </cell>
          <cell r="G1890"/>
          <cell r="H1890" t="str">
            <v>Lan</v>
          </cell>
          <cell r="I1890" t="str">
            <v>Lõi</v>
          </cell>
          <cell r="J1890" t="str">
            <v>PQC</v>
          </cell>
          <cell r="K1890">
            <v>1989</v>
          </cell>
          <cell r="L1890">
            <v>1989</v>
          </cell>
          <cell r="M1890">
            <v>0</v>
          </cell>
          <cell r="P1890"/>
          <cell r="Q1890"/>
          <cell r="R1890"/>
          <cell r="S1890"/>
          <cell r="T1890"/>
          <cell r="U1890"/>
          <cell r="V1890"/>
          <cell r="W1890"/>
          <cell r="Y1890"/>
          <cell r="Z1890"/>
          <cell r="AA1890"/>
          <cell r="AB1890"/>
          <cell r="AC1890"/>
          <cell r="AD1890"/>
          <cell r="AE1890"/>
        </row>
        <row r="1891">
          <cell r="B1891">
            <v>44145</v>
          </cell>
          <cell r="C1891">
            <v>46</v>
          </cell>
          <cell r="D1891">
            <v>11</v>
          </cell>
          <cell r="E1891">
            <v>2003070043</v>
          </cell>
          <cell r="F1891" t="str">
            <v>Lõi Nano K EZ xanh D KAROFI (DM)</v>
          </cell>
          <cell r="G1891"/>
          <cell r="H1891" t="str">
            <v>Lan</v>
          </cell>
          <cell r="I1891" t="str">
            <v>Lõi</v>
          </cell>
          <cell r="J1891" t="str">
            <v>PQC</v>
          </cell>
          <cell r="K1891">
            <v>2469</v>
          </cell>
          <cell r="L1891">
            <v>2469</v>
          </cell>
          <cell r="M1891">
            <v>0</v>
          </cell>
          <cell r="P1891"/>
          <cell r="Q1891"/>
          <cell r="R1891"/>
          <cell r="S1891"/>
          <cell r="T1891"/>
          <cell r="U1891"/>
          <cell r="V1891"/>
          <cell r="W1891"/>
          <cell r="Y1891"/>
          <cell r="Z1891"/>
          <cell r="AA1891"/>
          <cell r="AB1891"/>
          <cell r="AC1891"/>
          <cell r="AD1891"/>
          <cell r="AE1891"/>
        </row>
        <row r="1892">
          <cell r="B1892">
            <v>44145</v>
          </cell>
          <cell r="C1892">
            <v>46</v>
          </cell>
          <cell r="D1892">
            <v>11</v>
          </cell>
          <cell r="E1892">
            <v>2004010159</v>
          </cell>
          <cell r="F1892" t="str">
            <v>Lõi PP 10" G120 KAROFI 5u (Anh)</v>
          </cell>
          <cell r="G1892"/>
          <cell r="H1892" t="str">
            <v>Lan</v>
          </cell>
          <cell r="I1892" t="str">
            <v>Lõi</v>
          </cell>
          <cell r="J1892" t="str">
            <v>PQC</v>
          </cell>
          <cell r="K1892">
            <v>610</v>
          </cell>
          <cell r="L1892">
            <v>610</v>
          </cell>
          <cell r="M1892">
            <v>0</v>
          </cell>
          <cell r="P1892"/>
          <cell r="Q1892"/>
          <cell r="R1892"/>
          <cell r="S1892"/>
          <cell r="T1892"/>
          <cell r="U1892"/>
          <cell r="V1892"/>
          <cell r="W1892"/>
          <cell r="Y1892"/>
          <cell r="Z1892"/>
          <cell r="AA1892"/>
          <cell r="AB1892"/>
          <cell r="AC1892"/>
          <cell r="AD1892"/>
          <cell r="AE1892"/>
        </row>
        <row r="1893">
          <cell r="B1893">
            <v>44145</v>
          </cell>
          <cell r="C1893">
            <v>46</v>
          </cell>
          <cell r="D1893">
            <v>11</v>
          </cell>
          <cell r="E1893">
            <v>2004020025</v>
          </cell>
          <cell r="F1893" t="str">
            <v>Lõi PPD 10" trắng vằn</v>
          </cell>
          <cell r="G1893"/>
          <cell r="H1893" t="str">
            <v>Lan</v>
          </cell>
          <cell r="I1893" t="str">
            <v>Lõi</v>
          </cell>
          <cell r="J1893" t="str">
            <v>PQC</v>
          </cell>
          <cell r="K1893">
            <v>1000</v>
          </cell>
          <cell r="L1893">
            <v>1000</v>
          </cell>
          <cell r="M1893">
            <v>0</v>
          </cell>
          <cell r="P1893"/>
          <cell r="Q1893"/>
          <cell r="R1893"/>
          <cell r="S1893"/>
          <cell r="T1893"/>
          <cell r="U1893"/>
          <cell r="V1893"/>
          <cell r="W1893"/>
          <cell r="Y1893"/>
          <cell r="Z1893"/>
          <cell r="AA1893"/>
          <cell r="AB1893"/>
          <cell r="AC1893"/>
          <cell r="AD1893"/>
          <cell r="AE1893"/>
        </row>
        <row r="1894">
          <cell r="B1894">
            <v>44145</v>
          </cell>
          <cell r="C1894">
            <v>46</v>
          </cell>
          <cell r="D1894">
            <v>11</v>
          </cell>
          <cell r="E1894">
            <v>2005020073</v>
          </cell>
          <cell r="F1894" t="str">
            <v>Lõi CTO 10" KAROFI (Anh)</v>
          </cell>
          <cell r="G1894"/>
          <cell r="H1894" t="str">
            <v>Lan</v>
          </cell>
          <cell r="I1894" t="str">
            <v>Lõi</v>
          </cell>
          <cell r="J1894" t="str">
            <v>PQC</v>
          </cell>
          <cell r="K1894">
            <v>350</v>
          </cell>
          <cell r="L1894">
            <v>350</v>
          </cell>
          <cell r="M1894">
            <v>0</v>
          </cell>
          <cell r="P1894"/>
          <cell r="Q1894"/>
          <cell r="R1894"/>
          <cell r="S1894"/>
          <cell r="T1894"/>
          <cell r="U1894"/>
          <cell r="V1894"/>
          <cell r="W1894"/>
          <cell r="Y1894"/>
          <cell r="Z1894"/>
          <cell r="AA1894"/>
          <cell r="AB1894"/>
          <cell r="AC1894"/>
          <cell r="AD1894"/>
          <cell r="AE1894"/>
        </row>
        <row r="1895">
          <cell r="B1895">
            <v>44145</v>
          </cell>
          <cell r="C1895">
            <v>46</v>
          </cell>
          <cell r="D1895">
            <v>11</v>
          </cell>
          <cell r="E1895">
            <v>2005010010</v>
          </cell>
          <cell r="F1895" t="str">
            <v>Lõi OCB 10" trắng</v>
          </cell>
          <cell r="G1895"/>
          <cell r="H1895" t="str">
            <v>Lan</v>
          </cell>
          <cell r="I1895" t="str">
            <v>Lõi</v>
          </cell>
          <cell r="J1895" t="str">
            <v>PQC</v>
          </cell>
          <cell r="K1895">
            <v>750</v>
          </cell>
          <cell r="L1895">
            <v>750</v>
          </cell>
          <cell r="M1895">
            <v>0</v>
          </cell>
          <cell r="P1895"/>
          <cell r="Q1895"/>
          <cell r="R1895"/>
          <cell r="S1895"/>
          <cell r="T1895"/>
          <cell r="U1895"/>
          <cell r="V1895"/>
          <cell r="W1895"/>
          <cell r="Y1895"/>
          <cell r="Z1895"/>
          <cell r="AA1895"/>
          <cell r="AB1895"/>
          <cell r="AC1895"/>
          <cell r="AD1895"/>
          <cell r="AE1895"/>
        </row>
        <row r="1896">
          <cell r="B1896">
            <v>44145</v>
          </cell>
          <cell r="C1896">
            <v>46</v>
          </cell>
          <cell r="D1896">
            <v>11</v>
          </cell>
          <cell r="E1896">
            <v>2003050001</v>
          </cell>
          <cell r="F1896" t="str">
            <v>Lõi khoáng 102 xanh NC (DM)</v>
          </cell>
          <cell r="G1896"/>
          <cell r="H1896" t="str">
            <v>Lan</v>
          </cell>
          <cell r="I1896" t="str">
            <v>Lõi</v>
          </cell>
          <cell r="J1896" t="str">
            <v>PQC</v>
          </cell>
          <cell r="K1896">
            <v>997</v>
          </cell>
          <cell r="L1896">
            <v>997</v>
          </cell>
          <cell r="M1896">
            <v>0</v>
          </cell>
          <cell r="P1896"/>
          <cell r="Q1896"/>
          <cell r="R1896"/>
          <cell r="S1896"/>
          <cell r="T1896"/>
          <cell r="U1896"/>
          <cell r="V1896"/>
          <cell r="W1896"/>
          <cell r="Y1896"/>
          <cell r="Z1896"/>
          <cell r="AA1896"/>
          <cell r="AB1896"/>
          <cell r="AC1896"/>
          <cell r="AD1896"/>
          <cell r="AE1896"/>
        </row>
        <row r="1897">
          <cell r="B1897">
            <v>44145</v>
          </cell>
          <cell r="C1897">
            <v>46</v>
          </cell>
          <cell r="D1897">
            <v>11</v>
          </cell>
          <cell r="E1897">
            <v>2003070028</v>
          </cell>
          <cell r="F1897" t="str">
            <v>Lõi Nano 102 trắng (DM)</v>
          </cell>
          <cell r="G1897"/>
          <cell r="H1897" t="str">
            <v>Lan</v>
          </cell>
          <cell r="I1897" t="str">
            <v>Lõi</v>
          </cell>
          <cell r="J1897" t="str">
            <v>PQC</v>
          </cell>
          <cell r="K1897">
            <v>1295</v>
          </cell>
          <cell r="L1897">
            <v>1295</v>
          </cell>
          <cell r="M1897">
            <v>0</v>
          </cell>
          <cell r="P1897"/>
          <cell r="Q1897"/>
          <cell r="R1897"/>
          <cell r="S1897"/>
          <cell r="T1897"/>
          <cell r="U1897"/>
          <cell r="V1897"/>
          <cell r="W1897"/>
          <cell r="Y1897"/>
          <cell r="Z1897"/>
          <cell r="AA1897"/>
          <cell r="AB1897"/>
          <cell r="AC1897"/>
          <cell r="AD1897"/>
          <cell r="AE1897"/>
        </row>
        <row r="1898">
          <cell r="B1898">
            <v>44146</v>
          </cell>
          <cell r="C1898">
            <v>46</v>
          </cell>
          <cell r="D1898">
            <v>11</v>
          </cell>
          <cell r="E1898">
            <v>1001110219</v>
          </cell>
          <cell r="F1898" t="str">
            <v>Máy RO-01/023 KAROFI (RPL)</v>
          </cell>
          <cell r="G1898"/>
          <cell r="H1898" t="str">
            <v>Hoàng</v>
          </cell>
          <cell r="I1898" t="str">
            <v>Lắp ráp</v>
          </cell>
          <cell r="J1898" t="str">
            <v>OQC</v>
          </cell>
          <cell r="K1898">
            <v>160</v>
          </cell>
          <cell r="L1898">
            <v>160</v>
          </cell>
          <cell r="M1898">
            <v>0</v>
          </cell>
          <cell r="P1898"/>
          <cell r="Q1898"/>
          <cell r="R1898"/>
          <cell r="S1898"/>
          <cell r="T1898"/>
          <cell r="U1898"/>
          <cell r="V1898"/>
          <cell r="W1898"/>
          <cell r="Y1898"/>
          <cell r="Z1898"/>
          <cell r="AA1898"/>
          <cell r="AB1898"/>
          <cell r="AC1898"/>
          <cell r="AD1898"/>
          <cell r="AE1898"/>
        </row>
        <row r="1899">
          <cell r="B1899">
            <v>44146</v>
          </cell>
          <cell r="C1899">
            <v>46</v>
          </cell>
          <cell r="D1899">
            <v>11</v>
          </cell>
          <cell r="E1899">
            <v>1001040133</v>
          </cell>
          <cell r="F1899" t="str">
            <v>Máy lọc nước KAROFI ERO80</v>
          </cell>
          <cell r="G1899"/>
          <cell r="H1899" t="str">
            <v>Hoàng</v>
          </cell>
          <cell r="I1899" t="str">
            <v>Lắp ráp</v>
          </cell>
          <cell r="J1899" t="str">
            <v>OQC</v>
          </cell>
          <cell r="K1899">
            <v>100</v>
          </cell>
          <cell r="L1899">
            <v>100</v>
          </cell>
          <cell r="M1899">
            <v>0</v>
          </cell>
          <cell r="P1899"/>
          <cell r="Q1899"/>
          <cell r="R1899"/>
          <cell r="S1899"/>
          <cell r="T1899"/>
          <cell r="U1899"/>
          <cell r="V1899"/>
          <cell r="W1899"/>
          <cell r="Y1899"/>
          <cell r="Z1899"/>
          <cell r="AA1899"/>
          <cell r="AB1899"/>
          <cell r="AC1899"/>
          <cell r="AD1899"/>
          <cell r="AE1899"/>
        </row>
        <row r="1900">
          <cell r="B1900">
            <v>44146</v>
          </cell>
          <cell r="C1900">
            <v>46</v>
          </cell>
          <cell r="D1900">
            <v>11</v>
          </cell>
          <cell r="E1900">
            <v>1001010176</v>
          </cell>
          <cell r="F1900" t="str">
            <v>Máy lọc nước LIVOTEC LRA109</v>
          </cell>
          <cell r="G1900"/>
          <cell r="H1900" t="str">
            <v>Hoàng</v>
          </cell>
          <cell r="I1900" t="str">
            <v>Lắp ráp</v>
          </cell>
          <cell r="J1900" t="str">
            <v>OQC</v>
          </cell>
          <cell r="K1900">
            <v>100</v>
          </cell>
          <cell r="L1900">
            <v>100</v>
          </cell>
          <cell r="M1900">
            <v>0</v>
          </cell>
          <cell r="P1900"/>
          <cell r="Q1900"/>
          <cell r="R1900"/>
          <cell r="S1900"/>
          <cell r="T1900"/>
          <cell r="U1900"/>
          <cell r="V1900"/>
          <cell r="W1900"/>
          <cell r="Y1900"/>
          <cell r="Z1900"/>
          <cell r="AA1900"/>
          <cell r="AB1900"/>
          <cell r="AC1900"/>
          <cell r="AD1900"/>
          <cell r="AE1900"/>
        </row>
        <row r="1901">
          <cell r="B1901">
            <v>44146</v>
          </cell>
          <cell r="C1901">
            <v>46</v>
          </cell>
          <cell r="D1901">
            <v>11</v>
          </cell>
          <cell r="E1901">
            <v>1001040415</v>
          </cell>
          <cell r="F1901" t="str">
            <v>Máy lọc nước KAROFI B930</v>
          </cell>
          <cell r="G1901"/>
          <cell r="H1901" t="str">
            <v>Hoàng</v>
          </cell>
          <cell r="I1901" t="str">
            <v>Lắp ráp</v>
          </cell>
          <cell r="J1901" t="str">
            <v>OQC</v>
          </cell>
          <cell r="K1901">
            <v>50</v>
          </cell>
          <cell r="L1901">
            <v>50</v>
          </cell>
          <cell r="M1901">
            <v>0</v>
          </cell>
          <cell r="P1901"/>
          <cell r="Q1901"/>
          <cell r="R1901"/>
          <cell r="S1901"/>
          <cell r="T1901"/>
          <cell r="U1901"/>
          <cell r="V1901"/>
          <cell r="W1901"/>
          <cell r="Y1901"/>
          <cell r="Z1901"/>
          <cell r="AA1901"/>
          <cell r="AB1901"/>
          <cell r="AC1901"/>
          <cell r="AD1901"/>
          <cell r="AE1901"/>
        </row>
        <row r="1902">
          <cell r="B1902">
            <v>44146</v>
          </cell>
          <cell r="C1902">
            <v>46</v>
          </cell>
          <cell r="D1902">
            <v>11</v>
          </cell>
          <cell r="E1902">
            <v>1001040151</v>
          </cell>
          <cell r="F1902" t="str">
            <v>Máy lọc nước KAROFI O-i229/A</v>
          </cell>
          <cell r="G1902"/>
          <cell r="H1902" t="str">
            <v>Hoàng</v>
          </cell>
          <cell r="I1902" t="str">
            <v>Lắp ráp</v>
          </cell>
          <cell r="J1902" t="str">
            <v>OQC</v>
          </cell>
          <cell r="K1902">
            <v>150</v>
          </cell>
          <cell r="L1902">
            <v>150</v>
          </cell>
          <cell r="M1902">
            <v>0</v>
          </cell>
          <cell r="P1902"/>
          <cell r="Q1902"/>
          <cell r="R1902"/>
          <cell r="S1902"/>
          <cell r="T1902"/>
          <cell r="U1902"/>
          <cell r="V1902"/>
          <cell r="W1902"/>
          <cell r="Y1902"/>
          <cell r="Z1902"/>
          <cell r="AA1902"/>
          <cell r="AB1902"/>
          <cell r="AC1902"/>
          <cell r="AD1902"/>
          <cell r="AE1902"/>
        </row>
        <row r="1903">
          <cell r="B1903">
            <v>44146</v>
          </cell>
          <cell r="C1903">
            <v>46</v>
          </cell>
          <cell r="D1903">
            <v>11</v>
          </cell>
          <cell r="E1903">
            <v>1001040370</v>
          </cell>
          <cell r="F1903" t="str">
            <v>Máy lọc nước KAROFI S-s217</v>
          </cell>
          <cell r="G1903"/>
          <cell r="H1903" t="str">
            <v>Hoàng</v>
          </cell>
          <cell r="I1903" t="str">
            <v>Lắp ráp</v>
          </cell>
          <cell r="J1903" t="str">
            <v>OQC</v>
          </cell>
          <cell r="K1903">
            <v>100</v>
          </cell>
          <cell r="L1903">
            <v>100</v>
          </cell>
          <cell r="M1903">
            <v>0</v>
          </cell>
          <cell r="P1903"/>
          <cell r="Q1903"/>
          <cell r="R1903"/>
          <cell r="S1903"/>
          <cell r="T1903"/>
          <cell r="U1903"/>
          <cell r="V1903"/>
          <cell r="W1903"/>
          <cell r="Y1903"/>
          <cell r="Z1903"/>
          <cell r="AA1903"/>
          <cell r="AB1903"/>
          <cell r="AC1903"/>
          <cell r="AD1903"/>
          <cell r="AE1903"/>
        </row>
        <row r="1904">
          <cell r="B1904">
            <v>44146</v>
          </cell>
          <cell r="C1904">
            <v>46</v>
          </cell>
          <cell r="D1904">
            <v>11</v>
          </cell>
          <cell r="E1904">
            <v>1001040380</v>
          </cell>
          <cell r="F1904" t="str">
            <v>Máy lọc nước KAROFI KSI90 Plus</v>
          </cell>
          <cell r="G1904"/>
          <cell r="H1904" t="str">
            <v>Hoàng</v>
          </cell>
          <cell r="I1904" t="str">
            <v>Lắp ráp</v>
          </cell>
          <cell r="J1904" t="str">
            <v>OQC</v>
          </cell>
          <cell r="K1904">
            <v>150</v>
          </cell>
          <cell r="L1904">
            <v>150</v>
          </cell>
          <cell r="M1904">
            <v>0</v>
          </cell>
          <cell r="P1904"/>
          <cell r="Q1904"/>
          <cell r="R1904"/>
          <cell r="S1904"/>
          <cell r="T1904"/>
          <cell r="U1904"/>
          <cell r="V1904"/>
          <cell r="W1904"/>
          <cell r="Y1904"/>
          <cell r="Z1904"/>
          <cell r="AA1904"/>
          <cell r="AB1904"/>
          <cell r="AC1904"/>
          <cell r="AD1904"/>
          <cell r="AE1904"/>
        </row>
        <row r="1905">
          <cell r="B1905">
            <v>44146</v>
          </cell>
          <cell r="C1905">
            <v>46</v>
          </cell>
          <cell r="D1905">
            <v>11</v>
          </cell>
          <cell r="E1905">
            <v>1001040115</v>
          </cell>
          <cell r="F1905" t="str">
            <v>Máy lọc nước KAROFI K9IQ-2 MT</v>
          </cell>
          <cell r="G1905"/>
          <cell r="H1905" t="str">
            <v>Hoàng</v>
          </cell>
          <cell r="I1905" t="str">
            <v>Lắp ráp</v>
          </cell>
          <cell r="J1905" t="str">
            <v>OQC</v>
          </cell>
          <cell r="K1905">
            <v>35</v>
          </cell>
          <cell r="L1905">
            <v>35</v>
          </cell>
          <cell r="M1905">
            <v>0</v>
          </cell>
          <cell r="P1905"/>
          <cell r="Q1905"/>
          <cell r="R1905"/>
          <cell r="S1905"/>
          <cell r="T1905"/>
          <cell r="U1905"/>
          <cell r="V1905"/>
          <cell r="W1905"/>
          <cell r="Y1905"/>
          <cell r="Z1905"/>
          <cell r="AA1905"/>
          <cell r="AB1905"/>
          <cell r="AC1905"/>
          <cell r="AD1905"/>
          <cell r="AE1905"/>
        </row>
        <row r="1906">
          <cell r="B1906">
            <v>44146</v>
          </cell>
          <cell r="C1906">
            <v>46</v>
          </cell>
          <cell r="D1906">
            <v>11</v>
          </cell>
          <cell r="E1906">
            <v>1001040365</v>
          </cell>
          <cell r="F1906" t="str">
            <v>Máy lọc nước KAROFI S-s117 +BA</v>
          </cell>
          <cell r="G1906"/>
          <cell r="H1906" t="str">
            <v>Hoàng</v>
          </cell>
          <cell r="I1906" t="str">
            <v>Lắp ráp</v>
          </cell>
          <cell r="J1906" t="str">
            <v>OQC</v>
          </cell>
          <cell r="K1906">
            <v>100</v>
          </cell>
          <cell r="L1906">
            <v>100</v>
          </cell>
          <cell r="M1906">
            <v>0</v>
          </cell>
          <cell r="P1906"/>
          <cell r="Q1906"/>
          <cell r="R1906"/>
          <cell r="S1906"/>
          <cell r="T1906"/>
          <cell r="U1906"/>
          <cell r="V1906"/>
          <cell r="W1906"/>
          <cell r="Y1906"/>
          <cell r="Z1906"/>
          <cell r="AA1906"/>
          <cell r="AB1906"/>
          <cell r="AC1906"/>
          <cell r="AD1906"/>
          <cell r="AE1906"/>
        </row>
        <row r="1907">
          <cell r="B1907">
            <v>44146</v>
          </cell>
          <cell r="C1907">
            <v>46</v>
          </cell>
          <cell r="D1907">
            <v>11</v>
          </cell>
          <cell r="E1907">
            <v>1001040391</v>
          </cell>
          <cell r="F1907" t="str">
            <v>Máy lọc nước Optimus Plus O-P1310</v>
          </cell>
          <cell r="G1907"/>
          <cell r="H1907" t="str">
            <v>Hoàng</v>
          </cell>
          <cell r="I1907" t="str">
            <v>Lắp ráp</v>
          </cell>
          <cell r="J1907" t="str">
            <v>OQC</v>
          </cell>
          <cell r="K1907">
            <v>252</v>
          </cell>
          <cell r="L1907">
            <v>252</v>
          </cell>
          <cell r="M1907">
            <v>0</v>
          </cell>
          <cell r="P1907"/>
          <cell r="Q1907"/>
          <cell r="R1907"/>
          <cell r="S1907"/>
          <cell r="T1907"/>
          <cell r="U1907"/>
          <cell r="V1907"/>
          <cell r="W1907"/>
          <cell r="Y1907"/>
          <cell r="Z1907"/>
          <cell r="AA1907"/>
          <cell r="AB1907"/>
          <cell r="AC1907"/>
          <cell r="AD1907"/>
          <cell r="AE1907"/>
        </row>
        <row r="1908">
          <cell r="B1908">
            <v>44146</v>
          </cell>
          <cell r="C1908">
            <v>46</v>
          </cell>
          <cell r="D1908">
            <v>11</v>
          </cell>
          <cell r="E1908">
            <v>1001040418</v>
          </cell>
          <cell r="F1908" t="str">
            <v>Máy lọc nước Optimus Pro O-i439</v>
          </cell>
          <cell r="G1908"/>
          <cell r="H1908" t="str">
            <v>Hoàng</v>
          </cell>
          <cell r="I1908" t="str">
            <v>Lắp ráp</v>
          </cell>
          <cell r="J1908" t="str">
            <v>OQC</v>
          </cell>
          <cell r="K1908">
            <v>120</v>
          </cell>
          <cell r="L1908">
            <v>120</v>
          </cell>
          <cell r="M1908">
            <v>0</v>
          </cell>
          <cell r="P1908"/>
          <cell r="Q1908"/>
          <cell r="R1908"/>
          <cell r="S1908"/>
          <cell r="T1908"/>
          <cell r="U1908"/>
          <cell r="V1908"/>
          <cell r="W1908"/>
          <cell r="Y1908"/>
          <cell r="Z1908"/>
          <cell r="AA1908"/>
          <cell r="AB1908"/>
          <cell r="AC1908"/>
          <cell r="AD1908"/>
          <cell r="AE1908"/>
        </row>
        <row r="1909">
          <cell r="B1909">
            <v>44146</v>
          </cell>
          <cell r="C1909">
            <v>46</v>
          </cell>
          <cell r="D1909">
            <v>11</v>
          </cell>
          <cell r="E1909">
            <v>1001040401</v>
          </cell>
          <cell r="F1909" t="str">
            <v>Cây nóng lạnh KAROFI úp bình HC16</v>
          </cell>
          <cell r="G1909"/>
          <cell r="H1909" t="str">
            <v>Hoàng</v>
          </cell>
          <cell r="I1909" t="str">
            <v>Lắp ráp</v>
          </cell>
          <cell r="J1909" t="str">
            <v>OQC</v>
          </cell>
          <cell r="K1909">
            <v>170</v>
          </cell>
          <cell r="L1909">
            <v>170</v>
          </cell>
          <cell r="M1909">
            <v>0</v>
          </cell>
          <cell r="P1909"/>
          <cell r="Q1909"/>
          <cell r="R1909"/>
          <cell r="S1909"/>
          <cell r="T1909"/>
          <cell r="U1909"/>
          <cell r="V1909"/>
          <cell r="W1909"/>
          <cell r="Y1909"/>
          <cell r="Z1909"/>
          <cell r="AA1909"/>
          <cell r="AB1909"/>
          <cell r="AC1909"/>
          <cell r="AD1909"/>
          <cell r="AE1909"/>
        </row>
        <row r="1910">
          <cell r="B1910">
            <v>44146</v>
          </cell>
          <cell r="C1910">
            <v>46</v>
          </cell>
          <cell r="D1910">
            <v>11</v>
          </cell>
          <cell r="E1910">
            <v>1001040392</v>
          </cell>
          <cell r="F1910" t="str">
            <v>Máy lọc nước Optimus Duo O-D138</v>
          </cell>
          <cell r="G1910"/>
          <cell r="H1910" t="str">
            <v>Hoàng</v>
          </cell>
          <cell r="I1910" t="str">
            <v>Lắp ráp</v>
          </cell>
          <cell r="J1910" t="str">
            <v>OQC</v>
          </cell>
          <cell r="K1910">
            <v>126</v>
          </cell>
          <cell r="L1910">
            <v>126</v>
          </cell>
          <cell r="M1910">
            <v>0</v>
          </cell>
          <cell r="P1910"/>
          <cell r="Q1910"/>
          <cell r="R1910"/>
          <cell r="S1910"/>
          <cell r="T1910"/>
          <cell r="U1910"/>
          <cell r="V1910"/>
          <cell r="W1910"/>
          <cell r="Y1910"/>
          <cell r="Z1910"/>
          <cell r="AA1910"/>
          <cell r="AB1910"/>
          <cell r="AC1910"/>
          <cell r="AD1910"/>
          <cell r="AE1910"/>
        </row>
        <row r="1911">
          <cell r="B1911">
            <v>44146</v>
          </cell>
          <cell r="C1911">
            <v>46</v>
          </cell>
          <cell r="D1911">
            <v>11</v>
          </cell>
          <cell r="E1911">
            <v>2004010185</v>
          </cell>
          <cell r="F1911" t="str">
            <v>Lõi lọc Smax Duo 1 Vi lọc</v>
          </cell>
          <cell r="G1911"/>
          <cell r="H1911" t="str">
            <v>Lan</v>
          </cell>
          <cell r="I1911" t="str">
            <v>Lõi</v>
          </cell>
          <cell r="J1911" t="str">
            <v>PQC</v>
          </cell>
          <cell r="K1911">
            <v>4000</v>
          </cell>
          <cell r="L1911">
            <v>4000</v>
          </cell>
          <cell r="M1911">
            <v>0</v>
          </cell>
          <cell r="P1911"/>
          <cell r="Q1911"/>
          <cell r="R1911"/>
          <cell r="S1911"/>
          <cell r="T1911"/>
          <cell r="U1911"/>
          <cell r="V1911"/>
          <cell r="W1911"/>
          <cell r="Y1911"/>
          <cell r="Z1911"/>
          <cell r="AA1911"/>
          <cell r="AB1911"/>
          <cell r="AC1911"/>
          <cell r="AD1911"/>
          <cell r="AE1911"/>
        </row>
        <row r="1912">
          <cell r="B1912">
            <v>44146</v>
          </cell>
          <cell r="C1912">
            <v>46</v>
          </cell>
          <cell r="D1912">
            <v>11</v>
          </cell>
          <cell r="E1912">
            <v>2005020052</v>
          </cell>
          <cell r="F1912" t="str">
            <v>Lõi lọc Smax Duo 3 Post Carbon</v>
          </cell>
          <cell r="G1912"/>
          <cell r="H1912" t="str">
            <v>Lan</v>
          </cell>
          <cell r="I1912" t="str">
            <v>Lõi</v>
          </cell>
          <cell r="J1912" t="str">
            <v>PQC</v>
          </cell>
          <cell r="K1912">
            <v>1000</v>
          </cell>
          <cell r="L1912">
            <v>1000</v>
          </cell>
          <cell r="M1912">
            <v>0</v>
          </cell>
          <cell r="P1912"/>
          <cell r="Q1912"/>
          <cell r="R1912"/>
          <cell r="S1912"/>
          <cell r="T1912"/>
          <cell r="U1912"/>
          <cell r="V1912"/>
          <cell r="W1912"/>
          <cell r="Y1912"/>
          <cell r="Z1912"/>
          <cell r="AA1912"/>
          <cell r="AB1912"/>
          <cell r="AC1912"/>
          <cell r="AD1912"/>
          <cell r="AE1912"/>
        </row>
        <row r="1913">
          <cell r="B1913">
            <v>44146</v>
          </cell>
          <cell r="C1913">
            <v>46</v>
          </cell>
          <cell r="D1913">
            <v>11</v>
          </cell>
          <cell r="E1913">
            <v>2005010108</v>
          </cell>
          <cell r="F1913" t="str">
            <v>Lõi lọc Smax Duo 2 Activated Carbon</v>
          </cell>
          <cell r="G1913"/>
          <cell r="H1913" t="str">
            <v>Lan</v>
          </cell>
          <cell r="I1913" t="str">
            <v>Lõi</v>
          </cell>
          <cell r="J1913" t="str">
            <v>PQC</v>
          </cell>
          <cell r="K1913">
            <v>3000</v>
          </cell>
          <cell r="L1913">
            <v>3000</v>
          </cell>
          <cell r="M1913">
            <v>0</v>
          </cell>
          <cell r="P1913"/>
          <cell r="Q1913"/>
          <cell r="R1913"/>
          <cell r="S1913"/>
          <cell r="T1913"/>
          <cell r="U1913"/>
          <cell r="V1913"/>
          <cell r="W1913"/>
          <cell r="Y1913"/>
          <cell r="Z1913"/>
          <cell r="AA1913"/>
          <cell r="AB1913"/>
          <cell r="AC1913"/>
          <cell r="AD1913"/>
          <cell r="AE1913"/>
        </row>
        <row r="1914">
          <cell r="B1914">
            <v>44146</v>
          </cell>
          <cell r="C1914">
            <v>46</v>
          </cell>
          <cell r="D1914">
            <v>11</v>
          </cell>
          <cell r="E1914">
            <v>2005010072</v>
          </cell>
          <cell r="F1914" t="str">
            <v>Lõi OCB 10" trắng KAROFI (Anh)</v>
          </cell>
          <cell r="G1914"/>
          <cell r="H1914" t="str">
            <v>Lan</v>
          </cell>
          <cell r="I1914" t="str">
            <v>Lõi</v>
          </cell>
          <cell r="J1914" t="str">
            <v>PQC</v>
          </cell>
          <cell r="K1914">
            <v>550</v>
          </cell>
          <cell r="L1914">
            <v>550</v>
          </cell>
          <cell r="M1914">
            <v>0</v>
          </cell>
          <cell r="P1914"/>
          <cell r="Q1914"/>
          <cell r="R1914"/>
          <cell r="S1914"/>
          <cell r="T1914"/>
          <cell r="U1914"/>
          <cell r="V1914"/>
          <cell r="W1914"/>
          <cell r="Y1914"/>
          <cell r="Z1914"/>
          <cell r="AA1914"/>
          <cell r="AB1914"/>
          <cell r="AC1914"/>
          <cell r="AD1914"/>
          <cell r="AE1914"/>
        </row>
        <row r="1915">
          <cell r="B1915">
            <v>44146</v>
          </cell>
          <cell r="C1915">
            <v>46</v>
          </cell>
          <cell r="D1915">
            <v>11</v>
          </cell>
          <cell r="E1915">
            <v>2003040024</v>
          </cell>
          <cell r="F1915" t="str">
            <v>Lõi hồng ngoại K EZ xanh D KAROFI (DM)</v>
          </cell>
          <cell r="G1915"/>
          <cell r="H1915" t="str">
            <v>Lan</v>
          </cell>
          <cell r="I1915" t="str">
            <v>Lõi</v>
          </cell>
          <cell r="J1915" t="str">
            <v>PQC</v>
          </cell>
          <cell r="K1915">
            <v>2995</v>
          </cell>
          <cell r="L1915">
            <v>2995</v>
          </cell>
          <cell r="M1915">
            <v>0</v>
          </cell>
          <cell r="P1915"/>
          <cell r="Q1915"/>
          <cell r="R1915"/>
          <cell r="S1915"/>
          <cell r="T1915"/>
          <cell r="U1915"/>
          <cell r="V1915"/>
          <cell r="W1915"/>
          <cell r="Y1915"/>
          <cell r="Z1915"/>
          <cell r="AA1915"/>
          <cell r="AB1915"/>
          <cell r="AC1915"/>
          <cell r="AD1915"/>
          <cell r="AE1915"/>
        </row>
        <row r="1916">
          <cell r="B1916">
            <v>44146</v>
          </cell>
          <cell r="C1916">
            <v>46</v>
          </cell>
          <cell r="D1916">
            <v>11</v>
          </cell>
          <cell r="E1916">
            <v>2003030262</v>
          </cell>
          <cell r="F1916" t="str">
            <v>Lõi T33 K EZ xanh D KAROFI (DM)</v>
          </cell>
          <cell r="G1916"/>
          <cell r="H1916" t="str">
            <v>Lan</v>
          </cell>
          <cell r="I1916" t="str">
            <v>Lõi</v>
          </cell>
          <cell r="J1916" t="str">
            <v>PQC</v>
          </cell>
          <cell r="K1916">
            <v>3481</v>
          </cell>
          <cell r="L1916">
            <v>3481</v>
          </cell>
          <cell r="M1916">
            <v>0</v>
          </cell>
          <cell r="P1916"/>
          <cell r="Q1916"/>
          <cell r="R1916"/>
          <cell r="S1916"/>
          <cell r="T1916"/>
          <cell r="U1916"/>
          <cell r="V1916"/>
          <cell r="W1916"/>
          <cell r="Y1916"/>
          <cell r="Z1916"/>
          <cell r="AA1916"/>
          <cell r="AB1916"/>
          <cell r="AC1916"/>
          <cell r="AD1916"/>
          <cell r="AE1916"/>
        </row>
        <row r="1917">
          <cell r="B1917">
            <v>44146</v>
          </cell>
          <cell r="C1917">
            <v>46</v>
          </cell>
          <cell r="D1917">
            <v>11</v>
          </cell>
          <cell r="E1917">
            <v>2004020024</v>
          </cell>
          <cell r="F1917" t="str">
            <v>Lõi PPD 10" trắng</v>
          </cell>
          <cell r="G1917"/>
          <cell r="H1917" t="str">
            <v>Lan</v>
          </cell>
          <cell r="I1917" t="str">
            <v>Lõi</v>
          </cell>
          <cell r="J1917" t="str">
            <v>PQC</v>
          </cell>
          <cell r="K1917">
            <v>1000</v>
          </cell>
          <cell r="L1917">
            <v>1000</v>
          </cell>
          <cell r="M1917">
            <v>0</v>
          </cell>
          <cell r="P1917"/>
          <cell r="Q1917"/>
          <cell r="R1917"/>
          <cell r="S1917"/>
          <cell r="T1917"/>
          <cell r="U1917"/>
          <cell r="V1917"/>
          <cell r="W1917"/>
          <cell r="Y1917"/>
          <cell r="Z1917"/>
          <cell r="AA1917"/>
          <cell r="AB1917"/>
          <cell r="AC1917"/>
          <cell r="AD1917"/>
          <cell r="AE1917"/>
        </row>
        <row r="1918">
          <cell r="B1918">
            <v>44146</v>
          </cell>
          <cell r="C1918">
            <v>46</v>
          </cell>
          <cell r="D1918">
            <v>11</v>
          </cell>
          <cell r="E1918">
            <v>2005010010</v>
          </cell>
          <cell r="F1918" t="str">
            <v>Lõi OCB 10" trắng</v>
          </cell>
          <cell r="G1918"/>
          <cell r="H1918" t="str">
            <v>Lan</v>
          </cell>
          <cell r="I1918" t="str">
            <v>Lõi</v>
          </cell>
          <cell r="J1918" t="str">
            <v>PQC</v>
          </cell>
          <cell r="K1918">
            <v>2000</v>
          </cell>
          <cell r="L1918">
            <v>2000</v>
          </cell>
          <cell r="M1918">
            <v>0</v>
          </cell>
          <cell r="P1918"/>
          <cell r="Q1918"/>
          <cell r="R1918"/>
          <cell r="S1918"/>
          <cell r="T1918"/>
          <cell r="U1918"/>
          <cell r="V1918"/>
          <cell r="W1918"/>
          <cell r="Y1918"/>
          <cell r="Z1918"/>
          <cell r="AA1918"/>
          <cell r="AB1918"/>
          <cell r="AC1918"/>
          <cell r="AD1918"/>
          <cell r="AE1918"/>
        </row>
        <row r="1919">
          <cell r="B1919">
            <v>44146</v>
          </cell>
          <cell r="C1919">
            <v>46</v>
          </cell>
          <cell r="D1919">
            <v>11</v>
          </cell>
          <cell r="E1919">
            <v>2003040005</v>
          </cell>
          <cell r="F1919" t="str">
            <v>Lõi Hồng ngoại 102 trong (DM)</v>
          </cell>
          <cell r="G1919"/>
          <cell r="H1919" t="str">
            <v>Lan</v>
          </cell>
          <cell r="I1919" t="str">
            <v>Lõi</v>
          </cell>
          <cell r="J1919" t="str">
            <v>PQC</v>
          </cell>
          <cell r="K1919">
            <v>961</v>
          </cell>
          <cell r="L1919">
            <v>961</v>
          </cell>
          <cell r="M1919">
            <v>0</v>
          </cell>
          <cell r="P1919"/>
          <cell r="Q1919"/>
          <cell r="R1919"/>
          <cell r="S1919"/>
          <cell r="T1919"/>
          <cell r="U1919"/>
          <cell r="V1919"/>
          <cell r="W1919"/>
          <cell r="Y1919"/>
          <cell r="Z1919"/>
          <cell r="AA1919"/>
          <cell r="AB1919"/>
          <cell r="AC1919"/>
          <cell r="AD1919"/>
          <cell r="AE1919"/>
        </row>
        <row r="1920">
          <cell r="B1920">
            <v>44147</v>
          </cell>
          <cell r="C1920">
            <v>46</v>
          </cell>
          <cell r="D1920">
            <v>11</v>
          </cell>
          <cell r="E1920">
            <v>1001040392</v>
          </cell>
          <cell r="F1920" t="str">
            <v>Máy lọc nước Optimus Duo O-D138</v>
          </cell>
          <cell r="G1920"/>
          <cell r="H1920" t="str">
            <v>Hoàng</v>
          </cell>
          <cell r="I1920" t="str">
            <v>Lắp ráp</v>
          </cell>
          <cell r="J1920" t="str">
            <v>OQC</v>
          </cell>
          <cell r="K1920">
            <v>100</v>
          </cell>
          <cell r="L1920">
            <v>100</v>
          </cell>
          <cell r="M1920">
            <v>0</v>
          </cell>
          <cell r="P1920"/>
          <cell r="Q1920"/>
          <cell r="R1920"/>
          <cell r="S1920"/>
          <cell r="T1920"/>
          <cell r="U1920"/>
          <cell r="V1920"/>
          <cell r="W1920"/>
          <cell r="Y1920"/>
          <cell r="Z1920"/>
          <cell r="AA1920"/>
          <cell r="AB1920"/>
          <cell r="AC1920"/>
          <cell r="AD1920"/>
          <cell r="AE1920"/>
        </row>
        <row r="1921">
          <cell r="B1921">
            <v>44147</v>
          </cell>
          <cell r="C1921">
            <v>46</v>
          </cell>
          <cell r="D1921">
            <v>11</v>
          </cell>
          <cell r="E1921">
            <v>1001040391</v>
          </cell>
          <cell r="F1921" t="str">
            <v>Máy lọc nước Optimus Plus O-P1310</v>
          </cell>
          <cell r="G1921"/>
          <cell r="H1921" t="str">
            <v>Hoàng</v>
          </cell>
          <cell r="I1921" t="str">
            <v>Lắp ráp</v>
          </cell>
          <cell r="J1921" t="str">
            <v>OQC</v>
          </cell>
          <cell r="K1921">
            <v>100</v>
          </cell>
          <cell r="L1921">
            <v>100</v>
          </cell>
          <cell r="M1921">
            <v>0</v>
          </cell>
          <cell r="P1921"/>
          <cell r="Q1921"/>
          <cell r="R1921"/>
          <cell r="S1921"/>
          <cell r="T1921"/>
          <cell r="U1921"/>
          <cell r="V1921"/>
          <cell r="W1921"/>
          <cell r="Y1921"/>
          <cell r="Z1921"/>
          <cell r="AA1921"/>
          <cell r="AB1921"/>
          <cell r="AC1921"/>
          <cell r="AD1921"/>
          <cell r="AE1921"/>
        </row>
        <row r="1922">
          <cell r="B1922">
            <v>44147</v>
          </cell>
          <cell r="C1922">
            <v>46</v>
          </cell>
          <cell r="D1922">
            <v>11</v>
          </cell>
          <cell r="E1922">
            <v>1001040401</v>
          </cell>
          <cell r="F1922" t="str">
            <v>Cây nóng lạnh KAROFI úp bình HC16</v>
          </cell>
          <cell r="G1922"/>
          <cell r="H1922" t="str">
            <v>Hoàng</v>
          </cell>
          <cell r="I1922" t="str">
            <v>Lắp ráp</v>
          </cell>
          <cell r="J1922" t="str">
            <v>OQC</v>
          </cell>
          <cell r="K1922">
            <v>130</v>
          </cell>
          <cell r="L1922">
            <v>130</v>
          </cell>
          <cell r="M1922">
            <v>0</v>
          </cell>
          <cell r="P1922"/>
          <cell r="Q1922"/>
          <cell r="R1922"/>
          <cell r="S1922"/>
          <cell r="T1922"/>
          <cell r="U1922"/>
          <cell r="V1922"/>
          <cell r="W1922"/>
          <cell r="Y1922"/>
          <cell r="Z1922"/>
          <cell r="AA1922"/>
          <cell r="AB1922"/>
          <cell r="AC1922"/>
          <cell r="AD1922"/>
          <cell r="AE1922"/>
        </row>
        <row r="1923">
          <cell r="B1923">
            <v>44147</v>
          </cell>
          <cell r="C1923">
            <v>46</v>
          </cell>
          <cell r="D1923">
            <v>11</v>
          </cell>
          <cell r="E1923">
            <v>1001010176</v>
          </cell>
          <cell r="F1923" t="str">
            <v>Máy lọc nước LIVOTEC LRA109</v>
          </cell>
          <cell r="G1923"/>
          <cell r="H1923" t="str">
            <v>Hoàng</v>
          </cell>
          <cell r="I1923" t="str">
            <v>Lắp ráp</v>
          </cell>
          <cell r="J1923" t="str">
            <v>OQC</v>
          </cell>
          <cell r="K1923">
            <v>200</v>
          </cell>
          <cell r="L1923">
            <v>200</v>
          </cell>
          <cell r="M1923">
            <v>0</v>
          </cell>
          <cell r="P1923"/>
          <cell r="Q1923"/>
          <cell r="R1923"/>
          <cell r="S1923"/>
          <cell r="T1923"/>
          <cell r="U1923"/>
          <cell r="V1923"/>
          <cell r="W1923"/>
          <cell r="Y1923"/>
          <cell r="Z1923"/>
          <cell r="AA1923"/>
          <cell r="AB1923"/>
          <cell r="AC1923"/>
          <cell r="AD1923"/>
          <cell r="AE1923"/>
        </row>
        <row r="1924">
          <cell r="B1924">
            <v>44147</v>
          </cell>
          <cell r="C1924">
            <v>46</v>
          </cell>
          <cell r="D1924">
            <v>11</v>
          </cell>
          <cell r="E1924">
            <v>1001050026</v>
          </cell>
          <cell r="F1924" t="str">
            <v>Máy RO-01/001 (CTNASACO.02)</v>
          </cell>
          <cell r="G1924"/>
          <cell r="H1924" t="str">
            <v>Hoàng</v>
          </cell>
          <cell r="I1924" t="str">
            <v>Lắp ráp</v>
          </cell>
          <cell r="J1924" t="str">
            <v>OQC</v>
          </cell>
          <cell r="K1924">
            <v>10</v>
          </cell>
          <cell r="L1924">
            <v>10</v>
          </cell>
          <cell r="M1924">
            <v>0</v>
          </cell>
          <cell r="P1924"/>
          <cell r="Q1924"/>
          <cell r="R1924"/>
          <cell r="S1924"/>
          <cell r="T1924"/>
          <cell r="U1924"/>
          <cell r="V1924"/>
          <cell r="W1924"/>
          <cell r="Y1924"/>
          <cell r="Z1924"/>
          <cell r="AA1924"/>
          <cell r="AB1924"/>
          <cell r="AC1924"/>
          <cell r="AD1924"/>
          <cell r="AE1924"/>
        </row>
        <row r="1925">
          <cell r="B1925">
            <v>44147</v>
          </cell>
          <cell r="C1925">
            <v>46</v>
          </cell>
          <cell r="D1925">
            <v>11</v>
          </cell>
          <cell r="E1925">
            <v>1001090037</v>
          </cell>
          <cell r="F1925" t="str">
            <v>Máy RO-02/010 (CTTECOM.01)</v>
          </cell>
          <cell r="G1925"/>
          <cell r="H1925" t="str">
            <v>Hoàng</v>
          </cell>
          <cell r="I1925" t="str">
            <v>Lắp ráp</v>
          </cell>
          <cell r="J1925" t="str">
            <v>OQC</v>
          </cell>
          <cell r="K1925">
            <v>15</v>
          </cell>
          <cell r="L1925">
            <v>15</v>
          </cell>
          <cell r="M1925">
            <v>0</v>
          </cell>
          <cell r="P1925"/>
          <cell r="Q1925"/>
          <cell r="R1925"/>
          <cell r="S1925"/>
          <cell r="T1925"/>
          <cell r="U1925"/>
          <cell r="V1925"/>
          <cell r="W1925"/>
          <cell r="Y1925"/>
          <cell r="Z1925"/>
          <cell r="AA1925"/>
          <cell r="AB1925"/>
          <cell r="AC1925"/>
          <cell r="AD1925"/>
          <cell r="AE1925"/>
        </row>
        <row r="1926">
          <cell r="B1926">
            <v>44147</v>
          </cell>
          <cell r="C1926">
            <v>46</v>
          </cell>
          <cell r="D1926">
            <v>11</v>
          </cell>
          <cell r="E1926">
            <v>1001040364</v>
          </cell>
          <cell r="F1926" t="str">
            <v>Máy lọc nước KAROFI E8RO MT</v>
          </cell>
          <cell r="G1926"/>
          <cell r="H1926" t="str">
            <v>Hoàng</v>
          </cell>
          <cell r="I1926" t="str">
            <v>Lắp ráp</v>
          </cell>
          <cell r="J1926" t="str">
            <v>OQC</v>
          </cell>
          <cell r="K1926">
            <v>200</v>
          </cell>
          <cell r="L1926">
            <v>200</v>
          </cell>
          <cell r="M1926">
            <v>0</v>
          </cell>
          <cell r="P1926"/>
          <cell r="Q1926"/>
          <cell r="R1926"/>
          <cell r="S1926"/>
          <cell r="T1926"/>
          <cell r="U1926"/>
          <cell r="V1926"/>
          <cell r="W1926"/>
          <cell r="Y1926"/>
          <cell r="Z1926"/>
          <cell r="AA1926"/>
          <cell r="AB1926"/>
          <cell r="AC1926"/>
          <cell r="AD1926"/>
          <cell r="AE1926"/>
        </row>
        <row r="1927">
          <cell r="B1927">
            <v>44147</v>
          </cell>
          <cell r="C1927">
            <v>46</v>
          </cell>
          <cell r="D1927">
            <v>11</v>
          </cell>
          <cell r="E1927">
            <v>1001040380</v>
          </cell>
          <cell r="F1927" t="str">
            <v>Máy lọc nước KAROFI KSI90 Plus</v>
          </cell>
          <cell r="G1927"/>
          <cell r="H1927" t="str">
            <v>Hoàng</v>
          </cell>
          <cell r="I1927" t="str">
            <v>Lắp ráp</v>
          </cell>
          <cell r="J1927" t="str">
            <v>OQC</v>
          </cell>
          <cell r="K1927">
            <v>100</v>
          </cell>
          <cell r="L1927">
            <v>100</v>
          </cell>
          <cell r="M1927">
            <v>0</v>
          </cell>
          <cell r="P1927"/>
          <cell r="Q1927"/>
          <cell r="R1927"/>
          <cell r="S1927"/>
          <cell r="T1927"/>
          <cell r="U1927"/>
          <cell r="V1927"/>
          <cell r="W1927"/>
          <cell r="Y1927"/>
          <cell r="Z1927"/>
          <cell r="AA1927"/>
          <cell r="AB1927"/>
          <cell r="AC1927"/>
          <cell r="AD1927"/>
          <cell r="AE1927"/>
        </row>
        <row r="1928">
          <cell r="B1928">
            <v>44147</v>
          </cell>
          <cell r="C1928">
            <v>46</v>
          </cell>
          <cell r="D1928">
            <v>11</v>
          </cell>
          <cell r="E1928">
            <v>1001040152</v>
          </cell>
          <cell r="F1928" t="str">
            <v>Máy lọc nước KAROFI KT-ERO80</v>
          </cell>
          <cell r="G1928"/>
          <cell r="H1928" t="str">
            <v>Hoàng</v>
          </cell>
          <cell r="I1928" t="str">
            <v>Lắp ráp</v>
          </cell>
          <cell r="J1928" t="str">
            <v>OQC</v>
          </cell>
          <cell r="K1928">
            <v>100</v>
          </cell>
          <cell r="L1928">
            <v>100</v>
          </cell>
          <cell r="M1928">
            <v>0</v>
          </cell>
          <cell r="P1928"/>
          <cell r="Q1928"/>
          <cell r="R1928"/>
          <cell r="S1928"/>
          <cell r="T1928"/>
          <cell r="U1928"/>
          <cell r="V1928"/>
          <cell r="W1928"/>
          <cell r="Y1928"/>
          <cell r="Z1928"/>
          <cell r="AA1928"/>
          <cell r="AB1928"/>
          <cell r="AC1928"/>
          <cell r="AD1928"/>
          <cell r="AE1928"/>
        </row>
        <row r="1929">
          <cell r="B1929">
            <v>44147</v>
          </cell>
          <cell r="C1929">
            <v>46</v>
          </cell>
          <cell r="D1929">
            <v>11</v>
          </cell>
          <cell r="E1929">
            <v>2004010185</v>
          </cell>
          <cell r="F1929" t="str">
            <v>Lõi lọc Smax Duo 1 Vi lọc</v>
          </cell>
          <cell r="G1929"/>
          <cell r="H1929" t="str">
            <v>Lan</v>
          </cell>
          <cell r="I1929" t="str">
            <v>Lõi</v>
          </cell>
          <cell r="J1929" t="str">
            <v>PQC</v>
          </cell>
          <cell r="K1929">
            <v>4000</v>
          </cell>
          <cell r="L1929">
            <v>4000</v>
          </cell>
          <cell r="M1929">
            <v>0</v>
          </cell>
          <cell r="P1929"/>
          <cell r="Q1929"/>
          <cell r="R1929"/>
          <cell r="S1929"/>
          <cell r="T1929"/>
          <cell r="U1929"/>
          <cell r="V1929"/>
          <cell r="W1929"/>
          <cell r="Y1929"/>
          <cell r="Z1929"/>
          <cell r="AA1929"/>
          <cell r="AB1929"/>
          <cell r="AC1929"/>
          <cell r="AD1929"/>
          <cell r="AE1929"/>
        </row>
        <row r="1930">
          <cell r="B1930">
            <v>44147</v>
          </cell>
          <cell r="C1930">
            <v>46</v>
          </cell>
          <cell r="D1930">
            <v>11</v>
          </cell>
          <cell r="E1930">
            <v>2005020052</v>
          </cell>
          <cell r="F1930" t="str">
            <v>Lõi lọc Smax Duo 3 Post Carbon</v>
          </cell>
          <cell r="G1930"/>
          <cell r="H1930" t="str">
            <v>Lan</v>
          </cell>
          <cell r="I1930" t="str">
            <v>Lõi</v>
          </cell>
          <cell r="J1930" t="str">
            <v>PQC</v>
          </cell>
          <cell r="K1930">
            <v>1000</v>
          </cell>
          <cell r="L1930">
            <v>1000</v>
          </cell>
          <cell r="M1930">
            <v>0</v>
          </cell>
          <cell r="P1930"/>
          <cell r="Q1930"/>
          <cell r="R1930"/>
          <cell r="S1930"/>
          <cell r="T1930"/>
          <cell r="U1930"/>
          <cell r="V1930"/>
          <cell r="W1930"/>
          <cell r="Y1930"/>
          <cell r="Z1930"/>
          <cell r="AA1930"/>
          <cell r="AB1930"/>
          <cell r="AC1930"/>
          <cell r="AD1930"/>
          <cell r="AE1930"/>
        </row>
        <row r="1931">
          <cell r="B1931">
            <v>44147</v>
          </cell>
          <cell r="C1931">
            <v>46</v>
          </cell>
          <cell r="D1931">
            <v>11</v>
          </cell>
          <cell r="E1931">
            <v>2005010108</v>
          </cell>
          <cell r="F1931" t="str">
            <v>Lõi lọc Smax Duo 2 Activated Carbon</v>
          </cell>
          <cell r="G1931"/>
          <cell r="H1931" t="str">
            <v>Lan</v>
          </cell>
          <cell r="I1931" t="str">
            <v>Lõi</v>
          </cell>
          <cell r="J1931" t="str">
            <v>PQC</v>
          </cell>
          <cell r="K1931">
            <v>2000</v>
          </cell>
          <cell r="L1931">
            <v>2000</v>
          </cell>
          <cell r="M1931">
            <v>0</v>
          </cell>
          <cell r="P1931"/>
          <cell r="Q1931"/>
          <cell r="R1931"/>
          <cell r="S1931"/>
          <cell r="T1931"/>
          <cell r="U1931"/>
          <cell r="V1931"/>
          <cell r="W1931"/>
          <cell r="Y1931"/>
          <cell r="Z1931"/>
          <cell r="AA1931"/>
          <cell r="AB1931"/>
          <cell r="AC1931"/>
          <cell r="AD1931"/>
          <cell r="AE1931"/>
        </row>
        <row r="1932">
          <cell r="B1932">
            <v>44147</v>
          </cell>
          <cell r="C1932">
            <v>46</v>
          </cell>
          <cell r="D1932">
            <v>11</v>
          </cell>
          <cell r="E1932">
            <v>2003070043</v>
          </cell>
          <cell r="F1932" t="str">
            <v>Lõi Nano K EZ xanh D KAROFI (DM)</v>
          </cell>
          <cell r="G1932"/>
          <cell r="H1932" t="str">
            <v>Lan</v>
          </cell>
          <cell r="I1932" t="str">
            <v>Lõi</v>
          </cell>
          <cell r="J1932" t="str">
            <v>PQC</v>
          </cell>
          <cell r="K1932">
            <v>1994</v>
          </cell>
          <cell r="L1932">
            <v>1994</v>
          </cell>
          <cell r="M1932">
            <v>0</v>
          </cell>
          <cell r="P1932"/>
          <cell r="Q1932"/>
          <cell r="R1932"/>
          <cell r="S1932"/>
          <cell r="T1932"/>
          <cell r="U1932"/>
          <cell r="V1932"/>
          <cell r="W1932"/>
          <cell r="Y1932"/>
          <cell r="Z1932"/>
          <cell r="AA1932"/>
          <cell r="AB1932"/>
          <cell r="AC1932"/>
          <cell r="AD1932"/>
          <cell r="AE1932"/>
        </row>
        <row r="1933">
          <cell r="B1933">
            <v>44147</v>
          </cell>
          <cell r="C1933">
            <v>46</v>
          </cell>
          <cell r="D1933">
            <v>11</v>
          </cell>
          <cell r="E1933">
            <v>2003030262</v>
          </cell>
          <cell r="F1933" t="str">
            <v>Lõi T33 K EZ xanh D KAROFI (DM)</v>
          </cell>
          <cell r="G1933"/>
          <cell r="H1933" t="str">
            <v>Lan</v>
          </cell>
          <cell r="I1933" t="str">
            <v>Lõi</v>
          </cell>
          <cell r="J1933" t="str">
            <v>PQC</v>
          </cell>
          <cell r="K1933">
            <v>2993</v>
          </cell>
          <cell r="L1933">
            <v>2993</v>
          </cell>
          <cell r="M1933">
            <v>0</v>
          </cell>
          <cell r="P1933"/>
          <cell r="Q1933"/>
          <cell r="R1933"/>
          <cell r="S1933"/>
          <cell r="T1933"/>
          <cell r="U1933"/>
          <cell r="V1933"/>
          <cell r="W1933"/>
          <cell r="Y1933"/>
          <cell r="Z1933"/>
          <cell r="AA1933"/>
          <cell r="AB1933"/>
          <cell r="AC1933"/>
          <cell r="AD1933"/>
          <cell r="AE1933"/>
        </row>
        <row r="1934">
          <cell r="B1934">
            <v>44147</v>
          </cell>
          <cell r="C1934">
            <v>46</v>
          </cell>
          <cell r="D1934">
            <v>11</v>
          </cell>
          <cell r="E1934">
            <v>2003050081</v>
          </cell>
          <cell r="F1934" t="str">
            <v>Lõi khoáng K EZ xanh D KAROFI (DM)</v>
          </cell>
          <cell r="G1934"/>
          <cell r="H1934" t="str">
            <v>Lan</v>
          </cell>
          <cell r="I1934" t="str">
            <v>Lõi</v>
          </cell>
          <cell r="J1934" t="str">
            <v>PQC</v>
          </cell>
          <cell r="K1934">
            <v>3986</v>
          </cell>
          <cell r="L1934">
            <v>3986</v>
          </cell>
          <cell r="M1934">
            <v>0</v>
          </cell>
          <cell r="P1934"/>
          <cell r="Q1934"/>
          <cell r="R1934"/>
          <cell r="S1934"/>
          <cell r="T1934"/>
          <cell r="U1934"/>
          <cell r="V1934"/>
          <cell r="W1934"/>
          <cell r="Y1934"/>
          <cell r="Z1934"/>
          <cell r="AA1934"/>
          <cell r="AB1934"/>
          <cell r="AC1934"/>
          <cell r="AD1934"/>
          <cell r="AE1934"/>
        </row>
        <row r="1935">
          <cell r="B1935">
            <v>44147</v>
          </cell>
          <cell r="C1935">
            <v>46</v>
          </cell>
          <cell r="D1935">
            <v>11</v>
          </cell>
          <cell r="E1935">
            <v>2004010161</v>
          </cell>
          <cell r="F1935" t="str">
            <v>Lõi PP 10" G120 vằn KAROFI 1u (Anh)</v>
          </cell>
          <cell r="G1935"/>
          <cell r="H1935" t="str">
            <v>Lan</v>
          </cell>
          <cell r="I1935" t="str">
            <v>Lõi</v>
          </cell>
          <cell r="J1935" t="str">
            <v>PQC</v>
          </cell>
          <cell r="K1935">
            <v>250</v>
          </cell>
          <cell r="L1935">
            <v>247</v>
          </cell>
          <cell r="M1935">
            <v>3</v>
          </cell>
          <cell r="P1935"/>
          <cell r="Q1935"/>
          <cell r="R1935"/>
          <cell r="S1935"/>
          <cell r="T1935"/>
          <cell r="U1935"/>
          <cell r="V1935"/>
          <cell r="W1935"/>
          <cell r="Y1935"/>
          <cell r="Z1935">
            <v>3</v>
          </cell>
          <cell r="AA1935"/>
          <cell r="AB1935"/>
          <cell r="AC1935"/>
          <cell r="AD1935"/>
          <cell r="AE1935"/>
        </row>
        <row r="1936">
          <cell r="B1936">
            <v>44147</v>
          </cell>
          <cell r="C1936">
            <v>46</v>
          </cell>
          <cell r="D1936">
            <v>11</v>
          </cell>
          <cell r="E1936">
            <v>2005010010</v>
          </cell>
          <cell r="F1936" t="str">
            <v>Lõi OCB 10" trắng</v>
          </cell>
          <cell r="G1936"/>
          <cell r="H1936" t="str">
            <v>Lan</v>
          </cell>
          <cell r="I1936" t="str">
            <v>Lõi</v>
          </cell>
          <cell r="J1936" t="str">
            <v>PQC</v>
          </cell>
          <cell r="K1936">
            <v>1000</v>
          </cell>
          <cell r="L1936">
            <v>1000</v>
          </cell>
          <cell r="M1936">
            <v>0</v>
          </cell>
          <cell r="P1936"/>
          <cell r="Q1936"/>
          <cell r="R1936"/>
          <cell r="S1936"/>
          <cell r="T1936"/>
          <cell r="U1936"/>
          <cell r="V1936"/>
          <cell r="W1936"/>
          <cell r="Y1936"/>
          <cell r="Z1936"/>
          <cell r="AA1936"/>
          <cell r="AB1936"/>
          <cell r="AC1936"/>
          <cell r="AD1936"/>
          <cell r="AE1936"/>
        </row>
        <row r="1937">
          <cell r="B1937">
            <v>44147</v>
          </cell>
          <cell r="C1937">
            <v>46</v>
          </cell>
          <cell r="D1937">
            <v>11</v>
          </cell>
          <cell r="E1937">
            <v>2003070028</v>
          </cell>
          <cell r="F1937" t="str">
            <v>Lõi Nano 102 trắng (DM)</v>
          </cell>
          <cell r="G1937"/>
          <cell r="H1937" t="str">
            <v>Lan</v>
          </cell>
          <cell r="I1937" t="str">
            <v>Lõi</v>
          </cell>
          <cell r="J1937" t="str">
            <v>PQC</v>
          </cell>
          <cell r="K1937">
            <v>36</v>
          </cell>
          <cell r="L1937">
            <v>36</v>
          </cell>
          <cell r="M1937">
            <v>0</v>
          </cell>
          <cell r="P1937"/>
          <cell r="Q1937"/>
          <cell r="R1937"/>
          <cell r="S1937"/>
          <cell r="T1937"/>
          <cell r="U1937"/>
          <cell r="V1937"/>
          <cell r="W1937"/>
          <cell r="Y1937"/>
          <cell r="Z1937"/>
          <cell r="AA1937"/>
          <cell r="AB1937"/>
          <cell r="AC1937"/>
          <cell r="AD1937"/>
          <cell r="AE1937"/>
        </row>
        <row r="1938">
          <cell r="B1938">
            <v>44147</v>
          </cell>
          <cell r="C1938">
            <v>46</v>
          </cell>
          <cell r="D1938">
            <v>11</v>
          </cell>
          <cell r="E1938">
            <v>2003040005</v>
          </cell>
          <cell r="F1938" t="str">
            <v>Lõi Hồng ngoại 102 trong (DM)</v>
          </cell>
          <cell r="G1938"/>
          <cell r="H1938" t="str">
            <v>Lan</v>
          </cell>
          <cell r="I1938" t="str">
            <v>Lõi</v>
          </cell>
          <cell r="J1938" t="str">
            <v>PQC</v>
          </cell>
          <cell r="K1938">
            <v>36</v>
          </cell>
          <cell r="L1938">
            <v>36</v>
          </cell>
          <cell r="M1938">
            <v>0</v>
          </cell>
          <cell r="P1938"/>
          <cell r="Q1938"/>
          <cell r="R1938"/>
          <cell r="S1938"/>
          <cell r="T1938"/>
          <cell r="U1938"/>
          <cell r="V1938"/>
          <cell r="W1938"/>
          <cell r="Y1938"/>
          <cell r="Z1938"/>
          <cell r="AA1938"/>
          <cell r="AB1938"/>
          <cell r="AC1938"/>
          <cell r="AD1938"/>
          <cell r="AE1938"/>
        </row>
        <row r="1939">
          <cell r="B1939">
            <v>44147</v>
          </cell>
          <cell r="C1939">
            <v>46</v>
          </cell>
          <cell r="D1939">
            <v>11</v>
          </cell>
          <cell r="E1939">
            <v>2003030021</v>
          </cell>
          <cell r="F1939" t="str">
            <v>Lõi T33 102 trắng (DM)</v>
          </cell>
          <cell r="G1939"/>
          <cell r="H1939" t="str">
            <v>Lan</v>
          </cell>
          <cell r="I1939" t="str">
            <v>Lõi</v>
          </cell>
          <cell r="J1939" t="str">
            <v>PQC</v>
          </cell>
          <cell r="K1939">
            <v>94</v>
          </cell>
          <cell r="L1939">
            <v>94</v>
          </cell>
          <cell r="M1939">
            <v>0</v>
          </cell>
          <cell r="P1939"/>
          <cell r="Q1939"/>
          <cell r="R1939"/>
          <cell r="S1939"/>
          <cell r="T1939"/>
          <cell r="U1939"/>
          <cell r="V1939"/>
          <cell r="W1939"/>
          <cell r="Y1939"/>
          <cell r="Z1939"/>
          <cell r="AA1939"/>
          <cell r="AB1939"/>
          <cell r="AC1939"/>
          <cell r="AD1939"/>
          <cell r="AE1939"/>
        </row>
        <row r="1940">
          <cell r="B1940">
            <v>44147</v>
          </cell>
          <cell r="C1940">
            <v>46</v>
          </cell>
          <cell r="D1940">
            <v>11</v>
          </cell>
          <cell r="E1940">
            <v>2003030325</v>
          </cell>
          <cell r="F1940" t="str">
            <v>Lõi T33 102 trắng Smart Duo</v>
          </cell>
          <cell r="G1940"/>
          <cell r="H1940" t="str">
            <v>Lan</v>
          </cell>
          <cell r="I1940" t="str">
            <v>Lõi</v>
          </cell>
          <cell r="J1940" t="str">
            <v>PQC</v>
          </cell>
          <cell r="K1940">
            <v>988</v>
          </cell>
          <cell r="L1940">
            <v>988</v>
          </cell>
          <cell r="M1940">
            <v>0</v>
          </cell>
          <cell r="P1940"/>
          <cell r="Q1940"/>
          <cell r="R1940"/>
          <cell r="S1940"/>
          <cell r="T1940"/>
          <cell r="U1940"/>
          <cell r="V1940"/>
          <cell r="W1940"/>
          <cell r="Y1940"/>
          <cell r="Z1940"/>
          <cell r="AA1940"/>
          <cell r="AB1940"/>
          <cell r="AC1940"/>
          <cell r="AD1940"/>
          <cell r="AE1940"/>
        </row>
        <row r="1941">
          <cell r="B1941">
            <v>44147</v>
          </cell>
          <cell r="C1941">
            <v>46</v>
          </cell>
          <cell r="D1941">
            <v>11</v>
          </cell>
          <cell r="E1941">
            <v>2003020003</v>
          </cell>
          <cell r="F1941" t="str">
            <v>Lõi Alkaline 102 xanh Al (DM)</v>
          </cell>
          <cell r="G1941"/>
          <cell r="H1941" t="str">
            <v>Lan</v>
          </cell>
          <cell r="I1941" t="str">
            <v>Lõi</v>
          </cell>
          <cell r="J1941" t="str">
            <v>PQC</v>
          </cell>
          <cell r="K1941">
            <v>988</v>
          </cell>
          <cell r="L1941">
            <v>988</v>
          </cell>
          <cell r="M1941">
            <v>0</v>
          </cell>
          <cell r="P1941"/>
          <cell r="Q1941"/>
          <cell r="R1941"/>
          <cell r="S1941"/>
          <cell r="T1941"/>
          <cell r="U1941"/>
          <cell r="V1941"/>
          <cell r="W1941"/>
          <cell r="Y1941"/>
          <cell r="Z1941"/>
          <cell r="AA1941"/>
          <cell r="AB1941"/>
          <cell r="AC1941"/>
          <cell r="AD1941"/>
          <cell r="AE1941"/>
        </row>
        <row r="1942">
          <cell r="B1942">
            <v>44147</v>
          </cell>
          <cell r="C1942">
            <v>46</v>
          </cell>
          <cell r="D1942">
            <v>11</v>
          </cell>
          <cell r="E1942">
            <v>2003030026</v>
          </cell>
          <cell r="F1942" t="str">
            <v>Lõi T33 102 xanh (DM)</v>
          </cell>
          <cell r="G1942"/>
          <cell r="H1942" t="str">
            <v>Lan</v>
          </cell>
          <cell r="I1942" t="str">
            <v>Lõi</v>
          </cell>
          <cell r="J1942" t="str">
            <v>PQC</v>
          </cell>
          <cell r="K1942">
            <v>994</v>
          </cell>
          <cell r="L1942">
            <v>994</v>
          </cell>
          <cell r="M1942">
            <v>0</v>
          </cell>
          <cell r="P1942"/>
          <cell r="Q1942"/>
          <cell r="R1942"/>
          <cell r="S1942"/>
          <cell r="T1942"/>
          <cell r="U1942"/>
          <cell r="V1942"/>
          <cell r="W1942"/>
          <cell r="Y1942"/>
          <cell r="Z1942"/>
          <cell r="AA1942"/>
          <cell r="AB1942"/>
          <cell r="AC1942"/>
          <cell r="AD1942"/>
          <cell r="AE1942"/>
        </row>
        <row r="1943">
          <cell r="B1943">
            <v>44147</v>
          </cell>
          <cell r="C1943">
            <v>46</v>
          </cell>
          <cell r="D1943">
            <v>11</v>
          </cell>
          <cell r="E1943">
            <v>2003030079</v>
          </cell>
          <cell r="F1943" t="str">
            <v>Lõi khoáng đá mineral Q1 made in Korea</v>
          </cell>
          <cell r="G1943"/>
          <cell r="H1943" t="str">
            <v>Lan</v>
          </cell>
          <cell r="I1943" t="str">
            <v>Lõi</v>
          </cell>
          <cell r="J1943" t="str">
            <v>PQC</v>
          </cell>
          <cell r="K1943">
            <v>240</v>
          </cell>
          <cell r="L1943">
            <v>240</v>
          </cell>
          <cell r="M1943">
            <v>0</v>
          </cell>
          <cell r="P1943"/>
          <cell r="Q1943"/>
          <cell r="R1943"/>
          <cell r="S1943"/>
          <cell r="T1943"/>
          <cell r="U1943"/>
          <cell r="V1943"/>
          <cell r="W1943"/>
          <cell r="Y1943"/>
          <cell r="Z1943"/>
          <cell r="AA1943"/>
          <cell r="AB1943"/>
          <cell r="AC1943"/>
          <cell r="AD1943"/>
          <cell r="AE1943"/>
        </row>
        <row r="1944">
          <cell r="B1944">
            <v>44147</v>
          </cell>
          <cell r="C1944">
            <v>46</v>
          </cell>
          <cell r="D1944">
            <v>11</v>
          </cell>
          <cell r="E1944">
            <v>2003030316</v>
          </cell>
          <cell r="F1944" t="str">
            <v>Màng RO EZ270T-2R (MCM) (DM)</v>
          </cell>
          <cell r="G1944"/>
          <cell r="H1944" t="str">
            <v>Lan</v>
          </cell>
          <cell r="I1944" t="str">
            <v>Lõi</v>
          </cell>
          <cell r="J1944" t="str">
            <v>PQC</v>
          </cell>
          <cell r="K1944">
            <v>2960</v>
          </cell>
          <cell r="L1944">
            <v>2956</v>
          </cell>
          <cell r="M1944">
            <v>4</v>
          </cell>
          <cell r="P1944"/>
          <cell r="Q1944"/>
          <cell r="R1944"/>
          <cell r="S1944"/>
          <cell r="T1944"/>
          <cell r="U1944"/>
          <cell r="V1944"/>
          <cell r="W1944"/>
          <cell r="Y1944"/>
          <cell r="Z1944"/>
          <cell r="AA1944"/>
          <cell r="AB1944"/>
          <cell r="AC1944"/>
          <cell r="AD1944"/>
          <cell r="AE1944"/>
        </row>
        <row r="1945">
          <cell r="B1945">
            <v>44148</v>
          </cell>
          <cell r="C1945">
            <v>46</v>
          </cell>
          <cell r="D1945">
            <v>11</v>
          </cell>
          <cell r="E1945">
            <v>1001040292</v>
          </cell>
          <cell r="F1945" t="str">
            <v>Máy lọc nước Optimus Karofi O-H128</v>
          </cell>
          <cell r="G1945"/>
          <cell r="H1945" t="str">
            <v>Hoàng</v>
          </cell>
          <cell r="I1945" t="str">
            <v>Lắp ráp</v>
          </cell>
          <cell r="J1945" t="str">
            <v>OQC</v>
          </cell>
          <cell r="K1945">
            <v>227</v>
          </cell>
          <cell r="L1945">
            <v>227</v>
          </cell>
          <cell r="M1945">
            <v>0</v>
          </cell>
          <cell r="P1945"/>
          <cell r="Q1945"/>
          <cell r="R1945"/>
          <cell r="S1945"/>
          <cell r="T1945"/>
          <cell r="U1945"/>
          <cell r="V1945"/>
          <cell r="W1945"/>
          <cell r="Y1945"/>
          <cell r="Z1945"/>
          <cell r="AA1945"/>
          <cell r="AB1945"/>
          <cell r="AC1945"/>
          <cell r="AD1945"/>
          <cell r="AE1945"/>
        </row>
        <row r="1946">
          <cell r="B1946">
            <v>44148</v>
          </cell>
          <cell r="C1946">
            <v>46</v>
          </cell>
          <cell r="D1946">
            <v>11</v>
          </cell>
          <cell r="E1946">
            <v>1001110195</v>
          </cell>
          <cell r="F1946" t="str">
            <v>Máy RO-104 HIGHPURE</v>
          </cell>
          <cell r="G1946"/>
          <cell r="H1946" t="str">
            <v>Hoàng</v>
          </cell>
          <cell r="I1946" t="str">
            <v>Lắp ráp</v>
          </cell>
          <cell r="J1946" t="str">
            <v>OQC</v>
          </cell>
          <cell r="K1946">
            <v>360</v>
          </cell>
          <cell r="L1946">
            <v>360</v>
          </cell>
          <cell r="M1946">
            <v>0</v>
          </cell>
          <cell r="P1946"/>
          <cell r="Q1946"/>
          <cell r="R1946"/>
          <cell r="S1946"/>
          <cell r="T1946"/>
          <cell r="U1946"/>
          <cell r="V1946"/>
          <cell r="W1946"/>
          <cell r="Y1946"/>
          <cell r="Z1946"/>
          <cell r="AA1946"/>
          <cell r="AB1946"/>
          <cell r="AC1946"/>
          <cell r="AD1946"/>
          <cell r="AE1946"/>
        </row>
        <row r="1947">
          <cell r="B1947">
            <v>44148</v>
          </cell>
          <cell r="C1947">
            <v>46</v>
          </cell>
          <cell r="D1947">
            <v>11</v>
          </cell>
          <cell r="E1947">
            <v>1001040115</v>
          </cell>
          <cell r="F1947" t="str">
            <v>Máy lọc nước KAROFI K9IQ-2 MT</v>
          </cell>
          <cell r="G1947"/>
          <cell r="H1947" t="str">
            <v>Hoàng</v>
          </cell>
          <cell r="I1947" t="str">
            <v>Lắp ráp</v>
          </cell>
          <cell r="J1947" t="str">
            <v>OQC</v>
          </cell>
          <cell r="K1947">
            <v>143</v>
          </cell>
          <cell r="L1947">
            <v>143</v>
          </cell>
          <cell r="M1947">
            <v>0</v>
          </cell>
          <cell r="P1947"/>
          <cell r="Q1947"/>
          <cell r="R1947"/>
          <cell r="S1947"/>
          <cell r="T1947"/>
          <cell r="U1947"/>
          <cell r="V1947"/>
          <cell r="W1947"/>
          <cell r="Y1947"/>
          <cell r="Z1947"/>
          <cell r="AA1947"/>
          <cell r="AB1947"/>
          <cell r="AC1947"/>
          <cell r="AD1947"/>
          <cell r="AE1947"/>
        </row>
        <row r="1948">
          <cell r="B1948">
            <v>44148</v>
          </cell>
          <cell r="C1948">
            <v>46</v>
          </cell>
          <cell r="D1948">
            <v>11</v>
          </cell>
          <cell r="E1948">
            <v>1001050170</v>
          </cell>
          <cell r="F1948" t="str">
            <v>Máy RO-01/003 (CHANHTHAITN.03)</v>
          </cell>
          <cell r="G1948"/>
          <cell r="H1948" t="str">
            <v>Hoàng</v>
          </cell>
          <cell r="I1948" t="str">
            <v>Lắp ráp</v>
          </cell>
          <cell r="J1948" t="str">
            <v>OQC</v>
          </cell>
          <cell r="K1948">
            <v>10</v>
          </cell>
          <cell r="L1948">
            <v>10</v>
          </cell>
          <cell r="M1948">
            <v>0</v>
          </cell>
          <cell r="P1948"/>
          <cell r="Q1948"/>
          <cell r="R1948"/>
          <cell r="S1948"/>
          <cell r="T1948"/>
          <cell r="U1948"/>
          <cell r="V1948"/>
          <cell r="W1948"/>
          <cell r="Y1948"/>
          <cell r="Z1948"/>
          <cell r="AA1948"/>
          <cell r="AB1948"/>
          <cell r="AC1948"/>
          <cell r="AD1948"/>
          <cell r="AE1948"/>
        </row>
        <row r="1949">
          <cell r="B1949">
            <v>44148</v>
          </cell>
          <cell r="C1949">
            <v>46</v>
          </cell>
          <cell r="D1949">
            <v>11</v>
          </cell>
          <cell r="E1949">
            <v>1001060015</v>
          </cell>
          <cell r="F1949" t="str">
            <v>Máy RO-202/DB25 (CHANHTHAITN.02)</v>
          </cell>
          <cell r="G1949"/>
          <cell r="H1949" t="str">
            <v>Hoàng</v>
          </cell>
          <cell r="I1949" t="str">
            <v>Lắp ráp</v>
          </cell>
          <cell r="J1949" t="str">
            <v>OQC</v>
          </cell>
          <cell r="K1949">
            <v>25</v>
          </cell>
          <cell r="L1949">
            <v>25</v>
          </cell>
          <cell r="M1949">
            <v>0</v>
          </cell>
          <cell r="P1949"/>
          <cell r="Q1949"/>
          <cell r="R1949"/>
          <cell r="S1949"/>
          <cell r="T1949"/>
          <cell r="U1949"/>
          <cell r="V1949"/>
          <cell r="W1949"/>
          <cell r="Y1949"/>
          <cell r="Z1949"/>
          <cell r="AA1949"/>
          <cell r="AB1949"/>
          <cell r="AC1949"/>
          <cell r="AD1949"/>
          <cell r="AE1949"/>
        </row>
        <row r="1950">
          <cell r="B1950">
            <v>44148</v>
          </cell>
          <cell r="C1950">
            <v>46</v>
          </cell>
          <cell r="D1950">
            <v>11</v>
          </cell>
          <cell r="E1950">
            <v>1001040380</v>
          </cell>
          <cell r="F1950" t="str">
            <v>Máy lọc nước KAROFI KSI90 Plus</v>
          </cell>
          <cell r="G1950"/>
          <cell r="H1950" t="str">
            <v>Hoàng</v>
          </cell>
          <cell r="I1950" t="str">
            <v>Lắp ráp</v>
          </cell>
          <cell r="J1950" t="str">
            <v>OQC</v>
          </cell>
          <cell r="K1950">
            <v>140</v>
          </cell>
          <cell r="L1950">
            <v>140</v>
          </cell>
          <cell r="M1950">
            <v>0</v>
          </cell>
          <cell r="P1950"/>
          <cell r="Q1950"/>
          <cell r="R1950"/>
          <cell r="S1950"/>
          <cell r="T1950"/>
          <cell r="U1950"/>
          <cell r="V1950"/>
          <cell r="W1950"/>
          <cell r="Y1950"/>
          <cell r="Z1950"/>
          <cell r="AA1950"/>
          <cell r="AB1950"/>
          <cell r="AC1950"/>
          <cell r="AD1950"/>
          <cell r="AE1950"/>
        </row>
        <row r="1951">
          <cell r="B1951">
            <v>44148</v>
          </cell>
          <cell r="C1951">
            <v>46</v>
          </cell>
          <cell r="D1951">
            <v>11</v>
          </cell>
          <cell r="E1951">
            <v>1001010176</v>
          </cell>
          <cell r="F1951" t="str">
            <v>Máy lọc nước LIVOTEC LRA109</v>
          </cell>
          <cell r="G1951"/>
          <cell r="H1951" t="str">
            <v>Hoàng</v>
          </cell>
          <cell r="I1951" t="str">
            <v>Lắp ráp</v>
          </cell>
          <cell r="J1951" t="str">
            <v>OQC</v>
          </cell>
          <cell r="K1951">
            <v>300</v>
          </cell>
          <cell r="L1951">
            <v>300</v>
          </cell>
          <cell r="M1951">
            <v>0</v>
          </cell>
          <cell r="P1951"/>
          <cell r="Q1951"/>
          <cell r="R1951"/>
          <cell r="S1951"/>
          <cell r="T1951"/>
          <cell r="U1951"/>
          <cell r="V1951"/>
          <cell r="W1951"/>
          <cell r="Y1951"/>
          <cell r="Z1951"/>
          <cell r="AA1951"/>
          <cell r="AB1951"/>
          <cell r="AC1951"/>
          <cell r="AD1951"/>
          <cell r="AE1951"/>
        </row>
        <row r="1952">
          <cell r="B1952">
            <v>44148</v>
          </cell>
          <cell r="C1952">
            <v>46</v>
          </cell>
          <cell r="D1952">
            <v>11</v>
          </cell>
          <cell r="E1952">
            <v>1001050266</v>
          </cell>
          <cell r="F1952" t="str">
            <v>Máy RO-202/DB25 CTMANHNGOAN.02</v>
          </cell>
          <cell r="G1952"/>
          <cell r="H1952" t="str">
            <v>Hoàng</v>
          </cell>
          <cell r="I1952" t="str">
            <v>Lắp ráp</v>
          </cell>
          <cell r="J1952" t="str">
            <v>OQC</v>
          </cell>
          <cell r="K1952">
            <v>121</v>
          </cell>
          <cell r="L1952">
            <v>121</v>
          </cell>
          <cell r="M1952">
            <v>0</v>
          </cell>
          <cell r="P1952"/>
          <cell r="Q1952"/>
          <cell r="R1952"/>
          <cell r="S1952"/>
          <cell r="T1952"/>
          <cell r="U1952"/>
          <cell r="V1952"/>
          <cell r="W1952"/>
          <cell r="Y1952"/>
          <cell r="Z1952"/>
          <cell r="AA1952"/>
          <cell r="AB1952"/>
          <cell r="AC1952"/>
          <cell r="AD1952"/>
          <cell r="AE1952"/>
        </row>
        <row r="1953">
          <cell r="B1953">
            <v>44148</v>
          </cell>
          <cell r="C1953">
            <v>46</v>
          </cell>
          <cell r="D1953">
            <v>11</v>
          </cell>
          <cell r="E1953">
            <v>1001050232</v>
          </cell>
          <cell r="F1953" t="str">
            <v>Máy RO-100 (CHANHTHAITN.03)</v>
          </cell>
          <cell r="G1953"/>
          <cell r="H1953" t="str">
            <v>Hoàng</v>
          </cell>
          <cell r="I1953" t="str">
            <v>Lắp ráp</v>
          </cell>
          <cell r="J1953" t="str">
            <v>OQC</v>
          </cell>
          <cell r="K1953">
            <v>15</v>
          </cell>
          <cell r="L1953">
            <v>15</v>
          </cell>
          <cell r="M1953">
            <v>0</v>
          </cell>
          <cell r="P1953"/>
          <cell r="Q1953"/>
          <cell r="R1953"/>
          <cell r="S1953"/>
          <cell r="T1953"/>
          <cell r="U1953"/>
          <cell r="V1953"/>
          <cell r="W1953"/>
          <cell r="Y1953"/>
          <cell r="Z1953"/>
          <cell r="AA1953"/>
          <cell r="AB1953"/>
          <cell r="AC1953"/>
          <cell r="AD1953"/>
          <cell r="AE1953"/>
        </row>
        <row r="1954">
          <cell r="B1954">
            <v>44148</v>
          </cell>
          <cell r="C1954">
            <v>46</v>
          </cell>
          <cell r="D1954">
            <v>11</v>
          </cell>
          <cell r="E1954">
            <v>1001040364</v>
          </cell>
          <cell r="F1954" t="str">
            <v>Máy lọc nước KAROFI E8RO MT</v>
          </cell>
          <cell r="G1954"/>
          <cell r="H1954" t="str">
            <v>Hoàng</v>
          </cell>
          <cell r="I1954" t="str">
            <v>Lắp ráp</v>
          </cell>
          <cell r="J1954" t="str">
            <v>OQC</v>
          </cell>
          <cell r="K1954">
            <v>100</v>
          </cell>
          <cell r="L1954">
            <v>100</v>
          </cell>
          <cell r="M1954">
            <v>0</v>
          </cell>
          <cell r="P1954"/>
          <cell r="Q1954"/>
          <cell r="R1954"/>
          <cell r="S1954"/>
          <cell r="T1954"/>
          <cell r="U1954"/>
          <cell r="V1954"/>
          <cell r="W1954"/>
          <cell r="Y1954"/>
          <cell r="Z1954"/>
          <cell r="AA1954"/>
          <cell r="AB1954"/>
          <cell r="AC1954"/>
          <cell r="AD1954"/>
          <cell r="AE1954"/>
        </row>
        <row r="1955">
          <cell r="B1955">
            <v>44148</v>
          </cell>
          <cell r="C1955">
            <v>46</v>
          </cell>
          <cell r="D1955">
            <v>11</v>
          </cell>
          <cell r="E1955">
            <v>1001080045</v>
          </cell>
          <cell r="F1955" t="str">
            <v>Máy RO-202/DB25 (CHANHVIET.05.IROKA)</v>
          </cell>
          <cell r="G1955"/>
          <cell r="H1955" t="str">
            <v>Hoàng</v>
          </cell>
          <cell r="I1955" t="str">
            <v>Lắp ráp</v>
          </cell>
          <cell r="J1955" t="str">
            <v>OQC</v>
          </cell>
          <cell r="K1955">
            <v>40</v>
          </cell>
          <cell r="L1955">
            <v>40</v>
          </cell>
          <cell r="M1955">
            <v>0</v>
          </cell>
          <cell r="P1955"/>
          <cell r="Q1955"/>
          <cell r="R1955"/>
          <cell r="S1955"/>
          <cell r="T1955"/>
          <cell r="U1955"/>
          <cell r="V1955"/>
          <cell r="W1955"/>
          <cell r="Y1955"/>
          <cell r="Z1955"/>
          <cell r="AA1955"/>
          <cell r="AB1955"/>
          <cell r="AC1955"/>
          <cell r="AD1955"/>
          <cell r="AE1955"/>
        </row>
        <row r="1956">
          <cell r="B1956">
            <v>44148</v>
          </cell>
          <cell r="C1956">
            <v>46</v>
          </cell>
          <cell r="D1956">
            <v>11</v>
          </cell>
          <cell r="E1956">
            <v>2004010185</v>
          </cell>
          <cell r="F1956" t="str">
            <v>Lõi lọc Smax Duo 1 Vi lọc</v>
          </cell>
          <cell r="G1956"/>
          <cell r="H1956" t="str">
            <v>Lan</v>
          </cell>
          <cell r="I1956" t="str">
            <v>Lõi</v>
          </cell>
          <cell r="J1956" t="str">
            <v>PQC</v>
          </cell>
          <cell r="K1956">
            <v>4000</v>
          </cell>
          <cell r="L1956">
            <v>3991</v>
          </cell>
          <cell r="M1956">
            <v>9</v>
          </cell>
          <cell r="P1956"/>
          <cell r="Q1956"/>
          <cell r="R1956"/>
          <cell r="S1956"/>
          <cell r="T1956"/>
          <cell r="U1956"/>
          <cell r="V1956"/>
          <cell r="W1956"/>
          <cell r="Y1956"/>
          <cell r="Z1956"/>
          <cell r="AA1956"/>
          <cell r="AB1956"/>
          <cell r="AC1956"/>
          <cell r="AD1956"/>
          <cell r="AE1956"/>
        </row>
        <row r="1957">
          <cell r="B1957">
            <v>44148</v>
          </cell>
          <cell r="C1957">
            <v>46</v>
          </cell>
          <cell r="D1957">
            <v>11</v>
          </cell>
          <cell r="E1957">
            <v>2005010108</v>
          </cell>
          <cell r="F1957" t="str">
            <v>Lõi lọc Smax Duo 2 Activated Carbon</v>
          </cell>
          <cell r="G1957"/>
          <cell r="H1957" t="str">
            <v>Lan</v>
          </cell>
          <cell r="I1957" t="str">
            <v>Lõi</v>
          </cell>
          <cell r="J1957" t="str">
            <v>PQC</v>
          </cell>
          <cell r="K1957">
            <v>2000</v>
          </cell>
          <cell r="L1957">
            <v>2000</v>
          </cell>
          <cell r="M1957">
            <v>0</v>
          </cell>
          <cell r="P1957"/>
          <cell r="Q1957"/>
          <cell r="R1957"/>
          <cell r="S1957"/>
          <cell r="T1957"/>
          <cell r="U1957"/>
          <cell r="V1957"/>
          <cell r="W1957"/>
          <cell r="Y1957"/>
          <cell r="Z1957"/>
          <cell r="AA1957"/>
          <cell r="AB1957"/>
          <cell r="AC1957"/>
          <cell r="AD1957"/>
          <cell r="AE1957"/>
        </row>
        <row r="1958">
          <cell r="B1958">
            <v>44148</v>
          </cell>
          <cell r="C1958">
            <v>46</v>
          </cell>
          <cell r="D1958">
            <v>11</v>
          </cell>
          <cell r="E1958">
            <v>2003030262</v>
          </cell>
          <cell r="F1958" t="str">
            <v>Lõi T33 K EZ xanh D KAROFI (DM)</v>
          </cell>
          <cell r="G1958"/>
          <cell r="H1958" t="str">
            <v>Lan</v>
          </cell>
          <cell r="I1958" t="str">
            <v>Lõi</v>
          </cell>
          <cell r="J1958" t="str">
            <v>PQC</v>
          </cell>
          <cell r="K1958">
            <v>1275</v>
          </cell>
          <cell r="L1958">
            <v>1275</v>
          </cell>
          <cell r="M1958">
            <v>0</v>
          </cell>
          <cell r="P1958"/>
          <cell r="Q1958"/>
          <cell r="R1958"/>
          <cell r="S1958"/>
          <cell r="T1958"/>
          <cell r="U1958"/>
          <cell r="V1958"/>
          <cell r="W1958"/>
          <cell r="Y1958"/>
          <cell r="Z1958"/>
          <cell r="AA1958"/>
          <cell r="AB1958"/>
          <cell r="AC1958"/>
          <cell r="AD1958"/>
          <cell r="AE1958"/>
        </row>
        <row r="1959">
          <cell r="B1959">
            <v>44148</v>
          </cell>
          <cell r="C1959">
            <v>46</v>
          </cell>
          <cell r="D1959">
            <v>11</v>
          </cell>
          <cell r="E1959">
            <v>2003070043</v>
          </cell>
          <cell r="F1959" t="str">
            <v>Lõi Nano K EZ xanh D KAROFI (DM)</v>
          </cell>
          <cell r="G1959"/>
          <cell r="H1959" t="str">
            <v>Lan</v>
          </cell>
          <cell r="I1959" t="str">
            <v>Lõi</v>
          </cell>
          <cell r="J1959" t="str">
            <v>PQC</v>
          </cell>
          <cell r="K1959">
            <v>1987</v>
          </cell>
          <cell r="L1959">
            <v>1987</v>
          </cell>
          <cell r="M1959">
            <v>0</v>
          </cell>
          <cell r="P1959"/>
          <cell r="Q1959"/>
          <cell r="R1959"/>
          <cell r="S1959"/>
          <cell r="T1959"/>
          <cell r="U1959"/>
          <cell r="V1959"/>
          <cell r="W1959"/>
          <cell r="Y1959"/>
          <cell r="Z1959"/>
          <cell r="AA1959"/>
          <cell r="AB1959"/>
          <cell r="AC1959"/>
          <cell r="AD1959"/>
          <cell r="AE1959"/>
        </row>
        <row r="1960">
          <cell r="B1960">
            <v>44148</v>
          </cell>
          <cell r="C1960">
            <v>46</v>
          </cell>
          <cell r="D1960">
            <v>11</v>
          </cell>
          <cell r="E1960">
            <v>2004010092</v>
          </cell>
          <cell r="F1960" t="str">
            <v>Lõi PP 10" G125 NESCA</v>
          </cell>
          <cell r="G1960"/>
          <cell r="H1960" t="str">
            <v>Lan</v>
          </cell>
          <cell r="I1960" t="str">
            <v>Lõi</v>
          </cell>
          <cell r="J1960" t="str">
            <v>PQC</v>
          </cell>
          <cell r="K1960">
            <v>2000</v>
          </cell>
          <cell r="L1960">
            <v>2000</v>
          </cell>
          <cell r="M1960">
            <v>0</v>
          </cell>
          <cell r="P1960"/>
          <cell r="Q1960"/>
          <cell r="R1960"/>
          <cell r="S1960"/>
          <cell r="T1960"/>
          <cell r="U1960"/>
          <cell r="V1960"/>
          <cell r="W1960"/>
          <cell r="Y1960"/>
          <cell r="Z1960"/>
          <cell r="AA1960"/>
          <cell r="AB1960"/>
          <cell r="AC1960"/>
          <cell r="AD1960"/>
          <cell r="AE1960"/>
        </row>
        <row r="1961">
          <cell r="B1961">
            <v>44148</v>
          </cell>
          <cell r="C1961">
            <v>46</v>
          </cell>
          <cell r="D1961">
            <v>11</v>
          </cell>
          <cell r="E1961">
            <v>2005020015</v>
          </cell>
          <cell r="F1961" t="str">
            <v>Lõi CTO 10" trắng [SUNHOUSE]</v>
          </cell>
          <cell r="G1961"/>
          <cell r="H1961" t="str">
            <v>Lan</v>
          </cell>
          <cell r="I1961" t="str">
            <v>Lõi</v>
          </cell>
          <cell r="J1961" t="str">
            <v>PQC</v>
          </cell>
          <cell r="K1961">
            <v>1000</v>
          </cell>
          <cell r="L1961">
            <v>1000</v>
          </cell>
          <cell r="M1961">
            <v>0</v>
          </cell>
          <cell r="P1961"/>
          <cell r="Q1961"/>
          <cell r="R1961"/>
          <cell r="S1961"/>
          <cell r="T1961"/>
          <cell r="U1961"/>
          <cell r="V1961"/>
          <cell r="W1961"/>
          <cell r="Y1961"/>
          <cell r="Z1961"/>
          <cell r="AA1961"/>
          <cell r="AB1961"/>
          <cell r="AC1961"/>
          <cell r="AD1961"/>
          <cell r="AE1961"/>
        </row>
        <row r="1962">
          <cell r="B1962">
            <v>44148</v>
          </cell>
          <cell r="C1962">
            <v>46</v>
          </cell>
          <cell r="D1962">
            <v>11</v>
          </cell>
          <cell r="E1962">
            <v>2005010010</v>
          </cell>
          <cell r="F1962" t="str">
            <v>Lõi OCB 10" trắng</v>
          </cell>
          <cell r="G1962"/>
          <cell r="H1962" t="str">
            <v>Lan</v>
          </cell>
          <cell r="I1962" t="str">
            <v>Lõi</v>
          </cell>
          <cell r="J1962" t="str">
            <v>PQC</v>
          </cell>
          <cell r="K1962">
            <v>1000</v>
          </cell>
          <cell r="L1962">
            <v>1000</v>
          </cell>
          <cell r="M1962">
            <v>0</v>
          </cell>
          <cell r="P1962"/>
          <cell r="Q1962"/>
          <cell r="R1962"/>
          <cell r="S1962"/>
          <cell r="T1962"/>
          <cell r="U1962"/>
          <cell r="V1962"/>
          <cell r="W1962"/>
          <cell r="Y1962"/>
          <cell r="Z1962"/>
          <cell r="AA1962"/>
          <cell r="AB1962"/>
          <cell r="AC1962"/>
          <cell r="AD1962"/>
          <cell r="AE1962"/>
        </row>
        <row r="1963">
          <cell r="B1963">
            <v>44148</v>
          </cell>
          <cell r="C1963">
            <v>46</v>
          </cell>
          <cell r="D1963">
            <v>11</v>
          </cell>
          <cell r="E1963">
            <v>2003070033</v>
          </cell>
          <cell r="F1963" t="str">
            <v>Lõi Nano V xanh B (DM)</v>
          </cell>
          <cell r="G1963"/>
          <cell r="H1963" t="str">
            <v>Lan</v>
          </cell>
          <cell r="I1963" t="str">
            <v>Lõi</v>
          </cell>
          <cell r="J1963" t="str">
            <v>PQC</v>
          </cell>
          <cell r="K1963">
            <v>750</v>
          </cell>
          <cell r="L1963">
            <v>750</v>
          </cell>
          <cell r="M1963">
            <v>0</v>
          </cell>
          <cell r="P1963"/>
          <cell r="Q1963"/>
          <cell r="R1963"/>
          <cell r="S1963"/>
          <cell r="T1963"/>
          <cell r="U1963"/>
          <cell r="V1963"/>
          <cell r="W1963"/>
          <cell r="Y1963"/>
          <cell r="Z1963"/>
          <cell r="AA1963"/>
          <cell r="AB1963"/>
          <cell r="AC1963"/>
          <cell r="AD1963"/>
          <cell r="AE1963"/>
        </row>
        <row r="1964">
          <cell r="B1964">
            <v>44149</v>
          </cell>
          <cell r="C1964">
            <v>46</v>
          </cell>
          <cell r="D1964">
            <v>11</v>
          </cell>
          <cell r="E1964">
            <v>2004010185</v>
          </cell>
          <cell r="F1964" t="str">
            <v>Lõi lọc Smax Duo 1 Vi lọc</v>
          </cell>
          <cell r="G1964"/>
          <cell r="H1964" t="str">
            <v>Lan</v>
          </cell>
          <cell r="I1964" t="str">
            <v>Lõi</v>
          </cell>
          <cell r="J1964" t="str">
            <v>PQC</v>
          </cell>
          <cell r="K1964">
            <v>2000</v>
          </cell>
          <cell r="L1964">
            <v>2000</v>
          </cell>
          <cell r="M1964">
            <v>0</v>
          </cell>
          <cell r="P1964"/>
          <cell r="Q1964"/>
          <cell r="R1964"/>
          <cell r="S1964"/>
          <cell r="T1964"/>
          <cell r="U1964"/>
          <cell r="V1964"/>
          <cell r="W1964"/>
          <cell r="Y1964"/>
          <cell r="Z1964"/>
          <cell r="AA1964"/>
          <cell r="AB1964"/>
          <cell r="AC1964"/>
          <cell r="AD1964"/>
          <cell r="AE1964"/>
        </row>
        <row r="1965">
          <cell r="B1965">
            <v>44149</v>
          </cell>
          <cell r="C1965">
            <v>46</v>
          </cell>
          <cell r="D1965">
            <v>11</v>
          </cell>
          <cell r="E1965">
            <v>2005010108</v>
          </cell>
          <cell r="F1965" t="str">
            <v>Lõi lọc Smax Duo 2 Activated Carbon</v>
          </cell>
          <cell r="G1965"/>
          <cell r="H1965" t="str">
            <v>Lan</v>
          </cell>
          <cell r="I1965" t="str">
            <v>Lõi</v>
          </cell>
          <cell r="J1965" t="str">
            <v>PQC</v>
          </cell>
          <cell r="K1965">
            <v>2000</v>
          </cell>
          <cell r="L1965">
            <v>2000</v>
          </cell>
          <cell r="M1965">
            <v>0</v>
          </cell>
          <cell r="P1965"/>
          <cell r="Q1965"/>
          <cell r="R1965"/>
          <cell r="S1965"/>
          <cell r="T1965"/>
          <cell r="U1965"/>
          <cell r="V1965"/>
          <cell r="W1965"/>
          <cell r="Y1965"/>
          <cell r="Z1965"/>
          <cell r="AA1965"/>
          <cell r="AB1965"/>
          <cell r="AC1965"/>
          <cell r="AD1965"/>
          <cell r="AE1965"/>
        </row>
        <row r="1966">
          <cell r="B1966">
            <v>44149</v>
          </cell>
          <cell r="C1966">
            <v>46</v>
          </cell>
          <cell r="D1966">
            <v>11</v>
          </cell>
          <cell r="E1966">
            <v>2003040024</v>
          </cell>
          <cell r="F1966" t="str">
            <v>Lõi hồng ngoại K EZ xanh D KAROFI (DM)</v>
          </cell>
          <cell r="G1966"/>
          <cell r="H1966" t="str">
            <v>Lan</v>
          </cell>
          <cell r="I1966" t="str">
            <v>Lõi</v>
          </cell>
          <cell r="J1966" t="str">
            <v>PQC</v>
          </cell>
          <cell r="K1966">
            <v>3465</v>
          </cell>
          <cell r="L1966">
            <v>3465</v>
          </cell>
          <cell r="M1966">
            <v>0</v>
          </cell>
          <cell r="P1966"/>
          <cell r="Q1966"/>
          <cell r="R1966"/>
          <cell r="S1966"/>
          <cell r="T1966"/>
          <cell r="U1966"/>
          <cell r="V1966"/>
          <cell r="W1966"/>
          <cell r="Y1966"/>
          <cell r="Z1966"/>
          <cell r="AA1966"/>
          <cell r="AB1966"/>
          <cell r="AC1966"/>
          <cell r="AD1966"/>
          <cell r="AE1966"/>
        </row>
        <row r="1967">
          <cell r="B1967">
            <v>44149</v>
          </cell>
          <cell r="C1967">
            <v>46</v>
          </cell>
          <cell r="D1967">
            <v>11</v>
          </cell>
          <cell r="E1967">
            <v>2004010092</v>
          </cell>
          <cell r="F1967" t="str">
            <v>Lõi PP 10" G125 NESCA</v>
          </cell>
          <cell r="G1967"/>
          <cell r="H1967" t="str">
            <v>Lan</v>
          </cell>
          <cell r="I1967" t="str">
            <v>Lõi</v>
          </cell>
          <cell r="J1967" t="str">
            <v>PQC</v>
          </cell>
          <cell r="K1967">
            <v>1000</v>
          </cell>
          <cell r="L1967">
            <v>1000</v>
          </cell>
          <cell r="M1967">
            <v>0</v>
          </cell>
          <cell r="P1967"/>
          <cell r="Q1967"/>
          <cell r="R1967"/>
          <cell r="S1967"/>
          <cell r="T1967"/>
          <cell r="U1967"/>
          <cell r="V1967"/>
          <cell r="W1967"/>
          <cell r="Y1967"/>
          <cell r="Z1967"/>
          <cell r="AA1967"/>
          <cell r="AB1967"/>
          <cell r="AC1967"/>
          <cell r="AD1967"/>
          <cell r="AE1967"/>
        </row>
        <row r="1968">
          <cell r="B1968">
            <v>44149</v>
          </cell>
          <cell r="C1968">
            <v>46</v>
          </cell>
          <cell r="D1968">
            <v>11</v>
          </cell>
          <cell r="E1968">
            <v>2004010025</v>
          </cell>
          <cell r="F1968" t="str">
            <v>Lõi PP 20" G240</v>
          </cell>
          <cell r="G1968"/>
          <cell r="H1968" t="str">
            <v>Lan</v>
          </cell>
          <cell r="I1968" t="str">
            <v>Lõi</v>
          </cell>
          <cell r="J1968" t="str">
            <v>PQC</v>
          </cell>
          <cell r="K1968">
            <v>1000</v>
          </cell>
          <cell r="L1968">
            <v>1000</v>
          </cell>
          <cell r="M1968">
            <v>0</v>
          </cell>
          <cell r="P1968"/>
          <cell r="Q1968"/>
          <cell r="R1968"/>
          <cell r="S1968"/>
          <cell r="T1968"/>
          <cell r="U1968"/>
          <cell r="V1968"/>
          <cell r="W1968"/>
          <cell r="Y1968"/>
          <cell r="Z1968"/>
          <cell r="AA1968"/>
          <cell r="AB1968"/>
          <cell r="AC1968"/>
          <cell r="AD1968"/>
          <cell r="AE1968"/>
        </row>
        <row r="1969">
          <cell r="B1969">
            <v>44149</v>
          </cell>
          <cell r="C1969">
            <v>46</v>
          </cell>
          <cell r="D1969">
            <v>11</v>
          </cell>
          <cell r="E1969">
            <v>2004020025</v>
          </cell>
          <cell r="F1969" t="str">
            <v>Lõi PPD 10" trắng vằn</v>
          </cell>
          <cell r="G1969"/>
          <cell r="H1969" t="str">
            <v>Lan</v>
          </cell>
          <cell r="I1969" t="str">
            <v>Lõi</v>
          </cell>
          <cell r="J1969" t="str">
            <v>PQC</v>
          </cell>
          <cell r="K1969">
            <v>1000</v>
          </cell>
          <cell r="L1969">
            <v>1000</v>
          </cell>
          <cell r="M1969">
            <v>0</v>
          </cell>
          <cell r="P1969"/>
          <cell r="Q1969"/>
          <cell r="R1969"/>
          <cell r="S1969"/>
          <cell r="T1969"/>
          <cell r="U1969"/>
          <cell r="V1969"/>
          <cell r="W1969"/>
          <cell r="Y1969"/>
          <cell r="Z1969"/>
          <cell r="AA1969"/>
          <cell r="AB1969"/>
          <cell r="AC1969"/>
          <cell r="AD1969"/>
          <cell r="AE1969"/>
        </row>
        <row r="1970">
          <cell r="B1970">
            <v>44149</v>
          </cell>
          <cell r="C1970">
            <v>46</v>
          </cell>
          <cell r="D1970">
            <v>11</v>
          </cell>
          <cell r="E1970">
            <v>2004020025</v>
          </cell>
          <cell r="F1970" t="str">
            <v>Lõi PPD 10" trắng vằn</v>
          </cell>
          <cell r="G1970"/>
          <cell r="H1970" t="str">
            <v>Lan</v>
          </cell>
          <cell r="I1970" t="str">
            <v>Lõi</v>
          </cell>
          <cell r="J1970" t="str">
            <v>PQC</v>
          </cell>
          <cell r="K1970">
            <v>1000</v>
          </cell>
          <cell r="L1970">
            <v>1000</v>
          </cell>
          <cell r="M1970">
            <v>0</v>
          </cell>
          <cell r="P1970"/>
          <cell r="Q1970"/>
          <cell r="R1970"/>
          <cell r="S1970"/>
          <cell r="T1970"/>
          <cell r="U1970"/>
          <cell r="V1970"/>
          <cell r="W1970"/>
          <cell r="Y1970"/>
          <cell r="Z1970"/>
          <cell r="AA1970"/>
          <cell r="AB1970"/>
          <cell r="AC1970"/>
          <cell r="AD1970"/>
          <cell r="AE1970"/>
        </row>
        <row r="1971">
          <cell r="B1971">
            <v>44149</v>
          </cell>
          <cell r="C1971">
            <v>46</v>
          </cell>
          <cell r="D1971">
            <v>11</v>
          </cell>
          <cell r="E1971">
            <v>2005010010</v>
          </cell>
          <cell r="F1971" t="str">
            <v>Lõi OCB 10" trắng</v>
          </cell>
          <cell r="G1971"/>
          <cell r="H1971" t="str">
            <v>Lan</v>
          </cell>
          <cell r="I1971" t="str">
            <v>Lõi</v>
          </cell>
          <cell r="J1971" t="str">
            <v>PQC</v>
          </cell>
          <cell r="K1971">
            <v>1000</v>
          </cell>
          <cell r="L1971">
            <v>1000</v>
          </cell>
          <cell r="M1971">
            <v>0</v>
          </cell>
          <cell r="P1971"/>
          <cell r="Q1971"/>
          <cell r="R1971"/>
          <cell r="S1971"/>
          <cell r="T1971"/>
          <cell r="U1971"/>
          <cell r="V1971"/>
          <cell r="W1971"/>
          <cell r="Y1971"/>
          <cell r="Z1971"/>
          <cell r="AA1971"/>
          <cell r="AB1971"/>
          <cell r="AC1971"/>
          <cell r="AD1971"/>
          <cell r="AE1971"/>
        </row>
        <row r="1972">
          <cell r="B1972">
            <v>44149</v>
          </cell>
          <cell r="C1972">
            <v>46</v>
          </cell>
          <cell r="D1972">
            <v>11</v>
          </cell>
          <cell r="E1972">
            <v>2003070033</v>
          </cell>
          <cell r="F1972" t="str">
            <v>Lõi Nano V xanh B (DM)</v>
          </cell>
          <cell r="G1972"/>
          <cell r="H1972" t="str">
            <v>Lan</v>
          </cell>
          <cell r="I1972" t="str">
            <v>Lõi</v>
          </cell>
          <cell r="J1972" t="str">
            <v>PQC</v>
          </cell>
          <cell r="K1972">
            <v>48</v>
          </cell>
          <cell r="L1972">
            <v>48</v>
          </cell>
          <cell r="M1972">
            <v>0</v>
          </cell>
          <cell r="P1972"/>
          <cell r="Q1972"/>
          <cell r="R1972"/>
          <cell r="S1972"/>
          <cell r="T1972"/>
          <cell r="U1972"/>
          <cell r="V1972"/>
          <cell r="W1972"/>
          <cell r="Y1972"/>
          <cell r="Z1972"/>
          <cell r="AA1972"/>
          <cell r="AB1972"/>
          <cell r="AC1972"/>
          <cell r="AD1972"/>
          <cell r="AE1972"/>
        </row>
        <row r="1973">
          <cell r="B1973">
            <v>44149</v>
          </cell>
          <cell r="C1973">
            <v>46</v>
          </cell>
          <cell r="D1973">
            <v>11</v>
          </cell>
          <cell r="E1973">
            <v>2003040005</v>
          </cell>
          <cell r="F1973" t="str">
            <v>Lõi Hồng ngoại 102 trong (DM)</v>
          </cell>
          <cell r="G1973"/>
          <cell r="H1973" t="str">
            <v>Lan</v>
          </cell>
          <cell r="I1973" t="str">
            <v>Lõi</v>
          </cell>
          <cell r="J1973" t="str">
            <v>PQC</v>
          </cell>
          <cell r="K1973">
            <v>496</v>
          </cell>
          <cell r="L1973">
            <v>496</v>
          </cell>
          <cell r="M1973">
            <v>0</v>
          </cell>
          <cell r="P1973"/>
          <cell r="Q1973"/>
          <cell r="R1973"/>
          <cell r="S1973"/>
          <cell r="T1973"/>
          <cell r="U1973"/>
          <cell r="V1973"/>
          <cell r="W1973"/>
          <cell r="Y1973"/>
          <cell r="Z1973"/>
          <cell r="AA1973"/>
          <cell r="AB1973"/>
          <cell r="AC1973"/>
          <cell r="AD1973"/>
          <cell r="AE1973"/>
        </row>
        <row r="1974">
          <cell r="B1974">
            <v>44149</v>
          </cell>
          <cell r="C1974">
            <v>46</v>
          </cell>
          <cell r="D1974">
            <v>11</v>
          </cell>
          <cell r="E1974">
            <v>2003030079</v>
          </cell>
          <cell r="F1974" t="str">
            <v>Lõi khoáng đá mineral Q1 made in Korea</v>
          </cell>
          <cell r="G1974"/>
          <cell r="H1974" t="str">
            <v>Lan</v>
          </cell>
          <cell r="I1974" t="str">
            <v>Lõi</v>
          </cell>
          <cell r="J1974" t="str">
            <v>PQC</v>
          </cell>
          <cell r="K1974">
            <v>183</v>
          </cell>
          <cell r="L1974">
            <v>183</v>
          </cell>
          <cell r="M1974">
            <v>0</v>
          </cell>
          <cell r="P1974"/>
          <cell r="Q1974"/>
          <cell r="R1974"/>
          <cell r="S1974"/>
          <cell r="T1974"/>
          <cell r="U1974"/>
          <cell r="V1974"/>
          <cell r="W1974"/>
          <cell r="Y1974"/>
          <cell r="Z1974"/>
          <cell r="AA1974"/>
          <cell r="AB1974"/>
          <cell r="AC1974"/>
          <cell r="AD1974"/>
          <cell r="AE1974"/>
        </row>
        <row r="1975">
          <cell r="B1975">
            <v>44149</v>
          </cell>
          <cell r="C1975">
            <v>46</v>
          </cell>
          <cell r="D1975">
            <v>11</v>
          </cell>
          <cell r="E1975">
            <v>2012010018</v>
          </cell>
          <cell r="F1975" t="str">
            <v>Màng RO EZ355 100 PURIFIM (DM)</v>
          </cell>
          <cell r="G1975"/>
          <cell r="H1975" t="str">
            <v>Lan</v>
          </cell>
          <cell r="I1975" t="str">
            <v>Lõi</v>
          </cell>
          <cell r="J1975" t="str">
            <v>PQC</v>
          </cell>
          <cell r="K1975">
            <v>2134</v>
          </cell>
          <cell r="L1975">
            <v>2134</v>
          </cell>
          <cell r="M1975">
            <v>0</v>
          </cell>
          <cell r="P1975"/>
          <cell r="Q1975"/>
          <cell r="R1975"/>
          <cell r="S1975"/>
          <cell r="T1975"/>
          <cell r="U1975"/>
          <cell r="V1975"/>
          <cell r="W1975"/>
          <cell r="Y1975"/>
          <cell r="Z1975"/>
          <cell r="AA1975"/>
          <cell r="AB1975"/>
          <cell r="AC1975"/>
          <cell r="AD1975"/>
          <cell r="AE1975"/>
        </row>
        <row r="1976">
          <cell r="B1976">
            <v>44149</v>
          </cell>
          <cell r="C1976">
            <v>46</v>
          </cell>
          <cell r="D1976">
            <v>11</v>
          </cell>
          <cell r="E1976">
            <v>1001040415</v>
          </cell>
          <cell r="F1976" t="str">
            <v>Máy lọc nước KAROFI B930</v>
          </cell>
          <cell r="G1976"/>
          <cell r="H1976" t="str">
            <v>Hoàng</v>
          </cell>
          <cell r="I1976" t="str">
            <v>Lắp ráp</v>
          </cell>
          <cell r="J1976" t="str">
            <v>OQC</v>
          </cell>
          <cell r="K1976">
            <v>300</v>
          </cell>
          <cell r="L1976">
            <v>300</v>
          </cell>
          <cell r="M1976">
            <v>0</v>
          </cell>
          <cell r="P1976"/>
          <cell r="Q1976"/>
          <cell r="R1976"/>
          <cell r="S1976"/>
          <cell r="T1976"/>
          <cell r="U1976"/>
          <cell r="V1976"/>
          <cell r="W1976"/>
          <cell r="Y1976"/>
          <cell r="Z1976"/>
          <cell r="AA1976"/>
          <cell r="AB1976"/>
          <cell r="AC1976"/>
          <cell r="AD1976"/>
          <cell r="AE1976"/>
        </row>
        <row r="1977">
          <cell r="B1977">
            <v>44149</v>
          </cell>
          <cell r="C1977">
            <v>46</v>
          </cell>
          <cell r="D1977">
            <v>11</v>
          </cell>
          <cell r="E1977">
            <v>1001110196</v>
          </cell>
          <cell r="F1977" t="str">
            <v>Máy RO-30 HIGHPURE</v>
          </cell>
          <cell r="G1977"/>
          <cell r="H1977" t="str">
            <v>Hoàng</v>
          </cell>
          <cell r="I1977" t="str">
            <v>Lắp ráp</v>
          </cell>
          <cell r="J1977" t="str">
            <v>OQC</v>
          </cell>
          <cell r="K1977">
            <v>200</v>
          </cell>
          <cell r="L1977">
            <v>200</v>
          </cell>
          <cell r="M1977">
            <v>0</v>
          </cell>
          <cell r="P1977"/>
          <cell r="Q1977"/>
          <cell r="R1977"/>
          <cell r="S1977"/>
          <cell r="T1977"/>
          <cell r="U1977"/>
          <cell r="V1977"/>
          <cell r="W1977"/>
          <cell r="Y1977"/>
          <cell r="Z1977"/>
          <cell r="AA1977"/>
          <cell r="AB1977"/>
          <cell r="AC1977"/>
          <cell r="AD1977"/>
          <cell r="AE1977"/>
        </row>
        <row r="1978">
          <cell r="B1978">
            <v>44149</v>
          </cell>
          <cell r="C1978">
            <v>46</v>
          </cell>
          <cell r="D1978">
            <v>11</v>
          </cell>
          <cell r="E1978">
            <v>1002020014</v>
          </cell>
          <cell r="F1978" t="str">
            <v>Máy RO BCN-300 (P92.M1812-100)</v>
          </cell>
          <cell r="G1978"/>
          <cell r="H1978" t="str">
            <v>Hoàng</v>
          </cell>
          <cell r="I1978" t="str">
            <v>Lắp ráp</v>
          </cell>
          <cell r="J1978" t="str">
            <v>OQC</v>
          </cell>
          <cell r="K1978">
            <v>2</v>
          </cell>
          <cell r="L1978">
            <v>2</v>
          </cell>
          <cell r="M1978">
            <v>0</v>
          </cell>
          <cell r="P1978"/>
          <cell r="Q1978"/>
          <cell r="R1978"/>
          <cell r="S1978"/>
          <cell r="T1978"/>
          <cell r="U1978"/>
          <cell r="V1978"/>
          <cell r="W1978"/>
          <cell r="Y1978"/>
          <cell r="Z1978"/>
          <cell r="AA1978"/>
          <cell r="AB1978"/>
          <cell r="AC1978"/>
          <cell r="AD1978"/>
          <cell r="AE1978"/>
        </row>
        <row r="1979">
          <cell r="B1979">
            <v>44149</v>
          </cell>
          <cell r="C1979">
            <v>46</v>
          </cell>
          <cell r="D1979">
            <v>11</v>
          </cell>
          <cell r="E1979">
            <v>1001040302</v>
          </cell>
          <cell r="F1979" t="str">
            <v>Máy lọc nước LIVOTEC LBQ-U05</v>
          </cell>
          <cell r="G1979"/>
          <cell r="H1979" t="str">
            <v>Hoàng</v>
          </cell>
          <cell r="I1979" t="str">
            <v>Lắp ráp</v>
          </cell>
          <cell r="J1979" t="str">
            <v>OQC</v>
          </cell>
          <cell r="K1979">
            <v>10</v>
          </cell>
          <cell r="L1979">
            <v>10</v>
          </cell>
          <cell r="M1979">
            <v>0</v>
          </cell>
          <cell r="P1979"/>
          <cell r="Q1979"/>
          <cell r="R1979"/>
          <cell r="S1979"/>
          <cell r="T1979"/>
          <cell r="U1979"/>
          <cell r="V1979"/>
          <cell r="W1979"/>
          <cell r="Y1979"/>
          <cell r="Z1979"/>
          <cell r="AA1979"/>
          <cell r="AB1979"/>
          <cell r="AC1979"/>
          <cell r="AD1979"/>
          <cell r="AE1979"/>
        </row>
        <row r="1980">
          <cell r="B1980">
            <v>44149</v>
          </cell>
          <cell r="C1980">
            <v>46</v>
          </cell>
          <cell r="D1980">
            <v>11</v>
          </cell>
          <cell r="E1980">
            <v>1001050268</v>
          </cell>
          <cell r="F1980" t="str">
            <v>Máy RO-401 SUNHOUSE.01 (SHA76211CK)</v>
          </cell>
          <cell r="G1980"/>
          <cell r="H1980" t="str">
            <v>Hoàng</v>
          </cell>
          <cell r="I1980" t="str">
            <v>Lắp ráp</v>
          </cell>
          <cell r="J1980" t="str">
            <v>OQC</v>
          </cell>
          <cell r="K1980">
            <v>200</v>
          </cell>
          <cell r="L1980">
            <v>200</v>
          </cell>
          <cell r="M1980">
            <v>0</v>
          </cell>
          <cell r="P1980"/>
          <cell r="Q1980"/>
          <cell r="R1980"/>
          <cell r="S1980"/>
          <cell r="T1980"/>
          <cell r="U1980"/>
          <cell r="V1980"/>
          <cell r="W1980"/>
          <cell r="Y1980"/>
          <cell r="Z1980"/>
          <cell r="AA1980"/>
          <cell r="AB1980"/>
          <cell r="AC1980"/>
          <cell r="AD1980"/>
          <cell r="AE1980"/>
        </row>
        <row r="1981">
          <cell r="B1981">
            <v>44149</v>
          </cell>
          <cell r="C1981">
            <v>46</v>
          </cell>
          <cell r="D1981">
            <v>11</v>
          </cell>
          <cell r="E1981">
            <v>1001040380</v>
          </cell>
          <cell r="F1981" t="str">
            <v>Máy lọc nước KAROFI KSI90 Plus</v>
          </cell>
          <cell r="G1981"/>
          <cell r="H1981" t="str">
            <v>Hoàng</v>
          </cell>
          <cell r="I1981" t="str">
            <v>Lắp ráp</v>
          </cell>
          <cell r="J1981" t="str">
            <v>OQC</v>
          </cell>
          <cell r="K1981">
            <v>60</v>
          </cell>
          <cell r="L1981">
            <v>60</v>
          </cell>
          <cell r="M1981">
            <v>0</v>
          </cell>
          <cell r="P1981"/>
          <cell r="Q1981"/>
          <cell r="R1981"/>
          <cell r="S1981"/>
          <cell r="T1981"/>
          <cell r="U1981"/>
          <cell r="V1981"/>
          <cell r="W1981"/>
          <cell r="Y1981"/>
          <cell r="Z1981"/>
          <cell r="AA1981"/>
          <cell r="AB1981"/>
          <cell r="AC1981"/>
          <cell r="AD1981"/>
          <cell r="AE1981"/>
        </row>
        <row r="1982">
          <cell r="B1982">
            <v>44149</v>
          </cell>
          <cell r="C1982">
            <v>46</v>
          </cell>
          <cell r="D1982">
            <v>11</v>
          </cell>
          <cell r="E1982">
            <v>1001040409</v>
          </cell>
          <cell r="F1982" t="str">
            <v>Máy lọc nước KAROFI KT-E9RO</v>
          </cell>
          <cell r="G1982"/>
          <cell r="H1982" t="str">
            <v>Hoàng</v>
          </cell>
          <cell r="I1982" t="str">
            <v>Lắp ráp</v>
          </cell>
          <cell r="J1982" t="str">
            <v>OQC</v>
          </cell>
          <cell r="K1982">
            <v>50</v>
          </cell>
          <cell r="L1982">
            <v>50</v>
          </cell>
          <cell r="M1982">
            <v>0</v>
          </cell>
          <cell r="P1982"/>
          <cell r="Q1982"/>
          <cell r="R1982"/>
          <cell r="S1982"/>
          <cell r="T1982"/>
          <cell r="U1982"/>
          <cell r="V1982"/>
          <cell r="W1982"/>
          <cell r="Y1982"/>
          <cell r="Z1982"/>
          <cell r="AA1982"/>
          <cell r="AB1982"/>
          <cell r="AC1982"/>
          <cell r="AD1982"/>
          <cell r="AE1982"/>
        </row>
        <row r="1983">
          <cell r="B1983">
            <v>44149</v>
          </cell>
          <cell r="C1983">
            <v>46</v>
          </cell>
          <cell r="D1983">
            <v>11</v>
          </cell>
          <cell r="E1983">
            <v>1001010176</v>
          </cell>
          <cell r="F1983" t="str">
            <v>Máy lọc nước LIVOTEC LRA109</v>
          </cell>
          <cell r="G1983"/>
          <cell r="H1983" t="str">
            <v>Hoàng</v>
          </cell>
          <cell r="I1983" t="str">
            <v>Lắp ráp</v>
          </cell>
          <cell r="J1983" t="str">
            <v>OQC</v>
          </cell>
          <cell r="K1983">
            <v>100</v>
          </cell>
          <cell r="L1983">
            <v>100</v>
          </cell>
          <cell r="M1983">
            <v>0</v>
          </cell>
          <cell r="P1983"/>
          <cell r="Q1983"/>
          <cell r="R1983"/>
          <cell r="S1983"/>
          <cell r="T1983"/>
          <cell r="U1983"/>
          <cell r="V1983"/>
          <cell r="W1983"/>
          <cell r="Y1983"/>
          <cell r="Z1983"/>
          <cell r="AA1983"/>
          <cell r="AB1983"/>
          <cell r="AC1983"/>
          <cell r="AD1983"/>
          <cell r="AE1983"/>
        </row>
        <row r="1984">
          <cell r="B1984">
            <v>44149</v>
          </cell>
          <cell r="C1984">
            <v>46</v>
          </cell>
          <cell r="D1984">
            <v>11</v>
          </cell>
          <cell r="E1984">
            <v>1001090054</v>
          </cell>
          <cell r="F1984" t="str">
            <v>Máy RO-01 CHANHVIET (IR-109)</v>
          </cell>
          <cell r="G1984"/>
          <cell r="H1984" t="str">
            <v>Hoàng</v>
          </cell>
          <cell r="I1984" t="str">
            <v>Lắp ráp</v>
          </cell>
          <cell r="J1984" t="str">
            <v>OQC</v>
          </cell>
          <cell r="K1984">
            <v>4</v>
          </cell>
          <cell r="L1984">
            <v>4</v>
          </cell>
          <cell r="M1984">
            <v>0</v>
          </cell>
          <cell r="P1984"/>
          <cell r="Q1984"/>
          <cell r="R1984"/>
          <cell r="S1984"/>
          <cell r="T1984"/>
          <cell r="U1984"/>
          <cell r="V1984"/>
          <cell r="W1984"/>
          <cell r="Y1984"/>
          <cell r="Z1984"/>
          <cell r="AA1984"/>
          <cell r="AB1984"/>
          <cell r="AC1984"/>
          <cell r="AD1984"/>
          <cell r="AE1984"/>
        </row>
        <row r="1985">
          <cell r="B1985">
            <v>44149</v>
          </cell>
          <cell r="C1985">
            <v>46</v>
          </cell>
          <cell r="D1985">
            <v>11</v>
          </cell>
          <cell r="E1985">
            <v>1001030169</v>
          </cell>
          <cell r="F1985" t="str">
            <v>Máy lọc nước KoriHome WPK-G60 v2</v>
          </cell>
          <cell r="G1985"/>
          <cell r="H1985" t="str">
            <v>Hoàng</v>
          </cell>
          <cell r="I1985" t="str">
            <v>Lắp ráp</v>
          </cell>
          <cell r="J1985" t="str">
            <v>OQC</v>
          </cell>
          <cell r="K1985">
            <v>50</v>
          </cell>
          <cell r="L1985">
            <v>50</v>
          </cell>
          <cell r="M1985">
            <v>0</v>
          </cell>
          <cell r="P1985"/>
          <cell r="Q1985"/>
          <cell r="R1985"/>
          <cell r="S1985"/>
          <cell r="T1985"/>
          <cell r="U1985"/>
          <cell r="V1985"/>
          <cell r="W1985"/>
          <cell r="Y1985"/>
          <cell r="Z1985"/>
          <cell r="AA1985"/>
          <cell r="AB1985"/>
          <cell r="AC1985"/>
          <cell r="AD1985"/>
          <cell r="AE1985"/>
        </row>
        <row r="1986">
          <cell r="B1986">
            <v>44151</v>
          </cell>
          <cell r="C1986">
            <v>47</v>
          </cell>
          <cell r="D1986">
            <v>11</v>
          </cell>
          <cell r="E1986">
            <v>1001040391</v>
          </cell>
          <cell r="F1986" t="str">
            <v>Máy lọc nước Optimus Plus O-P1310</v>
          </cell>
          <cell r="G1986"/>
          <cell r="H1986" t="str">
            <v>Hoàng</v>
          </cell>
          <cell r="I1986" t="str">
            <v>Lắp ráp</v>
          </cell>
          <cell r="J1986" t="str">
            <v>OQC</v>
          </cell>
          <cell r="K1986">
            <v>150</v>
          </cell>
          <cell r="L1986">
            <v>150</v>
          </cell>
          <cell r="M1986">
            <v>0</v>
          </cell>
          <cell r="P1986"/>
          <cell r="Q1986"/>
          <cell r="R1986"/>
          <cell r="S1986"/>
          <cell r="T1986"/>
          <cell r="U1986"/>
          <cell r="V1986"/>
          <cell r="W1986"/>
          <cell r="Y1986"/>
          <cell r="Z1986"/>
          <cell r="AA1986"/>
          <cell r="AB1986"/>
          <cell r="AC1986"/>
          <cell r="AD1986"/>
          <cell r="AE1986"/>
        </row>
        <row r="1987">
          <cell r="B1987">
            <v>44151</v>
          </cell>
          <cell r="C1987">
            <v>47</v>
          </cell>
          <cell r="D1987">
            <v>11</v>
          </cell>
          <cell r="E1987">
            <v>1001110218</v>
          </cell>
          <cell r="F1987" t="str">
            <v>Máy RO-30 WATERFALL</v>
          </cell>
          <cell r="G1987"/>
          <cell r="H1987" t="str">
            <v>Hoàng</v>
          </cell>
          <cell r="I1987" t="str">
            <v>Lắp ráp</v>
          </cell>
          <cell r="J1987" t="str">
            <v>OQC</v>
          </cell>
          <cell r="K1987">
            <v>400</v>
          </cell>
          <cell r="L1987">
            <v>400</v>
          </cell>
          <cell r="M1987">
            <v>0</v>
          </cell>
          <cell r="P1987"/>
          <cell r="Q1987"/>
          <cell r="R1987"/>
          <cell r="S1987"/>
          <cell r="T1987"/>
          <cell r="U1987"/>
          <cell r="V1987"/>
          <cell r="W1987"/>
          <cell r="Y1987"/>
          <cell r="Z1987"/>
          <cell r="AA1987"/>
          <cell r="AB1987"/>
          <cell r="AC1987"/>
          <cell r="AD1987"/>
          <cell r="AE1987"/>
        </row>
        <row r="1988">
          <cell r="B1988">
            <v>44151</v>
          </cell>
          <cell r="C1988">
            <v>47</v>
          </cell>
          <cell r="D1988">
            <v>11</v>
          </cell>
          <cell r="E1988">
            <v>1001010176</v>
          </cell>
          <cell r="F1988" t="str">
            <v>Máy lọc nước LIVOTEC LRA109</v>
          </cell>
          <cell r="G1988"/>
          <cell r="H1988" t="str">
            <v>Hoàng</v>
          </cell>
          <cell r="I1988" t="str">
            <v>Lắp ráp</v>
          </cell>
          <cell r="J1988" t="str">
            <v>OQC</v>
          </cell>
          <cell r="K1988">
            <v>200</v>
          </cell>
          <cell r="L1988">
            <v>200</v>
          </cell>
          <cell r="M1988">
            <v>0</v>
          </cell>
          <cell r="P1988"/>
          <cell r="Q1988"/>
          <cell r="R1988"/>
          <cell r="S1988"/>
          <cell r="T1988"/>
          <cell r="U1988"/>
          <cell r="V1988"/>
          <cell r="W1988"/>
          <cell r="Y1988"/>
          <cell r="Z1988"/>
          <cell r="AA1988"/>
          <cell r="AB1988"/>
          <cell r="AC1988"/>
          <cell r="AD1988"/>
          <cell r="AE1988"/>
        </row>
        <row r="1989">
          <cell r="B1989">
            <v>44151</v>
          </cell>
          <cell r="C1989">
            <v>47</v>
          </cell>
          <cell r="D1989">
            <v>11</v>
          </cell>
          <cell r="E1989">
            <v>1001090017</v>
          </cell>
          <cell r="F1989" t="str">
            <v>Máy RO-05/028 (CTGOLDTHINK.03)</v>
          </cell>
          <cell r="G1989"/>
          <cell r="H1989" t="str">
            <v>Hoàng</v>
          </cell>
          <cell r="I1989" t="str">
            <v>Lắp ráp</v>
          </cell>
          <cell r="J1989" t="str">
            <v>OQC</v>
          </cell>
          <cell r="K1989">
            <v>20</v>
          </cell>
          <cell r="L1989">
            <v>20</v>
          </cell>
          <cell r="M1989">
            <v>0</v>
          </cell>
          <cell r="P1989"/>
          <cell r="Q1989"/>
          <cell r="R1989"/>
          <cell r="S1989"/>
          <cell r="T1989"/>
          <cell r="U1989"/>
          <cell r="V1989"/>
          <cell r="W1989"/>
          <cell r="Y1989"/>
          <cell r="Z1989"/>
          <cell r="AA1989"/>
          <cell r="AB1989"/>
          <cell r="AC1989"/>
          <cell r="AD1989"/>
          <cell r="AE1989"/>
        </row>
        <row r="1990">
          <cell r="B1990">
            <v>44151</v>
          </cell>
          <cell r="C1990">
            <v>47</v>
          </cell>
          <cell r="D1990">
            <v>11</v>
          </cell>
          <cell r="E1990">
            <v>1001050108</v>
          </cell>
          <cell r="F1990" t="str">
            <v>Máy RO-05/028 (CHTHITG.01)</v>
          </cell>
          <cell r="G1990"/>
          <cell r="H1990" t="str">
            <v>Hoàng</v>
          </cell>
          <cell r="I1990" t="str">
            <v>Lắp ráp</v>
          </cell>
          <cell r="J1990" t="str">
            <v>OQC</v>
          </cell>
          <cell r="K1990">
            <v>30</v>
          </cell>
          <cell r="L1990">
            <v>30</v>
          </cell>
          <cell r="M1990">
            <v>0</v>
          </cell>
          <cell r="P1990"/>
          <cell r="Q1990"/>
          <cell r="R1990"/>
          <cell r="S1990"/>
          <cell r="T1990"/>
          <cell r="U1990"/>
          <cell r="V1990"/>
          <cell r="W1990"/>
          <cell r="Y1990"/>
          <cell r="Z1990"/>
          <cell r="AA1990"/>
          <cell r="AB1990"/>
          <cell r="AC1990"/>
          <cell r="AD1990"/>
          <cell r="AE1990"/>
        </row>
        <row r="1991">
          <cell r="B1991">
            <v>44151</v>
          </cell>
          <cell r="C1991">
            <v>47</v>
          </cell>
          <cell r="D1991">
            <v>11</v>
          </cell>
          <cell r="E1991">
            <v>1001040415</v>
          </cell>
          <cell r="F1991" t="str">
            <v>Máy lọc nước KAROFI B930</v>
          </cell>
          <cell r="G1991"/>
          <cell r="H1991" t="str">
            <v>Hoàng</v>
          </cell>
          <cell r="I1991" t="str">
            <v>Lắp ráp</v>
          </cell>
          <cell r="J1991" t="str">
            <v>OQC</v>
          </cell>
          <cell r="K1991">
            <v>100</v>
          </cell>
          <cell r="L1991">
            <v>100</v>
          </cell>
          <cell r="M1991">
            <v>0</v>
          </cell>
          <cell r="P1991"/>
          <cell r="Q1991"/>
          <cell r="R1991"/>
          <cell r="S1991"/>
          <cell r="T1991"/>
          <cell r="U1991"/>
          <cell r="V1991"/>
          <cell r="W1991"/>
          <cell r="Y1991"/>
          <cell r="Z1991"/>
          <cell r="AA1991"/>
          <cell r="AB1991"/>
          <cell r="AC1991"/>
          <cell r="AD1991"/>
          <cell r="AE1991"/>
        </row>
        <row r="1992">
          <cell r="B1992">
            <v>44151</v>
          </cell>
          <cell r="C1992">
            <v>47</v>
          </cell>
          <cell r="D1992">
            <v>11</v>
          </cell>
          <cell r="E1992">
            <v>1001040306</v>
          </cell>
          <cell r="F1992" t="str">
            <v>Máy lọc nước Livotec LBQ-U06</v>
          </cell>
          <cell r="G1992"/>
          <cell r="H1992" t="str">
            <v>Hoàng</v>
          </cell>
          <cell r="I1992" t="str">
            <v>Lắp ráp</v>
          </cell>
          <cell r="J1992" t="str">
            <v>OQC</v>
          </cell>
          <cell r="K1992">
            <v>135</v>
          </cell>
          <cell r="L1992">
            <v>135</v>
          </cell>
          <cell r="M1992">
            <v>0</v>
          </cell>
          <cell r="P1992"/>
          <cell r="Q1992"/>
          <cell r="R1992"/>
          <cell r="S1992"/>
          <cell r="T1992"/>
          <cell r="U1992"/>
          <cell r="V1992"/>
          <cell r="W1992"/>
          <cell r="Y1992"/>
          <cell r="Z1992"/>
          <cell r="AA1992"/>
          <cell r="AB1992"/>
          <cell r="AC1992"/>
          <cell r="AD1992"/>
          <cell r="AE1992"/>
        </row>
        <row r="1993">
          <cell r="B1993">
            <v>44151</v>
          </cell>
          <cell r="C1993">
            <v>47</v>
          </cell>
          <cell r="D1993">
            <v>11</v>
          </cell>
          <cell r="E1993">
            <v>1001040302</v>
          </cell>
          <cell r="F1993" t="str">
            <v>Máy lọc nước LIVOTEC LBQ-U05</v>
          </cell>
          <cell r="G1993"/>
          <cell r="H1993" t="str">
            <v>Hoàng</v>
          </cell>
          <cell r="I1993" t="str">
            <v>Lắp ráp</v>
          </cell>
          <cell r="J1993" t="str">
            <v>OQC</v>
          </cell>
          <cell r="K1993">
            <v>250</v>
          </cell>
          <cell r="L1993">
            <v>250</v>
          </cell>
          <cell r="M1993">
            <v>0</v>
          </cell>
          <cell r="P1993"/>
          <cell r="Q1993"/>
          <cell r="R1993"/>
          <cell r="S1993"/>
          <cell r="T1993"/>
          <cell r="U1993"/>
          <cell r="V1993"/>
          <cell r="W1993"/>
          <cell r="Y1993"/>
          <cell r="Z1993"/>
          <cell r="AA1993"/>
          <cell r="AB1993"/>
          <cell r="AC1993"/>
          <cell r="AD1993"/>
          <cell r="AE1993"/>
        </row>
        <row r="1994">
          <cell r="B1994">
            <v>44151</v>
          </cell>
          <cell r="C1994">
            <v>47</v>
          </cell>
          <cell r="D1994">
            <v>11</v>
          </cell>
          <cell r="E1994">
            <v>2004010185</v>
          </cell>
          <cell r="F1994" t="str">
            <v>Lõi lọc Smax Duo 1 Vi lọc</v>
          </cell>
          <cell r="G1994"/>
          <cell r="H1994" t="str">
            <v>Lan</v>
          </cell>
          <cell r="I1994" t="str">
            <v>Lõi</v>
          </cell>
          <cell r="J1994" t="str">
            <v>PQC</v>
          </cell>
          <cell r="K1994">
            <v>4000</v>
          </cell>
          <cell r="L1994">
            <v>3995</v>
          </cell>
          <cell r="M1994">
            <v>5</v>
          </cell>
          <cell r="P1994"/>
          <cell r="Q1994"/>
          <cell r="R1994"/>
          <cell r="S1994"/>
          <cell r="T1994">
            <v>5</v>
          </cell>
          <cell r="U1994"/>
          <cell r="V1994"/>
          <cell r="W1994"/>
          <cell r="Y1994"/>
          <cell r="Z1994"/>
          <cell r="AA1994"/>
          <cell r="AB1994"/>
          <cell r="AC1994"/>
          <cell r="AD1994"/>
          <cell r="AE1994"/>
        </row>
        <row r="1995">
          <cell r="B1995">
            <v>44151</v>
          </cell>
          <cell r="C1995">
            <v>47</v>
          </cell>
          <cell r="D1995">
            <v>11</v>
          </cell>
          <cell r="E1995">
            <v>2004010184</v>
          </cell>
          <cell r="F1995" t="str">
            <v>Lõi lọc Smax Duo 3 Vi lọc đa điểm</v>
          </cell>
          <cell r="G1995"/>
          <cell r="H1995" t="str">
            <v>Lan</v>
          </cell>
          <cell r="I1995" t="str">
            <v>Lõi</v>
          </cell>
          <cell r="J1995" t="str">
            <v>PQC</v>
          </cell>
          <cell r="K1995">
            <v>5000</v>
          </cell>
          <cell r="L1995">
            <v>5000</v>
          </cell>
          <cell r="M1995">
            <v>0</v>
          </cell>
          <cell r="P1995"/>
          <cell r="Q1995"/>
          <cell r="R1995"/>
          <cell r="S1995"/>
          <cell r="T1995"/>
          <cell r="U1995"/>
          <cell r="V1995"/>
          <cell r="W1995"/>
          <cell r="Y1995"/>
          <cell r="Z1995"/>
          <cell r="AA1995"/>
          <cell r="AB1995"/>
          <cell r="AC1995"/>
          <cell r="AD1995"/>
          <cell r="AE1995"/>
        </row>
        <row r="1996">
          <cell r="B1996">
            <v>44151</v>
          </cell>
          <cell r="C1996">
            <v>47</v>
          </cell>
          <cell r="D1996">
            <v>11</v>
          </cell>
          <cell r="E1996">
            <v>2005010108</v>
          </cell>
          <cell r="F1996" t="str">
            <v>Lõi lọc Smax Duo 2 Activated Carbon</v>
          </cell>
          <cell r="G1996"/>
          <cell r="H1996" t="str">
            <v>Lan</v>
          </cell>
          <cell r="I1996" t="str">
            <v>Lõi</v>
          </cell>
          <cell r="J1996" t="str">
            <v>PQC</v>
          </cell>
          <cell r="K1996">
            <v>2000</v>
          </cell>
          <cell r="L1996">
            <v>2000</v>
          </cell>
          <cell r="M1996">
            <v>0</v>
          </cell>
          <cell r="P1996"/>
          <cell r="Q1996"/>
          <cell r="R1996"/>
          <cell r="S1996"/>
          <cell r="T1996"/>
          <cell r="U1996"/>
          <cell r="V1996"/>
          <cell r="W1996"/>
          <cell r="Y1996"/>
          <cell r="Z1996"/>
          <cell r="AA1996"/>
          <cell r="AB1996"/>
          <cell r="AC1996"/>
          <cell r="AD1996"/>
          <cell r="AE1996"/>
        </row>
        <row r="1997">
          <cell r="B1997">
            <v>44151</v>
          </cell>
          <cell r="C1997">
            <v>47</v>
          </cell>
          <cell r="D1997">
            <v>11</v>
          </cell>
          <cell r="E1997">
            <v>2003050081</v>
          </cell>
          <cell r="F1997" t="str">
            <v>Lõi khoáng K EZ xanh D KAROFI (DM)</v>
          </cell>
          <cell r="G1997"/>
          <cell r="H1997" t="str">
            <v>Lan</v>
          </cell>
          <cell r="I1997" t="str">
            <v>Lõi</v>
          </cell>
          <cell r="J1997" t="str">
            <v>PQC</v>
          </cell>
          <cell r="K1997">
            <v>968</v>
          </cell>
          <cell r="L1997">
            <v>968</v>
          </cell>
          <cell r="M1997">
            <v>0</v>
          </cell>
          <cell r="P1997"/>
          <cell r="Q1997"/>
          <cell r="R1997"/>
          <cell r="S1997"/>
          <cell r="T1997"/>
          <cell r="U1997"/>
          <cell r="V1997"/>
          <cell r="W1997"/>
          <cell r="Y1997"/>
          <cell r="Z1997"/>
          <cell r="AA1997"/>
          <cell r="AB1997"/>
          <cell r="AC1997"/>
          <cell r="AD1997"/>
          <cell r="AE1997"/>
        </row>
        <row r="1998">
          <cell r="B1998">
            <v>44151</v>
          </cell>
          <cell r="C1998">
            <v>47</v>
          </cell>
          <cell r="D1998">
            <v>11</v>
          </cell>
          <cell r="E1998">
            <v>2003090057</v>
          </cell>
          <cell r="F1998" t="str">
            <v>Lõi Hydrogen K EZ xanh D KAROFI (DM)</v>
          </cell>
          <cell r="G1998"/>
          <cell r="H1998" t="str">
            <v>Lan</v>
          </cell>
          <cell r="I1998" t="str">
            <v>Lõi</v>
          </cell>
          <cell r="J1998" t="str">
            <v>PQC</v>
          </cell>
          <cell r="K1998">
            <v>992</v>
          </cell>
          <cell r="L1998">
            <v>992</v>
          </cell>
          <cell r="M1998">
            <v>0</v>
          </cell>
          <cell r="P1998"/>
          <cell r="Q1998"/>
          <cell r="R1998"/>
          <cell r="S1998"/>
          <cell r="T1998"/>
          <cell r="U1998"/>
          <cell r="V1998"/>
          <cell r="W1998"/>
          <cell r="Y1998"/>
          <cell r="Z1998"/>
          <cell r="AA1998"/>
          <cell r="AB1998"/>
          <cell r="AC1998"/>
          <cell r="AD1998"/>
          <cell r="AE1998"/>
        </row>
        <row r="1999">
          <cell r="B1999">
            <v>44151</v>
          </cell>
          <cell r="C1999">
            <v>47</v>
          </cell>
          <cell r="D1999">
            <v>11</v>
          </cell>
          <cell r="E1999">
            <v>2003070043</v>
          </cell>
          <cell r="F1999" t="str">
            <v>Lõi Nano K EZ xanh D KAROFI (DM)</v>
          </cell>
          <cell r="G1999"/>
          <cell r="H1999" t="str">
            <v>Lan</v>
          </cell>
          <cell r="I1999" t="str">
            <v>Lõi</v>
          </cell>
          <cell r="J1999" t="str">
            <v>PQC</v>
          </cell>
          <cell r="K1999">
            <v>1000</v>
          </cell>
          <cell r="L1999">
            <v>1000</v>
          </cell>
          <cell r="M1999">
            <v>0</v>
          </cell>
          <cell r="P1999"/>
          <cell r="Q1999"/>
          <cell r="R1999"/>
          <cell r="S1999"/>
          <cell r="T1999"/>
          <cell r="U1999"/>
          <cell r="V1999"/>
          <cell r="W1999"/>
          <cell r="Y1999"/>
          <cell r="Z1999"/>
          <cell r="AA1999"/>
          <cell r="AB1999"/>
          <cell r="AC1999"/>
          <cell r="AD1999"/>
          <cell r="AE1999"/>
        </row>
        <row r="2000">
          <cell r="B2000">
            <v>44151</v>
          </cell>
          <cell r="C2000">
            <v>47</v>
          </cell>
          <cell r="D2000">
            <v>11</v>
          </cell>
          <cell r="E2000">
            <v>2003030262</v>
          </cell>
          <cell r="F2000" t="str">
            <v>Lõi T33 K EZ xanh D KAROFI (DM)</v>
          </cell>
          <cell r="G2000"/>
          <cell r="H2000" t="str">
            <v>Lan</v>
          </cell>
          <cell r="I2000" t="str">
            <v>Lõi</v>
          </cell>
          <cell r="J2000" t="str">
            <v>PQC</v>
          </cell>
          <cell r="K2000">
            <v>2134</v>
          </cell>
          <cell r="L2000">
            <v>2134</v>
          </cell>
          <cell r="M2000">
            <v>0</v>
          </cell>
          <cell r="P2000"/>
          <cell r="Q2000"/>
          <cell r="R2000"/>
          <cell r="S2000"/>
          <cell r="T2000"/>
          <cell r="U2000"/>
          <cell r="V2000"/>
          <cell r="W2000"/>
          <cell r="Y2000"/>
          <cell r="Z2000"/>
          <cell r="AA2000"/>
          <cell r="AB2000"/>
          <cell r="AC2000"/>
          <cell r="AD2000"/>
          <cell r="AE2000"/>
        </row>
        <row r="2001">
          <cell r="B2001">
            <v>44151</v>
          </cell>
          <cell r="C2001">
            <v>47</v>
          </cell>
          <cell r="D2001">
            <v>11</v>
          </cell>
          <cell r="E2001">
            <v>2004010245</v>
          </cell>
          <cell r="F2001" t="str">
            <v>Lõi PP 10" G120 trơn 5um WATERNESS</v>
          </cell>
          <cell r="G2001"/>
          <cell r="H2001" t="str">
            <v>Lan</v>
          </cell>
          <cell r="I2001" t="str">
            <v>Lõi</v>
          </cell>
          <cell r="J2001" t="str">
            <v>PQC</v>
          </cell>
          <cell r="K2001">
            <v>150</v>
          </cell>
          <cell r="L2001">
            <v>150</v>
          </cell>
          <cell r="M2001">
            <v>0</v>
          </cell>
          <cell r="P2001"/>
          <cell r="Q2001"/>
          <cell r="R2001"/>
          <cell r="S2001"/>
          <cell r="T2001"/>
          <cell r="U2001"/>
          <cell r="V2001"/>
          <cell r="W2001"/>
          <cell r="Y2001"/>
          <cell r="Z2001"/>
          <cell r="AA2001"/>
          <cell r="AB2001"/>
          <cell r="AC2001"/>
          <cell r="AD2001"/>
          <cell r="AE2001"/>
        </row>
        <row r="2002">
          <cell r="B2002">
            <v>44151</v>
          </cell>
          <cell r="C2002">
            <v>47</v>
          </cell>
          <cell r="D2002">
            <v>11</v>
          </cell>
          <cell r="E2002">
            <v>2004020025</v>
          </cell>
          <cell r="F2002" t="str">
            <v>Lõi PPD 10" trắng vằn</v>
          </cell>
          <cell r="G2002"/>
          <cell r="H2002" t="str">
            <v>Lan</v>
          </cell>
          <cell r="I2002" t="str">
            <v>Lõi</v>
          </cell>
          <cell r="J2002" t="str">
            <v>PQC</v>
          </cell>
          <cell r="K2002">
            <v>1000</v>
          </cell>
          <cell r="L2002">
            <v>1000</v>
          </cell>
          <cell r="M2002">
            <v>0</v>
          </cell>
          <cell r="P2002"/>
          <cell r="Q2002"/>
          <cell r="R2002"/>
          <cell r="S2002"/>
          <cell r="T2002"/>
          <cell r="U2002"/>
          <cell r="V2002"/>
          <cell r="W2002"/>
          <cell r="Y2002"/>
          <cell r="Z2002"/>
          <cell r="AA2002"/>
          <cell r="AB2002"/>
          <cell r="AC2002"/>
          <cell r="AD2002"/>
          <cell r="AE2002"/>
        </row>
        <row r="2003">
          <cell r="B2003">
            <v>44151</v>
          </cell>
          <cell r="C2003">
            <v>47</v>
          </cell>
          <cell r="D2003">
            <v>11</v>
          </cell>
          <cell r="E2003">
            <v>2004020027</v>
          </cell>
          <cell r="F2003" t="str">
            <v>Lõi PPD 10" trắng vằn KAROFI</v>
          </cell>
          <cell r="G2003"/>
          <cell r="H2003" t="str">
            <v>Lan</v>
          </cell>
          <cell r="I2003" t="str">
            <v>Lõi</v>
          </cell>
          <cell r="J2003" t="str">
            <v>PQC</v>
          </cell>
          <cell r="K2003">
            <v>1000</v>
          </cell>
          <cell r="L2003">
            <v>1000</v>
          </cell>
          <cell r="M2003">
            <v>0</v>
          </cell>
          <cell r="P2003"/>
          <cell r="Q2003"/>
          <cell r="R2003"/>
          <cell r="S2003"/>
          <cell r="T2003"/>
          <cell r="U2003"/>
          <cell r="V2003"/>
          <cell r="W2003"/>
          <cell r="Y2003"/>
          <cell r="Z2003"/>
          <cell r="AA2003"/>
          <cell r="AB2003"/>
          <cell r="AC2003"/>
          <cell r="AD2003"/>
          <cell r="AE2003"/>
        </row>
        <row r="2004">
          <cell r="B2004">
            <v>44151</v>
          </cell>
          <cell r="C2004">
            <v>47</v>
          </cell>
          <cell r="D2004">
            <v>11</v>
          </cell>
          <cell r="E2004">
            <v>2005020117</v>
          </cell>
          <cell r="F2004" t="str">
            <v>Lõi CTO 10" trắng WATERNESS</v>
          </cell>
          <cell r="G2004"/>
          <cell r="H2004" t="str">
            <v>Lan</v>
          </cell>
          <cell r="I2004" t="str">
            <v>Lõi</v>
          </cell>
          <cell r="J2004" t="str">
            <v>PQC</v>
          </cell>
          <cell r="K2004">
            <v>150</v>
          </cell>
          <cell r="L2004">
            <v>150</v>
          </cell>
          <cell r="M2004">
            <v>0</v>
          </cell>
          <cell r="P2004"/>
          <cell r="Q2004"/>
          <cell r="R2004"/>
          <cell r="S2004"/>
          <cell r="T2004"/>
          <cell r="U2004"/>
          <cell r="V2004"/>
          <cell r="W2004"/>
          <cell r="Y2004"/>
          <cell r="Z2004"/>
          <cell r="AA2004"/>
          <cell r="AB2004"/>
          <cell r="AC2004"/>
          <cell r="AD2004"/>
          <cell r="AE2004"/>
        </row>
        <row r="2005">
          <cell r="B2005">
            <v>44151</v>
          </cell>
          <cell r="C2005">
            <v>47</v>
          </cell>
          <cell r="D2005">
            <v>11</v>
          </cell>
          <cell r="E2005">
            <v>2005020003</v>
          </cell>
          <cell r="F2005" t="str">
            <v>Lõi CTO 10" trắng</v>
          </cell>
          <cell r="G2005"/>
          <cell r="H2005" t="str">
            <v>Lan</v>
          </cell>
          <cell r="I2005" t="str">
            <v>Lõi</v>
          </cell>
          <cell r="J2005" t="str">
            <v>PQC</v>
          </cell>
          <cell r="K2005">
            <v>850</v>
          </cell>
          <cell r="L2005">
            <v>850</v>
          </cell>
          <cell r="M2005">
            <v>0</v>
          </cell>
          <cell r="P2005"/>
          <cell r="Q2005"/>
          <cell r="R2005"/>
          <cell r="S2005"/>
          <cell r="T2005"/>
          <cell r="U2005"/>
          <cell r="V2005"/>
          <cell r="W2005"/>
          <cell r="Y2005"/>
          <cell r="Z2005"/>
          <cell r="AA2005"/>
          <cell r="AB2005"/>
          <cell r="AC2005"/>
          <cell r="AD2005"/>
          <cell r="AE2005"/>
        </row>
        <row r="2006">
          <cell r="B2006">
            <v>44151</v>
          </cell>
          <cell r="C2006">
            <v>47</v>
          </cell>
          <cell r="D2006">
            <v>11</v>
          </cell>
          <cell r="E2006">
            <v>2005020015</v>
          </cell>
          <cell r="F2006" t="str">
            <v>Lõi CTO 10" trắng [SUNHOUSE]</v>
          </cell>
          <cell r="G2006"/>
          <cell r="H2006" t="str">
            <v>Lan</v>
          </cell>
          <cell r="I2006" t="str">
            <v>Lõi</v>
          </cell>
          <cell r="J2006" t="str">
            <v>PQC</v>
          </cell>
          <cell r="K2006">
            <v>1000</v>
          </cell>
          <cell r="L2006">
            <v>1000</v>
          </cell>
          <cell r="M2006">
            <v>0</v>
          </cell>
          <cell r="P2006"/>
          <cell r="Q2006"/>
          <cell r="R2006"/>
          <cell r="S2006"/>
          <cell r="T2006"/>
          <cell r="U2006"/>
          <cell r="V2006"/>
          <cell r="W2006"/>
          <cell r="Y2006"/>
          <cell r="Z2006"/>
          <cell r="AA2006"/>
          <cell r="AB2006"/>
          <cell r="AC2006"/>
          <cell r="AD2006"/>
          <cell r="AE2006"/>
        </row>
        <row r="2007">
          <cell r="B2007">
            <v>44151</v>
          </cell>
          <cell r="C2007">
            <v>47</v>
          </cell>
          <cell r="D2007">
            <v>11</v>
          </cell>
          <cell r="E2007">
            <v>2003030316</v>
          </cell>
          <cell r="F2007" t="str">
            <v>Màng RO EZ270T-2R (MCM) (DM)</v>
          </cell>
          <cell r="G2007"/>
          <cell r="H2007" t="str">
            <v>Lan</v>
          </cell>
          <cell r="I2007" t="str">
            <v>Lõi</v>
          </cell>
          <cell r="J2007" t="str">
            <v>PQC</v>
          </cell>
          <cell r="K2007">
            <v>996</v>
          </cell>
          <cell r="L2007">
            <v>996</v>
          </cell>
          <cell r="M2007">
            <v>0</v>
          </cell>
          <cell r="P2007"/>
          <cell r="Q2007"/>
          <cell r="R2007"/>
          <cell r="S2007"/>
          <cell r="T2007"/>
          <cell r="U2007"/>
          <cell r="V2007"/>
          <cell r="W2007"/>
          <cell r="Y2007"/>
          <cell r="Z2007"/>
          <cell r="AA2007"/>
          <cell r="AB2007"/>
          <cell r="AC2007"/>
          <cell r="AD2007"/>
          <cell r="AE2007"/>
        </row>
        <row r="2008">
          <cell r="B2008">
            <v>44152</v>
          </cell>
          <cell r="C2008">
            <v>47</v>
          </cell>
          <cell r="D2008">
            <v>11</v>
          </cell>
          <cell r="E2008">
            <v>1001010176</v>
          </cell>
          <cell r="F2008" t="str">
            <v>Máy lọc nước LIVOTEC LRA109</v>
          </cell>
          <cell r="G2008"/>
          <cell r="H2008" t="str">
            <v>Hoàng</v>
          </cell>
          <cell r="I2008" t="str">
            <v>Lắp ráp</v>
          </cell>
          <cell r="J2008" t="str">
            <v>OQC</v>
          </cell>
          <cell r="K2008">
            <v>200</v>
          </cell>
          <cell r="L2008">
            <v>200</v>
          </cell>
          <cell r="M2008">
            <v>0</v>
          </cell>
          <cell r="P2008"/>
          <cell r="Q2008"/>
          <cell r="R2008"/>
          <cell r="S2008"/>
          <cell r="T2008"/>
          <cell r="U2008"/>
          <cell r="V2008"/>
          <cell r="W2008"/>
          <cell r="Y2008"/>
          <cell r="Z2008"/>
          <cell r="AA2008"/>
          <cell r="AB2008"/>
          <cell r="AC2008"/>
          <cell r="AD2008"/>
          <cell r="AE2008"/>
        </row>
        <row r="2009">
          <cell r="B2009">
            <v>44152</v>
          </cell>
          <cell r="C2009">
            <v>47</v>
          </cell>
          <cell r="D2009">
            <v>11</v>
          </cell>
          <cell r="E2009">
            <v>1001040378</v>
          </cell>
          <cell r="F2009" t="str">
            <v>Máy lọc nước KAROFI N7RO MT</v>
          </cell>
          <cell r="G2009"/>
          <cell r="H2009" t="str">
            <v>Hoàng</v>
          </cell>
          <cell r="I2009" t="str">
            <v>Lắp ráp</v>
          </cell>
          <cell r="J2009" t="str">
            <v>OQC</v>
          </cell>
          <cell r="K2009">
            <v>100</v>
          </cell>
          <cell r="L2009">
            <v>100</v>
          </cell>
          <cell r="M2009">
            <v>0</v>
          </cell>
          <cell r="P2009"/>
          <cell r="Q2009"/>
          <cell r="R2009"/>
          <cell r="S2009"/>
          <cell r="T2009"/>
          <cell r="U2009"/>
          <cell r="V2009"/>
          <cell r="W2009"/>
          <cell r="Y2009"/>
          <cell r="Z2009"/>
          <cell r="AA2009"/>
          <cell r="AB2009"/>
          <cell r="AC2009"/>
          <cell r="AD2009"/>
          <cell r="AE2009"/>
        </row>
        <row r="2010">
          <cell r="B2010">
            <v>44152</v>
          </cell>
          <cell r="C2010">
            <v>47</v>
          </cell>
          <cell r="D2010">
            <v>11</v>
          </cell>
          <cell r="E2010">
            <v>1001040409</v>
          </cell>
          <cell r="F2010" t="str">
            <v>Máy lọc nước KAROFI KT-E9RO</v>
          </cell>
          <cell r="G2010"/>
          <cell r="H2010" t="str">
            <v>Hoàng</v>
          </cell>
          <cell r="I2010" t="str">
            <v>Lắp ráp</v>
          </cell>
          <cell r="J2010" t="str">
            <v>OQC</v>
          </cell>
          <cell r="K2010">
            <v>50</v>
          </cell>
          <cell r="L2010">
            <v>50</v>
          </cell>
          <cell r="M2010">
            <v>0</v>
          </cell>
          <cell r="P2010"/>
          <cell r="Q2010"/>
          <cell r="R2010"/>
          <cell r="S2010"/>
          <cell r="T2010"/>
          <cell r="U2010"/>
          <cell r="V2010"/>
          <cell r="W2010"/>
          <cell r="Y2010"/>
          <cell r="Z2010"/>
          <cell r="AA2010"/>
          <cell r="AB2010"/>
          <cell r="AC2010"/>
          <cell r="AD2010"/>
          <cell r="AE2010"/>
        </row>
        <row r="2011">
          <cell r="B2011">
            <v>44152</v>
          </cell>
          <cell r="C2011">
            <v>47</v>
          </cell>
          <cell r="D2011">
            <v>11</v>
          </cell>
          <cell r="E2011">
            <v>1001040364</v>
          </cell>
          <cell r="F2011" t="str">
            <v>Máy lọc nước KAROFI E8RO MT</v>
          </cell>
          <cell r="G2011"/>
          <cell r="H2011" t="str">
            <v>Hoàng</v>
          </cell>
          <cell r="I2011" t="str">
            <v>Lắp ráp</v>
          </cell>
          <cell r="J2011" t="str">
            <v>OQC</v>
          </cell>
          <cell r="K2011">
            <v>550</v>
          </cell>
          <cell r="L2011">
            <v>550</v>
          </cell>
          <cell r="M2011">
            <v>0</v>
          </cell>
          <cell r="P2011"/>
          <cell r="Q2011"/>
          <cell r="R2011"/>
          <cell r="S2011"/>
          <cell r="T2011"/>
          <cell r="U2011"/>
          <cell r="V2011"/>
          <cell r="W2011"/>
          <cell r="Y2011"/>
          <cell r="Z2011"/>
          <cell r="AA2011"/>
          <cell r="AB2011"/>
          <cell r="AC2011"/>
          <cell r="AD2011"/>
          <cell r="AE2011"/>
        </row>
        <row r="2012">
          <cell r="B2012">
            <v>44152</v>
          </cell>
          <cell r="C2012">
            <v>47</v>
          </cell>
          <cell r="D2012">
            <v>11</v>
          </cell>
          <cell r="E2012">
            <v>1001040370</v>
          </cell>
          <cell r="F2012" t="str">
            <v>Máy lọc nước KAROFI S-s217</v>
          </cell>
          <cell r="G2012"/>
          <cell r="H2012" t="str">
            <v>Hoàng</v>
          </cell>
          <cell r="I2012" t="str">
            <v>Lắp ráp</v>
          </cell>
          <cell r="J2012" t="str">
            <v>OQC</v>
          </cell>
          <cell r="K2012">
            <v>50</v>
          </cell>
          <cell r="L2012">
            <v>50</v>
          </cell>
          <cell r="M2012">
            <v>0</v>
          </cell>
          <cell r="P2012"/>
          <cell r="Q2012"/>
          <cell r="R2012"/>
          <cell r="S2012"/>
          <cell r="T2012"/>
          <cell r="U2012"/>
          <cell r="V2012"/>
          <cell r="W2012"/>
          <cell r="Y2012"/>
          <cell r="Z2012"/>
          <cell r="AA2012"/>
          <cell r="AB2012"/>
          <cell r="AC2012"/>
          <cell r="AD2012"/>
          <cell r="AE2012"/>
        </row>
        <row r="2013">
          <cell r="B2013">
            <v>44152</v>
          </cell>
          <cell r="C2013">
            <v>47</v>
          </cell>
          <cell r="D2013">
            <v>11</v>
          </cell>
          <cell r="E2013">
            <v>1001050227</v>
          </cell>
          <cell r="F2013" t="str">
            <v>Máy RO-01/001 (CTVUTRU.03)</v>
          </cell>
          <cell r="G2013"/>
          <cell r="H2013" t="str">
            <v>Hoàng</v>
          </cell>
          <cell r="I2013" t="str">
            <v>Lắp ráp</v>
          </cell>
          <cell r="J2013" t="str">
            <v>OQC</v>
          </cell>
          <cell r="K2013">
            <v>50</v>
          </cell>
          <cell r="L2013">
            <v>50</v>
          </cell>
          <cell r="M2013">
            <v>0</v>
          </cell>
          <cell r="P2013"/>
          <cell r="Q2013"/>
          <cell r="R2013"/>
          <cell r="S2013"/>
          <cell r="T2013"/>
          <cell r="U2013"/>
          <cell r="V2013"/>
          <cell r="W2013"/>
          <cell r="Y2013"/>
          <cell r="Z2013"/>
          <cell r="AA2013"/>
          <cell r="AB2013"/>
          <cell r="AC2013"/>
          <cell r="AD2013"/>
          <cell r="AE2013"/>
        </row>
        <row r="2014">
          <cell r="B2014">
            <v>44152</v>
          </cell>
          <cell r="C2014">
            <v>47</v>
          </cell>
          <cell r="D2014">
            <v>11</v>
          </cell>
          <cell r="E2014">
            <v>1001110218</v>
          </cell>
          <cell r="F2014" t="str">
            <v>Máy RO-30 WATERFALL</v>
          </cell>
          <cell r="G2014"/>
          <cell r="H2014" t="str">
            <v>Hoàng</v>
          </cell>
          <cell r="I2014" t="str">
            <v>Lắp ráp</v>
          </cell>
          <cell r="J2014" t="str">
            <v>OQC</v>
          </cell>
          <cell r="K2014">
            <v>100</v>
          </cell>
          <cell r="L2014">
            <v>100</v>
          </cell>
          <cell r="M2014">
            <v>0</v>
          </cell>
          <cell r="P2014"/>
          <cell r="Q2014"/>
          <cell r="R2014"/>
          <cell r="S2014"/>
          <cell r="T2014"/>
          <cell r="U2014"/>
          <cell r="V2014"/>
          <cell r="W2014"/>
          <cell r="Y2014"/>
          <cell r="Z2014"/>
          <cell r="AA2014"/>
          <cell r="AB2014"/>
          <cell r="AC2014"/>
          <cell r="AD2014"/>
          <cell r="AE2014"/>
        </row>
        <row r="2015">
          <cell r="B2015">
            <v>44152</v>
          </cell>
          <cell r="C2015">
            <v>47</v>
          </cell>
          <cell r="D2015">
            <v>11</v>
          </cell>
          <cell r="E2015">
            <v>2004010185</v>
          </cell>
          <cell r="F2015" t="str">
            <v>Lõi lọc Smax Duo 1 Vi lọc</v>
          </cell>
          <cell r="G2015"/>
          <cell r="H2015" t="str">
            <v>Lan</v>
          </cell>
          <cell r="I2015" t="str">
            <v>Lõi</v>
          </cell>
          <cell r="J2015" t="str">
            <v>PQC</v>
          </cell>
          <cell r="K2015">
            <v>6000</v>
          </cell>
          <cell r="L2015">
            <v>6000</v>
          </cell>
          <cell r="M2015">
            <v>0</v>
          </cell>
          <cell r="P2015"/>
          <cell r="Q2015"/>
          <cell r="R2015"/>
          <cell r="S2015"/>
          <cell r="T2015"/>
          <cell r="U2015"/>
          <cell r="V2015"/>
          <cell r="W2015"/>
          <cell r="Y2015"/>
          <cell r="Z2015"/>
          <cell r="AA2015"/>
          <cell r="AB2015"/>
          <cell r="AC2015"/>
          <cell r="AD2015"/>
          <cell r="AE2015"/>
        </row>
        <row r="2016">
          <cell r="B2016">
            <v>44152</v>
          </cell>
          <cell r="C2016">
            <v>47</v>
          </cell>
          <cell r="D2016">
            <v>11</v>
          </cell>
          <cell r="E2016">
            <v>2004010184</v>
          </cell>
          <cell r="F2016" t="str">
            <v>Lõi lọc Smax Duo 3 Vi lọc đa điểm</v>
          </cell>
          <cell r="G2016"/>
          <cell r="H2016" t="str">
            <v>Lan</v>
          </cell>
          <cell r="I2016" t="str">
            <v>Lõi</v>
          </cell>
          <cell r="J2016" t="str">
            <v>PQC</v>
          </cell>
          <cell r="K2016">
            <v>5000</v>
          </cell>
          <cell r="L2016">
            <v>5000</v>
          </cell>
          <cell r="M2016">
            <v>0</v>
          </cell>
          <cell r="P2016"/>
          <cell r="Q2016"/>
          <cell r="R2016"/>
          <cell r="S2016"/>
          <cell r="T2016"/>
          <cell r="U2016"/>
          <cell r="V2016"/>
          <cell r="W2016"/>
          <cell r="Y2016"/>
          <cell r="Z2016"/>
          <cell r="AA2016"/>
          <cell r="AB2016"/>
          <cell r="AC2016"/>
          <cell r="AD2016"/>
          <cell r="AE2016"/>
        </row>
        <row r="2017">
          <cell r="B2017">
            <v>44152</v>
          </cell>
          <cell r="C2017">
            <v>47</v>
          </cell>
          <cell r="D2017">
            <v>11</v>
          </cell>
          <cell r="E2017">
            <v>2005010108</v>
          </cell>
          <cell r="F2017" t="str">
            <v>Lõi lọc Smax Duo 2 Activated Carbon</v>
          </cell>
          <cell r="G2017"/>
          <cell r="H2017" t="str">
            <v>Lan</v>
          </cell>
          <cell r="I2017" t="str">
            <v>Lõi</v>
          </cell>
          <cell r="J2017" t="str">
            <v>PQC</v>
          </cell>
          <cell r="K2017">
            <v>3900</v>
          </cell>
          <cell r="L2017">
            <v>3894</v>
          </cell>
          <cell r="M2017">
            <v>6</v>
          </cell>
          <cell r="P2017"/>
          <cell r="Q2017"/>
          <cell r="R2017"/>
          <cell r="S2017"/>
          <cell r="T2017"/>
          <cell r="U2017"/>
          <cell r="V2017"/>
          <cell r="W2017"/>
          <cell r="Y2017"/>
          <cell r="Z2017">
            <v>6</v>
          </cell>
          <cell r="AA2017"/>
          <cell r="AB2017"/>
          <cell r="AC2017"/>
          <cell r="AD2017"/>
          <cell r="AE2017"/>
        </row>
        <row r="2018">
          <cell r="B2018">
            <v>44152</v>
          </cell>
          <cell r="C2018">
            <v>47</v>
          </cell>
          <cell r="D2018">
            <v>11</v>
          </cell>
          <cell r="E2018">
            <v>2003050081</v>
          </cell>
          <cell r="F2018" t="str">
            <v>Lõi khoáng K EZ xanh D KAROFI (DM)</v>
          </cell>
          <cell r="G2018"/>
          <cell r="H2018" t="str">
            <v>Lan</v>
          </cell>
          <cell r="I2018" t="str">
            <v>Lõi</v>
          </cell>
          <cell r="J2018" t="str">
            <v>PQC</v>
          </cell>
          <cell r="K2018">
            <v>1992</v>
          </cell>
          <cell r="L2018">
            <v>1992</v>
          </cell>
          <cell r="M2018">
            <v>0</v>
          </cell>
          <cell r="P2018"/>
          <cell r="Q2018"/>
          <cell r="R2018"/>
          <cell r="S2018"/>
          <cell r="T2018"/>
          <cell r="U2018"/>
          <cell r="V2018"/>
          <cell r="W2018"/>
          <cell r="Y2018"/>
          <cell r="Z2018"/>
          <cell r="AA2018"/>
          <cell r="AB2018"/>
          <cell r="AC2018"/>
          <cell r="AD2018"/>
          <cell r="AE2018"/>
        </row>
        <row r="2019">
          <cell r="B2019">
            <v>44152</v>
          </cell>
          <cell r="C2019">
            <v>47</v>
          </cell>
          <cell r="D2019">
            <v>11</v>
          </cell>
          <cell r="E2019">
            <v>2004020132</v>
          </cell>
          <cell r="F2019" t="e">
            <v>#N/A</v>
          </cell>
          <cell r="G2019"/>
          <cell r="H2019" t="str">
            <v>Hoàng</v>
          </cell>
          <cell r="I2019" t="str">
            <v>Lắp ráp</v>
          </cell>
          <cell r="J2019" t="str">
            <v>OQC</v>
          </cell>
          <cell r="K2019">
            <v>20</v>
          </cell>
          <cell r="L2019">
            <v>20</v>
          </cell>
          <cell r="M2019">
            <v>0</v>
          </cell>
          <cell r="P2019"/>
          <cell r="Q2019"/>
          <cell r="R2019"/>
          <cell r="S2019"/>
          <cell r="T2019"/>
          <cell r="U2019"/>
          <cell r="V2019"/>
          <cell r="W2019"/>
          <cell r="Y2019"/>
          <cell r="Z2019"/>
          <cell r="AA2019"/>
          <cell r="AB2019"/>
          <cell r="AC2019"/>
          <cell r="AD2019"/>
          <cell r="AE2019"/>
        </row>
        <row r="2020">
          <cell r="B2020">
            <v>44152</v>
          </cell>
          <cell r="C2020">
            <v>47</v>
          </cell>
          <cell r="D2020">
            <v>11</v>
          </cell>
          <cell r="E2020">
            <v>2004010230</v>
          </cell>
          <cell r="F2020" t="str">
            <v>Lõi PP 10" G120 Power Max</v>
          </cell>
          <cell r="G2020"/>
          <cell r="H2020" t="str">
            <v>Lan</v>
          </cell>
          <cell r="I2020" t="str">
            <v>Lõi</v>
          </cell>
          <cell r="J2020" t="str">
            <v>PQC</v>
          </cell>
          <cell r="K2020">
            <v>780</v>
          </cell>
          <cell r="L2020">
            <v>780</v>
          </cell>
          <cell r="M2020">
            <v>0</v>
          </cell>
          <cell r="P2020"/>
          <cell r="Q2020"/>
          <cell r="R2020"/>
          <cell r="S2020"/>
          <cell r="T2020"/>
          <cell r="U2020"/>
          <cell r="V2020"/>
          <cell r="W2020"/>
          <cell r="Y2020"/>
          <cell r="Z2020"/>
          <cell r="AA2020"/>
          <cell r="AB2020"/>
          <cell r="AC2020"/>
          <cell r="AD2020"/>
          <cell r="AE2020"/>
        </row>
        <row r="2021">
          <cell r="B2021">
            <v>44152</v>
          </cell>
          <cell r="C2021">
            <v>47</v>
          </cell>
          <cell r="D2021">
            <v>11</v>
          </cell>
          <cell r="E2021">
            <v>2004020025</v>
          </cell>
          <cell r="F2021" t="str">
            <v>Lõi PPD 10" trắng vằn</v>
          </cell>
          <cell r="G2021"/>
          <cell r="H2021" t="str">
            <v>Lan</v>
          </cell>
          <cell r="I2021" t="str">
            <v>Lõi</v>
          </cell>
          <cell r="J2021" t="str">
            <v>PQC</v>
          </cell>
          <cell r="K2021">
            <v>1000</v>
          </cell>
          <cell r="L2021">
            <v>1000</v>
          </cell>
          <cell r="M2021">
            <v>0</v>
          </cell>
          <cell r="P2021"/>
          <cell r="Q2021"/>
          <cell r="R2021"/>
          <cell r="S2021"/>
          <cell r="T2021"/>
          <cell r="U2021"/>
          <cell r="V2021"/>
          <cell r="W2021"/>
          <cell r="Y2021"/>
          <cell r="Z2021"/>
          <cell r="AA2021"/>
          <cell r="AB2021"/>
          <cell r="AC2021"/>
          <cell r="AD2021"/>
          <cell r="AE2021"/>
        </row>
        <row r="2022">
          <cell r="B2022">
            <v>44152</v>
          </cell>
          <cell r="C2022">
            <v>47</v>
          </cell>
          <cell r="D2022">
            <v>11</v>
          </cell>
          <cell r="E2022">
            <v>2005020073</v>
          </cell>
          <cell r="F2022" t="str">
            <v>Lõi CTO 10" KAROFI (Anh)</v>
          </cell>
          <cell r="G2022"/>
          <cell r="H2022" t="str">
            <v>Lan</v>
          </cell>
          <cell r="I2022" t="str">
            <v>Lõi</v>
          </cell>
          <cell r="J2022" t="str">
            <v>PQC</v>
          </cell>
          <cell r="K2022">
            <v>50</v>
          </cell>
          <cell r="L2022">
            <v>50</v>
          </cell>
          <cell r="M2022">
            <v>0</v>
          </cell>
          <cell r="P2022"/>
          <cell r="Q2022"/>
          <cell r="R2022"/>
          <cell r="S2022"/>
          <cell r="T2022"/>
          <cell r="U2022"/>
          <cell r="V2022"/>
          <cell r="W2022"/>
          <cell r="Y2022"/>
          <cell r="Z2022"/>
          <cell r="AA2022"/>
          <cell r="AB2022"/>
          <cell r="AC2022"/>
          <cell r="AD2022"/>
          <cell r="AE2022"/>
        </row>
        <row r="2023">
          <cell r="B2023">
            <v>44152</v>
          </cell>
          <cell r="C2023">
            <v>47</v>
          </cell>
          <cell r="D2023">
            <v>11</v>
          </cell>
          <cell r="E2023">
            <v>2005020052</v>
          </cell>
          <cell r="F2023" t="str">
            <v>Lõi lọc Smax Duo 3 Post Carbon</v>
          </cell>
          <cell r="G2023"/>
          <cell r="H2023" t="str">
            <v>Lan</v>
          </cell>
          <cell r="I2023" t="str">
            <v>Lõi</v>
          </cell>
          <cell r="J2023" t="str">
            <v>PQC</v>
          </cell>
          <cell r="K2023">
            <v>950</v>
          </cell>
          <cell r="L2023">
            <v>950</v>
          </cell>
          <cell r="M2023">
            <v>0</v>
          </cell>
          <cell r="P2023"/>
          <cell r="Q2023"/>
          <cell r="R2023"/>
          <cell r="S2023"/>
          <cell r="T2023"/>
          <cell r="U2023"/>
          <cell r="V2023"/>
          <cell r="W2023"/>
          <cell r="Y2023"/>
          <cell r="Z2023"/>
          <cell r="AA2023"/>
          <cell r="AB2023"/>
          <cell r="AC2023"/>
          <cell r="AD2023"/>
          <cell r="AE2023"/>
        </row>
        <row r="2024">
          <cell r="B2024">
            <v>44152</v>
          </cell>
          <cell r="C2024">
            <v>47</v>
          </cell>
          <cell r="D2024">
            <v>11</v>
          </cell>
          <cell r="E2024">
            <v>2005010122</v>
          </cell>
          <cell r="F2024" t="e">
            <v>#N/A</v>
          </cell>
          <cell r="G2024"/>
          <cell r="H2024" t="str">
            <v>Hoàng</v>
          </cell>
          <cell r="I2024" t="str">
            <v>Lắp ráp</v>
          </cell>
          <cell r="J2024" t="str">
            <v>OQC</v>
          </cell>
          <cell r="K2024">
            <v>130</v>
          </cell>
          <cell r="L2024">
            <v>130</v>
          </cell>
          <cell r="M2024">
            <v>0</v>
          </cell>
          <cell r="P2024"/>
          <cell r="Q2024"/>
          <cell r="R2024"/>
          <cell r="S2024"/>
          <cell r="T2024"/>
          <cell r="U2024"/>
          <cell r="V2024"/>
          <cell r="W2024"/>
          <cell r="Y2024"/>
          <cell r="Z2024"/>
          <cell r="AA2024"/>
          <cell r="AB2024"/>
          <cell r="AC2024"/>
          <cell r="AD2024"/>
          <cell r="AE2024"/>
        </row>
        <row r="2025">
          <cell r="B2025">
            <v>44152</v>
          </cell>
          <cell r="C2025">
            <v>47</v>
          </cell>
          <cell r="D2025">
            <v>11</v>
          </cell>
          <cell r="E2025">
            <v>2003070028</v>
          </cell>
          <cell r="F2025" t="str">
            <v>Lõi Nano 102 trắng (DM)</v>
          </cell>
          <cell r="G2025"/>
          <cell r="H2025" t="str">
            <v>Lan</v>
          </cell>
          <cell r="I2025" t="str">
            <v>Lõi</v>
          </cell>
          <cell r="J2025" t="str">
            <v>PQC</v>
          </cell>
          <cell r="K2025">
            <v>990</v>
          </cell>
          <cell r="L2025">
            <v>990</v>
          </cell>
          <cell r="M2025">
            <v>0</v>
          </cell>
          <cell r="P2025"/>
          <cell r="Q2025"/>
          <cell r="R2025"/>
          <cell r="S2025"/>
          <cell r="T2025"/>
          <cell r="U2025"/>
          <cell r="V2025"/>
          <cell r="W2025"/>
          <cell r="Y2025"/>
          <cell r="Z2025"/>
          <cell r="AA2025"/>
          <cell r="AB2025"/>
          <cell r="AC2025"/>
          <cell r="AD2025"/>
          <cell r="AE2025"/>
        </row>
        <row r="2026">
          <cell r="B2026">
            <v>44152</v>
          </cell>
          <cell r="C2026">
            <v>47</v>
          </cell>
          <cell r="D2026">
            <v>11</v>
          </cell>
          <cell r="E2026">
            <v>2003050001</v>
          </cell>
          <cell r="F2026" t="str">
            <v>Lõi khoáng 102 xanh NC (DM)</v>
          </cell>
          <cell r="G2026"/>
          <cell r="H2026" t="str">
            <v>Lan</v>
          </cell>
          <cell r="I2026" t="str">
            <v>Lõi</v>
          </cell>
          <cell r="J2026" t="str">
            <v>PQC</v>
          </cell>
          <cell r="K2026">
            <v>997</v>
          </cell>
          <cell r="L2026">
            <v>997</v>
          </cell>
          <cell r="M2026">
            <v>0</v>
          </cell>
          <cell r="P2026"/>
          <cell r="Q2026"/>
          <cell r="R2026"/>
          <cell r="S2026"/>
          <cell r="T2026"/>
          <cell r="U2026"/>
          <cell r="V2026"/>
          <cell r="W2026"/>
          <cell r="Y2026"/>
          <cell r="Z2026"/>
          <cell r="AA2026"/>
          <cell r="AB2026"/>
          <cell r="AC2026"/>
          <cell r="AD2026"/>
          <cell r="AE2026"/>
        </row>
        <row r="2027">
          <cell r="B2027">
            <v>44152</v>
          </cell>
          <cell r="C2027">
            <v>47</v>
          </cell>
          <cell r="D2027">
            <v>11</v>
          </cell>
          <cell r="E2027">
            <v>2003050092</v>
          </cell>
          <cell r="F2027" t="str">
            <v>Lõi khoáng EZ270 trắng KoriHome</v>
          </cell>
          <cell r="G2027"/>
          <cell r="H2027" t="str">
            <v>Lan</v>
          </cell>
          <cell r="I2027" t="str">
            <v>Lõi</v>
          </cell>
          <cell r="J2027" t="str">
            <v>PQC</v>
          </cell>
          <cell r="K2027">
            <v>500</v>
          </cell>
          <cell r="L2027">
            <v>500</v>
          </cell>
          <cell r="M2027">
            <v>0</v>
          </cell>
          <cell r="P2027"/>
          <cell r="Q2027"/>
          <cell r="R2027"/>
          <cell r="S2027"/>
          <cell r="T2027"/>
          <cell r="U2027"/>
          <cell r="V2027"/>
          <cell r="W2027"/>
          <cell r="Y2027"/>
          <cell r="Z2027"/>
          <cell r="AA2027"/>
          <cell r="AB2027"/>
          <cell r="AC2027"/>
          <cell r="AD2027"/>
          <cell r="AE2027"/>
        </row>
        <row r="2028">
          <cell r="B2028">
            <v>44152</v>
          </cell>
          <cell r="C2028">
            <v>47</v>
          </cell>
          <cell r="D2028">
            <v>11</v>
          </cell>
          <cell r="E2028">
            <v>2003040033</v>
          </cell>
          <cell r="F2028" t="str">
            <v>Lõi Hồng ngoại EZ270 trắng KoriHome</v>
          </cell>
          <cell r="G2028"/>
          <cell r="H2028" t="str">
            <v>Lan</v>
          </cell>
          <cell r="I2028" t="str">
            <v>Lõi</v>
          </cell>
          <cell r="J2028" t="str">
            <v>PQC</v>
          </cell>
          <cell r="K2028">
            <v>500</v>
          </cell>
          <cell r="L2028">
            <v>500</v>
          </cell>
          <cell r="M2028">
            <v>0</v>
          </cell>
          <cell r="P2028"/>
          <cell r="Q2028"/>
          <cell r="R2028"/>
          <cell r="S2028"/>
          <cell r="T2028"/>
          <cell r="U2028"/>
          <cell r="V2028"/>
          <cell r="W2028"/>
          <cell r="Y2028"/>
          <cell r="Z2028"/>
          <cell r="AA2028"/>
          <cell r="AB2028"/>
          <cell r="AC2028"/>
          <cell r="AD2028"/>
          <cell r="AE2028"/>
        </row>
        <row r="2029">
          <cell r="B2029">
            <v>44152</v>
          </cell>
          <cell r="C2029">
            <v>47</v>
          </cell>
          <cell r="D2029">
            <v>11</v>
          </cell>
          <cell r="E2029">
            <v>2012010018</v>
          </cell>
          <cell r="F2029" t="str">
            <v>Màng RO EZ355 100 PURIFIM (DM)</v>
          </cell>
          <cell r="G2029"/>
          <cell r="H2029" t="str">
            <v>Lan</v>
          </cell>
          <cell r="I2029" t="str">
            <v>Lõi</v>
          </cell>
          <cell r="J2029" t="str">
            <v>PQC</v>
          </cell>
          <cell r="K2029">
            <v>797</v>
          </cell>
          <cell r="L2029">
            <v>797</v>
          </cell>
          <cell r="M2029">
            <v>0</v>
          </cell>
          <cell r="P2029"/>
          <cell r="Q2029"/>
          <cell r="R2029"/>
          <cell r="S2029"/>
          <cell r="T2029"/>
          <cell r="U2029"/>
          <cell r="V2029"/>
          <cell r="W2029"/>
          <cell r="Y2029"/>
          <cell r="Z2029"/>
          <cell r="AA2029"/>
          <cell r="AB2029"/>
          <cell r="AC2029"/>
          <cell r="AD2029"/>
          <cell r="AE2029"/>
        </row>
        <row r="2030">
          <cell r="B2030">
            <v>44153</v>
          </cell>
          <cell r="C2030">
            <v>47</v>
          </cell>
          <cell r="D2030">
            <v>11</v>
          </cell>
          <cell r="E2030">
            <v>1001040418</v>
          </cell>
          <cell r="F2030" t="str">
            <v>Máy lọc nước Optimus Pro O-i439</v>
          </cell>
          <cell r="G2030"/>
          <cell r="H2030" t="str">
            <v>Hoàng</v>
          </cell>
          <cell r="I2030" t="str">
            <v>Lắp ráp</v>
          </cell>
          <cell r="J2030" t="str">
            <v>OQC</v>
          </cell>
          <cell r="K2030">
            <v>50</v>
          </cell>
          <cell r="L2030">
            <v>50</v>
          </cell>
          <cell r="M2030">
            <v>0</v>
          </cell>
          <cell r="P2030"/>
          <cell r="Q2030"/>
          <cell r="R2030"/>
          <cell r="S2030"/>
          <cell r="T2030"/>
          <cell r="U2030"/>
          <cell r="V2030"/>
          <cell r="W2030"/>
          <cell r="Y2030"/>
          <cell r="Z2030"/>
          <cell r="AA2030"/>
          <cell r="AB2030"/>
          <cell r="AC2030"/>
          <cell r="AD2030"/>
          <cell r="AE2030"/>
        </row>
        <row r="2031">
          <cell r="B2031">
            <v>44153</v>
          </cell>
          <cell r="C2031">
            <v>47</v>
          </cell>
          <cell r="D2031">
            <v>11</v>
          </cell>
          <cell r="E2031">
            <v>1001040391</v>
          </cell>
          <cell r="F2031" t="str">
            <v>Máy lọc nước Optimus Plus O-P1310</v>
          </cell>
          <cell r="G2031"/>
          <cell r="H2031" t="str">
            <v>Hoàng</v>
          </cell>
          <cell r="I2031" t="str">
            <v>Lắp ráp</v>
          </cell>
          <cell r="J2031" t="str">
            <v>OQC</v>
          </cell>
          <cell r="K2031">
            <v>250</v>
          </cell>
          <cell r="L2031">
            <v>250</v>
          </cell>
          <cell r="M2031">
            <v>0</v>
          </cell>
          <cell r="P2031"/>
          <cell r="Q2031"/>
          <cell r="R2031"/>
          <cell r="S2031"/>
          <cell r="T2031"/>
          <cell r="U2031"/>
          <cell r="V2031"/>
          <cell r="W2031"/>
          <cell r="Y2031"/>
          <cell r="Z2031"/>
          <cell r="AA2031"/>
          <cell r="AB2031"/>
          <cell r="AC2031"/>
          <cell r="AD2031"/>
          <cell r="AE2031"/>
        </row>
        <row r="2032">
          <cell r="B2032">
            <v>44153</v>
          </cell>
          <cell r="C2032">
            <v>47</v>
          </cell>
          <cell r="D2032">
            <v>11</v>
          </cell>
          <cell r="E2032">
            <v>1001070058</v>
          </cell>
          <cell r="F2032" t="str">
            <v>Máy RO-01 CHHAIDANG.01</v>
          </cell>
          <cell r="G2032"/>
          <cell r="H2032" t="str">
            <v>Hoàng</v>
          </cell>
          <cell r="I2032" t="str">
            <v>Lắp ráp</v>
          </cell>
          <cell r="J2032" t="str">
            <v>OQC</v>
          </cell>
          <cell r="K2032">
            <v>20</v>
          </cell>
          <cell r="L2032">
            <v>20</v>
          </cell>
          <cell r="M2032">
            <v>0</v>
          </cell>
          <cell r="P2032"/>
          <cell r="Q2032"/>
          <cell r="R2032"/>
          <cell r="S2032"/>
          <cell r="T2032"/>
          <cell r="U2032"/>
          <cell r="V2032"/>
          <cell r="W2032"/>
          <cell r="Y2032"/>
          <cell r="Z2032"/>
          <cell r="AA2032"/>
          <cell r="AB2032"/>
          <cell r="AC2032"/>
          <cell r="AD2032"/>
          <cell r="AE2032"/>
        </row>
        <row r="2033">
          <cell r="B2033">
            <v>44153</v>
          </cell>
          <cell r="C2033">
            <v>47</v>
          </cell>
          <cell r="D2033">
            <v>11</v>
          </cell>
          <cell r="E2033">
            <v>1001040115</v>
          </cell>
          <cell r="F2033" t="str">
            <v>Máy lọc nước KAROFI K9IQ-2 MT</v>
          </cell>
          <cell r="G2033"/>
          <cell r="H2033" t="str">
            <v>Hoàng</v>
          </cell>
          <cell r="I2033" t="str">
            <v>Lắp ráp</v>
          </cell>
          <cell r="J2033" t="str">
            <v>OQC</v>
          </cell>
          <cell r="K2033">
            <v>360</v>
          </cell>
          <cell r="L2033">
            <v>360</v>
          </cell>
          <cell r="M2033">
            <v>0</v>
          </cell>
          <cell r="P2033"/>
          <cell r="Q2033"/>
          <cell r="R2033"/>
          <cell r="S2033"/>
          <cell r="T2033"/>
          <cell r="U2033"/>
          <cell r="V2033"/>
          <cell r="W2033"/>
          <cell r="Y2033"/>
          <cell r="Z2033"/>
          <cell r="AA2033"/>
          <cell r="AB2033"/>
          <cell r="AC2033"/>
          <cell r="AD2033"/>
          <cell r="AE2033"/>
        </row>
        <row r="2034">
          <cell r="B2034">
            <v>44153</v>
          </cell>
          <cell r="C2034">
            <v>47</v>
          </cell>
          <cell r="D2034">
            <v>11</v>
          </cell>
          <cell r="E2034">
            <v>1001050227</v>
          </cell>
          <cell r="F2034" t="str">
            <v>Máy RO-01/001 (CTVUTRU.03)</v>
          </cell>
          <cell r="G2034"/>
          <cell r="H2034" t="str">
            <v>Hoàng</v>
          </cell>
          <cell r="I2034" t="str">
            <v>Lắp ráp</v>
          </cell>
          <cell r="J2034" t="str">
            <v>OQC</v>
          </cell>
          <cell r="K2034">
            <v>50</v>
          </cell>
          <cell r="L2034">
            <v>50</v>
          </cell>
          <cell r="M2034">
            <v>0</v>
          </cell>
          <cell r="P2034"/>
          <cell r="Q2034"/>
          <cell r="R2034"/>
          <cell r="S2034"/>
          <cell r="T2034"/>
          <cell r="U2034"/>
          <cell r="V2034"/>
          <cell r="W2034"/>
          <cell r="Y2034"/>
          <cell r="Z2034"/>
          <cell r="AA2034"/>
          <cell r="AB2034"/>
          <cell r="AC2034"/>
          <cell r="AD2034"/>
          <cell r="AE2034"/>
        </row>
        <row r="2035">
          <cell r="B2035">
            <v>44153</v>
          </cell>
          <cell r="C2035">
            <v>47</v>
          </cell>
          <cell r="D2035">
            <v>11</v>
          </cell>
          <cell r="E2035">
            <v>1001040364</v>
          </cell>
          <cell r="F2035" t="str">
            <v>Máy lọc nước KAROFI E8RO MT</v>
          </cell>
          <cell r="G2035"/>
          <cell r="H2035" t="str">
            <v>Hoàng</v>
          </cell>
          <cell r="I2035" t="str">
            <v>Lắp ráp</v>
          </cell>
          <cell r="J2035" t="str">
            <v>OQC</v>
          </cell>
          <cell r="K2035">
            <v>200</v>
          </cell>
          <cell r="L2035">
            <v>200</v>
          </cell>
          <cell r="M2035">
            <v>0</v>
          </cell>
          <cell r="P2035"/>
          <cell r="Q2035"/>
          <cell r="R2035"/>
          <cell r="S2035"/>
          <cell r="T2035"/>
          <cell r="U2035"/>
          <cell r="V2035"/>
          <cell r="W2035"/>
          <cell r="Y2035"/>
          <cell r="Z2035"/>
          <cell r="AA2035"/>
          <cell r="AB2035"/>
          <cell r="AC2035"/>
          <cell r="AD2035"/>
          <cell r="AE2035"/>
        </row>
        <row r="2036">
          <cell r="B2036">
            <v>44153</v>
          </cell>
          <cell r="C2036">
            <v>47</v>
          </cell>
          <cell r="D2036">
            <v>11</v>
          </cell>
          <cell r="E2036">
            <v>1001040365</v>
          </cell>
          <cell r="F2036" t="str">
            <v>Máy lọc nước KAROFI S-s117 +BA</v>
          </cell>
          <cell r="G2036"/>
          <cell r="H2036" t="str">
            <v>Hoàng</v>
          </cell>
          <cell r="I2036" t="str">
            <v>Lắp ráp</v>
          </cell>
          <cell r="J2036" t="str">
            <v>OQC</v>
          </cell>
          <cell r="K2036">
            <v>150</v>
          </cell>
          <cell r="L2036">
            <v>150</v>
          </cell>
          <cell r="M2036">
            <v>0</v>
          </cell>
          <cell r="P2036"/>
          <cell r="Q2036"/>
          <cell r="R2036"/>
          <cell r="S2036"/>
          <cell r="T2036"/>
          <cell r="U2036"/>
          <cell r="V2036"/>
          <cell r="W2036"/>
          <cell r="Y2036"/>
          <cell r="Z2036"/>
          <cell r="AA2036"/>
          <cell r="AB2036"/>
          <cell r="AC2036"/>
          <cell r="AD2036"/>
          <cell r="AE2036"/>
        </row>
        <row r="2037">
          <cell r="B2037">
            <v>44153</v>
          </cell>
          <cell r="C2037">
            <v>47</v>
          </cell>
          <cell r="D2037">
            <v>11</v>
          </cell>
          <cell r="E2037">
            <v>1001040255</v>
          </cell>
          <cell r="F2037" t="str">
            <v>Máy lọc nước KAROFI M-i2210/UH</v>
          </cell>
          <cell r="G2037"/>
          <cell r="H2037" t="str">
            <v>Hoàng</v>
          </cell>
          <cell r="I2037" t="str">
            <v>Lắp ráp</v>
          </cell>
          <cell r="J2037" t="str">
            <v>OQC</v>
          </cell>
          <cell r="K2037">
            <v>50</v>
          </cell>
          <cell r="L2037">
            <v>50</v>
          </cell>
          <cell r="M2037">
            <v>0</v>
          </cell>
          <cell r="P2037"/>
          <cell r="Q2037"/>
          <cell r="R2037"/>
          <cell r="S2037"/>
          <cell r="T2037"/>
          <cell r="U2037"/>
          <cell r="V2037"/>
          <cell r="W2037"/>
          <cell r="Y2037"/>
          <cell r="Z2037"/>
          <cell r="AA2037"/>
          <cell r="AB2037"/>
          <cell r="AC2037"/>
          <cell r="AD2037"/>
          <cell r="AE2037"/>
        </row>
        <row r="2038">
          <cell r="B2038">
            <v>44153</v>
          </cell>
          <cell r="C2038">
            <v>47</v>
          </cell>
          <cell r="D2038">
            <v>11</v>
          </cell>
          <cell r="E2038">
            <v>1001010176</v>
          </cell>
          <cell r="F2038" t="str">
            <v>Máy lọc nước LIVOTEC LRA109</v>
          </cell>
          <cell r="G2038"/>
          <cell r="H2038" t="str">
            <v>Hoàng</v>
          </cell>
          <cell r="I2038" t="str">
            <v>Lắp ráp</v>
          </cell>
          <cell r="J2038" t="str">
            <v>OQC</v>
          </cell>
          <cell r="K2038">
            <v>200</v>
          </cell>
          <cell r="L2038">
            <v>200</v>
          </cell>
          <cell r="M2038">
            <v>0</v>
          </cell>
          <cell r="P2038"/>
          <cell r="Q2038"/>
          <cell r="R2038"/>
          <cell r="S2038"/>
          <cell r="T2038"/>
          <cell r="U2038"/>
          <cell r="V2038"/>
          <cell r="W2038"/>
          <cell r="Y2038"/>
          <cell r="Z2038"/>
          <cell r="AA2038"/>
          <cell r="AB2038"/>
          <cell r="AC2038"/>
          <cell r="AD2038"/>
          <cell r="AE2038"/>
        </row>
        <row r="2039">
          <cell r="B2039">
            <v>44153</v>
          </cell>
          <cell r="C2039">
            <v>47</v>
          </cell>
          <cell r="D2039">
            <v>11</v>
          </cell>
          <cell r="E2039">
            <v>1001040415</v>
          </cell>
          <cell r="F2039" t="str">
            <v>Máy lọc nước KAROFI B930</v>
          </cell>
          <cell r="G2039"/>
          <cell r="H2039" t="str">
            <v>Hoàng</v>
          </cell>
          <cell r="I2039" t="str">
            <v>Lắp ráp</v>
          </cell>
          <cell r="J2039" t="str">
            <v>OQC</v>
          </cell>
          <cell r="K2039">
            <v>200</v>
          </cell>
          <cell r="L2039">
            <v>200</v>
          </cell>
          <cell r="M2039">
            <v>0</v>
          </cell>
          <cell r="P2039"/>
          <cell r="Q2039"/>
          <cell r="R2039"/>
          <cell r="S2039"/>
          <cell r="T2039"/>
          <cell r="U2039"/>
          <cell r="V2039"/>
          <cell r="W2039"/>
          <cell r="Y2039"/>
          <cell r="Z2039"/>
          <cell r="AA2039"/>
          <cell r="AB2039"/>
          <cell r="AC2039"/>
          <cell r="AD2039"/>
          <cell r="AE2039"/>
        </row>
        <row r="2040">
          <cell r="B2040">
            <v>44153</v>
          </cell>
          <cell r="C2040">
            <v>47</v>
          </cell>
          <cell r="D2040">
            <v>11</v>
          </cell>
          <cell r="E2040">
            <v>1001090057</v>
          </cell>
          <cell r="F2040" t="str">
            <v>Máy RO-01/001 CTEVERSUN.01</v>
          </cell>
          <cell r="G2040"/>
          <cell r="H2040" t="str">
            <v>Hoàng</v>
          </cell>
          <cell r="I2040" t="str">
            <v>Lắp ráp</v>
          </cell>
          <cell r="J2040" t="str">
            <v>OQC</v>
          </cell>
          <cell r="K2040">
            <v>15</v>
          </cell>
          <cell r="L2040">
            <v>15</v>
          </cell>
          <cell r="M2040">
            <v>0</v>
          </cell>
          <cell r="P2040"/>
          <cell r="Q2040"/>
          <cell r="R2040"/>
          <cell r="S2040"/>
          <cell r="T2040"/>
          <cell r="U2040"/>
          <cell r="V2040"/>
          <cell r="W2040"/>
          <cell r="Y2040"/>
          <cell r="Z2040"/>
          <cell r="AA2040"/>
          <cell r="AB2040"/>
          <cell r="AC2040"/>
          <cell r="AD2040"/>
          <cell r="AE2040"/>
        </row>
        <row r="2041">
          <cell r="B2041">
            <v>44153</v>
          </cell>
          <cell r="C2041">
            <v>47</v>
          </cell>
          <cell r="D2041">
            <v>11</v>
          </cell>
          <cell r="E2041">
            <v>1001080077</v>
          </cell>
          <cell r="F2041" t="str">
            <v>Máy RO-05/001A CTEVERSUN.01</v>
          </cell>
          <cell r="G2041"/>
          <cell r="H2041" t="str">
            <v>Hoàng</v>
          </cell>
          <cell r="I2041" t="str">
            <v>Lắp ráp</v>
          </cell>
          <cell r="J2041" t="str">
            <v>OQC</v>
          </cell>
          <cell r="K2041">
            <v>15</v>
          </cell>
          <cell r="L2041">
            <v>15</v>
          </cell>
          <cell r="M2041">
            <v>0</v>
          </cell>
          <cell r="P2041"/>
          <cell r="Q2041"/>
          <cell r="R2041"/>
          <cell r="S2041"/>
          <cell r="T2041"/>
          <cell r="U2041"/>
          <cell r="V2041"/>
          <cell r="W2041"/>
          <cell r="Y2041"/>
          <cell r="Z2041"/>
          <cell r="AA2041"/>
          <cell r="AB2041"/>
          <cell r="AC2041"/>
          <cell r="AD2041"/>
          <cell r="AE2041"/>
        </row>
        <row r="2042">
          <cell r="B2042">
            <v>44153</v>
          </cell>
          <cell r="C2042">
            <v>47</v>
          </cell>
          <cell r="D2042">
            <v>11</v>
          </cell>
          <cell r="E2042">
            <v>2004010185</v>
          </cell>
          <cell r="F2042" t="str">
            <v>Lõi lọc Smax Duo 1 Vi lọc</v>
          </cell>
          <cell r="G2042"/>
          <cell r="H2042" t="str">
            <v>Lan</v>
          </cell>
          <cell r="I2042" t="str">
            <v>Lõi</v>
          </cell>
          <cell r="J2042" t="str">
            <v>PQC</v>
          </cell>
          <cell r="K2042">
            <v>6000</v>
          </cell>
          <cell r="L2042">
            <v>5995</v>
          </cell>
          <cell r="M2042">
            <v>5</v>
          </cell>
          <cell r="P2042"/>
          <cell r="Q2042"/>
          <cell r="R2042"/>
          <cell r="S2042"/>
          <cell r="T2042"/>
          <cell r="U2042"/>
          <cell r="V2042"/>
          <cell r="W2042"/>
          <cell r="Y2042"/>
          <cell r="Z2042">
            <v>5</v>
          </cell>
          <cell r="AA2042"/>
          <cell r="AB2042"/>
          <cell r="AC2042"/>
          <cell r="AD2042"/>
          <cell r="AE2042"/>
        </row>
        <row r="2043">
          <cell r="B2043">
            <v>44153</v>
          </cell>
          <cell r="C2043">
            <v>47</v>
          </cell>
          <cell r="D2043">
            <v>11</v>
          </cell>
          <cell r="E2043">
            <v>2004010184</v>
          </cell>
          <cell r="F2043" t="str">
            <v>Lõi lọc Smax Duo 3 Vi lọc đa điểm</v>
          </cell>
          <cell r="G2043"/>
          <cell r="H2043" t="str">
            <v>Lan</v>
          </cell>
          <cell r="I2043" t="str">
            <v>Lõi</v>
          </cell>
          <cell r="J2043" t="str">
            <v>PQC</v>
          </cell>
          <cell r="K2043">
            <v>5000</v>
          </cell>
          <cell r="L2043">
            <v>5000</v>
          </cell>
          <cell r="M2043">
            <v>0</v>
          </cell>
          <cell r="P2043"/>
          <cell r="Q2043"/>
          <cell r="R2043"/>
          <cell r="S2043"/>
          <cell r="T2043"/>
          <cell r="U2043"/>
          <cell r="V2043"/>
          <cell r="W2043"/>
          <cell r="Y2043"/>
          <cell r="Z2043"/>
          <cell r="AA2043"/>
          <cell r="AB2043"/>
          <cell r="AC2043"/>
          <cell r="AD2043"/>
          <cell r="AE2043"/>
        </row>
        <row r="2044">
          <cell r="B2044">
            <v>44153</v>
          </cell>
          <cell r="C2044">
            <v>47</v>
          </cell>
          <cell r="D2044">
            <v>11</v>
          </cell>
          <cell r="E2044">
            <v>2005010108</v>
          </cell>
          <cell r="F2044" t="str">
            <v>Lõi lọc Smax Duo 2 Activated Carbon</v>
          </cell>
          <cell r="G2044"/>
          <cell r="H2044" t="str">
            <v>Lan</v>
          </cell>
          <cell r="I2044" t="str">
            <v>Lõi</v>
          </cell>
          <cell r="J2044" t="str">
            <v>PQC</v>
          </cell>
          <cell r="K2044">
            <v>1000</v>
          </cell>
          <cell r="L2044">
            <v>996</v>
          </cell>
          <cell r="M2044">
            <v>4</v>
          </cell>
          <cell r="P2044"/>
          <cell r="Q2044"/>
          <cell r="R2044"/>
          <cell r="S2044"/>
          <cell r="T2044"/>
          <cell r="U2044"/>
          <cell r="V2044">
            <v>4</v>
          </cell>
          <cell r="W2044"/>
          <cell r="Y2044"/>
          <cell r="Z2044"/>
          <cell r="AA2044"/>
          <cell r="AB2044"/>
          <cell r="AC2044"/>
          <cell r="AD2044"/>
          <cell r="AE2044"/>
        </row>
        <row r="2045">
          <cell r="B2045">
            <v>44153</v>
          </cell>
          <cell r="C2045">
            <v>47</v>
          </cell>
          <cell r="D2045">
            <v>11</v>
          </cell>
          <cell r="E2045">
            <v>2003030324</v>
          </cell>
          <cell r="F2045" t="str">
            <v>Lõi T33 K EZ xanh D KAROFI (KT)</v>
          </cell>
          <cell r="G2045"/>
          <cell r="H2045" t="str">
            <v>Lan</v>
          </cell>
          <cell r="I2045" t="str">
            <v>Lõi</v>
          </cell>
          <cell r="J2045" t="str">
            <v>PQC</v>
          </cell>
          <cell r="K2045">
            <v>792</v>
          </cell>
          <cell r="L2045">
            <v>792</v>
          </cell>
          <cell r="M2045">
            <v>0</v>
          </cell>
          <cell r="P2045"/>
          <cell r="Q2045"/>
          <cell r="R2045"/>
          <cell r="S2045"/>
          <cell r="T2045"/>
          <cell r="U2045"/>
          <cell r="V2045"/>
          <cell r="W2045"/>
          <cell r="Y2045"/>
          <cell r="Z2045"/>
          <cell r="AA2045"/>
          <cell r="AB2045"/>
          <cell r="AC2045"/>
          <cell r="AD2045"/>
          <cell r="AE2045"/>
        </row>
        <row r="2046">
          <cell r="B2046">
            <v>44153</v>
          </cell>
          <cell r="C2046">
            <v>47</v>
          </cell>
          <cell r="D2046">
            <v>11</v>
          </cell>
          <cell r="E2046">
            <v>2003010009</v>
          </cell>
          <cell r="F2046" t="str">
            <v>Lõi ORP alkaline K EZ xanh D KAROFI</v>
          </cell>
          <cell r="G2046"/>
          <cell r="H2046" t="str">
            <v>Lan</v>
          </cell>
          <cell r="I2046" t="str">
            <v>Lõi</v>
          </cell>
          <cell r="J2046" t="str">
            <v>PQC</v>
          </cell>
          <cell r="K2046">
            <v>985</v>
          </cell>
          <cell r="L2046">
            <v>985</v>
          </cell>
          <cell r="M2046">
            <v>0</v>
          </cell>
          <cell r="P2046"/>
          <cell r="Q2046"/>
          <cell r="R2046"/>
          <cell r="S2046"/>
          <cell r="T2046"/>
          <cell r="U2046"/>
          <cell r="V2046"/>
          <cell r="W2046"/>
          <cell r="Y2046"/>
          <cell r="Z2046"/>
          <cell r="AA2046"/>
          <cell r="AB2046"/>
          <cell r="AC2046"/>
          <cell r="AD2046"/>
          <cell r="AE2046"/>
        </row>
        <row r="2047">
          <cell r="B2047">
            <v>44153</v>
          </cell>
          <cell r="C2047">
            <v>47</v>
          </cell>
          <cell r="D2047">
            <v>11</v>
          </cell>
          <cell r="E2047">
            <v>2003090057</v>
          </cell>
          <cell r="F2047" t="str">
            <v>Lõi Hydrogen K EZ xanh D KAROFI (DM)</v>
          </cell>
          <cell r="G2047"/>
          <cell r="H2047" t="str">
            <v>Lan</v>
          </cell>
          <cell r="I2047" t="str">
            <v>Lõi</v>
          </cell>
          <cell r="J2047" t="str">
            <v>PQC</v>
          </cell>
          <cell r="K2047">
            <v>993</v>
          </cell>
          <cell r="L2047">
            <v>993</v>
          </cell>
          <cell r="M2047">
            <v>0</v>
          </cell>
          <cell r="P2047"/>
          <cell r="Q2047"/>
          <cell r="R2047"/>
          <cell r="S2047"/>
          <cell r="T2047"/>
          <cell r="U2047"/>
          <cell r="V2047"/>
          <cell r="W2047"/>
          <cell r="Y2047"/>
          <cell r="Z2047"/>
          <cell r="AA2047"/>
          <cell r="AB2047"/>
          <cell r="AC2047"/>
          <cell r="AD2047"/>
          <cell r="AE2047"/>
        </row>
        <row r="2048">
          <cell r="B2048">
            <v>44153</v>
          </cell>
          <cell r="C2048">
            <v>47</v>
          </cell>
          <cell r="D2048">
            <v>11</v>
          </cell>
          <cell r="E2048">
            <v>2003070043</v>
          </cell>
          <cell r="F2048" t="str">
            <v>Lõi Nano K EZ xanh D KAROFI (DM)</v>
          </cell>
          <cell r="G2048"/>
          <cell r="H2048" t="str">
            <v>Lan</v>
          </cell>
          <cell r="I2048" t="str">
            <v>Lõi</v>
          </cell>
          <cell r="J2048" t="str">
            <v>PQC</v>
          </cell>
          <cell r="K2048">
            <v>4236</v>
          </cell>
          <cell r="L2048">
            <v>4215</v>
          </cell>
          <cell r="M2048">
            <v>21</v>
          </cell>
          <cell r="P2048"/>
          <cell r="Q2048"/>
          <cell r="R2048"/>
          <cell r="S2048">
            <v>21</v>
          </cell>
          <cell r="T2048"/>
          <cell r="U2048"/>
          <cell r="V2048"/>
          <cell r="W2048"/>
          <cell r="Y2048"/>
          <cell r="Z2048"/>
          <cell r="AA2048"/>
          <cell r="AB2048"/>
          <cell r="AC2048"/>
          <cell r="AD2048"/>
          <cell r="AE2048"/>
        </row>
        <row r="2049">
          <cell r="B2049">
            <v>44153</v>
          </cell>
          <cell r="C2049">
            <v>47</v>
          </cell>
          <cell r="D2049">
            <v>11</v>
          </cell>
          <cell r="E2049">
            <v>2003050050</v>
          </cell>
          <cell r="F2049" t="str">
            <v>Lõi khoáng K KAROFI (hộp)</v>
          </cell>
          <cell r="G2049"/>
          <cell r="H2049" t="str">
            <v>Lan</v>
          </cell>
          <cell r="I2049" t="str">
            <v>Lõi</v>
          </cell>
          <cell r="J2049" t="str">
            <v>PQC</v>
          </cell>
          <cell r="K2049">
            <v>2000</v>
          </cell>
          <cell r="L2049">
            <v>2000</v>
          </cell>
          <cell r="M2049">
            <v>0</v>
          </cell>
          <cell r="P2049"/>
          <cell r="Q2049"/>
          <cell r="R2049"/>
          <cell r="S2049"/>
          <cell r="T2049"/>
          <cell r="U2049"/>
          <cell r="V2049"/>
          <cell r="W2049"/>
          <cell r="Y2049"/>
          <cell r="Z2049"/>
          <cell r="AA2049"/>
          <cell r="AB2049"/>
          <cell r="AC2049"/>
          <cell r="AD2049"/>
          <cell r="AE2049"/>
        </row>
        <row r="2050">
          <cell r="B2050">
            <v>44153</v>
          </cell>
          <cell r="C2050">
            <v>47</v>
          </cell>
          <cell r="D2050">
            <v>11</v>
          </cell>
          <cell r="E2050">
            <v>2004010236</v>
          </cell>
          <cell r="F2050" t="str">
            <v>Lõi PP 10" G120 BLUE LEAF</v>
          </cell>
          <cell r="G2050"/>
          <cell r="H2050" t="str">
            <v>Lan</v>
          </cell>
          <cell r="I2050" t="str">
            <v>Lõi</v>
          </cell>
          <cell r="J2050" t="str">
            <v>PQC</v>
          </cell>
          <cell r="K2050">
            <v>800</v>
          </cell>
          <cell r="L2050">
            <v>800</v>
          </cell>
          <cell r="M2050">
            <v>0</v>
          </cell>
          <cell r="P2050"/>
          <cell r="Q2050"/>
          <cell r="R2050"/>
          <cell r="S2050"/>
          <cell r="T2050"/>
          <cell r="U2050"/>
          <cell r="V2050"/>
          <cell r="W2050"/>
          <cell r="Y2050"/>
          <cell r="Z2050"/>
          <cell r="AA2050"/>
          <cell r="AB2050"/>
          <cell r="AC2050"/>
          <cell r="AD2050"/>
          <cell r="AE2050"/>
        </row>
        <row r="2051">
          <cell r="B2051">
            <v>44153</v>
          </cell>
          <cell r="C2051">
            <v>47</v>
          </cell>
          <cell r="D2051">
            <v>11</v>
          </cell>
          <cell r="E2051">
            <v>2005020003</v>
          </cell>
          <cell r="F2051" t="str">
            <v>Lõi CTO 10" trắng</v>
          </cell>
          <cell r="G2051"/>
          <cell r="H2051" t="str">
            <v>Lan</v>
          </cell>
          <cell r="I2051" t="str">
            <v>Lõi</v>
          </cell>
          <cell r="J2051" t="str">
            <v>PQC</v>
          </cell>
          <cell r="K2051">
            <v>400</v>
          </cell>
          <cell r="L2051">
            <v>400</v>
          </cell>
          <cell r="M2051">
            <v>0</v>
          </cell>
          <cell r="P2051"/>
          <cell r="Q2051"/>
          <cell r="R2051"/>
          <cell r="S2051"/>
          <cell r="T2051"/>
          <cell r="U2051"/>
          <cell r="V2051"/>
          <cell r="W2051"/>
          <cell r="Y2051"/>
          <cell r="Z2051"/>
          <cell r="AA2051"/>
          <cell r="AB2051"/>
          <cell r="AC2051"/>
          <cell r="AD2051"/>
          <cell r="AE2051"/>
        </row>
        <row r="2052">
          <cell r="B2052">
            <v>44153</v>
          </cell>
          <cell r="C2052">
            <v>47</v>
          </cell>
          <cell r="D2052">
            <v>11</v>
          </cell>
          <cell r="E2052">
            <v>2005020112</v>
          </cell>
          <cell r="F2052" t="str">
            <v>Lõi CTO 10" trắng BLUE LEAF</v>
          </cell>
          <cell r="G2052"/>
          <cell r="H2052" t="str">
            <v>Lan</v>
          </cell>
          <cell r="I2052" t="str">
            <v>Lõi</v>
          </cell>
          <cell r="J2052" t="str">
            <v>PQC</v>
          </cell>
          <cell r="K2052">
            <v>600</v>
          </cell>
          <cell r="L2052">
            <v>600</v>
          </cell>
          <cell r="M2052">
            <v>0</v>
          </cell>
          <cell r="P2052"/>
          <cell r="Q2052"/>
          <cell r="R2052"/>
          <cell r="S2052"/>
          <cell r="T2052"/>
          <cell r="U2052"/>
          <cell r="V2052"/>
          <cell r="W2052"/>
          <cell r="Y2052"/>
          <cell r="Z2052"/>
          <cell r="AA2052"/>
          <cell r="AB2052"/>
          <cell r="AC2052"/>
          <cell r="AD2052"/>
          <cell r="AE2052"/>
        </row>
        <row r="2053">
          <cell r="B2053">
            <v>44153</v>
          </cell>
          <cell r="C2053">
            <v>47</v>
          </cell>
          <cell r="D2053">
            <v>11</v>
          </cell>
          <cell r="E2053">
            <v>2005010072</v>
          </cell>
          <cell r="F2053" t="str">
            <v>Lõi OCB 10" trắng KAROFI (Anh)</v>
          </cell>
          <cell r="G2053"/>
          <cell r="H2053" t="str">
            <v>Lan</v>
          </cell>
          <cell r="I2053" t="str">
            <v>Lõi</v>
          </cell>
          <cell r="J2053" t="str">
            <v>PQC</v>
          </cell>
          <cell r="K2053">
            <v>30</v>
          </cell>
          <cell r="L2053">
            <v>0</v>
          </cell>
          <cell r="M2053">
            <v>30</v>
          </cell>
          <cell r="P2053"/>
          <cell r="Q2053"/>
          <cell r="R2053"/>
          <cell r="S2053"/>
          <cell r="T2053"/>
          <cell r="U2053"/>
          <cell r="V2053"/>
          <cell r="W2053"/>
          <cell r="Y2053"/>
          <cell r="Z2053"/>
          <cell r="AA2053"/>
          <cell r="AB2053"/>
          <cell r="AC2053"/>
          <cell r="AD2053"/>
          <cell r="AE2053"/>
        </row>
        <row r="2054">
          <cell r="B2054">
            <v>44153</v>
          </cell>
          <cell r="C2054">
            <v>47</v>
          </cell>
          <cell r="D2054">
            <v>11</v>
          </cell>
          <cell r="E2054">
            <v>2003030026</v>
          </cell>
          <cell r="F2054" t="str">
            <v>Lõi T33 102 xanh (DM)</v>
          </cell>
          <cell r="G2054"/>
          <cell r="H2054" t="str">
            <v>Lan</v>
          </cell>
          <cell r="I2054" t="str">
            <v>Lõi</v>
          </cell>
          <cell r="J2054" t="str">
            <v>PQC</v>
          </cell>
          <cell r="K2054">
            <v>992</v>
          </cell>
          <cell r="L2054">
            <v>992</v>
          </cell>
          <cell r="M2054">
            <v>0</v>
          </cell>
          <cell r="P2054"/>
          <cell r="Q2054"/>
          <cell r="R2054"/>
          <cell r="S2054"/>
          <cell r="T2054"/>
          <cell r="U2054"/>
          <cell r="V2054"/>
          <cell r="W2054"/>
          <cell r="Y2054"/>
          <cell r="Z2054"/>
          <cell r="AA2054"/>
          <cell r="AB2054"/>
          <cell r="AC2054"/>
          <cell r="AD2054"/>
          <cell r="AE2054"/>
        </row>
        <row r="2055">
          <cell r="B2055">
            <v>44153</v>
          </cell>
          <cell r="C2055">
            <v>47</v>
          </cell>
          <cell r="D2055">
            <v>11</v>
          </cell>
          <cell r="E2055">
            <v>2003020003</v>
          </cell>
          <cell r="F2055" t="str">
            <v>Lõi Alkaline 102 xanh Al (DM)</v>
          </cell>
          <cell r="G2055"/>
          <cell r="H2055" t="str">
            <v>Lan</v>
          </cell>
          <cell r="I2055" t="str">
            <v>Lõi</v>
          </cell>
          <cell r="J2055" t="str">
            <v>PQC</v>
          </cell>
          <cell r="K2055">
            <v>1992</v>
          </cell>
          <cell r="L2055">
            <v>1992</v>
          </cell>
          <cell r="M2055">
            <v>0</v>
          </cell>
          <cell r="P2055"/>
          <cell r="Q2055"/>
          <cell r="R2055"/>
          <cell r="S2055"/>
          <cell r="T2055"/>
          <cell r="U2055"/>
          <cell r="V2055"/>
          <cell r="W2055"/>
          <cell r="Y2055"/>
          <cell r="Z2055"/>
          <cell r="AA2055"/>
          <cell r="AB2055"/>
          <cell r="AC2055"/>
          <cell r="AD2055"/>
          <cell r="AE2055"/>
        </row>
        <row r="2056">
          <cell r="B2056">
            <v>44154</v>
          </cell>
          <cell r="C2056">
            <v>47</v>
          </cell>
          <cell r="D2056">
            <v>11</v>
          </cell>
          <cell r="E2056">
            <v>1001040376</v>
          </cell>
          <cell r="F2056" t="str">
            <v>Máy nóng lạnh Karofi HCV200RO</v>
          </cell>
          <cell r="G2056"/>
          <cell r="H2056" t="str">
            <v>Hoàng</v>
          </cell>
          <cell r="I2056" t="str">
            <v>Lắp ráp</v>
          </cell>
          <cell r="J2056" t="str">
            <v>OQC</v>
          </cell>
          <cell r="K2056">
            <v>130</v>
          </cell>
          <cell r="L2056">
            <v>130</v>
          </cell>
          <cell r="M2056">
            <v>0</v>
          </cell>
          <cell r="P2056"/>
          <cell r="Q2056"/>
          <cell r="R2056"/>
          <cell r="S2056"/>
          <cell r="T2056"/>
          <cell r="U2056"/>
          <cell r="V2056"/>
          <cell r="W2056"/>
          <cell r="Y2056"/>
          <cell r="Z2056"/>
          <cell r="AA2056"/>
          <cell r="AB2056"/>
          <cell r="AC2056"/>
          <cell r="AD2056"/>
          <cell r="AE2056"/>
        </row>
        <row r="2057">
          <cell r="B2057">
            <v>44154</v>
          </cell>
          <cell r="C2057">
            <v>47</v>
          </cell>
          <cell r="D2057">
            <v>11</v>
          </cell>
          <cell r="E2057">
            <v>1001010146</v>
          </cell>
          <cell r="F2057" t="str">
            <v>Máy lọc nước KoriHome WPK-G61</v>
          </cell>
          <cell r="G2057"/>
          <cell r="H2057" t="str">
            <v>Hoàng</v>
          </cell>
          <cell r="I2057" t="str">
            <v>Lắp ráp</v>
          </cell>
          <cell r="J2057" t="str">
            <v>OQC</v>
          </cell>
          <cell r="K2057">
            <v>25</v>
          </cell>
          <cell r="L2057">
            <v>25</v>
          </cell>
          <cell r="M2057">
            <v>0</v>
          </cell>
          <cell r="P2057"/>
          <cell r="Q2057"/>
          <cell r="R2057"/>
          <cell r="S2057"/>
          <cell r="T2057"/>
          <cell r="U2057"/>
          <cell r="V2057"/>
          <cell r="W2057"/>
          <cell r="Y2057"/>
          <cell r="Z2057"/>
          <cell r="AA2057"/>
          <cell r="AB2057"/>
          <cell r="AC2057"/>
          <cell r="AD2057"/>
          <cell r="AE2057"/>
        </row>
        <row r="2058">
          <cell r="B2058">
            <v>44154</v>
          </cell>
          <cell r="C2058">
            <v>47</v>
          </cell>
          <cell r="D2058">
            <v>11</v>
          </cell>
          <cell r="E2058">
            <v>1001040302</v>
          </cell>
          <cell r="F2058" t="str">
            <v>Máy lọc nước LIVOTEC LBQ-U05</v>
          </cell>
          <cell r="G2058"/>
          <cell r="H2058" t="str">
            <v>Hoàng</v>
          </cell>
          <cell r="I2058" t="str">
            <v>Lắp ráp</v>
          </cell>
          <cell r="J2058" t="str">
            <v>OQC</v>
          </cell>
          <cell r="K2058">
            <v>90</v>
          </cell>
          <cell r="L2058">
            <v>90</v>
          </cell>
          <cell r="M2058">
            <v>0</v>
          </cell>
          <cell r="P2058"/>
          <cell r="Q2058"/>
          <cell r="R2058"/>
          <cell r="S2058"/>
          <cell r="T2058"/>
          <cell r="U2058"/>
          <cell r="V2058"/>
          <cell r="W2058"/>
          <cell r="Y2058"/>
          <cell r="Z2058"/>
          <cell r="AA2058"/>
          <cell r="AB2058"/>
          <cell r="AC2058"/>
          <cell r="AD2058"/>
          <cell r="AE2058"/>
        </row>
        <row r="2059">
          <cell r="B2059">
            <v>44154</v>
          </cell>
          <cell r="C2059">
            <v>47</v>
          </cell>
          <cell r="D2059">
            <v>11</v>
          </cell>
          <cell r="E2059">
            <v>1001040306</v>
          </cell>
          <cell r="F2059" t="str">
            <v>Máy lọc nước Livotec LBQ-U06</v>
          </cell>
          <cell r="G2059"/>
          <cell r="H2059" t="str">
            <v>Hoàng</v>
          </cell>
          <cell r="I2059" t="str">
            <v>Lắp ráp</v>
          </cell>
          <cell r="J2059" t="str">
            <v>OQC</v>
          </cell>
          <cell r="K2059">
            <v>100</v>
          </cell>
          <cell r="L2059">
            <v>100</v>
          </cell>
          <cell r="M2059">
            <v>0</v>
          </cell>
          <cell r="P2059"/>
          <cell r="Q2059"/>
          <cell r="R2059"/>
          <cell r="S2059"/>
          <cell r="T2059"/>
          <cell r="U2059"/>
          <cell r="V2059"/>
          <cell r="W2059"/>
          <cell r="Y2059"/>
          <cell r="Z2059"/>
          <cell r="AA2059"/>
          <cell r="AB2059"/>
          <cell r="AC2059"/>
          <cell r="AD2059"/>
          <cell r="AE2059"/>
        </row>
        <row r="2060">
          <cell r="B2060">
            <v>44154</v>
          </cell>
          <cell r="C2060">
            <v>47</v>
          </cell>
          <cell r="D2060">
            <v>11</v>
          </cell>
          <cell r="E2060">
            <v>1001050227</v>
          </cell>
          <cell r="F2060" t="str">
            <v>Máy RO-01/001 (CTVUTRU.03)</v>
          </cell>
          <cell r="G2060"/>
          <cell r="H2060" t="str">
            <v>Hoàng</v>
          </cell>
          <cell r="I2060" t="str">
            <v>Lắp ráp</v>
          </cell>
          <cell r="J2060" t="str">
            <v>OQC</v>
          </cell>
          <cell r="K2060">
            <v>50</v>
          </cell>
          <cell r="L2060">
            <v>50</v>
          </cell>
          <cell r="M2060">
            <v>0</v>
          </cell>
          <cell r="P2060"/>
          <cell r="Q2060"/>
          <cell r="R2060"/>
          <cell r="S2060"/>
          <cell r="T2060"/>
          <cell r="U2060"/>
          <cell r="V2060"/>
          <cell r="W2060"/>
          <cell r="Y2060"/>
          <cell r="Z2060"/>
          <cell r="AA2060"/>
          <cell r="AB2060"/>
          <cell r="AC2060"/>
          <cell r="AD2060"/>
          <cell r="AE2060"/>
        </row>
        <row r="2061">
          <cell r="B2061">
            <v>44154</v>
          </cell>
          <cell r="C2061">
            <v>47</v>
          </cell>
          <cell r="D2061">
            <v>11</v>
          </cell>
          <cell r="E2061">
            <v>1001040415</v>
          </cell>
          <cell r="F2061" t="str">
            <v>Máy lọc nước KAROFI B930</v>
          </cell>
          <cell r="G2061"/>
          <cell r="H2061" t="str">
            <v>Hoàng</v>
          </cell>
          <cell r="I2061" t="str">
            <v>Lắp ráp</v>
          </cell>
          <cell r="J2061" t="str">
            <v>OQC</v>
          </cell>
          <cell r="K2061">
            <v>200</v>
          </cell>
          <cell r="L2061">
            <v>200</v>
          </cell>
          <cell r="M2061">
            <v>0</v>
          </cell>
          <cell r="P2061"/>
          <cell r="Q2061"/>
          <cell r="R2061"/>
          <cell r="S2061"/>
          <cell r="T2061"/>
          <cell r="U2061"/>
          <cell r="V2061"/>
          <cell r="W2061"/>
          <cell r="Y2061"/>
          <cell r="Z2061"/>
          <cell r="AA2061"/>
          <cell r="AB2061"/>
          <cell r="AC2061"/>
          <cell r="AD2061"/>
          <cell r="AE2061"/>
        </row>
        <row r="2062">
          <cell r="B2062">
            <v>44154</v>
          </cell>
          <cell r="C2062">
            <v>47</v>
          </cell>
          <cell r="D2062">
            <v>11</v>
          </cell>
          <cell r="E2062">
            <v>1001010176</v>
          </cell>
          <cell r="F2062" t="str">
            <v>Máy lọc nước LIVOTEC LRA109</v>
          </cell>
          <cell r="G2062"/>
          <cell r="H2062" t="str">
            <v>Hoàng</v>
          </cell>
          <cell r="I2062" t="str">
            <v>Lắp ráp</v>
          </cell>
          <cell r="J2062" t="str">
            <v>OQC</v>
          </cell>
          <cell r="K2062">
            <v>200</v>
          </cell>
          <cell r="L2062">
            <v>200</v>
          </cell>
          <cell r="M2062">
            <v>0</v>
          </cell>
          <cell r="P2062"/>
          <cell r="Q2062"/>
          <cell r="R2062"/>
          <cell r="S2062"/>
          <cell r="T2062"/>
          <cell r="U2062"/>
          <cell r="V2062"/>
          <cell r="W2062"/>
          <cell r="Y2062"/>
          <cell r="Z2062"/>
          <cell r="AA2062"/>
          <cell r="AB2062"/>
          <cell r="AC2062"/>
          <cell r="AD2062"/>
          <cell r="AE2062"/>
        </row>
        <row r="2063">
          <cell r="B2063">
            <v>44154</v>
          </cell>
          <cell r="C2063">
            <v>47</v>
          </cell>
          <cell r="D2063">
            <v>11</v>
          </cell>
          <cell r="E2063">
            <v>1001040364</v>
          </cell>
          <cell r="F2063" t="str">
            <v>Máy lọc nước KAROFI E8RO MT</v>
          </cell>
          <cell r="G2063"/>
          <cell r="H2063" t="str">
            <v>Hoàng</v>
          </cell>
          <cell r="I2063" t="str">
            <v>Lắp ráp</v>
          </cell>
          <cell r="J2063" t="str">
            <v>OQC</v>
          </cell>
          <cell r="K2063">
            <v>100</v>
          </cell>
          <cell r="L2063">
            <v>100</v>
          </cell>
          <cell r="M2063">
            <v>0</v>
          </cell>
          <cell r="P2063"/>
          <cell r="Q2063"/>
          <cell r="R2063"/>
          <cell r="S2063"/>
          <cell r="T2063"/>
          <cell r="U2063"/>
          <cell r="V2063"/>
          <cell r="W2063"/>
          <cell r="Y2063"/>
          <cell r="Z2063"/>
          <cell r="AA2063"/>
          <cell r="AB2063"/>
          <cell r="AC2063"/>
          <cell r="AD2063"/>
          <cell r="AE2063"/>
        </row>
        <row r="2064">
          <cell r="B2064">
            <v>44154</v>
          </cell>
          <cell r="C2064">
            <v>47</v>
          </cell>
          <cell r="D2064">
            <v>11</v>
          </cell>
          <cell r="E2064">
            <v>1001040256</v>
          </cell>
          <cell r="F2064" t="str">
            <v>Máy lọc nước KAROFI M-i129-H</v>
          </cell>
          <cell r="G2064"/>
          <cell r="H2064" t="str">
            <v>Hoàng</v>
          </cell>
          <cell r="I2064" t="str">
            <v>Lắp ráp</v>
          </cell>
          <cell r="J2064" t="str">
            <v>OQC</v>
          </cell>
          <cell r="K2064">
            <v>150</v>
          </cell>
          <cell r="L2064">
            <v>150</v>
          </cell>
          <cell r="M2064">
            <v>0</v>
          </cell>
          <cell r="P2064"/>
          <cell r="Q2064"/>
          <cell r="R2064"/>
          <cell r="S2064"/>
          <cell r="T2064"/>
          <cell r="U2064"/>
          <cell r="V2064"/>
          <cell r="W2064"/>
          <cell r="Y2064"/>
          <cell r="Z2064"/>
          <cell r="AA2064"/>
          <cell r="AB2064"/>
          <cell r="AC2064"/>
          <cell r="AD2064"/>
          <cell r="AE2064"/>
        </row>
        <row r="2065">
          <cell r="B2065">
            <v>44154</v>
          </cell>
          <cell r="C2065">
            <v>47</v>
          </cell>
          <cell r="D2065">
            <v>11</v>
          </cell>
          <cell r="E2065">
            <v>1001040115</v>
          </cell>
          <cell r="F2065" t="str">
            <v>Máy lọc nước KAROFI K9IQ-2 MT</v>
          </cell>
          <cell r="G2065"/>
          <cell r="H2065" t="str">
            <v>Hoàng</v>
          </cell>
          <cell r="I2065" t="str">
            <v>Lắp ráp</v>
          </cell>
          <cell r="J2065" t="str">
            <v>OQC</v>
          </cell>
          <cell r="K2065">
            <v>150</v>
          </cell>
          <cell r="L2065">
            <v>150</v>
          </cell>
          <cell r="M2065">
            <v>0</v>
          </cell>
          <cell r="P2065"/>
          <cell r="Q2065"/>
          <cell r="R2065"/>
          <cell r="S2065"/>
          <cell r="T2065"/>
          <cell r="U2065"/>
          <cell r="V2065"/>
          <cell r="W2065"/>
          <cell r="Y2065"/>
          <cell r="Z2065"/>
          <cell r="AA2065"/>
          <cell r="AB2065"/>
          <cell r="AC2065"/>
          <cell r="AD2065"/>
          <cell r="AE2065"/>
        </row>
        <row r="2066">
          <cell r="B2066">
            <v>44154</v>
          </cell>
          <cell r="C2066">
            <v>47</v>
          </cell>
          <cell r="D2066">
            <v>11</v>
          </cell>
          <cell r="E2066">
            <v>1001060006</v>
          </cell>
          <cell r="F2066" t="str">
            <v>Máy RO-05/028 (CTHONGLINH.01)</v>
          </cell>
          <cell r="G2066"/>
          <cell r="H2066" t="str">
            <v>Hoàng</v>
          </cell>
          <cell r="I2066" t="str">
            <v>Lắp ráp</v>
          </cell>
          <cell r="J2066" t="str">
            <v>OQC</v>
          </cell>
          <cell r="K2066">
            <v>10</v>
          </cell>
          <cell r="L2066">
            <v>10</v>
          </cell>
          <cell r="M2066">
            <v>0</v>
          </cell>
          <cell r="P2066"/>
          <cell r="Q2066"/>
          <cell r="R2066"/>
          <cell r="S2066"/>
          <cell r="T2066"/>
          <cell r="U2066"/>
          <cell r="V2066"/>
          <cell r="W2066"/>
          <cell r="Y2066"/>
          <cell r="Z2066"/>
          <cell r="AA2066"/>
          <cell r="AB2066"/>
          <cell r="AC2066"/>
          <cell r="AD2066"/>
          <cell r="AE2066"/>
        </row>
        <row r="2067">
          <cell r="B2067">
            <v>44154</v>
          </cell>
          <cell r="C2067">
            <v>47</v>
          </cell>
          <cell r="D2067">
            <v>11</v>
          </cell>
          <cell r="E2067">
            <v>1001040118</v>
          </cell>
          <cell r="F2067" t="str">
            <v>Máy lọc nước KAROFI K10IQ-2 MT</v>
          </cell>
          <cell r="G2067"/>
          <cell r="H2067" t="str">
            <v>Hoàng</v>
          </cell>
          <cell r="I2067" t="str">
            <v>Lắp ráp</v>
          </cell>
          <cell r="J2067" t="str">
            <v>OQC</v>
          </cell>
          <cell r="K2067">
            <v>50</v>
          </cell>
          <cell r="L2067">
            <v>50</v>
          </cell>
          <cell r="M2067">
            <v>0</v>
          </cell>
          <cell r="P2067"/>
          <cell r="Q2067"/>
          <cell r="R2067"/>
          <cell r="S2067"/>
          <cell r="T2067"/>
          <cell r="U2067"/>
          <cell r="V2067"/>
          <cell r="W2067"/>
          <cell r="Y2067"/>
          <cell r="Z2067"/>
          <cell r="AA2067"/>
          <cell r="AB2067"/>
          <cell r="AC2067"/>
          <cell r="AD2067"/>
          <cell r="AE2067"/>
        </row>
        <row r="2068">
          <cell r="B2068">
            <v>44154</v>
          </cell>
          <cell r="C2068">
            <v>47</v>
          </cell>
          <cell r="D2068">
            <v>11</v>
          </cell>
          <cell r="E2068">
            <v>1001050268</v>
          </cell>
          <cell r="F2068" t="str">
            <v>Máy RO-401 SUNHOUSE.01 (SHA76211CK)</v>
          </cell>
          <cell r="G2068"/>
          <cell r="H2068" t="str">
            <v>Hoàng</v>
          </cell>
          <cell r="I2068" t="str">
            <v>Lắp ráp</v>
          </cell>
          <cell r="J2068" t="str">
            <v>OQC</v>
          </cell>
          <cell r="K2068">
            <v>100</v>
          </cell>
          <cell r="L2068">
            <v>100</v>
          </cell>
          <cell r="M2068">
            <v>0</v>
          </cell>
          <cell r="P2068"/>
          <cell r="Q2068"/>
          <cell r="R2068"/>
          <cell r="S2068"/>
          <cell r="T2068"/>
          <cell r="U2068"/>
          <cell r="V2068"/>
          <cell r="W2068"/>
          <cell r="Y2068"/>
          <cell r="Z2068"/>
          <cell r="AA2068"/>
          <cell r="AB2068"/>
          <cell r="AC2068"/>
          <cell r="AD2068"/>
          <cell r="AE2068"/>
        </row>
        <row r="2069">
          <cell r="B2069">
            <v>44154</v>
          </cell>
          <cell r="C2069">
            <v>47</v>
          </cell>
          <cell r="D2069">
            <v>11</v>
          </cell>
          <cell r="E2069">
            <v>2004010185</v>
          </cell>
          <cell r="F2069" t="str">
            <v>Lõi lọc Smax Duo 1 Vi lọc</v>
          </cell>
          <cell r="G2069"/>
          <cell r="H2069" t="str">
            <v>Lan</v>
          </cell>
          <cell r="I2069" t="str">
            <v>Lõi</v>
          </cell>
          <cell r="J2069" t="str">
            <v>PQC</v>
          </cell>
          <cell r="K2069">
            <v>5000</v>
          </cell>
          <cell r="L2069">
            <v>5000</v>
          </cell>
          <cell r="M2069">
            <v>0</v>
          </cell>
          <cell r="P2069"/>
          <cell r="Q2069"/>
          <cell r="R2069"/>
          <cell r="S2069"/>
          <cell r="T2069"/>
          <cell r="U2069"/>
          <cell r="V2069"/>
          <cell r="W2069"/>
          <cell r="Y2069"/>
          <cell r="Z2069"/>
          <cell r="AA2069"/>
          <cell r="AB2069"/>
          <cell r="AC2069"/>
          <cell r="AD2069"/>
          <cell r="AE2069"/>
        </row>
        <row r="2070">
          <cell r="B2070">
            <v>44154</v>
          </cell>
          <cell r="C2070">
            <v>47</v>
          </cell>
          <cell r="D2070">
            <v>11</v>
          </cell>
          <cell r="E2070">
            <v>2004010184</v>
          </cell>
          <cell r="F2070" t="str">
            <v>Lõi lọc Smax Duo 3 Vi lọc đa điểm</v>
          </cell>
          <cell r="G2070"/>
          <cell r="H2070" t="str">
            <v>Lan</v>
          </cell>
          <cell r="I2070" t="str">
            <v>Lõi</v>
          </cell>
          <cell r="J2070" t="str">
            <v>PQC</v>
          </cell>
          <cell r="K2070">
            <v>5000</v>
          </cell>
          <cell r="L2070">
            <v>4996</v>
          </cell>
          <cell r="M2070">
            <v>4</v>
          </cell>
          <cell r="P2070"/>
          <cell r="Q2070"/>
          <cell r="R2070"/>
          <cell r="S2070"/>
          <cell r="T2070"/>
          <cell r="U2070"/>
          <cell r="V2070"/>
          <cell r="W2070"/>
          <cell r="Y2070"/>
          <cell r="Z2070"/>
          <cell r="AA2070"/>
          <cell r="AB2070"/>
          <cell r="AC2070"/>
          <cell r="AD2070"/>
          <cell r="AE2070"/>
        </row>
        <row r="2071">
          <cell r="B2071">
            <v>44154</v>
          </cell>
          <cell r="C2071">
            <v>47</v>
          </cell>
          <cell r="D2071">
            <v>11</v>
          </cell>
          <cell r="E2071">
            <v>2005010108</v>
          </cell>
          <cell r="F2071" t="str">
            <v>Lõi lọc Smax Duo 2 Activated Carbon</v>
          </cell>
          <cell r="G2071"/>
          <cell r="H2071" t="str">
            <v>Lan</v>
          </cell>
          <cell r="I2071" t="str">
            <v>Lõi</v>
          </cell>
          <cell r="J2071" t="str">
            <v>PQC</v>
          </cell>
          <cell r="K2071">
            <v>3900</v>
          </cell>
          <cell r="L2071">
            <v>3900</v>
          </cell>
          <cell r="M2071">
            <v>0</v>
          </cell>
          <cell r="P2071"/>
          <cell r="Q2071"/>
          <cell r="R2071"/>
          <cell r="S2071"/>
          <cell r="T2071"/>
          <cell r="U2071"/>
          <cell r="V2071"/>
          <cell r="W2071"/>
          <cell r="Y2071"/>
          <cell r="Z2071"/>
          <cell r="AA2071"/>
          <cell r="AB2071"/>
          <cell r="AC2071"/>
          <cell r="AD2071"/>
          <cell r="AE2071"/>
        </row>
        <row r="2072">
          <cell r="B2072">
            <v>44154</v>
          </cell>
          <cell r="C2072">
            <v>47</v>
          </cell>
          <cell r="D2072">
            <v>11</v>
          </cell>
          <cell r="E2072">
            <v>2003030324</v>
          </cell>
          <cell r="F2072" t="str">
            <v>Lõi T33 K EZ xanh D KAROFI (KT)</v>
          </cell>
          <cell r="G2072"/>
          <cell r="H2072" t="str">
            <v>Lan</v>
          </cell>
          <cell r="I2072" t="str">
            <v>Lõi</v>
          </cell>
          <cell r="J2072" t="str">
            <v>PQC</v>
          </cell>
          <cell r="K2072">
            <v>1000</v>
          </cell>
          <cell r="L2072">
            <v>1000</v>
          </cell>
          <cell r="M2072">
            <v>0</v>
          </cell>
          <cell r="P2072"/>
          <cell r="Q2072"/>
          <cell r="R2072"/>
          <cell r="S2072"/>
          <cell r="T2072"/>
          <cell r="U2072"/>
          <cell r="V2072"/>
          <cell r="W2072"/>
          <cell r="Y2072"/>
          <cell r="Z2072"/>
          <cell r="AA2072"/>
          <cell r="AB2072"/>
          <cell r="AC2072"/>
          <cell r="AD2072"/>
          <cell r="AE2072"/>
        </row>
        <row r="2073">
          <cell r="B2073">
            <v>44154</v>
          </cell>
          <cell r="C2073">
            <v>47</v>
          </cell>
          <cell r="D2073">
            <v>11</v>
          </cell>
          <cell r="E2073">
            <v>2003030262</v>
          </cell>
          <cell r="F2073" t="str">
            <v>Lõi T33 K EZ xanh D KAROFI (DM)</v>
          </cell>
          <cell r="G2073"/>
          <cell r="H2073" t="str">
            <v>Lan</v>
          </cell>
          <cell r="I2073" t="str">
            <v>Lõi</v>
          </cell>
          <cell r="J2073" t="str">
            <v>PQC</v>
          </cell>
          <cell r="K2073">
            <v>1964</v>
          </cell>
          <cell r="L2073">
            <v>1964</v>
          </cell>
          <cell r="M2073">
            <v>0</v>
          </cell>
          <cell r="P2073"/>
          <cell r="Q2073"/>
          <cell r="R2073"/>
          <cell r="S2073"/>
          <cell r="T2073"/>
          <cell r="U2073"/>
          <cell r="V2073"/>
          <cell r="W2073"/>
          <cell r="Y2073"/>
          <cell r="Z2073"/>
          <cell r="AA2073"/>
          <cell r="AB2073"/>
          <cell r="AC2073"/>
          <cell r="AD2073"/>
          <cell r="AE2073"/>
        </row>
        <row r="2074">
          <cell r="B2074">
            <v>44154</v>
          </cell>
          <cell r="C2074">
            <v>47</v>
          </cell>
          <cell r="D2074">
            <v>11</v>
          </cell>
          <cell r="E2074">
            <v>2003050081</v>
          </cell>
          <cell r="F2074" t="str">
            <v>Lõi khoáng K EZ xanh D KAROFI (DM)</v>
          </cell>
          <cell r="G2074"/>
          <cell r="H2074" t="str">
            <v>Lan</v>
          </cell>
          <cell r="I2074" t="str">
            <v>Lõi</v>
          </cell>
          <cell r="J2074" t="str">
            <v>PQC</v>
          </cell>
          <cell r="K2074">
            <v>1983</v>
          </cell>
          <cell r="L2074">
            <v>1983</v>
          </cell>
          <cell r="M2074">
            <v>0</v>
          </cell>
          <cell r="P2074"/>
          <cell r="Q2074"/>
          <cell r="R2074"/>
          <cell r="S2074"/>
          <cell r="T2074"/>
          <cell r="U2074"/>
          <cell r="V2074"/>
          <cell r="W2074"/>
          <cell r="Y2074"/>
          <cell r="Z2074"/>
          <cell r="AA2074"/>
          <cell r="AB2074"/>
          <cell r="AC2074"/>
          <cell r="AD2074"/>
          <cell r="AE2074"/>
        </row>
        <row r="2075">
          <cell r="B2075">
            <v>44154</v>
          </cell>
          <cell r="C2075">
            <v>47</v>
          </cell>
          <cell r="D2075">
            <v>11</v>
          </cell>
          <cell r="E2075">
            <v>2003040024</v>
          </cell>
          <cell r="F2075" t="str">
            <v>Lõi hồng ngoại K EZ xanh D KAROFI (DM)</v>
          </cell>
          <cell r="G2075"/>
          <cell r="H2075" t="str">
            <v>Lan</v>
          </cell>
          <cell r="I2075" t="str">
            <v>Lõi</v>
          </cell>
          <cell r="J2075" t="str">
            <v>PQC</v>
          </cell>
          <cell r="K2075">
            <v>3983</v>
          </cell>
          <cell r="L2075">
            <v>3983</v>
          </cell>
          <cell r="M2075">
            <v>0</v>
          </cell>
          <cell r="P2075"/>
          <cell r="Q2075"/>
          <cell r="R2075"/>
          <cell r="S2075"/>
          <cell r="T2075"/>
          <cell r="U2075"/>
          <cell r="V2075"/>
          <cell r="W2075"/>
          <cell r="Y2075"/>
          <cell r="Z2075"/>
          <cell r="AA2075"/>
          <cell r="AB2075"/>
          <cell r="AC2075"/>
          <cell r="AD2075"/>
          <cell r="AE2075"/>
        </row>
        <row r="2076">
          <cell r="B2076">
            <v>44154</v>
          </cell>
          <cell r="C2076">
            <v>47</v>
          </cell>
          <cell r="D2076">
            <v>11</v>
          </cell>
          <cell r="E2076">
            <v>2004010236</v>
          </cell>
          <cell r="F2076" t="str">
            <v>Lõi PP 10" G120 BLUE LEAF</v>
          </cell>
          <cell r="G2076"/>
          <cell r="H2076" t="str">
            <v>Lan</v>
          </cell>
          <cell r="I2076" t="str">
            <v>Lõi</v>
          </cell>
          <cell r="J2076" t="str">
            <v>PQC</v>
          </cell>
          <cell r="K2076">
            <v>800</v>
          </cell>
          <cell r="L2076">
            <v>778</v>
          </cell>
          <cell r="M2076">
            <v>22</v>
          </cell>
          <cell r="P2076"/>
          <cell r="Q2076"/>
          <cell r="R2076"/>
          <cell r="S2076"/>
          <cell r="T2076"/>
          <cell r="U2076"/>
          <cell r="V2076"/>
          <cell r="W2076"/>
          <cell r="Y2076"/>
          <cell r="Z2076">
            <v>22</v>
          </cell>
          <cell r="AA2076"/>
          <cell r="AB2076"/>
          <cell r="AC2076"/>
          <cell r="AD2076"/>
          <cell r="AE2076"/>
        </row>
        <row r="2077">
          <cell r="B2077">
            <v>44154</v>
          </cell>
          <cell r="C2077">
            <v>47</v>
          </cell>
          <cell r="D2077">
            <v>11</v>
          </cell>
          <cell r="E2077">
            <v>2004020017</v>
          </cell>
          <cell r="F2077" t="str">
            <v>Lõi PPD 10" xanh C vằn SUNHOUSE</v>
          </cell>
          <cell r="G2077"/>
          <cell r="H2077" t="str">
            <v>Lan</v>
          </cell>
          <cell r="I2077" t="str">
            <v>Lõi</v>
          </cell>
          <cell r="J2077" t="str">
            <v>PQC</v>
          </cell>
          <cell r="K2077">
            <v>200</v>
          </cell>
          <cell r="L2077">
            <v>200</v>
          </cell>
          <cell r="M2077">
            <v>0</v>
          </cell>
          <cell r="P2077"/>
          <cell r="Q2077"/>
          <cell r="R2077"/>
          <cell r="S2077"/>
          <cell r="T2077"/>
          <cell r="U2077"/>
          <cell r="V2077"/>
          <cell r="W2077"/>
          <cell r="Y2077"/>
          <cell r="Z2077"/>
          <cell r="AA2077"/>
          <cell r="AB2077"/>
          <cell r="AC2077"/>
          <cell r="AD2077"/>
          <cell r="AE2077"/>
        </row>
        <row r="2078">
          <cell r="B2078">
            <v>44154</v>
          </cell>
          <cell r="C2078">
            <v>47</v>
          </cell>
          <cell r="D2078">
            <v>11</v>
          </cell>
          <cell r="E2078">
            <v>2004020024</v>
          </cell>
          <cell r="F2078" t="str">
            <v>Lõi PPD 10" trắng</v>
          </cell>
          <cell r="G2078"/>
          <cell r="H2078" t="str">
            <v>Lan</v>
          </cell>
          <cell r="I2078" t="str">
            <v>Lõi</v>
          </cell>
          <cell r="J2078" t="str">
            <v>PQC</v>
          </cell>
          <cell r="K2078">
            <v>1000</v>
          </cell>
          <cell r="L2078">
            <v>1000</v>
          </cell>
          <cell r="M2078">
            <v>0</v>
          </cell>
          <cell r="P2078"/>
          <cell r="Q2078"/>
          <cell r="R2078"/>
          <cell r="S2078"/>
          <cell r="T2078"/>
          <cell r="U2078"/>
          <cell r="V2078"/>
          <cell r="W2078"/>
          <cell r="Y2078"/>
          <cell r="Z2078"/>
          <cell r="AA2078"/>
          <cell r="AB2078"/>
          <cell r="AC2078"/>
          <cell r="AD2078"/>
          <cell r="AE2078"/>
        </row>
        <row r="2079">
          <cell r="B2079">
            <v>44154</v>
          </cell>
          <cell r="C2079">
            <v>47</v>
          </cell>
          <cell r="D2079">
            <v>11</v>
          </cell>
          <cell r="E2079">
            <v>2005020007</v>
          </cell>
          <cell r="F2079" t="str">
            <v>Lõi CTO 20" trắng</v>
          </cell>
          <cell r="G2079"/>
          <cell r="H2079" t="str">
            <v>Lan</v>
          </cell>
          <cell r="I2079" t="str">
            <v>Lõi</v>
          </cell>
          <cell r="J2079" t="str">
            <v>PQC</v>
          </cell>
          <cell r="K2079">
            <v>200</v>
          </cell>
          <cell r="L2079">
            <v>200</v>
          </cell>
          <cell r="M2079">
            <v>0</v>
          </cell>
          <cell r="P2079"/>
          <cell r="Q2079"/>
          <cell r="R2079"/>
          <cell r="S2079"/>
          <cell r="T2079"/>
          <cell r="U2079"/>
          <cell r="V2079"/>
          <cell r="W2079"/>
          <cell r="Y2079"/>
          <cell r="Z2079"/>
          <cell r="AA2079"/>
          <cell r="AB2079"/>
          <cell r="AC2079"/>
          <cell r="AD2079"/>
          <cell r="AE2079"/>
        </row>
        <row r="2080">
          <cell r="B2080">
            <v>44154</v>
          </cell>
          <cell r="C2080">
            <v>47</v>
          </cell>
          <cell r="D2080">
            <v>11</v>
          </cell>
          <cell r="E2080">
            <v>2005010117</v>
          </cell>
          <cell r="F2080" t="str">
            <v>Lõi OCB 10" XK Power Max</v>
          </cell>
          <cell r="G2080"/>
          <cell r="H2080" t="str">
            <v>Lan</v>
          </cell>
          <cell r="I2080" t="str">
            <v>Lõi</v>
          </cell>
          <cell r="J2080" t="str">
            <v>PQC</v>
          </cell>
          <cell r="K2080">
            <v>780</v>
          </cell>
          <cell r="L2080">
            <v>780</v>
          </cell>
          <cell r="M2080">
            <v>0</v>
          </cell>
          <cell r="P2080"/>
          <cell r="Q2080"/>
          <cell r="R2080"/>
          <cell r="S2080"/>
          <cell r="T2080"/>
          <cell r="U2080"/>
          <cell r="V2080"/>
          <cell r="W2080"/>
          <cell r="Y2080"/>
          <cell r="Z2080"/>
          <cell r="AA2080"/>
          <cell r="AB2080"/>
          <cell r="AC2080"/>
          <cell r="AD2080"/>
          <cell r="AE2080"/>
        </row>
        <row r="2081">
          <cell r="B2081">
            <v>44154</v>
          </cell>
          <cell r="C2081">
            <v>47</v>
          </cell>
          <cell r="D2081">
            <v>11</v>
          </cell>
          <cell r="E2081">
            <v>2003050001</v>
          </cell>
          <cell r="F2081" t="str">
            <v>Lõi khoáng 102 xanh NC (DM)</v>
          </cell>
          <cell r="G2081"/>
          <cell r="H2081" t="str">
            <v>Lan</v>
          </cell>
          <cell r="I2081" t="str">
            <v>Lõi</v>
          </cell>
          <cell r="J2081" t="str">
            <v>PQC</v>
          </cell>
          <cell r="K2081">
            <v>1</v>
          </cell>
          <cell r="L2081">
            <v>1</v>
          </cell>
          <cell r="M2081">
            <v>0</v>
          </cell>
          <cell r="P2081"/>
          <cell r="Q2081"/>
          <cell r="R2081"/>
          <cell r="S2081"/>
          <cell r="T2081"/>
          <cell r="U2081"/>
          <cell r="V2081"/>
          <cell r="W2081"/>
          <cell r="Y2081"/>
          <cell r="Z2081"/>
          <cell r="AA2081"/>
          <cell r="AB2081"/>
          <cell r="AC2081"/>
          <cell r="AD2081"/>
          <cell r="AE2081"/>
        </row>
        <row r="2082">
          <cell r="B2082">
            <v>44154</v>
          </cell>
          <cell r="C2082">
            <v>47</v>
          </cell>
          <cell r="D2082">
            <v>11</v>
          </cell>
          <cell r="E2082">
            <v>2003070028</v>
          </cell>
          <cell r="F2082" t="str">
            <v>Lõi Nano 102 trắng (DM)</v>
          </cell>
          <cell r="G2082"/>
          <cell r="H2082" t="str">
            <v>Lan</v>
          </cell>
          <cell r="I2082" t="str">
            <v>Lõi</v>
          </cell>
          <cell r="J2082" t="str">
            <v>PQC</v>
          </cell>
          <cell r="K2082">
            <v>8</v>
          </cell>
          <cell r="L2082">
            <v>8</v>
          </cell>
          <cell r="M2082">
            <v>0</v>
          </cell>
          <cell r="P2082"/>
          <cell r="Q2082"/>
          <cell r="R2082"/>
          <cell r="S2082"/>
          <cell r="T2082"/>
          <cell r="U2082"/>
          <cell r="V2082"/>
          <cell r="W2082"/>
          <cell r="Y2082"/>
          <cell r="Z2082"/>
          <cell r="AA2082"/>
          <cell r="AB2082"/>
          <cell r="AC2082"/>
          <cell r="AD2082"/>
          <cell r="AE2082"/>
        </row>
        <row r="2083">
          <cell r="B2083">
            <v>44154</v>
          </cell>
          <cell r="C2083">
            <v>47</v>
          </cell>
          <cell r="D2083">
            <v>11</v>
          </cell>
          <cell r="E2083">
            <v>2003030325</v>
          </cell>
          <cell r="F2083" t="str">
            <v>Lõi T33 102 trắng Smart Duo</v>
          </cell>
          <cell r="G2083"/>
          <cell r="H2083" t="str">
            <v>Lan</v>
          </cell>
          <cell r="I2083" t="str">
            <v>Lõi</v>
          </cell>
          <cell r="J2083" t="str">
            <v>PQC</v>
          </cell>
          <cell r="K2083">
            <v>17</v>
          </cell>
          <cell r="L2083">
            <v>17</v>
          </cell>
          <cell r="M2083">
            <v>0</v>
          </cell>
          <cell r="P2083"/>
          <cell r="Q2083"/>
          <cell r="R2083"/>
          <cell r="S2083"/>
          <cell r="T2083"/>
          <cell r="U2083"/>
          <cell r="V2083"/>
          <cell r="W2083"/>
          <cell r="Y2083"/>
          <cell r="Z2083"/>
          <cell r="AA2083"/>
          <cell r="AB2083"/>
          <cell r="AC2083"/>
          <cell r="AD2083"/>
          <cell r="AE2083"/>
        </row>
        <row r="2084">
          <cell r="B2084">
            <v>44154</v>
          </cell>
          <cell r="C2084">
            <v>47</v>
          </cell>
          <cell r="D2084">
            <v>11</v>
          </cell>
          <cell r="E2084">
            <v>2003040005</v>
          </cell>
          <cell r="F2084" t="str">
            <v>Lõi Hồng ngoại 102 trong (DM)</v>
          </cell>
          <cell r="G2084"/>
          <cell r="H2084" t="str">
            <v>Lan</v>
          </cell>
          <cell r="I2084" t="str">
            <v>Lõi</v>
          </cell>
          <cell r="J2084" t="str">
            <v>PQC</v>
          </cell>
          <cell r="K2084">
            <v>1913</v>
          </cell>
          <cell r="L2084">
            <v>1913</v>
          </cell>
          <cell r="M2084">
            <v>0</v>
          </cell>
          <cell r="P2084"/>
          <cell r="Q2084"/>
          <cell r="R2084"/>
          <cell r="S2084"/>
          <cell r="T2084"/>
          <cell r="U2084"/>
          <cell r="V2084"/>
          <cell r="W2084"/>
          <cell r="Y2084"/>
          <cell r="Z2084"/>
          <cell r="AA2084"/>
          <cell r="AB2084"/>
          <cell r="AC2084"/>
          <cell r="AD2084"/>
          <cell r="AE2084"/>
        </row>
        <row r="2085">
          <cell r="B2085">
            <v>44154</v>
          </cell>
          <cell r="C2085">
            <v>47</v>
          </cell>
          <cell r="D2085">
            <v>11</v>
          </cell>
          <cell r="E2085">
            <v>2003030316</v>
          </cell>
          <cell r="F2085" t="str">
            <v>Màng RO EZ270T-2R (MCM) (DM)</v>
          </cell>
          <cell r="G2085"/>
          <cell r="H2085" t="str">
            <v>Lan</v>
          </cell>
          <cell r="I2085" t="str">
            <v>Lõi</v>
          </cell>
          <cell r="J2085" t="str">
            <v>PQC</v>
          </cell>
          <cell r="K2085">
            <v>1000</v>
          </cell>
          <cell r="L2085">
            <v>1000</v>
          </cell>
          <cell r="M2085">
            <v>0</v>
          </cell>
          <cell r="P2085"/>
          <cell r="Q2085"/>
          <cell r="R2085"/>
          <cell r="S2085"/>
          <cell r="T2085"/>
          <cell r="U2085"/>
          <cell r="V2085"/>
          <cell r="W2085"/>
          <cell r="Y2085"/>
          <cell r="Z2085"/>
          <cell r="AA2085"/>
          <cell r="AB2085"/>
          <cell r="AC2085"/>
          <cell r="AD2085"/>
          <cell r="AE2085"/>
        </row>
        <row r="2086">
          <cell r="B2086">
            <v>44155</v>
          </cell>
          <cell r="C2086">
            <v>47</v>
          </cell>
          <cell r="D2086">
            <v>11</v>
          </cell>
          <cell r="E2086">
            <v>1001040415</v>
          </cell>
          <cell r="F2086" t="str">
            <v>Máy lọc nước KAROFI B930</v>
          </cell>
          <cell r="G2086"/>
          <cell r="H2086" t="str">
            <v>Hoàng</v>
          </cell>
          <cell r="I2086" t="str">
            <v>Lắp ráp</v>
          </cell>
          <cell r="J2086" t="str">
            <v>OQC</v>
          </cell>
          <cell r="K2086">
            <v>200</v>
          </cell>
          <cell r="L2086">
            <v>200</v>
          </cell>
          <cell r="M2086">
            <v>0</v>
          </cell>
          <cell r="P2086"/>
          <cell r="Q2086"/>
          <cell r="R2086"/>
          <cell r="S2086"/>
          <cell r="T2086"/>
          <cell r="U2086"/>
          <cell r="V2086"/>
          <cell r="W2086"/>
          <cell r="Y2086"/>
          <cell r="Z2086"/>
          <cell r="AA2086"/>
          <cell r="AB2086"/>
          <cell r="AC2086"/>
          <cell r="AD2086"/>
          <cell r="AE2086"/>
        </row>
        <row r="2087">
          <cell r="B2087">
            <v>44155</v>
          </cell>
          <cell r="C2087">
            <v>47</v>
          </cell>
          <cell r="D2087">
            <v>11</v>
          </cell>
          <cell r="E2087">
            <v>1001040380</v>
          </cell>
          <cell r="F2087" t="str">
            <v>Máy lọc nước KAROFI KSI90 Plus</v>
          </cell>
          <cell r="G2087"/>
          <cell r="H2087" t="str">
            <v>Hoàng</v>
          </cell>
          <cell r="I2087" t="str">
            <v>Lắp ráp</v>
          </cell>
          <cell r="J2087" t="str">
            <v>OQC</v>
          </cell>
          <cell r="K2087">
            <v>100</v>
          </cell>
          <cell r="L2087">
            <v>100</v>
          </cell>
          <cell r="M2087">
            <v>0</v>
          </cell>
          <cell r="P2087"/>
          <cell r="Q2087"/>
          <cell r="R2087"/>
          <cell r="S2087"/>
          <cell r="T2087"/>
          <cell r="U2087"/>
          <cell r="V2087"/>
          <cell r="W2087"/>
          <cell r="Y2087"/>
          <cell r="Z2087"/>
          <cell r="AA2087"/>
          <cell r="AB2087"/>
          <cell r="AC2087"/>
          <cell r="AD2087"/>
          <cell r="AE2087"/>
        </row>
        <row r="2088">
          <cell r="B2088">
            <v>44155</v>
          </cell>
          <cell r="C2088">
            <v>47</v>
          </cell>
          <cell r="D2088">
            <v>11</v>
          </cell>
          <cell r="E2088">
            <v>1001010176</v>
          </cell>
          <cell r="F2088" t="str">
            <v>Máy lọc nước LIVOTEC LRA109</v>
          </cell>
          <cell r="G2088"/>
          <cell r="H2088" t="str">
            <v>Hoàng</v>
          </cell>
          <cell r="I2088" t="str">
            <v>Lắp ráp</v>
          </cell>
          <cell r="J2088" t="str">
            <v>OQC</v>
          </cell>
          <cell r="K2088">
            <v>250</v>
          </cell>
          <cell r="L2088">
            <v>250</v>
          </cell>
          <cell r="M2088">
            <v>0</v>
          </cell>
          <cell r="P2088"/>
          <cell r="Q2088"/>
          <cell r="R2088"/>
          <cell r="S2088"/>
          <cell r="T2088"/>
          <cell r="U2088"/>
          <cell r="V2088"/>
          <cell r="W2088"/>
          <cell r="Y2088"/>
          <cell r="Z2088"/>
          <cell r="AA2088"/>
          <cell r="AB2088"/>
          <cell r="AC2088"/>
          <cell r="AD2088"/>
          <cell r="AE2088"/>
        </row>
        <row r="2089">
          <cell r="B2089">
            <v>44155</v>
          </cell>
          <cell r="C2089">
            <v>47</v>
          </cell>
          <cell r="D2089">
            <v>11</v>
          </cell>
          <cell r="E2089">
            <v>1001040364</v>
          </cell>
          <cell r="F2089" t="str">
            <v>Máy lọc nước KAROFI E8RO MT</v>
          </cell>
          <cell r="G2089"/>
          <cell r="H2089" t="str">
            <v>Hoàng</v>
          </cell>
          <cell r="I2089" t="str">
            <v>Lắp ráp</v>
          </cell>
          <cell r="J2089" t="str">
            <v>OQC</v>
          </cell>
          <cell r="K2089">
            <v>50</v>
          </cell>
          <cell r="L2089">
            <v>50</v>
          </cell>
          <cell r="M2089">
            <v>0</v>
          </cell>
          <cell r="P2089"/>
          <cell r="Q2089"/>
          <cell r="R2089"/>
          <cell r="S2089"/>
          <cell r="T2089"/>
          <cell r="U2089"/>
          <cell r="V2089"/>
          <cell r="W2089"/>
          <cell r="Y2089"/>
          <cell r="Z2089"/>
          <cell r="AA2089"/>
          <cell r="AB2089"/>
          <cell r="AC2089"/>
          <cell r="AD2089"/>
          <cell r="AE2089"/>
        </row>
        <row r="2090">
          <cell r="B2090">
            <v>44155</v>
          </cell>
          <cell r="C2090">
            <v>47</v>
          </cell>
          <cell r="D2090">
            <v>11</v>
          </cell>
          <cell r="E2090">
            <v>1001050033</v>
          </cell>
          <cell r="F2090" t="str">
            <v>Máy RO-01/001 (CTVUTRU.01)</v>
          </cell>
          <cell r="G2090"/>
          <cell r="H2090" t="str">
            <v>Hoàng</v>
          </cell>
          <cell r="I2090" t="str">
            <v>Lắp ráp</v>
          </cell>
          <cell r="J2090" t="str">
            <v>OQC</v>
          </cell>
          <cell r="K2090">
            <v>100</v>
          </cell>
          <cell r="L2090">
            <v>100</v>
          </cell>
          <cell r="M2090">
            <v>0</v>
          </cell>
          <cell r="P2090"/>
          <cell r="Q2090"/>
          <cell r="R2090"/>
          <cell r="S2090"/>
          <cell r="T2090"/>
          <cell r="U2090"/>
          <cell r="V2090"/>
          <cell r="W2090"/>
          <cell r="Y2090"/>
          <cell r="Z2090"/>
          <cell r="AA2090"/>
          <cell r="AB2090"/>
          <cell r="AC2090"/>
          <cell r="AD2090"/>
          <cell r="AE2090"/>
        </row>
        <row r="2091">
          <cell r="B2091">
            <v>44155</v>
          </cell>
          <cell r="C2091">
            <v>47</v>
          </cell>
          <cell r="D2091">
            <v>11</v>
          </cell>
          <cell r="E2091">
            <v>1001050268</v>
          </cell>
          <cell r="F2091" t="str">
            <v>Máy RO-401 SUNHOUSE.01 (SHA76211CK)</v>
          </cell>
          <cell r="G2091"/>
          <cell r="H2091" t="str">
            <v>Hoàng</v>
          </cell>
          <cell r="I2091" t="str">
            <v>Lắp ráp</v>
          </cell>
          <cell r="J2091" t="str">
            <v>OQC</v>
          </cell>
          <cell r="K2091">
            <v>182</v>
          </cell>
          <cell r="L2091">
            <v>182</v>
          </cell>
          <cell r="M2091">
            <v>0</v>
          </cell>
          <cell r="P2091"/>
          <cell r="Q2091"/>
          <cell r="R2091"/>
          <cell r="S2091"/>
          <cell r="T2091"/>
          <cell r="U2091"/>
          <cell r="V2091"/>
          <cell r="W2091"/>
          <cell r="Y2091"/>
          <cell r="Z2091"/>
          <cell r="AA2091"/>
          <cell r="AB2091"/>
          <cell r="AC2091"/>
          <cell r="AD2091"/>
          <cell r="AE2091"/>
        </row>
        <row r="2092">
          <cell r="B2092">
            <v>44155</v>
          </cell>
          <cell r="C2092">
            <v>47</v>
          </cell>
          <cell r="D2092">
            <v>11</v>
          </cell>
          <cell r="E2092">
            <v>1001040115</v>
          </cell>
          <cell r="F2092" t="str">
            <v>Máy lọc nước KAROFI K9IQ-2 MT</v>
          </cell>
          <cell r="G2092"/>
          <cell r="H2092" t="str">
            <v>Hoàng</v>
          </cell>
          <cell r="I2092" t="str">
            <v>Lắp ráp</v>
          </cell>
          <cell r="J2092" t="str">
            <v>OQC</v>
          </cell>
          <cell r="K2092">
            <v>450</v>
          </cell>
          <cell r="L2092">
            <v>450</v>
          </cell>
          <cell r="M2092">
            <v>0</v>
          </cell>
          <cell r="P2092"/>
          <cell r="Q2092"/>
          <cell r="R2092"/>
          <cell r="S2092"/>
          <cell r="T2092"/>
          <cell r="U2092"/>
          <cell r="V2092"/>
          <cell r="W2092"/>
          <cell r="Y2092"/>
          <cell r="Z2092"/>
          <cell r="AA2092"/>
          <cell r="AB2092"/>
          <cell r="AC2092"/>
          <cell r="AD2092"/>
          <cell r="AE2092"/>
        </row>
        <row r="2093">
          <cell r="B2093">
            <v>44155</v>
          </cell>
          <cell r="C2093">
            <v>47</v>
          </cell>
          <cell r="D2093">
            <v>11</v>
          </cell>
          <cell r="E2093">
            <v>2004010185</v>
          </cell>
          <cell r="F2093" t="str">
            <v>Lõi lọc Smax Duo 1 Vi lọc</v>
          </cell>
          <cell r="G2093"/>
          <cell r="H2093" t="str">
            <v>Lan</v>
          </cell>
          <cell r="I2093" t="str">
            <v>Lõi</v>
          </cell>
          <cell r="J2093" t="str">
            <v>PQC</v>
          </cell>
          <cell r="K2093">
            <v>5000</v>
          </cell>
          <cell r="L2093">
            <v>4995</v>
          </cell>
          <cell r="M2093">
            <v>5</v>
          </cell>
          <cell r="P2093"/>
          <cell r="Q2093"/>
          <cell r="R2093"/>
          <cell r="S2093"/>
          <cell r="T2093"/>
          <cell r="U2093"/>
          <cell r="V2093"/>
          <cell r="W2093">
            <v>5</v>
          </cell>
          <cell r="Y2093"/>
          <cell r="Z2093"/>
          <cell r="AA2093"/>
          <cell r="AB2093"/>
          <cell r="AC2093"/>
          <cell r="AD2093"/>
          <cell r="AE2093"/>
        </row>
        <row r="2094">
          <cell r="B2094">
            <v>44155</v>
          </cell>
          <cell r="C2094">
            <v>47</v>
          </cell>
          <cell r="D2094">
            <v>11</v>
          </cell>
          <cell r="E2094">
            <v>2004010184</v>
          </cell>
          <cell r="F2094" t="str">
            <v>Lõi lọc Smax Duo 3 Vi lọc đa điểm</v>
          </cell>
          <cell r="G2094"/>
          <cell r="H2094" t="str">
            <v>Lan</v>
          </cell>
          <cell r="I2094" t="str">
            <v>Lõi</v>
          </cell>
          <cell r="J2094" t="str">
            <v>PQC</v>
          </cell>
          <cell r="K2094">
            <v>5000</v>
          </cell>
          <cell r="L2094">
            <v>4996</v>
          </cell>
          <cell r="M2094">
            <v>4</v>
          </cell>
          <cell r="P2094"/>
          <cell r="Q2094"/>
          <cell r="R2094"/>
          <cell r="S2094"/>
          <cell r="T2094"/>
          <cell r="U2094"/>
          <cell r="V2094"/>
          <cell r="W2094"/>
          <cell r="Y2094">
            <v>4</v>
          </cell>
          <cell r="Z2094"/>
          <cell r="AA2094"/>
          <cell r="AB2094"/>
          <cell r="AC2094"/>
          <cell r="AD2094"/>
          <cell r="AE2094"/>
        </row>
        <row r="2095">
          <cell r="B2095">
            <v>44155</v>
          </cell>
          <cell r="C2095">
            <v>47</v>
          </cell>
          <cell r="D2095">
            <v>11</v>
          </cell>
          <cell r="E2095">
            <v>2005010108</v>
          </cell>
          <cell r="F2095" t="str">
            <v>Lõi lọc Smax Duo 2 Activated Carbon</v>
          </cell>
          <cell r="G2095"/>
          <cell r="H2095" t="str">
            <v>Lan</v>
          </cell>
          <cell r="I2095" t="str">
            <v>Lõi</v>
          </cell>
          <cell r="J2095" t="str">
            <v>PQC</v>
          </cell>
          <cell r="K2095">
            <v>2000</v>
          </cell>
          <cell r="L2095">
            <v>2000</v>
          </cell>
          <cell r="M2095">
            <v>0</v>
          </cell>
          <cell r="P2095"/>
          <cell r="Q2095"/>
          <cell r="R2095"/>
          <cell r="S2095"/>
          <cell r="T2095"/>
          <cell r="U2095"/>
          <cell r="V2095"/>
          <cell r="W2095"/>
          <cell r="Y2095"/>
          <cell r="Z2095"/>
          <cell r="AA2095"/>
          <cell r="AB2095"/>
          <cell r="AC2095"/>
          <cell r="AD2095"/>
          <cell r="AE2095"/>
        </row>
        <row r="2096">
          <cell r="B2096">
            <v>44155</v>
          </cell>
          <cell r="C2096">
            <v>47</v>
          </cell>
          <cell r="D2096">
            <v>11</v>
          </cell>
          <cell r="E2096">
            <v>2003030262</v>
          </cell>
          <cell r="F2096" t="str">
            <v>Lõi T33 K EZ xanh D KAROFI (DM)</v>
          </cell>
          <cell r="G2096"/>
          <cell r="H2096" t="str">
            <v>Lan</v>
          </cell>
          <cell r="I2096" t="str">
            <v>Lõi</v>
          </cell>
          <cell r="J2096" t="str">
            <v>PQC</v>
          </cell>
          <cell r="K2096">
            <v>995</v>
          </cell>
          <cell r="L2096">
            <v>995</v>
          </cell>
          <cell r="M2096">
            <v>0</v>
          </cell>
          <cell r="P2096"/>
          <cell r="Q2096"/>
          <cell r="R2096"/>
          <cell r="S2096"/>
          <cell r="T2096"/>
          <cell r="U2096"/>
          <cell r="V2096"/>
          <cell r="W2096"/>
          <cell r="Y2096"/>
          <cell r="Z2096"/>
          <cell r="AA2096"/>
          <cell r="AB2096"/>
          <cell r="AC2096"/>
          <cell r="AD2096"/>
          <cell r="AE2096"/>
        </row>
        <row r="2097">
          <cell r="B2097">
            <v>44155</v>
          </cell>
          <cell r="C2097">
            <v>47</v>
          </cell>
          <cell r="D2097">
            <v>11</v>
          </cell>
          <cell r="E2097">
            <v>2003030324</v>
          </cell>
          <cell r="F2097" t="str">
            <v>Lõi T33 K EZ xanh D KAROFI (KT)</v>
          </cell>
          <cell r="G2097"/>
          <cell r="H2097" t="str">
            <v>Lan</v>
          </cell>
          <cell r="I2097" t="str">
            <v>Lõi</v>
          </cell>
          <cell r="J2097" t="str">
            <v>PQC</v>
          </cell>
          <cell r="K2097">
            <v>1000</v>
          </cell>
          <cell r="L2097">
            <v>1000</v>
          </cell>
          <cell r="M2097">
            <v>0</v>
          </cell>
          <cell r="P2097"/>
          <cell r="Q2097"/>
          <cell r="R2097"/>
          <cell r="S2097"/>
          <cell r="T2097"/>
          <cell r="U2097"/>
          <cell r="V2097"/>
          <cell r="W2097"/>
          <cell r="Y2097"/>
          <cell r="Z2097"/>
          <cell r="AA2097"/>
          <cell r="AB2097"/>
          <cell r="AC2097"/>
          <cell r="AD2097"/>
          <cell r="AE2097"/>
        </row>
        <row r="2098">
          <cell r="B2098">
            <v>44155</v>
          </cell>
          <cell r="C2098">
            <v>47</v>
          </cell>
          <cell r="D2098">
            <v>11</v>
          </cell>
          <cell r="E2098">
            <v>2003070043</v>
          </cell>
          <cell r="F2098" t="str">
            <v>Lõi Nano K EZ xanh D KAROFI (DM)</v>
          </cell>
          <cell r="G2098"/>
          <cell r="H2098" t="str">
            <v>Lan</v>
          </cell>
          <cell r="I2098" t="str">
            <v>Lõi</v>
          </cell>
          <cell r="J2098" t="str">
            <v>PQC</v>
          </cell>
          <cell r="K2098">
            <v>3003</v>
          </cell>
          <cell r="L2098">
            <v>3003</v>
          </cell>
          <cell r="M2098">
            <v>0</v>
          </cell>
          <cell r="P2098"/>
          <cell r="Q2098"/>
          <cell r="R2098"/>
          <cell r="S2098"/>
          <cell r="T2098"/>
          <cell r="U2098"/>
          <cell r="V2098"/>
          <cell r="W2098"/>
          <cell r="Y2098"/>
          <cell r="Z2098"/>
          <cell r="AA2098"/>
          <cell r="AB2098"/>
          <cell r="AC2098"/>
          <cell r="AD2098"/>
          <cell r="AE2098"/>
        </row>
        <row r="2099">
          <cell r="B2099">
            <v>44155</v>
          </cell>
          <cell r="C2099">
            <v>47</v>
          </cell>
          <cell r="D2099">
            <v>11</v>
          </cell>
          <cell r="E2099">
            <v>2003030126</v>
          </cell>
          <cell r="F2099" t="str">
            <v>Lõi T33 K KAROFI (hộp)</v>
          </cell>
          <cell r="G2099"/>
          <cell r="H2099" t="str">
            <v>Lan</v>
          </cell>
          <cell r="I2099" t="str">
            <v>Lõi</v>
          </cell>
          <cell r="J2099" t="str">
            <v>PQC</v>
          </cell>
          <cell r="K2099">
            <v>1000</v>
          </cell>
          <cell r="L2099">
            <v>1000</v>
          </cell>
          <cell r="M2099">
            <v>0</v>
          </cell>
          <cell r="P2099"/>
          <cell r="Q2099"/>
          <cell r="R2099"/>
          <cell r="S2099"/>
          <cell r="T2099"/>
          <cell r="U2099"/>
          <cell r="V2099"/>
          <cell r="W2099"/>
          <cell r="Y2099"/>
          <cell r="Z2099"/>
          <cell r="AA2099"/>
          <cell r="AB2099"/>
          <cell r="AC2099"/>
          <cell r="AD2099"/>
          <cell r="AE2099"/>
        </row>
        <row r="2100">
          <cell r="B2100">
            <v>44155</v>
          </cell>
          <cell r="C2100">
            <v>47</v>
          </cell>
          <cell r="D2100">
            <v>11</v>
          </cell>
          <cell r="E2100">
            <v>2003040010</v>
          </cell>
          <cell r="F2100" t="str">
            <v>Lõi Hồng ngoại K KAROFI (hộp)</v>
          </cell>
          <cell r="G2100"/>
          <cell r="H2100" t="str">
            <v>Lan</v>
          </cell>
          <cell r="I2100" t="str">
            <v>Lõi</v>
          </cell>
          <cell r="J2100" t="str">
            <v>PQC</v>
          </cell>
          <cell r="K2100">
            <v>2000</v>
          </cell>
          <cell r="L2100">
            <v>2000</v>
          </cell>
          <cell r="M2100">
            <v>0</v>
          </cell>
          <cell r="P2100"/>
          <cell r="Q2100"/>
          <cell r="R2100"/>
          <cell r="S2100"/>
          <cell r="T2100"/>
          <cell r="U2100"/>
          <cell r="V2100"/>
          <cell r="W2100"/>
          <cell r="Y2100"/>
          <cell r="Z2100"/>
          <cell r="AA2100"/>
          <cell r="AB2100"/>
          <cell r="AC2100"/>
          <cell r="AD2100"/>
          <cell r="AE2100"/>
        </row>
        <row r="2101">
          <cell r="B2101">
            <v>44155</v>
          </cell>
          <cell r="C2101">
            <v>47</v>
          </cell>
          <cell r="D2101">
            <v>11</v>
          </cell>
          <cell r="E2101">
            <v>2004010236</v>
          </cell>
          <cell r="F2101" t="str">
            <v>Lõi PP 10" G120 BLUE LEAF</v>
          </cell>
          <cell r="G2101"/>
          <cell r="H2101" t="str">
            <v>Lan</v>
          </cell>
          <cell r="I2101" t="str">
            <v>Lõi</v>
          </cell>
          <cell r="J2101" t="str">
            <v>PQC</v>
          </cell>
          <cell r="K2101">
            <v>750</v>
          </cell>
          <cell r="L2101">
            <v>750</v>
          </cell>
          <cell r="M2101">
            <v>0</v>
          </cell>
          <cell r="P2101"/>
          <cell r="Q2101"/>
          <cell r="R2101"/>
          <cell r="S2101"/>
          <cell r="T2101"/>
          <cell r="U2101"/>
          <cell r="V2101"/>
          <cell r="W2101"/>
          <cell r="Y2101"/>
          <cell r="Z2101"/>
          <cell r="AA2101"/>
          <cell r="AB2101"/>
          <cell r="AC2101"/>
          <cell r="AD2101"/>
          <cell r="AE2101"/>
        </row>
        <row r="2102">
          <cell r="B2102">
            <v>44155</v>
          </cell>
          <cell r="C2102">
            <v>47</v>
          </cell>
          <cell r="D2102">
            <v>11</v>
          </cell>
          <cell r="E2102">
            <v>2004020025</v>
          </cell>
          <cell r="F2102" t="str">
            <v>Lõi PPD 10" trắng vằn</v>
          </cell>
          <cell r="G2102"/>
          <cell r="H2102" t="str">
            <v>Lan</v>
          </cell>
          <cell r="I2102" t="str">
            <v>Lõi</v>
          </cell>
          <cell r="J2102" t="str">
            <v>PQC</v>
          </cell>
          <cell r="K2102">
            <v>1000</v>
          </cell>
          <cell r="L2102">
            <v>1000</v>
          </cell>
          <cell r="M2102">
            <v>0</v>
          </cell>
          <cell r="P2102"/>
          <cell r="Q2102"/>
          <cell r="R2102"/>
          <cell r="S2102"/>
          <cell r="T2102"/>
          <cell r="U2102"/>
          <cell r="V2102"/>
          <cell r="W2102"/>
          <cell r="Y2102"/>
          <cell r="Z2102"/>
          <cell r="AA2102"/>
          <cell r="AB2102"/>
          <cell r="AC2102"/>
          <cell r="AD2102"/>
          <cell r="AE2102"/>
        </row>
        <row r="2103">
          <cell r="B2103">
            <v>44155</v>
          </cell>
          <cell r="C2103">
            <v>47</v>
          </cell>
          <cell r="D2103">
            <v>11</v>
          </cell>
          <cell r="E2103">
            <v>2005020110</v>
          </cell>
          <cell r="F2103" t="str">
            <v>Lõi CTO 10" XK Power Max</v>
          </cell>
          <cell r="G2103"/>
          <cell r="H2103" t="str">
            <v>Lan</v>
          </cell>
          <cell r="I2103" t="str">
            <v>Lõi</v>
          </cell>
          <cell r="J2103" t="str">
            <v>PQC</v>
          </cell>
          <cell r="K2103">
            <v>780</v>
          </cell>
          <cell r="L2103">
            <v>780</v>
          </cell>
          <cell r="M2103">
            <v>0</v>
          </cell>
          <cell r="P2103"/>
          <cell r="Q2103"/>
          <cell r="R2103"/>
          <cell r="S2103"/>
          <cell r="T2103"/>
          <cell r="U2103"/>
          <cell r="V2103"/>
          <cell r="W2103"/>
          <cell r="Y2103"/>
          <cell r="Z2103"/>
          <cell r="AA2103"/>
          <cell r="AB2103"/>
          <cell r="AC2103"/>
          <cell r="AD2103"/>
          <cell r="AE2103"/>
        </row>
        <row r="2104">
          <cell r="B2104">
            <v>44155</v>
          </cell>
          <cell r="C2104">
            <v>47</v>
          </cell>
          <cell r="D2104">
            <v>11</v>
          </cell>
          <cell r="E2104">
            <v>2005020003</v>
          </cell>
          <cell r="F2104" t="str">
            <v>Lõi CTO 10" trắng</v>
          </cell>
          <cell r="G2104"/>
          <cell r="H2104" t="str">
            <v>Lan</v>
          </cell>
          <cell r="I2104" t="str">
            <v>Lõi</v>
          </cell>
          <cell r="J2104" t="str">
            <v>PQC</v>
          </cell>
          <cell r="K2104">
            <v>1000</v>
          </cell>
          <cell r="L2104">
            <v>1000</v>
          </cell>
          <cell r="M2104">
            <v>0</v>
          </cell>
          <cell r="P2104"/>
          <cell r="Q2104"/>
          <cell r="R2104"/>
          <cell r="S2104"/>
          <cell r="T2104"/>
          <cell r="U2104"/>
          <cell r="V2104"/>
          <cell r="W2104"/>
          <cell r="Y2104"/>
          <cell r="Z2104"/>
          <cell r="AA2104"/>
          <cell r="AB2104"/>
          <cell r="AC2104"/>
          <cell r="AD2104"/>
          <cell r="AE2104"/>
        </row>
        <row r="2105">
          <cell r="B2105">
            <v>44155</v>
          </cell>
          <cell r="C2105">
            <v>47</v>
          </cell>
          <cell r="D2105">
            <v>11</v>
          </cell>
          <cell r="E2105">
            <v>2005010119</v>
          </cell>
          <cell r="F2105" t="str">
            <v>Lõi OCB 10" trắng BLUE LEAF</v>
          </cell>
          <cell r="G2105"/>
          <cell r="H2105" t="str">
            <v>Lan</v>
          </cell>
          <cell r="I2105" t="str">
            <v>Lõi</v>
          </cell>
          <cell r="J2105" t="str">
            <v>PQC</v>
          </cell>
          <cell r="K2105">
            <v>1300</v>
          </cell>
          <cell r="L2105">
            <v>1300</v>
          </cell>
          <cell r="M2105">
            <v>0</v>
          </cell>
          <cell r="P2105"/>
          <cell r="Q2105"/>
          <cell r="R2105"/>
          <cell r="S2105"/>
          <cell r="T2105"/>
          <cell r="U2105"/>
          <cell r="V2105"/>
          <cell r="W2105"/>
          <cell r="Y2105"/>
          <cell r="Z2105"/>
          <cell r="AA2105"/>
          <cell r="AB2105"/>
          <cell r="AC2105"/>
          <cell r="AD2105"/>
          <cell r="AE2105"/>
        </row>
        <row r="2106">
          <cell r="B2106">
            <v>44155</v>
          </cell>
          <cell r="C2106">
            <v>47</v>
          </cell>
          <cell r="D2106">
            <v>11</v>
          </cell>
          <cell r="E2106">
            <v>2003030244</v>
          </cell>
          <cell r="F2106" t="str">
            <v>Lõi T33 V trắng SUNHOUSE (DM)</v>
          </cell>
          <cell r="G2106"/>
          <cell r="H2106" t="str">
            <v>Lan</v>
          </cell>
          <cell r="I2106" t="str">
            <v>Lõi</v>
          </cell>
          <cell r="J2106" t="str">
            <v>PQC</v>
          </cell>
          <cell r="K2106">
            <v>491</v>
          </cell>
          <cell r="L2106">
            <v>491</v>
          </cell>
          <cell r="M2106">
            <v>0</v>
          </cell>
          <cell r="P2106"/>
          <cell r="Q2106"/>
          <cell r="R2106"/>
          <cell r="S2106"/>
          <cell r="T2106"/>
          <cell r="U2106"/>
          <cell r="V2106"/>
          <cell r="W2106"/>
          <cell r="Y2106"/>
          <cell r="Z2106"/>
          <cell r="AA2106"/>
          <cell r="AB2106"/>
          <cell r="AC2106"/>
          <cell r="AD2106"/>
          <cell r="AE2106"/>
        </row>
        <row r="2107">
          <cell r="B2107">
            <v>44155</v>
          </cell>
          <cell r="C2107">
            <v>47</v>
          </cell>
          <cell r="D2107">
            <v>11</v>
          </cell>
          <cell r="E2107">
            <v>2003020003</v>
          </cell>
          <cell r="F2107" t="str">
            <v>Lõi Alkaline 102 xanh Al (DM)</v>
          </cell>
          <cell r="G2107"/>
          <cell r="H2107" t="str">
            <v>Lan</v>
          </cell>
          <cell r="I2107" t="str">
            <v>Lõi</v>
          </cell>
          <cell r="J2107" t="str">
            <v>PQC</v>
          </cell>
          <cell r="K2107">
            <v>505</v>
          </cell>
          <cell r="L2107">
            <v>505</v>
          </cell>
          <cell r="M2107">
            <v>0</v>
          </cell>
          <cell r="P2107"/>
          <cell r="Q2107"/>
          <cell r="R2107"/>
          <cell r="S2107"/>
          <cell r="T2107"/>
          <cell r="U2107"/>
          <cell r="V2107"/>
          <cell r="W2107"/>
          <cell r="Y2107"/>
          <cell r="Z2107"/>
          <cell r="AA2107"/>
          <cell r="AB2107"/>
          <cell r="AC2107"/>
          <cell r="AD2107"/>
          <cell r="AE2107"/>
        </row>
        <row r="2108">
          <cell r="B2108">
            <v>44155</v>
          </cell>
          <cell r="C2108">
            <v>47</v>
          </cell>
          <cell r="D2108">
            <v>11</v>
          </cell>
          <cell r="E2108">
            <v>2003050010</v>
          </cell>
          <cell r="F2108" t="str">
            <v>Lõi khoáng V trắng (DM)</v>
          </cell>
          <cell r="G2108"/>
          <cell r="H2108" t="str">
            <v>Lan</v>
          </cell>
          <cell r="I2108" t="str">
            <v>Lõi</v>
          </cell>
          <cell r="J2108" t="str">
            <v>PQC</v>
          </cell>
          <cell r="K2108">
            <v>992</v>
          </cell>
          <cell r="L2108">
            <v>992</v>
          </cell>
          <cell r="M2108">
            <v>0</v>
          </cell>
          <cell r="P2108"/>
          <cell r="Q2108"/>
          <cell r="R2108"/>
          <cell r="S2108"/>
          <cell r="T2108"/>
          <cell r="U2108"/>
          <cell r="V2108"/>
          <cell r="W2108"/>
          <cell r="Y2108"/>
          <cell r="Z2108"/>
          <cell r="AA2108"/>
          <cell r="AB2108"/>
          <cell r="AC2108"/>
          <cell r="AD2108"/>
          <cell r="AE2108"/>
        </row>
        <row r="2109">
          <cell r="B2109">
            <v>44156</v>
          </cell>
          <cell r="C2109">
            <v>47</v>
          </cell>
          <cell r="D2109">
            <v>11</v>
          </cell>
          <cell r="E2109">
            <v>1001040364</v>
          </cell>
          <cell r="F2109" t="str">
            <v>Máy lọc nước KAROFI E8RO MT</v>
          </cell>
          <cell r="G2109"/>
          <cell r="H2109" t="str">
            <v>Hoàng</v>
          </cell>
          <cell r="I2109" t="str">
            <v>Lắp ráp</v>
          </cell>
          <cell r="J2109" t="str">
            <v>OQC</v>
          </cell>
          <cell r="K2109">
            <v>600</v>
          </cell>
          <cell r="L2109">
            <v>600</v>
          </cell>
          <cell r="M2109">
            <v>0</v>
          </cell>
          <cell r="P2109"/>
          <cell r="Q2109"/>
          <cell r="R2109"/>
          <cell r="S2109"/>
          <cell r="T2109"/>
          <cell r="U2109"/>
          <cell r="V2109"/>
          <cell r="W2109"/>
          <cell r="Y2109"/>
          <cell r="Z2109"/>
          <cell r="AA2109"/>
          <cell r="AB2109"/>
          <cell r="AC2109"/>
          <cell r="AD2109"/>
          <cell r="AE2109"/>
        </row>
        <row r="2110">
          <cell r="B2110">
            <v>44156</v>
          </cell>
          <cell r="C2110">
            <v>47</v>
          </cell>
          <cell r="D2110">
            <v>11</v>
          </cell>
          <cell r="E2110">
            <v>1001040256</v>
          </cell>
          <cell r="F2110" t="str">
            <v>Máy lọc nước KAROFI M-i129-H</v>
          </cell>
          <cell r="G2110"/>
          <cell r="H2110" t="str">
            <v>Hoàng</v>
          </cell>
          <cell r="I2110" t="str">
            <v>Lắp ráp</v>
          </cell>
          <cell r="J2110" t="str">
            <v>OQC</v>
          </cell>
          <cell r="K2110">
            <v>200</v>
          </cell>
          <cell r="L2110">
            <v>200</v>
          </cell>
          <cell r="M2110">
            <v>0</v>
          </cell>
          <cell r="P2110"/>
          <cell r="Q2110"/>
          <cell r="R2110"/>
          <cell r="S2110"/>
          <cell r="T2110"/>
          <cell r="U2110"/>
          <cell r="V2110"/>
          <cell r="W2110"/>
          <cell r="Y2110"/>
          <cell r="Z2110"/>
          <cell r="AA2110"/>
          <cell r="AB2110"/>
          <cell r="AC2110"/>
          <cell r="AD2110"/>
          <cell r="AE2110"/>
        </row>
        <row r="2111">
          <cell r="B2111">
            <v>44156</v>
          </cell>
          <cell r="C2111">
            <v>47</v>
          </cell>
          <cell r="D2111">
            <v>11</v>
          </cell>
          <cell r="E2111">
            <v>1001040378</v>
          </cell>
          <cell r="F2111" t="str">
            <v>Máy lọc nước KAROFI N7RO MT</v>
          </cell>
          <cell r="G2111"/>
          <cell r="H2111" t="str">
            <v>Hoàng</v>
          </cell>
          <cell r="I2111" t="str">
            <v>Lắp ráp</v>
          </cell>
          <cell r="J2111" t="str">
            <v>OQC</v>
          </cell>
          <cell r="K2111">
            <v>50</v>
          </cell>
          <cell r="L2111">
            <v>50</v>
          </cell>
          <cell r="M2111">
            <v>0</v>
          </cell>
          <cell r="P2111"/>
          <cell r="Q2111"/>
          <cell r="R2111"/>
          <cell r="S2111"/>
          <cell r="T2111"/>
          <cell r="U2111"/>
          <cell r="V2111"/>
          <cell r="W2111"/>
          <cell r="Y2111"/>
          <cell r="Z2111"/>
          <cell r="AA2111"/>
          <cell r="AB2111"/>
          <cell r="AC2111"/>
          <cell r="AD2111"/>
          <cell r="AE2111"/>
        </row>
        <row r="2112">
          <cell r="B2112">
            <v>44156</v>
          </cell>
          <cell r="C2112">
            <v>47</v>
          </cell>
          <cell r="D2112">
            <v>11</v>
          </cell>
          <cell r="E2112">
            <v>1001040115</v>
          </cell>
          <cell r="F2112" t="str">
            <v>Máy lọc nước KAROFI K9IQ-2 MT</v>
          </cell>
          <cell r="G2112"/>
          <cell r="H2112" t="str">
            <v>Hoàng</v>
          </cell>
          <cell r="I2112" t="str">
            <v>Lắp ráp</v>
          </cell>
          <cell r="J2112" t="str">
            <v>OQC</v>
          </cell>
          <cell r="K2112">
            <v>200</v>
          </cell>
          <cell r="L2112">
            <v>200</v>
          </cell>
          <cell r="M2112">
            <v>0</v>
          </cell>
          <cell r="P2112"/>
          <cell r="Q2112"/>
          <cell r="R2112"/>
          <cell r="S2112"/>
          <cell r="T2112"/>
          <cell r="U2112"/>
          <cell r="V2112"/>
          <cell r="W2112"/>
          <cell r="Y2112"/>
          <cell r="Z2112"/>
          <cell r="AA2112"/>
          <cell r="AB2112"/>
          <cell r="AC2112"/>
          <cell r="AD2112"/>
          <cell r="AE2112"/>
        </row>
        <row r="2113">
          <cell r="B2113">
            <v>44156</v>
          </cell>
          <cell r="C2113">
            <v>47</v>
          </cell>
          <cell r="D2113">
            <v>11</v>
          </cell>
          <cell r="E2113">
            <v>2004010185</v>
          </cell>
          <cell r="F2113" t="str">
            <v>Lõi lọc Smax Duo 1 Vi lọc</v>
          </cell>
          <cell r="G2113"/>
          <cell r="H2113" t="str">
            <v>Lan</v>
          </cell>
          <cell r="I2113" t="str">
            <v>Lõi</v>
          </cell>
          <cell r="J2113" t="str">
            <v>PQC</v>
          </cell>
          <cell r="K2113">
            <v>6000</v>
          </cell>
          <cell r="L2113">
            <v>5995</v>
          </cell>
          <cell r="M2113">
            <v>5</v>
          </cell>
          <cell r="P2113"/>
          <cell r="Q2113"/>
          <cell r="R2113"/>
          <cell r="S2113">
            <v>5</v>
          </cell>
          <cell r="T2113"/>
          <cell r="U2113"/>
          <cell r="V2113"/>
          <cell r="W2113"/>
          <cell r="Y2113"/>
          <cell r="Z2113"/>
          <cell r="AA2113"/>
          <cell r="AB2113"/>
          <cell r="AC2113"/>
          <cell r="AD2113"/>
          <cell r="AE2113"/>
        </row>
        <row r="2114">
          <cell r="B2114">
            <v>44156</v>
          </cell>
          <cell r="C2114">
            <v>47</v>
          </cell>
          <cell r="D2114">
            <v>11</v>
          </cell>
          <cell r="E2114">
            <v>2004010184</v>
          </cell>
          <cell r="F2114" t="str">
            <v>Lõi lọc Smax Duo 3 Vi lọc đa điểm</v>
          </cell>
          <cell r="G2114"/>
          <cell r="H2114" t="str">
            <v>Lan</v>
          </cell>
          <cell r="I2114" t="str">
            <v>Lõi</v>
          </cell>
          <cell r="J2114" t="str">
            <v>PQC</v>
          </cell>
          <cell r="K2114">
            <v>5000</v>
          </cell>
          <cell r="L2114">
            <v>5000</v>
          </cell>
          <cell r="M2114">
            <v>0</v>
          </cell>
          <cell r="P2114"/>
          <cell r="Q2114"/>
          <cell r="R2114"/>
          <cell r="S2114"/>
          <cell r="T2114"/>
          <cell r="U2114"/>
          <cell r="V2114"/>
          <cell r="W2114"/>
          <cell r="Y2114"/>
          <cell r="Z2114"/>
          <cell r="AA2114"/>
          <cell r="AB2114"/>
          <cell r="AC2114"/>
          <cell r="AD2114"/>
          <cell r="AE2114"/>
        </row>
        <row r="2115">
          <cell r="B2115">
            <v>44156</v>
          </cell>
          <cell r="C2115">
            <v>47</v>
          </cell>
          <cell r="D2115">
            <v>11</v>
          </cell>
          <cell r="E2115">
            <v>2005010108</v>
          </cell>
          <cell r="F2115" t="str">
            <v>Lõi lọc Smax Duo 2 Activated Carbon</v>
          </cell>
          <cell r="G2115"/>
          <cell r="H2115" t="str">
            <v>Lan</v>
          </cell>
          <cell r="I2115" t="str">
            <v>Lõi</v>
          </cell>
          <cell r="J2115" t="str">
            <v>PQC</v>
          </cell>
          <cell r="K2115">
            <v>998</v>
          </cell>
          <cell r="L2115">
            <v>998</v>
          </cell>
          <cell r="M2115">
            <v>0</v>
          </cell>
          <cell r="P2115"/>
          <cell r="Q2115"/>
          <cell r="R2115"/>
          <cell r="S2115"/>
          <cell r="T2115"/>
          <cell r="U2115"/>
          <cell r="V2115"/>
          <cell r="W2115"/>
          <cell r="Y2115"/>
          <cell r="Z2115"/>
          <cell r="AA2115"/>
          <cell r="AB2115"/>
          <cell r="AC2115"/>
          <cell r="AD2115"/>
          <cell r="AE2115"/>
        </row>
        <row r="2116">
          <cell r="B2116">
            <v>44156</v>
          </cell>
          <cell r="C2116">
            <v>47</v>
          </cell>
          <cell r="D2116">
            <v>11</v>
          </cell>
          <cell r="E2116">
            <v>2003050081</v>
          </cell>
          <cell r="F2116" t="str">
            <v>Lõi khoáng K EZ xanh D KAROFI (DM)</v>
          </cell>
          <cell r="G2116"/>
          <cell r="H2116" t="str">
            <v>Lan</v>
          </cell>
          <cell r="I2116" t="str">
            <v>Lõi</v>
          </cell>
          <cell r="J2116" t="str">
            <v>PQC</v>
          </cell>
          <cell r="K2116">
            <v>1998</v>
          </cell>
          <cell r="L2116">
            <v>1998</v>
          </cell>
          <cell r="M2116">
            <v>0</v>
          </cell>
          <cell r="P2116"/>
          <cell r="Q2116"/>
          <cell r="R2116"/>
          <cell r="S2116"/>
          <cell r="T2116"/>
          <cell r="U2116"/>
          <cell r="V2116"/>
          <cell r="W2116"/>
          <cell r="Y2116"/>
          <cell r="Z2116"/>
          <cell r="AA2116"/>
          <cell r="AB2116"/>
          <cell r="AC2116"/>
          <cell r="AD2116"/>
          <cell r="AE2116"/>
        </row>
        <row r="2117">
          <cell r="B2117">
            <v>44156</v>
          </cell>
          <cell r="C2117">
            <v>47</v>
          </cell>
          <cell r="D2117">
            <v>11</v>
          </cell>
          <cell r="E2117">
            <v>2003040010</v>
          </cell>
          <cell r="F2117" t="str">
            <v>Lõi Hồng ngoại K KAROFI (hộp)</v>
          </cell>
          <cell r="G2117"/>
          <cell r="H2117" t="str">
            <v>Lan</v>
          </cell>
          <cell r="I2117" t="str">
            <v>Lõi</v>
          </cell>
          <cell r="J2117" t="str">
            <v>PQC</v>
          </cell>
          <cell r="K2117">
            <v>2000</v>
          </cell>
          <cell r="L2117">
            <v>2000</v>
          </cell>
          <cell r="M2117">
            <v>0</v>
          </cell>
          <cell r="P2117"/>
          <cell r="Q2117"/>
          <cell r="R2117"/>
          <cell r="S2117"/>
          <cell r="T2117"/>
          <cell r="U2117"/>
          <cell r="V2117"/>
          <cell r="W2117"/>
          <cell r="Y2117"/>
          <cell r="Z2117"/>
          <cell r="AA2117"/>
          <cell r="AB2117"/>
          <cell r="AC2117"/>
          <cell r="AD2117"/>
          <cell r="AE2117"/>
        </row>
        <row r="2118">
          <cell r="B2118">
            <v>44156</v>
          </cell>
          <cell r="C2118">
            <v>47</v>
          </cell>
          <cell r="D2118">
            <v>11</v>
          </cell>
          <cell r="E2118">
            <v>2003070009</v>
          </cell>
          <cell r="F2118" t="str">
            <v>Lõi Nano K KAROFI (hộp)</v>
          </cell>
          <cell r="G2118"/>
          <cell r="H2118" t="str">
            <v>Lan</v>
          </cell>
          <cell r="I2118" t="str">
            <v>Lõi</v>
          </cell>
          <cell r="J2118" t="str">
            <v>PQC</v>
          </cell>
          <cell r="K2118">
            <v>2000</v>
          </cell>
          <cell r="L2118">
            <v>2000</v>
          </cell>
          <cell r="M2118">
            <v>0</v>
          </cell>
          <cell r="P2118"/>
          <cell r="Q2118"/>
          <cell r="R2118"/>
          <cell r="S2118"/>
          <cell r="T2118"/>
          <cell r="U2118"/>
          <cell r="V2118"/>
          <cell r="W2118"/>
          <cell r="Y2118"/>
          <cell r="Z2118"/>
          <cell r="AA2118"/>
          <cell r="AB2118"/>
          <cell r="AC2118"/>
          <cell r="AD2118"/>
          <cell r="AE2118"/>
        </row>
        <row r="2119">
          <cell r="B2119">
            <v>44156</v>
          </cell>
          <cell r="C2119">
            <v>47</v>
          </cell>
          <cell r="D2119">
            <v>11</v>
          </cell>
          <cell r="E2119">
            <v>2004020024</v>
          </cell>
          <cell r="F2119" t="str">
            <v>Lõi PPD 10" trắng</v>
          </cell>
          <cell r="G2119"/>
          <cell r="H2119" t="str">
            <v>Lan</v>
          </cell>
          <cell r="I2119" t="str">
            <v>Lõi</v>
          </cell>
          <cell r="J2119" t="str">
            <v>PQC</v>
          </cell>
          <cell r="K2119">
            <v>1000</v>
          </cell>
          <cell r="L2119">
            <v>1000</v>
          </cell>
          <cell r="M2119">
            <v>0</v>
          </cell>
          <cell r="P2119"/>
          <cell r="Q2119"/>
          <cell r="R2119"/>
          <cell r="S2119"/>
          <cell r="T2119"/>
          <cell r="U2119"/>
          <cell r="V2119"/>
          <cell r="W2119"/>
          <cell r="Y2119"/>
          <cell r="Z2119"/>
          <cell r="AA2119"/>
          <cell r="AB2119"/>
          <cell r="AC2119"/>
          <cell r="AD2119"/>
          <cell r="AE2119"/>
        </row>
        <row r="2120">
          <cell r="B2120">
            <v>44156</v>
          </cell>
          <cell r="C2120">
            <v>47</v>
          </cell>
          <cell r="D2120">
            <v>11</v>
          </cell>
          <cell r="E2120">
            <v>2003050012</v>
          </cell>
          <cell r="F2120" t="str">
            <v>Lõi khoáng V vàng (DM)</v>
          </cell>
          <cell r="G2120"/>
          <cell r="H2120" t="str">
            <v>Lan</v>
          </cell>
          <cell r="I2120" t="str">
            <v>Lõi</v>
          </cell>
          <cell r="J2120" t="str">
            <v>PQC</v>
          </cell>
          <cell r="K2120">
            <v>496</v>
          </cell>
          <cell r="L2120">
            <v>496</v>
          </cell>
          <cell r="M2120">
            <v>0</v>
          </cell>
          <cell r="P2120"/>
          <cell r="Q2120"/>
          <cell r="R2120"/>
          <cell r="S2120"/>
          <cell r="T2120"/>
          <cell r="U2120"/>
          <cell r="V2120"/>
          <cell r="W2120"/>
          <cell r="Y2120"/>
          <cell r="Z2120"/>
          <cell r="AA2120"/>
          <cell r="AB2120"/>
          <cell r="AC2120"/>
          <cell r="AD2120"/>
          <cell r="AE2120"/>
        </row>
        <row r="2121">
          <cell r="B2121">
            <v>44156</v>
          </cell>
          <cell r="C2121">
            <v>47</v>
          </cell>
          <cell r="D2121">
            <v>11</v>
          </cell>
          <cell r="E2121">
            <v>2003050063</v>
          </cell>
          <cell r="F2121" t="str">
            <v>Lõi khoáng V trắng/vàng VIETNAM (DM)</v>
          </cell>
          <cell r="G2121"/>
          <cell r="H2121" t="str">
            <v>Lan</v>
          </cell>
          <cell r="I2121" t="str">
            <v>Lõi</v>
          </cell>
          <cell r="J2121" t="str">
            <v>PQC</v>
          </cell>
          <cell r="K2121">
            <v>756</v>
          </cell>
          <cell r="L2121">
            <v>756</v>
          </cell>
          <cell r="M2121">
            <v>0</v>
          </cell>
          <cell r="P2121"/>
          <cell r="Q2121"/>
          <cell r="R2121"/>
          <cell r="S2121"/>
          <cell r="T2121"/>
          <cell r="U2121"/>
          <cell r="V2121"/>
          <cell r="W2121"/>
          <cell r="Y2121"/>
          <cell r="Z2121"/>
          <cell r="AA2121"/>
          <cell r="AB2121"/>
          <cell r="AC2121"/>
          <cell r="AD2121"/>
          <cell r="AE2121"/>
        </row>
        <row r="2122">
          <cell r="B2122">
            <v>44156</v>
          </cell>
          <cell r="C2122">
            <v>47</v>
          </cell>
          <cell r="D2122">
            <v>11</v>
          </cell>
          <cell r="E2122">
            <v>2003030316</v>
          </cell>
          <cell r="F2122" t="str">
            <v>Màng RO EZ270T-2R (MCM) (DM)</v>
          </cell>
          <cell r="G2122"/>
          <cell r="H2122" t="str">
            <v>Lan</v>
          </cell>
          <cell r="I2122" t="str">
            <v>Lõi</v>
          </cell>
          <cell r="J2122" t="str">
            <v>PQC</v>
          </cell>
          <cell r="K2122">
            <v>1963</v>
          </cell>
          <cell r="L2122">
            <v>1963</v>
          </cell>
          <cell r="M2122">
            <v>0</v>
          </cell>
          <cell r="P2122"/>
          <cell r="Q2122"/>
          <cell r="R2122"/>
          <cell r="S2122"/>
          <cell r="T2122"/>
          <cell r="U2122"/>
          <cell r="V2122"/>
          <cell r="W2122"/>
          <cell r="Y2122"/>
          <cell r="Z2122"/>
          <cell r="AA2122"/>
          <cell r="AB2122"/>
          <cell r="AC2122"/>
          <cell r="AD2122"/>
          <cell r="AE2122"/>
        </row>
        <row r="2123">
          <cell r="B2123">
            <v>44157</v>
          </cell>
          <cell r="C2123">
            <v>47</v>
          </cell>
          <cell r="D2123">
            <v>11</v>
          </cell>
          <cell r="E2123">
            <v>1001040292</v>
          </cell>
          <cell r="F2123" t="str">
            <v>Máy lọc nước Optimus Karofi O-H128</v>
          </cell>
          <cell r="G2123"/>
          <cell r="H2123" t="str">
            <v>Hoàng</v>
          </cell>
          <cell r="I2123" t="str">
            <v>Lắp ráp</v>
          </cell>
          <cell r="J2123" t="str">
            <v>OQC</v>
          </cell>
          <cell r="K2123">
            <v>200</v>
          </cell>
          <cell r="L2123">
            <v>200</v>
          </cell>
          <cell r="M2123">
            <v>0</v>
          </cell>
          <cell r="P2123"/>
          <cell r="Q2123"/>
          <cell r="R2123"/>
          <cell r="S2123"/>
          <cell r="T2123"/>
          <cell r="U2123"/>
          <cell r="V2123"/>
          <cell r="W2123"/>
          <cell r="Y2123"/>
          <cell r="Z2123"/>
          <cell r="AA2123"/>
          <cell r="AB2123"/>
          <cell r="AC2123"/>
          <cell r="AD2123"/>
          <cell r="AE2123"/>
        </row>
        <row r="2124">
          <cell r="B2124">
            <v>44158</v>
          </cell>
          <cell r="C2124">
            <v>48</v>
          </cell>
          <cell r="D2124">
            <v>11</v>
          </cell>
          <cell r="E2124">
            <v>1001040403</v>
          </cell>
          <cell r="F2124" t="str">
            <v>Cây nóng lạnh KAROFI hút bình HC19</v>
          </cell>
          <cell r="G2124"/>
          <cell r="H2124" t="str">
            <v>Hoàng</v>
          </cell>
          <cell r="I2124" t="str">
            <v>Lắp ráp</v>
          </cell>
          <cell r="J2124" t="str">
            <v>OQC</v>
          </cell>
          <cell r="K2124">
            <v>228</v>
          </cell>
          <cell r="L2124">
            <v>228</v>
          </cell>
          <cell r="M2124">
            <v>0</v>
          </cell>
          <cell r="P2124"/>
          <cell r="Q2124"/>
          <cell r="R2124"/>
          <cell r="S2124"/>
          <cell r="T2124"/>
          <cell r="U2124"/>
          <cell r="V2124"/>
          <cell r="W2124"/>
          <cell r="Y2124"/>
          <cell r="Z2124"/>
          <cell r="AA2124"/>
          <cell r="AB2124"/>
          <cell r="AC2124"/>
          <cell r="AD2124"/>
          <cell r="AE2124"/>
        </row>
        <row r="2125">
          <cell r="B2125">
            <v>44158</v>
          </cell>
          <cell r="C2125">
            <v>48</v>
          </cell>
          <cell r="D2125">
            <v>11</v>
          </cell>
          <cell r="E2125">
            <v>2008010036</v>
          </cell>
          <cell r="F2125" t="str">
            <v>Bơm 24V 8369T KAROFI</v>
          </cell>
          <cell r="G2125"/>
          <cell r="H2125" t="str">
            <v>Hoàng</v>
          </cell>
          <cell r="I2125" t="str">
            <v>Lắp ráp</v>
          </cell>
          <cell r="J2125" t="str">
            <v>OQC</v>
          </cell>
          <cell r="K2125">
            <v>600</v>
          </cell>
          <cell r="L2125">
            <v>600</v>
          </cell>
          <cell r="M2125">
            <v>0</v>
          </cell>
          <cell r="P2125"/>
          <cell r="Q2125"/>
          <cell r="R2125"/>
          <cell r="S2125"/>
          <cell r="T2125"/>
          <cell r="U2125"/>
          <cell r="V2125"/>
          <cell r="W2125"/>
          <cell r="Y2125"/>
          <cell r="Z2125"/>
          <cell r="AA2125"/>
          <cell r="AB2125"/>
          <cell r="AC2125"/>
          <cell r="AD2125"/>
          <cell r="AE2125"/>
        </row>
        <row r="2126">
          <cell r="B2126">
            <v>44158</v>
          </cell>
          <cell r="C2126">
            <v>48</v>
          </cell>
          <cell r="D2126">
            <v>11</v>
          </cell>
          <cell r="E2126">
            <v>1001040415</v>
          </cell>
          <cell r="F2126" t="str">
            <v>Máy lọc nước KAROFI B930</v>
          </cell>
          <cell r="G2126"/>
          <cell r="H2126" t="str">
            <v>Hoàng</v>
          </cell>
          <cell r="I2126" t="str">
            <v>Lắp ráp</v>
          </cell>
          <cell r="J2126" t="str">
            <v>OQC</v>
          </cell>
          <cell r="K2126">
            <v>400</v>
          </cell>
          <cell r="L2126">
            <v>400</v>
          </cell>
          <cell r="M2126">
            <v>0</v>
          </cell>
          <cell r="P2126"/>
          <cell r="Q2126"/>
          <cell r="R2126"/>
          <cell r="S2126"/>
          <cell r="T2126"/>
          <cell r="U2126"/>
          <cell r="V2126"/>
          <cell r="W2126"/>
          <cell r="Y2126"/>
          <cell r="Z2126"/>
          <cell r="AA2126"/>
          <cell r="AB2126"/>
          <cell r="AC2126"/>
          <cell r="AD2126"/>
          <cell r="AE2126"/>
        </row>
        <row r="2127">
          <cell r="B2127">
            <v>44158</v>
          </cell>
          <cell r="C2127">
            <v>48</v>
          </cell>
          <cell r="D2127">
            <v>11</v>
          </cell>
          <cell r="E2127">
            <v>1001040380</v>
          </cell>
          <cell r="F2127" t="str">
            <v>Máy lọc nước KAROFI KSI90 Plus</v>
          </cell>
          <cell r="G2127"/>
          <cell r="H2127" t="str">
            <v>Hoàng</v>
          </cell>
          <cell r="I2127" t="str">
            <v>Lắp ráp</v>
          </cell>
          <cell r="J2127" t="str">
            <v>OQC</v>
          </cell>
          <cell r="K2127">
            <v>80</v>
          </cell>
          <cell r="L2127">
            <v>80</v>
          </cell>
          <cell r="M2127">
            <v>0</v>
          </cell>
          <cell r="P2127"/>
          <cell r="Q2127"/>
          <cell r="R2127"/>
          <cell r="S2127"/>
          <cell r="T2127"/>
          <cell r="U2127"/>
          <cell r="V2127"/>
          <cell r="W2127"/>
          <cell r="Y2127"/>
          <cell r="Z2127"/>
          <cell r="AA2127"/>
          <cell r="AB2127"/>
          <cell r="AC2127"/>
          <cell r="AD2127"/>
          <cell r="AE2127"/>
        </row>
        <row r="2128">
          <cell r="B2128">
            <v>44158</v>
          </cell>
          <cell r="C2128">
            <v>48</v>
          </cell>
          <cell r="D2128">
            <v>11</v>
          </cell>
          <cell r="E2128">
            <v>1001040115</v>
          </cell>
          <cell r="F2128" t="str">
            <v>Máy lọc nước KAROFI K9IQ-2 MT</v>
          </cell>
          <cell r="G2128"/>
          <cell r="H2128" t="str">
            <v>Hoàng</v>
          </cell>
          <cell r="I2128" t="str">
            <v>Lắp ráp</v>
          </cell>
          <cell r="J2128" t="str">
            <v>OQC</v>
          </cell>
          <cell r="K2128">
            <v>200</v>
          </cell>
          <cell r="L2128">
            <v>200</v>
          </cell>
          <cell r="M2128">
            <v>0</v>
          </cell>
          <cell r="P2128"/>
          <cell r="Q2128"/>
          <cell r="R2128"/>
          <cell r="S2128"/>
          <cell r="T2128"/>
          <cell r="U2128"/>
          <cell r="V2128"/>
          <cell r="W2128"/>
          <cell r="Y2128"/>
          <cell r="Z2128"/>
          <cell r="AA2128"/>
          <cell r="AB2128"/>
          <cell r="AC2128"/>
          <cell r="AD2128"/>
          <cell r="AE2128"/>
        </row>
        <row r="2129">
          <cell r="B2129">
            <v>44158</v>
          </cell>
          <cell r="C2129">
            <v>48</v>
          </cell>
          <cell r="D2129">
            <v>11</v>
          </cell>
          <cell r="E2129">
            <v>1001040113</v>
          </cell>
          <cell r="F2129" t="str">
            <v>Máy lọc nước KAROFI KSI80-A MT</v>
          </cell>
          <cell r="G2129"/>
          <cell r="H2129" t="str">
            <v>Hoàng</v>
          </cell>
          <cell r="I2129" t="str">
            <v>Lắp ráp</v>
          </cell>
          <cell r="J2129" t="str">
            <v>OQC</v>
          </cell>
          <cell r="K2129">
            <v>150</v>
          </cell>
          <cell r="L2129">
            <v>150</v>
          </cell>
          <cell r="M2129">
            <v>0</v>
          </cell>
          <cell r="P2129"/>
          <cell r="Q2129"/>
          <cell r="R2129"/>
          <cell r="S2129"/>
          <cell r="T2129"/>
          <cell r="U2129"/>
          <cell r="V2129"/>
          <cell r="W2129"/>
          <cell r="Y2129"/>
          <cell r="Z2129"/>
          <cell r="AA2129"/>
          <cell r="AB2129"/>
          <cell r="AC2129"/>
          <cell r="AD2129"/>
          <cell r="AE2129"/>
        </row>
        <row r="2130">
          <cell r="B2130">
            <v>44158</v>
          </cell>
          <cell r="C2130">
            <v>48</v>
          </cell>
          <cell r="D2130">
            <v>11</v>
          </cell>
          <cell r="E2130">
            <v>1001040256</v>
          </cell>
          <cell r="F2130" t="str">
            <v>Máy lọc nước KAROFI M-i129-H</v>
          </cell>
          <cell r="G2130"/>
          <cell r="H2130" t="str">
            <v>Hoàng</v>
          </cell>
          <cell r="I2130" t="str">
            <v>Lắp ráp</v>
          </cell>
          <cell r="J2130" t="str">
            <v>OQC</v>
          </cell>
          <cell r="K2130">
            <v>76</v>
          </cell>
          <cell r="L2130">
            <v>76</v>
          </cell>
          <cell r="M2130">
            <v>0</v>
          </cell>
          <cell r="P2130"/>
          <cell r="Q2130"/>
          <cell r="R2130"/>
          <cell r="S2130"/>
          <cell r="T2130"/>
          <cell r="U2130"/>
          <cell r="V2130"/>
          <cell r="W2130"/>
          <cell r="Y2130"/>
          <cell r="Z2130"/>
          <cell r="AA2130"/>
          <cell r="AB2130"/>
          <cell r="AC2130"/>
          <cell r="AD2130"/>
          <cell r="AE2130"/>
        </row>
        <row r="2131">
          <cell r="B2131">
            <v>44158</v>
          </cell>
          <cell r="C2131">
            <v>48</v>
          </cell>
          <cell r="D2131">
            <v>11</v>
          </cell>
          <cell r="E2131">
            <v>2004010185</v>
          </cell>
          <cell r="F2131" t="str">
            <v>Lõi lọc Smax Duo 1 Vi lọc</v>
          </cell>
          <cell r="G2131"/>
          <cell r="H2131" t="str">
            <v>Lan</v>
          </cell>
          <cell r="I2131" t="str">
            <v>Lõi</v>
          </cell>
          <cell r="J2131" t="str">
            <v>PQC</v>
          </cell>
          <cell r="K2131">
            <v>5500</v>
          </cell>
          <cell r="L2131">
            <v>5500</v>
          </cell>
          <cell r="M2131">
            <v>0</v>
          </cell>
          <cell r="P2131"/>
          <cell r="Q2131"/>
          <cell r="R2131"/>
          <cell r="S2131"/>
          <cell r="T2131"/>
          <cell r="U2131"/>
          <cell r="V2131"/>
          <cell r="W2131"/>
          <cell r="Y2131"/>
          <cell r="Z2131"/>
          <cell r="AA2131"/>
          <cell r="AB2131"/>
          <cell r="AC2131"/>
          <cell r="AD2131"/>
          <cell r="AE2131"/>
        </row>
        <row r="2132">
          <cell r="B2132">
            <v>44158</v>
          </cell>
          <cell r="C2132">
            <v>48</v>
          </cell>
          <cell r="D2132">
            <v>11</v>
          </cell>
          <cell r="E2132">
            <v>2004010184</v>
          </cell>
          <cell r="F2132" t="str">
            <v>Lõi lọc Smax Duo 3 Vi lọc đa điểm</v>
          </cell>
          <cell r="G2132"/>
          <cell r="H2132" t="str">
            <v>Lan</v>
          </cell>
          <cell r="I2132" t="str">
            <v>Lõi</v>
          </cell>
          <cell r="J2132" t="str">
            <v>PQC</v>
          </cell>
          <cell r="K2132">
            <v>5500</v>
          </cell>
          <cell r="L2132">
            <v>5500</v>
          </cell>
          <cell r="M2132">
            <v>0</v>
          </cell>
          <cell r="P2132"/>
          <cell r="Q2132"/>
          <cell r="R2132"/>
          <cell r="S2132"/>
          <cell r="T2132"/>
          <cell r="U2132"/>
          <cell r="V2132"/>
          <cell r="W2132"/>
          <cell r="Y2132"/>
          <cell r="Z2132"/>
          <cell r="AA2132"/>
          <cell r="AB2132"/>
          <cell r="AC2132"/>
          <cell r="AD2132"/>
          <cell r="AE2132"/>
        </row>
        <row r="2133">
          <cell r="B2133">
            <v>44158</v>
          </cell>
          <cell r="C2133">
            <v>48</v>
          </cell>
          <cell r="D2133">
            <v>11</v>
          </cell>
          <cell r="E2133">
            <v>2003030324</v>
          </cell>
          <cell r="F2133" t="str">
            <v>Lõi T33 K EZ xanh D KAROFI (KT)</v>
          </cell>
          <cell r="G2133"/>
          <cell r="H2133" t="str">
            <v>Lan</v>
          </cell>
          <cell r="I2133" t="str">
            <v>Lõi</v>
          </cell>
          <cell r="J2133" t="str">
            <v>PQC</v>
          </cell>
          <cell r="K2133">
            <v>464</v>
          </cell>
          <cell r="L2133">
            <v>464</v>
          </cell>
          <cell r="M2133">
            <v>0</v>
          </cell>
          <cell r="P2133"/>
          <cell r="Q2133"/>
          <cell r="R2133"/>
          <cell r="S2133"/>
          <cell r="T2133"/>
          <cell r="U2133"/>
          <cell r="V2133"/>
          <cell r="W2133"/>
          <cell r="Y2133"/>
          <cell r="Z2133"/>
          <cell r="AA2133"/>
          <cell r="AB2133"/>
          <cell r="AC2133"/>
          <cell r="AD2133"/>
          <cell r="AE2133"/>
        </row>
        <row r="2134">
          <cell r="B2134">
            <v>44158</v>
          </cell>
          <cell r="C2134">
            <v>48</v>
          </cell>
          <cell r="D2134">
            <v>11</v>
          </cell>
          <cell r="E2134">
            <v>2003030262</v>
          </cell>
          <cell r="F2134" t="str">
            <v>Lõi T33 K EZ xanh D KAROFI (DM)</v>
          </cell>
          <cell r="G2134"/>
          <cell r="H2134" t="str">
            <v>Lan</v>
          </cell>
          <cell r="I2134" t="str">
            <v>Lõi</v>
          </cell>
          <cell r="J2134" t="str">
            <v>PQC</v>
          </cell>
          <cell r="K2134">
            <v>2000</v>
          </cell>
          <cell r="L2134">
            <v>2000</v>
          </cell>
          <cell r="M2134">
            <v>0</v>
          </cell>
          <cell r="P2134"/>
          <cell r="Q2134"/>
          <cell r="R2134"/>
          <cell r="S2134"/>
          <cell r="T2134"/>
          <cell r="U2134"/>
          <cell r="V2134"/>
          <cell r="W2134"/>
          <cell r="Y2134"/>
          <cell r="Z2134"/>
          <cell r="AA2134"/>
          <cell r="AB2134"/>
          <cell r="AC2134"/>
          <cell r="AD2134"/>
          <cell r="AE2134"/>
        </row>
        <row r="2135">
          <cell r="B2135">
            <v>44158</v>
          </cell>
          <cell r="C2135">
            <v>48</v>
          </cell>
          <cell r="D2135">
            <v>11</v>
          </cell>
          <cell r="E2135">
            <v>2003040024</v>
          </cell>
          <cell r="F2135" t="str">
            <v>Lõi hồng ngoại K EZ xanh D KAROFI (DM)</v>
          </cell>
          <cell r="G2135"/>
          <cell r="H2135" t="str">
            <v>Lan</v>
          </cell>
          <cell r="I2135" t="str">
            <v>Lõi</v>
          </cell>
          <cell r="J2135" t="str">
            <v>PQC</v>
          </cell>
          <cell r="K2135">
            <v>4456</v>
          </cell>
          <cell r="L2135">
            <v>4456</v>
          </cell>
          <cell r="M2135">
            <v>0</v>
          </cell>
          <cell r="P2135"/>
          <cell r="Q2135"/>
          <cell r="R2135"/>
          <cell r="S2135"/>
          <cell r="T2135"/>
          <cell r="U2135"/>
          <cell r="V2135"/>
          <cell r="W2135"/>
          <cell r="Y2135"/>
          <cell r="Z2135"/>
          <cell r="AA2135"/>
          <cell r="AB2135"/>
          <cell r="AC2135"/>
          <cell r="AD2135"/>
          <cell r="AE2135"/>
        </row>
        <row r="2136">
          <cell r="B2136">
            <v>44158</v>
          </cell>
          <cell r="C2136">
            <v>48</v>
          </cell>
          <cell r="D2136">
            <v>11</v>
          </cell>
          <cell r="E2136">
            <v>2003040010</v>
          </cell>
          <cell r="F2136" t="str">
            <v>Lõi Hồng ngoại K KAROFI (hộp)</v>
          </cell>
          <cell r="G2136"/>
          <cell r="H2136" t="str">
            <v>Lan</v>
          </cell>
          <cell r="I2136" t="str">
            <v>Lõi</v>
          </cell>
          <cell r="J2136" t="str">
            <v>PQC</v>
          </cell>
          <cell r="K2136">
            <v>2000</v>
          </cell>
          <cell r="L2136">
            <v>1997</v>
          </cell>
          <cell r="M2136">
            <v>3</v>
          </cell>
          <cell r="P2136"/>
          <cell r="Q2136"/>
          <cell r="R2136"/>
          <cell r="S2136"/>
          <cell r="T2136">
            <v>3</v>
          </cell>
          <cell r="U2136"/>
          <cell r="V2136"/>
          <cell r="W2136"/>
          <cell r="Y2136"/>
          <cell r="Z2136"/>
          <cell r="AA2136"/>
          <cell r="AB2136"/>
          <cell r="AC2136"/>
          <cell r="AD2136"/>
          <cell r="AE2136"/>
        </row>
        <row r="2137">
          <cell r="B2137">
            <v>44158</v>
          </cell>
          <cell r="C2137">
            <v>48</v>
          </cell>
          <cell r="D2137">
            <v>11</v>
          </cell>
          <cell r="E2137">
            <v>2003030126</v>
          </cell>
          <cell r="F2137" t="str">
            <v>Lõi T33 K KAROFI (hộp)</v>
          </cell>
          <cell r="G2137"/>
          <cell r="H2137" t="str">
            <v>Lan</v>
          </cell>
          <cell r="I2137" t="str">
            <v>Lõi</v>
          </cell>
          <cell r="J2137" t="str">
            <v>PQC</v>
          </cell>
          <cell r="K2137">
            <v>2000</v>
          </cell>
          <cell r="L2137">
            <v>1993</v>
          </cell>
          <cell r="M2137">
            <v>7</v>
          </cell>
          <cell r="P2137"/>
          <cell r="Q2137"/>
          <cell r="R2137"/>
          <cell r="S2137"/>
          <cell r="T2137">
            <v>7</v>
          </cell>
          <cell r="U2137"/>
          <cell r="V2137"/>
          <cell r="W2137"/>
          <cell r="Y2137"/>
          <cell r="Z2137"/>
          <cell r="AA2137"/>
          <cell r="AB2137"/>
          <cell r="AC2137"/>
          <cell r="AD2137"/>
          <cell r="AE2137"/>
        </row>
        <row r="2138">
          <cell r="B2138">
            <v>44158</v>
          </cell>
          <cell r="C2138">
            <v>48</v>
          </cell>
          <cell r="D2138">
            <v>11</v>
          </cell>
          <cell r="E2138">
            <v>2003050050</v>
          </cell>
          <cell r="F2138" t="str">
            <v>Lõi khoáng K KAROFI (hộp)</v>
          </cell>
          <cell r="G2138"/>
          <cell r="H2138" t="str">
            <v>Lan</v>
          </cell>
          <cell r="I2138" t="str">
            <v>Lõi</v>
          </cell>
          <cell r="J2138" t="str">
            <v>PQC</v>
          </cell>
          <cell r="K2138">
            <v>2000</v>
          </cell>
          <cell r="L2138">
            <v>1979</v>
          </cell>
          <cell r="M2138">
            <v>21</v>
          </cell>
          <cell r="P2138"/>
          <cell r="Q2138"/>
          <cell r="R2138"/>
          <cell r="S2138"/>
          <cell r="T2138">
            <v>21</v>
          </cell>
          <cell r="U2138"/>
          <cell r="V2138"/>
          <cell r="W2138"/>
          <cell r="Y2138"/>
          <cell r="Z2138"/>
          <cell r="AA2138"/>
          <cell r="AB2138"/>
          <cell r="AC2138"/>
          <cell r="AD2138"/>
          <cell r="AE2138"/>
        </row>
        <row r="2139">
          <cell r="B2139">
            <v>44158</v>
          </cell>
          <cell r="C2139">
            <v>48</v>
          </cell>
          <cell r="D2139">
            <v>11</v>
          </cell>
          <cell r="E2139">
            <v>2004020003</v>
          </cell>
          <cell r="F2139" t="str">
            <v>Lõi PPD 10" xanh C</v>
          </cell>
          <cell r="G2139"/>
          <cell r="H2139" t="str">
            <v>Lan</v>
          </cell>
          <cell r="I2139" t="str">
            <v>Lõi</v>
          </cell>
          <cell r="J2139" t="str">
            <v>PQC</v>
          </cell>
          <cell r="K2139">
            <v>1000</v>
          </cell>
          <cell r="L2139">
            <v>1000</v>
          </cell>
          <cell r="M2139">
            <v>0</v>
          </cell>
          <cell r="P2139"/>
          <cell r="Q2139"/>
          <cell r="R2139"/>
          <cell r="S2139"/>
          <cell r="T2139"/>
          <cell r="U2139"/>
          <cell r="V2139"/>
          <cell r="W2139"/>
          <cell r="Y2139"/>
          <cell r="Z2139"/>
          <cell r="AA2139"/>
          <cell r="AB2139"/>
          <cell r="AC2139"/>
          <cell r="AD2139"/>
          <cell r="AE2139"/>
        </row>
        <row r="2140">
          <cell r="B2140">
            <v>44158</v>
          </cell>
          <cell r="C2140">
            <v>48</v>
          </cell>
          <cell r="D2140">
            <v>11</v>
          </cell>
          <cell r="E2140">
            <v>2005020003</v>
          </cell>
          <cell r="F2140" t="str">
            <v>Lõi CTO 10" trắng</v>
          </cell>
          <cell r="G2140"/>
          <cell r="H2140" t="str">
            <v>Lan</v>
          </cell>
          <cell r="I2140" t="str">
            <v>Lõi</v>
          </cell>
          <cell r="J2140" t="str">
            <v>PQC</v>
          </cell>
          <cell r="K2140">
            <v>1000</v>
          </cell>
          <cell r="L2140">
            <v>1000</v>
          </cell>
          <cell r="M2140">
            <v>0</v>
          </cell>
          <cell r="P2140"/>
          <cell r="Q2140"/>
          <cell r="R2140"/>
          <cell r="S2140"/>
          <cell r="T2140"/>
          <cell r="U2140"/>
          <cell r="V2140"/>
          <cell r="W2140"/>
          <cell r="Y2140"/>
          <cell r="Z2140"/>
          <cell r="AA2140"/>
          <cell r="AB2140"/>
          <cell r="AC2140"/>
          <cell r="AD2140"/>
          <cell r="AE2140"/>
        </row>
        <row r="2141">
          <cell r="B2141">
            <v>44158</v>
          </cell>
          <cell r="C2141">
            <v>48</v>
          </cell>
          <cell r="D2141">
            <v>11</v>
          </cell>
          <cell r="E2141">
            <v>2003040005</v>
          </cell>
          <cell r="F2141" t="str">
            <v>Lõi Hồng ngoại 102 trong (DM)</v>
          </cell>
          <cell r="G2141"/>
          <cell r="H2141" t="str">
            <v>Lan</v>
          </cell>
          <cell r="I2141" t="str">
            <v>Lõi</v>
          </cell>
          <cell r="J2141" t="str">
            <v>PQC</v>
          </cell>
          <cell r="K2141">
            <v>973</v>
          </cell>
          <cell r="L2141">
            <v>973</v>
          </cell>
          <cell r="M2141">
            <v>0</v>
          </cell>
          <cell r="P2141"/>
          <cell r="Q2141"/>
          <cell r="R2141"/>
          <cell r="S2141"/>
          <cell r="T2141"/>
          <cell r="U2141"/>
          <cell r="V2141"/>
          <cell r="W2141"/>
          <cell r="Y2141"/>
          <cell r="Z2141"/>
          <cell r="AA2141"/>
          <cell r="AB2141"/>
          <cell r="AC2141"/>
          <cell r="AD2141"/>
          <cell r="AE2141"/>
        </row>
        <row r="2142">
          <cell r="B2142">
            <v>44159</v>
          </cell>
          <cell r="C2142">
            <v>48</v>
          </cell>
          <cell r="D2142">
            <v>11</v>
          </cell>
          <cell r="E2142">
            <v>1001040403</v>
          </cell>
          <cell r="F2142" t="str">
            <v>Cây nóng lạnh KAROFI hút bình HC19</v>
          </cell>
          <cell r="G2142"/>
          <cell r="H2142" t="str">
            <v>Hoàng</v>
          </cell>
          <cell r="I2142" t="str">
            <v>Lắp ráp</v>
          </cell>
          <cell r="J2142" t="str">
            <v>OQC</v>
          </cell>
          <cell r="K2142">
            <v>220</v>
          </cell>
          <cell r="L2142">
            <v>220</v>
          </cell>
          <cell r="M2142">
            <v>0</v>
          </cell>
          <cell r="P2142"/>
          <cell r="Q2142"/>
          <cell r="R2142"/>
          <cell r="S2142"/>
          <cell r="T2142"/>
          <cell r="U2142"/>
          <cell r="V2142"/>
          <cell r="W2142"/>
          <cell r="Y2142"/>
          <cell r="Z2142"/>
          <cell r="AA2142"/>
          <cell r="AB2142"/>
          <cell r="AC2142"/>
          <cell r="AD2142"/>
          <cell r="AE2142"/>
        </row>
        <row r="2143">
          <cell r="B2143">
            <v>44159</v>
          </cell>
          <cell r="C2143">
            <v>48</v>
          </cell>
          <cell r="D2143">
            <v>11</v>
          </cell>
          <cell r="E2143">
            <v>1001040392</v>
          </cell>
          <cell r="F2143" t="str">
            <v>Máy lọc nước Optimus Duo O-D138</v>
          </cell>
          <cell r="G2143"/>
          <cell r="H2143" t="str">
            <v>Hoàng</v>
          </cell>
          <cell r="I2143" t="str">
            <v>Lắp ráp</v>
          </cell>
          <cell r="J2143" t="str">
            <v>OQC</v>
          </cell>
          <cell r="K2143">
            <v>86</v>
          </cell>
          <cell r="L2143">
            <v>86</v>
          </cell>
          <cell r="M2143">
            <v>0</v>
          </cell>
          <cell r="P2143"/>
          <cell r="Q2143"/>
          <cell r="R2143"/>
          <cell r="S2143"/>
          <cell r="T2143"/>
          <cell r="U2143"/>
          <cell r="V2143"/>
          <cell r="W2143"/>
          <cell r="Y2143"/>
          <cell r="Z2143"/>
          <cell r="AA2143"/>
          <cell r="AB2143"/>
          <cell r="AC2143"/>
          <cell r="AD2143"/>
          <cell r="AE2143"/>
        </row>
        <row r="2144">
          <cell r="B2144">
            <v>44159</v>
          </cell>
          <cell r="C2144">
            <v>48</v>
          </cell>
          <cell r="D2144">
            <v>11</v>
          </cell>
          <cell r="E2144">
            <v>1001040113</v>
          </cell>
          <cell r="F2144" t="str">
            <v>Máy lọc nước KAROFI KSI80-A MT</v>
          </cell>
          <cell r="G2144"/>
          <cell r="H2144" t="str">
            <v>Hoàng</v>
          </cell>
          <cell r="I2144" t="str">
            <v>Lắp ráp</v>
          </cell>
          <cell r="J2144" t="str">
            <v>OQC</v>
          </cell>
          <cell r="K2144">
            <v>300</v>
          </cell>
          <cell r="L2144">
            <v>300</v>
          </cell>
          <cell r="M2144">
            <v>0</v>
          </cell>
          <cell r="P2144"/>
          <cell r="Q2144"/>
          <cell r="R2144"/>
          <cell r="S2144"/>
          <cell r="T2144"/>
          <cell r="U2144"/>
          <cell r="V2144"/>
          <cell r="W2144"/>
          <cell r="Y2144"/>
          <cell r="Z2144"/>
          <cell r="AA2144"/>
          <cell r="AB2144"/>
          <cell r="AC2144"/>
          <cell r="AD2144"/>
          <cell r="AE2144"/>
        </row>
        <row r="2145">
          <cell r="B2145">
            <v>44159</v>
          </cell>
          <cell r="C2145">
            <v>48</v>
          </cell>
          <cell r="D2145">
            <v>11</v>
          </cell>
          <cell r="E2145">
            <v>1001040256</v>
          </cell>
          <cell r="F2145" t="str">
            <v>Máy lọc nước KAROFI M-i129-H</v>
          </cell>
          <cell r="G2145"/>
          <cell r="H2145" t="str">
            <v>Hoàng</v>
          </cell>
          <cell r="I2145" t="str">
            <v>Lắp ráp</v>
          </cell>
          <cell r="J2145" t="str">
            <v>OQC</v>
          </cell>
          <cell r="K2145">
            <v>24</v>
          </cell>
          <cell r="L2145">
            <v>24</v>
          </cell>
          <cell r="M2145">
            <v>0</v>
          </cell>
          <cell r="P2145"/>
          <cell r="Q2145"/>
          <cell r="R2145"/>
          <cell r="S2145"/>
          <cell r="T2145"/>
          <cell r="U2145"/>
          <cell r="V2145"/>
          <cell r="W2145"/>
          <cell r="Y2145"/>
          <cell r="Z2145"/>
          <cell r="AA2145"/>
          <cell r="AB2145"/>
          <cell r="AC2145"/>
          <cell r="AD2145"/>
          <cell r="AE2145"/>
        </row>
        <row r="2146">
          <cell r="B2146">
            <v>44159</v>
          </cell>
          <cell r="C2146">
            <v>48</v>
          </cell>
          <cell r="D2146">
            <v>11</v>
          </cell>
          <cell r="E2146">
            <v>1001040362</v>
          </cell>
          <cell r="F2146" t="str">
            <v>Máy lọc nước KAROFI K8RO-H (NC)</v>
          </cell>
          <cell r="G2146"/>
          <cell r="H2146" t="str">
            <v>Hoàng</v>
          </cell>
          <cell r="I2146" t="str">
            <v>Lắp ráp</v>
          </cell>
          <cell r="J2146" t="str">
            <v>OQC</v>
          </cell>
          <cell r="K2146">
            <v>98</v>
          </cell>
          <cell r="L2146">
            <v>98</v>
          </cell>
          <cell r="M2146">
            <v>0</v>
          </cell>
          <cell r="P2146"/>
          <cell r="Q2146"/>
          <cell r="R2146"/>
          <cell r="S2146"/>
          <cell r="T2146"/>
          <cell r="U2146"/>
          <cell r="V2146"/>
          <cell r="W2146"/>
          <cell r="Y2146"/>
          <cell r="Z2146"/>
          <cell r="AA2146"/>
          <cell r="AB2146"/>
          <cell r="AC2146"/>
          <cell r="AD2146"/>
          <cell r="AE2146"/>
        </row>
        <row r="2147">
          <cell r="B2147">
            <v>44159</v>
          </cell>
          <cell r="C2147">
            <v>48</v>
          </cell>
          <cell r="D2147">
            <v>11</v>
          </cell>
          <cell r="E2147">
            <v>1001040415</v>
          </cell>
          <cell r="F2147" t="str">
            <v>Máy lọc nước KAROFI B930</v>
          </cell>
          <cell r="G2147"/>
          <cell r="H2147" t="str">
            <v>Hoàng</v>
          </cell>
          <cell r="I2147" t="str">
            <v>Lắp ráp</v>
          </cell>
          <cell r="J2147" t="str">
            <v>OQC</v>
          </cell>
          <cell r="K2147">
            <v>400</v>
          </cell>
          <cell r="L2147">
            <v>400</v>
          </cell>
          <cell r="M2147">
            <v>0</v>
          </cell>
          <cell r="P2147"/>
          <cell r="Q2147"/>
          <cell r="R2147"/>
          <cell r="S2147"/>
          <cell r="T2147"/>
          <cell r="U2147"/>
          <cell r="V2147"/>
          <cell r="W2147"/>
          <cell r="Y2147"/>
          <cell r="Z2147"/>
          <cell r="AA2147"/>
          <cell r="AB2147"/>
          <cell r="AC2147"/>
          <cell r="AD2147"/>
          <cell r="AE2147"/>
        </row>
        <row r="2148">
          <cell r="B2148">
            <v>44159</v>
          </cell>
          <cell r="C2148">
            <v>48</v>
          </cell>
          <cell r="D2148">
            <v>11</v>
          </cell>
          <cell r="E2148">
            <v>1001040118</v>
          </cell>
          <cell r="F2148" t="str">
            <v>Máy lọc nước KAROFI K10IQ-2 MT</v>
          </cell>
          <cell r="G2148"/>
          <cell r="H2148" t="str">
            <v>Hoàng</v>
          </cell>
          <cell r="I2148" t="str">
            <v>Lắp ráp</v>
          </cell>
          <cell r="J2148" t="str">
            <v>OQC</v>
          </cell>
          <cell r="K2148">
            <v>80</v>
          </cell>
          <cell r="L2148">
            <v>80</v>
          </cell>
          <cell r="M2148">
            <v>0</v>
          </cell>
          <cell r="P2148"/>
          <cell r="Q2148"/>
          <cell r="R2148"/>
          <cell r="S2148"/>
          <cell r="T2148"/>
          <cell r="U2148"/>
          <cell r="V2148"/>
          <cell r="W2148"/>
          <cell r="Y2148"/>
          <cell r="Z2148"/>
          <cell r="AA2148"/>
          <cell r="AB2148"/>
          <cell r="AC2148"/>
          <cell r="AD2148"/>
          <cell r="AE2148"/>
        </row>
        <row r="2149">
          <cell r="B2149">
            <v>44159</v>
          </cell>
          <cell r="C2149">
            <v>48</v>
          </cell>
          <cell r="D2149">
            <v>11</v>
          </cell>
          <cell r="E2149">
            <v>1001040115</v>
          </cell>
          <cell r="F2149" t="str">
            <v>Máy lọc nước KAROFI K9IQ-2 MT</v>
          </cell>
          <cell r="G2149"/>
          <cell r="H2149" t="str">
            <v>Hoàng</v>
          </cell>
          <cell r="I2149" t="str">
            <v>Lắp ráp</v>
          </cell>
          <cell r="J2149" t="str">
            <v>OQC</v>
          </cell>
          <cell r="K2149">
            <v>100</v>
          </cell>
          <cell r="L2149">
            <v>100</v>
          </cell>
          <cell r="M2149">
            <v>0</v>
          </cell>
          <cell r="P2149"/>
          <cell r="Q2149"/>
          <cell r="R2149"/>
          <cell r="S2149"/>
          <cell r="T2149"/>
          <cell r="U2149"/>
          <cell r="V2149"/>
          <cell r="W2149"/>
          <cell r="Y2149"/>
          <cell r="Z2149"/>
          <cell r="AA2149"/>
          <cell r="AB2149"/>
          <cell r="AC2149"/>
          <cell r="AD2149"/>
          <cell r="AE2149"/>
        </row>
        <row r="2150">
          <cell r="B2150">
            <v>44159</v>
          </cell>
          <cell r="C2150">
            <v>48</v>
          </cell>
          <cell r="D2150">
            <v>11</v>
          </cell>
          <cell r="E2150">
            <v>2008010036</v>
          </cell>
          <cell r="F2150" t="str">
            <v>Bơm 24V 8369T KAROFI</v>
          </cell>
          <cell r="G2150"/>
          <cell r="H2150" t="str">
            <v>Hoàng</v>
          </cell>
          <cell r="I2150" t="str">
            <v>Lắp ráp</v>
          </cell>
          <cell r="J2150" t="str">
            <v>OQC</v>
          </cell>
          <cell r="K2150">
            <v>900</v>
          </cell>
          <cell r="L2150">
            <v>900</v>
          </cell>
          <cell r="M2150">
            <v>0</v>
          </cell>
          <cell r="P2150"/>
          <cell r="Q2150"/>
          <cell r="R2150"/>
          <cell r="S2150"/>
          <cell r="T2150"/>
          <cell r="U2150"/>
          <cell r="V2150"/>
          <cell r="W2150"/>
          <cell r="Y2150"/>
          <cell r="Z2150"/>
          <cell r="AA2150"/>
          <cell r="AB2150"/>
          <cell r="AC2150"/>
          <cell r="AD2150"/>
          <cell r="AE2150"/>
        </row>
        <row r="2151">
          <cell r="B2151">
            <v>44159</v>
          </cell>
          <cell r="C2151">
            <v>48</v>
          </cell>
          <cell r="D2151">
            <v>11</v>
          </cell>
          <cell r="E2151">
            <v>2004010185</v>
          </cell>
          <cell r="F2151" t="str">
            <v>Lõi lọc Smax Duo 1 Vi lọc</v>
          </cell>
          <cell r="G2151"/>
          <cell r="H2151" t="str">
            <v>Lan</v>
          </cell>
          <cell r="I2151" t="str">
            <v>Lõi</v>
          </cell>
          <cell r="J2151" t="str">
            <v>PQC</v>
          </cell>
          <cell r="K2151">
            <v>5000</v>
          </cell>
          <cell r="L2151">
            <v>5000</v>
          </cell>
          <cell r="M2151">
            <v>0</v>
          </cell>
          <cell r="P2151"/>
          <cell r="Q2151"/>
          <cell r="R2151"/>
          <cell r="S2151"/>
          <cell r="T2151"/>
          <cell r="U2151"/>
          <cell r="V2151"/>
          <cell r="W2151"/>
          <cell r="Y2151"/>
          <cell r="Z2151"/>
          <cell r="AA2151"/>
          <cell r="AB2151"/>
          <cell r="AC2151"/>
          <cell r="AD2151"/>
          <cell r="AE2151"/>
        </row>
        <row r="2152">
          <cell r="B2152">
            <v>44159</v>
          </cell>
          <cell r="C2152">
            <v>48</v>
          </cell>
          <cell r="D2152">
            <v>11</v>
          </cell>
          <cell r="E2152">
            <v>2004010184</v>
          </cell>
          <cell r="F2152" t="str">
            <v>Lõi lọc Smax Duo 3 Vi lọc đa điểm</v>
          </cell>
          <cell r="G2152"/>
          <cell r="H2152" t="str">
            <v>Lan</v>
          </cell>
          <cell r="I2152" t="str">
            <v>Lõi</v>
          </cell>
          <cell r="J2152" t="str">
            <v>PQC</v>
          </cell>
          <cell r="K2152">
            <v>5000</v>
          </cell>
          <cell r="L2152">
            <v>5000</v>
          </cell>
          <cell r="M2152">
            <v>0</v>
          </cell>
          <cell r="P2152"/>
          <cell r="Q2152"/>
          <cell r="R2152"/>
          <cell r="S2152"/>
          <cell r="T2152"/>
          <cell r="U2152"/>
          <cell r="V2152"/>
          <cell r="W2152"/>
          <cell r="Y2152"/>
          <cell r="Z2152"/>
          <cell r="AA2152"/>
          <cell r="AB2152"/>
          <cell r="AC2152"/>
          <cell r="AD2152"/>
          <cell r="AE2152"/>
        </row>
        <row r="2153">
          <cell r="B2153">
            <v>44159</v>
          </cell>
          <cell r="C2153">
            <v>48</v>
          </cell>
          <cell r="D2153">
            <v>11</v>
          </cell>
          <cell r="E2153">
            <v>2005010108</v>
          </cell>
          <cell r="F2153" t="str">
            <v>Lõi lọc Smax Duo 2 Activated Carbon</v>
          </cell>
          <cell r="G2153"/>
          <cell r="H2153" t="str">
            <v>Lan</v>
          </cell>
          <cell r="I2153" t="str">
            <v>Lõi</v>
          </cell>
          <cell r="J2153" t="str">
            <v>PQC</v>
          </cell>
          <cell r="K2153">
            <v>4000</v>
          </cell>
          <cell r="L2153">
            <v>4000</v>
          </cell>
          <cell r="M2153">
            <v>0</v>
          </cell>
          <cell r="P2153"/>
          <cell r="Q2153"/>
          <cell r="R2153"/>
          <cell r="S2153"/>
          <cell r="T2153"/>
          <cell r="U2153"/>
          <cell r="V2153"/>
          <cell r="W2153"/>
          <cell r="Y2153"/>
          <cell r="Z2153"/>
          <cell r="AA2153"/>
          <cell r="AB2153"/>
          <cell r="AC2153"/>
          <cell r="AD2153"/>
          <cell r="AE2153"/>
        </row>
        <row r="2154">
          <cell r="B2154">
            <v>44159</v>
          </cell>
          <cell r="C2154">
            <v>48</v>
          </cell>
          <cell r="D2154">
            <v>11</v>
          </cell>
          <cell r="E2154">
            <v>2003050081</v>
          </cell>
          <cell r="F2154" t="str">
            <v>Lõi khoáng K EZ xanh D KAROFI (DM)</v>
          </cell>
          <cell r="G2154"/>
          <cell r="H2154" t="str">
            <v>Lan</v>
          </cell>
          <cell r="I2154" t="str">
            <v>Lõi</v>
          </cell>
          <cell r="J2154" t="str">
            <v>PQC</v>
          </cell>
          <cell r="K2154">
            <v>4473</v>
          </cell>
          <cell r="L2154">
            <v>4473</v>
          </cell>
          <cell r="M2154">
            <v>0</v>
          </cell>
          <cell r="P2154"/>
          <cell r="Q2154"/>
          <cell r="R2154"/>
          <cell r="S2154"/>
          <cell r="T2154"/>
          <cell r="U2154"/>
          <cell r="V2154"/>
          <cell r="W2154"/>
          <cell r="Y2154"/>
          <cell r="Z2154"/>
          <cell r="AA2154"/>
          <cell r="AB2154"/>
          <cell r="AC2154"/>
          <cell r="AD2154"/>
          <cell r="AE2154"/>
        </row>
        <row r="2155">
          <cell r="B2155">
            <v>44159</v>
          </cell>
          <cell r="C2155">
            <v>48</v>
          </cell>
          <cell r="D2155">
            <v>11</v>
          </cell>
          <cell r="E2155">
            <v>2005020015</v>
          </cell>
          <cell r="F2155" t="str">
            <v>Lõi CTO 10" trắng [SUNHOUSE]</v>
          </cell>
          <cell r="G2155"/>
          <cell r="H2155" t="str">
            <v>Lan</v>
          </cell>
          <cell r="I2155" t="str">
            <v>Lõi</v>
          </cell>
          <cell r="J2155" t="str">
            <v>PQC</v>
          </cell>
          <cell r="K2155">
            <v>1000</v>
          </cell>
          <cell r="L2155">
            <v>1000</v>
          </cell>
          <cell r="M2155">
            <v>0</v>
          </cell>
          <cell r="P2155"/>
          <cell r="Q2155"/>
          <cell r="R2155"/>
          <cell r="S2155"/>
          <cell r="T2155"/>
          <cell r="U2155"/>
          <cell r="V2155"/>
          <cell r="W2155"/>
          <cell r="Y2155"/>
          <cell r="Z2155"/>
          <cell r="AA2155"/>
          <cell r="AB2155"/>
          <cell r="AC2155"/>
          <cell r="AD2155"/>
          <cell r="AE2155"/>
        </row>
        <row r="2156">
          <cell r="B2156">
            <v>44159</v>
          </cell>
          <cell r="C2156">
            <v>48</v>
          </cell>
          <cell r="D2156">
            <v>11</v>
          </cell>
          <cell r="E2156">
            <v>2003050092</v>
          </cell>
          <cell r="F2156" t="str">
            <v>Lõi khoáng EZ270 trắng KoriHome</v>
          </cell>
          <cell r="G2156"/>
          <cell r="H2156" t="str">
            <v>Lan</v>
          </cell>
          <cell r="I2156" t="str">
            <v>Lõi</v>
          </cell>
          <cell r="J2156" t="str">
            <v>PQC</v>
          </cell>
          <cell r="K2156">
            <v>70</v>
          </cell>
          <cell r="L2156">
            <v>70</v>
          </cell>
          <cell r="M2156">
            <v>0</v>
          </cell>
          <cell r="P2156"/>
          <cell r="Q2156"/>
          <cell r="R2156"/>
          <cell r="S2156"/>
          <cell r="T2156"/>
          <cell r="U2156"/>
          <cell r="V2156"/>
          <cell r="W2156"/>
          <cell r="Y2156"/>
          <cell r="Z2156"/>
          <cell r="AA2156"/>
          <cell r="AB2156"/>
          <cell r="AC2156"/>
          <cell r="AD2156"/>
          <cell r="AE2156"/>
        </row>
        <row r="2157">
          <cell r="B2157">
            <v>44159</v>
          </cell>
          <cell r="C2157">
            <v>48</v>
          </cell>
          <cell r="D2157">
            <v>11</v>
          </cell>
          <cell r="E2157">
            <v>2003050091</v>
          </cell>
          <cell r="F2157" t="str">
            <v xml:space="preserve">Lõi khoáng EZ270 trắng KoriHome (DM) </v>
          </cell>
          <cell r="G2157"/>
          <cell r="H2157" t="str">
            <v>Lan</v>
          </cell>
          <cell r="I2157" t="str">
            <v>Lõi</v>
          </cell>
          <cell r="J2157" t="str">
            <v>PQC</v>
          </cell>
          <cell r="K2157">
            <v>496</v>
          </cell>
          <cell r="L2157">
            <v>496</v>
          </cell>
          <cell r="M2157">
            <v>0</v>
          </cell>
          <cell r="P2157"/>
          <cell r="Q2157"/>
          <cell r="R2157"/>
          <cell r="S2157"/>
          <cell r="T2157"/>
          <cell r="U2157"/>
          <cell r="V2157"/>
          <cell r="W2157"/>
          <cell r="Y2157"/>
          <cell r="Z2157"/>
          <cell r="AA2157"/>
          <cell r="AB2157"/>
          <cell r="AC2157"/>
          <cell r="AD2157"/>
          <cell r="AE2157"/>
        </row>
        <row r="2158">
          <cell r="B2158">
            <v>44159</v>
          </cell>
          <cell r="C2158">
            <v>48</v>
          </cell>
          <cell r="D2158">
            <v>11</v>
          </cell>
          <cell r="E2158">
            <v>2003070051</v>
          </cell>
          <cell r="F2158" t="str">
            <v xml:space="preserve">Lõi Nano EZ270 trắng KoriHome (DM) </v>
          </cell>
          <cell r="G2158"/>
          <cell r="H2158" t="str">
            <v>Lan</v>
          </cell>
          <cell r="I2158" t="str">
            <v>Lõi</v>
          </cell>
          <cell r="J2158" t="str">
            <v>PQC</v>
          </cell>
          <cell r="K2158">
            <v>492</v>
          </cell>
          <cell r="L2158">
            <v>460</v>
          </cell>
          <cell r="M2158">
            <v>32</v>
          </cell>
          <cell r="P2158"/>
          <cell r="Q2158"/>
          <cell r="R2158"/>
          <cell r="S2158"/>
          <cell r="T2158"/>
          <cell r="U2158"/>
          <cell r="V2158"/>
          <cell r="W2158"/>
          <cell r="Y2158"/>
          <cell r="Z2158">
            <v>32</v>
          </cell>
          <cell r="AA2158"/>
          <cell r="AB2158"/>
          <cell r="AC2158"/>
          <cell r="AD2158"/>
          <cell r="AE2158"/>
        </row>
        <row r="2159">
          <cell r="B2159">
            <v>44159</v>
          </cell>
          <cell r="C2159">
            <v>48</v>
          </cell>
          <cell r="D2159">
            <v>11</v>
          </cell>
          <cell r="E2159">
            <v>2003070052</v>
          </cell>
          <cell r="F2159" t="str">
            <v>Lõi Nano EZ270 trắng KoriHome</v>
          </cell>
          <cell r="G2159"/>
          <cell r="H2159" t="str">
            <v>Lan</v>
          </cell>
          <cell r="I2159" t="str">
            <v>Lõi</v>
          </cell>
          <cell r="J2159" t="str">
            <v>PQC</v>
          </cell>
          <cell r="K2159">
            <v>758</v>
          </cell>
          <cell r="L2159">
            <v>758</v>
          </cell>
          <cell r="M2159">
            <v>0</v>
          </cell>
          <cell r="P2159"/>
          <cell r="Q2159"/>
          <cell r="R2159"/>
          <cell r="S2159"/>
          <cell r="T2159"/>
          <cell r="U2159"/>
          <cell r="V2159"/>
          <cell r="W2159"/>
          <cell r="Y2159"/>
          <cell r="Z2159"/>
          <cell r="AA2159"/>
          <cell r="AB2159"/>
          <cell r="AC2159"/>
          <cell r="AD2159"/>
          <cell r="AE2159"/>
        </row>
        <row r="2160">
          <cell r="B2160">
            <v>44160</v>
          </cell>
          <cell r="C2160">
            <v>48</v>
          </cell>
          <cell r="D2160">
            <v>11</v>
          </cell>
          <cell r="E2160">
            <v>1001040392</v>
          </cell>
          <cell r="F2160" t="str">
            <v>Máy lọc nước Optimus Duo O-D138</v>
          </cell>
          <cell r="G2160"/>
          <cell r="H2160" t="str">
            <v>Hoàng</v>
          </cell>
          <cell r="I2160" t="str">
            <v>Lắp ráp</v>
          </cell>
          <cell r="J2160" t="str">
            <v>OQC</v>
          </cell>
          <cell r="K2160">
            <v>120</v>
          </cell>
          <cell r="L2160">
            <v>120</v>
          </cell>
          <cell r="M2160">
            <v>0</v>
          </cell>
          <cell r="P2160"/>
          <cell r="Q2160"/>
          <cell r="R2160"/>
          <cell r="S2160"/>
          <cell r="T2160"/>
          <cell r="U2160"/>
          <cell r="V2160"/>
          <cell r="W2160"/>
          <cell r="Y2160"/>
          <cell r="Z2160"/>
          <cell r="AA2160"/>
          <cell r="AB2160"/>
          <cell r="AC2160"/>
          <cell r="AD2160"/>
          <cell r="AE2160"/>
        </row>
        <row r="2161">
          <cell r="B2161">
            <v>44160</v>
          </cell>
          <cell r="C2161">
            <v>48</v>
          </cell>
          <cell r="D2161">
            <v>11</v>
          </cell>
          <cell r="E2161">
            <v>1001040152</v>
          </cell>
          <cell r="F2161" t="str">
            <v>Máy lọc nước KAROFI KT-ERO80</v>
          </cell>
          <cell r="G2161"/>
          <cell r="H2161" t="str">
            <v>Hoàng</v>
          </cell>
          <cell r="I2161" t="str">
            <v>Lắp ráp</v>
          </cell>
          <cell r="J2161" t="str">
            <v>OQC</v>
          </cell>
          <cell r="K2161">
            <v>130</v>
          </cell>
          <cell r="L2161">
            <v>130</v>
          </cell>
          <cell r="M2161">
            <v>0</v>
          </cell>
          <cell r="P2161"/>
          <cell r="Q2161"/>
          <cell r="R2161"/>
          <cell r="S2161"/>
          <cell r="T2161"/>
          <cell r="U2161"/>
          <cell r="V2161"/>
          <cell r="W2161"/>
          <cell r="Y2161"/>
          <cell r="Z2161"/>
          <cell r="AA2161"/>
          <cell r="AB2161"/>
          <cell r="AC2161"/>
          <cell r="AD2161"/>
          <cell r="AE2161"/>
        </row>
        <row r="2162">
          <cell r="B2162">
            <v>44160</v>
          </cell>
          <cell r="C2162">
            <v>48</v>
          </cell>
          <cell r="D2162">
            <v>11</v>
          </cell>
          <cell r="E2162">
            <v>1001040133</v>
          </cell>
          <cell r="F2162" t="str">
            <v>Máy lọc nước KAROFI ERO80</v>
          </cell>
          <cell r="G2162"/>
          <cell r="H2162" t="str">
            <v>Hoàng</v>
          </cell>
          <cell r="I2162" t="str">
            <v>Lắp ráp</v>
          </cell>
          <cell r="J2162" t="str">
            <v>OQC</v>
          </cell>
          <cell r="K2162">
            <v>300</v>
          </cell>
          <cell r="L2162">
            <v>300</v>
          </cell>
          <cell r="M2162">
            <v>0</v>
          </cell>
          <cell r="P2162"/>
          <cell r="Q2162"/>
          <cell r="R2162"/>
          <cell r="S2162"/>
          <cell r="T2162"/>
          <cell r="U2162"/>
          <cell r="V2162"/>
          <cell r="W2162"/>
          <cell r="Y2162"/>
          <cell r="Z2162"/>
          <cell r="AA2162"/>
          <cell r="AB2162"/>
          <cell r="AC2162"/>
          <cell r="AD2162"/>
          <cell r="AE2162"/>
        </row>
        <row r="2163">
          <cell r="B2163">
            <v>44160</v>
          </cell>
          <cell r="C2163">
            <v>48</v>
          </cell>
          <cell r="D2163">
            <v>11</v>
          </cell>
          <cell r="E2163">
            <v>1001040415</v>
          </cell>
          <cell r="F2163" t="str">
            <v>Máy lọc nước KAROFI B930</v>
          </cell>
          <cell r="G2163"/>
          <cell r="H2163" t="str">
            <v>Hoàng</v>
          </cell>
          <cell r="I2163" t="str">
            <v>Lắp ráp</v>
          </cell>
          <cell r="J2163" t="str">
            <v>OQC</v>
          </cell>
          <cell r="K2163">
            <v>100</v>
          </cell>
          <cell r="L2163">
            <v>100</v>
          </cell>
          <cell r="M2163">
            <v>0</v>
          </cell>
          <cell r="P2163"/>
          <cell r="Q2163"/>
          <cell r="R2163"/>
          <cell r="S2163"/>
          <cell r="T2163"/>
          <cell r="U2163"/>
          <cell r="V2163"/>
          <cell r="W2163"/>
          <cell r="Y2163"/>
          <cell r="Z2163"/>
          <cell r="AA2163"/>
          <cell r="AB2163"/>
          <cell r="AC2163"/>
          <cell r="AD2163"/>
          <cell r="AE2163"/>
        </row>
        <row r="2164">
          <cell r="B2164">
            <v>44160</v>
          </cell>
          <cell r="C2164">
            <v>48</v>
          </cell>
          <cell r="D2164">
            <v>11</v>
          </cell>
          <cell r="E2164">
            <v>1001110224</v>
          </cell>
          <cell r="F2164" t="str">
            <v>Máy RO-401 WATERNESS</v>
          </cell>
          <cell r="G2164"/>
          <cell r="H2164" t="str">
            <v>Hoàng</v>
          </cell>
          <cell r="I2164" t="str">
            <v>Lắp ráp</v>
          </cell>
          <cell r="J2164" t="str">
            <v>OQC</v>
          </cell>
          <cell r="K2164">
            <v>79</v>
          </cell>
          <cell r="L2164">
            <v>79</v>
          </cell>
          <cell r="M2164">
            <v>0</v>
          </cell>
          <cell r="P2164"/>
          <cell r="Q2164"/>
          <cell r="R2164"/>
          <cell r="S2164"/>
          <cell r="T2164"/>
          <cell r="U2164"/>
          <cell r="V2164"/>
          <cell r="W2164"/>
          <cell r="Y2164"/>
          <cell r="Z2164"/>
          <cell r="AA2164"/>
          <cell r="AB2164"/>
          <cell r="AC2164"/>
          <cell r="AD2164"/>
          <cell r="AE2164"/>
        </row>
        <row r="2165">
          <cell r="B2165">
            <v>44160</v>
          </cell>
          <cell r="C2165">
            <v>48</v>
          </cell>
          <cell r="D2165">
            <v>11</v>
          </cell>
          <cell r="E2165">
            <v>1001040410</v>
          </cell>
          <cell r="F2165" t="str">
            <v>Máy lọc nước KAROFI N-e239 GT</v>
          </cell>
          <cell r="G2165"/>
          <cell r="H2165" t="str">
            <v>Hoàng</v>
          </cell>
          <cell r="I2165" t="str">
            <v>Lắp ráp</v>
          </cell>
          <cell r="J2165" t="str">
            <v>OQC</v>
          </cell>
          <cell r="K2165">
            <v>100</v>
          </cell>
          <cell r="L2165">
            <v>100</v>
          </cell>
          <cell r="M2165">
            <v>0</v>
          </cell>
          <cell r="P2165"/>
          <cell r="Q2165"/>
          <cell r="R2165"/>
          <cell r="S2165"/>
          <cell r="T2165"/>
          <cell r="U2165"/>
          <cell r="V2165"/>
          <cell r="W2165"/>
          <cell r="Y2165"/>
          <cell r="Z2165"/>
          <cell r="AA2165"/>
          <cell r="AB2165"/>
          <cell r="AC2165"/>
          <cell r="AD2165"/>
          <cell r="AE2165"/>
        </row>
        <row r="2166">
          <cell r="B2166">
            <v>44160</v>
          </cell>
          <cell r="C2166">
            <v>48</v>
          </cell>
          <cell r="D2166">
            <v>11</v>
          </cell>
          <cell r="E2166">
            <v>1001110223</v>
          </cell>
          <cell r="F2166" t="str">
            <v>Máy lọc nước WATERNESS Slim S-s038</v>
          </cell>
          <cell r="G2166"/>
          <cell r="H2166" t="str">
            <v>Hoàng</v>
          </cell>
          <cell r="I2166" t="str">
            <v>Lắp ráp</v>
          </cell>
          <cell r="J2166" t="str">
            <v>OQC</v>
          </cell>
          <cell r="K2166">
            <v>20</v>
          </cell>
          <cell r="L2166">
            <v>20</v>
          </cell>
          <cell r="M2166">
            <v>0</v>
          </cell>
          <cell r="P2166"/>
          <cell r="Q2166"/>
          <cell r="R2166"/>
          <cell r="S2166"/>
          <cell r="T2166"/>
          <cell r="U2166"/>
          <cell r="V2166"/>
          <cell r="W2166"/>
          <cell r="Y2166"/>
          <cell r="Z2166"/>
          <cell r="AA2166"/>
          <cell r="AB2166"/>
          <cell r="AC2166"/>
          <cell r="AD2166"/>
          <cell r="AE2166"/>
        </row>
        <row r="2167">
          <cell r="B2167">
            <v>44160</v>
          </cell>
          <cell r="C2167">
            <v>48</v>
          </cell>
          <cell r="D2167">
            <v>11</v>
          </cell>
          <cell r="E2167">
            <v>1001010176</v>
          </cell>
          <cell r="F2167" t="str">
            <v>Máy lọc nước LIVOTEC LRA109</v>
          </cell>
          <cell r="G2167"/>
          <cell r="H2167" t="str">
            <v>Hoàng</v>
          </cell>
          <cell r="I2167" t="str">
            <v>Lắp ráp</v>
          </cell>
          <cell r="J2167" t="str">
            <v>OQC</v>
          </cell>
          <cell r="K2167">
            <v>230</v>
          </cell>
          <cell r="L2167">
            <v>230</v>
          </cell>
          <cell r="M2167">
            <v>0</v>
          </cell>
          <cell r="P2167"/>
          <cell r="Q2167"/>
          <cell r="R2167"/>
          <cell r="S2167"/>
          <cell r="T2167"/>
          <cell r="U2167"/>
          <cell r="V2167"/>
          <cell r="W2167"/>
          <cell r="Y2167"/>
          <cell r="Z2167"/>
          <cell r="AA2167"/>
          <cell r="AB2167"/>
          <cell r="AC2167"/>
          <cell r="AD2167"/>
          <cell r="AE2167"/>
        </row>
        <row r="2168">
          <cell r="B2168">
            <v>44160</v>
          </cell>
          <cell r="C2168">
            <v>48</v>
          </cell>
          <cell r="D2168">
            <v>11</v>
          </cell>
          <cell r="E2168">
            <v>1001040113</v>
          </cell>
          <cell r="F2168" t="str">
            <v>Máy lọc nước KAROFI KSI80-A MT</v>
          </cell>
          <cell r="G2168"/>
          <cell r="H2168" t="str">
            <v>Hoàng</v>
          </cell>
          <cell r="I2168" t="str">
            <v>Lắp ráp</v>
          </cell>
          <cell r="J2168" t="str">
            <v>OQC</v>
          </cell>
          <cell r="K2168">
            <v>200</v>
          </cell>
          <cell r="L2168">
            <v>200</v>
          </cell>
          <cell r="M2168">
            <v>0</v>
          </cell>
          <cell r="P2168"/>
          <cell r="Q2168"/>
          <cell r="R2168"/>
          <cell r="S2168"/>
          <cell r="T2168"/>
          <cell r="U2168"/>
          <cell r="V2168"/>
          <cell r="W2168"/>
          <cell r="Y2168"/>
          <cell r="Z2168"/>
          <cell r="AA2168"/>
          <cell r="AB2168"/>
          <cell r="AC2168"/>
          <cell r="AD2168"/>
          <cell r="AE2168"/>
        </row>
        <row r="2169">
          <cell r="B2169">
            <v>44160</v>
          </cell>
          <cell r="C2169">
            <v>48</v>
          </cell>
          <cell r="D2169">
            <v>11</v>
          </cell>
          <cell r="E2169">
            <v>1001050261</v>
          </cell>
          <cell r="F2169" t="str">
            <v>Máy RO-18/027 CHTUYENHY.03</v>
          </cell>
          <cell r="G2169"/>
          <cell r="H2169" t="str">
            <v>Hoàng</v>
          </cell>
          <cell r="I2169" t="str">
            <v>Lắp ráp</v>
          </cell>
          <cell r="J2169" t="str">
            <v>OQC</v>
          </cell>
          <cell r="K2169">
            <v>21</v>
          </cell>
          <cell r="L2169">
            <v>21</v>
          </cell>
          <cell r="M2169">
            <v>0</v>
          </cell>
          <cell r="P2169"/>
          <cell r="Q2169"/>
          <cell r="R2169"/>
          <cell r="S2169"/>
          <cell r="T2169"/>
          <cell r="U2169"/>
          <cell r="V2169"/>
          <cell r="W2169"/>
          <cell r="Y2169"/>
          <cell r="Z2169"/>
          <cell r="AA2169"/>
          <cell r="AB2169"/>
          <cell r="AC2169"/>
          <cell r="AD2169"/>
          <cell r="AE2169"/>
        </row>
        <row r="2170">
          <cell r="B2170">
            <v>44160</v>
          </cell>
          <cell r="C2170">
            <v>48</v>
          </cell>
          <cell r="D2170">
            <v>11</v>
          </cell>
          <cell r="E2170">
            <v>1001090017</v>
          </cell>
          <cell r="F2170" t="str">
            <v>Máy RO-05/028 (CTGOLDTHINK.03)</v>
          </cell>
          <cell r="G2170"/>
          <cell r="H2170" t="str">
            <v>Hoàng</v>
          </cell>
          <cell r="I2170" t="str">
            <v>Lắp ráp</v>
          </cell>
          <cell r="J2170" t="str">
            <v>OQC</v>
          </cell>
          <cell r="K2170">
            <v>45</v>
          </cell>
          <cell r="L2170">
            <v>45</v>
          </cell>
          <cell r="M2170">
            <v>0</v>
          </cell>
          <cell r="P2170"/>
          <cell r="Q2170"/>
          <cell r="R2170"/>
          <cell r="S2170"/>
          <cell r="T2170"/>
          <cell r="U2170"/>
          <cell r="V2170"/>
          <cell r="W2170"/>
          <cell r="Y2170"/>
          <cell r="Z2170"/>
          <cell r="AA2170"/>
          <cell r="AB2170"/>
          <cell r="AC2170"/>
          <cell r="AD2170"/>
          <cell r="AE2170"/>
        </row>
        <row r="2171">
          <cell r="B2171">
            <v>44160</v>
          </cell>
          <cell r="C2171">
            <v>48</v>
          </cell>
          <cell r="D2171">
            <v>11</v>
          </cell>
          <cell r="E2171">
            <v>1001090016</v>
          </cell>
          <cell r="F2171" t="str">
            <v>Máy RO-03/004 (CTGOLDTHINK.03)</v>
          </cell>
          <cell r="G2171"/>
          <cell r="H2171" t="str">
            <v>Hoàng</v>
          </cell>
          <cell r="I2171" t="str">
            <v>Lắp ráp</v>
          </cell>
          <cell r="J2171" t="str">
            <v>OQC</v>
          </cell>
          <cell r="K2171">
            <v>5</v>
          </cell>
          <cell r="L2171">
            <v>5</v>
          </cell>
          <cell r="M2171">
            <v>0</v>
          </cell>
          <cell r="P2171"/>
          <cell r="Q2171"/>
          <cell r="R2171"/>
          <cell r="S2171"/>
          <cell r="T2171"/>
          <cell r="U2171"/>
          <cell r="V2171"/>
          <cell r="W2171"/>
          <cell r="Y2171"/>
          <cell r="Z2171"/>
          <cell r="AA2171"/>
          <cell r="AB2171"/>
          <cell r="AC2171"/>
          <cell r="AD2171"/>
          <cell r="AE2171"/>
        </row>
        <row r="2172">
          <cell r="B2172">
            <v>44160</v>
          </cell>
          <cell r="C2172">
            <v>48</v>
          </cell>
          <cell r="D2172">
            <v>11</v>
          </cell>
          <cell r="E2172">
            <v>2004010185</v>
          </cell>
          <cell r="F2172" t="str">
            <v>Lõi lọc Smax Duo 1 Vi lọc</v>
          </cell>
          <cell r="G2172"/>
          <cell r="H2172" t="str">
            <v>Lan</v>
          </cell>
          <cell r="I2172" t="str">
            <v>Lõi</v>
          </cell>
          <cell r="J2172" t="str">
            <v>PQC</v>
          </cell>
          <cell r="K2172">
            <v>5000</v>
          </cell>
          <cell r="L2172">
            <v>5000</v>
          </cell>
          <cell r="M2172">
            <v>0</v>
          </cell>
          <cell r="P2172"/>
          <cell r="Q2172"/>
          <cell r="R2172"/>
          <cell r="S2172"/>
          <cell r="T2172"/>
          <cell r="U2172"/>
          <cell r="V2172"/>
          <cell r="W2172"/>
          <cell r="Y2172"/>
          <cell r="Z2172"/>
          <cell r="AA2172"/>
          <cell r="AB2172"/>
          <cell r="AC2172"/>
          <cell r="AD2172"/>
          <cell r="AE2172"/>
        </row>
        <row r="2173">
          <cell r="B2173">
            <v>44160</v>
          </cell>
          <cell r="C2173">
            <v>48</v>
          </cell>
          <cell r="D2173">
            <v>11</v>
          </cell>
          <cell r="E2173">
            <v>2004010184</v>
          </cell>
          <cell r="F2173" t="str">
            <v>Lõi lọc Smax Duo 3 Vi lọc đa điểm</v>
          </cell>
          <cell r="G2173"/>
          <cell r="H2173" t="str">
            <v>Lan</v>
          </cell>
          <cell r="I2173" t="str">
            <v>Lõi</v>
          </cell>
          <cell r="J2173" t="str">
            <v>PQC</v>
          </cell>
          <cell r="K2173">
            <v>4000</v>
          </cell>
          <cell r="L2173">
            <v>3943</v>
          </cell>
          <cell r="M2173">
            <v>57</v>
          </cell>
          <cell r="P2173"/>
          <cell r="Q2173"/>
          <cell r="R2173"/>
          <cell r="S2173"/>
          <cell r="T2173"/>
          <cell r="U2173"/>
          <cell r="V2173"/>
          <cell r="W2173"/>
          <cell r="Y2173"/>
          <cell r="Z2173">
            <v>57</v>
          </cell>
          <cell r="AA2173"/>
          <cell r="AB2173"/>
          <cell r="AC2173"/>
          <cell r="AD2173"/>
          <cell r="AE2173"/>
        </row>
        <row r="2174">
          <cell r="B2174">
            <v>44160</v>
          </cell>
          <cell r="C2174">
            <v>48</v>
          </cell>
          <cell r="D2174">
            <v>11</v>
          </cell>
          <cell r="E2174">
            <v>2005010108</v>
          </cell>
          <cell r="F2174" t="str">
            <v>Lõi lọc Smax Duo 2 Activated Carbon</v>
          </cell>
          <cell r="G2174"/>
          <cell r="H2174" t="str">
            <v>Lan</v>
          </cell>
          <cell r="I2174" t="str">
            <v>Lõi</v>
          </cell>
          <cell r="J2174" t="str">
            <v>PQC</v>
          </cell>
          <cell r="K2174">
            <v>4000</v>
          </cell>
          <cell r="L2174">
            <v>4000</v>
          </cell>
          <cell r="M2174">
            <v>0</v>
          </cell>
          <cell r="P2174"/>
          <cell r="Q2174"/>
          <cell r="R2174"/>
          <cell r="S2174"/>
          <cell r="T2174"/>
          <cell r="U2174"/>
          <cell r="V2174"/>
          <cell r="W2174"/>
          <cell r="Y2174"/>
          <cell r="Z2174"/>
          <cell r="AA2174"/>
          <cell r="AB2174"/>
          <cell r="AC2174"/>
          <cell r="AD2174"/>
          <cell r="AE2174"/>
        </row>
        <row r="2175">
          <cell r="B2175">
            <v>44160</v>
          </cell>
          <cell r="C2175">
            <v>48</v>
          </cell>
          <cell r="D2175">
            <v>11</v>
          </cell>
          <cell r="E2175">
            <v>2003030324</v>
          </cell>
          <cell r="F2175" t="str">
            <v>Lõi T33 K EZ xanh D KAROFI (KT)</v>
          </cell>
          <cell r="G2175"/>
          <cell r="H2175" t="str">
            <v>Lan</v>
          </cell>
          <cell r="I2175" t="str">
            <v>Lõi</v>
          </cell>
          <cell r="J2175" t="str">
            <v>PQC</v>
          </cell>
          <cell r="K2175">
            <v>500</v>
          </cell>
          <cell r="L2175">
            <v>500</v>
          </cell>
          <cell r="M2175">
            <v>0</v>
          </cell>
          <cell r="P2175"/>
          <cell r="Q2175"/>
          <cell r="R2175"/>
          <cell r="S2175"/>
          <cell r="T2175"/>
          <cell r="U2175"/>
          <cell r="V2175"/>
          <cell r="W2175"/>
          <cell r="Y2175"/>
          <cell r="Z2175"/>
          <cell r="AA2175"/>
          <cell r="AB2175"/>
          <cell r="AC2175"/>
          <cell r="AD2175"/>
          <cell r="AE2175"/>
        </row>
        <row r="2176">
          <cell r="B2176">
            <v>44160</v>
          </cell>
          <cell r="C2176">
            <v>48</v>
          </cell>
          <cell r="D2176">
            <v>11</v>
          </cell>
          <cell r="E2176">
            <v>2003070043</v>
          </cell>
          <cell r="F2176" t="str">
            <v>Lõi Nano K EZ xanh D KAROFI (DM)</v>
          </cell>
          <cell r="G2176"/>
          <cell r="H2176" t="str">
            <v>Lan</v>
          </cell>
          <cell r="I2176" t="str">
            <v>Lõi</v>
          </cell>
          <cell r="J2176" t="str">
            <v>PQC</v>
          </cell>
          <cell r="K2176">
            <v>1482</v>
          </cell>
          <cell r="L2176">
            <v>1482</v>
          </cell>
          <cell r="M2176">
            <v>0</v>
          </cell>
          <cell r="P2176"/>
          <cell r="Q2176"/>
          <cell r="R2176"/>
          <cell r="S2176"/>
          <cell r="T2176"/>
          <cell r="U2176"/>
          <cell r="V2176"/>
          <cell r="W2176"/>
          <cell r="Y2176"/>
          <cell r="Z2176"/>
          <cell r="AA2176"/>
          <cell r="AB2176"/>
          <cell r="AC2176"/>
          <cell r="AD2176"/>
          <cell r="AE2176"/>
        </row>
        <row r="2177">
          <cell r="B2177">
            <v>44160</v>
          </cell>
          <cell r="C2177">
            <v>48</v>
          </cell>
          <cell r="D2177">
            <v>11</v>
          </cell>
          <cell r="E2177">
            <v>2003030262</v>
          </cell>
          <cell r="F2177" t="str">
            <v>Lõi T33 K EZ xanh D KAROFI (DM)</v>
          </cell>
          <cell r="G2177"/>
          <cell r="H2177" t="str">
            <v>Lan</v>
          </cell>
          <cell r="I2177" t="str">
            <v>Lõi</v>
          </cell>
          <cell r="J2177" t="str">
            <v>PQC</v>
          </cell>
          <cell r="K2177">
            <v>5912</v>
          </cell>
          <cell r="L2177">
            <v>5792</v>
          </cell>
          <cell r="M2177">
            <v>120</v>
          </cell>
          <cell r="P2177"/>
          <cell r="Q2177"/>
          <cell r="R2177"/>
          <cell r="S2177">
            <v>120</v>
          </cell>
          <cell r="T2177"/>
          <cell r="U2177"/>
          <cell r="V2177"/>
          <cell r="W2177"/>
          <cell r="Y2177"/>
          <cell r="Z2177"/>
          <cell r="AA2177"/>
          <cell r="AB2177"/>
          <cell r="AC2177"/>
          <cell r="AD2177"/>
          <cell r="AE2177"/>
        </row>
        <row r="2178">
          <cell r="B2178">
            <v>44160</v>
          </cell>
          <cell r="C2178">
            <v>48</v>
          </cell>
          <cell r="D2178">
            <v>11</v>
          </cell>
          <cell r="E2178">
            <v>2003030126</v>
          </cell>
          <cell r="F2178" t="str">
            <v>Lõi T33 K KAROFI (hộp)</v>
          </cell>
          <cell r="G2178"/>
          <cell r="H2178" t="str">
            <v>Lan</v>
          </cell>
          <cell r="I2178" t="str">
            <v>Lõi</v>
          </cell>
          <cell r="J2178" t="str">
            <v>PQC</v>
          </cell>
          <cell r="K2178">
            <v>2000</v>
          </cell>
          <cell r="L2178">
            <v>2000</v>
          </cell>
          <cell r="M2178">
            <v>0</v>
          </cell>
          <cell r="P2178"/>
          <cell r="Q2178"/>
          <cell r="R2178"/>
          <cell r="S2178"/>
          <cell r="T2178"/>
          <cell r="U2178"/>
          <cell r="V2178"/>
          <cell r="W2178"/>
          <cell r="Y2178"/>
          <cell r="Z2178"/>
          <cell r="AA2178"/>
          <cell r="AB2178"/>
          <cell r="AC2178"/>
          <cell r="AD2178"/>
          <cell r="AE2178"/>
        </row>
        <row r="2179">
          <cell r="B2179">
            <v>44160</v>
          </cell>
          <cell r="C2179">
            <v>48</v>
          </cell>
          <cell r="D2179">
            <v>11</v>
          </cell>
          <cell r="E2179">
            <v>2004010008</v>
          </cell>
          <cell r="F2179" t="str">
            <v>Lõi PP 10" G140-67 INATECH</v>
          </cell>
          <cell r="G2179"/>
          <cell r="H2179" t="str">
            <v>Lan</v>
          </cell>
          <cell r="I2179" t="str">
            <v>Lõi</v>
          </cell>
          <cell r="J2179" t="str">
            <v>PQC</v>
          </cell>
          <cell r="K2179">
            <v>2000</v>
          </cell>
          <cell r="L2179">
            <v>2000</v>
          </cell>
          <cell r="M2179">
            <v>0</v>
          </cell>
          <cell r="P2179"/>
          <cell r="Q2179"/>
          <cell r="R2179"/>
          <cell r="S2179"/>
          <cell r="T2179"/>
          <cell r="U2179"/>
          <cell r="V2179"/>
          <cell r="W2179"/>
          <cell r="Y2179"/>
          <cell r="Z2179"/>
          <cell r="AA2179"/>
          <cell r="AB2179"/>
          <cell r="AC2179"/>
          <cell r="AD2179"/>
          <cell r="AE2179"/>
        </row>
        <row r="2180">
          <cell r="B2180">
            <v>44160</v>
          </cell>
          <cell r="C2180">
            <v>48</v>
          </cell>
          <cell r="D2180">
            <v>11</v>
          </cell>
          <cell r="E2180">
            <v>2005020007</v>
          </cell>
          <cell r="F2180" t="str">
            <v>Lõi CTO 20" trắng</v>
          </cell>
          <cell r="G2180"/>
          <cell r="H2180" t="str">
            <v>Lan</v>
          </cell>
          <cell r="I2180" t="str">
            <v>Lõi</v>
          </cell>
          <cell r="J2180" t="str">
            <v>PQC</v>
          </cell>
          <cell r="K2180">
            <v>300</v>
          </cell>
          <cell r="L2180">
            <v>300</v>
          </cell>
          <cell r="M2180">
            <v>0</v>
          </cell>
          <cell r="P2180"/>
          <cell r="Q2180"/>
          <cell r="R2180"/>
          <cell r="S2180"/>
          <cell r="T2180"/>
          <cell r="U2180"/>
          <cell r="V2180"/>
          <cell r="W2180"/>
          <cell r="Y2180"/>
          <cell r="Z2180"/>
          <cell r="AA2180"/>
          <cell r="AB2180"/>
          <cell r="AC2180"/>
          <cell r="AD2180"/>
          <cell r="AE2180"/>
        </row>
        <row r="2181">
          <cell r="B2181">
            <v>44160</v>
          </cell>
          <cell r="C2181">
            <v>48</v>
          </cell>
          <cell r="D2181">
            <v>11</v>
          </cell>
          <cell r="E2181">
            <v>2005020003</v>
          </cell>
          <cell r="F2181" t="str">
            <v>Lõi CTO 10" trắng</v>
          </cell>
          <cell r="G2181"/>
          <cell r="H2181" t="str">
            <v>Lan</v>
          </cell>
          <cell r="I2181" t="str">
            <v>Lõi</v>
          </cell>
          <cell r="J2181" t="str">
            <v>PQC</v>
          </cell>
          <cell r="K2181">
            <v>700</v>
          </cell>
          <cell r="L2181">
            <v>700</v>
          </cell>
          <cell r="M2181">
            <v>0</v>
          </cell>
          <cell r="P2181"/>
          <cell r="Q2181"/>
          <cell r="R2181"/>
          <cell r="S2181"/>
          <cell r="T2181"/>
          <cell r="U2181"/>
          <cell r="V2181"/>
          <cell r="W2181"/>
          <cell r="Y2181"/>
          <cell r="Z2181"/>
          <cell r="AA2181"/>
          <cell r="AB2181"/>
          <cell r="AC2181"/>
          <cell r="AD2181"/>
          <cell r="AE2181"/>
        </row>
        <row r="2182">
          <cell r="B2182">
            <v>44160</v>
          </cell>
          <cell r="C2182">
            <v>48</v>
          </cell>
          <cell r="D2182">
            <v>11</v>
          </cell>
          <cell r="E2182">
            <v>2003030078</v>
          </cell>
          <cell r="F2182" t="str">
            <v>Lõi T33 V xanh B (DM)</v>
          </cell>
          <cell r="G2182"/>
          <cell r="H2182" t="str">
            <v>Lan</v>
          </cell>
          <cell r="I2182" t="str">
            <v>Lõi</v>
          </cell>
          <cell r="J2182" t="str">
            <v>PQC</v>
          </cell>
          <cell r="K2182">
            <v>499</v>
          </cell>
          <cell r="L2182">
            <v>499</v>
          </cell>
          <cell r="M2182">
            <v>0</v>
          </cell>
          <cell r="P2182"/>
          <cell r="Q2182"/>
          <cell r="R2182"/>
          <cell r="S2182"/>
          <cell r="T2182"/>
          <cell r="U2182"/>
          <cell r="V2182"/>
          <cell r="W2182"/>
          <cell r="Y2182"/>
          <cell r="Z2182"/>
          <cell r="AA2182"/>
          <cell r="AB2182"/>
          <cell r="AC2182"/>
          <cell r="AD2182"/>
          <cell r="AE2182"/>
        </row>
        <row r="2183">
          <cell r="B2183">
            <v>44160</v>
          </cell>
          <cell r="C2183">
            <v>48</v>
          </cell>
          <cell r="D2183">
            <v>11</v>
          </cell>
          <cell r="E2183">
            <v>2003040033</v>
          </cell>
          <cell r="F2183" t="str">
            <v>Lõi Hồng ngoại EZ270 trắng KoriHome</v>
          </cell>
          <cell r="G2183"/>
          <cell r="H2183" t="str">
            <v>Lan</v>
          </cell>
          <cell r="I2183" t="str">
            <v>Lõi</v>
          </cell>
          <cell r="J2183" t="str">
            <v>PQC</v>
          </cell>
          <cell r="K2183">
            <v>66</v>
          </cell>
          <cell r="L2183">
            <v>66</v>
          </cell>
          <cell r="M2183">
            <v>0</v>
          </cell>
          <cell r="P2183"/>
          <cell r="Q2183"/>
          <cell r="R2183"/>
          <cell r="S2183"/>
          <cell r="T2183"/>
          <cell r="U2183"/>
          <cell r="V2183"/>
          <cell r="W2183"/>
          <cell r="Y2183"/>
          <cell r="Z2183"/>
          <cell r="AA2183"/>
          <cell r="AB2183"/>
          <cell r="AC2183"/>
          <cell r="AD2183"/>
          <cell r="AE2183"/>
        </row>
        <row r="2184">
          <cell r="B2184">
            <v>44160</v>
          </cell>
          <cell r="C2184">
            <v>48</v>
          </cell>
          <cell r="D2184">
            <v>11</v>
          </cell>
          <cell r="E2184">
            <v>2003090003</v>
          </cell>
          <cell r="F2184" t="str">
            <v>Lõi hydrogen V trắng KALYFAT (DM)</v>
          </cell>
          <cell r="G2184"/>
          <cell r="H2184" t="str">
            <v>Lan</v>
          </cell>
          <cell r="I2184" t="str">
            <v>Lõi</v>
          </cell>
          <cell r="J2184" t="str">
            <v>PQC</v>
          </cell>
          <cell r="K2184">
            <v>608</v>
          </cell>
          <cell r="L2184">
            <v>608</v>
          </cell>
          <cell r="M2184">
            <v>0</v>
          </cell>
          <cell r="P2184"/>
          <cell r="Q2184"/>
          <cell r="R2184"/>
          <cell r="S2184"/>
          <cell r="T2184"/>
          <cell r="U2184"/>
          <cell r="V2184"/>
          <cell r="W2184"/>
          <cell r="Y2184"/>
          <cell r="Z2184"/>
          <cell r="AA2184"/>
          <cell r="AB2184"/>
          <cell r="AC2184"/>
          <cell r="AD2184"/>
          <cell r="AE2184"/>
        </row>
        <row r="2185">
          <cell r="B2185">
            <v>44160</v>
          </cell>
          <cell r="C2185">
            <v>48</v>
          </cell>
          <cell r="D2185">
            <v>11</v>
          </cell>
          <cell r="E2185">
            <v>2012010018</v>
          </cell>
          <cell r="F2185" t="str">
            <v>Màng RO EZ355 100 PURIFIM (DM)</v>
          </cell>
          <cell r="G2185"/>
          <cell r="H2185" t="str">
            <v>Lan</v>
          </cell>
          <cell r="I2185" t="str">
            <v>Lõi</v>
          </cell>
          <cell r="J2185" t="str">
            <v>PQC</v>
          </cell>
          <cell r="K2185">
            <v>1000</v>
          </cell>
          <cell r="L2185">
            <v>1000</v>
          </cell>
          <cell r="M2185">
            <v>0</v>
          </cell>
          <cell r="P2185"/>
          <cell r="Q2185"/>
          <cell r="R2185"/>
          <cell r="S2185"/>
          <cell r="T2185"/>
          <cell r="U2185"/>
          <cell r="V2185"/>
          <cell r="W2185"/>
          <cell r="Y2185"/>
          <cell r="Z2185"/>
          <cell r="AA2185"/>
          <cell r="AB2185"/>
          <cell r="AC2185"/>
          <cell r="AD2185"/>
          <cell r="AE2185"/>
        </row>
        <row r="2186">
          <cell r="B2186">
            <v>44160</v>
          </cell>
          <cell r="C2186">
            <v>48</v>
          </cell>
          <cell r="D2186">
            <v>11</v>
          </cell>
          <cell r="E2186">
            <v>2008010036</v>
          </cell>
          <cell r="F2186" t="str">
            <v>Bơm 24V 8369T KAROFI</v>
          </cell>
          <cell r="G2186"/>
          <cell r="H2186" t="str">
            <v>Hoàng</v>
          </cell>
          <cell r="I2186" t="str">
            <v>Lắp ráp</v>
          </cell>
          <cell r="J2186" t="str">
            <v>OQC</v>
          </cell>
          <cell r="K2186">
            <v>668</v>
          </cell>
          <cell r="L2186">
            <v>668</v>
          </cell>
          <cell r="M2186">
            <v>0</v>
          </cell>
          <cell r="P2186"/>
          <cell r="Q2186"/>
          <cell r="R2186"/>
          <cell r="S2186"/>
          <cell r="T2186"/>
          <cell r="U2186"/>
          <cell r="V2186"/>
          <cell r="W2186"/>
          <cell r="Y2186"/>
          <cell r="Z2186"/>
          <cell r="AA2186"/>
          <cell r="AB2186"/>
          <cell r="AC2186"/>
          <cell r="AD2186"/>
          <cell r="AE2186"/>
        </row>
        <row r="2187">
          <cell r="B2187">
            <v>44161</v>
          </cell>
          <cell r="C2187">
            <v>48</v>
          </cell>
          <cell r="D2187">
            <v>11</v>
          </cell>
          <cell r="E2187">
            <v>1001040391</v>
          </cell>
          <cell r="F2187" t="str">
            <v>Máy lọc nước Optimus Plus O-P1310</v>
          </cell>
          <cell r="G2187"/>
          <cell r="H2187" t="str">
            <v>Hoàng</v>
          </cell>
          <cell r="I2187" t="str">
            <v>Lắp ráp</v>
          </cell>
          <cell r="J2187" t="str">
            <v>OQC</v>
          </cell>
          <cell r="K2187">
            <v>200</v>
          </cell>
          <cell r="L2187">
            <v>200</v>
          </cell>
          <cell r="M2187">
            <v>0</v>
          </cell>
          <cell r="P2187"/>
          <cell r="Q2187"/>
          <cell r="R2187"/>
          <cell r="S2187"/>
          <cell r="T2187"/>
          <cell r="U2187"/>
          <cell r="V2187"/>
          <cell r="W2187"/>
          <cell r="Y2187"/>
          <cell r="Z2187"/>
          <cell r="AA2187"/>
          <cell r="AB2187"/>
          <cell r="AC2187"/>
          <cell r="AD2187"/>
          <cell r="AE2187"/>
        </row>
        <row r="2188">
          <cell r="B2188">
            <v>44161</v>
          </cell>
          <cell r="C2188">
            <v>48</v>
          </cell>
          <cell r="D2188">
            <v>11</v>
          </cell>
          <cell r="E2188">
            <v>1001040392</v>
          </cell>
          <cell r="F2188" t="str">
            <v>Máy lọc nước Optimus Duo O-D138</v>
          </cell>
          <cell r="G2188"/>
          <cell r="H2188" t="str">
            <v>Hoàng</v>
          </cell>
          <cell r="I2188" t="str">
            <v>Lắp ráp</v>
          </cell>
          <cell r="J2188" t="str">
            <v>OQC</v>
          </cell>
          <cell r="K2188">
            <v>100</v>
          </cell>
          <cell r="L2188">
            <v>100</v>
          </cell>
          <cell r="M2188">
            <v>0</v>
          </cell>
          <cell r="P2188"/>
          <cell r="Q2188"/>
          <cell r="R2188"/>
          <cell r="S2188"/>
          <cell r="T2188"/>
          <cell r="U2188"/>
          <cell r="V2188"/>
          <cell r="W2188"/>
          <cell r="Y2188"/>
          <cell r="Z2188"/>
          <cell r="AA2188"/>
          <cell r="AB2188"/>
          <cell r="AC2188"/>
          <cell r="AD2188"/>
          <cell r="AE2188"/>
        </row>
        <row r="2189">
          <cell r="B2189">
            <v>44161</v>
          </cell>
          <cell r="C2189">
            <v>48</v>
          </cell>
          <cell r="D2189">
            <v>11</v>
          </cell>
          <cell r="E2189">
            <v>1001040365</v>
          </cell>
          <cell r="F2189" t="str">
            <v>Máy lọc nước KAROFI S-s117 +BA</v>
          </cell>
          <cell r="G2189"/>
          <cell r="H2189" t="str">
            <v>Hoàng</v>
          </cell>
          <cell r="I2189" t="str">
            <v>Lắp ráp</v>
          </cell>
          <cell r="J2189" t="str">
            <v>OQC</v>
          </cell>
          <cell r="K2189">
            <v>50</v>
          </cell>
          <cell r="L2189">
            <v>50</v>
          </cell>
          <cell r="M2189">
            <v>0</v>
          </cell>
          <cell r="P2189"/>
          <cell r="Q2189"/>
          <cell r="R2189"/>
          <cell r="S2189"/>
          <cell r="T2189"/>
          <cell r="U2189"/>
          <cell r="V2189"/>
          <cell r="W2189"/>
          <cell r="Y2189"/>
          <cell r="Z2189"/>
          <cell r="AA2189"/>
          <cell r="AB2189"/>
          <cell r="AC2189"/>
          <cell r="AD2189"/>
          <cell r="AE2189"/>
        </row>
        <row r="2190">
          <cell r="B2190">
            <v>44161</v>
          </cell>
          <cell r="C2190">
            <v>48</v>
          </cell>
          <cell r="D2190">
            <v>11</v>
          </cell>
          <cell r="E2190">
            <v>1001050033</v>
          </cell>
          <cell r="F2190" t="str">
            <v>Máy RO-01/001 (CTVUTRU.01)</v>
          </cell>
          <cell r="G2190"/>
          <cell r="H2190" t="str">
            <v>Hoàng</v>
          </cell>
          <cell r="I2190" t="str">
            <v>Lắp ráp</v>
          </cell>
          <cell r="J2190" t="str">
            <v>OQC</v>
          </cell>
          <cell r="K2190">
            <v>50</v>
          </cell>
          <cell r="L2190">
            <v>50</v>
          </cell>
          <cell r="M2190">
            <v>0</v>
          </cell>
          <cell r="P2190"/>
          <cell r="Q2190"/>
          <cell r="R2190"/>
          <cell r="S2190"/>
          <cell r="T2190"/>
          <cell r="U2190"/>
          <cell r="V2190"/>
          <cell r="W2190"/>
          <cell r="Y2190"/>
          <cell r="Z2190"/>
          <cell r="AA2190"/>
          <cell r="AB2190"/>
          <cell r="AC2190"/>
          <cell r="AD2190"/>
          <cell r="AE2190"/>
        </row>
        <row r="2191">
          <cell r="B2191">
            <v>44161</v>
          </cell>
          <cell r="C2191">
            <v>48</v>
          </cell>
          <cell r="D2191">
            <v>11</v>
          </cell>
          <cell r="E2191">
            <v>1001060015</v>
          </cell>
          <cell r="F2191" t="str">
            <v>Máy RO-202/DB25 (CHANHTHAITN.02)</v>
          </cell>
          <cell r="G2191"/>
          <cell r="H2191" t="str">
            <v>Hoàng</v>
          </cell>
          <cell r="I2191" t="str">
            <v>Lắp ráp</v>
          </cell>
          <cell r="J2191" t="str">
            <v>OQC</v>
          </cell>
          <cell r="K2191">
            <v>10</v>
          </cell>
          <cell r="L2191">
            <v>10</v>
          </cell>
          <cell r="M2191">
            <v>0</v>
          </cell>
          <cell r="P2191"/>
          <cell r="Q2191"/>
          <cell r="R2191"/>
          <cell r="S2191"/>
          <cell r="T2191"/>
          <cell r="U2191"/>
          <cell r="V2191"/>
          <cell r="W2191"/>
          <cell r="Y2191"/>
          <cell r="Z2191"/>
          <cell r="AA2191"/>
          <cell r="AB2191"/>
          <cell r="AC2191"/>
          <cell r="AD2191"/>
          <cell r="AE2191"/>
        </row>
        <row r="2192">
          <cell r="B2192">
            <v>44161</v>
          </cell>
          <cell r="C2192">
            <v>48</v>
          </cell>
          <cell r="D2192">
            <v>11</v>
          </cell>
          <cell r="E2192">
            <v>1001040133</v>
          </cell>
          <cell r="F2192" t="str">
            <v>Máy lọc nước KAROFI ERO80</v>
          </cell>
          <cell r="G2192"/>
          <cell r="H2192" t="str">
            <v>Hoàng</v>
          </cell>
          <cell r="I2192" t="str">
            <v>Lắp ráp</v>
          </cell>
          <cell r="J2192" t="str">
            <v>OQC</v>
          </cell>
          <cell r="K2192">
            <v>500</v>
          </cell>
          <cell r="L2192">
            <v>500</v>
          </cell>
          <cell r="M2192">
            <v>0</v>
          </cell>
          <cell r="P2192"/>
          <cell r="Q2192"/>
          <cell r="R2192"/>
          <cell r="S2192"/>
          <cell r="T2192"/>
          <cell r="U2192"/>
          <cell r="V2192"/>
          <cell r="W2192"/>
          <cell r="Y2192"/>
          <cell r="Z2192"/>
          <cell r="AA2192"/>
          <cell r="AB2192"/>
          <cell r="AC2192"/>
          <cell r="AD2192"/>
          <cell r="AE2192"/>
        </row>
        <row r="2193">
          <cell r="B2193">
            <v>44161</v>
          </cell>
          <cell r="C2193">
            <v>48</v>
          </cell>
          <cell r="D2193">
            <v>11</v>
          </cell>
          <cell r="E2193">
            <v>1001050219</v>
          </cell>
          <cell r="F2193" t="str">
            <v>Máy RO-01/003 (CHHANCHINH.01)</v>
          </cell>
          <cell r="G2193"/>
          <cell r="H2193" t="str">
            <v>Hoàng</v>
          </cell>
          <cell r="I2193" t="str">
            <v>Lắp ráp</v>
          </cell>
          <cell r="J2193" t="str">
            <v>OQC</v>
          </cell>
          <cell r="K2193">
            <v>10</v>
          </cell>
          <cell r="L2193">
            <v>10</v>
          </cell>
          <cell r="M2193">
            <v>0</v>
          </cell>
          <cell r="P2193"/>
          <cell r="Q2193"/>
          <cell r="R2193"/>
          <cell r="S2193"/>
          <cell r="T2193"/>
          <cell r="U2193"/>
          <cell r="V2193"/>
          <cell r="W2193"/>
          <cell r="Y2193"/>
          <cell r="Z2193"/>
          <cell r="AA2193"/>
          <cell r="AB2193"/>
          <cell r="AC2193"/>
          <cell r="AD2193"/>
          <cell r="AE2193"/>
        </row>
        <row r="2194">
          <cell r="B2194">
            <v>44161</v>
          </cell>
          <cell r="C2194">
            <v>48</v>
          </cell>
          <cell r="D2194">
            <v>11</v>
          </cell>
          <cell r="E2194">
            <v>1001040113</v>
          </cell>
          <cell r="F2194" t="str">
            <v>Máy lọc nước KAROFI KSI80-A MT</v>
          </cell>
          <cell r="G2194"/>
          <cell r="H2194" t="str">
            <v>Hoàng</v>
          </cell>
          <cell r="I2194" t="str">
            <v>Lắp ráp</v>
          </cell>
          <cell r="J2194" t="str">
            <v>OQC</v>
          </cell>
          <cell r="K2194">
            <v>200</v>
          </cell>
          <cell r="L2194">
            <v>200</v>
          </cell>
          <cell r="M2194">
            <v>0</v>
          </cell>
          <cell r="P2194"/>
          <cell r="Q2194"/>
          <cell r="R2194"/>
          <cell r="S2194"/>
          <cell r="T2194"/>
          <cell r="U2194"/>
          <cell r="V2194"/>
          <cell r="W2194"/>
          <cell r="Y2194"/>
          <cell r="Z2194"/>
          <cell r="AA2194"/>
          <cell r="AB2194"/>
          <cell r="AC2194"/>
          <cell r="AD2194"/>
          <cell r="AE2194"/>
        </row>
        <row r="2195">
          <cell r="B2195">
            <v>44161</v>
          </cell>
          <cell r="C2195">
            <v>48</v>
          </cell>
          <cell r="D2195">
            <v>11</v>
          </cell>
          <cell r="E2195">
            <v>1001050227</v>
          </cell>
          <cell r="F2195" t="str">
            <v>Máy RO-01/001 (CTVUTRU.03)</v>
          </cell>
          <cell r="G2195"/>
          <cell r="H2195" t="str">
            <v>Hoàng</v>
          </cell>
          <cell r="I2195" t="str">
            <v>Lắp ráp</v>
          </cell>
          <cell r="J2195" t="str">
            <v>OQC</v>
          </cell>
          <cell r="K2195">
            <v>50</v>
          </cell>
          <cell r="L2195">
            <v>50</v>
          </cell>
          <cell r="M2195">
            <v>0</v>
          </cell>
          <cell r="P2195"/>
          <cell r="Q2195"/>
          <cell r="R2195"/>
          <cell r="S2195"/>
          <cell r="T2195"/>
          <cell r="U2195"/>
          <cell r="V2195"/>
          <cell r="W2195"/>
          <cell r="Y2195"/>
          <cell r="Z2195"/>
          <cell r="AA2195"/>
          <cell r="AB2195"/>
          <cell r="AC2195"/>
          <cell r="AD2195"/>
          <cell r="AE2195"/>
        </row>
        <row r="2196">
          <cell r="B2196">
            <v>44161</v>
          </cell>
          <cell r="C2196">
            <v>48</v>
          </cell>
          <cell r="D2196">
            <v>11</v>
          </cell>
          <cell r="E2196">
            <v>2004010185</v>
          </cell>
          <cell r="F2196" t="str">
            <v>Lõi lọc Smax Duo 1 Vi lọc</v>
          </cell>
          <cell r="G2196"/>
          <cell r="H2196" t="str">
            <v>Lan</v>
          </cell>
          <cell r="I2196" t="str">
            <v>Lõi</v>
          </cell>
          <cell r="J2196" t="str">
            <v>PQC</v>
          </cell>
          <cell r="K2196">
            <v>2000</v>
          </cell>
          <cell r="L2196">
            <v>2000</v>
          </cell>
          <cell r="M2196">
            <v>0</v>
          </cell>
          <cell r="P2196"/>
          <cell r="Q2196"/>
          <cell r="R2196"/>
          <cell r="S2196"/>
          <cell r="T2196"/>
          <cell r="U2196"/>
          <cell r="V2196"/>
          <cell r="W2196"/>
          <cell r="Y2196"/>
          <cell r="Z2196"/>
          <cell r="AA2196"/>
          <cell r="AB2196"/>
          <cell r="AC2196"/>
          <cell r="AD2196"/>
          <cell r="AE2196"/>
        </row>
        <row r="2197">
          <cell r="B2197">
            <v>44161</v>
          </cell>
          <cell r="C2197">
            <v>48</v>
          </cell>
          <cell r="D2197">
            <v>11</v>
          </cell>
          <cell r="E2197">
            <v>2004010184</v>
          </cell>
          <cell r="F2197" t="str">
            <v>Lõi lọc Smax Duo 3 Vi lọc đa điểm</v>
          </cell>
          <cell r="G2197"/>
          <cell r="H2197" t="str">
            <v>Lan</v>
          </cell>
          <cell r="I2197" t="str">
            <v>Lõi</v>
          </cell>
          <cell r="J2197" t="str">
            <v>PQC</v>
          </cell>
          <cell r="K2197">
            <v>7000</v>
          </cell>
          <cell r="L2197">
            <v>7000</v>
          </cell>
          <cell r="M2197">
            <v>0</v>
          </cell>
          <cell r="P2197"/>
          <cell r="Q2197"/>
          <cell r="R2197"/>
          <cell r="S2197"/>
          <cell r="T2197"/>
          <cell r="U2197"/>
          <cell r="V2197"/>
          <cell r="W2197"/>
          <cell r="Y2197"/>
          <cell r="Z2197"/>
          <cell r="AA2197"/>
          <cell r="AB2197"/>
          <cell r="AC2197"/>
          <cell r="AD2197"/>
          <cell r="AE2197"/>
        </row>
        <row r="2198">
          <cell r="B2198">
            <v>44161</v>
          </cell>
          <cell r="C2198">
            <v>48</v>
          </cell>
          <cell r="D2198">
            <v>11</v>
          </cell>
          <cell r="E2198">
            <v>2005010108</v>
          </cell>
          <cell r="F2198" t="str">
            <v>Lõi lọc Smax Duo 2 Activated Carbon</v>
          </cell>
          <cell r="G2198"/>
          <cell r="H2198" t="str">
            <v>Lan</v>
          </cell>
          <cell r="I2198" t="str">
            <v>Lõi</v>
          </cell>
          <cell r="J2198" t="str">
            <v>PQC</v>
          </cell>
          <cell r="K2198">
            <v>3000</v>
          </cell>
          <cell r="L2198">
            <v>3000</v>
          </cell>
          <cell r="M2198">
            <v>0</v>
          </cell>
          <cell r="P2198"/>
          <cell r="Q2198"/>
          <cell r="R2198"/>
          <cell r="S2198"/>
          <cell r="T2198"/>
          <cell r="U2198"/>
          <cell r="V2198"/>
          <cell r="W2198"/>
          <cell r="Y2198"/>
          <cell r="Z2198"/>
          <cell r="AA2198"/>
          <cell r="AB2198"/>
          <cell r="AC2198"/>
          <cell r="AD2198"/>
          <cell r="AE2198"/>
        </row>
        <row r="2199">
          <cell r="B2199">
            <v>44161</v>
          </cell>
          <cell r="C2199">
            <v>48</v>
          </cell>
          <cell r="D2199">
            <v>11</v>
          </cell>
          <cell r="E2199">
            <v>2003070043</v>
          </cell>
          <cell r="F2199" t="str">
            <v>Lõi Nano K EZ xanh D KAROFI (DM)</v>
          </cell>
          <cell r="G2199"/>
          <cell r="H2199" t="str">
            <v>Lan</v>
          </cell>
          <cell r="I2199" t="str">
            <v>Lõi</v>
          </cell>
          <cell r="J2199" t="str">
            <v>PQC</v>
          </cell>
          <cell r="K2199">
            <v>1475</v>
          </cell>
          <cell r="L2199">
            <v>1475</v>
          </cell>
          <cell r="M2199">
            <v>0</v>
          </cell>
          <cell r="P2199"/>
          <cell r="Q2199"/>
          <cell r="R2199"/>
          <cell r="S2199"/>
          <cell r="T2199"/>
          <cell r="U2199"/>
          <cell r="V2199"/>
          <cell r="W2199"/>
          <cell r="Y2199"/>
          <cell r="Z2199"/>
          <cell r="AA2199"/>
          <cell r="AB2199"/>
          <cell r="AC2199"/>
          <cell r="AD2199"/>
          <cell r="AE2199"/>
        </row>
        <row r="2200">
          <cell r="B2200">
            <v>44161</v>
          </cell>
          <cell r="C2200">
            <v>48</v>
          </cell>
          <cell r="D2200">
            <v>11</v>
          </cell>
          <cell r="E2200">
            <v>2003030262</v>
          </cell>
          <cell r="F2200" t="str">
            <v>Lõi T33 K EZ xanh D KAROFI (DM)</v>
          </cell>
          <cell r="G2200"/>
          <cell r="H2200" t="str">
            <v>Lan</v>
          </cell>
          <cell r="I2200" t="str">
            <v>Lõi</v>
          </cell>
          <cell r="J2200" t="str">
            <v>PQC</v>
          </cell>
          <cell r="K2200">
            <v>2465</v>
          </cell>
          <cell r="L2200">
            <v>2465</v>
          </cell>
          <cell r="M2200">
            <v>0</v>
          </cell>
          <cell r="P2200"/>
          <cell r="Q2200"/>
          <cell r="R2200"/>
          <cell r="S2200"/>
          <cell r="T2200"/>
          <cell r="U2200"/>
          <cell r="V2200"/>
          <cell r="W2200"/>
          <cell r="Y2200"/>
          <cell r="Z2200"/>
          <cell r="AA2200"/>
          <cell r="AB2200"/>
          <cell r="AC2200"/>
          <cell r="AD2200"/>
          <cell r="AE2200"/>
        </row>
        <row r="2201">
          <cell r="B2201">
            <v>44161</v>
          </cell>
          <cell r="C2201">
            <v>48</v>
          </cell>
          <cell r="D2201">
            <v>11</v>
          </cell>
          <cell r="E2201">
            <v>2003050081</v>
          </cell>
          <cell r="F2201" t="str">
            <v>Lõi khoáng K EZ xanh D KAROFI (DM)</v>
          </cell>
          <cell r="G2201"/>
          <cell r="H2201" t="str">
            <v>Lan</v>
          </cell>
          <cell r="I2201" t="str">
            <v>Lõi</v>
          </cell>
          <cell r="J2201" t="str">
            <v>PQC</v>
          </cell>
          <cell r="K2201">
            <v>2475</v>
          </cell>
          <cell r="L2201">
            <v>2475</v>
          </cell>
          <cell r="M2201">
            <v>0</v>
          </cell>
          <cell r="P2201"/>
          <cell r="Q2201"/>
          <cell r="R2201"/>
          <cell r="S2201"/>
          <cell r="T2201"/>
          <cell r="U2201"/>
          <cell r="V2201"/>
          <cell r="W2201"/>
          <cell r="Y2201"/>
          <cell r="Z2201"/>
          <cell r="AA2201"/>
          <cell r="AB2201"/>
          <cell r="AC2201"/>
          <cell r="AD2201"/>
          <cell r="AE2201"/>
        </row>
        <row r="2202">
          <cell r="B2202">
            <v>44161</v>
          </cell>
          <cell r="C2202">
            <v>48</v>
          </cell>
          <cell r="D2202">
            <v>11</v>
          </cell>
          <cell r="E2202">
            <v>2004020017</v>
          </cell>
          <cell r="F2202" t="str">
            <v>Lõi PPD 10" xanh C vằn SUNHOUSE</v>
          </cell>
          <cell r="G2202"/>
          <cell r="H2202" t="str">
            <v>Lan</v>
          </cell>
          <cell r="I2202" t="str">
            <v>Lõi</v>
          </cell>
          <cell r="J2202" t="str">
            <v>PQC</v>
          </cell>
          <cell r="K2202">
            <v>130</v>
          </cell>
          <cell r="L2202">
            <v>77</v>
          </cell>
          <cell r="M2202">
            <v>53</v>
          </cell>
          <cell r="P2202"/>
          <cell r="Q2202"/>
          <cell r="R2202"/>
          <cell r="S2202"/>
          <cell r="T2202"/>
          <cell r="U2202"/>
          <cell r="V2202"/>
          <cell r="W2202"/>
          <cell r="Y2202"/>
          <cell r="Z2202"/>
          <cell r="AA2202"/>
          <cell r="AB2202"/>
          <cell r="AC2202"/>
          <cell r="AD2202">
            <v>53</v>
          </cell>
          <cell r="AE2202"/>
        </row>
        <row r="2203">
          <cell r="B2203">
            <v>44161</v>
          </cell>
          <cell r="C2203">
            <v>48</v>
          </cell>
          <cell r="D2203">
            <v>11</v>
          </cell>
          <cell r="E2203">
            <v>2004010244</v>
          </cell>
          <cell r="F2203" t="str">
            <v>Lõi PP 2-1 10" v2 trắng</v>
          </cell>
          <cell r="G2203"/>
          <cell r="H2203" t="str">
            <v>Lan</v>
          </cell>
          <cell r="I2203" t="str">
            <v>Lõi</v>
          </cell>
          <cell r="J2203" t="str">
            <v>PQC</v>
          </cell>
          <cell r="K2203">
            <v>495</v>
          </cell>
          <cell r="L2203">
            <v>495</v>
          </cell>
          <cell r="M2203">
            <v>0</v>
          </cell>
          <cell r="P2203"/>
          <cell r="Q2203"/>
          <cell r="R2203"/>
          <cell r="S2203"/>
          <cell r="T2203"/>
          <cell r="U2203"/>
          <cell r="V2203"/>
          <cell r="W2203"/>
          <cell r="Y2203"/>
          <cell r="Z2203"/>
          <cell r="AA2203"/>
          <cell r="AB2203"/>
          <cell r="AC2203"/>
          <cell r="AD2203"/>
          <cell r="AE2203"/>
        </row>
        <row r="2204">
          <cell r="B2204">
            <v>44161</v>
          </cell>
          <cell r="C2204">
            <v>48</v>
          </cell>
          <cell r="D2204">
            <v>11</v>
          </cell>
          <cell r="E2204">
            <v>2004010023</v>
          </cell>
          <cell r="F2204" t="str">
            <v>Lõi PP 10" G120 TECOMEN</v>
          </cell>
          <cell r="G2204"/>
          <cell r="H2204" t="str">
            <v>Lan</v>
          </cell>
          <cell r="I2204" t="str">
            <v>Lõi</v>
          </cell>
          <cell r="J2204" t="str">
            <v>PQC</v>
          </cell>
          <cell r="K2204">
            <v>310</v>
          </cell>
          <cell r="L2204">
            <v>310</v>
          </cell>
          <cell r="M2204">
            <v>0</v>
          </cell>
          <cell r="P2204"/>
          <cell r="Q2204"/>
          <cell r="R2204"/>
          <cell r="S2204"/>
          <cell r="T2204"/>
          <cell r="U2204"/>
          <cell r="V2204"/>
          <cell r="W2204"/>
          <cell r="Y2204"/>
          <cell r="Z2204"/>
          <cell r="AA2204"/>
          <cell r="AB2204"/>
          <cell r="AC2204"/>
          <cell r="AD2204"/>
          <cell r="AE2204"/>
        </row>
        <row r="2205">
          <cell r="B2205">
            <v>44161</v>
          </cell>
          <cell r="C2205">
            <v>48</v>
          </cell>
          <cell r="D2205">
            <v>11</v>
          </cell>
          <cell r="E2205">
            <v>2004010008</v>
          </cell>
          <cell r="F2205" t="str">
            <v>Lõi PP 10" G140-67 INATECH</v>
          </cell>
          <cell r="G2205"/>
          <cell r="H2205" t="str">
            <v>Lan</v>
          </cell>
          <cell r="I2205" t="str">
            <v>Lõi</v>
          </cell>
          <cell r="J2205" t="str">
            <v>PQC</v>
          </cell>
          <cell r="K2205">
            <v>2000</v>
          </cell>
          <cell r="L2205">
            <v>2000</v>
          </cell>
          <cell r="M2205">
            <v>0</v>
          </cell>
          <cell r="P2205"/>
          <cell r="Q2205"/>
          <cell r="R2205"/>
          <cell r="S2205"/>
          <cell r="T2205"/>
          <cell r="U2205"/>
          <cell r="V2205"/>
          <cell r="W2205"/>
          <cell r="Y2205"/>
          <cell r="Z2205"/>
          <cell r="AA2205"/>
          <cell r="AB2205"/>
          <cell r="AC2205"/>
          <cell r="AD2205"/>
          <cell r="AE2205"/>
        </row>
        <row r="2206">
          <cell r="B2206">
            <v>44161</v>
          </cell>
          <cell r="C2206">
            <v>48</v>
          </cell>
          <cell r="D2206">
            <v>11</v>
          </cell>
          <cell r="E2206">
            <v>2004020077</v>
          </cell>
          <cell r="F2206" t="str">
            <v>Lõi PPD 10" trắng SHC</v>
          </cell>
          <cell r="G2206"/>
          <cell r="H2206" t="str">
            <v>Lan</v>
          </cell>
          <cell r="I2206" t="str">
            <v>Lõi</v>
          </cell>
          <cell r="J2206" t="str">
            <v>PQC</v>
          </cell>
          <cell r="K2206">
            <v>2000</v>
          </cell>
          <cell r="L2206">
            <v>2000</v>
          </cell>
          <cell r="M2206">
            <v>0</v>
          </cell>
          <cell r="P2206"/>
          <cell r="Q2206"/>
          <cell r="R2206"/>
          <cell r="S2206"/>
          <cell r="T2206"/>
          <cell r="U2206"/>
          <cell r="V2206"/>
          <cell r="W2206"/>
          <cell r="Y2206"/>
          <cell r="Z2206"/>
          <cell r="AA2206"/>
          <cell r="AB2206"/>
          <cell r="AC2206"/>
          <cell r="AD2206"/>
          <cell r="AE2206"/>
        </row>
        <row r="2207">
          <cell r="B2207">
            <v>44161</v>
          </cell>
          <cell r="C2207">
            <v>48</v>
          </cell>
          <cell r="D2207">
            <v>11</v>
          </cell>
          <cell r="E2207">
            <v>2005020015</v>
          </cell>
          <cell r="F2207" t="str">
            <v>Lõi CTO 10" trắng [SUNHOUSE]</v>
          </cell>
          <cell r="G2207"/>
          <cell r="H2207" t="str">
            <v>Lan</v>
          </cell>
          <cell r="I2207" t="str">
            <v>Lõi</v>
          </cell>
          <cell r="J2207" t="str">
            <v>PQC</v>
          </cell>
          <cell r="K2207">
            <v>1000</v>
          </cell>
          <cell r="L2207">
            <v>1000</v>
          </cell>
          <cell r="M2207">
            <v>0</v>
          </cell>
          <cell r="P2207"/>
          <cell r="Q2207"/>
          <cell r="R2207"/>
          <cell r="S2207"/>
          <cell r="T2207"/>
          <cell r="U2207"/>
          <cell r="V2207"/>
          <cell r="W2207"/>
          <cell r="Y2207"/>
          <cell r="Z2207"/>
          <cell r="AA2207"/>
          <cell r="AB2207"/>
          <cell r="AC2207"/>
          <cell r="AD2207"/>
          <cell r="AE2207"/>
        </row>
        <row r="2208">
          <cell r="B2208">
            <v>44161</v>
          </cell>
          <cell r="C2208">
            <v>48</v>
          </cell>
          <cell r="D2208">
            <v>11</v>
          </cell>
          <cell r="E2208">
            <v>2003030320</v>
          </cell>
          <cell r="F2208" t="str">
            <v>Lõi T33 V trắng Blue Leaf</v>
          </cell>
          <cell r="G2208"/>
          <cell r="H2208" t="str">
            <v>Lan</v>
          </cell>
          <cell r="I2208" t="str">
            <v>Lõi</v>
          </cell>
          <cell r="J2208" t="str">
            <v>PQC</v>
          </cell>
          <cell r="K2208">
            <v>994</v>
          </cell>
          <cell r="L2208">
            <v>994</v>
          </cell>
          <cell r="M2208">
            <v>0</v>
          </cell>
          <cell r="P2208"/>
          <cell r="Q2208"/>
          <cell r="R2208"/>
          <cell r="S2208"/>
          <cell r="T2208"/>
          <cell r="U2208"/>
          <cell r="V2208"/>
          <cell r="W2208"/>
          <cell r="Y2208"/>
          <cell r="Z2208"/>
          <cell r="AA2208"/>
          <cell r="AB2208"/>
          <cell r="AC2208"/>
          <cell r="AD2208"/>
          <cell r="AE2208"/>
        </row>
        <row r="2209">
          <cell r="B2209">
            <v>44161</v>
          </cell>
          <cell r="C2209">
            <v>48</v>
          </cell>
          <cell r="D2209">
            <v>11</v>
          </cell>
          <cell r="E2209">
            <v>2003020011</v>
          </cell>
          <cell r="F2209" t="str">
            <v>Lõi Alkaline V xanh D2 (DM)</v>
          </cell>
          <cell r="G2209"/>
          <cell r="H2209" t="str">
            <v>Lan</v>
          </cell>
          <cell r="I2209" t="str">
            <v>Lõi</v>
          </cell>
          <cell r="J2209" t="str">
            <v>PQC</v>
          </cell>
          <cell r="K2209">
            <v>997</v>
          </cell>
          <cell r="L2209">
            <v>997</v>
          </cell>
          <cell r="M2209">
            <v>0</v>
          </cell>
          <cell r="P2209"/>
          <cell r="Q2209"/>
          <cell r="R2209"/>
          <cell r="S2209"/>
          <cell r="T2209"/>
          <cell r="U2209"/>
          <cell r="V2209"/>
          <cell r="W2209"/>
          <cell r="Y2209"/>
          <cell r="Z2209"/>
          <cell r="AA2209"/>
          <cell r="AB2209"/>
          <cell r="AC2209"/>
          <cell r="AD2209"/>
          <cell r="AE2209"/>
        </row>
        <row r="2210">
          <cell r="B2210">
            <v>44161</v>
          </cell>
          <cell r="C2210">
            <v>48</v>
          </cell>
          <cell r="D2210">
            <v>11</v>
          </cell>
          <cell r="E2210">
            <v>2012010018</v>
          </cell>
          <cell r="F2210" t="str">
            <v>Màng RO EZ355 100 PURIFIM (DM)</v>
          </cell>
          <cell r="G2210"/>
          <cell r="H2210" t="str">
            <v>Lan</v>
          </cell>
          <cell r="I2210" t="str">
            <v>Lõi</v>
          </cell>
          <cell r="J2210" t="str">
            <v>PQC</v>
          </cell>
          <cell r="K2210">
            <v>993</v>
          </cell>
          <cell r="L2210">
            <v>960</v>
          </cell>
          <cell r="M2210">
            <v>33</v>
          </cell>
          <cell r="P2210"/>
          <cell r="Q2210"/>
          <cell r="R2210"/>
          <cell r="S2210"/>
          <cell r="T2210"/>
          <cell r="U2210"/>
          <cell r="V2210"/>
          <cell r="W2210"/>
          <cell r="Y2210"/>
          <cell r="Z2210">
            <v>33</v>
          </cell>
          <cell r="AA2210"/>
          <cell r="AB2210"/>
          <cell r="AC2210"/>
          <cell r="AD2210"/>
          <cell r="AE2210"/>
        </row>
        <row r="2211">
          <cell r="B2211">
            <v>44162</v>
          </cell>
          <cell r="C2211">
            <v>48</v>
          </cell>
          <cell r="D2211">
            <v>11</v>
          </cell>
          <cell r="E2211">
            <v>2008010036</v>
          </cell>
          <cell r="F2211" t="str">
            <v>Bơm 24V 8369T KAROFI</v>
          </cell>
          <cell r="G2211"/>
          <cell r="H2211" t="str">
            <v>Hoàng</v>
          </cell>
          <cell r="I2211" t="str">
            <v>Lắp ráp</v>
          </cell>
          <cell r="J2211" t="str">
            <v>OQC</v>
          </cell>
          <cell r="K2211">
            <v>1836</v>
          </cell>
          <cell r="L2211">
            <v>1836</v>
          </cell>
          <cell r="M2211">
            <v>0</v>
          </cell>
          <cell r="P2211"/>
          <cell r="Q2211"/>
          <cell r="R2211"/>
          <cell r="S2211"/>
          <cell r="T2211"/>
          <cell r="U2211"/>
          <cell r="V2211"/>
          <cell r="W2211"/>
          <cell r="Y2211"/>
          <cell r="Z2211"/>
          <cell r="AA2211"/>
          <cell r="AB2211"/>
          <cell r="AC2211"/>
          <cell r="AD2211"/>
          <cell r="AE2211"/>
        </row>
        <row r="2212">
          <cell r="B2212">
            <v>44162</v>
          </cell>
          <cell r="C2212">
            <v>48</v>
          </cell>
          <cell r="D2212">
            <v>11</v>
          </cell>
          <cell r="E2212">
            <v>1001040292</v>
          </cell>
          <cell r="F2212" t="str">
            <v>Máy lọc nước Optimus Karofi O-H128</v>
          </cell>
          <cell r="G2212"/>
          <cell r="H2212" t="str">
            <v>Hoàng</v>
          </cell>
          <cell r="I2212" t="str">
            <v>Lắp ráp</v>
          </cell>
          <cell r="J2212" t="str">
            <v>OQC</v>
          </cell>
          <cell r="K2212">
            <v>200</v>
          </cell>
          <cell r="L2212">
            <v>200</v>
          </cell>
          <cell r="M2212">
            <v>0</v>
          </cell>
          <cell r="P2212"/>
          <cell r="Q2212"/>
          <cell r="R2212"/>
          <cell r="S2212"/>
          <cell r="T2212"/>
          <cell r="U2212"/>
          <cell r="V2212"/>
          <cell r="W2212"/>
          <cell r="Y2212"/>
          <cell r="Z2212"/>
          <cell r="AA2212"/>
          <cell r="AB2212"/>
          <cell r="AC2212"/>
          <cell r="AD2212"/>
          <cell r="AE2212"/>
        </row>
        <row r="2213">
          <cell r="B2213">
            <v>44162</v>
          </cell>
          <cell r="C2213">
            <v>48</v>
          </cell>
          <cell r="D2213">
            <v>11</v>
          </cell>
          <cell r="E2213">
            <v>1001040376</v>
          </cell>
          <cell r="F2213" t="str">
            <v>Máy nóng lạnh Karofi HCV200RO</v>
          </cell>
          <cell r="G2213"/>
          <cell r="H2213" t="str">
            <v>Hoàng</v>
          </cell>
          <cell r="I2213" t="str">
            <v>Lắp ráp</v>
          </cell>
          <cell r="J2213" t="str">
            <v>OQC</v>
          </cell>
          <cell r="K2213">
            <v>120</v>
          </cell>
          <cell r="L2213">
            <v>120</v>
          </cell>
          <cell r="M2213">
            <v>0</v>
          </cell>
          <cell r="P2213"/>
          <cell r="Q2213"/>
          <cell r="R2213"/>
          <cell r="S2213"/>
          <cell r="T2213"/>
          <cell r="U2213"/>
          <cell r="V2213"/>
          <cell r="W2213"/>
          <cell r="Y2213"/>
          <cell r="Z2213"/>
          <cell r="AA2213"/>
          <cell r="AB2213"/>
          <cell r="AC2213"/>
          <cell r="AD2213"/>
          <cell r="AE2213"/>
        </row>
        <row r="2214">
          <cell r="B2214">
            <v>44162</v>
          </cell>
          <cell r="C2214">
            <v>48</v>
          </cell>
          <cell r="D2214">
            <v>11</v>
          </cell>
          <cell r="E2214">
            <v>1001090014</v>
          </cell>
          <cell r="F2214" t="str">
            <v>Máy RO-03 CHANHVIET (IR-109DH)</v>
          </cell>
          <cell r="G2214"/>
          <cell r="H2214" t="str">
            <v>Hoàng</v>
          </cell>
          <cell r="I2214" t="str">
            <v>Lắp ráp</v>
          </cell>
          <cell r="J2214" t="str">
            <v>OQC</v>
          </cell>
          <cell r="K2214">
            <v>10</v>
          </cell>
          <cell r="L2214">
            <v>10</v>
          </cell>
          <cell r="M2214">
            <v>0</v>
          </cell>
          <cell r="P2214"/>
          <cell r="Q2214"/>
          <cell r="R2214"/>
          <cell r="S2214"/>
          <cell r="T2214"/>
          <cell r="U2214"/>
          <cell r="V2214"/>
          <cell r="W2214"/>
          <cell r="Y2214"/>
          <cell r="Z2214"/>
          <cell r="AA2214"/>
          <cell r="AB2214"/>
          <cell r="AC2214"/>
          <cell r="AD2214"/>
          <cell r="AE2214"/>
        </row>
        <row r="2215">
          <cell r="B2215">
            <v>44162</v>
          </cell>
          <cell r="C2215">
            <v>48</v>
          </cell>
          <cell r="D2215">
            <v>11</v>
          </cell>
          <cell r="E2215">
            <v>1001040133</v>
          </cell>
          <cell r="F2215" t="str">
            <v>Máy lọc nước KAROFI ERO80</v>
          </cell>
          <cell r="G2215"/>
          <cell r="H2215" t="str">
            <v>Hoàng</v>
          </cell>
          <cell r="I2215" t="str">
            <v>Lắp ráp</v>
          </cell>
          <cell r="J2215" t="str">
            <v>OQC</v>
          </cell>
          <cell r="K2215">
            <v>700</v>
          </cell>
          <cell r="L2215">
            <v>700</v>
          </cell>
          <cell r="M2215">
            <v>0</v>
          </cell>
          <cell r="P2215"/>
          <cell r="Q2215"/>
          <cell r="R2215"/>
          <cell r="S2215"/>
          <cell r="T2215"/>
          <cell r="U2215"/>
          <cell r="V2215"/>
          <cell r="W2215"/>
          <cell r="Y2215"/>
          <cell r="Z2215"/>
          <cell r="AA2215"/>
          <cell r="AB2215"/>
          <cell r="AC2215"/>
          <cell r="AD2215"/>
          <cell r="AE2215"/>
        </row>
        <row r="2216">
          <cell r="B2216">
            <v>44162</v>
          </cell>
          <cell r="C2216">
            <v>48</v>
          </cell>
          <cell r="D2216">
            <v>11</v>
          </cell>
          <cell r="E2216">
            <v>1001040152</v>
          </cell>
          <cell r="F2216" t="str">
            <v>Máy lọc nước KAROFI KT-ERO80</v>
          </cell>
          <cell r="G2216"/>
          <cell r="H2216" t="str">
            <v>Hoàng</v>
          </cell>
          <cell r="I2216" t="str">
            <v>Lắp ráp</v>
          </cell>
          <cell r="J2216" t="str">
            <v>OQC</v>
          </cell>
          <cell r="K2216">
            <v>50</v>
          </cell>
          <cell r="L2216">
            <v>50</v>
          </cell>
          <cell r="M2216">
            <v>0</v>
          </cell>
          <cell r="P2216"/>
          <cell r="Q2216"/>
          <cell r="R2216"/>
          <cell r="S2216"/>
          <cell r="T2216"/>
          <cell r="U2216"/>
          <cell r="V2216"/>
          <cell r="W2216"/>
          <cell r="Y2216"/>
          <cell r="Z2216"/>
          <cell r="AA2216"/>
          <cell r="AB2216"/>
          <cell r="AC2216"/>
          <cell r="AD2216"/>
          <cell r="AE2216"/>
        </row>
        <row r="2217">
          <cell r="B2217">
            <v>44162</v>
          </cell>
          <cell r="C2217">
            <v>48</v>
          </cell>
          <cell r="D2217">
            <v>11</v>
          </cell>
          <cell r="E2217">
            <v>1001050033</v>
          </cell>
          <cell r="F2217" t="str">
            <v>Máy RO-01/001 (CTVUTRU.01)</v>
          </cell>
          <cell r="G2217"/>
          <cell r="H2217" t="str">
            <v>Hoàng</v>
          </cell>
          <cell r="I2217" t="str">
            <v>Lắp ráp</v>
          </cell>
          <cell r="J2217" t="str">
            <v>OQC</v>
          </cell>
          <cell r="K2217">
            <v>50</v>
          </cell>
          <cell r="L2217">
            <v>50</v>
          </cell>
          <cell r="M2217">
            <v>0</v>
          </cell>
          <cell r="P2217"/>
          <cell r="Q2217"/>
          <cell r="R2217"/>
          <cell r="S2217"/>
          <cell r="T2217"/>
          <cell r="U2217"/>
          <cell r="V2217"/>
          <cell r="W2217"/>
          <cell r="Y2217"/>
          <cell r="Z2217"/>
          <cell r="AA2217"/>
          <cell r="AB2217"/>
          <cell r="AC2217"/>
          <cell r="AD2217"/>
          <cell r="AE2217"/>
        </row>
        <row r="2218">
          <cell r="B2218">
            <v>44162</v>
          </cell>
          <cell r="C2218">
            <v>48</v>
          </cell>
          <cell r="D2218">
            <v>11</v>
          </cell>
          <cell r="E2218">
            <v>2004010185</v>
          </cell>
          <cell r="F2218" t="str">
            <v>Lõi lọc Smax Duo 1 Vi lọc</v>
          </cell>
          <cell r="G2218"/>
          <cell r="H2218" t="str">
            <v>Lan</v>
          </cell>
          <cell r="I2218" t="str">
            <v>Lõi</v>
          </cell>
          <cell r="J2218" t="str">
            <v>PQC</v>
          </cell>
          <cell r="K2218">
            <v>8500</v>
          </cell>
          <cell r="L2218">
            <v>8500</v>
          </cell>
          <cell r="M2218">
            <v>0</v>
          </cell>
          <cell r="P2218"/>
          <cell r="Q2218"/>
          <cell r="R2218"/>
          <cell r="S2218"/>
          <cell r="T2218"/>
          <cell r="U2218"/>
          <cell r="V2218"/>
          <cell r="W2218"/>
          <cell r="Y2218"/>
          <cell r="Z2218"/>
          <cell r="AA2218"/>
          <cell r="AB2218"/>
          <cell r="AC2218"/>
          <cell r="AD2218"/>
          <cell r="AE2218"/>
        </row>
        <row r="2219">
          <cell r="B2219">
            <v>44162</v>
          </cell>
          <cell r="C2219">
            <v>48</v>
          </cell>
          <cell r="D2219">
            <v>11</v>
          </cell>
          <cell r="E2219">
            <v>2004010184</v>
          </cell>
          <cell r="F2219" t="str">
            <v>Lõi lọc Smax Duo 3 Vi lọc đa điểm</v>
          </cell>
          <cell r="G2219"/>
          <cell r="H2219" t="str">
            <v>Lan</v>
          </cell>
          <cell r="I2219" t="str">
            <v>Lõi</v>
          </cell>
          <cell r="J2219" t="str">
            <v>PQC</v>
          </cell>
          <cell r="K2219">
            <v>6000</v>
          </cell>
          <cell r="L2219">
            <v>6000</v>
          </cell>
          <cell r="M2219">
            <v>0</v>
          </cell>
          <cell r="P2219"/>
          <cell r="Q2219"/>
          <cell r="R2219"/>
          <cell r="S2219"/>
          <cell r="T2219"/>
          <cell r="U2219"/>
          <cell r="V2219"/>
          <cell r="W2219"/>
          <cell r="Y2219"/>
          <cell r="Z2219"/>
          <cell r="AA2219"/>
          <cell r="AB2219"/>
          <cell r="AC2219"/>
          <cell r="AD2219"/>
          <cell r="AE2219"/>
        </row>
        <row r="2220">
          <cell r="B2220">
            <v>44162</v>
          </cell>
          <cell r="C2220">
            <v>48</v>
          </cell>
          <cell r="D2220">
            <v>11</v>
          </cell>
          <cell r="E2220">
            <v>2005020052</v>
          </cell>
          <cell r="F2220" t="str">
            <v>Lõi lọc Smax Duo 3 Post Carbon</v>
          </cell>
          <cell r="G2220"/>
          <cell r="H2220" t="str">
            <v>Lan</v>
          </cell>
          <cell r="I2220" t="str">
            <v>Lõi</v>
          </cell>
          <cell r="J2220" t="str">
            <v>PQC</v>
          </cell>
          <cell r="K2220">
            <v>1000</v>
          </cell>
          <cell r="L2220">
            <v>1000</v>
          </cell>
          <cell r="M2220">
            <v>0</v>
          </cell>
          <cell r="P2220"/>
          <cell r="Q2220"/>
          <cell r="R2220"/>
          <cell r="S2220"/>
          <cell r="T2220"/>
          <cell r="U2220"/>
          <cell r="V2220"/>
          <cell r="W2220"/>
          <cell r="Y2220"/>
          <cell r="Z2220"/>
          <cell r="AA2220"/>
          <cell r="AB2220"/>
          <cell r="AC2220"/>
          <cell r="AD2220"/>
          <cell r="AE2220"/>
        </row>
        <row r="2221">
          <cell r="B2221">
            <v>44162</v>
          </cell>
          <cell r="C2221">
            <v>48</v>
          </cell>
          <cell r="D2221">
            <v>11</v>
          </cell>
          <cell r="E2221">
            <v>2005010108</v>
          </cell>
          <cell r="F2221" t="str">
            <v>Lõi lọc Smax Duo 2 Activated Carbon</v>
          </cell>
          <cell r="G2221"/>
          <cell r="H2221" t="str">
            <v>Lan</v>
          </cell>
          <cell r="I2221" t="str">
            <v>Lõi</v>
          </cell>
          <cell r="J2221" t="str">
            <v>PQC</v>
          </cell>
          <cell r="K2221">
            <v>3000</v>
          </cell>
          <cell r="L2221">
            <v>3000</v>
          </cell>
          <cell r="M2221">
            <v>0</v>
          </cell>
          <cell r="P2221"/>
          <cell r="Q2221"/>
          <cell r="R2221"/>
          <cell r="S2221"/>
          <cell r="T2221"/>
          <cell r="U2221"/>
          <cell r="V2221"/>
          <cell r="W2221"/>
          <cell r="Y2221"/>
          <cell r="Z2221"/>
          <cell r="AA2221"/>
          <cell r="AB2221"/>
          <cell r="AC2221"/>
          <cell r="AD2221"/>
          <cell r="AE2221"/>
        </row>
        <row r="2222">
          <cell r="B2222">
            <v>44162</v>
          </cell>
          <cell r="C2222">
            <v>48</v>
          </cell>
          <cell r="D2222">
            <v>11</v>
          </cell>
          <cell r="E2222">
            <v>2003030324</v>
          </cell>
          <cell r="F2222" t="str">
            <v>Lõi T33 K EZ xanh D KAROFI (KT)</v>
          </cell>
          <cell r="G2222"/>
          <cell r="H2222" t="str">
            <v>Lan</v>
          </cell>
          <cell r="I2222" t="str">
            <v>Lõi</v>
          </cell>
          <cell r="J2222" t="str">
            <v>PQC</v>
          </cell>
          <cell r="K2222">
            <v>1500</v>
          </cell>
          <cell r="L2222">
            <v>1493</v>
          </cell>
          <cell r="M2222">
            <v>7</v>
          </cell>
          <cell r="P2222"/>
          <cell r="Q2222"/>
          <cell r="R2222"/>
          <cell r="S2222"/>
          <cell r="T2222"/>
          <cell r="U2222">
            <v>7</v>
          </cell>
          <cell r="V2222"/>
          <cell r="W2222"/>
          <cell r="Y2222"/>
          <cell r="Z2222"/>
          <cell r="AA2222"/>
          <cell r="AB2222"/>
          <cell r="AC2222"/>
          <cell r="AD2222"/>
          <cell r="AE2222"/>
        </row>
        <row r="2223">
          <cell r="B2223">
            <v>44162</v>
          </cell>
          <cell r="C2223">
            <v>48</v>
          </cell>
          <cell r="D2223">
            <v>11</v>
          </cell>
          <cell r="E2223">
            <v>2003030262</v>
          </cell>
          <cell r="F2223" t="str">
            <v>Lõi T33 K EZ xanh D KAROFI (DM)</v>
          </cell>
          <cell r="G2223"/>
          <cell r="H2223" t="str">
            <v>Lan</v>
          </cell>
          <cell r="I2223" t="str">
            <v>Lõi</v>
          </cell>
          <cell r="J2223" t="str">
            <v>PQC</v>
          </cell>
          <cell r="K2223">
            <v>2709</v>
          </cell>
          <cell r="L2223">
            <v>2709</v>
          </cell>
          <cell r="M2223">
            <v>0</v>
          </cell>
          <cell r="P2223"/>
          <cell r="Q2223"/>
          <cell r="R2223"/>
          <cell r="S2223"/>
          <cell r="T2223"/>
          <cell r="U2223"/>
          <cell r="V2223"/>
          <cell r="W2223"/>
          <cell r="Y2223"/>
          <cell r="Z2223"/>
          <cell r="AA2223"/>
          <cell r="AB2223"/>
          <cell r="AC2223"/>
          <cell r="AD2223"/>
          <cell r="AE2223"/>
        </row>
        <row r="2224">
          <cell r="B2224">
            <v>44162</v>
          </cell>
          <cell r="C2224">
            <v>48</v>
          </cell>
          <cell r="D2224">
            <v>11</v>
          </cell>
          <cell r="E2224">
            <v>2003010009</v>
          </cell>
          <cell r="F2224" t="str">
            <v>Lõi ORP alkaline K EZ xanh D KAROFI</v>
          </cell>
          <cell r="G2224"/>
          <cell r="H2224" t="str">
            <v>Lan</v>
          </cell>
          <cell r="I2224" t="str">
            <v>Lõi</v>
          </cell>
          <cell r="J2224" t="str">
            <v>PQC</v>
          </cell>
          <cell r="K2224">
            <v>1500</v>
          </cell>
          <cell r="L2224">
            <v>1500</v>
          </cell>
          <cell r="M2224">
            <v>0</v>
          </cell>
          <cell r="P2224"/>
          <cell r="Q2224"/>
          <cell r="R2224"/>
          <cell r="S2224"/>
          <cell r="T2224"/>
          <cell r="U2224"/>
          <cell r="V2224"/>
          <cell r="W2224"/>
          <cell r="Y2224"/>
          <cell r="Z2224"/>
          <cell r="AA2224"/>
          <cell r="AB2224"/>
          <cell r="AC2224"/>
          <cell r="AD2224"/>
          <cell r="AE2224"/>
        </row>
        <row r="2225">
          <cell r="B2225">
            <v>44162</v>
          </cell>
          <cell r="C2225">
            <v>48</v>
          </cell>
          <cell r="D2225">
            <v>11</v>
          </cell>
          <cell r="E2225">
            <v>2003050081</v>
          </cell>
          <cell r="F2225" t="str">
            <v>Lõi khoáng K EZ xanh D KAROFI (DM)</v>
          </cell>
          <cell r="G2225"/>
          <cell r="H2225" t="str">
            <v>Lan</v>
          </cell>
          <cell r="I2225" t="str">
            <v>Lõi</v>
          </cell>
          <cell r="J2225" t="str">
            <v>PQC</v>
          </cell>
          <cell r="K2225">
            <v>2475</v>
          </cell>
          <cell r="L2225">
            <v>2475</v>
          </cell>
          <cell r="M2225">
            <v>0</v>
          </cell>
          <cell r="P2225"/>
          <cell r="Q2225"/>
          <cell r="R2225"/>
          <cell r="S2225"/>
          <cell r="T2225"/>
          <cell r="U2225"/>
          <cell r="V2225"/>
          <cell r="W2225"/>
          <cell r="Y2225"/>
          <cell r="Z2225"/>
          <cell r="AA2225"/>
          <cell r="AB2225"/>
          <cell r="AC2225"/>
          <cell r="AD2225"/>
          <cell r="AE2225"/>
        </row>
        <row r="2226">
          <cell r="B2226">
            <v>44162</v>
          </cell>
          <cell r="C2226">
            <v>48</v>
          </cell>
          <cell r="D2226">
            <v>11</v>
          </cell>
          <cell r="E2226">
            <v>2004010008</v>
          </cell>
          <cell r="F2226" t="str">
            <v>Lõi PP 10" G140-67 INATECH</v>
          </cell>
          <cell r="G2226"/>
          <cell r="H2226" t="str">
            <v>Lan</v>
          </cell>
          <cell r="I2226" t="str">
            <v>Lõi</v>
          </cell>
          <cell r="J2226" t="str">
            <v>PQC</v>
          </cell>
          <cell r="K2226">
            <v>2000</v>
          </cell>
          <cell r="L2226">
            <v>2000</v>
          </cell>
          <cell r="M2226">
            <v>0</v>
          </cell>
          <cell r="P2226"/>
          <cell r="Q2226"/>
          <cell r="R2226"/>
          <cell r="S2226"/>
          <cell r="T2226"/>
          <cell r="U2226"/>
          <cell r="V2226"/>
          <cell r="W2226"/>
          <cell r="Y2226"/>
          <cell r="Z2226"/>
          <cell r="AA2226"/>
          <cell r="AB2226"/>
          <cell r="AC2226"/>
          <cell r="AD2226"/>
          <cell r="AE2226"/>
        </row>
        <row r="2227">
          <cell r="B2227">
            <v>44162</v>
          </cell>
          <cell r="C2227">
            <v>48</v>
          </cell>
          <cell r="D2227">
            <v>11</v>
          </cell>
          <cell r="E2227">
            <v>2004020124</v>
          </cell>
          <cell r="F2227" t="str">
            <v>Lõi lọc Smax Duo 1 (New) Duo Pro</v>
          </cell>
          <cell r="G2227"/>
          <cell r="H2227" t="str">
            <v>Lan</v>
          </cell>
          <cell r="I2227" t="str">
            <v>Lõi</v>
          </cell>
          <cell r="J2227" t="str">
            <v>PQC</v>
          </cell>
          <cell r="K2227">
            <v>6500</v>
          </cell>
          <cell r="L2227">
            <v>6500</v>
          </cell>
          <cell r="M2227">
            <v>0</v>
          </cell>
          <cell r="P2227"/>
          <cell r="Q2227"/>
          <cell r="R2227"/>
          <cell r="S2227"/>
          <cell r="T2227"/>
          <cell r="U2227"/>
          <cell r="V2227"/>
          <cell r="W2227"/>
          <cell r="Y2227"/>
          <cell r="Z2227"/>
          <cell r="AA2227"/>
          <cell r="AB2227"/>
          <cell r="AC2227"/>
          <cell r="AD2227"/>
          <cell r="AE2227"/>
        </row>
        <row r="2228">
          <cell r="B2228">
            <v>44162</v>
          </cell>
          <cell r="C2228">
            <v>48</v>
          </cell>
          <cell r="D2228">
            <v>11</v>
          </cell>
          <cell r="E2228">
            <v>2003070028</v>
          </cell>
          <cell r="F2228" t="str">
            <v>Lõi Nano 102 trắng (DM)</v>
          </cell>
          <cell r="G2228"/>
          <cell r="H2228" t="str">
            <v>Lan</v>
          </cell>
          <cell r="I2228" t="str">
            <v>Lõi</v>
          </cell>
          <cell r="J2228" t="str">
            <v>PQC</v>
          </cell>
          <cell r="K2228">
            <v>497</v>
          </cell>
          <cell r="L2228">
            <v>497</v>
          </cell>
          <cell r="M2228">
            <v>0</v>
          </cell>
          <cell r="P2228"/>
          <cell r="Q2228"/>
          <cell r="R2228"/>
          <cell r="S2228"/>
          <cell r="T2228"/>
          <cell r="U2228"/>
          <cell r="V2228"/>
          <cell r="W2228"/>
          <cell r="Y2228"/>
          <cell r="Z2228"/>
          <cell r="AA2228"/>
          <cell r="AB2228"/>
          <cell r="AC2228"/>
          <cell r="AD2228"/>
          <cell r="AE2228"/>
        </row>
        <row r="2229">
          <cell r="B2229">
            <v>44162</v>
          </cell>
          <cell r="C2229">
            <v>48</v>
          </cell>
          <cell r="D2229">
            <v>11</v>
          </cell>
          <cell r="E2229">
            <v>2003050001</v>
          </cell>
          <cell r="F2229" t="str">
            <v>Lõi khoáng 102 xanh NC (DM)</v>
          </cell>
          <cell r="G2229"/>
          <cell r="H2229" t="str">
            <v>Lan</v>
          </cell>
          <cell r="I2229" t="str">
            <v>Lõi</v>
          </cell>
          <cell r="J2229" t="str">
            <v>PQC</v>
          </cell>
          <cell r="K2229">
            <v>498</v>
          </cell>
          <cell r="L2229">
            <v>498</v>
          </cell>
          <cell r="M2229">
            <v>0</v>
          </cell>
          <cell r="P2229"/>
          <cell r="Q2229"/>
          <cell r="R2229"/>
          <cell r="S2229"/>
          <cell r="T2229"/>
          <cell r="U2229"/>
          <cell r="V2229"/>
          <cell r="W2229"/>
          <cell r="Y2229"/>
          <cell r="Z2229"/>
          <cell r="AA2229"/>
          <cell r="AB2229"/>
          <cell r="AC2229"/>
          <cell r="AD2229"/>
          <cell r="AE2229"/>
        </row>
        <row r="2230">
          <cell r="B2230">
            <v>44162</v>
          </cell>
          <cell r="C2230">
            <v>48</v>
          </cell>
          <cell r="D2230">
            <v>11</v>
          </cell>
          <cell r="E2230">
            <v>2003030320</v>
          </cell>
          <cell r="F2230" t="str">
            <v>Lõi T33 V trắng Blue Leaf</v>
          </cell>
          <cell r="G2230"/>
          <cell r="H2230" t="str">
            <v>Lan</v>
          </cell>
          <cell r="I2230" t="str">
            <v>Lõi</v>
          </cell>
          <cell r="J2230" t="str">
            <v>PQC</v>
          </cell>
          <cell r="K2230">
            <v>1000</v>
          </cell>
          <cell r="L2230">
            <v>990</v>
          </cell>
          <cell r="M2230">
            <v>10</v>
          </cell>
          <cell r="P2230"/>
          <cell r="Q2230"/>
          <cell r="R2230"/>
          <cell r="S2230"/>
          <cell r="T2230"/>
          <cell r="U2230"/>
          <cell r="V2230"/>
          <cell r="W2230"/>
          <cell r="Y2230"/>
          <cell r="Z2230">
            <v>10</v>
          </cell>
          <cell r="AA2230"/>
          <cell r="AB2230"/>
          <cell r="AC2230"/>
          <cell r="AD2230"/>
          <cell r="AE2230"/>
        </row>
        <row r="2231">
          <cell r="B2231">
            <v>44162</v>
          </cell>
          <cell r="C2231">
            <v>48</v>
          </cell>
          <cell r="D2231">
            <v>11</v>
          </cell>
          <cell r="E2231">
            <v>2012010018</v>
          </cell>
          <cell r="F2231" t="str">
            <v>Màng RO EZ355 100 PURIFIM (DM)</v>
          </cell>
          <cell r="G2231"/>
          <cell r="H2231" t="str">
            <v>Lan</v>
          </cell>
          <cell r="I2231" t="str">
            <v>Lõi</v>
          </cell>
          <cell r="J2231" t="str">
            <v>PQC</v>
          </cell>
          <cell r="K2231">
            <v>1001</v>
          </cell>
          <cell r="L2231">
            <v>1001</v>
          </cell>
          <cell r="M2231">
            <v>0</v>
          </cell>
          <cell r="P2231"/>
          <cell r="Q2231"/>
          <cell r="R2231"/>
          <cell r="S2231"/>
          <cell r="T2231"/>
          <cell r="U2231"/>
          <cell r="V2231"/>
          <cell r="W2231"/>
          <cell r="Y2231"/>
          <cell r="Z2231"/>
          <cell r="AA2231"/>
          <cell r="AB2231"/>
          <cell r="AC2231"/>
          <cell r="AD2231"/>
          <cell r="AE2231"/>
        </row>
        <row r="2232">
          <cell r="B2232">
            <v>44163</v>
          </cell>
          <cell r="C2232">
            <v>48</v>
          </cell>
          <cell r="D2232">
            <v>11</v>
          </cell>
          <cell r="E2232">
            <v>2008010036</v>
          </cell>
          <cell r="F2232" t="str">
            <v>Bơm 24V 8369T KAROFI</v>
          </cell>
          <cell r="G2232"/>
          <cell r="H2232" t="str">
            <v>Hoàng</v>
          </cell>
          <cell r="I2232" t="str">
            <v>Lắp ráp</v>
          </cell>
          <cell r="J2232" t="str">
            <v>OQC</v>
          </cell>
          <cell r="K2232">
            <v>1200</v>
          </cell>
          <cell r="L2232">
            <v>1200</v>
          </cell>
          <cell r="M2232">
            <v>0</v>
          </cell>
          <cell r="P2232"/>
          <cell r="Q2232"/>
          <cell r="R2232"/>
          <cell r="S2232"/>
          <cell r="T2232"/>
          <cell r="U2232"/>
          <cell r="V2232"/>
          <cell r="W2232"/>
          <cell r="Y2232"/>
          <cell r="Z2232"/>
          <cell r="AA2232"/>
          <cell r="AB2232"/>
          <cell r="AC2232"/>
          <cell r="AD2232"/>
          <cell r="AE2232"/>
        </row>
        <row r="2233">
          <cell r="B2233">
            <v>44163</v>
          </cell>
          <cell r="C2233">
            <v>48</v>
          </cell>
          <cell r="D2233">
            <v>11</v>
          </cell>
          <cell r="E2233">
            <v>1002020014</v>
          </cell>
          <cell r="F2233" t="str">
            <v>Máy RO BCN-300 (P92.M1812-100)</v>
          </cell>
          <cell r="G2233"/>
          <cell r="H2233" t="str">
            <v>Hoàng</v>
          </cell>
          <cell r="I2233" t="str">
            <v>Lắp ráp</v>
          </cell>
          <cell r="J2233" t="str">
            <v>OQC</v>
          </cell>
          <cell r="K2233">
            <v>3</v>
          </cell>
          <cell r="L2233">
            <v>3</v>
          </cell>
          <cell r="M2233">
            <v>0</v>
          </cell>
          <cell r="P2233"/>
          <cell r="Q2233"/>
          <cell r="R2233"/>
          <cell r="S2233"/>
          <cell r="T2233"/>
          <cell r="U2233"/>
          <cell r="V2233"/>
          <cell r="W2233"/>
          <cell r="Y2233"/>
          <cell r="Z2233"/>
          <cell r="AA2233"/>
          <cell r="AB2233"/>
          <cell r="AC2233"/>
          <cell r="AD2233"/>
          <cell r="AE2233"/>
        </row>
        <row r="2234">
          <cell r="B2234">
            <v>44163</v>
          </cell>
          <cell r="C2234">
            <v>48</v>
          </cell>
          <cell r="D2234">
            <v>11</v>
          </cell>
          <cell r="E2234">
            <v>1002020013</v>
          </cell>
          <cell r="F2234" t="str">
            <v>Máy RO BCN-200 (P92.M1812-100)</v>
          </cell>
          <cell r="G2234"/>
          <cell r="H2234" t="str">
            <v>Hoàng</v>
          </cell>
          <cell r="I2234" t="str">
            <v>Lắp ráp</v>
          </cell>
          <cell r="J2234" t="str">
            <v>OQC</v>
          </cell>
          <cell r="K2234">
            <v>3</v>
          </cell>
          <cell r="L2234">
            <v>3</v>
          </cell>
          <cell r="M2234">
            <v>0</v>
          </cell>
          <cell r="P2234"/>
          <cell r="Q2234"/>
          <cell r="R2234"/>
          <cell r="S2234"/>
          <cell r="T2234"/>
          <cell r="U2234"/>
          <cell r="V2234"/>
          <cell r="W2234"/>
          <cell r="Y2234"/>
          <cell r="Z2234"/>
          <cell r="AA2234"/>
          <cell r="AB2234"/>
          <cell r="AC2234"/>
          <cell r="AD2234"/>
          <cell r="AE2234"/>
        </row>
        <row r="2235">
          <cell r="B2235">
            <v>44163</v>
          </cell>
          <cell r="C2235">
            <v>48</v>
          </cell>
          <cell r="D2235">
            <v>11</v>
          </cell>
          <cell r="E2235">
            <v>2004010184</v>
          </cell>
          <cell r="F2235" t="str">
            <v>Lõi lọc Smax Duo 3 Vi lọc đa điểm</v>
          </cell>
          <cell r="G2235"/>
          <cell r="H2235" t="str">
            <v>Lan</v>
          </cell>
          <cell r="I2235" t="str">
            <v>Lõi</v>
          </cell>
          <cell r="J2235" t="str">
            <v>PQC</v>
          </cell>
          <cell r="K2235">
            <v>500</v>
          </cell>
          <cell r="L2235">
            <v>456</v>
          </cell>
          <cell r="M2235">
            <v>44</v>
          </cell>
          <cell r="P2235"/>
          <cell r="Q2235"/>
          <cell r="R2235"/>
          <cell r="S2235"/>
          <cell r="T2235"/>
          <cell r="U2235"/>
          <cell r="V2235"/>
          <cell r="W2235"/>
          <cell r="Y2235"/>
          <cell r="Z2235">
            <v>32</v>
          </cell>
          <cell r="AA2235"/>
          <cell r="AB2235"/>
          <cell r="AC2235"/>
          <cell r="AD2235"/>
          <cell r="AE2235"/>
        </row>
        <row r="2236">
          <cell r="B2236">
            <v>44163</v>
          </cell>
          <cell r="C2236">
            <v>48</v>
          </cell>
          <cell r="D2236">
            <v>11</v>
          </cell>
          <cell r="E2236">
            <v>2004010185</v>
          </cell>
          <cell r="F2236" t="str">
            <v>Lõi lọc Smax Duo 1 Vi lọc</v>
          </cell>
          <cell r="G2236"/>
          <cell r="H2236" t="str">
            <v>Lan</v>
          </cell>
          <cell r="I2236" t="str">
            <v>Lõi</v>
          </cell>
          <cell r="J2236" t="str">
            <v>PQC</v>
          </cell>
          <cell r="K2236">
            <v>10000</v>
          </cell>
          <cell r="L2236">
            <v>10000</v>
          </cell>
          <cell r="M2236">
            <v>0</v>
          </cell>
          <cell r="P2236"/>
          <cell r="Q2236"/>
          <cell r="R2236"/>
          <cell r="S2236"/>
          <cell r="T2236"/>
          <cell r="U2236"/>
          <cell r="V2236"/>
          <cell r="W2236"/>
          <cell r="Y2236"/>
          <cell r="Z2236"/>
          <cell r="AA2236"/>
          <cell r="AB2236"/>
          <cell r="AC2236"/>
          <cell r="AD2236"/>
          <cell r="AE2236"/>
        </row>
        <row r="2237">
          <cell r="B2237">
            <v>44163</v>
          </cell>
          <cell r="C2237">
            <v>48</v>
          </cell>
          <cell r="D2237">
            <v>11</v>
          </cell>
          <cell r="E2237">
            <v>2003030262</v>
          </cell>
          <cell r="F2237" t="str">
            <v>Lõi T33 K EZ xanh D KAROFI (DM)</v>
          </cell>
          <cell r="G2237"/>
          <cell r="H2237" t="str">
            <v>Lan</v>
          </cell>
          <cell r="I2237" t="str">
            <v>Lõi</v>
          </cell>
          <cell r="J2237" t="str">
            <v>PQC</v>
          </cell>
          <cell r="K2237">
            <v>1123</v>
          </cell>
          <cell r="L2237">
            <v>1123</v>
          </cell>
          <cell r="M2237">
            <v>0</v>
          </cell>
          <cell r="P2237"/>
          <cell r="Q2237"/>
          <cell r="R2237"/>
          <cell r="S2237"/>
          <cell r="T2237"/>
          <cell r="U2237"/>
          <cell r="V2237"/>
          <cell r="W2237"/>
          <cell r="Y2237"/>
          <cell r="Z2237"/>
          <cell r="AA2237"/>
          <cell r="AB2237"/>
          <cell r="AC2237"/>
          <cell r="AD2237"/>
          <cell r="AE2237"/>
        </row>
        <row r="2238">
          <cell r="B2238">
            <v>44163</v>
          </cell>
          <cell r="C2238">
            <v>48</v>
          </cell>
          <cell r="D2238">
            <v>11</v>
          </cell>
          <cell r="E2238">
            <v>2003070043</v>
          </cell>
          <cell r="F2238" t="str">
            <v>Lõi Nano K EZ xanh D KAROFI (DM)</v>
          </cell>
          <cell r="G2238"/>
          <cell r="H2238" t="str">
            <v>Lan</v>
          </cell>
          <cell r="I2238" t="str">
            <v>Lõi</v>
          </cell>
          <cell r="J2238" t="str">
            <v>PQC</v>
          </cell>
          <cell r="K2238">
            <v>1930</v>
          </cell>
          <cell r="L2238">
            <v>1930</v>
          </cell>
          <cell r="M2238">
            <v>0</v>
          </cell>
          <cell r="P2238"/>
          <cell r="Q2238"/>
          <cell r="R2238"/>
          <cell r="S2238"/>
          <cell r="T2238"/>
          <cell r="U2238"/>
          <cell r="V2238"/>
          <cell r="W2238"/>
          <cell r="Y2238"/>
          <cell r="Z2238"/>
          <cell r="AA2238"/>
          <cell r="AB2238"/>
          <cell r="AC2238"/>
          <cell r="AD2238"/>
          <cell r="AE2238"/>
        </row>
        <row r="2239">
          <cell r="B2239">
            <v>44163</v>
          </cell>
          <cell r="C2239">
            <v>48</v>
          </cell>
          <cell r="D2239">
            <v>11</v>
          </cell>
          <cell r="E2239">
            <v>2003050081</v>
          </cell>
          <cell r="F2239" t="str">
            <v>Lõi khoáng K EZ xanh D KAROFI (DM)</v>
          </cell>
          <cell r="G2239"/>
          <cell r="H2239" t="str">
            <v>Lan</v>
          </cell>
          <cell r="I2239" t="str">
            <v>Lõi</v>
          </cell>
          <cell r="J2239" t="str">
            <v>PQC</v>
          </cell>
          <cell r="K2239">
            <v>2490</v>
          </cell>
          <cell r="L2239">
            <v>2490</v>
          </cell>
          <cell r="M2239">
            <v>0</v>
          </cell>
          <cell r="P2239"/>
          <cell r="Q2239"/>
          <cell r="R2239"/>
          <cell r="S2239"/>
          <cell r="T2239"/>
          <cell r="U2239"/>
          <cell r="V2239"/>
          <cell r="W2239"/>
          <cell r="Y2239"/>
          <cell r="Z2239"/>
          <cell r="AA2239"/>
          <cell r="AB2239"/>
          <cell r="AC2239"/>
          <cell r="AD2239"/>
          <cell r="AE2239"/>
        </row>
        <row r="2240">
          <cell r="B2240">
            <v>44163</v>
          </cell>
          <cell r="C2240">
            <v>48</v>
          </cell>
          <cell r="D2240">
            <v>11</v>
          </cell>
          <cell r="E2240">
            <v>2003030126</v>
          </cell>
          <cell r="F2240" t="str">
            <v>Lõi T33 K KAROFI (hộp)</v>
          </cell>
          <cell r="G2240"/>
          <cell r="H2240" t="str">
            <v>Lan</v>
          </cell>
          <cell r="I2240" t="str">
            <v>Lõi</v>
          </cell>
          <cell r="J2240" t="str">
            <v>PQC</v>
          </cell>
          <cell r="K2240">
            <v>1000</v>
          </cell>
          <cell r="L2240">
            <v>991</v>
          </cell>
          <cell r="M2240">
            <v>9</v>
          </cell>
          <cell r="P2240"/>
          <cell r="Q2240"/>
          <cell r="R2240"/>
          <cell r="S2240"/>
          <cell r="T2240">
            <v>9</v>
          </cell>
          <cell r="U2240"/>
          <cell r="V2240"/>
          <cell r="W2240"/>
          <cell r="Y2240"/>
          <cell r="Z2240"/>
          <cell r="AA2240"/>
          <cell r="AB2240"/>
          <cell r="AC2240"/>
          <cell r="AD2240"/>
          <cell r="AE2240"/>
        </row>
        <row r="2241">
          <cell r="B2241">
            <v>44163</v>
          </cell>
          <cell r="C2241">
            <v>48</v>
          </cell>
          <cell r="D2241">
            <v>11</v>
          </cell>
          <cell r="E2241">
            <v>2004010008</v>
          </cell>
          <cell r="F2241" t="str">
            <v>Lõi PP 10" G140-67 INATECH</v>
          </cell>
          <cell r="G2241"/>
          <cell r="H2241" t="str">
            <v>Lan</v>
          </cell>
          <cell r="I2241" t="str">
            <v>Lõi</v>
          </cell>
          <cell r="J2241" t="str">
            <v>PQC</v>
          </cell>
          <cell r="K2241">
            <v>2000</v>
          </cell>
          <cell r="L2241">
            <v>2000</v>
          </cell>
          <cell r="M2241">
            <v>0</v>
          </cell>
          <cell r="P2241"/>
          <cell r="Q2241"/>
          <cell r="R2241"/>
          <cell r="S2241"/>
          <cell r="T2241"/>
          <cell r="U2241"/>
          <cell r="V2241"/>
          <cell r="W2241"/>
          <cell r="Y2241"/>
          <cell r="Z2241"/>
          <cell r="AA2241"/>
          <cell r="AB2241"/>
          <cell r="AC2241"/>
          <cell r="AD2241"/>
          <cell r="AE2241"/>
        </row>
        <row r="2242">
          <cell r="B2242">
            <v>44163</v>
          </cell>
          <cell r="C2242">
            <v>48</v>
          </cell>
          <cell r="D2242">
            <v>11</v>
          </cell>
          <cell r="E2242">
            <v>2003030316</v>
          </cell>
          <cell r="F2242" t="str">
            <v>Màng RO EZ270T-2R (MCM) (DM)</v>
          </cell>
          <cell r="G2242"/>
          <cell r="H2242" t="str">
            <v>Lan</v>
          </cell>
          <cell r="I2242" t="str">
            <v>Lõi</v>
          </cell>
          <cell r="J2242" t="str">
            <v>PQC</v>
          </cell>
          <cell r="K2242">
            <v>1032</v>
          </cell>
          <cell r="L2242">
            <v>1008</v>
          </cell>
          <cell r="M2242">
            <v>24</v>
          </cell>
          <cell r="P2242"/>
          <cell r="Q2242"/>
          <cell r="R2242"/>
          <cell r="S2242"/>
          <cell r="T2242"/>
          <cell r="U2242"/>
          <cell r="V2242"/>
          <cell r="W2242"/>
          <cell r="Y2242">
            <v>24</v>
          </cell>
          <cell r="Z2242"/>
          <cell r="AA2242"/>
          <cell r="AB2242"/>
          <cell r="AC2242"/>
          <cell r="AD2242"/>
          <cell r="AE2242"/>
        </row>
        <row r="2243">
          <cell r="B2243">
            <v>44164</v>
          </cell>
          <cell r="C2243">
            <v>48</v>
          </cell>
          <cell r="D2243">
            <v>11</v>
          </cell>
          <cell r="E2243">
            <v>2004010185</v>
          </cell>
          <cell r="F2243" t="str">
            <v>Lõi lọc Smax Duo 1 Vi lọc</v>
          </cell>
          <cell r="G2243"/>
          <cell r="H2243" t="str">
            <v>Lan</v>
          </cell>
          <cell r="I2243" t="str">
            <v>Lõi</v>
          </cell>
          <cell r="J2243" t="str">
            <v>PQC</v>
          </cell>
          <cell r="K2243">
            <v>4000</v>
          </cell>
          <cell r="L2243">
            <v>4000</v>
          </cell>
          <cell r="M2243">
            <v>0</v>
          </cell>
          <cell r="P2243"/>
          <cell r="Q2243"/>
          <cell r="R2243"/>
          <cell r="S2243"/>
          <cell r="T2243"/>
          <cell r="U2243"/>
          <cell r="V2243"/>
          <cell r="W2243"/>
          <cell r="Y2243"/>
          <cell r="Z2243"/>
          <cell r="AA2243"/>
          <cell r="AB2243"/>
          <cell r="AC2243"/>
          <cell r="AD2243"/>
          <cell r="AE2243"/>
        </row>
        <row r="2244">
          <cell r="B2244">
            <v>44164</v>
          </cell>
          <cell r="C2244">
            <v>48</v>
          </cell>
          <cell r="D2244">
            <v>11</v>
          </cell>
          <cell r="E2244">
            <v>2005010108</v>
          </cell>
          <cell r="F2244" t="str">
            <v>Lõi lọc Smax Duo 2 Activated Carbon</v>
          </cell>
          <cell r="G2244"/>
          <cell r="H2244" t="str">
            <v>Lan</v>
          </cell>
          <cell r="I2244" t="str">
            <v>Lõi</v>
          </cell>
          <cell r="J2244" t="str">
            <v>PQC</v>
          </cell>
          <cell r="K2244">
            <v>7000</v>
          </cell>
          <cell r="L2244">
            <v>6956</v>
          </cell>
          <cell r="M2244">
            <v>44</v>
          </cell>
          <cell r="P2244"/>
          <cell r="Q2244"/>
          <cell r="R2244"/>
          <cell r="S2244"/>
          <cell r="T2244"/>
          <cell r="U2244"/>
          <cell r="V2244"/>
          <cell r="W2244"/>
          <cell r="Y2244"/>
          <cell r="Z2244">
            <v>44</v>
          </cell>
          <cell r="AA2244"/>
          <cell r="AB2244"/>
          <cell r="AC2244"/>
          <cell r="AD2244"/>
          <cell r="AE2244"/>
        </row>
        <row r="2245">
          <cell r="B2245">
            <v>44164</v>
          </cell>
          <cell r="C2245">
            <v>48</v>
          </cell>
          <cell r="D2245">
            <v>11</v>
          </cell>
          <cell r="E2245">
            <v>2003040024</v>
          </cell>
          <cell r="F2245" t="str">
            <v>Lõi hồng ngoại K EZ xanh D KAROFI (DM)</v>
          </cell>
          <cell r="G2245"/>
          <cell r="H2245" t="str">
            <v>Lan</v>
          </cell>
          <cell r="I2245" t="str">
            <v>Lõi</v>
          </cell>
          <cell r="J2245" t="str">
            <v>PQC</v>
          </cell>
          <cell r="K2245">
            <v>4422</v>
          </cell>
          <cell r="L2245">
            <v>4417</v>
          </cell>
          <cell r="M2245">
            <v>5</v>
          </cell>
          <cell r="P2245"/>
          <cell r="Q2245"/>
          <cell r="R2245"/>
          <cell r="S2245"/>
          <cell r="T2245">
            <v>5</v>
          </cell>
          <cell r="U2245"/>
          <cell r="V2245"/>
          <cell r="W2245"/>
          <cell r="Y2245"/>
          <cell r="Z2245"/>
          <cell r="AA2245"/>
          <cell r="AB2245"/>
          <cell r="AC2245"/>
          <cell r="AD2245"/>
          <cell r="AE2245"/>
        </row>
        <row r="2246">
          <cell r="B2246">
            <v>44164</v>
          </cell>
          <cell r="C2246">
            <v>48</v>
          </cell>
          <cell r="D2246">
            <v>11</v>
          </cell>
          <cell r="E2246">
            <v>2004010244</v>
          </cell>
          <cell r="F2246" t="str">
            <v>Lõi PP 2-1 10" v2 trắng</v>
          </cell>
          <cell r="G2246"/>
          <cell r="H2246" t="str">
            <v>Lan</v>
          </cell>
          <cell r="I2246" t="str">
            <v>Lõi</v>
          </cell>
          <cell r="J2246" t="str">
            <v>PQC</v>
          </cell>
          <cell r="K2246">
            <v>1505</v>
          </cell>
          <cell r="L2246">
            <v>1505</v>
          </cell>
          <cell r="M2246">
            <v>0</v>
          </cell>
          <cell r="P2246"/>
          <cell r="Q2246"/>
          <cell r="R2246"/>
          <cell r="S2246"/>
          <cell r="T2246"/>
          <cell r="U2246"/>
          <cell r="V2246"/>
          <cell r="W2246"/>
          <cell r="Y2246"/>
          <cell r="Z2246"/>
          <cell r="AA2246"/>
          <cell r="AB2246"/>
          <cell r="AC2246"/>
          <cell r="AD2246"/>
          <cell r="AE2246"/>
        </row>
        <row r="2247">
          <cell r="B2247">
            <v>44164</v>
          </cell>
          <cell r="C2247">
            <v>48</v>
          </cell>
          <cell r="D2247">
            <v>11</v>
          </cell>
          <cell r="E2247">
            <v>2004010008</v>
          </cell>
          <cell r="F2247" t="str">
            <v>Lõi PP 10" G140-67 INATECH</v>
          </cell>
          <cell r="G2247"/>
          <cell r="H2247" t="str">
            <v>Lan</v>
          </cell>
          <cell r="I2247" t="str">
            <v>Lõi</v>
          </cell>
          <cell r="J2247" t="str">
            <v>PQC</v>
          </cell>
          <cell r="K2247">
            <v>2000</v>
          </cell>
          <cell r="L2247">
            <v>2000</v>
          </cell>
          <cell r="M2247">
            <v>0</v>
          </cell>
          <cell r="P2247"/>
          <cell r="Q2247"/>
          <cell r="R2247"/>
          <cell r="S2247"/>
          <cell r="T2247"/>
          <cell r="U2247"/>
          <cell r="V2247"/>
          <cell r="W2247"/>
          <cell r="Y2247"/>
          <cell r="Z2247"/>
          <cell r="AA2247"/>
          <cell r="AB2247"/>
          <cell r="AC2247"/>
          <cell r="AD2247"/>
          <cell r="AE2247"/>
        </row>
        <row r="2248">
          <cell r="B2248">
            <v>44164</v>
          </cell>
          <cell r="C2248">
            <v>48</v>
          </cell>
          <cell r="D2248">
            <v>11</v>
          </cell>
          <cell r="E2248">
            <v>2003040005</v>
          </cell>
          <cell r="F2248" t="str">
            <v>Lõi Hồng ngoại 102 trong (DM)</v>
          </cell>
          <cell r="G2248"/>
          <cell r="H2248" t="str">
            <v>Lan</v>
          </cell>
          <cell r="I2248" t="str">
            <v>Lõi</v>
          </cell>
          <cell r="J2248" t="str">
            <v>PQC</v>
          </cell>
          <cell r="K2248">
            <v>508</v>
          </cell>
          <cell r="L2248">
            <v>497</v>
          </cell>
          <cell r="M2248">
            <v>11</v>
          </cell>
          <cell r="P2248"/>
          <cell r="Q2248"/>
          <cell r="R2248"/>
          <cell r="S2248">
            <v>6</v>
          </cell>
          <cell r="T2248">
            <v>5</v>
          </cell>
          <cell r="U2248"/>
          <cell r="V2248"/>
          <cell r="W2248"/>
          <cell r="Y2248"/>
          <cell r="Z2248"/>
          <cell r="AA2248"/>
          <cell r="AB2248"/>
          <cell r="AC2248"/>
          <cell r="AD2248"/>
          <cell r="AE2248"/>
        </row>
        <row r="2249">
          <cell r="B2249">
            <v>44164</v>
          </cell>
          <cell r="C2249">
            <v>48</v>
          </cell>
          <cell r="D2249">
            <v>11</v>
          </cell>
          <cell r="E2249">
            <v>2003030316</v>
          </cell>
          <cell r="F2249" t="str">
            <v>Màng RO EZ270T-2R (MCM) (DM)</v>
          </cell>
          <cell r="G2249"/>
          <cell r="H2249" t="str">
            <v>Lan</v>
          </cell>
          <cell r="I2249" t="str">
            <v>Lõi</v>
          </cell>
          <cell r="J2249" t="str">
            <v>PQC</v>
          </cell>
          <cell r="K2249">
            <v>999</v>
          </cell>
          <cell r="L2249">
            <v>931</v>
          </cell>
          <cell r="M2249">
            <v>68</v>
          </cell>
          <cell r="P2249"/>
          <cell r="Q2249"/>
          <cell r="R2249"/>
          <cell r="S2249"/>
          <cell r="T2249"/>
          <cell r="U2249"/>
          <cell r="V2249"/>
          <cell r="W2249"/>
          <cell r="Y2249"/>
          <cell r="Z2249">
            <v>68</v>
          </cell>
          <cell r="AA2249"/>
          <cell r="AB2249"/>
          <cell r="AC2249"/>
          <cell r="AD2249"/>
          <cell r="AE2249"/>
        </row>
        <row r="2250">
          <cell r="B2250">
            <v>44165</v>
          </cell>
          <cell r="C2250">
            <v>49</v>
          </cell>
          <cell r="D2250">
            <v>11</v>
          </cell>
          <cell r="E2250">
            <v>1001040341</v>
          </cell>
          <cell r="F2250" t="str">
            <v>Máy lọc nước KAROFI S-s156 (NC)</v>
          </cell>
          <cell r="G2250"/>
          <cell r="H2250" t="str">
            <v>Hoàng</v>
          </cell>
          <cell r="I2250" t="str">
            <v>Lắp ráp</v>
          </cell>
          <cell r="J2250" t="str">
            <v>OQC</v>
          </cell>
          <cell r="K2250">
            <v>200</v>
          </cell>
          <cell r="L2250">
            <v>200</v>
          </cell>
          <cell r="M2250">
            <v>0</v>
          </cell>
          <cell r="P2250"/>
          <cell r="Q2250"/>
          <cell r="R2250"/>
          <cell r="S2250"/>
          <cell r="T2250"/>
          <cell r="U2250"/>
          <cell r="V2250"/>
          <cell r="W2250"/>
          <cell r="Y2250"/>
          <cell r="Z2250"/>
          <cell r="AA2250"/>
          <cell r="AB2250"/>
          <cell r="AC2250"/>
          <cell r="AD2250"/>
          <cell r="AE2250"/>
        </row>
        <row r="2251">
          <cell r="B2251">
            <v>44165</v>
          </cell>
          <cell r="C2251">
            <v>49</v>
          </cell>
          <cell r="D2251">
            <v>11</v>
          </cell>
          <cell r="E2251">
            <v>1001040133</v>
          </cell>
          <cell r="F2251" t="str">
            <v>Máy lọc nước KAROFI ERO80</v>
          </cell>
          <cell r="G2251"/>
          <cell r="H2251" t="str">
            <v>Hoàng</v>
          </cell>
          <cell r="I2251" t="str">
            <v>Lắp ráp</v>
          </cell>
          <cell r="J2251" t="str">
            <v>OQC</v>
          </cell>
          <cell r="K2251">
            <v>100</v>
          </cell>
          <cell r="L2251">
            <v>100</v>
          </cell>
          <cell r="M2251">
            <v>0</v>
          </cell>
          <cell r="P2251"/>
          <cell r="Q2251"/>
          <cell r="R2251"/>
          <cell r="S2251"/>
          <cell r="T2251"/>
          <cell r="U2251"/>
          <cell r="V2251"/>
          <cell r="W2251"/>
          <cell r="Y2251"/>
          <cell r="Z2251"/>
          <cell r="AA2251"/>
          <cell r="AB2251"/>
          <cell r="AC2251"/>
          <cell r="AD2251"/>
          <cell r="AE2251"/>
        </row>
        <row r="2252">
          <cell r="B2252">
            <v>44165</v>
          </cell>
          <cell r="C2252">
            <v>49</v>
          </cell>
          <cell r="D2252">
            <v>11</v>
          </cell>
          <cell r="E2252">
            <v>1001040113</v>
          </cell>
          <cell r="F2252" t="str">
            <v>Máy lọc nước KAROFI KSI80-A MT</v>
          </cell>
          <cell r="G2252"/>
          <cell r="H2252" t="str">
            <v>Hoàng</v>
          </cell>
          <cell r="I2252" t="str">
            <v>Lắp ráp</v>
          </cell>
          <cell r="J2252" t="str">
            <v>OQC</v>
          </cell>
          <cell r="K2252">
            <v>300</v>
          </cell>
          <cell r="L2252">
            <v>300</v>
          </cell>
          <cell r="M2252">
            <v>0</v>
          </cell>
          <cell r="P2252"/>
          <cell r="Q2252"/>
          <cell r="R2252"/>
          <cell r="S2252"/>
          <cell r="T2252"/>
          <cell r="U2252"/>
          <cell r="V2252"/>
          <cell r="W2252"/>
          <cell r="Y2252"/>
          <cell r="Z2252"/>
          <cell r="AA2252"/>
          <cell r="AB2252"/>
          <cell r="AC2252"/>
          <cell r="AD2252"/>
          <cell r="AE2252"/>
        </row>
        <row r="2253">
          <cell r="B2253">
            <v>44165</v>
          </cell>
          <cell r="C2253">
            <v>49</v>
          </cell>
          <cell r="D2253">
            <v>11</v>
          </cell>
          <cell r="E2253">
            <v>1001040362</v>
          </cell>
          <cell r="F2253" t="str">
            <v>Máy lọc nước KAROFI K8RO-H (NC)</v>
          </cell>
          <cell r="G2253"/>
          <cell r="H2253" t="str">
            <v>Hoàng</v>
          </cell>
          <cell r="I2253" t="str">
            <v>Lắp ráp</v>
          </cell>
          <cell r="J2253" t="str">
            <v>OQC</v>
          </cell>
          <cell r="K2253">
            <v>180</v>
          </cell>
          <cell r="L2253">
            <v>180</v>
          </cell>
          <cell r="M2253">
            <v>0</v>
          </cell>
          <cell r="P2253"/>
          <cell r="Q2253"/>
          <cell r="R2253"/>
          <cell r="S2253"/>
          <cell r="T2253"/>
          <cell r="U2253"/>
          <cell r="V2253"/>
          <cell r="W2253"/>
          <cell r="Y2253"/>
          <cell r="Z2253"/>
          <cell r="AA2253"/>
          <cell r="AB2253"/>
          <cell r="AC2253"/>
          <cell r="AD2253"/>
          <cell r="AE2253"/>
        </row>
        <row r="2254">
          <cell r="B2254">
            <v>44165</v>
          </cell>
          <cell r="C2254">
            <v>49</v>
          </cell>
          <cell r="D2254">
            <v>11</v>
          </cell>
          <cell r="E2254">
            <v>1001040364</v>
          </cell>
          <cell r="F2254" t="str">
            <v>Máy lọc nước KAROFI E8RO MT</v>
          </cell>
          <cell r="G2254"/>
          <cell r="H2254" t="str">
            <v>Hoàng</v>
          </cell>
          <cell r="I2254" t="str">
            <v>Lắp ráp</v>
          </cell>
          <cell r="J2254" t="str">
            <v>OQC</v>
          </cell>
          <cell r="K2254">
            <v>150</v>
          </cell>
          <cell r="L2254">
            <v>150</v>
          </cell>
          <cell r="M2254">
            <v>0</v>
          </cell>
          <cell r="P2254"/>
          <cell r="Q2254"/>
          <cell r="R2254"/>
          <cell r="S2254"/>
          <cell r="T2254"/>
          <cell r="U2254"/>
          <cell r="V2254"/>
          <cell r="W2254"/>
          <cell r="Y2254"/>
          <cell r="Z2254"/>
          <cell r="AA2254"/>
          <cell r="AB2254"/>
          <cell r="AC2254"/>
          <cell r="AD2254"/>
          <cell r="AE2254"/>
        </row>
        <row r="2255">
          <cell r="B2255">
            <v>44165</v>
          </cell>
          <cell r="C2255">
            <v>49</v>
          </cell>
          <cell r="D2255">
            <v>11</v>
          </cell>
          <cell r="E2255">
            <v>2008010036</v>
          </cell>
          <cell r="F2255" t="str">
            <v>Bơm 24V 8369T KAROFI</v>
          </cell>
          <cell r="G2255"/>
          <cell r="H2255" t="str">
            <v>Hoàng</v>
          </cell>
          <cell r="I2255" t="str">
            <v>Lắp ráp</v>
          </cell>
          <cell r="J2255" t="str">
            <v>OQC</v>
          </cell>
          <cell r="K2255">
            <v>744</v>
          </cell>
          <cell r="L2255">
            <v>744</v>
          </cell>
          <cell r="M2255">
            <v>0</v>
          </cell>
          <cell r="P2255"/>
          <cell r="Q2255"/>
          <cell r="R2255"/>
          <cell r="S2255"/>
          <cell r="T2255"/>
          <cell r="U2255"/>
          <cell r="V2255"/>
          <cell r="W2255"/>
          <cell r="Y2255"/>
          <cell r="Z2255"/>
          <cell r="AA2255"/>
          <cell r="AB2255"/>
          <cell r="AC2255"/>
          <cell r="AD2255"/>
          <cell r="AE2255"/>
        </row>
        <row r="2256">
          <cell r="B2256">
            <v>44165</v>
          </cell>
          <cell r="C2256">
            <v>49</v>
          </cell>
          <cell r="D2256">
            <v>11</v>
          </cell>
          <cell r="E2256">
            <v>2004010185</v>
          </cell>
          <cell r="F2256" t="str">
            <v>Lõi lọc Smax Duo 1 Vi lọc</v>
          </cell>
          <cell r="G2256"/>
          <cell r="H2256" t="str">
            <v>Lan</v>
          </cell>
          <cell r="I2256" t="str">
            <v>Lõi</v>
          </cell>
          <cell r="J2256" t="str">
            <v>PQC</v>
          </cell>
          <cell r="K2256">
            <v>16000</v>
          </cell>
          <cell r="L2256">
            <v>15950</v>
          </cell>
          <cell r="M2256">
            <v>50</v>
          </cell>
          <cell r="P2256"/>
          <cell r="Q2256"/>
          <cell r="R2256"/>
          <cell r="S2256"/>
          <cell r="T2256"/>
          <cell r="U2256"/>
          <cell r="V2256"/>
          <cell r="W2256"/>
          <cell r="Y2256"/>
          <cell r="Z2256">
            <v>50</v>
          </cell>
          <cell r="AA2256"/>
          <cell r="AB2256"/>
          <cell r="AC2256"/>
          <cell r="AD2256"/>
          <cell r="AE2256"/>
        </row>
        <row r="2257">
          <cell r="B2257">
            <v>44165</v>
          </cell>
          <cell r="C2257">
            <v>49</v>
          </cell>
          <cell r="D2257">
            <v>11</v>
          </cell>
          <cell r="E2257">
            <v>2004010184</v>
          </cell>
          <cell r="F2257" t="str">
            <v>Lõi lọc Smax Duo 3 Vi lọc đa điểm</v>
          </cell>
          <cell r="G2257"/>
          <cell r="H2257" t="str">
            <v>Lan</v>
          </cell>
          <cell r="I2257" t="str">
            <v>Lõi</v>
          </cell>
          <cell r="J2257" t="str">
            <v>PQC</v>
          </cell>
          <cell r="K2257">
            <v>2000</v>
          </cell>
          <cell r="L2257">
            <v>2000</v>
          </cell>
          <cell r="M2257">
            <v>0</v>
          </cell>
          <cell r="P2257"/>
          <cell r="Q2257"/>
          <cell r="R2257"/>
          <cell r="S2257"/>
          <cell r="T2257"/>
          <cell r="U2257"/>
          <cell r="V2257"/>
          <cell r="W2257"/>
          <cell r="Y2257"/>
          <cell r="Z2257"/>
          <cell r="AA2257"/>
          <cell r="AB2257"/>
          <cell r="AC2257"/>
          <cell r="AD2257"/>
          <cell r="AE2257"/>
        </row>
        <row r="2258">
          <cell r="B2258">
            <v>44165</v>
          </cell>
          <cell r="C2258">
            <v>49</v>
          </cell>
          <cell r="D2258">
            <v>11</v>
          </cell>
          <cell r="E2258">
            <v>2005010108</v>
          </cell>
          <cell r="F2258" t="str">
            <v>Lõi lọc Smax Duo 2 Activated Carbon</v>
          </cell>
          <cell r="G2258"/>
          <cell r="H2258" t="str">
            <v>Lan</v>
          </cell>
          <cell r="I2258" t="str">
            <v>Lõi</v>
          </cell>
          <cell r="J2258" t="str">
            <v>PQC</v>
          </cell>
          <cell r="K2258">
            <v>3000</v>
          </cell>
          <cell r="L2258">
            <v>3000</v>
          </cell>
          <cell r="M2258">
            <v>0</v>
          </cell>
          <cell r="P2258"/>
          <cell r="Q2258"/>
          <cell r="R2258"/>
          <cell r="S2258"/>
          <cell r="T2258"/>
          <cell r="U2258"/>
          <cell r="V2258"/>
          <cell r="W2258"/>
          <cell r="Y2258"/>
          <cell r="Z2258"/>
          <cell r="AA2258"/>
          <cell r="AB2258"/>
          <cell r="AC2258"/>
          <cell r="AD2258"/>
          <cell r="AE2258"/>
        </row>
        <row r="2259">
          <cell r="B2259">
            <v>44165</v>
          </cell>
          <cell r="C2259">
            <v>49</v>
          </cell>
          <cell r="D2259">
            <v>11</v>
          </cell>
          <cell r="E2259">
            <v>2003030262</v>
          </cell>
          <cell r="F2259" t="str">
            <v>Lõi T33 K EZ xanh D KAROFI (DM)</v>
          </cell>
          <cell r="G2259"/>
          <cell r="H2259" t="str">
            <v>Lan</v>
          </cell>
          <cell r="I2259" t="str">
            <v>Lõi</v>
          </cell>
          <cell r="J2259" t="str">
            <v>PQC</v>
          </cell>
          <cell r="K2259">
            <v>500</v>
          </cell>
          <cell r="L2259">
            <v>500</v>
          </cell>
          <cell r="M2259">
            <v>0</v>
          </cell>
          <cell r="P2259"/>
          <cell r="Q2259"/>
          <cell r="R2259"/>
          <cell r="S2259"/>
          <cell r="T2259"/>
          <cell r="U2259"/>
          <cell r="V2259"/>
          <cell r="W2259"/>
          <cell r="Y2259"/>
          <cell r="Z2259"/>
          <cell r="AA2259"/>
          <cell r="AB2259"/>
          <cell r="AC2259"/>
          <cell r="AD2259"/>
          <cell r="AE2259"/>
        </row>
        <row r="2260">
          <cell r="B2260">
            <v>44165</v>
          </cell>
          <cell r="C2260">
            <v>49</v>
          </cell>
          <cell r="D2260">
            <v>11</v>
          </cell>
          <cell r="E2260">
            <v>2003010009</v>
          </cell>
          <cell r="F2260" t="str">
            <v>Lõi ORP alkaline K EZ xanh D KAROFI</v>
          </cell>
          <cell r="G2260"/>
          <cell r="H2260" t="str">
            <v>Lan</v>
          </cell>
          <cell r="I2260" t="str">
            <v>Lõi</v>
          </cell>
          <cell r="J2260" t="str">
            <v>PQC</v>
          </cell>
          <cell r="K2260">
            <v>996</v>
          </cell>
          <cell r="L2260">
            <v>996</v>
          </cell>
          <cell r="M2260">
            <v>0</v>
          </cell>
          <cell r="P2260"/>
          <cell r="Q2260"/>
          <cell r="R2260"/>
          <cell r="S2260"/>
          <cell r="T2260"/>
          <cell r="U2260"/>
          <cell r="V2260"/>
          <cell r="W2260"/>
          <cell r="Y2260"/>
          <cell r="Z2260"/>
          <cell r="AA2260"/>
          <cell r="AB2260"/>
          <cell r="AC2260"/>
          <cell r="AD2260"/>
          <cell r="AE2260"/>
        </row>
        <row r="2261">
          <cell r="B2261">
            <v>44165</v>
          </cell>
          <cell r="C2261">
            <v>49</v>
          </cell>
          <cell r="D2261">
            <v>11</v>
          </cell>
          <cell r="E2261">
            <v>2003070043</v>
          </cell>
          <cell r="F2261" t="str">
            <v>Lõi Nano K EZ xanh D KAROFI (DM)</v>
          </cell>
          <cell r="G2261"/>
          <cell r="H2261" t="str">
            <v>Lan</v>
          </cell>
          <cell r="I2261" t="str">
            <v>Lõi</v>
          </cell>
          <cell r="J2261" t="str">
            <v>PQC</v>
          </cell>
          <cell r="K2261">
            <v>980</v>
          </cell>
          <cell r="L2261">
            <v>980</v>
          </cell>
          <cell r="M2261">
            <v>0</v>
          </cell>
          <cell r="P2261"/>
          <cell r="Q2261"/>
          <cell r="R2261"/>
          <cell r="S2261"/>
          <cell r="T2261"/>
          <cell r="U2261"/>
          <cell r="V2261"/>
          <cell r="W2261"/>
          <cell r="Y2261"/>
          <cell r="Z2261"/>
          <cell r="AA2261"/>
          <cell r="AB2261"/>
          <cell r="AC2261"/>
          <cell r="AD2261"/>
          <cell r="AE2261"/>
        </row>
        <row r="2262">
          <cell r="B2262">
            <v>44165</v>
          </cell>
          <cell r="C2262">
            <v>49</v>
          </cell>
          <cell r="D2262">
            <v>11</v>
          </cell>
          <cell r="E2262">
            <v>2003050081</v>
          </cell>
          <cell r="F2262" t="str">
            <v>Lõi khoáng K EZ xanh D KAROFI (DM)</v>
          </cell>
          <cell r="G2262"/>
          <cell r="H2262" t="str">
            <v>Lan</v>
          </cell>
          <cell r="I2262" t="str">
            <v>Lõi</v>
          </cell>
          <cell r="J2262" t="str">
            <v>PQC</v>
          </cell>
          <cell r="K2262">
            <v>1496</v>
          </cell>
          <cell r="L2262">
            <v>1496</v>
          </cell>
          <cell r="M2262">
            <v>0</v>
          </cell>
          <cell r="P2262"/>
          <cell r="Q2262"/>
          <cell r="R2262"/>
          <cell r="S2262"/>
          <cell r="T2262"/>
          <cell r="U2262"/>
          <cell r="V2262"/>
          <cell r="W2262"/>
          <cell r="Y2262"/>
          <cell r="Z2262"/>
          <cell r="AA2262"/>
          <cell r="AB2262"/>
          <cell r="AC2262"/>
          <cell r="AD2262"/>
          <cell r="AE2262"/>
        </row>
        <row r="2263">
          <cell r="B2263">
            <v>44165</v>
          </cell>
          <cell r="C2263">
            <v>49</v>
          </cell>
          <cell r="D2263">
            <v>11</v>
          </cell>
          <cell r="E2263">
            <v>2004010099</v>
          </cell>
          <cell r="F2263" t="str">
            <v>Lõi PP 10" trắng AQUA PURE</v>
          </cell>
          <cell r="G2263"/>
          <cell r="H2263" t="str">
            <v>Lan</v>
          </cell>
          <cell r="I2263" t="str">
            <v>Lõi</v>
          </cell>
          <cell r="J2263" t="str">
            <v>PQC</v>
          </cell>
          <cell r="K2263">
            <v>44</v>
          </cell>
          <cell r="L2263">
            <v>44</v>
          </cell>
          <cell r="M2263">
            <v>0</v>
          </cell>
          <cell r="P2263"/>
          <cell r="Q2263"/>
          <cell r="R2263"/>
          <cell r="S2263"/>
          <cell r="T2263"/>
          <cell r="U2263"/>
          <cell r="V2263"/>
          <cell r="W2263"/>
          <cell r="Y2263"/>
          <cell r="Z2263"/>
          <cell r="AA2263"/>
          <cell r="AB2263"/>
          <cell r="AC2263"/>
          <cell r="AD2263"/>
          <cell r="AE2263"/>
        </row>
        <row r="2264">
          <cell r="B2264">
            <v>44165</v>
          </cell>
          <cell r="C2264">
            <v>49</v>
          </cell>
          <cell r="D2264">
            <v>11</v>
          </cell>
          <cell r="E2264">
            <v>2005020039</v>
          </cell>
          <cell r="F2264" t="str">
            <v>Lõi CTO 10" trắng IROKA</v>
          </cell>
          <cell r="G2264"/>
          <cell r="H2264" t="str">
            <v>Lan</v>
          </cell>
          <cell r="I2264" t="str">
            <v>Lõi</v>
          </cell>
          <cell r="J2264" t="str">
            <v>PQC</v>
          </cell>
          <cell r="K2264">
            <v>2000</v>
          </cell>
          <cell r="L2264">
            <v>1995</v>
          </cell>
          <cell r="M2264">
            <v>5</v>
          </cell>
          <cell r="P2264"/>
          <cell r="Q2264"/>
          <cell r="R2264"/>
          <cell r="S2264">
            <v>5</v>
          </cell>
          <cell r="T2264"/>
          <cell r="U2264"/>
          <cell r="V2264"/>
          <cell r="W2264"/>
          <cell r="Y2264"/>
          <cell r="Z2264"/>
          <cell r="AA2264"/>
          <cell r="AB2264"/>
          <cell r="AC2264"/>
          <cell r="AD2264"/>
          <cell r="AE2264"/>
        </row>
        <row r="2265">
          <cell r="B2265">
            <v>44165</v>
          </cell>
          <cell r="C2265">
            <v>49</v>
          </cell>
          <cell r="D2265">
            <v>11</v>
          </cell>
          <cell r="E2265">
            <v>2003020003</v>
          </cell>
          <cell r="F2265" t="str">
            <v>Lõi Alkaline 102 xanh Al (DM)</v>
          </cell>
          <cell r="G2265"/>
          <cell r="H2265" t="str">
            <v>Lan</v>
          </cell>
          <cell r="I2265" t="str">
            <v>Lõi</v>
          </cell>
          <cell r="J2265" t="str">
            <v>PQC</v>
          </cell>
          <cell r="K2265">
            <v>199</v>
          </cell>
          <cell r="L2265">
            <v>199</v>
          </cell>
          <cell r="M2265">
            <v>0</v>
          </cell>
          <cell r="P2265"/>
          <cell r="Q2265"/>
          <cell r="R2265"/>
          <cell r="S2265"/>
          <cell r="T2265"/>
          <cell r="U2265"/>
          <cell r="V2265"/>
          <cell r="W2265"/>
          <cell r="Y2265"/>
          <cell r="Z2265"/>
          <cell r="AA2265"/>
          <cell r="AB2265"/>
          <cell r="AC2265"/>
          <cell r="AD2265"/>
          <cell r="AE2265"/>
        </row>
        <row r="2266">
          <cell r="B2266">
            <v>44165</v>
          </cell>
          <cell r="C2266">
            <v>49</v>
          </cell>
          <cell r="D2266">
            <v>11</v>
          </cell>
          <cell r="E2266">
            <v>2003030316</v>
          </cell>
          <cell r="F2266" t="str">
            <v>Màng RO EZ270T-2R (MCM) (DM)</v>
          </cell>
          <cell r="G2266"/>
          <cell r="H2266" t="str">
            <v>Lan</v>
          </cell>
          <cell r="I2266" t="str">
            <v>Lõi</v>
          </cell>
          <cell r="J2266" t="str">
            <v>PQC</v>
          </cell>
          <cell r="K2266">
            <v>498</v>
          </cell>
          <cell r="L2266">
            <v>463</v>
          </cell>
          <cell r="M2266">
            <v>35</v>
          </cell>
          <cell r="P2266"/>
          <cell r="Q2266"/>
          <cell r="R2266"/>
          <cell r="S2266"/>
          <cell r="T2266"/>
          <cell r="U2266"/>
          <cell r="V2266"/>
          <cell r="W2266"/>
          <cell r="Y2266"/>
          <cell r="Z2266">
            <v>35</v>
          </cell>
          <cell r="AA2266"/>
          <cell r="AB2266"/>
          <cell r="AC2266"/>
          <cell r="AD2266"/>
          <cell r="AE2266"/>
        </row>
        <row r="2267">
          <cell r="B2267">
            <v>44137</v>
          </cell>
          <cell r="C2267">
            <v>45</v>
          </cell>
          <cell r="D2267">
            <v>11</v>
          </cell>
          <cell r="E2267">
            <v>1001050259</v>
          </cell>
          <cell r="F2267" t="str">
            <v>Máy RO-32 SUNHOUSE.08 (5S)</v>
          </cell>
          <cell r="G2267"/>
          <cell r="H2267" t="str">
            <v>Dương</v>
          </cell>
          <cell r="I2267" t="str">
            <v>Lắp ráp</v>
          </cell>
          <cell r="J2267" t="str">
            <v>PQC</v>
          </cell>
          <cell r="K2267">
            <v>200</v>
          </cell>
          <cell r="L2267">
            <v>200</v>
          </cell>
          <cell r="M2267">
            <v>0</v>
          </cell>
          <cell r="P2267"/>
          <cell r="Q2267"/>
          <cell r="R2267"/>
          <cell r="S2267"/>
          <cell r="T2267"/>
          <cell r="U2267"/>
          <cell r="V2267"/>
          <cell r="W2267"/>
          <cell r="Y2267"/>
          <cell r="Z2267"/>
          <cell r="AA2267"/>
          <cell r="AB2267"/>
          <cell r="AC2267"/>
          <cell r="AD2267"/>
          <cell r="AE2267"/>
        </row>
        <row r="2268">
          <cell r="B2268">
            <v>44137</v>
          </cell>
          <cell r="C2268">
            <v>45</v>
          </cell>
          <cell r="D2268">
            <v>11</v>
          </cell>
          <cell r="E2268">
            <v>1001050177</v>
          </cell>
          <cell r="F2268" t="str">
            <v>Máy RO-01/003 (CHKIENTT.01)</v>
          </cell>
          <cell r="G2268"/>
          <cell r="H2268" t="str">
            <v>Dương</v>
          </cell>
          <cell r="I2268" t="str">
            <v>Lắp ráp</v>
          </cell>
          <cell r="J2268" t="str">
            <v>PQC</v>
          </cell>
          <cell r="K2268">
            <v>31</v>
          </cell>
          <cell r="L2268">
            <v>31</v>
          </cell>
          <cell r="M2268">
            <v>0</v>
          </cell>
          <cell r="P2268"/>
          <cell r="Q2268"/>
          <cell r="R2268"/>
          <cell r="S2268"/>
          <cell r="T2268"/>
          <cell r="U2268"/>
          <cell r="V2268"/>
          <cell r="W2268"/>
          <cell r="Y2268"/>
          <cell r="Z2268"/>
          <cell r="AA2268"/>
          <cell r="AB2268"/>
          <cell r="AC2268"/>
          <cell r="AD2268"/>
          <cell r="AE2268"/>
        </row>
        <row r="2269">
          <cell r="B2269">
            <v>44137</v>
          </cell>
          <cell r="C2269">
            <v>45</v>
          </cell>
          <cell r="D2269">
            <v>11</v>
          </cell>
          <cell r="E2269">
            <v>1001050280</v>
          </cell>
          <cell r="F2269" t="str">
            <v>Máy RO-01 CHHAIDANG.02</v>
          </cell>
          <cell r="G2269"/>
          <cell r="H2269" t="str">
            <v>Dương</v>
          </cell>
          <cell r="I2269" t="str">
            <v>Lắp ráp</v>
          </cell>
          <cell r="J2269" t="str">
            <v>PQC</v>
          </cell>
          <cell r="K2269">
            <v>30</v>
          </cell>
          <cell r="L2269">
            <v>30</v>
          </cell>
          <cell r="M2269">
            <v>0</v>
          </cell>
          <cell r="P2269"/>
          <cell r="Q2269"/>
          <cell r="R2269"/>
          <cell r="S2269"/>
          <cell r="T2269"/>
          <cell r="U2269"/>
          <cell r="V2269"/>
          <cell r="W2269"/>
          <cell r="Y2269"/>
          <cell r="Z2269"/>
          <cell r="AA2269"/>
          <cell r="AB2269"/>
          <cell r="AC2269"/>
          <cell r="AD2269"/>
          <cell r="AE2269"/>
        </row>
        <row r="2270">
          <cell r="B2270">
            <v>44137</v>
          </cell>
          <cell r="C2270">
            <v>45</v>
          </cell>
          <cell r="D2270">
            <v>11</v>
          </cell>
          <cell r="E2270">
            <v>1001050061</v>
          </cell>
          <cell r="F2270" t="str">
            <v>Máy RO-01/016 (CHHOAHM.01)</v>
          </cell>
          <cell r="G2270"/>
          <cell r="H2270" t="str">
            <v>Dương</v>
          </cell>
          <cell r="I2270" t="str">
            <v>Lắp ráp</v>
          </cell>
          <cell r="J2270" t="str">
            <v>PQC</v>
          </cell>
          <cell r="K2270">
            <v>51</v>
          </cell>
          <cell r="L2270">
            <v>47</v>
          </cell>
          <cell r="M2270">
            <v>4</v>
          </cell>
          <cell r="P2270"/>
          <cell r="Q2270"/>
          <cell r="R2270"/>
          <cell r="S2270"/>
          <cell r="T2270"/>
          <cell r="U2270"/>
          <cell r="V2270"/>
          <cell r="W2270"/>
          <cell r="Y2270"/>
          <cell r="Z2270"/>
          <cell r="AA2270"/>
          <cell r="AB2270"/>
          <cell r="AC2270"/>
          <cell r="AD2270">
            <v>4</v>
          </cell>
          <cell r="AE2270"/>
        </row>
        <row r="2271">
          <cell r="B2271">
            <v>44137</v>
          </cell>
          <cell r="C2271">
            <v>45</v>
          </cell>
          <cell r="D2271">
            <v>11</v>
          </cell>
          <cell r="E2271">
            <v>1001090029</v>
          </cell>
          <cell r="F2271" t="str">
            <v>Máy RO-202/DB25 (CHANHVIET.02.AVITA)</v>
          </cell>
          <cell r="G2271"/>
          <cell r="H2271" t="str">
            <v>Dương</v>
          </cell>
          <cell r="I2271" t="str">
            <v>Lắp ráp</v>
          </cell>
          <cell r="J2271" t="str">
            <v>PQC</v>
          </cell>
          <cell r="K2271">
            <v>10</v>
          </cell>
          <cell r="L2271">
            <v>10</v>
          </cell>
          <cell r="M2271">
            <v>0</v>
          </cell>
          <cell r="P2271"/>
          <cell r="Q2271"/>
          <cell r="R2271"/>
          <cell r="S2271"/>
          <cell r="T2271"/>
          <cell r="U2271"/>
          <cell r="V2271"/>
          <cell r="W2271"/>
          <cell r="Y2271"/>
          <cell r="Z2271"/>
          <cell r="AA2271"/>
          <cell r="AB2271"/>
          <cell r="AC2271"/>
          <cell r="AD2271"/>
          <cell r="AE2271"/>
        </row>
        <row r="2272">
          <cell r="B2272">
            <v>44137</v>
          </cell>
          <cell r="C2272">
            <v>45</v>
          </cell>
          <cell r="D2272">
            <v>11</v>
          </cell>
          <cell r="E2272">
            <v>1001090048</v>
          </cell>
          <cell r="F2272" t="str">
            <v>Máy RO-01/001 (CHANHVIET.01.AVITA)</v>
          </cell>
          <cell r="G2272"/>
          <cell r="H2272" t="str">
            <v>Dương</v>
          </cell>
          <cell r="I2272" t="str">
            <v>Lắp ráp</v>
          </cell>
          <cell r="J2272" t="str">
            <v>PQC</v>
          </cell>
          <cell r="K2272">
            <v>40</v>
          </cell>
          <cell r="L2272">
            <v>40</v>
          </cell>
          <cell r="M2272">
            <v>0</v>
          </cell>
          <cell r="P2272"/>
          <cell r="Q2272"/>
          <cell r="R2272"/>
          <cell r="S2272"/>
          <cell r="T2272"/>
          <cell r="U2272"/>
          <cell r="V2272"/>
          <cell r="W2272"/>
          <cell r="Y2272"/>
          <cell r="Z2272"/>
          <cell r="AA2272"/>
          <cell r="AB2272"/>
          <cell r="AC2272"/>
          <cell r="AD2272"/>
          <cell r="AE2272"/>
        </row>
        <row r="2273">
          <cell r="B2273">
            <v>44137</v>
          </cell>
          <cell r="C2273">
            <v>45</v>
          </cell>
          <cell r="D2273">
            <v>11</v>
          </cell>
          <cell r="E2273">
            <v>1001090037</v>
          </cell>
          <cell r="F2273" t="str">
            <v>Máy RO-02/010 (CTTECOM.01)</v>
          </cell>
          <cell r="G2273"/>
          <cell r="H2273" t="str">
            <v>Dương</v>
          </cell>
          <cell r="I2273" t="str">
            <v>Lắp ráp</v>
          </cell>
          <cell r="J2273" t="str">
            <v>PQC</v>
          </cell>
          <cell r="K2273">
            <v>20</v>
          </cell>
          <cell r="L2273">
            <v>20</v>
          </cell>
          <cell r="M2273">
            <v>0</v>
          </cell>
          <cell r="P2273"/>
          <cell r="Q2273"/>
          <cell r="R2273"/>
          <cell r="S2273"/>
          <cell r="T2273"/>
          <cell r="U2273"/>
          <cell r="V2273"/>
          <cell r="W2273"/>
          <cell r="Y2273"/>
          <cell r="Z2273"/>
          <cell r="AA2273"/>
          <cell r="AB2273"/>
          <cell r="AC2273"/>
          <cell r="AD2273"/>
          <cell r="AE2273"/>
        </row>
        <row r="2274">
          <cell r="B2274">
            <v>44137</v>
          </cell>
          <cell r="C2274">
            <v>45</v>
          </cell>
          <cell r="D2274">
            <v>11</v>
          </cell>
          <cell r="E2274">
            <v>3004050018</v>
          </cell>
          <cell r="F2274" t="str">
            <v>Cụm đầu máy O-P1310</v>
          </cell>
          <cell r="G2274"/>
          <cell r="H2274" t="str">
            <v>Dương</v>
          </cell>
          <cell r="I2274" t="str">
            <v>Lắp ráp</v>
          </cell>
          <cell r="J2274" t="str">
            <v>PQC</v>
          </cell>
          <cell r="K2274">
            <v>200</v>
          </cell>
          <cell r="L2274">
            <v>200</v>
          </cell>
          <cell r="M2274">
            <v>0</v>
          </cell>
          <cell r="P2274"/>
          <cell r="Q2274"/>
          <cell r="R2274"/>
          <cell r="S2274"/>
          <cell r="T2274"/>
          <cell r="U2274"/>
          <cell r="V2274"/>
          <cell r="W2274"/>
          <cell r="Y2274"/>
          <cell r="Z2274"/>
          <cell r="AA2274"/>
          <cell r="AB2274"/>
          <cell r="AC2274"/>
          <cell r="AD2274"/>
          <cell r="AE2274"/>
        </row>
        <row r="2275">
          <cell r="B2275">
            <v>44137</v>
          </cell>
          <cell r="C2275">
            <v>45</v>
          </cell>
          <cell r="D2275">
            <v>11</v>
          </cell>
          <cell r="E2275">
            <v>1001080087</v>
          </cell>
          <cell r="F2275" t="str">
            <v>Máy RO IQO CHANHVIET (IR2-110)</v>
          </cell>
          <cell r="G2275"/>
          <cell r="H2275" t="str">
            <v>Dương</v>
          </cell>
          <cell r="I2275" t="str">
            <v>Lắp ráp</v>
          </cell>
          <cell r="J2275" t="str">
            <v>PQC</v>
          </cell>
          <cell r="K2275">
            <v>50</v>
          </cell>
          <cell r="L2275">
            <v>50</v>
          </cell>
          <cell r="M2275">
            <v>0</v>
          </cell>
          <cell r="P2275"/>
          <cell r="Q2275"/>
          <cell r="R2275"/>
          <cell r="S2275"/>
          <cell r="T2275"/>
          <cell r="U2275"/>
          <cell r="V2275"/>
          <cell r="W2275"/>
          <cell r="Y2275"/>
          <cell r="Z2275"/>
          <cell r="AA2275"/>
          <cell r="AB2275"/>
          <cell r="AC2275"/>
          <cell r="AD2275"/>
          <cell r="AE2275"/>
        </row>
        <row r="2276">
          <cell r="B2276">
            <v>44137</v>
          </cell>
          <cell r="C2276">
            <v>45</v>
          </cell>
          <cell r="D2276">
            <v>11</v>
          </cell>
          <cell r="E2276">
            <v>1001040113</v>
          </cell>
          <cell r="F2276" t="str">
            <v>Máy lọc nước KAROFI KSI80-A MT</v>
          </cell>
          <cell r="G2276"/>
          <cell r="H2276" t="str">
            <v>Dương</v>
          </cell>
          <cell r="I2276" t="str">
            <v>Lắp ráp</v>
          </cell>
          <cell r="J2276" t="str">
            <v>PQC</v>
          </cell>
          <cell r="K2276">
            <v>200</v>
          </cell>
          <cell r="L2276">
            <v>193</v>
          </cell>
          <cell r="M2276">
            <v>7</v>
          </cell>
          <cell r="P2276"/>
          <cell r="Q2276"/>
          <cell r="R2276"/>
          <cell r="S2276"/>
          <cell r="T2276"/>
          <cell r="U2276"/>
          <cell r="V2276"/>
          <cell r="W2276"/>
          <cell r="Y2276"/>
          <cell r="Z2276"/>
          <cell r="AA2276"/>
          <cell r="AB2276"/>
          <cell r="AC2276"/>
          <cell r="AD2276"/>
          <cell r="AE2276">
            <v>7</v>
          </cell>
        </row>
        <row r="2277">
          <cell r="B2277">
            <v>44137</v>
          </cell>
          <cell r="C2277">
            <v>45</v>
          </cell>
          <cell r="D2277">
            <v>11</v>
          </cell>
          <cell r="E2277">
            <v>1001070064</v>
          </cell>
          <cell r="F2277" t="str">
            <v>Máy RO-IQO nóng nguội IROKA</v>
          </cell>
          <cell r="G2277"/>
          <cell r="H2277" t="str">
            <v>Dương</v>
          </cell>
          <cell r="I2277" t="str">
            <v>Lắp ráp</v>
          </cell>
          <cell r="J2277" t="str">
            <v>PQC</v>
          </cell>
          <cell r="K2277">
            <v>60</v>
          </cell>
          <cell r="L2277">
            <v>60</v>
          </cell>
          <cell r="M2277">
            <v>0</v>
          </cell>
          <cell r="P2277"/>
          <cell r="Q2277"/>
          <cell r="R2277"/>
          <cell r="S2277"/>
          <cell r="T2277"/>
          <cell r="U2277"/>
          <cell r="V2277"/>
          <cell r="W2277"/>
          <cell r="Y2277"/>
          <cell r="Z2277"/>
          <cell r="AA2277"/>
          <cell r="AB2277"/>
          <cell r="AC2277"/>
          <cell r="AD2277"/>
          <cell r="AE2277"/>
        </row>
        <row r="2278">
          <cell r="B2278">
            <v>44138</v>
          </cell>
          <cell r="C2278">
            <v>45</v>
          </cell>
          <cell r="D2278">
            <v>11</v>
          </cell>
          <cell r="E2278">
            <v>1001070056</v>
          </cell>
          <cell r="F2278" t="str">
            <v>Máy RO-01/001 CTHADO.04</v>
          </cell>
          <cell r="G2278"/>
          <cell r="H2278" t="str">
            <v>Dương</v>
          </cell>
          <cell r="I2278" t="str">
            <v>Lắp ráp</v>
          </cell>
          <cell r="J2278" t="str">
            <v>PQC</v>
          </cell>
          <cell r="K2278">
            <v>15</v>
          </cell>
          <cell r="L2278">
            <v>15</v>
          </cell>
          <cell r="M2278">
            <v>0</v>
          </cell>
          <cell r="P2278"/>
          <cell r="Q2278"/>
          <cell r="R2278"/>
          <cell r="S2278"/>
          <cell r="T2278"/>
          <cell r="U2278"/>
          <cell r="V2278"/>
          <cell r="W2278"/>
          <cell r="Y2278"/>
          <cell r="Z2278"/>
          <cell r="AA2278"/>
          <cell r="AB2278"/>
          <cell r="AC2278"/>
          <cell r="AD2278"/>
          <cell r="AE2278"/>
        </row>
        <row r="2279">
          <cell r="B2279">
            <v>44138</v>
          </cell>
          <cell r="C2279">
            <v>45</v>
          </cell>
          <cell r="D2279">
            <v>11</v>
          </cell>
          <cell r="E2279">
            <v>1001070055</v>
          </cell>
          <cell r="F2279" t="str">
            <v>Máy RO-01/001 CTHADO.01</v>
          </cell>
          <cell r="G2279"/>
          <cell r="H2279" t="str">
            <v>Dương</v>
          </cell>
          <cell r="I2279" t="str">
            <v>Lắp ráp</v>
          </cell>
          <cell r="J2279" t="str">
            <v>PQC</v>
          </cell>
          <cell r="K2279">
            <v>15</v>
          </cell>
          <cell r="L2279">
            <v>15</v>
          </cell>
          <cell r="M2279">
            <v>0</v>
          </cell>
          <cell r="P2279"/>
          <cell r="Q2279"/>
          <cell r="R2279"/>
          <cell r="S2279"/>
          <cell r="T2279"/>
          <cell r="U2279"/>
          <cell r="V2279"/>
          <cell r="W2279"/>
          <cell r="Y2279"/>
          <cell r="Z2279"/>
          <cell r="AA2279"/>
          <cell r="AB2279"/>
          <cell r="AC2279"/>
          <cell r="AD2279"/>
          <cell r="AE2279"/>
        </row>
        <row r="2280">
          <cell r="B2280">
            <v>44138</v>
          </cell>
          <cell r="C2280">
            <v>45</v>
          </cell>
          <cell r="D2280">
            <v>11</v>
          </cell>
          <cell r="E2280">
            <v>1001040113</v>
          </cell>
          <cell r="F2280" t="str">
            <v>Máy lọc nước KAROFI KSI80-A MT</v>
          </cell>
          <cell r="G2280"/>
          <cell r="H2280" t="str">
            <v>Dương</v>
          </cell>
          <cell r="I2280" t="str">
            <v>Lắp ráp</v>
          </cell>
          <cell r="J2280" t="str">
            <v>PQC</v>
          </cell>
          <cell r="K2280">
            <v>200</v>
          </cell>
          <cell r="L2280">
            <v>194</v>
          </cell>
          <cell r="M2280">
            <v>6</v>
          </cell>
          <cell r="P2280"/>
          <cell r="Q2280"/>
          <cell r="R2280"/>
          <cell r="S2280"/>
          <cell r="T2280"/>
          <cell r="U2280"/>
          <cell r="V2280"/>
          <cell r="W2280"/>
          <cell r="Y2280"/>
          <cell r="Z2280"/>
          <cell r="AA2280"/>
          <cell r="AB2280"/>
          <cell r="AC2280"/>
          <cell r="AD2280">
            <v>6</v>
          </cell>
          <cell r="AE2280"/>
        </row>
        <row r="2281">
          <cell r="B2281">
            <v>44138</v>
          </cell>
          <cell r="C2281">
            <v>45</v>
          </cell>
          <cell r="D2281">
            <v>11</v>
          </cell>
          <cell r="E2281">
            <v>3004050018</v>
          </cell>
          <cell r="F2281" t="str">
            <v>Cụm đầu máy O-P1310</v>
          </cell>
          <cell r="G2281"/>
          <cell r="H2281" t="str">
            <v>Dương</v>
          </cell>
          <cell r="I2281" t="str">
            <v>Lắp ráp</v>
          </cell>
          <cell r="J2281" t="str">
            <v>PQC</v>
          </cell>
          <cell r="K2281">
            <v>200</v>
          </cell>
          <cell r="L2281">
            <v>200</v>
          </cell>
          <cell r="M2281">
            <v>0</v>
          </cell>
          <cell r="P2281"/>
          <cell r="Q2281"/>
          <cell r="R2281"/>
          <cell r="S2281"/>
          <cell r="T2281"/>
          <cell r="U2281"/>
          <cell r="V2281"/>
          <cell r="W2281"/>
          <cell r="Y2281"/>
          <cell r="Z2281"/>
          <cell r="AA2281"/>
          <cell r="AB2281"/>
          <cell r="AC2281"/>
          <cell r="AD2281"/>
          <cell r="AE2281"/>
        </row>
        <row r="2282">
          <cell r="B2282">
            <v>44139</v>
          </cell>
          <cell r="C2282">
            <v>45</v>
          </cell>
          <cell r="D2282">
            <v>11</v>
          </cell>
          <cell r="E2282">
            <v>1001040038</v>
          </cell>
          <cell r="F2282" t="str">
            <v>Máy lọc nước KAROFI KT-K7I-1</v>
          </cell>
          <cell r="G2282"/>
          <cell r="H2282" t="str">
            <v>Dương</v>
          </cell>
          <cell r="I2282" t="str">
            <v>Lắp ráp</v>
          </cell>
          <cell r="J2282" t="str">
            <v>PQC</v>
          </cell>
          <cell r="K2282">
            <v>20</v>
          </cell>
          <cell r="L2282">
            <v>20</v>
          </cell>
          <cell r="M2282">
            <v>0</v>
          </cell>
          <cell r="P2282"/>
          <cell r="Q2282"/>
          <cell r="R2282"/>
          <cell r="S2282"/>
          <cell r="T2282"/>
          <cell r="U2282"/>
          <cell r="V2282"/>
          <cell r="W2282"/>
          <cell r="Y2282"/>
          <cell r="Z2282"/>
          <cell r="AA2282"/>
          <cell r="AB2282"/>
          <cell r="AC2282"/>
          <cell r="AD2282"/>
          <cell r="AE2282"/>
        </row>
        <row r="2283">
          <cell r="B2283">
            <v>44139</v>
          </cell>
          <cell r="C2283">
            <v>45</v>
          </cell>
          <cell r="D2283">
            <v>11</v>
          </cell>
          <cell r="E2283">
            <v>1001050029</v>
          </cell>
          <cell r="F2283" t="str">
            <v>Máy RO-01/001 (CTQUOCTE.01)</v>
          </cell>
          <cell r="G2283"/>
          <cell r="H2283" t="str">
            <v>Dương</v>
          </cell>
          <cell r="I2283" t="str">
            <v>Lắp ráp</v>
          </cell>
          <cell r="J2283" t="str">
            <v>PQC</v>
          </cell>
          <cell r="K2283">
            <v>20</v>
          </cell>
          <cell r="L2283">
            <v>16</v>
          </cell>
          <cell r="M2283">
            <v>4</v>
          </cell>
          <cell r="P2283"/>
          <cell r="Q2283"/>
          <cell r="R2283"/>
          <cell r="S2283"/>
          <cell r="T2283"/>
          <cell r="U2283"/>
          <cell r="V2283"/>
          <cell r="W2283"/>
          <cell r="Y2283"/>
          <cell r="Z2283"/>
          <cell r="AA2283"/>
          <cell r="AB2283"/>
          <cell r="AC2283"/>
          <cell r="AD2283"/>
          <cell r="AE2283">
            <v>4</v>
          </cell>
        </row>
        <row r="2284">
          <cell r="B2284">
            <v>44139</v>
          </cell>
          <cell r="C2284">
            <v>45</v>
          </cell>
          <cell r="D2284">
            <v>11</v>
          </cell>
          <cell r="E2284">
            <v>1001090054</v>
          </cell>
          <cell r="F2284" t="str">
            <v>Máy RO-01 CHANHVIET (IR-109)</v>
          </cell>
          <cell r="G2284"/>
          <cell r="H2284" t="str">
            <v>Dương</v>
          </cell>
          <cell r="I2284" t="str">
            <v>Lắp ráp</v>
          </cell>
          <cell r="J2284" t="str">
            <v>PQC</v>
          </cell>
          <cell r="K2284">
            <v>100</v>
          </cell>
          <cell r="L2284">
            <v>100</v>
          </cell>
          <cell r="M2284">
            <v>0</v>
          </cell>
          <cell r="P2284"/>
          <cell r="Q2284"/>
          <cell r="R2284"/>
          <cell r="S2284"/>
          <cell r="T2284"/>
          <cell r="U2284"/>
          <cell r="V2284"/>
          <cell r="W2284"/>
          <cell r="Y2284"/>
          <cell r="Z2284"/>
          <cell r="AA2284"/>
          <cell r="AB2284"/>
          <cell r="AC2284"/>
          <cell r="AD2284"/>
          <cell r="AE2284"/>
        </row>
        <row r="2285">
          <cell r="B2285">
            <v>44139</v>
          </cell>
          <cell r="C2285">
            <v>45</v>
          </cell>
          <cell r="D2285">
            <v>11</v>
          </cell>
          <cell r="E2285">
            <v>1001040115</v>
          </cell>
          <cell r="F2285" t="str">
            <v>Máy lọc nước KAROFI K9IQ-2 MT</v>
          </cell>
          <cell r="G2285"/>
          <cell r="H2285" t="str">
            <v>Dương</v>
          </cell>
          <cell r="I2285" t="str">
            <v>Lắp ráp</v>
          </cell>
          <cell r="J2285" t="str">
            <v>PQC</v>
          </cell>
          <cell r="K2285">
            <v>100</v>
          </cell>
          <cell r="L2285">
            <v>100</v>
          </cell>
          <cell r="M2285">
            <v>0</v>
          </cell>
          <cell r="P2285"/>
          <cell r="Q2285"/>
          <cell r="R2285"/>
          <cell r="S2285"/>
          <cell r="T2285"/>
          <cell r="U2285"/>
          <cell r="V2285"/>
          <cell r="W2285"/>
          <cell r="Y2285"/>
          <cell r="Z2285"/>
          <cell r="AA2285"/>
          <cell r="AB2285"/>
          <cell r="AC2285"/>
          <cell r="AD2285"/>
          <cell r="AE2285"/>
        </row>
        <row r="2286">
          <cell r="B2286">
            <v>44139</v>
          </cell>
          <cell r="C2286">
            <v>45</v>
          </cell>
          <cell r="D2286">
            <v>11</v>
          </cell>
          <cell r="E2286">
            <v>2001310007</v>
          </cell>
          <cell r="F2286" t="str">
            <v>Nắp cốc lồi 1/4 trắng</v>
          </cell>
          <cell r="G2286"/>
          <cell r="H2286" t="str">
            <v>Thành</v>
          </cell>
          <cell r="I2286" t="str">
            <v>Nhựa</v>
          </cell>
          <cell r="J2286" t="str">
            <v>PQC</v>
          </cell>
          <cell r="K2286">
            <v>560</v>
          </cell>
          <cell r="L2286">
            <v>560</v>
          </cell>
          <cell r="M2286">
            <v>0</v>
          </cell>
          <cell r="P2286"/>
          <cell r="Q2286"/>
          <cell r="R2286"/>
          <cell r="S2286"/>
          <cell r="T2286"/>
          <cell r="U2286"/>
          <cell r="V2286"/>
          <cell r="W2286"/>
          <cell r="Y2286"/>
          <cell r="Z2286"/>
          <cell r="AA2286"/>
          <cell r="AB2286"/>
          <cell r="AC2286"/>
          <cell r="AD2286"/>
          <cell r="AE2286"/>
        </row>
        <row r="2287">
          <cell r="B2287">
            <v>44139</v>
          </cell>
          <cell r="C2287">
            <v>45</v>
          </cell>
          <cell r="D2287">
            <v>11</v>
          </cell>
          <cell r="E2287">
            <v>2001210017</v>
          </cell>
          <cell r="F2287" t="str">
            <v>Cốc 10" Đài Loan xanh BV [SUNHOUSE]</v>
          </cell>
          <cell r="G2287"/>
          <cell r="H2287" t="str">
            <v>Thành</v>
          </cell>
          <cell r="I2287" t="str">
            <v>Nhựa</v>
          </cell>
          <cell r="J2287" t="str">
            <v>PQC</v>
          </cell>
          <cell r="K2287">
            <v>1032</v>
          </cell>
          <cell r="L2287">
            <v>1009</v>
          </cell>
          <cell r="M2287">
            <v>23</v>
          </cell>
          <cell r="P2287"/>
          <cell r="Q2287"/>
          <cell r="R2287"/>
          <cell r="S2287">
            <v>23</v>
          </cell>
          <cell r="T2287"/>
          <cell r="U2287"/>
          <cell r="V2287"/>
          <cell r="W2287"/>
          <cell r="Y2287"/>
          <cell r="Z2287"/>
          <cell r="AA2287"/>
          <cell r="AB2287"/>
          <cell r="AC2287"/>
          <cell r="AD2287"/>
          <cell r="AE2287"/>
        </row>
        <row r="2288">
          <cell r="B2288">
            <v>44139</v>
          </cell>
          <cell r="C2288">
            <v>45</v>
          </cell>
          <cell r="D2288">
            <v>11</v>
          </cell>
          <cell r="E2288">
            <v>2010020187</v>
          </cell>
          <cell r="F2288" t="str">
            <v>Cốc 10" 2G-IQP (PA6 FX9190) trắng</v>
          </cell>
          <cell r="G2288"/>
          <cell r="H2288" t="str">
            <v>Thành</v>
          </cell>
          <cell r="I2288" t="str">
            <v>Nhựa</v>
          </cell>
          <cell r="J2288" t="str">
            <v>PQC</v>
          </cell>
          <cell r="K2288">
            <v>1476</v>
          </cell>
          <cell r="L2288">
            <v>1465</v>
          </cell>
          <cell r="M2288">
            <v>11</v>
          </cell>
          <cell r="P2288"/>
          <cell r="Q2288"/>
          <cell r="R2288"/>
          <cell r="S2288">
            <v>11</v>
          </cell>
          <cell r="T2288"/>
          <cell r="U2288"/>
          <cell r="V2288"/>
          <cell r="W2288"/>
          <cell r="Y2288"/>
          <cell r="Z2288"/>
          <cell r="AA2288"/>
          <cell r="AB2288"/>
          <cell r="AC2288"/>
          <cell r="AD2288"/>
          <cell r="AE2288"/>
        </row>
        <row r="2289">
          <cell r="B2289">
            <v>44139</v>
          </cell>
          <cell r="C2289">
            <v>45</v>
          </cell>
          <cell r="D2289">
            <v>11</v>
          </cell>
          <cell r="E2289">
            <v>2001210018</v>
          </cell>
          <cell r="F2289" t="str">
            <v>Cốc 10" Đài Loan xanh D KAROFI</v>
          </cell>
          <cell r="G2289"/>
          <cell r="H2289" t="str">
            <v>Thành</v>
          </cell>
          <cell r="I2289" t="str">
            <v>Nhựa</v>
          </cell>
          <cell r="J2289" t="str">
            <v>PQC</v>
          </cell>
          <cell r="K2289">
            <v>456</v>
          </cell>
          <cell r="L2289">
            <v>444</v>
          </cell>
          <cell r="M2289">
            <v>12</v>
          </cell>
          <cell r="P2289"/>
          <cell r="Q2289"/>
          <cell r="R2289"/>
          <cell r="S2289">
            <v>12</v>
          </cell>
          <cell r="T2289"/>
          <cell r="U2289"/>
          <cell r="V2289"/>
          <cell r="W2289"/>
          <cell r="Y2289"/>
          <cell r="Z2289"/>
          <cell r="AA2289"/>
          <cell r="AB2289"/>
          <cell r="AC2289"/>
          <cell r="AD2289"/>
          <cell r="AE2289"/>
        </row>
        <row r="2290">
          <cell r="B2290">
            <v>44139</v>
          </cell>
          <cell r="C2290">
            <v>45</v>
          </cell>
          <cell r="D2290">
            <v>11</v>
          </cell>
          <cell r="E2290">
            <v>2001390001</v>
          </cell>
          <cell r="F2290" t="str">
            <v>Nắp cốc lồi 1/2 đen</v>
          </cell>
          <cell r="G2290"/>
          <cell r="H2290" t="str">
            <v>Thành</v>
          </cell>
          <cell r="I2290" t="str">
            <v>Nhựa</v>
          </cell>
          <cell r="J2290" t="str">
            <v>PQC</v>
          </cell>
          <cell r="K2290">
            <v>1300</v>
          </cell>
          <cell r="L2290">
            <v>1300</v>
          </cell>
          <cell r="M2290">
            <v>0</v>
          </cell>
          <cell r="P2290"/>
          <cell r="Q2290"/>
          <cell r="R2290"/>
          <cell r="S2290"/>
          <cell r="T2290"/>
          <cell r="U2290"/>
          <cell r="V2290"/>
          <cell r="W2290"/>
          <cell r="Y2290"/>
          <cell r="Z2290"/>
          <cell r="AA2290"/>
          <cell r="AB2290"/>
          <cell r="AC2290"/>
          <cell r="AD2290"/>
          <cell r="AE2290"/>
        </row>
        <row r="2291">
          <cell r="B2291">
            <v>44139</v>
          </cell>
          <cell r="C2291">
            <v>45</v>
          </cell>
          <cell r="D2291">
            <v>11</v>
          </cell>
          <cell r="E2291">
            <v>3002010158</v>
          </cell>
          <cell r="F2291" t="str">
            <v>Nắp lõi EZ355T-R</v>
          </cell>
          <cell r="G2291"/>
          <cell r="H2291" t="str">
            <v>Thành</v>
          </cell>
          <cell r="I2291" t="str">
            <v>Nhựa</v>
          </cell>
          <cell r="J2291" t="str">
            <v>PQC</v>
          </cell>
          <cell r="K2291">
            <v>4176</v>
          </cell>
          <cell r="L2291">
            <v>4176</v>
          </cell>
          <cell r="M2291">
            <v>0</v>
          </cell>
          <cell r="P2291"/>
          <cell r="Q2291"/>
          <cell r="R2291"/>
          <cell r="S2291"/>
          <cell r="T2291"/>
          <cell r="U2291"/>
          <cell r="V2291"/>
          <cell r="W2291"/>
          <cell r="Y2291"/>
          <cell r="Z2291"/>
          <cell r="AA2291"/>
          <cell r="AB2291"/>
          <cell r="AC2291"/>
          <cell r="AD2291"/>
          <cell r="AE2291"/>
        </row>
        <row r="2292">
          <cell r="B2292">
            <v>44139</v>
          </cell>
          <cell r="C2292">
            <v>45</v>
          </cell>
          <cell r="D2292">
            <v>11</v>
          </cell>
          <cell r="E2292">
            <v>3002090041</v>
          </cell>
          <cell r="F2292" t="str">
            <v>Thân lõi RO EZ355T-2R</v>
          </cell>
          <cell r="G2292"/>
          <cell r="H2292" t="str">
            <v>Thành</v>
          </cell>
          <cell r="I2292" t="str">
            <v>Nhựa</v>
          </cell>
          <cell r="J2292" t="str">
            <v>PQC</v>
          </cell>
          <cell r="K2292">
            <v>1470</v>
          </cell>
          <cell r="L2292">
            <v>1470</v>
          </cell>
          <cell r="M2292">
            <v>0</v>
          </cell>
          <cell r="P2292"/>
          <cell r="Q2292"/>
          <cell r="R2292"/>
          <cell r="S2292"/>
          <cell r="T2292"/>
          <cell r="U2292"/>
          <cell r="V2292"/>
          <cell r="W2292"/>
          <cell r="Y2292"/>
          <cell r="Z2292"/>
          <cell r="AA2292"/>
          <cell r="AB2292"/>
          <cell r="AC2292"/>
          <cell r="AD2292"/>
          <cell r="AE2292"/>
        </row>
        <row r="2293">
          <cell r="B2293">
            <v>44139</v>
          </cell>
          <cell r="C2293">
            <v>45</v>
          </cell>
          <cell r="D2293">
            <v>11</v>
          </cell>
          <cell r="E2293">
            <v>3004090988</v>
          </cell>
          <cell r="F2293" t="str">
            <v>Vách ngăn BC01 trong</v>
          </cell>
          <cell r="G2293"/>
          <cell r="H2293" t="str">
            <v>Thành</v>
          </cell>
          <cell r="I2293" t="str">
            <v>Nhựa</v>
          </cell>
          <cell r="J2293" t="str">
            <v>PQC</v>
          </cell>
          <cell r="K2293">
            <v>1168</v>
          </cell>
          <cell r="L2293">
            <v>1168</v>
          </cell>
          <cell r="M2293">
            <v>0</v>
          </cell>
          <cell r="P2293"/>
          <cell r="Q2293"/>
          <cell r="R2293"/>
          <cell r="S2293"/>
          <cell r="T2293"/>
          <cell r="U2293"/>
          <cell r="V2293"/>
          <cell r="W2293"/>
          <cell r="Y2293"/>
          <cell r="Z2293"/>
          <cell r="AA2293"/>
          <cell r="AB2293"/>
          <cell r="AC2293"/>
          <cell r="AD2293"/>
          <cell r="AE2293"/>
        </row>
        <row r="2294">
          <cell r="B2294">
            <v>44139</v>
          </cell>
          <cell r="C2294">
            <v>45</v>
          </cell>
          <cell r="D2294">
            <v>11</v>
          </cell>
          <cell r="E2294">
            <v>2001210005</v>
          </cell>
          <cell r="F2294" t="str">
            <v>Cốc 10" Đài Loan trong BV [SUNHOUSE]</v>
          </cell>
          <cell r="G2294"/>
          <cell r="H2294" t="str">
            <v>Thành</v>
          </cell>
          <cell r="I2294" t="str">
            <v>Nhựa</v>
          </cell>
          <cell r="J2294" t="str">
            <v>PQC</v>
          </cell>
          <cell r="K2294">
            <v>960</v>
          </cell>
          <cell r="L2294">
            <v>952</v>
          </cell>
          <cell r="M2294">
            <v>8</v>
          </cell>
          <cell r="P2294"/>
          <cell r="Q2294"/>
          <cell r="R2294"/>
          <cell r="S2294">
            <v>8</v>
          </cell>
          <cell r="T2294"/>
          <cell r="U2294"/>
          <cell r="V2294"/>
          <cell r="W2294"/>
          <cell r="Y2294"/>
          <cell r="Z2294"/>
          <cell r="AA2294"/>
          <cell r="AB2294"/>
          <cell r="AC2294"/>
          <cell r="AD2294"/>
          <cell r="AE2294"/>
        </row>
        <row r="2295">
          <cell r="B2295">
            <v>44139</v>
          </cell>
          <cell r="C2295">
            <v>45</v>
          </cell>
          <cell r="D2295">
            <v>11</v>
          </cell>
          <cell r="E2295">
            <v>3002010104</v>
          </cell>
          <cell r="F2295" t="str">
            <v>Chụp PP xanh D KAKARO</v>
          </cell>
          <cell r="G2295"/>
          <cell r="H2295" t="str">
            <v>Thành</v>
          </cell>
          <cell r="I2295" t="str">
            <v>Nhựa</v>
          </cell>
          <cell r="J2295" t="str">
            <v>PQC</v>
          </cell>
          <cell r="K2295">
            <v>3708</v>
          </cell>
          <cell r="L2295">
            <v>3708</v>
          </cell>
          <cell r="M2295">
            <v>0</v>
          </cell>
          <cell r="P2295"/>
          <cell r="Q2295"/>
          <cell r="R2295"/>
          <cell r="S2295"/>
          <cell r="T2295"/>
          <cell r="U2295"/>
          <cell r="V2295"/>
          <cell r="W2295"/>
          <cell r="Y2295"/>
          <cell r="Z2295"/>
          <cell r="AA2295"/>
          <cell r="AB2295"/>
          <cell r="AC2295"/>
          <cell r="AD2295"/>
          <cell r="AE2295"/>
        </row>
        <row r="2296">
          <cell r="B2296">
            <v>44139</v>
          </cell>
          <cell r="C2296">
            <v>45</v>
          </cell>
          <cell r="D2296">
            <v>11</v>
          </cell>
          <cell r="E2296">
            <v>2008050018</v>
          </cell>
          <cell r="F2296" t="str">
            <v>Vòng kẹp bơm 8369T</v>
          </cell>
          <cell r="G2296"/>
          <cell r="H2296" t="str">
            <v>Thành</v>
          </cell>
          <cell r="I2296" t="str">
            <v>Nhựa</v>
          </cell>
          <cell r="J2296" t="str">
            <v>PQC</v>
          </cell>
          <cell r="K2296">
            <v>4000</v>
          </cell>
          <cell r="L2296">
            <v>4000</v>
          </cell>
          <cell r="M2296">
            <v>0</v>
          </cell>
          <cell r="P2296"/>
          <cell r="Q2296"/>
          <cell r="R2296"/>
          <cell r="S2296"/>
          <cell r="T2296"/>
          <cell r="U2296"/>
          <cell r="V2296"/>
          <cell r="W2296"/>
          <cell r="Y2296"/>
          <cell r="Z2296"/>
          <cell r="AA2296"/>
          <cell r="AB2296"/>
          <cell r="AC2296"/>
          <cell r="AD2296"/>
          <cell r="AE2296"/>
        </row>
        <row r="2297">
          <cell r="B2297">
            <v>44139</v>
          </cell>
          <cell r="C2297">
            <v>45</v>
          </cell>
          <cell r="D2297">
            <v>11</v>
          </cell>
          <cell r="E2297">
            <v>3002020035</v>
          </cell>
          <cell r="F2297" t="str">
            <v>Thân T33 2D xanh B</v>
          </cell>
          <cell r="G2297"/>
          <cell r="H2297" t="str">
            <v>Thành</v>
          </cell>
          <cell r="I2297" t="str">
            <v>Nhựa</v>
          </cell>
          <cell r="J2297" t="str">
            <v>PQC</v>
          </cell>
          <cell r="K2297">
            <v>564</v>
          </cell>
          <cell r="L2297">
            <v>564</v>
          </cell>
          <cell r="M2297">
            <v>0</v>
          </cell>
          <cell r="P2297"/>
          <cell r="Q2297"/>
          <cell r="R2297"/>
          <cell r="S2297"/>
          <cell r="T2297"/>
          <cell r="U2297"/>
          <cell r="V2297"/>
          <cell r="W2297"/>
          <cell r="Y2297"/>
          <cell r="Z2297"/>
          <cell r="AA2297"/>
          <cell r="AB2297"/>
          <cell r="AC2297"/>
          <cell r="AD2297"/>
          <cell r="AE2297"/>
        </row>
        <row r="2298">
          <cell r="B2298">
            <v>44139</v>
          </cell>
          <cell r="C2298">
            <v>45</v>
          </cell>
          <cell r="D2298">
            <v>11</v>
          </cell>
          <cell r="E2298">
            <v>3002010134</v>
          </cell>
          <cell r="F2298" t="str">
            <v>Chụp PP v4 xanh D2</v>
          </cell>
          <cell r="G2298"/>
          <cell r="H2298" t="str">
            <v>Thành</v>
          </cell>
          <cell r="I2298" t="str">
            <v>Nhựa</v>
          </cell>
          <cell r="J2298" t="str">
            <v>PQC</v>
          </cell>
          <cell r="K2298">
            <v>29664</v>
          </cell>
          <cell r="L2298">
            <v>29664</v>
          </cell>
          <cell r="M2298">
            <v>0</v>
          </cell>
          <cell r="P2298"/>
          <cell r="Q2298"/>
          <cell r="R2298"/>
          <cell r="S2298"/>
          <cell r="T2298"/>
          <cell r="U2298"/>
          <cell r="V2298"/>
          <cell r="W2298"/>
          <cell r="Y2298"/>
          <cell r="Z2298"/>
          <cell r="AA2298"/>
          <cell r="AB2298"/>
          <cell r="AC2298"/>
          <cell r="AD2298"/>
          <cell r="AE2298"/>
        </row>
        <row r="2299">
          <cell r="B2299">
            <v>44139</v>
          </cell>
          <cell r="C2299">
            <v>45</v>
          </cell>
          <cell r="D2299">
            <v>11</v>
          </cell>
          <cell r="E2299">
            <v>3002020155</v>
          </cell>
          <cell r="F2299" t="str">
            <v>Thân T33 2D xanh D [T33 - KAROFI]</v>
          </cell>
          <cell r="G2299"/>
          <cell r="H2299" t="str">
            <v>Thành</v>
          </cell>
          <cell r="I2299" t="str">
            <v>Nhựa</v>
          </cell>
          <cell r="J2299" t="str">
            <v>PQC</v>
          </cell>
          <cell r="K2299">
            <v>3683</v>
          </cell>
          <cell r="L2299">
            <v>3683</v>
          </cell>
          <cell r="M2299">
            <v>0</v>
          </cell>
          <cell r="P2299"/>
          <cell r="Q2299"/>
          <cell r="R2299"/>
          <cell r="S2299"/>
          <cell r="T2299"/>
          <cell r="U2299"/>
          <cell r="V2299"/>
          <cell r="W2299"/>
          <cell r="Y2299"/>
          <cell r="Z2299"/>
          <cell r="AA2299"/>
          <cell r="AB2299"/>
          <cell r="AC2299"/>
          <cell r="AD2299"/>
          <cell r="AE2299"/>
        </row>
        <row r="2300">
          <cell r="B2300">
            <v>44140</v>
          </cell>
          <cell r="C2300">
            <v>45</v>
          </cell>
          <cell r="D2300">
            <v>11</v>
          </cell>
          <cell r="E2300">
            <v>3004040386</v>
          </cell>
          <cell r="F2300" t="str">
            <v>Giằng ngang tủ HPC trắng</v>
          </cell>
          <cell r="G2300"/>
          <cell r="H2300" t="str">
            <v>Dương</v>
          </cell>
          <cell r="I2300" t="str">
            <v>Lắp ráp</v>
          </cell>
          <cell r="J2300" t="str">
            <v>PQC</v>
          </cell>
          <cell r="K2300">
            <v>200</v>
          </cell>
          <cell r="L2300">
            <v>200</v>
          </cell>
          <cell r="M2300">
            <v>0</v>
          </cell>
          <cell r="P2300"/>
          <cell r="Q2300"/>
          <cell r="R2300"/>
          <cell r="S2300"/>
          <cell r="T2300"/>
          <cell r="U2300"/>
          <cell r="V2300"/>
          <cell r="W2300"/>
          <cell r="Y2300"/>
          <cell r="Z2300"/>
          <cell r="AA2300"/>
          <cell r="AB2300"/>
          <cell r="AC2300"/>
          <cell r="AD2300"/>
          <cell r="AE2300"/>
        </row>
        <row r="2301">
          <cell r="B2301">
            <v>44140</v>
          </cell>
          <cell r="C2301">
            <v>45</v>
          </cell>
          <cell r="D2301">
            <v>11</v>
          </cell>
          <cell r="E2301">
            <v>3004040171</v>
          </cell>
          <cell r="F2301" t="str">
            <v>Kẹp van IN-OUT GALU (CS)</v>
          </cell>
          <cell r="G2301"/>
          <cell r="H2301" t="str">
            <v>Dương</v>
          </cell>
          <cell r="I2301" t="str">
            <v>Lắp ráp</v>
          </cell>
          <cell r="J2301" t="str">
            <v>PQC</v>
          </cell>
          <cell r="K2301">
            <v>1350</v>
          </cell>
          <cell r="L2301">
            <v>1350</v>
          </cell>
          <cell r="M2301">
            <v>0</v>
          </cell>
          <cell r="P2301"/>
          <cell r="Q2301"/>
          <cell r="R2301"/>
          <cell r="S2301"/>
          <cell r="T2301"/>
          <cell r="U2301"/>
          <cell r="V2301"/>
          <cell r="W2301"/>
          <cell r="Y2301"/>
          <cell r="Z2301"/>
          <cell r="AA2301"/>
          <cell r="AB2301"/>
          <cell r="AC2301"/>
          <cell r="AD2301"/>
          <cell r="AE2301"/>
        </row>
        <row r="2302">
          <cell r="B2302">
            <v>44140</v>
          </cell>
          <cell r="C2302">
            <v>45</v>
          </cell>
          <cell r="D2302">
            <v>11</v>
          </cell>
          <cell r="E2302">
            <v>3004020487</v>
          </cell>
          <cell r="F2302" t="str">
            <v>Vỏ thân tủ IQ-PLUS (CS)</v>
          </cell>
          <cell r="G2302"/>
          <cell r="H2302" t="str">
            <v>Thành</v>
          </cell>
          <cell r="I2302" t="str">
            <v>Nhựa</v>
          </cell>
          <cell r="J2302" t="str">
            <v>PQC</v>
          </cell>
          <cell r="K2302">
            <v>100</v>
          </cell>
          <cell r="L2302">
            <v>100</v>
          </cell>
          <cell r="M2302">
            <v>0</v>
          </cell>
          <cell r="P2302"/>
          <cell r="Q2302"/>
          <cell r="R2302"/>
          <cell r="S2302"/>
          <cell r="T2302"/>
          <cell r="U2302"/>
          <cell r="V2302"/>
          <cell r="W2302"/>
          <cell r="Y2302"/>
          <cell r="Z2302"/>
          <cell r="AA2302"/>
          <cell r="AB2302"/>
          <cell r="AC2302"/>
          <cell r="AD2302"/>
          <cell r="AE2302"/>
        </row>
        <row r="2303">
          <cell r="B2303">
            <v>44140</v>
          </cell>
          <cell r="C2303">
            <v>45</v>
          </cell>
          <cell r="D2303">
            <v>11</v>
          </cell>
          <cell r="E2303">
            <v>3003050047</v>
          </cell>
          <cell r="F2303" t="str">
            <v>Vỏ thân tủ IQO-HOT</v>
          </cell>
          <cell r="G2303"/>
          <cell r="H2303" t="str">
            <v>Thành</v>
          </cell>
          <cell r="I2303" t="str">
            <v>Nhựa</v>
          </cell>
          <cell r="J2303" t="str">
            <v>PQC</v>
          </cell>
          <cell r="K2303">
            <v>200</v>
          </cell>
          <cell r="L2303">
            <v>200</v>
          </cell>
          <cell r="M2303">
            <v>0</v>
          </cell>
          <cell r="P2303"/>
          <cell r="Q2303"/>
          <cell r="R2303"/>
          <cell r="S2303"/>
          <cell r="T2303"/>
          <cell r="U2303"/>
          <cell r="V2303"/>
          <cell r="W2303"/>
          <cell r="Y2303"/>
          <cell r="Z2303"/>
          <cell r="AA2303"/>
          <cell r="AB2303"/>
          <cell r="AC2303"/>
          <cell r="AD2303"/>
          <cell r="AE2303"/>
        </row>
        <row r="2304">
          <cell r="B2304">
            <v>44140</v>
          </cell>
          <cell r="C2304">
            <v>45</v>
          </cell>
          <cell r="D2304">
            <v>11</v>
          </cell>
          <cell r="E2304">
            <v>3003050012</v>
          </cell>
          <cell r="F2304" t="str">
            <v>Vỏ thân tủ IRO3 CT</v>
          </cell>
          <cell r="G2304"/>
          <cell r="H2304" t="str">
            <v>Thành</v>
          </cell>
          <cell r="I2304" t="str">
            <v>Nhựa</v>
          </cell>
          <cell r="J2304" t="str">
            <v>PQC</v>
          </cell>
          <cell r="K2304">
            <v>250</v>
          </cell>
          <cell r="L2304">
            <v>250</v>
          </cell>
          <cell r="M2304">
            <v>0</v>
          </cell>
          <cell r="P2304"/>
          <cell r="Q2304"/>
          <cell r="R2304"/>
          <cell r="S2304"/>
          <cell r="T2304"/>
          <cell r="U2304"/>
          <cell r="V2304"/>
          <cell r="W2304"/>
          <cell r="Y2304"/>
          <cell r="Z2304"/>
          <cell r="AA2304"/>
          <cell r="AB2304"/>
          <cell r="AC2304"/>
          <cell r="AD2304"/>
          <cell r="AE2304"/>
        </row>
        <row r="2305">
          <cell r="B2305">
            <v>44140</v>
          </cell>
          <cell r="C2305">
            <v>45</v>
          </cell>
          <cell r="D2305">
            <v>11</v>
          </cell>
          <cell r="E2305">
            <v>2006010089</v>
          </cell>
          <cell r="F2305" t="str">
            <v>Tủ HPC đen KAROFI SRO+</v>
          </cell>
          <cell r="G2305"/>
          <cell r="H2305" t="str">
            <v>Thành</v>
          </cell>
          <cell r="I2305" t="str">
            <v>Nhựa</v>
          </cell>
          <cell r="J2305" t="str">
            <v>PQC</v>
          </cell>
          <cell r="K2305">
            <v>150</v>
          </cell>
          <cell r="L2305">
            <v>150</v>
          </cell>
          <cell r="M2305">
            <v>0</v>
          </cell>
          <cell r="P2305"/>
          <cell r="Q2305"/>
          <cell r="R2305"/>
          <cell r="S2305"/>
          <cell r="T2305"/>
          <cell r="U2305"/>
          <cell r="V2305"/>
          <cell r="W2305"/>
          <cell r="Y2305"/>
          <cell r="Z2305"/>
          <cell r="AA2305"/>
          <cell r="AB2305"/>
          <cell r="AC2305"/>
          <cell r="AD2305"/>
          <cell r="AE2305"/>
        </row>
        <row r="2306">
          <cell r="B2306">
            <v>44140</v>
          </cell>
          <cell r="C2306">
            <v>45</v>
          </cell>
          <cell r="D2306">
            <v>11</v>
          </cell>
          <cell r="E2306">
            <v>2002010053</v>
          </cell>
          <cell r="F2306" t="str">
            <v>Thân vỏ màng 1812 p-EZ xanh KAROFI</v>
          </cell>
          <cell r="G2306"/>
          <cell r="H2306" t="str">
            <v>Thành</v>
          </cell>
          <cell r="I2306" t="str">
            <v>Nhựa</v>
          </cell>
          <cell r="J2306" t="str">
            <v>PQC</v>
          </cell>
          <cell r="K2306">
            <v>2680</v>
          </cell>
          <cell r="L2306">
            <v>2680</v>
          </cell>
          <cell r="M2306">
            <v>0</v>
          </cell>
          <cell r="P2306"/>
          <cell r="Q2306"/>
          <cell r="R2306"/>
          <cell r="S2306"/>
          <cell r="T2306"/>
          <cell r="U2306"/>
          <cell r="V2306"/>
          <cell r="W2306"/>
          <cell r="Y2306"/>
          <cell r="Z2306"/>
          <cell r="AA2306"/>
          <cell r="AB2306"/>
          <cell r="AC2306"/>
          <cell r="AD2306"/>
          <cell r="AE2306"/>
        </row>
        <row r="2307">
          <cell r="B2307">
            <v>44140</v>
          </cell>
          <cell r="C2307">
            <v>45</v>
          </cell>
          <cell r="D2307">
            <v>11</v>
          </cell>
          <cell r="E2307">
            <v>2001210001</v>
          </cell>
          <cell r="F2307" t="str">
            <v>Cốc 10" Đài Loan đỏ BV [SUNHOUSE]</v>
          </cell>
          <cell r="G2307"/>
          <cell r="H2307" t="str">
            <v>Thành</v>
          </cell>
          <cell r="I2307" t="str">
            <v>Nhựa</v>
          </cell>
          <cell r="J2307" t="str">
            <v>PQC</v>
          </cell>
          <cell r="K2307">
            <v>624</v>
          </cell>
          <cell r="L2307">
            <v>620</v>
          </cell>
          <cell r="M2307">
            <v>4</v>
          </cell>
          <cell r="P2307"/>
          <cell r="Q2307"/>
          <cell r="R2307"/>
          <cell r="S2307">
            <v>4</v>
          </cell>
          <cell r="T2307"/>
          <cell r="U2307"/>
          <cell r="V2307"/>
          <cell r="W2307"/>
          <cell r="Y2307"/>
          <cell r="Z2307"/>
          <cell r="AA2307"/>
          <cell r="AB2307"/>
          <cell r="AC2307"/>
          <cell r="AD2307"/>
          <cell r="AE2307"/>
        </row>
        <row r="2308">
          <cell r="B2308">
            <v>44140</v>
          </cell>
          <cell r="C2308">
            <v>45</v>
          </cell>
          <cell r="D2308">
            <v>11</v>
          </cell>
          <cell r="E2308">
            <v>2013090107</v>
          </cell>
          <cell r="F2308" t="str">
            <v>Kẹp S20 Fi3-15mm</v>
          </cell>
          <cell r="G2308"/>
          <cell r="H2308" t="str">
            <v>Thành</v>
          </cell>
          <cell r="I2308" t="str">
            <v>Nhựa</v>
          </cell>
          <cell r="J2308" t="str">
            <v>PQC</v>
          </cell>
          <cell r="K2308">
            <v>3963137</v>
          </cell>
          <cell r="L2308">
            <v>3951412</v>
          </cell>
          <cell r="M2308">
            <v>11725</v>
          </cell>
          <cell r="P2308"/>
          <cell r="Q2308"/>
          <cell r="R2308">
            <v>5297</v>
          </cell>
          <cell r="S2308">
            <v>2098</v>
          </cell>
          <cell r="T2308"/>
          <cell r="U2308">
            <v>279</v>
          </cell>
          <cell r="V2308"/>
          <cell r="W2308"/>
          <cell r="Y2308">
            <v>1262</v>
          </cell>
          <cell r="Z2308">
            <v>2789</v>
          </cell>
          <cell r="AA2308"/>
          <cell r="AB2308"/>
          <cell r="AC2308"/>
          <cell r="AD2308"/>
          <cell r="AE2308"/>
        </row>
        <row r="2309">
          <cell r="B2309">
            <v>44140</v>
          </cell>
          <cell r="C2309">
            <v>45</v>
          </cell>
          <cell r="D2309">
            <v>11</v>
          </cell>
          <cell r="E2309">
            <v>3002090013</v>
          </cell>
          <cell r="F2309" t="str">
            <v>Thân OCB trắng</v>
          </cell>
          <cell r="G2309"/>
          <cell r="H2309" t="str">
            <v>Thành</v>
          </cell>
          <cell r="I2309" t="str">
            <v>Nhựa</v>
          </cell>
          <cell r="J2309" t="str">
            <v>PQC</v>
          </cell>
          <cell r="K2309">
            <v>7968</v>
          </cell>
          <cell r="L2309">
            <v>7968</v>
          </cell>
          <cell r="M2309">
            <v>0</v>
          </cell>
          <cell r="P2309"/>
          <cell r="Q2309"/>
          <cell r="R2309"/>
          <cell r="S2309"/>
          <cell r="T2309"/>
          <cell r="U2309"/>
          <cell r="V2309"/>
          <cell r="W2309"/>
          <cell r="Y2309"/>
          <cell r="Z2309"/>
          <cell r="AA2309"/>
          <cell r="AB2309"/>
          <cell r="AC2309"/>
          <cell r="AD2309"/>
          <cell r="AE2309"/>
        </row>
        <row r="2310">
          <cell r="B2310">
            <v>44140</v>
          </cell>
          <cell r="C2310">
            <v>45</v>
          </cell>
          <cell r="D2310">
            <v>11</v>
          </cell>
          <cell r="E2310">
            <v>3004040007</v>
          </cell>
          <cell r="F2310" t="str">
            <v>Giá nhựa RO trắng</v>
          </cell>
          <cell r="G2310"/>
          <cell r="H2310" t="str">
            <v>Dương</v>
          </cell>
          <cell r="I2310" t="str">
            <v>Lắp ráp</v>
          </cell>
          <cell r="J2310" t="str">
            <v>PQC</v>
          </cell>
          <cell r="K2310">
            <v>1907</v>
          </cell>
          <cell r="L2310">
            <v>1907</v>
          </cell>
          <cell r="M2310">
            <v>0</v>
          </cell>
          <cell r="P2310"/>
          <cell r="Q2310"/>
          <cell r="R2310"/>
          <cell r="S2310"/>
          <cell r="T2310"/>
          <cell r="U2310"/>
          <cell r="V2310"/>
          <cell r="W2310"/>
          <cell r="Y2310"/>
          <cell r="Z2310"/>
          <cell r="AA2310"/>
          <cell r="AB2310"/>
          <cell r="AC2310"/>
          <cell r="AD2310"/>
          <cell r="AE2310"/>
        </row>
        <row r="2311">
          <cell r="B2311">
            <v>44140</v>
          </cell>
          <cell r="C2311">
            <v>45</v>
          </cell>
          <cell r="D2311">
            <v>11</v>
          </cell>
          <cell r="E2311">
            <v>3002090041</v>
          </cell>
          <cell r="F2311" t="str">
            <v>Thân lõi RO EZ355T-2R</v>
          </cell>
          <cell r="G2311"/>
          <cell r="H2311" t="str">
            <v>Thành</v>
          </cell>
          <cell r="I2311" t="str">
            <v>Nhựa</v>
          </cell>
          <cell r="J2311" t="str">
            <v>PQC</v>
          </cell>
          <cell r="K2311">
            <v>1656</v>
          </cell>
          <cell r="L2311">
            <v>1656</v>
          </cell>
          <cell r="M2311">
            <v>0</v>
          </cell>
          <cell r="P2311"/>
          <cell r="Q2311"/>
          <cell r="R2311"/>
          <cell r="S2311"/>
          <cell r="T2311"/>
          <cell r="U2311"/>
          <cell r="V2311"/>
          <cell r="W2311"/>
          <cell r="Y2311"/>
          <cell r="Z2311"/>
          <cell r="AA2311"/>
          <cell r="AB2311"/>
          <cell r="AC2311"/>
          <cell r="AD2311"/>
          <cell r="AE2311"/>
        </row>
        <row r="2312">
          <cell r="B2312">
            <v>44140</v>
          </cell>
          <cell r="C2312">
            <v>45</v>
          </cell>
          <cell r="D2312">
            <v>11</v>
          </cell>
          <cell r="E2312">
            <v>3002010134</v>
          </cell>
          <cell r="F2312" t="str">
            <v>Chụp PP v4 xanh D2</v>
          </cell>
          <cell r="G2312"/>
          <cell r="H2312" t="str">
            <v>Thành</v>
          </cell>
          <cell r="I2312" t="str">
            <v>Nhựa</v>
          </cell>
          <cell r="J2312" t="str">
            <v>PQC</v>
          </cell>
          <cell r="K2312">
            <v>44608</v>
          </cell>
          <cell r="L2312">
            <v>44608</v>
          </cell>
          <cell r="M2312">
            <v>0</v>
          </cell>
          <cell r="P2312"/>
          <cell r="Q2312"/>
          <cell r="R2312"/>
          <cell r="S2312"/>
          <cell r="T2312"/>
          <cell r="U2312"/>
          <cell r="V2312"/>
          <cell r="W2312"/>
          <cell r="Y2312"/>
          <cell r="Z2312"/>
          <cell r="AA2312"/>
          <cell r="AB2312"/>
          <cell r="AC2312"/>
          <cell r="AD2312"/>
          <cell r="AE2312"/>
        </row>
        <row r="2313">
          <cell r="B2313">
            <v>44140</v>
          </cell>
          <cell r="C2313">
            <v>45</v>
          </cell>
          <cell r="D2313">
            <v>11</v>
          </cell>
          <cell r="E2313">
            <v>3002020035</v>
          </cell>
          <cell r="F2313" t="str">
            <v>Thân T33 2D xanh B</v>
          </cell>
          <cell r="G2313"/>
          <cell r="H2313" t="str">
            <v>Thành</v>
          </cell>
          <cell r="I2313" t="str">
            <v>Nhựa</v>
          </cell>
          <cell r="J2313" t="str">
            <v>PQC</v>
          </cell>
          <cell r="K2313">
            <v>2310</v>
          </cell>
          <cell r="L2313">
            <v>2310</v>
          </cell>
          <cell r="M2313">
            <v>0</v>
          </cell>
          <cell r="P2313"/>
          <cell r="Q2313"/>
          <cell r="R2313"/>
          <cell r="S2313"/>
          <cell r="T2313"/>
          <cell r="U2313"/>
          <cell r="V2313"/>
          <cell r="W2313"/>
          <cell r="Y2313"/>
          <cell r="Z2313"/>
          <cell r="AA2313"/>
          <cell r="AB2313"/>
          <cell r="AC2313"/>
          <cell r="AD2313"/>
          <cell r="AE2313"/>
        </row>
        <row r="2314">
          <cell r="B2314">
            <v>44140</v>
          </cell>
          <cell r="C2314">
            <v>45</v>
          </cell>
          <cell r="D2314">
            <v>11</v>
          </cell>
          <cell r="E2314">
            <v>1001040256</v>
          </cell>
          <cell r="F2314" t="str">
            <v>Máy lọc nước KAROFI M-i129-H</v>
          </cell>
          <cell r="G2314"/>
          <cell r="H2314" t="str">
            <v>Dương</v>
          </cell>
          <cell r="I2314" t="str">
            <v>Lắp ráp</v>
          </cell>
          <cell r="J2314" t="str">
            <v>PQC</v>
          </cell>
          <cell r="K2314">
            <v>30</v>
          </cell>
          <cell r="L2314">
            <v>30</v>
          </cell>
          <cell r="M2314">
            <v>0</v>
          </cell>
          <cell r="P2314"/>
          <cell r="Q2314"/>
          <cell r="R2314"/>
          <cell r="S2314"/>
          <cell r="T2314"/>
          <cell r="U2314"/>
          <cell r="V2314"/>
          <cell r="W2314"/>
          <cell r="Y2314"/>
          <cell r="Z2314"/>
          <cell r="AA2314"/>
          <cell r="AB2314"/>
          <cell r="AC2314"/>
          <cell r="AD2314"/>
          <cell r="AE2314"/>
        </row>
        <row r="2315">
          <cell r="B2315">
            <v>44140</v>
          </cell>
          <cell r="C2315">
            <v>45</v>
          </cell>
          <cell r="D2315">
            <v>11</v>
          </cell>
          <cell r="E2315">
            <v>1001110169</v>
          </cell>
          <cell r="F2315" t="str">
            <v>Máy RO-404 KAROFI</v>
          </cell>
          <cell r="G2315"/>
          <cell r="H2315" t="str">
            <v>Dương</v>
          </cell>
          <cell r="I2315" t="str">
            <v>Lắp ráp</v>
          </cell>
          <cell r="J2315" t="str">
            <v>PQC</v>
          </cell>
          <cell r="K2315">
            <v>100</v>
          </cell>
          <cell r="L2315">
            <v>100</v>
          </cell>
          <cell r="M2315">
            <v>0</v>
          </cell>
          <cell r="P2315"/>
          <cell r="Q2315"/>
          <cell r="R2315"/>
          <cell r="S2315"/>
          <cell r="T2315"/>
          <cell r="U2315"/>
          <cell r="V2315"/>
          <cell r="W2315"/>
          <cell r="Y2315"/>
          <cell r="Z2315"/>
          <cell r="AA2315"/>
          <cell r="AB2315"/>
          <cell r="AC2315"/>
          <cell r="AD2315"/>
          <cell r="AE2315"/>
        </row>
        <row r="2316">
          <cell r="B2316">
            <v>44140</v>
          </cell>
          <cell r="C2316">
            <v>45</v>
          </cell>
          <cell r="D2316">
            <v>11</v>
          </cell>
          <cell r="E2316">
            <v>1001110167</v>
          </cell>
          <cell r="F2316" t="str">
            <v>Máy RO-30 KAROFI (6S)</v>
          </cell>
          <cell r="G2316"/>
          <cell r="H2316" t="str">
            <v>Dương</v>
          </cell>
          <cell r="I2316" t="str">
            <v>Lắp ráp</v>
          </cell>
          <cell r="J2316" t="str">
            <v>PQC</v>
          </cell>
          <cell r="K2316">
            <v>200</v>
          </cell>
          <cell r="L2316">
            <v>195</v>
          </cell>
          <cell r="M2316">
            <v>5</v>
          </cell>
          <cell r="P2316"/>
          <cell r="Q2316"/>
          <cell r="R2316"/>
          <cell r="S2316"/>
          <cell r="T2316"/>
          <cell r="U2316"/>
          <cell r="V2316"/>
          <cell r="W2316"/>
          <cell r="Y2316"/>
          <cell r="Z2316"/>
          <cell r="AA2316"/>
          <cell r="AB2316"/>
          <cell r="AC2316"/>
          <cell r="AD2316"/>
          <cell r="AE2316">
            <v>5</v>
          </cell>
        </row>
        <row r="2317">
          <cell r="B2317">
            <v>44140</v>
          </cell>
          <cell r="C2317">
            <v>45</v>
          </cell>
          <cell r="D2317">
            <v>11</v>
          </cell>
          <cell r="E2317">
            <v>1001050026</v>
          </cell>
          <cell r="F2317" t="str">
            <v>Máy RO-01/001 (CTNASACO.02)</v>
          </cell>
          <cell r="G2317"/>
          <cell r="H2317" t="str">
            <v>Dương</v>
          </cell>
          <cell r="I2317" t="str">
            <v>Lắp ráp</v>
          </cell>
          <cell r="J2317" t="str">
            <v>PQC</v>
          </cell>
          <cell r="K2317">
            <v>10</v>
          </cell>
          <cell r="L2317">
            <v>10</v>
          </cell>
          <cell r="M2317">
            <v>0</v>
          </cell>
          <cell r="P2317"/>
          <cell r="Q2317"/>
          <cell r="R2317"/>
          <cell r="S2317"/>
          <cell r="T2317"/>
          <cell r="U2317"/>
          <cell r="V2317"/>
          <cell r="W2317"/>
          <cell r="Y2317"/>
          <cell r="Z2317"/>
          <cell r="AA2317"/>
          <cell r="AB2317"/>
          <cell r="AC2317"/>
          <cell r="AD2317"/>
          <cell r="AE2317"/>
        </row>
        <row r="2318">
          <cell r="B2318">
            <v>44140</v>
          </cell>
          <cell r="C2318">
            <v>45</v>
          </cell>
          <cell r="D2318">
            <v>11</v>
          </cell>
          <cell r="E2318">
            <v>1001040380</v>
          </cell>
          <cell r="F2318" t="str">
            <v>Máy lọc nước KAROFI KSI90 Plus</v>
          </cell>
          <cell r="G2318"/>
          <cell r="H2318" t="str">
            <v>Dương</v>
          </cell>
          <cell r="I2318" t="str">
            <v>Lắp ráp</v>
          </cell>
          <cell r="J2318" t="str">
            <v>PQC</v>
          </cell>
          <cell r="K2318">
            <v>150</v>
          </cell>
          <cell r="L2318">
            <v>150</v>
          </cell>
          <cell r="M2318">
            <v>0</v>
          </cell>
          <cell r="P2318"/>
          <cell r="Q2318"/>
          <cell r="R2318"/>
          <cell r="S2318"/>
          <cell r="T2318"/>
          <cell r="U2318"/>
          <cell r="V2318"/>
          <cell r="W2318"/>
          <cell r="Y2318"/>
          <cell r="Z2318"/>
          <cell r="AA2318"/>
          <cell r="AB2318"/>
          <cell r="AC2318"/>
          <cell r="AD2318"/>
          <cell r="AE2318"/>
        </row>
        <row r="2319">
          <cell r="B2319">
            <v>44140</v>
          </cell>
          <cell r="C2319">
            <v>45</v>
          </cell>
          <cell r="D2319">
            <v>11</v>
          </cell>
          <cell r="E2319">
            <v>1001040370</v>
          </cell>
          <cell r="F2319" t="str">
            <v>Máy lọc nước KAROFI S-s217</v>
          </cell>
          <cell r="G2319"/>
          <cell r="H2319" t="str">
            <v>Dương</v>
          </cell>
          <cell r="I2319" t="str">
            <v>Lắp ráp</v>
          </cell>
          <cell r="J2319" t="str">
            <v>PQC</v>
          </cell>
          <cell r="K2319">
            <v>100</v>
          </cell>
          <cell r="L2319">
            <v>100</v>
          </cell>
          <cell r="M2319">
            <v>0</v>
          </cell>
          <cell r="P2319"/>
          <cell r="Q2319"/>
          <cell r="R2319"/>
          <cell r="S2319"/>
          <cell r="T2319"/>
          <cell r="U2319"/>
          <cell r="V2319"/>
          <cell r="W2319"/>
          <cell r="Y2319"/>
          <cell r="Z2319"/>
          <cell r="AA2319"/>
          <cell r="AB2319"/>
          <cell r="AC2319"/>
          <cell r="AD2319"/>
          <cell r="AE2319"/>
        </row>
        <row r="2320">
          <cell r="B2320">
            <v>44140</v>
          </cell>
          <cell r="C2320">
            <v>45</v>
          </cell>
          <cell r="D2320">
            <v>11</v>
          </cell>
          <cell r="E2320">
            <v>2007020014</v>
          </cell>
          <cell r="F2320" t="str">
            <v>Van áp thấp đen EZ 1/4 JEAK</v>
          </cell>
          <cell r="G2320"/>
          <cell r="H2320" t="str">
            <v>Thành</v>
          </cell>
          <cell r="I2320" t="str">
            <v>Nhựa</v>
          </cell>
          <cell r="J2320" t="str">
            <v>PQC</v>
          </cell>
          <cell r="K2320">
            <v>2000</v>
          </cell>
          <cell r="L2320">
            <v>1997</v>
          </cell>
          <cell r="M2320">
            <v>3</v>
          </cell>
          <cell r="P2320">
            <v>3</v>
          </cell>
          <cell r="Q2320"/>
          <cell r="R2320"/>
          <cell r="S2320"/>
          <cell r="T2320"/>
          <cell r="U2320"/>
          <cell r="V2320"/>
          <cell r="W2320"/>
          <cell r="Y2320"/>
          <cell r="Z2320"/>
          <cell r="AA2320"/>
          <cell r="AB2320"/>
          <cell r="AC2320"/>
          <cell r="AD2320"/>
          <cell r="AE2320"/>
        </row>
        <row r="2321">
          <cell r="B2321">
            <v>44140</v>
          </cell>
          <cell r="C2321">
            <v>45</v>
          </cell>
          <cell r="D2321">
            <v>11</v>
          </cell>
          <cell r="E2321">
            <v>2007020008</v>
          </cell>
          <cell r="F2321" t="str">
            <v>Van áp thấp đen 1/4" JEAK</v>
          </cell>
          <cell r="G2321"/>
          <cell r="H2321" t="str">
            <v>Thành</v>
          </cell>
          <cell r="I2321" t="str">
            <v>Nhựa</v>
          </cell>
          <cell r="J2321" t="str">
            <v>PQC</v>
          </cell>
          <cell r="K2321">
            <v>1000</v>
          </cell>
          <cell r="L2321">
            <v>964</v>
          </cell>
          <cell r="M2321">
            <v>36</v>
          </cell>
          <cell r="P2321">
            <v>2</v>
          </cell>
          <cell r="Q2321"/>
          <cell r="R2321"/>
          <cell r="S2321"/>
          <cell r="T2321"/>
          <cell r="U2321"/>
          <cell r="V2321"/>
          <cell r="W2321"/>
          <cell r="Y2321"/>
          <cell r="Z2321"/>
          <cell r="AA2321"/>
          <cell r="AB2321"/>
          <cell r="AC2321"/>
          <cell r="AD2321"/>
          <cell r="AE2321">
            <v>34</v>
          </cell>
        </row>
        <row r="2322">
          <cell r="B2322">
            <v>44140</v>
          </cell>
          <cell r="C2322">
            <v>45</v>
          </cell>
          <cell r="D2322">
            <v>11</v>
          </cell>
          <cell r="E2322">
            <v>2007010003</v>
          </cell>
          <cell r="F2322" t="str">
            <v>Van áp cao đen 1/4" JEAK</v>
          </cell>
          <cell r="G2322"/>
          <cell r="H2322" t="str">
            <v>Thành</v>
          </cell>
          <cell r="I2322" t="str">
            <v>Nhựa</v>
          </cell>
          <cell r="J2322" t="str">
            <v>PQC</v>
          </cell>
          <cell r="K2322">
            <v>2000</v>
          </cell>
          <cell r="L2322">
            <v>2000</v>
          </cell>
          <cell r="M2322">
            <v>0</v>
          </cell>
          <cell r="P2322"/>
          <cell r="Q2322"/>
          <cell r="R2322"/>
          <cell r="S2322"/>
          <cell r="T2322"/>
          <cell r="U2322"/>
          <cell r="V2322"/>
          <cell r="W2322"/>
          <cell r="Y2322"/>
          <cell r="Z2322"/>
          <cell r="AA2322"/>
          <cell r="AB2322"/>
          <cell r="AC2322"/>
          <cell r="AD2322"/>
          <cell r="AE2322"/>
        </row>
        <row r="2323">
          <cell r="B2323">
            <v>44140</v>
          </cell>
          <cell r="C2323">
            <v>45</v>
          </cell>
          <cell r="D2323">
            <v>11</v>
          </cell>
          <cell r="E2323">
            <v>3004010002</v>
          </cell>
          <cell r="F2323" t="str">
            <v>Dây dẫn IRO 2.0 (không trở)</v>
          </cell>
          <cell r="G2323"/>
          <cell r="H2323" t="str">
            <v>Thành</v>
          </cell>
          <cell r="I2323" t="str">
            <v>Nhựa</v>
          </cell>
          <cell r="J2323" t="str">
            <v>PQC</v>
          </cell>
          <cell r="K2323">
            <v>400</v>
          </cell>
          <cell r="L2323">
            <v>400</v>
          </cell>
          <cell r="M2323">
            <v>0</v>
          </cell>
          <cell r="P2323"/>
          <cell r="Q2323"/>
          <cell r="R2323"/>
          <cell r="S2323"/>
          <cell r="T2323"/>
          <cell r="U2323"/>
          <cell r="V2323"/>
          <cell r="W2323"/>
          <cell r="Y2323"/>
          <cell r="Z2323"/>
          <cell r="AA2323"/>
          <cell r="AB2323"/>
          <cell r="AC2323"/>
          <cell r="AD2323"/>
          <cell r="AE2323"/>
        </row>
        <row r="2324">
          <cell r="B2324">
            <v>44141</v>
          </cell>
          <cell r="C2324">
            <v>45</v>
          </cell>
          <cell r="D2324">
            <v>11</v>
          </cell>
          <cell r="E2324">
            <v>1001040365</v>
          </cell>
          <cell r="F2324" t="str">
            <v>Máy lọc nước KAROFI S-s117 +BA</v>
          </cell>
          <cell r="G2324"/>
          <cell r="H2324" t="str">
            <v>Dương</v>
          </cell>
          <cell r="I2324" t="str">
            <v>Lắp ráp</v>
          </cell>
          <cell r="J2324" t="str">
            <v>PQC</v>
          </cell>
          <cell r="K2324">
            <v>50</v>
          </cell>
          <cell r="L2324">
            <v>42</v>
          </cell>
          <cell r="M2324">
            <v>8</v>
          </cell>
          <cell r="P2324"/>
          <cell r="Q2324"/>
          <cell r="R2324"/>
          <cell r="S2324"/>
          <cell r="T2324"/>
          <cell r="U2324"/>
          <cell r="V2324"/>
          <cell r="W2324"/>
          <cell r="Y2324"/>
          <cell r="Z2324"/>
          <cell r="AA2324"/>
          <cell r="AB2324"/>
          <cell r="AC2324"/>
          <cell r="AD2324">
            <v>8</v>
          </cell>
          <cell r="AE2324"/>
        </row>
        <row r="2325">
          <cell r="B2325">
            <v>44141</v>
          </cell>
          <cell r="C2325">
            <v>45</v>
          </cell>
          <cell r="D2325">
            <v>11</v>
          </cell>
          <cell r="E2325">
            <v>1001040380</v>
          </cell>
          <cell r="F2325" t="str">
            <v>Máy lọc nước KAROFI KSI90 Plus</v>
          </cell>
          <cell r="G2325"/>
          <cell r="H2325" t="str">
            <v>Dương</v>
          </cell>
          <cell r="I2325" t="str">
            <v>Lắp ráp</v>
          </cell>
          <cell r="J2325" t="str">
            <v>PQC</v>
          </cell>
          <cell r="K2325">
            <v>150</v>
          </cell>
          <cell r="L2325">
            <v>150</v>
          </cell>
          <cell r="M2325">
            <v>0</v>
          </cell>
          <cell r="P2325"/>
          <cell r="Q2325"/>
          <cell r="R2325"/>
          <cell r="S2325"/>
          <cell r="T2325"/>
          <cell r="U2325"/>
          <cell r="V2325"/>
          <cell r="W2325"/>
          <cell r="Y2325"/>
          <cell r="Z2325"/>
          <cell r="AA2325"/>
          <cell r="AB2325"/>
          <cell r="AC2325"/>
          <cell r="AD2325"/>
          <cell r="AE2325"/>
        </row>
        <row r="2326">
          <cell r="B2326">
            <v>44141</v>
          </cell>
          <cell r="C2326">
            <v>45</v>
          </cell>
          <cell r="D2326">
            <v>11</v>
          </cell>
          <cell r="E2326">
            <v>1001010176</v>
          </cell>
          <cell r="F2326" t="str">
            <v>Máy lọc nước LIVOTEC LRA109</v>
          </cell>
          <cell r="G2326"/>
          <cell r="H2326" t="str">
            <v>Dương</v>
          </cell>
          <cell r="I2326" t="str">
            <v>Lắp ráp</v>
          </cell>
          <cell r="J2326" t="str">
            <v>PQC</v>
          </cell>
          <cell r="K2326">
            <v>100</v>
          </cell>
          <cell r="L2326">
            <v>100</v>
          </cell>
          <cell r="M2326">
            <v>0</v>
          </cell>
          <cell r="P2326"/>
          <cell r="Q2326"/>
          <cell r="R2326"/>
          <cell r="S2326"/>
          <cell r="T2326"/>
          <cell r="U2326"/>
          <cell r="V2326"/>
          <cell r="W2326"/>
          <cell r="Y2326"/>
          <cell r="Z2326"/>
          <cell r="AA2326"/>
          <cell r="AB2326"/>
          <cell r="AC2326"/>
          <cell r="AD2326"/>
          <cell r="AE2326"/>
        </row>
        <row r="2327">
          <cell r="B2327">
            <v>44141</v>
          </cell>
          <cell r="C2327">
            <v>45</v>
          </cell>
          <cell r="D2327">
            <v>11</v>
          </cell>
          <cell r="E2327">
            <v>1001050259</v>
          </cell>
          <cell r="F2327" t="str">
            <v>Máy RO-32 SUNHOUSE.08 (5S)</v>
          </cell>
          <cell r="G2327"/>
          <cell r="H2327" t="str">
            <v>Dương</v>
          </cell>
          <cell r="I2327" t="str">
            <v>Lắp ráp</v>
          </cell>
          <cell r="J2327" t="str">
            <v>PQC</v>
          </cell>
          <cell r="K2327">
            <v>200</v>
          </cell>
          <cell r="L2327">
            <v>200</v>
          </cell>
          <cell r="M2327">
            <v>0</v>
          </cell>
          <cell r="P2327"/>
          <cell r="Q2327"/>
          <cell r="R2327"/>
          <cell r="S2327"/>
          <cell r="T2327"/>
          <cell r="U2327"/>
          <cell r="V2327"/>
          <cell r="W2327"/>
          <cell r="Y2327"/>
          <cell r="Z2327"/>
          <cell r="AA2327"/>
          <cell r="AB2327"/>
          <cell r="AC2327"/>
          <cell r="AD2327"/>
          <cell r="AE2327"/>
        </row>
        <row r="2328">
          <cell r="B2328">
            <v>44141</v>
          </cell>
          <cell r="C2328">
            <v>45</v>
          </cell>
          <cell r="D2328">
            <v>11</v>
          </cell>
          <cell r="E2328">
            <v>1001040115</v>
          </cell>
          <cell r="F2328" t="str">
            <v>Máy lọc nước KAROFI K9IQ-2 MT</v>
          </cell>
          <cell r="G2328"/>
          <cell r="H2328" t="str">
            <v>Dương</v>
          </cell>
          <cell r="I2328" t="str">
            <v>Lắp ráp</v>
          </cell>
          <cell r="J2328" t="str">
            <v>PQC</v>
          </cell>
          <cell r="K2328">
            <v>70</v>
          </cell>
          <cell r="L2328">
            <v>70</v>
          </cell>
          <cell r="M2328">
            <v>0</v>
          </cell>
          <cell r="P2328"/>
          <cell r="Q2328"/>
          <cell r="R2328"/>
          <cell r="S2328"/>
          <cell r="T2328"/>
          <cell r="U2328"/>
          <cell r="V2328"/>
          <cell r="W2328"/>
          <cell r="Y2328"/>
          <cell r="Z2328"/>
          <cell r="AA2328"/>
          <cell r="AB2328"/>
          <cell r="AC2328"/>
          <cell r="AD2328"/>
          <cell r="AE2328"/>
        </row>
        <row r="2329">
          <cell r="B2329">
            <v>44141</v>
          </cell>
          <cell r="C2329">
            <v>45</v>
          </cell>
          <cell r="D2329">
            <v>11</v>
          </cell>
          <cell r="E2329">
            <v>2001310035</v>
          </cell>
          <cell r="F2329" t="str">
            <v>Nắp cốc K p-EZ 1/4-1/4 trắng</v>
          </cell>
          <cell r="G2329"/>
          <cell r="H2329" t="str">
            <v>Thành</v>
          </cell>
          <cell r="I2329" t="str">
            <v>Nhựa</v>
          </cell>
          <cell r="J2329" t="str">
            <v>PQC</v>
          </cell>
          <cell r="K2329">
            <v>1286</v>
          </cell>
          <cell r="L2329">
            <v>1286</v>
          </cell>
          <cell r="M2329">
            <v>0</v>
          </cell>
          <cell r="P2329"/>
          <cell r="Q2329"/>
          <cell r="R2329"/>
          <cell r="S2329"/>
          <cell r="T2329"/>
          <cell r="U2329"/>
          <cell r="V2329"/>
          <cell r="W2329"/>
          <cell r="Y2329"/>
          <cell r="Z2329"/>
          <cell r="AA2329"/>
          <cell r="AB2329"/>
          <cell r="AC2329"/>
          <cell r="AD2329"/>
          <cell r="AE2329"/>
        </row>
        <row r="2330">
          <cell r="B2330">
            <v>44141</v>
          </cell>
          <cell r="C2330">
            <v>45</v>
          </cell>
          <cell r="D2330">
            <v>11</v>
          </cell>
          <cell r="E2330">
            <v>2001210005</v>
          </cell>
          <cell r="F2330" t="str">
            <v>Cốc 10" Đài Loan trong BV [SUNHOUSE]</v>
          </cell>
          <cell r="G2330"/>
          <cell r="H2330" t="str">
            <v>Thành</v>
          </cell>
          <cell r="I2330" t="str">
            <v>Nhựa</v>
          </cell>
          <cell r="J2330" t="str">
            <v>PQC</v>
          </cell>
          <cell r="K2330">
            <v>1212</v>
          </cell>
          <cell r="L2330">
            <v>1203</v>
          </cell>
          <cell r="M2330">
            <v>9</v>
          </cell>
          <cell r="P2330"/>
          <cell r="Q2330"/>
          <cell r="R2330"/>
          <cell r="S2330">
            <v>9</v>
          </cell>
          <cell r="T2330"/>
          <cell r="U2330"/>
          <cell r="V2330"/>
          <cell r="W2330"/>
          <cell r="Y2330"/>
          <cell r="Z2330"/>
          <cell r="AA2330"/>
          <cell r="AB2330"/>
          <cell r="AC2330"/>
          <cell r="AD2330"/>
          <cell r="AE2330"/>
        </row>
        <row r="2331">
          <cell r="B2331">
            <v>44141</v>
          </cell>
          <cell r="C2331">
            <v>45</v>
          </cell>
          <cell r="D2331">
            <v>11</v>
          </cell>
          <cell r="E2331">
            <v>2001210001</v>
          </cell>
          <cell r="F2331" t="str">
            <v>Cốc 10" Đài Loan đỏ BV [SUNHOUSE]</v>
          </cell>
          <cell r="G2331"/>
          <cell r="H2331" t="str">
            <v>Thành</v>
          </cell>
          <cell r="I2331" t="str">
            <v>Nhựa</v>
          </cell>
          <cell r="J2331" t="str">
            <v>PQC</v>
          </cell>
          <cell r="K2331">
            <v>1080</v>
          </cell>
          <cell r="L2331">
            <v>1069</v>
          </cell>
          <cell r="M2331">
            <v>11</v>
          </cell>
          <cell r="P2331"/>
          <cell r="Q2331"/>
          <cell r="R2331"/>
          <cell r="S2331">
            <v>11</v>
          </cell>
          <cell r="T2331"/>
          <cell r="U2331"/>
          <cell r="V2331"/>
          <cell r="W2331"/>
          <cell r="Y2331"/>
          <cell r="Z2331"/>
          <cell r="AA2331"/>
          <cell r="AB2331"/>
          <cell r="AC2331"/>
          <cell r="AD2331"/>
          <cell r="AE2331"/>
        </row>
        <row r="2332">
          <cell r="B2332">
            <v>44141</v>
          </cell>
          <cell r="C2332">
            <v>45</v>
          </cell>
          <cell r="D2332">
            <v>11</v>
          </cell>
          <cell r="E2332">
            <v>2001310007</v>
          </cell>
          <cell r="F2332" t="str">
            <v>Nắp cốc lồi 1/4 trắng</v>
          </cell>
          <cell r="G2332"/>
          <cell r="H2332" t="str">
            <v>Thành</v>
          </cell>
          <cell r="I2332" t="str">
            <v>Nhựa</v>
          </cell>
          <cell r="J2332" t="str">
            <v>PQC</v>
          </cell>
          <cell r="K2332">
            <v>1520</v>
          </cell>
          <cell r="L2332">
            <v>1520</v>
          </cell>
          <cell r="M2332">
            <v>0</v>
          </cell>
          <cell r="P2332"/>
          <cell r="Q2332"/>
          <cell r="R2332"/>
          <cell r="S2332"/>
          <cell r="T2332"/>
          <cell r="U2332"/>
          <cell r="V2332"/>
          <cell r="W2332"/>
          <cell r="Y2332"/>
          <cell r="Z2332"/>
          <cell r="AA2332"/>
          <cell r="AB2332"/>
          <cell r="AC2332"/>
          <cell r="AD2332"/>
          <cell r="AE2332"/>
        </row>
        <row r="2333">
          <cell r="B2333">
            <v>44141</v>
          </cell>
          <cell r="C2333">
            <v>45</v>
          </cell>
          <cell r="D2333">
            <v>11</v>
          </cell>
          <cell r="E2333">
            <v>2001310007</v>
          </cell>
          <cell r="F2333" t="str">
            <v>Nắp cốc lồi 1/4 trắng</v>
          </cell>
          <cell r="G2333"/>
          <cell r="H2333" t="str">
            <v>Thành</v>
          </cell>
          <cell r="I2333" t="str">
            <v>Nhựa</v>
          </cell>
          <cell r="J2333" t="str">
            <v>PQC</v>
          </cell>
          <cell r="K2333">
            <v>1469</v>
          </cell>
          <cell r="L2333">
            <v>1469</v>
          </cell>
          <cell r="M2333">
            <v>0</v>
          </cell>
          <cell r="P2333"/>
          <cell r="Q2333"/>
          <cell r="R2333"/>
          <cell r="S2333"/>
          <cell r="T2333"/>
          <cell r="U2333"/>
          <cell r="V2333"/>
          <cell r="W2333"/>
          <cell r="Y2333"/>
          <cell r="Z2333"/>
          <cell r="AA2333"/>
          <cell r="AB2333"/>
          <cell r="AC2333"/>
          <cell r="AD2333"/>
          <cell r="AE2333"/>
        </row>
        <row r="2334">
          <cell r="B2334">
            <v>44141</v>
          </cell>
          <cell r="C2334">
            <v>45</v>
          </cell>
          <cell r="D2334">
            <v>11</v>
          </cell>
          <cell r="E2334">
            <v>2001210018</v>
          </cell>
          <cell r="F2334" t="str">
            <v>Cốc 10" Đài Loan xanh D KAROFI</v>
          </cell>
          <cell r="G2334"/>
          <cell r="H2334" t="str">
            <v>Thành</v>
          </cell>
          <cell r="I2334" t="str">
            <v>Nhựa</v>
          </cell>
          <cell r="J2334" t="str">
            <v>PQC</v>
          </cell>
          <cell r="K2334">
            <v>1816</v>
          </cell>
          <cell r="L2334">
            <v>1800</v>
          </cell>
          <cell r="M2334">
            <v>16</v>
          </cell>
          <cell r="P2334"/>
          <cell r="Q2334"/>
          <cell r="R2334"/>
          <cell r="S2334">
            <v>16</v>
          </cell>
          <cell r="T2334"/>
          <cell r="U2334"/>
          <cell r="V2334"/>
          <cell r="W2334"/>
          <cell r="Y2334"/>
          <cell r="Z2334"/>
          <cell r="AA2334"/>
          <cell r="AB2334"/>
          <cell r="AC2334"/>
          <cell r="AD2334"/>
          <cell r="AE2334"/>
        </row>
        <row r="2335">
          <cell r="B2335">
            <v>44141</v>
          </cell>
          <cell r="C2335">
            <v>45</v>
          </cell>
          <cell r="D2335">
            <v>11</v>
          </cell>
          <cell r="E2335">
            <v>2002010054</v>
          </cell>
          <cell r="F2335" t="str">
            <v>Nắp vỏ màng 1812 p-EZ xanh</v>
          </cell>
          <cell r="G2335"/>
          <cell r="H2335" t="str">
            <v>Thành</v>
          </cell>
          <cell r="I2335" t="str">
            <v>Nhựa</v>
          </cell>
          <cell r="J2335" t="str">
            <v>PQC</v>
          </cell>
          <cell r="K2335">
            <v>1660</v>
          </cell>
          <cell r="L2335">
            <v>1660</v>
          </cell>
          <cell r="M2335">
            <v>0</v>
          </cell>
          <cell r="P2335"/>
          <cell r="Q2335"/>
          <cell r="R2335"/>
          <cell r="S2335"/>
          <cell r="T2335"/>
          <cell r="U2335"/>
          <cell r="V2335"/>
          <cell r="W2335"/>
          <cell r="Y2335"/>
          <cell r="Z2335"/>
          <cell r="AA2335"/>
          <cell r="AB2335"/>
          <cell r="AC2335"/>
          <cell r="AD2335"/>
          <cell r="AE2335"/>
        </row>
        <row r="2336">
          <cell r="B2336">
            <v>44141</v>
          </cell>
          <cell r="C2336">
            <v>45</v>
          </cell>
          <cell r="D2336">
            <v>11</v>
          </cell>
          <cell r="E2336">
            <v>2013010031</v>
          </cell>
          <cell r="F2336" t="str">
            <v>Dây RO 3/8 vàng</v>
          </cell>
          <cell r="G2336"/>
          <cell r="H2336" t="str">
            <v>Thành</v>
          </cell>
          <cell r="I2336" t="str">
            <v>Nhựa</v>
          </cell>
          <cell r="J2336" t="str">
            <v>PQC</v>
          </cell>
          <cell r="K2336">
            <v>28200</v>
          </cell>
          <cell r="L2336">
            <v>28200</v>
          </cell>
          <cell r="M2336">
            <v>0</v>
          </cell>
          <cell r="P2336"/>
          <cell r="Q2336"/>
          <cell r="R2336"/>
          <cell r="S2336"/>
          <cell r="T2336"/>
          <cell r="U2336"/>
          <cell r="V2336"/>
          <cell r="W2336"/>
          <cell r="Y2336"/>
          <cell r="Z2336"/>
          <cell r="AA2336"/>
          <cell r="AB2336"/>
          <cell r="AC2336"/>
          <cell r="AD2336"/>
          <cell r="AE2336"/>
        </row>
        <row r="2337">
          <cell r="B2337">
            <v>44141</v>
          </cell>
          <cell r="C2337">
            <v>45</v>
          </cell>
          <cell r="D2337">
            <v>11</v>
          </cell>
          <cell r="E2337">
            <v>2013010032</v>
          </cell>
          <cell r="F2337" t="str">
            <v>Dây RO 1/4 trắng TAIWAN</v>
          </cell>
          <cell r="G2337"/>
          <cell r="H2337" t="str">
            <v>Thành</v>
          </cell>
          <cell r="I2337" t="str">
            <v>Nhựa</v>
          </cell>
          <cell r="J2337" t="str">
            <v>PQC</v>
          </cell>
          <cell r="K2337">
            <v>8100</v>
          </cell>
          <cell r="L2337">
            <v>8100</v>
          </cell>
          <cell r="M2337">
            <v>0</v>
          </cell>
          <cell r="P2337"/>
          <cell r="Q2337"/>
          <cell r="R2337"/>
          <cell r="S2337"/>
          <cell r="T2337"/>
          <cell r="U2337"/>
          <cell r="V2337"/>
          <cell r="W2337"/>
          <cell r="Y2337"/>
          <cell r="Z2337"/>
          <cell r="AA2337"/>
          <cell r="AB2337"/>
          <cell r="AC2337"/>
          <cell r="AD2337"/>
          <cell r="AE2337"/>
        </row>
        <row r="2338">
          <cell r="B2338">
            <v>44141</v>
          </cell>
          <cell r="C2338">
            <v>45</v>
          </cell>
          <cell r="D2338">
            <v>11</v>
          </cell>
          <cell r="E2338">
            <v>2013010021</v>
          </cell>
          <cell r="F2338" t="str">
            <v>Dây RO 1/4 trắng KAROFI</v>
          </cell>
          <cell r="G2338"/>
          <cell r="H2338" t="str">
            <v>Thành</v>
          </cell>
          <cell r="I2338" t="str">
            <v>Nhựa</v>
          </cell>
          <cell r="J2338" t="str">
            <v>PQC</v>
          </cell>
          <cell r="K2338">
            <v>18600</v>
          </cell>
          <cell r="L2338">
            <v>18600</v>
          </cell>
          <cell r="M2338">
            <v>0</v>
          </cell>
          <cell r="P2338"/>
          <cell r="Q2338"/>
          <cell r="R2338"/>
          <cell r="S2338"/>
          <cell r="T2338"/>
          <cell r="U2338"/>
          <cell r="V2338"/>
          <cell r="W2338"/>
          <cell r="Y2338"/>
          <cell r="Z2338"/>
          <cell r="AA2338"/>
          <cell r="AB2338"/>
          <cell r="AC2338"/>
          <cell r="AD2338"/>
          <cell r="AE2338"/>
        </row>
        <row r="2339">
          <cell r="B2339">
            <v>44141</v>
          </cell>
          <cell r="C2339">
            <v>45</v>
          </cell>
          <cell r="D2339">
            <v>11</v>
          </cell>
          <cell r="E2339">
            <v>2013090107</v>
          </cell>
          <cell r="F2339" t="str">
            <v>Kẹp S20 Fi3-15mm</v>
          </cell>
          <cell r="G2339"/>
          <cell r="H2339" t="str">
            <v>Thành</v>
          </cell>
          <cell r="I2339" t="str">
            <v>Nhựa</v>
          </cell>
          <cell r="J2339" t="str">
            <v>PQC</v>
          </cell>
          <cell r="K2339">
            <v>6000</v>
          </cell>
          <cell r="L2339">
            <v>6000</v>
          </cell>
          <cell r="M2339">
            <v>0</v>
          </cell>
          <cell r="P2339"/>
          <cell r="Q2339"/>
          <cell r="R2339"/>
          <cell r="S2339"/>
          <cell r="T2339"/>
          <cell r="U2339"/>
          <cell r="V2339"/>
          <cell r="W2339"/>
          <cell r="Y2339"/>
          <cell r="Z2339"/>
          <cell r="AA2339"/>
          <cell r="AB2339"/>
          <cell r="AC2339"/>
          <cell r="AD2339"/>
          <cell r="AE2339"/>
        </row>
        <row r="2340">
          <cell r="B2340">
            <v>44142</v>
          </cell>
          <cell r="C2340">
            <v>45</v>
          </cell>
          <cell r="D2340">
            <v>11</v>
          </cell>
          <cell r="E2340">
            <v>1001110178</v>
          </cell>
          <cell r="F2340" t="str">
            <v>Máy lọc nước UNDERSINK (RPL)</v>
          </cell>
          <cell r="G2340"/>
          <cell r="H2340" t="str">
            <v>Dương</v>
          </cell>
          <cell r="I2340" t="str">
            <v>Lắp ráp</v>
          </cell>
          <cell r="J2340" t="str">
            <v>PQC</v>
          </cell>
          <cell r="K2340">
            <v>50</v>
          </cell>
          <cell r="L2340">
            <v>50</v>
          </cell>
          <cell r="M2340">
            <v>0</v>
          </cell>
          <cell r="P2340"/>
          <cell r="Q2340"/>
          <cell r="R2340"/>
          <cell r="S2340"/>
          <cell r="T2340"/>
          <cell r="U2340"/>
          <cell r="V2340"/>
          <cell r="W2340"/>
          <cell r="Y2340"/>
          <cell r="Z2340"/>
          <cell r="AA2340"/>
          <cell r="AB2340"/>
          <cell r="AC2340"/>
          <cell r="AD2340"/>
          <cell r="AE2340"/>
        </row>
        <row r="2341">
          <cell r="B2341">
            <v>44142</v>
          </cell>
          <cell r="C2341">
            <v>45</v>
          </cell>
          <cell r="D2341">
            <v>11</v>
          </cell>
          <cell r="E2341">
            <v>1001050153</v>
          </cell>
          <cell r="F2341" t="str">
            <v>Máy RO-01/DB03 (CTMANHNGOAN.02)</v>
          </cell>
          <cell r="G2341"/>
          <cell r="H2341" t="str">
            <v>Dương</v>
          </cell>
          <cell r="I2341" t="str">
            <v>Lắp ráp</v>
          </cell>
          <cell r="J2341" t="str">
            <v>PQC</v>
          </cell>
          <cell r="K2341">
            <v>50</v>
          </cell>
          <cell r="L2341">
            <v>50</v>
          </cell>
          <cell r="M2341">
            <v>0</v>
          </cell>
          <cell r="P2341"/>
          <cell r="Q2341"/>
          <cell r="R2341"/>
          <cell r="S2341"/>
          <cell r="T2341"/>
          <cell r="U2341"/>
          <cell r="V2341"/>
          <cell r="W2341"/>
          <cell r="Y2341"/>
          <cell r="Z2341"/>
          <cell r="AA2341"/>
          <cell r="AB2341"/>
          <cell r="AC2341"/>
          <cell r="AD2341"/>
          <cell r="AE2341"/>
        </row>
        <row r="2342">
          <cell r="B2342">
            <v>44142</v>
          </cell>
          <cell r="C2342">
            <v>45</v>
          </cell>
          <cell r="D2342">
            <v>11</v>
          </cell>
          <cell r="E2342">
            <v>1001110219</v>
          </cell>
          <cell r="F2342" t="str">
            <v>Máy RO-01/023 KAROFI (RPL)</v>
          </cell>
          <cell r="G2342"/>
          <cell r="H2342" t="str">
            <v>Dương</v>
          </cell>
          <cell r="I2342" t="str">
            <v>Lắp ráp</v>
          </cell>
          <cell r="J2342" t="str">
            <v>PQC</v>
          </cell>
          <cell r="K2342">
            <v>100</v>
          </cell>
          <cell r="L2342">
            <v>97</v>
          </cell>
          <cell r="M2342">
            <v>3</v>
          </cell>
          <cell r="P2342"/>
          <cell r="Q2342"/>
          <cell r="R2342"/>
          <cell r="S2342"/>
          <cell r="T2342"/>
          <cell r="U2342"/>
          <cell r="V2342"/>
          <cell r="W2342"/>
          <cell r="Y2342"/>
          <cell r="Z2342"/>
          <cell r="AA2342"/>
          <cell r="AB2342"/>
          <cell r="AC2342"/>
          <cell r="AD2342">
            <v>3</v>
          </cell>
          <cell r="AE2342"/>
        </row>
        <row r="2343">
          <cell r="B2343">
            <v>44142</v>
          </cell>
          <cell r="C2343">
            <v>45</v>
          </cell>
          <cell r="D2343">
            <v>11</v>
          </cell>
          <cell r="E2343">
            <v>1001110006</v>
          </cell>
          <cell r="F2343" t="str">
            <v>Máy RO-01 TECOMEN (6S)</v>
          </cell>
          <cell r="G2343"/>
          <cell r="H2343" t="str">
            <v>Dương</v>
          </cell>
          <cell r="I2343" t="str">
            <v>Lắp ráp</v>
          </cell>
          <cell r="J2343" t="str">
            <v>PQC</v>
          </cell>
          <cell r="K2343">
            <v>100</v>
          </cell>
          <cell r="L2343">
            <v>100</v>
          </cell>
          <cell r="M2343">
            <v>0</v>
          </cell>
          <cell r="P2343"/>
          <cell r="Q2343"/>
          <cell r="R2343"/>
          <cell r="S2343"/>
          <cell r="T2343"/>
          <cell r="U2343"/>
          <cell r="V2343"/>
          <cell r="W2343"/>
          <cell r="Y2343"/>
          <cell r="Z2343"/>
          <cell r="AA2343"/>
          <cell r="AB2343"/>
          <cell r="AC2343"/>
          <cell r="AD2343"/>
          <cell r="AE2343"/>
        </row>
        <row r="2344">
          <cell r="B2344">
            <v>44142</v>
          </cell>
          <cell r="C2344">
            <v>45</v>
          </cell>
          <cell r="D2344">
            <v>11</v>
          </cell>
          <cell r="E2344">
            <v>1001040256</v>
          </cell>
          <cell r="F2344" t="str">
            <v>Máy lọc nước KAROFI M-i129-H</v>
          </cell>
          <cell r="G2344"/>
          <cell r="H2344" t="str">
            <v>Dương</v>
          </cell>
          <cell r="I2344" t="str">
            <v>Lắp ráp</v>
          </cell>
          <cell r="J2344" t="str">
            <v>PQC</v>
          </cell>
          <cell r="K2344">
            <v>200</v>
          </cell>
          <cell r="L2344">
            <v>195</v>
          </cell>
          <cell r="M2344">
            <v>5</v>
          </cell>
          <cell r="P2344"/>
          <cell r="Q2344"/>
          <cell r="R2344"/>
          <cell r="S2344"/>
          <cell r="T2344"/>
          <cell r="U2344"/>
          <cell r="V2344"/>
          <cell r="W2344"/>
          <cell r="Y2344"/>
          <cell r="Z2344"/>
          <cell r="AA2344"/>
          <cell r="AB2344"/>
          <cell r="AC2344"/>
          <cell r="AD2344">
            <v>5</v>
          </cell>
          <cell r="AE2344"/>
        </row>
        <row r="2345">
          <cell r="B2345">
            <v>44142</v>
          </cell>
          <cell r="C2345">
            <v>45</v>
          </cell>
          <cell r="D2345">
            <v>11</v>
          </cell>
          <cell r="E2345">
            <v>1001010176</v>
          </cell>
          <cell r="F2345" t="str">
            <v>Máy lọc nước LIVOTEC LRA109</v>
          </cell>
          <cell r="G2345"/>
          <cell r="H2345" t="str">
            <v>Dương</v>
          </cell>
          <cell r="I2345" t="str">
            <v>Lắp ráp</v>
          </cell>
          <cell r="J2345" t="str">
            <v>PQC</v>
          </cell>
          <cell r="K2345">
            <v>300</v>
          </cell>
          <cell r="L2345">
            <v>300</v>
          </cell>
          <cell r="M2345">
            <v>0</v>
          </cell>
          <cell r="P2345"/>
          <cell r="Q2345"/>
          <cell r="R2345"/>
          <cell r="S2345"/>
          <cell r="T2345"/>
          <cell r="U2345"/>
          <cell r="V2345"/>
          <cell r="W2345"/>
          <cell r="Y2345"/>
          <cell r="Z2345"/>
          <cell r="AA2345"/>
          <cell r="AB2345"/>
          <cell r="AC2345"/>
          <cell r="AD2345"/>
          <cell r="AE2345"/>
        </row>
        <row r="2346">
          <cell r="B2346">
            <v>44144</v>
          </cell>
          <cell r="C2346">
            <v>46</v>
          </cell>
          <cell r="D2346">
            <v>11</v>
          </cell>
          <cell r="E2346">
            <v>1001040292</v>
          </cell>
          <cell r="F2346" t="str">
            <v>Máy lọc nước Optimus Karofi O-H128</v>
          </cell>
          <cell r="G2346"/>
          <cell r="H2346" t="str">
            <v>Dương</v>
          </cell>
          <cell r="I2346" t="str">
            <v>Lắp ráp</v>
          </cell>
          <cell r="J2346" t="str">
            <v>PQC</v>
          </cell>
          <cell r="K2346">
            <v>250</v>
          </cell>
          <cell r="L2346">
            <v>250</v>
          </cell>
          <cell r="M2346">
            <v>0</v>
          </cell>
          <cell r="P2346"/>
          <cell r="Q2346"/>
          <cell r="R2346"/>
          <cell r="S2346"/>
          <cell r="T2346"/>
          <cell r="U2346"/>
          <cell r="V2346"/>
          <cell r="W2346"/>
          <cell r="Y2346"/>
          <cell r="Z2346"/>
          <cell r="AA2346"/>
          <cell r="AB2346"/>
          <cell r="AC2346"/>
          <cell r="AD2346"/>
          <cell r="AE2346"/>
        </row>
        <row r="2347">
          <cell r="B2347">
            <v>44144</v>
          </cell>
          <cell r="C2347">
            <v>46</v>
          </cell>
          <cell r="D2347">
            <v>11</v>
          </cell>
          <cell r="E2347">
            <v>1001010176</v>
          </cell>
          <cell r="F2347" t="str">
            <v>Máy lọc nước LIVOTEC LRA109</v>
          </cell>
          <cell r="G2347"/>
          <cell r="H2347" t="str">
            <v>Dương</v>
          </cell>
          <cell r="I2347" t="str">
            <v>Lắp ráp</v>
          </cell>
          <cell r="J2347" t="str">
            <v>PQC</v>
          </cell>
          <cell r="K2347">
            <v>50</v>
          </cell>
          <cell r="L2347">
            <v>50</v>
          </cell>
          <cell r="M2347">
            <v>0</v>
          </cell>
          <cell r="P2347"/>
          <cell r="Q2347"/>
          <cell r="R2347"/>
          <cell r="S2347"/>
          <cell r="T2347"/>
          <cell r="U2347"/>
          <cell r="V2347"/>
          <cell r="W2347"/>
          <cell r="Y2347"/>
          <cell r="Z2347"/>
          <cell r="AA2347"/>
          <cell r="AB2347"/>
          <cell r="AC2347"/>
          <cell r="AD2347"/>
          <cell r="AE2347"/>
        </row>
        <row r="2348">
          <cell r="B2348">
            <v>44144</v>
          </cell>
          <cell r="C2348">
            <v>46</v>
          </cell>
          <cell r="D2348">
            <v>11</v>
          </cell>
          <cell r="E2348">
            <v>1001050229</v>
          </cell>
          <cell r="F2348" t="str">
            <v>Máy RO-05/001A (CTSAWA.06B)</v>
          </cell>
          <cell r="G2348"/>
          <cell r="H2348" t="str">
            <v>Dương</v>
          </cell>
          <cell r="I2348" t="str">
            <v>Lắp ráp</v>
          </cell>
          <cell r="J2348" t="str">
            <v>PQC</v>
          </cell>
          <cell r="K2348">
            <v>30</v>
          </cell>
          <cell r="L2348">
            <v>27</v>
          </cell>
          <cell r="M2348">
            <v>3</v>
          </cell>
          <cell r="P2348"/>
          <cell r="Q2348"/>
          <cell r="R2348"/>
          <cell r="S2348"/>
          <cell r="T2348"/>
          <cell r="U2348"/>
          <cell r="V2348"/>
          <cell r="W2348"/>
          <cell r="Y2348"/>
          <cell r="Z2348"/>
          <cell r="AA2348"/>
          <cell r="AB2348"/>
          <cell r="AC2348"/>
          <cell r="AD2348">
            <v>3</v>
          </cell>
          <cell r="AE2348"/>
        </row>
        <row r="2349">
          <cell r="B2349">
            <v>44144</v>
          </cell>
          <cell r="C2349">
            <v>46</v>
          </cell>
          <cell r="D2349">
            <v>11</v>
          </cell>
          <cell r="E2349">
            <v>1001110219</v>
          </cell>
          <cell r="F2349" t="str">
            <v>Máy RO-01/023 KAROFI (RPL)</v>
          </cell>
          <cell r="G2349"/>
          <cell r="H2349" t="str">
            <v>Dương</v>
          </cell>
          <cell r="I2349" t="str">
            <v>Lắp ráp</v>
          </cell>
          <cell r="J2349" t="str">
            <v>PQC</v>
          </cell>
          <cell r="K2349">
            <v>40</v>
          </cell>
          <cell r="L2349">
            <v>40</v>
          </cell>
          <cell r="M2349">
            <v>0</v>
          </cell>
          <cell r="P2349"/>
          <cell r="Q2349"/>
          <cell r="R2349"/>
          <cell r="S2349"/>
          <cell r="T2349"/>
          <cell r="U2349"/>
          <cell r="V2349"/>
          <cell r="W2349"/>
          <cell r="Y2349"/>
          <cell r="Z2349"/>
          <cell r="AA2349"/>
          <cell r="AB2349"/>
          <cell r="AC2349"/>
          <cell r="AD2349"/>
          <cell r="AE2349"/>
        </row>
        <row r="2350">
          <cell r="B2350">
            <v>44144</v>
          </cell>
          <cell r="C2350">
            <v>46</v>
          </cell>
          <cell r="D2350">
            <v>11</v>
          </cell>
          <cell r="E2350">
            <v>1001110006</v>
          </cell>
          <cell r="F2350" t="str">
            <v>Máy RO-01 TECOMEN (6S)</v>
          </cell>
          <cell r="G2350"/>
          <cell r="H2350" t="str">
            <v>Dương</v>
          </cell>
          <cell r="I2350" t="str">
            <v>Lắp ráp</v>
          </cell>
          <cell r="J2350" t="str">
            <v>PQC</v>
          </cell>
          <cell r="K2350">
            <v>140</v>
          </cell>
          <cell r="L2350">
            <v>140</v>
          </cell>
          <cell r="M2350">
            <v>0</v>
          </cell>
          <cell r="P2350"/>
          <cell r="Q2350"/>
          <cell r="R2350"/>
          <cell r="S2350"/>
          <cell r="T2350"/>
          <cell r="U2350"/>
          <cell r="V2350"/>
          <cell r="W2350"/>
          <cell r="Y2350"/>
          <cell r="Z2350"/>
          <cell r="AA2350"/>
          <cell r="AB2350"/>
          <cell r="AC2350"/>
          <cell r="AD2350"/>
          <cell r="AE2350"/>
        </row>
        <row r="2351">
          <cell r="B2351">
            <v>44144</v>
          </cell>
          <cell r="C2351">
            <v>46</v>
          </cell>
          <cell r="D2351">
            <v>11</v>
          </cell>
          <cell r="E2351">
            <v>1001040409</v>
          </cell>
          <cell r="F2351" t="str">
            <v>Máy lọc nước KAROFI KT-E9RO</v>
          </cell>
          <cell r="G2351"/>
          <cell r="H2351" t="str">
            <v>Dương</v>
          </cell>
          <cell r="I2351" t="str">
            <v>Lắp ráp</v>
          </cell>
          <cell r="J2351" t="str">
            <v>PQC</v>
          </cell>
          <cell r="K2351">
            <v>20</v>
          </cell>
          <cell r="L2351">
            <v>15</v>
          </cell>
          <cell r="M2351">
            <v>5</v>
          </cell>
          <cell r="P2351"/>
          <cell r="Q2351"/>
          <cell r="R2351"/>
          <cell r="S2351"/>
          <cell r="T2351"/>
          <cell r="U2351"/>
          <cell r="V2351"/>
          <cell r="W2351"/>
          <cell r="Y2351"/>
          <cell r="Z2351"/>
          <cell r="AA2351"/>
          <cell r="AB2351"/>
          <cell r="AC2351"/>
          <cell r="AD2351"/>
          <cell r="AE2351">
            <v>5</v>
          </cell>
        </row>
        <row r="2352">
          <cell r="B2352">
            <v>44145</v>
          </cell>
          <cell r="C2352">
            <v>46</v>
          </cell>
          <cell r="D2352">
            <v>11</v>
          </cell>
          <cell r="E2352">
            <v>1001040391</v>
          </cell>
          <cell r="F2352" t="str">
            <v>Máy lọc nước Optimus Plus O-P1310</v>
          </cell>
          <cell r="G2352"/>
          <cell r="H2352" t="str">
            <v>Dương</v>
          </cell>
          <cell r="I2352" t="str">
            <v>Lắp ráp</v>
          </cell>
          <cell r="J2352" t="str">
            <v>PQC</v>
          </cell>
          <cell r="K2352">
            <v>156</v>
          </cell>
          <cell r="L2352">
            <v>156</v>
          </cell>
          <cell r="M2352">
            <v>0</v>
          </cell>
          <cell r="P2352"/>
          <cell r="Q2352"/>
          <cell r="R2352"/>
          <cell r="S2352"/>
          <cell r="T2352"/>
          <cell r="U2352"/>
          <cell r="V2352"/>
          <cell r="W2352"/>
          <cell r="Y2352"/>
          <cell r="Z2352"/>
          <cell r="AA2352"/>
          <cell r="AB2352"/>
          <cell r="AC2352"/>
          <cell r="AD2352"/>
          <cell r="AE2352"/>
        </row>
        <row r="2353">
          <cell r="B2353">
            <v>44145</v>
          </cell>
          <cell r="C2353">
            <v>46</v>
          </cell>
          <cell r="D2353">
            <v>11</v>
          </cell>
          <cell r="E2353">
            <v>1001040415</v>
          </cell>
          <cell r="F2353" t="str">
            <v>Máy lọc nước KAROFI B930</v>
          </cell>
          <cell r="G2353"/>
          <cell r="H2353" t="str">
            <v>Dương</v>
          </cell>
          <cell r="I2353" t="str">
            <v>Lắp ráp</v>
          </cell>
          <cell r="J2353" t="str">
            <v>PQC</v>
          </cell>
          <cell r="K2353">
            <v>300</v>
          </cell>
          <cell r="L2353">
            <v>300</v>
          </cell>
          <cell r="M2353">
            <v>0</v>
          </cell>
          <cell r="P2353"/>
          <cell r="Q2353"/>
          <cell r="R2353"/>
          <cell r="S2353"/>
          <cell r="T2353"/>
          <cell r="U2353"/>
          <cell r="V2353"/>
          <cell r="W2353"/>
          <cell r="Y2353"/>
          <cell r="Z2353"/>
          <cell r="AA2353"/>
          <cell r="AB2353"/>
          <cell r="AC2353"/>
          <cell r="AD2353"/>
          <cell r="AE2353"/>
        </row>
        <row r="2354">
          <cell r="B2354">
            <v>44145</v>
          </cell>
          <cell r="C2354">
            <v>46</v>
          </cell>
          <cell r="D2354">
            <v>11</v>
          </cell>
          <cell r="E2354">
            <v>1001040364</v>
          </cell>
          <cell r="F2354" t="str">
            <v>Máy lọc nước KAROFI E8RO MT</v>
          </cell>
          <cell r="G2354"/>
          <cell r="H2354" t="str">
            <v>Dương</v>
          </cell>
          <cell r="I2354" t="str">
            <v>Lắp ráp</v>
          </cell>
          <cell r="J2354" t="str">
            <v>PQC</v>
          </cell>
          <cell r="K2354">
            <v>200</v>
          </cell>
          <cell r="L2354">
            <v>200</v>
          </cell>
          <cell r="M2354">
            <v>0</v>
          </cell>
          <cell r="P2354"/>
          <cell r="Q2354"/>
          <cell r="R2354"/>
          <cell r="S2354"/>
          <cell r="T2354"/>
          <cell r="U2354"/>
          <cell r="V2354"/>
          <cell r="W2354"/>
          <cell r="Y2354"/>
          <cell r="Z2354"/>
          <cell r="AA2354"/>
          <cell r="AB2354"/>
          <cell r="AC2354"/>
          <cell r="AD2354"/>
          <cell r="AE2354"/>
        </row>
        <row r="2355">
          <cell r="B2355">
            <v>44145</v>
          </cell>
          <cell r="C2355">
            <v>46</v>
          </cell>
          <cell r="D2355">
            <v>11</v>
          </cell>
          <cell r="E2355">
            <v>1001010176</v>
          </cell>
          <cell r="F2355" t="str">
            <v>Máy lọc nước LIVOTEC LRA109</v>
          </cell>
          <cell r="G2355"/>
          <cell r="H2355" t="str">
            <v>Dương</v>
          </cell>
          <cell r="I2355" t="str">
            <v>Lắp ráp</v>
          </cell>
          <cell r="J2355" t="str">
            <v>PQC</v>
          </cell>
          <cell r="K2355">
            <v>250</v>
          </cell>
          <cell r="L2355">
            <v>242</v>
          </cell>
          <cell r="M2355">
            <v>8</v>
          </cell>
          <cell r="P2355"/>
          <cell r="Q2355"/>
          <cell r="R2355"/>
          <cell r="S2355"/>
          <cell r="T2355"/>
          <cell r="U2355"/>
          <cell r="V2355"/>
          <cell r="W2355"/>
          <cell r="Y2355"/>
          <cell r="Z2355"/>
          <cell r="AA2355"/>
          <cell r="AB2355"/>
          <cell r="AC2355"/>
          <cell r="AD2355"/>
          <cell r="AE2355">
            <v>8</v>
          </cell>
        </row>
        <row r="2356">
          <cell r="B2356">
            <v>44145</v>
          </cell>
          <cell r="C2356">
            <v>46</v>
          </cell>
          <cell r="D2356">
            <v>11</v>
          </cell>
          <cell r="E2356">
            <v>1001040152</v>
          </cell>
          <cell r="F2356" t="str">
            <v>Máy lọc nước KAROFI KT-ERO80</v>
          </cell>
          <cell r="G2356"/>
          <cell r="H2356" t="str">
            <v>Dương</v>
          </cell>
          <cell r="I2356" t="str">
            <v>Lắp ráp</v>
          </cell>
          <cell r="J2356" t="str">
            <v>PQC</v>
          </cell>
          <cell r="K2356">
            <v>50</v>
          </cell>
          <cell r="L2356">
            <v>50</v>
          </cell>
          <cell r="M2356">
            <v>0</v>
          </cell>
          <cell r="P2356"/>
          <cell r="Q2356"/>
          <cell r="R2356"/>
          <cell r="S2356"/>
          <cell r="T2356"/>
          <cell r="U2356"/>
          <cell r="V2356"/>
          <cell r="W2356"/>
          <cell r="Y2356"/>
          <cell r="Z2356"/>
          <cell r="AA2356"/>
          <cell r="AB2356"/>
          <cell r="AC2356"/>
          <cell r="AD2356"/>
          <cell r="AE2356"/>
        </row>
        <row r="2357">
          <cell r="B2357">
            <v>44145</v>
          </cell>
          <cell r="C2357">
            <v>46</v>
          </cell>
          <cell r="D2357">
            <v>11</v>
          </cell>
          <cell r="E2357">
            <v>2001310007</v>
          </cell>
          <cell r="F2357" t="str">
            <v>Nắp cốc lồi 1/4 trắng</v>
          </cell>
          <cell r="G2357"/>
          <cell r="H2357" t="str">
            <v>Thành</v>
          </cell>
          <cell r="I2357" t="str">
            <v>Nhựa</v>
          </cell>
          <cell r="J2357" t="str">
            <v>PQC</v>
          </cell>
          <cell r="K2357">
            <v>1509</v>
          </cell>
          <cell r="L2357">
            <v>1509</v>
          </cell>
          <cell r="M2357">
            <v>0</v>
          </cell>
          <cell r="P2357"/>
          <cell r="Q2357"/>
          <cell r="R2357"/>
          <cell r="S2357"/>
          <cell r="T2357"/>
          <cell r="U2357"/>
          <cell r="V2357"/>
          <cell r="W2357"/>
          <cell r="Y2357"/>
          <cell r="Z2357"/>
          <cell r="AA2357"/>
          <cell r="AB2357"/>
          <cell r="AC2357"/>
          <cell r="AD2357"/>
          <cell r="AE2357"/>
        </row>
        <row r="2358">
          <cell r="B2358">
            <v>44145</v>
          </cell>
          <cell r="C2358">
            <v>46</v>
          </cell>
          <cell r="D2358">
            <v>11</v>
          </cell>
          <cell r="E2358">
            <v>3003090023</v>
          </cell>
          <cell r="F2358" t="str">
            <v>Đế tủ IQO</v>
          </cell>
          <cell r="G2358"/>
          <cell r="H2358" t="str">
            <v>Thành</v>
          </cell>
          <cell r="I2358" t="str">
            <v>Nhựa</v>
          </cell>
          <cell r="J2358" t="str">
            <v>PQC</v>
          </cell>
          <cell r="K2358">
            <v>1629</v>
          </cell>
          <cell r="L2358">
            <v>1629</v>
          </cell>
          <cell r="M2358">
            <v>0</v>
          </cell>
          <cell r="P2358"/>
          <cell r="Q2358"/>
          <cell r="R2358"/>
          <cell r="S2358"/>
          <cell r="T2358"/>
          <cell r="U2358"/>
          <cell r="V2358"/>
          <cell r="W2358"/>
          <cell r="Y2358"/>
          <cell r="Z2358"/>
          <cell r="AA2358"/>
          <cell r="AB2358"/>
          <cell r="AC2358"/>
          <cell r="AD2358"/>
          <cell r="AE2358"/>
        </row>
        <row r="2359">
          <cell r="B2359">
            <v>44145</v>
          </cell>
          <cell r="C2359">
            <v>46</v>
          </cell>
          <cell r="D2359">
            <v>11</v>
          </cell>
          <cell r="E2359">
            <v>3002020155</v>
          </cell>
          <cell r="F2359" t="str">
            <v>Thân T33 2D xanh D [T33 - KAROFI]</v>
          </cell>
          <cell r="G2359"/>
          <cell r="H2359" t="str">
            <v>Thành</v>
          </cell>
          <cell r="I2359" t="str">
            <v>Nhựa</v>
          </cell>
          <cell r="J2359" t="str">
            <v>PQC</v>
          </cell>
          <cell r="K2359">
            <v>4715</v>
          </cell>
          <cell r="L2359">
            <v>4715</v>
          </cell>
          <cell r="M2359">
            <v>0</v>
          </cell>
          <cell r="P2359"/>
          <cell r="Q2359"/>
          <cell r="R2359"/>
          <cell r="S2359"/>
          <cell r="T2359"/>
          <cell r="U2359"/>
          <cell r="V2359"/>
          <cell r="W2359"/>
          <cell r="Y2359"/>
          <cell r="Z2359"/>
          <cell r="AA2359"/>
          <cell r="AB2359"/>
          <cell r="AC2359"/>
          <cell r="AD2359"/>
          <cell r="AE2359"/>
        </row>
        <row r="2360">
          <cell r="B2360">
            <v>44145</v>
          </cell>
          <cell r="C2360">
            <v>46</v>
          </cell>
          <cell r="D2360">
            <v>11</v>
          </cell>
          <cell r="E2360">
            <v>2001210017</v>
          </cell>
          <cell r="F2360" t="str">
            <v>Cốc 10" Đài Loan xanh BV [SUNHOUSE]</v>
          </cell>
          <cell r="G2360"/>
          <cell r="H2360" t="str">
            <v>Thành</v>
          </cell>
          <cell r="I2360" t="str">
            <v>Nhựa</v>
          </cell>
          <cell r="J2360" t="str">
            <v>PQC</v>
          </cell>
          <cell r="K2360">
            <v>1984</v>
          </cell>
          <cell r="L2360">
            <v>1963</v>
          </cell>
          <cell r="M2360">
            <v>21</v>
          </cell>
          <cell r="P2360"/>
          <cell r="Q2360"/>
          <cell r="R2360"/>
          <cell r="S2360">
            <v>21</v>
          </cell>
          <cell r="T2360"/>
          <cell r="U2360"/>
          <cell r="V2360"/>
          <cell r="W2360"/>
          <cell r="Y2360"/>
          <cell r="Z2360"/>
          <cell r="AA2360"/>
          <cell r="AB2360"/>
          <cell r="AC2360"/>
          <cell r="AD2360"/>
          <cell r="AE2360"/>
        </row>
        <row r="2361">
          <cell r="B2361">
            <v>44145</v>
          </cell>
          <cell r="C2361">
            <v>46</v>
          </cell>
          <cell r="D2361">
            <v>11</v>
          </cell>
          <cell r="E2361">
            <v>2001310007</v>
          </cell>
          <cell r="F2361" t="str">
            <v>Nắp cốc lồi 1/4 trắng</v>
          </cell>
          <cell r="G2361"/>
          <cell r="H2361" t="str">
            <v>Thành</v>
          </cell>
          <cell r="I2361" t="str">
            <v>Nhựa</v>
          </cell>
          <cell r="J2361" t="str">
            <v>PQC</v>
          </cell>
          <cell r="K2361">
            <v>1707</v>
          </cell>
          <cell r="L2361">
            <v>1707</v>
          </cell>
          <cell r="M2361">
            <v>0</v>
          </cell>
          <cell r="P2361"/>
          <cell r="Q2361"/>
          <cell r="R2361"/>
          <cell r="S2361"/>
          <cell r="T2361"/>
          <cell r="U2361"/>
          <cell r="V2361"/>
          <cell r="W2361"/>
          <cell r="Y2361"/>
          <cell r="Z2361"/>
          <cell r="AA2361"/>
          <cell r="AB2361"/>
          <cell r="AC2361"/>
          <cell r="AD2361"/>
          <cell r="AE2361"/>
        </row>
        <row r="2362">
          <cell r="B2362">
            <v>44145</v>
          </cell>
          <cell r="C2362">
            <v>46</v>
          </cell>
          <cell r="D2362">
            <v>11</v>
          </cell>
          <cell r="E2362">
            <v>2001210018</v>
          </cell>
          <cell r="F2362" t="str">
            <v>Cốc 10" Đài Loan xanh D KAROFI</v>
          </cell>
          <cell r="G2362"/>
          <cell r="H2362" t="str">
            <v>Thành</v>
          </cell>
          <cell r="I2362" t="str">
            <v>Nhựa</v>
          </cell>
          <cell r="J2362" t="str">
            <v>PQC</v>
          </cell>
          <cell r="K2362">
            <v>1236</v>
          </cell>
          <cell r="L2362">
            <v>1204</v>
          </cell>
          <cell r="M2362">
            <v>32</v>
          </cell>
          <cell r="P2362"/>
          <cell r="Q2362"/>
          <cell r="R2362"/>
          <cell r="S2362">
            <v>32</v>
          </cell>
          <cell r="T2362"/>
          <cell r="U2362"/>
          <cell r="V2362"/>
          <cell r="W2362"/>
          <cell r="Y2362"/>
          <cell r="Z2362"/>
          <cell r="AA2362"/>
          <cell r="AB2362"/>
          <cell r="AC2362"/>
          <cell r="AD2362"/>
          <cell r="AE2362"/>
        </row>
        <row r="2363">
          <cell r="B2363">
            <v>44145</v>
          </cell>
          <cell r="C2363">
            <v>46</v>
          </cell>
          <cell r="D2363">
            <v>11</v>
          </cell>
          <cell r="E2363">
            <v>2001310035</v>
          </cell>
          <cell r="F2363" t="str">
            <v>Nắp cốc K p-EZ 1/4-1/4 trắng</v>
          </cell>
          <cell r="G2363"/>
          <cell r="H2363" t="str">
            <v>Thành</v>
          </cell>
          <cell r="I2363" t="str">
            <v>Nhựa</v>
          </cell>
          <cell r="J2363" t="str">
            <v>PQC</v>
          </cell>
          <cell r="K2363">
            <v>1707</v>
          </cell>
          <cell r="L2363">
            <v>1688</v>
          </cell>
          <cell r="M2363">
            <v>19</v>
          </cell>
          <cell r="P2363"/>
          <cell r="Q2363"/>
          <cell r="R2363"/>
          <cell r="S2363">
            <v>19</v>
          </cell>
          <cell r="T2363"/>
          <cell r="U2363"/>
          <cell r="V2363"/>
          <cell r="W2363"/>
          <cell r="Y2363"/>
          <cell r="Z2363"/>
          <cell r="AA2363"/>
          <cell r="AB2363"/>
          <cell r="AC2363"/>
          <cell r="AD2363"/>
          <cell r="AE2363"/>
        </row>
        <row r="2364">
          <cell r="B2364">
            <v>44145</v>
          </cell>
          <cell r="C2364">
            <v>46</v>
          </cell>
          <cell r="D2364">
            <v>11</v>
          </cell>
          <cell r="E2364">
            <v>2001210001</v>
          </cell>
          <cell r="F2364" t="str">
            <v>Cốc 10" Đài Loan đỏ BV [SUNHOUSE]</v>
          </cell>
          <cell r="G2364"/>
          <cell r="H2364" t="str">
            <v>Thành</v>
          </cell>
          <cell r="I2364" t="str">
            <v>Nhựa</v>
          </cell>
          <cell r="J2364" t="str">
            <v>PQC</v>
          </cell>
          <cell r="K2364">
            <v>1164</v>
          </cell>
          <cell r="L2364">
            <v>1143</v>
          </cell>
          <cell r="M2364">
            <v>21</v>
          </cell>
          <cell r="P2364"/>
          <cell r="Q2364"/>
          <cell r="R2364"/>
          <cell r="S2364">
            <v>21</v>
          </cell>
          <cell r="T2364"/>
          <cell r="U2364"/>
          <cell r="V2364"/>
          <cell r="W2364"/>
          <cell r="Y2364"/>
          <cell r="Z2364"/>
          <cell r="AA2364"/>
          <cell r="AB2364"/>
          <cell r="AC2364"/>
          <cell r="AD2364"/>
          <cell r="AE2364"/>
        </row>
        <row r="2365">
          <cell r="B2365">
            <v>44145</v>
          </cell>
          <cell r="C2365">
            <v>46</v>
          </cell>
          <cell r="D2365">
            <v>11</v>
          </cell>
          <cell r="E2365">
            <v>2001210007</v>
          </cell>
          <cell r="F2365" t="str">
            <v>Cốc 10" Đài Loan trong [KAROFI]</v>
          </cell>
          <cell r="G2365"/>
          <cell r="H2365" t="str">
            <v>Thành</v>
          </cell>
          <cell r="I2365" t="str">
            <v>Nhựa</v>
          </cell>
          <cell r="J2365" t="str">
            <v>PQC</v>
          </cell>
          <cell r="K2365">
            <v>1888</v>
          </cell>
          <cell r="L2365">
            <v>1864</v>
          </cell>
          <cell r="M2365">
            <v>24</v>
          </cell>
          <cell r="P2365"/>
          <cell r="Q2365"/>
          <cell r="R2365"/>
          <cell r="S2365">
            <v>24</v>
          </cell>
          <cell r="T2365"/>
          <cell r="U2365"/>
          <cell r="V2365"/>
          <cell r="W2365"/>
          <cell r="Y2365"/>
          <cell r="Z2365"/>
          <cell r="AA2365"/>
          <cell r="AB2365"/>
          <cell r="AC2365"/>
          <cell r="AD2365"/>
          <cell r="AE2365"/>
        </row>
        <row r="2366">
          <cell r="B2366">
            <v>44145</v>
          </cell>
          <cell r="C2366">
            <v>46</v>
          </cell>
          <cell r="D2366">
            <v>11</v>
          </cell>
          <cell r="E2366">
            <v>3002010134</v>
          </cell>
          <cell r="F2366" t="str">
            <v>Chụp PP v4 xanh D2</v>
          </cell>
          <cell r="G2366"/>
          <cell r="H2366" t="str">
            <v>Thành</v>
          </cell>
          <cell r="I2366" t="str">
            <v>Nhựa</v>
          </cell>
          <cell r="J2366" t="str">
            <v>PQC</v>
          </cell>
          <cell r="K2366">
            <v>35844</v>
          </cell>
          <cell r="L2366">
            <v>35844</v>
          </cell>
          <cell r="M2366">
            <v>0</v>
          </cell>
          <cell r="P2366"/>
          <cell r="Q2366"/>
          <cell r="R2366"/>
          <cell r="S2366"/>
          <cell r="T2366"/>
          <cell r="U2366"/>
          <cell r="V2366"/>
          <cell r="W2366"/>
          <cell r="Y2366"/>
          <cell r="Z2366"/>
          <cell r="AA2366"/>
          <cell r="AB2366"/>
          <cell r="AC2366"/>
          <cell r="AD2366"/>
          <cell r="AE2366"/>
        </row>
        <row r="2367">
          <cell r="B2367">
            <v>44145</v>
          </cell>
          <cell r="C2367">
            <v>46</v>
          </cell>
          <cell r="D2367">
            <v>11</v>
          </cell>
          <cell r="E2367">
            <v>3003040033</v>
          </cell>
          <cell r="F2367" t="str">
            <v>Đình tủ IRO3 trắng</v>
          </cell>
          <cell r="G2367"/>
          <cell r="H2367" t="str">
            <v>Dương</v>
          </cell>
          <cell r="I2367" t="str">
            <v>Lắp ráp</v>
          </cell>
          <cell r="J2367" t="str">
            <v>PQC</v>
          </cell>
          <cell r="K2367">
            <v>1079</v>
          </cell>
          <cell r="L2367">
            <v>1079</v>
          </cell>
          <cell r="M2367">
            <v>0</v>
          </cell>
          <cell r="P2367"/>
          <cell r="Q2367"/>
          <cell r="R2367"/>
          <cell r="S2367"/>
          <cell r="T2367"/>
          <cell r="U2367"/>
          <cell r="V2367"/>
          <cell r="W2367"/>
          <cell r="Y2367"/>
          <cell r="Z2367"/>
          <cell r="AA2367"/>
          <cell r="AB2367"/>
          <cell r="AC2367"/>
          <cell r="AD2367"/>
          <cell r="AE2367"/>
        </row>
        <row r="2368">
          <cell r="B2368">
            <v>44145</v>
          </cell>
          <cell r="C2368">
            <v>46</v>
          </cell>
          <cell r="D2368">
            <v>11</v>
          </cell>
          <cell r="E2368">
            <v>2003030037</v>
          </cell>
          <cell r="F2368" t="str">
            <v>Lõi T33 102 trắng GREENLINE (DM)</v>
          </cell>
          <cell r="G2368"/>
          <cell r="H2368" t="str">
            <v>Dương</v>
          </cell>
          <cell r="I2368" t="str">
            <v>Lắp ráp</v>
          </cell>
          <cell r="J2368" t="str">
            <v>PQC</v>
          </cell>
          <cell r="K2368">
            <v>480</v>
          </cell>
          <cell r="L2368">
            <v>480</v>
          </cell>
          <cell r="M2368">
            <v>0</v>
          </cell>
          <cell r="P2368"/>
          <cell r="Q2368"/>
          <cell r="R2368"/>
          <cell r="S2368"/>
          <cell r="T2368"/>
          <cell r="U2368"/>
          <cell r="V2368"/>
          <cell r="W2368"/>
          <cell r="Y2368"/>
          <cell r="Z2368"/>
          <cell r="AA2368"/>
          <cell r="AB2368"/>
          <cell r="AC2368"/>
          <cell r="AD2368"/>
          <cell r="AE2368"/>
        </row>
        <row r="2369">
          <cell r="B2369">
            <v>44146</v>
          </cell>
          <cell r="C2369">
            <v>46</v>
          </cell>
          <cell r="D2369">
            <v>11</v>
          </cell>
          <cell r="E2369">
            <v>1001040391</v>
          </cell>
          <cell r="F2369" t="str">
            <v>Máy lọc nước Optimus Plus O-P1310</v>
          </cell>
          <cell r="G2369"/>
          <cell r="H2369" t="str">
            <v>Dương</v>
          </cell>
          <cell r="I2369" t="str">
            <v>Lắp ráp</v>
          </cell>
          <cell r="J2369" t="str">
            <v>PQC</v>
          </cell>
          <cell r="K2369">
            <v>200</v>
          </cell>
          <cell r="L2369">
            <v>200</v>
          </cell>
          <cell r="M2369">
            <v>0</v>
          </cell>
          <cell r="P2369"/>
          <cell r="Q2369"/>
          <cell r="R2369"/>
          <cell r="S2369"/>
          <cell r="T2369"/>
          <cell r="U2369"/>
          <cell r="V2369"/>
          <cell r="W2369"/>
          <cell r="Y2369"/>
          <cell r="Z2369"/>
          <cell r="AA2369"/>
          <cell r="AB2369"/>
          <cell r="AC2369"/>
          <cell r="AD2369"/>
          <cell r="AE2369"/>
        </row>
        <row r="2370">
          <cell r="B2370">
            <v>44146</v>
          </cell>
          <cell r="C2370">
            <v>46</v>
          </cell>
          <cell r="D2370">
            <v>11</v>
          </cell>
          <cell r="E2370">
            <v>1001040133</v>
          </cell>
          <cell r="F2370" t="str">
            <v>Máy lọc nước KAROFI ERO80</v>
          </cell>
          <cell r="G2370"/>
          <cell r="H2370" t="str">
            <v>Dương</v>
          </cell>
          <cell r="I2370" t="str">
            <v>Lắp ráp</v>
          </cell>
          <cell r="J2370" t="str">
            <v>PQC</v>
          </cell>
          <cell r="K2370">
            <v>100</v>
          </cell>
          <cell r="L2370">
            <v>100</v>
          </cell>
          <cell r="M2370">
            <v>0</v>
          </cell>
          <cell r="P2370"/>
          <cell r="Q2370"/>
          <cell r="R2370"/>
          <cell r="S2370"/>
          <cell r="T2370"/>
          <cell r="U2370"/>
          <cell r="V2370"/>
          <cell r="W2370"/>
          <cell r="Y2370"/>
          <cell r="Z2370"/>
          <cell r="AA2370"/>
          <cell r="AB2370"/>
          <cell r="AC2370"/>
          <cell r="AD2370"/>
          <cell r="AE2370"/>
        </row>
        <row r="2371">
          <cell r="B2371">
            <v>44146</v>
          </cell>
          <cell r="C2371">
            <v>46</v>
          </cell>
          <cell r="D2371">
            <v>11</v>
          </cell>
          <cell r="E2371">
            <v>1001040115</v>
          </cell>
          <cell r="F2371" t="str">
            <v>Máy lọc nước KAROFI K9IQ-2 MT</v>
          </cell>
          <cell r="G2371"/>
          <cell r="H2371" t="str">
            <v>Dương</v>
          </cell>
          <cell r="I2371" t="str">
            <v>Lắp ráp</v>
          </cell>
          <cell r="J2371" t="str">
            <v>PQC</v>
          </cell>
          <cell r="K2371">
            <v>35</v>
          </cell>
          <cell r="L2371">
            <v>35</v>
          </cell>
          <cell r="M2371">
            <v>0</v>
          </cell>
          <cell r="P2371"/>
          <cell r="Q2371"/>
          <cell r="R2371"/>
          <cell r="S2371"/>
          <cell r="T2371"/>
          <cell r="U2371"/>
          <cell r="V2371"/>
          <cell r="W2371"/>
          <cell r="Y2371"/>
          <cell r="Z2371"/>
          <cell r="AA2371"/>
          <cell r="AB2371"/>
          <cell r="AC2371"/>
          <cell r="AD2371"/>
          <cell r="AE2371"/>
        </row>
        <row r="2372">
          <cell r="B2372">
            <v>44146</v>
          </cell>
          <cell r="C2372">
            <v>46</v>
          </cell>
          <cell r="D2372">
            <v>11</v>
          </cell>
          <cell r="E2372">
            <v>1001040380</v>
          </cell>
          <cell r="F2372" t="str">
            <v>Máy lọc nước KAROFI KSI90 Plus</v>
          </cell>
          <cell r="G2372"/>
          <cell r="H2372" t="str">
            <v>Dương</v>
          </cell>
          <cell r="I2372" t="str">
            <v>Lắp ráp</v>
          </cell>
          <cell r="J2372" t="str">
            <v>PQC</v>
          </cell>
          <cell r="K2372">
            <v>150</v>
          </cell>
          <cell r="L2372">
            <v>150</v>
          </cell>
          <cell r="M2372">
            <v>0</v>
          </cell>
          <cell r="P2372"/>
          <cell r="Q2372"/>
          <cell r="R2372"/>
          <cell r="S2372"/>
          <cell r="T2372"/>
          <cell r="U2372"/>
          <cell r="V2372"/>
          <cell r="W2372"/>
          <cell r="Y2372"/>
          <cell r="Z2372"/>
          <cell r="AA2372"/>
          <cell r="AB2372"/>
          <cell r="AC2372"/>
          <cell r="AD2372"/>
          <cell r="AE2372"/>
        </row>
        <row r="2373">
          <cell r="B2373">
            <v>44146</v>
          </cell>
          <cell r="C2373">
            <v>46</v>
          </cell>
          <cell r="D2373">
            <v>11</v>
          </cell>
          <cell r="E2373">
            <v>1001040365</v>
          </cell>
          <cell r="F2373" t="str">
            <v>Máy lọc nước KAROFI S-s117 +BA</v>
          </cell>
          <cell r="G2373"/>
          <cell r="H2373" t="str">
            <v>Dương</v>
          </cell>
          <cell r="I2373" t="str">
            <v>Lắp ráp</v>
          </cell>
          <cell r="J2373" t="str">
            <v>PQC</v>
          </cell>
          <cell r="K2373">
            <v>100</v>
          </cell>
          <cell r="L2373">
            <v>100</v>
          </cell>
          <cell r="M2373">
            <v>0</v>
          </cell>
          <cell r="P2373"/>
          <cell r="Q2373"/>
          <cell r="R2373"/>
          <cell r="S2373"/>
          <cell r="T2373"/>
          <cell r="U2373"/>
          <cell r="V2373"/>
          <cell r="W2373"/>
          <cell r="Y2373"/>
          <cell r="Z2373"/>
          <cell r="AA2373"/>
          <cell r="AB2373"/>
          <cell r="AC2373"/>
          <cell r="AD2373"/>
          <cell r="AE2373"/>
        </row>
        <row r="2374">
          <cell r="B2374">
            <v>44146</v>
          </cell>
          <cell r="C2374">
            <v>46</v>
          </cell>
          <cell r="D2374">
            <v>11</v>
          </cell>
          <cell r="E2374">
            <v>1001040370</v>
          </cell>
          <cell r="F2374" t="str">
            <v>Máy lọc nước KAROFI S-s217</v>
          </cell>
          <cell r="G2374"/>
          <cell r="H2374" t="str">
            <v>Dương</v>
          </cell>
          <cell r="I2374" t="str">
            <v>Lắp ráp</v>
          </cell>
          <cell r="J2374" t="str">
            <v>PQC</v>
          </cell>
          <cell r="K2374">
            <v>100</v>
          </cell>
          <cell r="L2374">
            <v>100</v>
          </cell>
          <cell r="M2374">
            <v>0</v>
          </cell>
          <cell r="P2374"/>
          <cell r="Q2374"/>
          <cell r="R2374"/>
          <cell r="S2374"/>
          <cell r="T2374"/>
          <cell r="U2374"/>
          <cell r="V2374"/>
          <cell r="W2374"/>
          <cell r="Y2374"/>
          <cell r="Z2374"/>
          <cell r="AA2374"/>
          <cell r="AB2374"/>
          <cell r="AC2374"/>
          <cell r="AD2374"/>
          <cell r="AE2374"/>
        </row>
        <row r="2375">
          <cell r="B2375">
            <v>44146</v>
          </cell>
          <cell r="C2375">
            <v>46</v>
          </cell>
          <cell r="D2375">
            <v>11</v>
          </cell>
          <cell r="E2375">
            <v>1001040152</v>
          </cell>
          <cell r="F2375" t="str">
            <v>Máy lọc nước KAROFI KT-ERO80</v>
          </cell>
          <cell r="G2375"/>
          <cell r="H2375" t="str">
            <v>Dương</v>
          </cell>
          <cell r="I2375" t="str">
            <v>Lắp ráp</v>
          </cell>
          <cell r="J2375" t="str">
            <v>PQC</v>
          </cell>
          <cell r="K2375">
            <v>100</v>
          </cell>
          <cell r="L2375">
            <v>97</v>
          </cell>
          <cell r="M2375">
            <v>3</v>
          </cell>
          <cell r="P2375"/>
          <cell r="Q2375"/>
          <cell r="R2375"/>
          <cell r="S2375"/>
          <cell r="T2375">
            <v>3</v>
          </cell>
          <cell r="U2375"/>
          <cell r="V2375"/>
          <cell r="W2375"/>
          <cell r="Y2375"/>
          <cell r="Z2375"/>
          <cell r="AA2375"/>
          <cell r="AB2375"/>
          <cell r="AC2375"/>
          <cell r="AD2375"/>
          <cell r="AE2375"/>
        </row>
        <row r="2376">
          <cell r="B2376">
            <v>44146</v>
          </cell>
          <cell r="C2376">
            <v>46</v>
          </cell>
          <cell r="D2376">
            <v>11</v>
          </cell>
          <cell r="E2376">
            <v>1001010176</v>
          </cell>
          <cell r="F2376" t="str">
            <v>Máy lọc nước LIVOTEC LRA109</v>
          </cell>
          <cell r="G2376"/>
          <cell r="H2376" t="str">
            <v>Dương</v>
          </cell>
          <cell r="I2376" t="str">
            <v>Lắp ráp</v>
          </cell>
          <cell r="J2376" t="str">
            <v>PQC</v>
          </cell>
          <cell r="K2376">
            <v>100</v>
          </cell>
          <cell r="L2376">
            <v>100</v>
          </cell>
          <cell r="M2376">
            <v>0</v>
          </cell>
          <cell r="P2376"/>
          <cell r="Q2376"/>
          <cell r="R2376"/>
          <cell r="S2376"/>
          <cell r="T2376"/>
          <cell r="U2376"/>
          <cell r="V2376"/>
          <cell r="W2376"/>
          <cell r="Y2376"/>
          <cell r="Z2376"/>
          <cell r="AA2376"/>
          <cell r="AB2376"/>
          <cell r="AC2376"/>
          <cell r="AD2376"/>
          <cell r="AE2376"/>
        </row>
        <row r="2377">
          <cell r="B2377">
            <v>44146</v>
          </cell>
          <cell r="C2377">
            <v>46</v>
          </cell>
          <cell r="D2377">
            <v>11</v>
          </cell>
          <cell r="E2377">
            <v>1001040415</v>
          </cell>
          <cell r="F2377" t="str">
            <v>Máy lọc nước KAROFI B930</v>
          </cell>
          <cell r="G2377"/>
          <cell r="H2377" t="str">
            <v>Dương</v>
          </cell>
          <cell r="I2377" t="str">
            <v>Lắp ráp</v>
          </cell>
          <cell r="J2377" t="str">
            <v>PQC</v>
          </cell>
          <cell r="K2377">
            <v>50</v>
          </cell>
          <cell r="L2377">
            <v>45</v>
          </cell>
          <cell r="M2377">
            <v>5</v>
          </cell>
          <cell r="P2377"/>
          <cell r="Q2377"/>
          <cell r="R2377"/>
          <cell r="S2377"/>
          <cell r="T2377"/>
          <cell r="U2377"/>
          <cell r="V2377"/>
          <cell r="W2377"/>
          <cell r="Y2377"/>
          <cell r="Z2377"/>
          <cell r="AA2377"/>
          <cell r="AB2377"/>
          <cell r="AC2377"/>
          <cell r="AD2377"/>
          <cell r="AE2377">
            <v>5</v>
          </cell>
        </row>
        <row r="2378">
          <cell r="B2378">
            <v>44146</v>
          </cell>
          <cell r="C2378">
            <v>46</v>
          </cell>
          <cell r="D2378">
            <v>11</v>
          </cell>
          <cell r="E2378">
            <v>1001040364</v>
          </cell>
          <cell r="F2378" t="str">
            <v>Máy lọc nước KAROFI E8RO MT</v>
          </cell>
          <cell r="G2378"/>
          <cell r="H2378" t="str">
            <v>Dương</v>
          </cell>
          <cell r="I2378" t="str">
            <v>Lắp ráp</v>
          </cell>
          <cell r="J2378" t="str">
            <v>PQC</v>
          </cell>
          <cell r="K2378">
            <v>100</v>
          </cell>
          <cell r="L2378">
            <v>100</v>
          </cell>
          <cell r="M2378">
            <v>0</v>
          </cell>
          <cell r="P2378"/>
          <cell r="Q2378"/>
          <cell r="R2378"/>
          <cell r="S2378"/>
          <cell r="T2378"/>
          <cell r="U2378"/>
          <cell r="V2378"/>
          <cell r="W2378"/>
          <cell r="Y2378"/>
          <cell r="Z2378"/>
          <cell r="AA2378"/>
          <cell r="AB2378"/>
          <cell r="AC2378"/>
          <cell r="AD2378"/>
          <cell r="AE2378"/>
        </row>
        <row r="2379">
          <cell r="B2379">
            <v>44146</v>
          </cell>
          <cell r="C2379">
            <v>46</v>
          </cell>
          <cell r="D2379">
            <v>11</v>
          </cell>
          <cell r="E2379">
            <v>1001050016</v>
          </cell>
          <cell r="F2379" t="str">
            <v>Máy RO-01/001 (CTATS.01)</v>
          </cell>
          <cell r="G2379"/>
          <cell r="H2379" t="str">
            <v>Dương</v>
          </cell>
          <cell r="I2379" t="str">
            <v>Lắp ráp</v>
          </cell>
          <cell r="J2379" t="str">
            <v>PQC</v>
          </cell>
          <cell r="K2379">
            <v>10</v>
          </cell>
          <cell r="L2379">
            <v>10</v>
          </cell>
          <cell r="M2379">
            <v>0</v>
          </cell>
          <cell r="P2379"/>
          <cell r="Q2379"/>
          <cell r="R2379"/>
          <cell r="S2379"/>
          <cell r="T2379"/>
          <cell r="U2379"/>
          <cell r="V2379"/>
          <cell r="W2379"/>
          <cell r="Y2379"/>
          <cell r="Z2379"/>
          <cell r="AA2379"/>
          <cell r="AB2379"/>
          <cell r="AC2379"/>
          <cell r="AD2379"/>
          <cell r="AE2379"/>
        </row>
        <row r="2380">
          <cell r="B2380">
            <v>44146</v>
          </cell>
          <cell r="C2380">
            <v>46</v>
          </cell>
          <cell r="D2380">
            <v>11</v>
          </cell>
          <cell r="E2380">
            <v>1001110219</v>
          </cell>
          <cell r="F2380" t="str">
            <v>Máy RO-01/023 KAROFI (RPL)</v>
          </cell>
          <cell r="G2380"/>
          <cell r="H2380" t="str">
            <v>Dương</v>
          </cell>
          <cell r="I2380" t="str">
            <v>Lắp ráp</v>
          </cell>
          <cell r="J2380" t="str">
            <v>PQC</v>
          </cell>
          <cell r="K2380">
            <v>160</v>
          </cell>
          <cell r="L2380">
            <v>160</v>
          </cell>
          <cell r="M2380">
            <v>0</v>
          </cell>
          <cell r="P2380"/>
          <cell r="Q2380"/>
          <cell r="R2380"/>
          <cell r="S2380"/>
          <cell r="T2380"/>
          <cell r="U2380"/>
          <cell r="V2380"/>
          <cell r="W2380"/>
          <cell r="Y2380"/>
          <cell r="Z2380"/>
          <cell r="AA2380"/>
          <cell r="AB2380"/>
          <cell r="AC2380"/>
          <cell r="AD2380"/>
          <cell r="AE2380"/>
        </row>
        <row r="2381">
          <cell r="B2381">
            <v>44146</v>
          </cell>
          <cell r="C2381">
            <v>46</v>
          </cell>
          <cell r="D2381">
            <v>11</v>
          </cell>
          <cell r="E2381">
            <v>3003030037</v>
          </cell>
          <cell r="F2381" t="str">
            <v>Khung cánh tủ IRO3 trắng</v>
          </cell>
          <cell r="G2381"/>
          <cell r="H2381" t="str">
            <v>Thành</v>
          </cell>
          <cell r="I2381" t="str">
            <v>Nhựa</v>
          </cell>
          <cell r="J2381" t="str">
            <v>PQC</v>
          </cell>
          <cell r="K2381">
            <v>1985</v>
          </cell>
          <cell r="L2381">
            <v>1985</v>
          </cell>
          <cell r="M2381">
            <v>0</v>
          </cell>
          <cell r="P2381"/>
          <cell r="Q2381"/>
          <cell r="R2381"/>
          <cell r="S2381"/>
          <cell r="T2381"/>
          <cell r="U2381"/>
          <cell r="V2381"/>
          <cell r="W2381"/>
          <cell r="Y2381"/>
          <cell r="Z2381"/>
          <cell r="AA2381"/>
          <cell r="AB2381"/>
          <cell r="AC2381"/>
          <cell r="AD2381"/>
          <cell r="AE2381"/>
        </row>
        <row r="2382">
          <cell r="B2382">
            <v>44146</v>
          </cell>
          <cell r="C2382">
            <v>46</v>
          </cell>
          <cell r="D2382">
            <v>11</v>
          </cell>
          <cell r="E2382">
            <v>3002020152</v>
          </cell>
          <cell r="F2382" t="str">
            <v>Thân T33 2D xanh D [MINERAL-KAROFI]</v>
          </cell>
          <cell r="G2382"/>
          <cell r="H2382" t="str">
            <v>Thành</v>
          </cell>
          <cell r="I2382" t="str">
            <v>Nhựa</v>
          </cell>
          <cell r="J2382" t="str">
            <v>PQC</v>
          </cell>
          <cell r="K2382">
            <v>1862</v>
          </cell>
          <cell r="L2382">
            <v>1862</v>
          </cell>
          <cell r="M2382">
            <v>0</v>
          </cell>
          <cell r="P2382"/>
          <cell r="Q2382"/>
          <cell r="R2382"/>
          <cell r="S2382"/>
          <cell r="T2382"/>
          <cell r="U2382"/>
          <cell r="V2382"/>
          <cell r="W2382"/>
          <cell r="Y2382"/>
          <cell r="Z2382"/>
          <cell r="AA2382"/>
          <cell r="AB2382"/>
          <cell r="AC2382"/>
          <cell r="AD2382"/>
          <cell r="AE2382"/>
        </row>
        <row r="2383">
          <cell r="B2383">
            <v>44146</v>
          </cell>
          <cell r="C2383">
            <v>46</v>
          </cell>
          <cell r="D2383">
            <v>11</v>
          </cell>
          <cell r="E2383">
            <v>3002010159</v>
          </cell>
          <cell r="F2383" t="str">
            <v>Nắp chụp EZ270T</v>
          </cell>
          <cell r="G2383"/>
          <cell r="H2383" t="str">
            <v>Thành</v>
          </cell>
          <cell r="I2383" t="str">
            <v>Nhựa</v>
          </cell>
          <cell r="J2383" t="str">
            <v>PQC</v>
          </cell>
          <cell r="K2383">
            <v>2100</v>
          </cell>
          <cell r="L2383">
            <v>2100</v>
          </cell>
          <cell r="M2383">
            <v>0</v>
          </cell>
          <cell r="P2383"/>
          <cell r="Q2383"/>
          <cell r="R2383"/>
          <cell r="S2383"/>
          <cell r="T2383"/>
          <cell r="U2383"/>
          <cell r="V2383"/>
          <cell r="W2383"/>
          <cell r="Y2383"/>
          <cell r="Z2383"/>
          <cell r="AA2383"/>
          <cell r="AB2383"/>
          <cell r="AC2383"/>
          <cell r="AD2383"/>
          <cell r="AE2383"/>
        </row>
        <row r="2384">
          <cell r="B2384">
            <v>44146</v>
          </cell>
          <cell r="C2384">
            <v>46</v>
          </cell>
          <cell r="D2384">
            <v>11</v>
          </cell>
          <cell r="E2384">
            <v>2001310007</v>
          </cell>
          <cell r="F2384" t="str">
            <v>Nắp cốc lồi 1/4 trắng</v>
          </cell>
          <cell r="G2384"/>
          <cell r="H2384" t="str">
            <v>Thành</v>
          </cell>
          <cell r="I2384" t="str">
            <v>Nhựa</v>
          </cell>
          <cell r="J2384" t="str">
            <v>PQC</v>
          </cell>
          <cell r="K2384">
            <v>1474</v>
          </cell>
          <cell r="L2384">
            <v>1474</v>
          </cell>
          <cell r="M2384">
            <v>0</v>
          </cell>
          <cell r="P2384"/>
          <cell r="Q2384"/>
          <cell r="R2384"/>
          <cell r="S2384"/>
          <cell r="T2384"/>
          <cell r="U2384"/>
          <cell r="V2384"/>
          <cell r="W2384"/>
          <cell r="Y2384"/>
          <cell r="Z2384"/>
          <cell r="AA2384"/>
          <cell r="AB2384"/>
          <cell r="AC2384"/>
          <cell r="AD2384"/>
          <cell r="AE2384"/>
        </row>
        <row r="2385">
          <cell r="B2385">
            <v>44146</v>
          </cell>
          <cell r="C2385">
            <v>46</v>
          </cell>
          <cell r="D2385">
            <v>11</v>
          </cell>
          <cell r="E2385">
            <v>2001210007</v>
          </cell>
          <cell r="F2385" t="str">
            <v>Cốc 10" Đài Loan trong [KAROFI]</v>
          </cell>
          <cell r="G2385"/>
          <cell r="H2385" t="str">
            <v>Thành</v>
          </cell>
          <cell r="I2385" t="str">
            <v>Nhựa</v>
          </cell>
          <cell r="J2385" t="str">
            <v>PQC</v>
          </cell>
          <cell r="K2385">
            <v>936</v>
          </cell>
          <cell r="L2385">
            <v>936</v>
          </cell>
          <cell r="M2385">
            <v>0</v>
          </cell>
          <cell r="P2385"/>
          <cell r="Q2385"/>
          <cell r="R2385"/>
          <cell r="S2385"/>
          <cell r="T2385"/>
          <cell r="U2385"/>
          <cell r="V2385"/>
          <cell r="W2385"/>
          <cell r="Y2385"/>
          <cell r="Z2385"/>
          <cell r="AA2385"/>
          <cell r="AB2385"/>
          <cell r="AC2385"/>
          <cell r="AD2385"/>
          <cell r="AE2385"/>
        </row>
        <row r="2386">
          <cell r="B2386">
            <v>44146</v>
          </cell>
          <cell r="C2386">
            <v>46</v>
          </cell>
          <cell r="D2386">
            <v>11</v>
          </cell>
          <cell r="E2386">
            <v>2001310007</v>
          </cell>
          <cell r="F2386" t="str">
            <v>Nắp cốc lồi 1/4 trắng</v>
          </cell>
          <cell r="G2386"/>
          <cell r="H2386" t="str">
            <v>Thành</v>
          </cell>
          <cell r="I2386" t="str">
            <v>Nhựa</v>
          </cell>
          <cell r="J2386" t="str">
            <v>PQC</v>
          </cell>
          <cell r="K2386">
            <v>1376</v>
          </cell>
          <cell r="L2386">
            <v>1376</v>
          </cell>
          <cell r="M2386">
            <v>0</v>
          </cell>
          <cell r="P2386"/>
          <cell r="Q2386"/>
          <cell r="R2386"/>
          <cell r="S2386"/>
          <cell r="T2386"/>
          <cell r="U2386"/>
          <cell r="V2386"/>
          <cell r="W2386"/>
          <cell r="Y2386"/>
          <cell r="Z2386"/>
          <cell r="AA2386"/>
          <cell r="AB2386"/>
          <cell r="AC2386"/>
          <cell r="AD2386"/>
          <cell r="AE2386"/>
        </row>
        <row r="2387">
          <cell r="B2387">
            <v>44146</v>
          </cell>
          <cell r="C2387">
            <v>46</v>
          </cell>
          <cell r="D2387">
            <v>11</v>
          </cell>
          <cell r="E2387">
            <v>2001310035</v>
          </cell>
          <cell r="F2387" t="str">
            <v>Nắp cốc K p-EZ 1/4-1/4 trắng</v>
          </cell>
          <cell r="G2387"/>
          <cell r="H2387" t="str">
            <v>Thành</v>
          </cell>
          <cell r="I2387" t="str">
            <v>Nhựa</v>
          </cell>
          <cell r="J2387" t="str">
            <v>PQC</v>
          </cell>
          <cell r="K2387">
            <v>1560</v>
          </cell>
          <cell r="L2387">
            <v>1560</v>
          </cell>
          <cell r="M2387">
            <v>0</v>
          </cell>
          <cell r="P2387"/>
          <cell r="Q2387"/>
          <cell r="R2387"/>
          <cell r="S2387"/>
          <cell r="T2387"/>
          <cell r="U2387"/>
          <cell r="V2387"/>
          <cell r="W2387"/>
          <cell r="Y2387"/>
          <cell r="Z2387"/>
          <cell r="AA2387"/>
          <cell r="AB2387"/>
          <cell r="AC2387"/>
          <cell r="AD2387"/>
          <cell r="AE2387"/>
        </row>
        <row r="2388">
          <cell r="B2388">
            <v>44146</v>
          </cell>
          <cell r="C2388">
            <v>46</v>
          </cell>
          <cell r="D2388">
            <v>11</v>
          </cell>
          <cell r="E2388">
            <v>2001210024</v>
          </cell>
          <cell r="F2388" t="str">
            <v>Cốc 10" Mã Lai trong</v>
          </cell>
          <cell r="G2388"/>
          <cell r="H2388" t="str">
            <v>Thành</v>
          </cell>
          <cell r="I2388" t="str">
            <v>Nhựa</v>
          </cell>
          <cell r="J2388" t="str">
            <v>PQC</v>
          </cell>
          <cell r="K2388">
            <v>1756</v>
          </cell>
          <cell r="L2388">
            <v>1756</v>
          </cell>
          <cell r="M2388">
            <v>0</v>
          </cell>
          <cell r="P2388"/>
          <cell r="Q2388"/>
          <cell r="R2388"/>
          <cell r="S2388"/>
          <cell r="T2388"/>
          <cell r="U2388"/>
          <cell r="V2388"/>
          <cell r="W2388"/>
          <cell r="Y2388"/>
          <cell r="Z2388"/>
          <cell r="AA2388"/>
          <cell r="AB2388"/>
          <cell r="AC2388"/>
          <cell r="AD2388"/>
          <cell r="AE2388"/>
        </row>
        <row r="2389">
          <cell r="B2389">
            <v>44146</v>
          </cell>
          <cell r="C2389">
            <v>46</v>
          </cell>
          <cell r="D2389">
            <v>11</v>
          </cell>
          <cell r="E2389">
            <v>2001210018</v>
          </cell>
          <cell r="F2389" t="str">
            <v>Cốc 10" Đài Loan xanh D KAROFI</v>
          </cell>
          <cell r="G2389"/>
          <cell r="H2389" t="str">
            <v>Thành</v>
          </cell>
          <cell r="I2389" t="str">
            <v>Nhựa</v>
          </cell>
          <cell r="J2389" t="str">
            <v>PQC</v>
          </cell>
          <cell r="K2389">
            <v>1090</v>
          </cell>
          <cell r="L2389">
            <v>1090</v>
          </cell>
          <cell r="M2389">
            <v>0</v>
          </cell>
          <cell r="P2389"/>
          <cell r="Q2389"/>
          <cell r="R2389"/>
          <cell r="S2389"/>
          <cell r="T2389"/>
          <cell r="U2389"/>
          <cell r="V2389"/>
          <cell r="W2389"/>
          <cell r="Y2389"/>
          <cell r="Z2389"/>
          <cell r="AA2389"/>
          <cell r="AB2389"/>
          <cell r="AC2389"/>
          <cell r="AD2389"/>
          <cell r="AE2389"/>
        </row>
        <row r="2390">
          <cell r="B2390">
            <v>44146</v>
          </cell>
          <cell r="C2390">
            <v>46</v>
          </cell>
          <cell r="D2390">
            <v>11</v>
          </cell>
          <cell r="E2390">
            <v>2001210017</v>
          </cell>
          <cell r="F2390" t="str">
            <v>Cốc 10" Đài Loan xanh BV [SUNHOUSE]</v>
          </cell>
          <cell r="G2390"/>
          <cell r="H2390" t="str">
            <v>Thành</v>
          </cell>
          <cell r="I2390" t="str">
            <v>Nhựa</v>
          </cell>
          <cell r="J2390" t="str">
            <v>PQC</v>
          </cell>
          <cell r="K2390">
            <v>936</v>
          </cell>
          <cell r="L2390">
            <v>936</v>
          </cell>
          <cell r="M2390">
            <v>0</v>
          </cell>
          <cell r="P2390"/>
          <cell r="Q2390"/>
          <cell r="R2390"/>
          <cell r="S2390"/>
          <cell r="T2390"/>
          <cell r="U2390"/>
          <cell r="V2390"/>
          <cell r="W2390"/>
          <cell r="Y2390"/>
          <cell r="Z2390"/>
          <cell r="AA2390"/>
          <cell r="AB2390"/>
          <cell r="AC2390"/>
          <cell r="AD2390"/>
          <cell r="AE2390"/>
        </row>
        <row r="2391">
          <cell r="B2391">
            <v>44147</v>
          </cell>
          <cell r="C2391">
            <v>46</v>
          </cell>
          <cell r="D2391">
            <v>11</v>
          </cell>
          <cell r="E2391">
            <v>1001040292</v>
          </cell>
          <cell r="F2391" t="str">
            <v>Máy lọc nước Optimus Karofi O-H128</v>
          </cell>
          <cell r="G2391"/>
          <cell r="H2391" t="str">
            <v>Dương</v>
          </cell>
          <cell r="I2391" t="str">
            <v>Lắp ráp</v>
          </cell>
          <cell r="J2391" t="str">
            <v>PQC</v>
          </cell>
          <cell r="K2391">
            <v>100</v>
          </cell>
          <cell r="L2391">
            <v>100</v>
          </cell>
          <cell r="M2391">
            <v>0</v>
          </cell>
          <cell r="P2391"/>
          <cell r="Q2391"/>
          <cell r="R2391"/>
          <cell r="S2391"/>
          <cell r="T2391"/>
          <cell r="U2391"/>
          <cell r="V2391"/>
          <cell r="W2391"/>
          <cell r="Y2391"/>
          <cell r="Z2391"/>
          <cell r="AA2391"/>
          <cell r="AB2391"/>
          <cell r="AC2391"/>
          <cell r="AD2391"/>
          <cell r="AE2391"/>
        </row>
        <row r="2392">
          <cell r="B2392">
            <v>44147</v>
          </cell>
          <cell r="C2392">
            <v>46</v>
          </cell>
          <cell r="D2392">
            <v>11</v>
          </cell>
          <cell r="E2392">
            <v>1001040391</v>
          </cell>
          <cell r="F2392" t="str">
            <v>Máy lọc nước Optimus Plus O-P1310</v>
          </cell>
          <cell r="G2392"/>
          <cell r="H2392" t="str">
            <v>Dương</v>
          </cell>
          <cell r="I2392" t="str">
            <v>Lắp ráp</v>
          </cell>
          <cell r="J2392" t="str">
            <v>PQC</v>
          </cell>
          <cell r="K2392">
            <v>100</v>
          </cell>
          <cell r="L2392">
            <v>100</v>
          </cell>
          <cell r="M2392">
            <v>0</v>
          </cell>
          <cell r="P2392"/>
          <cell r="Q2392"/>
          <cell r="R2392"/>
          <cell r="S2392"/>
          <cell r="T2392"/>
          <cell r="U2392"/>
          <cell r="V2392"/>
          <cell r="W2392"/>
          <cell r="Y2392"/>
          <cell r="Z2392"/>
          <cell r="AA2392"/>
          <cell r="AB2392"/>
          <cell r="AC2392"/>
          <cell r="AD2392"/>
          <cell r="AE2392"/>
        </row>
        <row r="2393">
          <cell r="B2393">
            <v>44147</v>
          </cell>
          <cell r="C2393">
            <v>46</v>
          </cell>
          <cell r="D2393">
            <v>11</v>
          </cell>
          <cell r="E2393">
            <v>1001050170</v>
          </cell>
          <cell r="F2393" t="str">
            <v>Máy RO-01/003 (CHANHTHAITN.03)</v>
          </cell>
          <cell r="G2393"/>
          <cell r="H2393" t="str">
            <v>Dương</v>
          </cell>
          <cell r="I2393" t="str">
            <v>Lắp ráp</v>
          </cell>
          <cell r="J2393" t="str">
            <v>PQC</v>
          </cell>
          <cell r="K2393">
            <v>10</v>
          </cell>
          <cell r="L2393">
            <v>3</v>
          </cell>
          <cell r="M2393">
            <v>7</v>
          </cell>
          <cell r="P2393"/>
          <cell r="Q2393"/>
          <cell r="R2393"/>
          <cell r="S2393"/>
          <cell r="T2393"/>
          <cell r="U2393"/>
          <cell r="V2393"/>
          <cell r="W2393"/>
          <cell r="Y2393"/>
          <cell r="Z2393"/>
          <cell r="AA2393"/>
          <cell r="AB2393"/>
          <cell r="AC2393"/>
          <cell r="AD2393"/>
          <cell r="AE2393">
            <v>7</v>
          </cell>
        </row>
        <row r="2394">
          <cell r="B2394">
            <v>44147</v>
          </cell>
          <cell r="C2394">
            <v>46</v>
          </cell>
          <cell r="D2394">
            <v>11</v>
          </cell>
          <cell r="E2394">
            <v>1001060015</v>
          </cell>
          <cell r="F2394" t="str">
            <v>Máy RO-202/DB25 (CHANHTHAITN.02)</v>
          </cell>
          <cell r="G2394"/>
          <cell r="H2394" t="str">
            <v>Dương</v>
          </cell>
          <cell r="I2394" t="str">
            <v>Lắp ráp</v>
          </cell>
          <cell r="J2394" t="str">
            <v>PQC</v>
          </cell>
          <cell r="K2394">
            <v>25</v>
          </cell>
          <cell r="L2394">
            <v>25</v>
          </cell>
          <cell r="M2394">
            <v>0</v>
          </cell>
          <cell r="P2394"/>
          <cell r="Q2394"/>
          <cell r="R2394"/>
          <cell r="S2394"/>
          <cell r="T2394"/>
          <cell r="U2394"/>
          <cell r="V2394"/>
          <cell r="W2394"/>
          <cell r="Y2394"/>
          <cell r="Z2394"/>
          <cell r="AA2394"/>
          <cell r="AB2394"/>
          <cell r="AC2394"/>
          <cell r="AD2394"/>
          <cell r="AE2394"/>
        </row>
        <row r="2395">
          <cell r="B2395">
            <v>44147</v>
          </cell>
          <cell r="C2395">
            <v>46</v>
          </cell>
          <cell r="D2395">
            <v>11</v>
          </cell>
          <cell r="E2395">
            <v>1001050232</v>
          </cell>
          <cell r="F2395" t="str">
            <v>Máy RO-100 (CHANHTHAITN.03)</v>
          </cell>
          <cell r="G2395"/>
          <cell r="H2395" t="str">
            <v>Dương</v>
          </cell>
          <cell r="I2395" t="str">
            <v>Lắp ráp</v>
          </cell>
          <cell r="J2395" t="str">
            <v>PQC</v>
          </cell>
          <cell r="K2395">
            <v>15</v>
          </cell>
          <cell r="L2395">
            <v>15</v>
          </cell>
          <cell r="M2395">
            <v>0</v>
          </cell>
          <cell r="P2395"/>
          <cell r="Q2395"/>
          <cell r="R2395"/>
          <cell r="S2395"/>
          <cell r="T2395"/>
          <cell r="U2395"/>
          <cell r="V2395"/>
          <cell r="W2395"/>
          <cell r="Y2395"/>
          <cell r="Z2395"/>
          <cell r="AA2395"/>
          <cell r="AB2395"/>
          <cell r="AC2395"/>
          <cell r="AD2395"/>
          <cell r="AE2395"/>
        </row>
        <row r="2396">
          <cell r="B2396">
            <v>44147</v>
          </cell>
          <cell r="C2396">
            <v>46</v>
          </cell>
          <cell r="D2396">
            <v>11</v>
          </cell>
          <cell r="E2396">
            <v>1001050260</v>
          </cell>
          <cell r="F2396" t="str">
            <v>Máy RO-02/010 NGOCDIEP.01</v>
          </cell>
          <cell r="G2396"/>
          <cell r="H2396" t="str">
            <v>Dương</v>
          </cell>
          <cell r="I2396" t="str">
            <v>Lắp ráp</v>
          </cell>
          <cell r="J2396" t="str">
            <v>PQC</v>
          </cell>
          <cell r="K2396">
            <v>121</v>
          </cell>
          <cell r="L2396">
            <v>121</v>
          </cell>
          <cell r="M2396">
            <v>0</v>
          </cell>
          <cell r="P2396"/>
          <cell r="Q2396"/>
          <cell r="R2396"/>
          <cell r="S2396"/>
          <cell r="T2396"/>
          <cell r="U2396"/>
          <cell r="V2396"/>
          <cell r="W2396"/>
          <cell r="Y2396"/>
          <cell r="Z2396"/>
          <cell r="AA2396"/>
          <cell r="AB2396"/>
          <cell r="AC2396"/>
          <cell r="AD2396"/>
          <cell r="AE2396"/>
        </row>
        <row r="2397">
          <cell r="B2397">
            <v>44147</v>
          </cell>
          <cell r="C2397">
            <v>46</v>
          </cell>
          <cell r="D2397">
            <v>11</v>
          </cell>
          <cell r="E2397">
            <v>1001040115</v>
          </cell>
          <cell r="F2397" t="str">
            <v>Máy lọc nước KAROFI K9IQ-2 MT</v>
          </cell>
          <cell r="G2397"/>
          <cell r="H2397" t="str">
            <v>Dương</v>
          </cell>
          <cell r="I2397" t="str">
            <v>Lắp ráp</v>
          </cell>
          <cell r="J2397" t="str">
            <v>PQC</v>
          </cell>
          <cell r="K2397">
            <v>343</v>
          </cell>
          <cell r="L2397">
            <v>343</v>
          </cell>
          <cell r="M2397">
            <v>0</v>
          </cell>
          <cell r="P2397"/>
          <cell r="Q2397"/>
          <cell r="R2397"/>
          <cell r="S2397"/>
          <cell r="T2397"/>
          <cell r="U2397"/>
          <cell r="V2397"/>
          <cell r="W2397"/>
          <cell r="Y2397"/>
          <cell r="Z2397"/>
          <cell r="AA2397"/>
          <cell r="AB2397"/>
          <cell r="AC2397"/>
          <cell r="AD2397"/>
          <cell r="AE2397"/>
        </row>
        <row r="2398">
          <cell r="B2398">
            <v>44147</v>
          </cell>
          <cell r="C2398">
            <v>46</v>
          </cell>
          <cell r="D2398">
            <v>11</v>
          </cell>
          <cell r="E2398">
            <v>1001010176</v>
          </cell>
          <cell r="F2398" t="str">
            <v>Máy lọc nước LIVOTEC LRA109</v>
          </cell>
          <cell r="G2398"/>
          <cell r="H2398" t="str">
            <v>Dương</v>
          </cell>
          <cell r="I2398" t="str">
            <v>Lắp ráp</v>
          </cell>
          <cell r="J2398" t="str">
            <v>PQC</v>
          </cell>
          <cell r="K2398">
            <v>200</v>
          </cell>
          <cell r="L2398">
            <v>200</v>
          </cell>
          <cell r="M2398">
            <v>0</v>
          </cell>
          <cell r="P2398"/>
          <cell r="Q2398"/>
          <cell r="R2398"/>
          <cell r="S2398"/>
          <cell r="T2398"/>
          <cell r="U2398"/>
          <cell r="V2398"/>
          <cell r="W2398"/>
          <cell r="Y2398"/>
          <cell r="Z2398"/>
          <cell r="AA2398"/>
          <cell r="AB2398"/>
          <cell r="AC2398"/>
          <cell r="AD2398"/>
          <cell r="AE2398"/>
        </row>
        <row r="2399">
          <cell r="B2399">
            <v>44147</v>
          </cell>
          <cell r="C2399">
            <v>46</v>
          </cell>
          <cell r="D2399">
            <v>11</v>
          </cell>
          <cell r="E2399">
            <v>1001040152</v>
          </cell>
          <cell r="F2399" t="str">
            <v>Máy lọc nước KAROFI KT-ERO80</v>
          </cell>
          <cell r="G2399"/>
          <cell r="H2399" t="str">
            <v>Dương</v>
          </cell>
          <cell r="I2399" t="str">
            <v>Lắp ráp</v>
          </cell>
          <cell r="J2399" t="str">
            <v>PQC</v>
          </cell>
          <cell r="K2399">
            <v>100</v>
          </cell>
          <cell r="L2399">
            <v>100</v>
          </cell>
          <cell r="M2399">
            <v>0</v>
          </cell>
          <cell r="P2399"/>
          <cell r="Q2399"/>
          <cell r="R2399"/>
          <cell r="S2399"/>
          <cell r="T2399"/>
          <cell r="U2399"/>
          <cell r="V2399"/>
          <cell r="W2399"/>
          <cell r="Y2399"/>
          <cell r="Z2399"/>
          <cell r="AA2399"/>
          <cell r="AB2399"/>
          <cell r="AC2399"/>
          <cell r="AD2399"/>
          <cell r="AE2399"/>
        </row>
        <row r="2400">
          <cell r="B2400">
            <v>44147</v>
          </cell>
          <cell r="C2400">
            <v>46</v>
          </cell>
          <cell r="D2400">
            <v>11</v>
          </cell>
          <cell r="E2400">
            <v>2001210017</v>
          </cell>
          <cell r="F2400" t="str">
            <v>Cốc 10" Đài Loan xanh BV [SUNHOUSE]</v>
          </cell>
          <cell r="G2400"/>
          <cell r="H2400" t="str">
            <v>Thành</v>
          </cell>
          <cell r="I2400" t="str">
            <v>Nhựa</v>
          </cell>
          <cell r="J2400" t="str">
            <v>PQC</v>
          </cell>
          <cell r="K2400">
            <v>1188</v>
          </cell>
          <cell r="L2400">
            <v>1188</v>
          </cell>
          <cell r="M2400">
            <v>0</v>
          </cell>
          <cell r="P2400"/>
          <cell r="Q2400"/>
          <cell r="R2400"/>
          <cell r="S2400"/>
          <cell r="T2400"/>
          <cell r="U2400"/>
          <cell r="V2400"/>
          <cell r="W2400"/>
          <cell r="Y2400"/>
          <cell r="Z2400"/>
          <cell r="AA2400"/>
          <cell r="AB2400"/>
          <cell r="AC2400"/>
          <cell r="AD2400"/>
          <cell r="AE2400"/>
        </row>
        <row r="2401">
          <cell r="B2401">
            <v>44147</v>
          </cell>
          <cell r="C2401">
            <v>46</v>
          </cell>
          <cell r="D2401">
            <v>11</v>
          </cell>
          <cell r="E2401">
            <v>2001310007</v>
          </cell>
          <cell r="F2401" t="str">
            <v>Nắp cốc lồi 1/4 trắng</v>
          </cell>
          <cell r="G2401"/>
          <cell r="H2401" t="str">
            <v>Thành</v>
          </cell>
          <cell r="I2401" t="str">
            <v>Nhựa</v>
          </cell>
          <cell r="J2401" t="str">
            <v>PQC</v>
          </cell>
          <cell r="K2401">
            <v>3000</v>
          </cell>
          <cell r="L2401">
            <v>3000</v>
          </cell>
          <cell r="M2401">
            <v>0</v>
          </cell>
          <cell r="P2401"/>
          <cell r="Q2401"/>
          <cell r="R2401"/>
          <cell r="S2401"/>
          <cell r="T2401"/>
          <cell r="U2401"/>
          <cell r="V2401"/>
          <cell r="W2401"/>
          <cell r="Y2401"/>
          <cell r="Z2401"/>
          <cell r="AA2401"/>
          <cell r="AB2401"/>
          <cell r="AC2401"/>
          <cell r="AD2401"/>
          <cell r="AE2401"/>
        </row>
        <row r="2402">
          <cell r="B2402">
            <v>44147</v>
          </cell>
          <cell r="C2402">
            <v>46</v>
          </cell>
          <cell r="D2402">
            <v>11</v>
          </cell>
          <cell r="E2402">
            <v>2001310016</v>
          </cell>
          <cell r="F2402" t="str">
            <v>Nắp cốc 2 gioăng 1/4 trắng</v>
          </cell>
          <cell r="G2402"/>
          <cell r="H2402" t="str">
            <v>Thành</v>
          </cell>
          <cell r="I2402" t="str">
            <v>Nhựa</v>
          </cell>
          <cell r="J2402" t="str">
            <v>PQC</v>
          </cell>
          <cell r="K2402">
            <v>1106</v>
          </cell>
          <cell r="L2402">
            <v>1106</v>
          </cell>
          <cell r="M2402">
            <v>0</v>
          </cell>
          <cell r="P2402"/>
          <cell r="Q2402"/>
          <cell r="R2402"/>
          <cell r="S2402"/>
          <cell r="T2402"/>
          <cell r="U2402"/>
          <cell r="V2402"/>
          <cell r="W2402"/>
          <cell r="Y2402"/>
          <cell r="Z2402"/>
          <cell r="AA2402"/>
          <cell r="AB2402"/>
          <cell r="AC2402"/>
          <cell r="AD2402"/>
          <cell r="AE2402"/>
        </row>
        <row r="2403">
          <cell r="B2403">
            <v>44147</v>
          </cell>
          <cell r="C2403">
            <v>46</v>
          </cell>
          <cell r="D2403">
            <v>11</v>
          </cell>
          <cell r="E2403">
            <v>2001310007</v>
          </cell>
          <cell r="F2403" t="str">
            <v>Nắp cốc lồi 1/4 trắng</v>
          </cell>
          <cell r="G2403"/>
          <cell r="H2403" t="str">
            <v>Thành</v>
          </cell>
          <cell r="I2403" t="str">
            <v>Nhựa</v>
          </cell>
          <cell r="J2403" t="str">
            <v>PQC</v>
          </cell>
          <cell r="K2403">
            <v>3000</v>
          </cell>
          <cell r="L2403">
            <v>3000</v>
          </cell>
          <cell r="M2403">
            <v>0</v>
          </cell>
          <cell r="P2403"/>
          <cell r="Q2403"/>
          <cell r="R2403"/>
          <cell r="S2403"/>
          <cell r="T2403"/>
          <cell r="U2403"/>
          <cell r="V2403"/>
          <cell r="W2403"/>
          <cell r="Y2403"/>
          <cell r="Z2403"/>
          <cell r="AA2403"/>
          <cell r="AB2403"/>
          <cell r="AC2403"/>
          <cell r="AD2403"/>
          <cell r="AE2403"/>
        </row>
        <row r="2404">
          <cell r="B2404">
            <v>44147</v>
          </cell>
          <cell r="C2404">
            <v>46</v>
          </cell>
          <cell r="D2404">
            <v>11</v>
          </cell>
          <cell r="E2404">
            <v>2001210001</v>
          </cell>
          <cell r="F2404" t="str">
            <v>Cốc 10" Đài Loan đỏ BV [SUNHOUSE]</v>
          </cell>
          <cell r="G2404"/>
          <cell r="H2404" t="str">
            <v>Thành</v>
          </cell>
          <cell r="I2404" t="str">
            <v>Nhựa</v>
          </cell>
          <cell r="J2404" t="str">
            <v>PQC</v>
          </cell>
          <cell r="K2404">
            <v>1140</v>
          </cell>
          <cell r="L2404">
            <v>1140</v>
          </cell>
          <cell r="M2404">
            <v>0</v>
          </cell>
          <cell r="P2404"/>
          <cell r="Q2404"/>
          <cell r="R2404"/>
          <cell r="S2404"/>
          <cell r="T2404"/>
          <cell r="U2404"/>
          <cell r="V2404"/>
          <cell r="W2404"/>
          <cell r="Y2404"/>
          <cell r="Z2404"/>
          <cell r="AA2404"/>
          <cell r="AB2404"/>
          <cell r="AC2404"/>
          <cell r="AD2404"/>
          <cell r="AE2404"/>
        </row>
        <row r="2405">
          <cell r="B2405">
            <v>44147</v>
          </cell>
          <cell r="C2405">
            <v>46</v>
          </cell>
          <cell r="D2405">
            <v>11</v>
          </cell>
          <cell r="E2405">
            <v>2001210024</v>
          </cell>
          <cell r="F2405" t="str">
            <v>Cốc 10" Mã Lai trong</v>
          </cell>
          <cell r="G2405"/>
          <cell r="H2405" t="str">
            <v>Thành</v>
          </cell>
          <cell r="I2405" t="str">
            <v>Nhựa</v>
          </cell>
          <cell r="J2405" t="str">
            <v>PQC</v>
          </cell>
          <cell r="K2405">
            <v>1152</v>
          </cell>
          <cell r="L2405">
            <v>1152</v>
          </cell>
          <cell r="M2405">
            <v>0</v>
          </cell>
          <cell r="P2405"/>
          <cell r="Q2405"/>
          <cell r="R2405"/>
          <cell r="S2405"/>
          <cell r="T2405"/>
          <cell r="U2405"/>
          <cell r="V2405"/>
          <cell r="W2405"/>
          <cell r="Y2405"/>
          <cell r="Z2405"/>
          <cell r="AA2405"/>
          <cell r="AB2405"/>
          <cell r="AC2405"/>
          <cell r="AD2405"/>
          <cell r="AE2405"/>
        </row>
        <row r="2406">
          <cell r="B2406">
            <v>44147</v>
          </cell>
          <cell r="C2406">
            <v>46</v>
          </cell>
          <cell r="D2406">
            <v>11</v>
          </cell>
          <cell r="E2406">
            <v>2001210023</v>
          </cell>
          <cell r="F2406" t="str">
            <v>Cốc 10" Mã Lai trắng</v>
          </cell>
          <cell r="G2406"/>
          <cell r="H2406" t="str">
            <v>Thành</v>
          </cell>
          <cell r="I2406" t="str">
            <v>Nhựa</v>
          </cell>
          <cell r="J2406" t="str">
            <v>PQC</v>
          </cell>
          <cell r="K2406">
            <v>1008</v>
          </cell>
          <cell r="L2406">
            <v>1008</v>
          </cell>
          <cell r="M2406">
            <v>0</v>
          </cell>
          <cell r="P2406"/>
          <cell r="Q2406"/>
          <cell r="R2406"/>
          <cell r="S2406"/>
          <cell r="T2406"/>
          <cell r="U2406"/>
          <cell r="V2406"/>
          <cell r="W2406"/>
          <cell r="Y2406"/>
          <cell r="Z2406"/>
          <cell r="AA2406"/>
          <cell r="AB2406"/>
          <cell r="AC2406"/>
          <cell r="AD2406"/>
          <cell r="AE2406"/>
        </row>
        <row r="2407">
          <cell r="B2407">
            <v>44147</v>
          </cell>
          <cell r="C2407">
            <v>46</v>
          </cell>
          <cell r="D2407">
            <v>11</v>
          </cell>
          <cell r="E2407">
            <v>2001210018</v>
          </cell>
          <cell r="F2407" t="str">
            <v>Cốc 10" Đài Loan xanh D KAROFI</v>
          </cell>
          <cell r="G2407"/>
          <cell r="H2407" t="str">
            <v>Thành</v>
          </cell>
          <cell r="I2407" t="str">
            <v>Nhựa</v>
          </cell>
          <cell r="J2407" t="str">
            <v>PQC</v>
          </cell>
          <cell r="K2407">
            <v>1648</v>
          </cell>
          <cell r="L2407">
            <v>1648</v>
          </cell>
          <cell r="M2407">
            <v>0</v>
          </cell>
          <cell r="P2407"/>
          <cell r="Q2407"/>
          <cell r="R2407"/>
          <cell r="S2407"/>
          <cell r="T2407"/>
          <cell r="U2407"/>
          <cell r="V2407"/>
          <cell r="W2407"/>
          <cell r="Y2407"/>
          <cell r="Z2407"/>
          <cell r="AA2407"/>
          <cell r="AB2407"/>
          <cell r="AC2407"/>
          <cell r="AD2407"/>
          <cell r="AE2407"/>
        </row>
        <row r="2408">
          <cell r="B2408">
            <v>44147</v>
          </cell>
          <cell r="C2408">
            <v>46</v>
          </cell>
          <cell r="D2408">
            <v>11</v>
          </cell>
          <cell r="E2408">
            <v>2001210007</v>
          </cell>
          <cell r="F2408" t="str">
            <v>Cốc 10" Đài Loan trong [KAROFI]</v>
          </cell>
          <cell r="G2408"/>
          <cell r="H2408" t="str">
            <v>Thành</v>
          </cell>
          <cell r="I2408" t="str">
            <v>Nhựa</v>
          </cell>
          <cell r="J2408" t="str">
            <v>PQC</v>
          </cell>
          <cell r="K2408">
            <v>1134</v>
          </cell>
          <cell r="L2408">
            <v>1134</v>
          </cell>
          <cell r="M2408">
            <v>0</v>
          </cell>
          <cell r="P2408"/>
          <cell r="Q2408"/>
          <cell r="R2408"/>
          <cell r="S2408"/>
          <cell r="T2408"/>
          <cell r="U2408"/>
          <cell r="V2408"/>
          <cell r="W2408"/>
          <cell r="Y2408"/>
          <cell r="Z2408"/>
          <cell r="AA2408"/>
          <cell r="AB2408"/>
          <cell r="AC2408"/>
          <cell r="AD2408"/>
          <cell r="AE2408"/>
        </row>
        <row r="2409">
          <cell r="B2409">
            <v>44147</v>
          </cell>
          <cell r="C2409">
            <v>46</v>
          </cell>
          <cell r="D2409">
            <v>11</v>
          </cell>
          <cell r="E2409">
            <v>2001310035</v>
          </cell>
          <cell r="F2409" t="str">
            <v>Nắp cốc K p-EZ 1/4-1/4 trắng</v>
          </cell>
          <cell r="G2409"/>
          <cell r="H2409" t="str">
            <v>Thành</v>
          </cell>
          <cell r="I2409" t="str">
            <v>Nhựa</v>
          </cell>
          <cell r="J2409" t="str">
            <v>PQC</v>
          </cell>
          <cell r="K2409">
            <v>1680</v>
          </cell>
          <cell r="L2409">
            <v>1680</v>
          </cell>
          <cell r="M2409">
            <v>0</v>
          </cell>
          <cell r="P2409"/>
          <cell r="Q2409"/>
          <cell r="R2409"/>
          <cell r="S2409"/>
          <cell r="T2409"/>
          <cell r="U2409"/>
          <cell r="V2409"/>
          <cell r="W2409"/>
          <cell r="Y2409"/>
          <cell r="Z2409"/>
          <cell r="AA2409"/>
          <cell r="AB2409"/>
          <cell r="AC2409"/>
          <cell r="AD2409"/>
          <cell r="AE2409"/>
        </row>
        <row r="2410">
          <cell r="B2410">
            <v>44148</v>
          </cell>
          <cell r="C2410">
            <v>46</v>
          </cell>
          <cell r="D2410">
            <v>11</v>
          </cell>
          <cell r="E2410">
            <v>2001210001</v>
          </cell>
          <cell r="F2410" t="str">
            <v>Cốc 10" Đài Loan đỏ BV [SUNHOUSE]</v>
          </cell>
          <cell r="G2410"/>
          <cell r="H2410" t="str">
            <v>Thành</v>
          </cell>
          <cell r="I2410" t="str">
            <v>Nhựa</v>
          </cell>
          <cell r="J2410" t="str">
            <v>PQC</v>
          </cell>
          <cell r="K2410">
            <v>1792</v>
          </cell>
          <cell r="L2410">
            <v>1792</v>
          </cell>
          <cell r="M2410">
            <v>0</v>
          </cell>
          <cell r="P2410"/>
          <cell r="Q2410"/>
          <cell r="R2410"/>
          <cell r="S2410"/>
          <cell r="T2410"/>
          <cell r="U2410"/>
          <cell r="V2410"/>
          <cell r="W2410"/>
          <cell r="Y2410"/>
          <cell r="Z2410"/>
          <cell r="AA2410"/>
          <cell r="AB2410"/>
          <cell r="AC2410"/>
          <cell r="AD2410"/>
          <cell r="AE2410"/>
        </row>
        <row r="2411">
          <cell r="B2411">
            <v>44148</v>
          </cell>
          <cell r="C2411">
            <v>46</v>
          </cell>
          <cell r="D2411">
            <v>11</v>
          </cell>
          <cell r="E2411">
            <v>2001310016</v>
          </cell>
          <cell r="F2411" t="str">
            <v>Nắp cốc 2 gioăng 1/4 trắng</v>
          </cell>
          <cell r="G2411"/>
          <cell r="H2411" t="str">
            <v>Thành</v>
          </cell>
          <cell r="I2411" t="str">
            <v>Nhựa</v>
          </cell>
          <cell r="J2411" t="str">
            <v>PQC</v>
          </cell>
          <cell r="K2411">
            <v>1625</v>
          </cell>
          <cell r="L2411">
            <v>1625</v>
          </cell>
          <cell r="M2411">
            <v>0</v>
          </cell>
          <cell r="P2411"/>
          <cell r="Q2411"/>
          <cell r="R2411"/>
          <cell r="S2411"/>
          <cell r="T2411"/>
          <cell r="U2411"/>
          <cell r="V2411"/>
          <cell r="W2411"/>
          <cell r="Y2411"/>
          <cell r="Z2411"/>
          <cell r="AA2411"/>
          <cell r="AB2411"/>
          <cell r="AC2411"/>
          <cell r="AD2411"/>
          <cell r="AE2411"/>
        </row>
        <row r="2412">
          <cell r="B2412">
            <v>44148</v>
          </cell>
          <cell r="C2412">
            <v>46</v>
          </cell>
          <cell r="D2412">
            <v>11</v>
          </cell>
          <cell r="E2412">
            <v>2001210024</v>
          </cell>
          <cell r="F2412" t="str">
            <v>Cốc 10" Mã Lai trong</v>
          </cell>
          <cell r="G2412"/>
          <cell r="H2412" t="str">
            <v>Thành</v>
          </cell>
          <cell r="I2412" t="str">
            <v>Nhựa</v>
          </cell>
          <cell r="J2412" t="str">
            <v>PQC</v>
          </cell>
          <cell r="K2412">
            <v>1020</v>
          </cell>
          <cell r="L2412">
            <v>1020</v>
          </cell>
          <cell r="M2412">
            <v>0</v>
          </cell>
          <cell r="P2412"/>
          <cell r="Q2412"/>
          <cell r="R2412"/>
          <cell r="S2412"/>
          <cell r="T2412"/>
          <cell r="U2412"/>
          <cell r="V2412"/>
          <cell r="W2412"/>
          <cell r="Y2412"/>
          <cell r="Z2412"/>
          <cell r="AA2412"/>
          <cell r="AB2412"/>
          <cell r="AC2412"/>
          <cell r="AD2412"/>
          <cell r="AE2412"/>
        </row>
        <row r="2413">
          <cell r="B2413">
            <v>44148</v>
          </cell>
          <cell r="C2413">
            <v>46</v>
          </cell>
          <cell r="D2413">
            <v>11</v>
          </cell>
          <cell r="E2413">
            <v>2001310007</v>
          </cell>
          <cell r="F2413" t="str">
            <v>Nắp cốc lồi 1/4 trắng</v>
          </cell>
          <cell r="G2413"/>
          <cell r="H2413" t="str">
            <v>Thành</v>
          </cell>
          <cell r="I2413" t="str">
            <v>Nhựa</v>
          </cell>
          <cell r="J2413" t="str">
            <v>PQC</v>
          </cell>
          <cell r="K2413">
            <v>2988</v>
          </cell>
          <cell r="L2413">
            <v>2988</v>
          </cell>
          <cell r="M2413">
            <v>0</v>
          </cell>
          <cell r="P2413"/>
          <cell r="Q2413"/>
          <cell r="R2413"/>
          <cell r="S2413"/>
          <cell r="T2413"/>
          <cell r="U2413"/>
          <cell r="V2413"/>
          <cell r="W2413"/>
          <cell r="Y2413"/>
          <cell r="Z2413"/>
          <cell r="AA2413"/>
          <cell r="AB2413"/>
          <cell r="AC2413"/>
          <cell r="AD2413"/>
          <cell r="AE2413"/>
        </row>
        <row r="2414">
          <cell r="B2414">
            <v>44148</v>
          </cell>
          <cell r="C2414">
            <v>46</v>
          </cell>
          <cell r="D2414">
            <v>11</v>
          </cell>
          <cell r="E2414">
            <v>2001210007</v>
          </cell>
          <cell r="F2414" t="str">
            <v>Cốc 10" Đài Loan trong [KAROFI]</v>
          </cell>
          <cell r="G2414"/>
          <cell r="H2414" t="str">
            <v>Thành</v>
          </cell>
          <cell r="I2414" t="str">
            <v>Nhựa</v>
          </cell>
          <cell r="J2414" t="str">
            <v>PQC</v>
          </cell>
          <cell r="K2414">
            <v>1134</v>
          </cell>
          <cell r="L2414">
            <v>1134</v>
          </cell>
          <cell r="M2414">
            <v>0</v>
          </cell>
          <cell r="P2414"/>
          <cell r="Q2414"/>
          <cell r="R2414"/>
          <cell r="S2414"/>
          <cell r="T2414"/>
          <cell r="U2414"/>
          <cell r="V2414"/>
          <cell r="W2414"/>
          <cell r="Y2414"/>
          <cell r="Z2414"/>
          <cell r="AA2414"/>
          <cell r="AB2414"/>
          <cell r="AC2414"/>
          <cell r="AD2414"/>
          <cell r="AE2414"/>
        </row>
        <row r="2415">
          <cell r="B2415">
            <v>44148</v>
          </cell>
          <cell r="C2415">
            <v>46</v>
          </cell>
          <cell r="D2415">
            <v>11</v>
          </cell>
          <cell r="E2415">
            <v>2001310035</v>
          </cell>
          <cell r="F2415" t="str">
            <v>Nắp cốc K p-EZ 1/4-1/4 trắng</v>
          </cell>
          <cell r="G2415"/>
          <cell r="H2415" t="str">
            <v>Thành</v>
          </cell>
          <cell r="I2415" t="str">
            <v>Nhựa</v>
          </cell>
          <cell r="J2415" t="str">
            <v>PQC</v>
          </cell>
          <cell r="K2415">
            <v>1680</v>
          </cell>
          <cell r="L2415">
            <v>1680</v>
          </cell>
          <cell r="M2415">
            <v>0</v>
          </cell>
          <cell r="P2415"/>
          <cell r="Q2415"/>
          <cell r="R2415"/>
          <cell r="S2415"/>
          <cell r="T2415"/>
          <cell r="U2415"/>
          <cell r="V2415"/>
          <cell r="W2415"/>
          <cell r="Y2415"/>
          <cell r="Z2415"/>
          <cell r="AA2415"/>
          <cell r="AB2415"/>
          <cell r="AC2415"/>
          <cell r="AD2415"/>
          <cell r="AE2415"/>
        </row>
        <row r="2416">
          <cell r="B2416">
            <v>44148</v>
          </cell>
          <cell r="C2416">
            <v>46</v>
          </cell>
          <cell r="D2416">
            <v>11</v>
          </cell>
          <cell r="E2416">
            <v>2001210010</v>
          </cell>
          <cell r="F2416" t="str">
            <v>Cốc 10" Đài Loan trắng</v>
          </cell>
          <cell r="G2416"/>
          <cell r="H2416" t="str">
            <v>Thành</v>
          </cell>
          <cell r="I2416" t="str">
            <v>Nhựa</v>
          </cell>
          <cell r="J2416" t="str">
            <v>PQC</v>
          </cell>
          <cell r="K2416">
            <v>1792</v>
          </cell>
          <cell r="L2416">
            <v>1792</v>
          </cell>
          <cell r="M2416">
            <v>0</v>
          </cell>
          <cell r="P2416"/>
          <cell r="Q2416"/>
          <cell r="R2416"/>
          <cell r="S2416"/>
          <cell r="T2416"/>
          <cell r="U2416"/>
          <cell r="V2416"/>
          <cell r="W2416"/>
          <cell r="Y2416"/>
          <cell r="Z2416"/>
          <cell r="AA2416"/>
          <cell r="AB2416"/>
          <cell r="AC2416"/>
          <cell r="AD2416"/>
          <cell r="AE2416"/>
        </row>
        <row r="2417">
          <cell r="B2417">
            <v>44148</v>
          </cell>
          <cell r="C2417">
            <v>46</v>
          </cell>
          <cell r="D2417">
            <v>11</v>
          </cell>
          <cell r="E2417">
            <v>2001310007</v>
          </cell>
          <cell r="F2417" t="str">
            <v>Nắp cốc lồi 1/4 trắng</v>
          </cell>
          <cell r="G2417"/>
          <cell r="H2417" t="str">
            <v>Thành</v>
          </cell>
          <cell r="I2417" t="str">
            <v>Nhựa</v>
          </cell>
          <cell r="J2417" t="str">
            <v>PQC</v>
          </cell>
          <cell r="K2417">
            <v>2988</v>
          </cell>
          <cell r="L2417">
            <v>2988</v>
          </cell>
          <cell r="M2417">
            <v>0</v>
          </cell>
          <cell r="P2417"/>
          <cell r="Q2417"/>
          <cell r="R2417"/>
          <cell r="S2417"/>
          <cell r="T2417"/>
          <cell r="U2417"/>
          <cell r="V2417"/>
          <cell r="W2417"/>
          <cell r="Y2417"/>
          <cell r="Z2417"/>
          <cell r="AA2417"/>
          <cell r="AB2417"/>
          <cell r="AC2417"/>
          <cell r="AD2417"/>
          <cell r="AE2417"/>
        </row>
        <row r="2418">
          <cell r="B2418">
            <v>44148</v>
          </cell>
          <cell r="C2418">
            <v>46</v>
          </cell>
          <cell r="D2418">
            <v>11</v>
          </cell>
          <cell r="E2418">
            <v>2001210017</v>
          </cell>
          <cell r="F2418" t="str">
            <v>Cốc 10" Đài Loan xanh BV [SUNHOUSE]</v>
          </cell>
          <cell r="G2418"/>
          <cell r="H2418" t="str">
            <v>Thành</v>
          </cell>
          <cell r="I2418" t="str">
            <v>Nhựa</v>
          </cell>
          <cell r="J2418" t="str">
            <v>PQC</v>
          </cell>
          <cell r="K2418">
            <v>1164</v>
          </cell>
          <cell r="L2418">
            <v>1164</v>
          </cell>
          <cell r="M2418">
            <v>0</v>
          </cell>
          <cell r="P2418"/>
          <cell r="Q2418"/>
          <cell r="R2418"/>
          <cell r="S2418"/>
          <cell r="T2418"/>
          <cell r="U2418"/>
          <cell r="V2418"/>
          <cell r="W2418"/>
          <cell r="Y2418"/>
          <cell r="Z2418"/>
          <cell r="AA2418"/>
          <cell r="AB2418"/>
          <cell r="AC2418"/>
          <cell r="AD2418"/>
          <cell r="AE2418"/>
        </row>
        <row r="2419">
          <cell r="B2419">
            <v>44148</v>
          </cell>
          <cell r="C2419">
            <v>46</v>
          </cell>
          <cell r="D2419">
            <v>11</v>
          </cell>
          <cell r="E2419">
            <v>1001040292</v>
          </cell>
          <cell r="F2419" t="str">
            <v>Máy lọc nước Optimus Karofi O-H128</v>
          </cell>
          <cell r="G2419"/>
          <cell r="H2419" t="str">
            <v>Dương</v>
          </cell>
          <cell r="I2419" t="str">
            <v>Lắp ráp</v>
          </cell>
          <cell r="J2419" t="str">
            <v>PQC</v>
          </cell>
          <cell r="K2419">
            <v>127</v>
          </cell>
          <cell r="L2419">
            <v>127</v>
          </cell>
          <cell r="M2419">
            <v>0</v>
          </cell>
          <cell r="P2419"/>
          <cell r="Q2419"/>
          <cell r="R2419"/>
          <cell r="S2419"/>
          <cell r="T2419"/>
          <cell r="U2419"/>
          <cell r="V2419"/>
          <cell r="W2419"/>
          <cell r="Y2419"/>
          <cell r="Z2419"/>
          <cell r="AA2419"/>
          <cell r="AB2419"/>
          <cell r="AC2419"/>
          <cell r="AD2419"/>
          <cell r="AE2419"/>
        </row>
        <row r="2420">
          <cell r="B2420">
            <v>44148</v>
          </cell>
          <cell r="C2420">
            <v>46</v>
          </cell>
          <cell r="D2420">
            <v>11</v>
          </cell>
          <cell r="E2420">
            <v>1001010176</v>
          </cell>
          <cell r="F2420" t="str">
            <v>Máy lọc nước LIVOTEC LRA109</v>
          </cell>
          <cell r="G2420"/>
          <cell r="H2420" t="str">
            <v>Dương</v>
          </cell>
          <cell r="I2420" t="str">
            <v>Lắp ráp</v>
          </cell>
          <cell r="J2420" t="str">
            <v>PQC</v>
          </cell>
          <cell r="K2420">
            <v>300</v>
          </cell>
          <cell r="L2420">
            <v>297</v>
          </cell>
          <cell r="M2420">
            <v>3</v>
          </cell>
          <cell r="P2420"/>
          <cell r="Q2420"/>
          <cell r="R2420"/>
          <cell r="S2420"/>
          <cell r="T2420"/>
          <cell r="U2420"/>
          <cell r="V2420"/>
          <cell r="W2420"/>
          <cell r="Y2420"/>
          <cell r="Z2420">
            <v>3</v>
          </cell>
          <cell r="AA2420"/>
          <cell r="AB2420"/>
          <cell r="AC2420"/>
          <cell r="AD2420"/>
          <cell r="AE2420"/>
        </row>
        <row r="2421">
          <cell r="B2421">
            <v>44148</v>
          </cell>
          <cell r="C2421">
            <v>46</v>
          </cell>
          <cell r="D2421">
            <v>11</v>
          </cell>
          <cell r="E2421">
            <v>1001040133</v>
          </cell>
          <cell r="F2421" t="str">
            <v>Máy lọc nước KAROFI ERO80</v>
          </cell>
          <cell r="G2421"/>
          <cell r="H2421" t="str">
            <v>Dương</v>
          </cell>
          <cell r="I2421" t="str">
            <v>Lắp ráp</v>
          </cell>
          <cell r="J2421" t="str">
            <v>PQC</v>
          </cell>
          <cell r="K2421">
            <v>200</v>
          </cell>
          <cell r="L2421">
            <v>200</v>
          </cell>
          <cell r="M2421">
            <v>0</v>
          </cell>
          <cell r="P2421"/>
          <cell r="Q2421"/>
          <cell r="R2421"/>
          <cell r="S2421"/>
          <cell r="T2421"/>
          <cell r="U2421"/>
          <cell r="V2421"/>
          <cell r="W2421"/>
          <cell r="Y2421"/>
          <cell r="Z2421"/>
          <cell r="AA2421"/>
          <cell r="AB2421"/>
          <cell r="AC2421"/>
          <cell r="AD2421"/>
          <cell r="AE2421"/>
        </row>
        <row r="2422">
          <cell r="B2422">
            <v>44148</v>
          </cell>
          <cell r="C2422">
            <v>46</v>
          </cell>
          <cell r="D2422">
            <v>11</v>
          </cell>
          <cell r="E2422">
            <v>2007020008</v>
          </cell>
          <cell r="F2422" t="str">
            <v>Van áp thấp đen 1/4" JEAK</v>
          </cell>
          <cell r="G2422"/>
          <cell r="H2422" t="str">
            <v>Thành</v>
          </cell>
          <cell r="I2422" t="str">
            <v>Nhựa</v>
          </cell>
          <cell r="J2422" t="str">
            <v>PQC</v>
          </cell>
          <cell r="K2422">
            <v>1500</v>
          </cell>
          <cell r="L2422">
            <v>1500</v>
          </cell>
          <cell r="M2422">
            <v>0</v>
          </cell>
          <cell r="P2422"/>
          <cell r="Q2422"/>
          <cell r="R2422"/>
          <cell r="S2422"/>
          <cell r="T2422"/>
          <cell r="U2422"/>
          <cell r="V2422"/>
          <cell r="W2422"/>
          <cell r="Y2422"/>
          <cell r="Z2422"/>
          <cell r="AA2422"/>
          <cell r="AB2422"/>
          <cell r="AC2422"/>
          <cell r="AD2422"/>
          <cell r="AE2422"/>
        </row>
        <row r="2423">
          <cell r="B2423">
            <v>44148</v>
          </cell>
          <cell r="C2423">
            <v>46</v>
          </cell>
          <cell r="D2423">
            <v>11</v>
          </cell>
          <cell r="E2423">
            <v>2011010004</v>
          </cell>
          <cell r="F2423" t="str">
            <v>Van 1C 14 trắng</v>
          </cell>
          <cell r="G2423"/>
          <cell r="H2423" t="str">
            <v>Thành</v>
          </cell>
          <cell r="I2423" t="str">
            <v>Nhựa</v>
          </cell>
          <cell r="J2423" t="str">
            <v>PQC</v>
          </cell>
          <cell r="K2423">
            <v>1000</v>
          </cell>
          <cell r="L2423">
            <v>1000</v>
          </cell>
          <cell r="M2423">
            <v>0</v>
          </cell>
          <cell r="P2423"/>
          <cell r="Q2423"/>
          <cell r="R2423"/>
          <cell r="S2423"/>
          <cell r="T2423"/>
          <cell r="U2423"/>
          <cell r="V2423"/>
          <cell r="W2423"/>
          <cell r="Y2423"/>
          <cell r="Z2423"/>
          <cell r="AA2423"/>
          <cell r="AB2423"/>
          <cell r="AC2423"/>
          <cell r="AD2423"/>
          <cell r="AE2423"/>
        </row>
        <row r="2424">
          <cell r="B2424">
            <v>44148</v>
          </cell>
          <cell r="C2424">
            <v>46</v>
          </cell>
          <cell r="D2424">
            <v>11</v>
          </cell>
          <cell r="E2424">
            <v>2001310030</v>
          </cell>
          <cell r="F2424" t="str">
            <v>Nắp cốc K EZ 1/4-1/4 trắng</v>
          </cell>
          <cell r="G2424"/>
          <cell r="H2424" t="str">
            <v>Thành</v>
          </cell>
          <cell r="I2424" t="str">
            <v>Nhựa</v>
          </cell>
          <cell r="J2424" t="str">
            <v>PQC</v>
          </cell>
          <cell r="K2424">
            <v>1500</v>
          </cell>
          <cell r="L2424">
            <v>1500</v>
          </cell>
          <cell r="M2424">
            <v>0</v>
          </cell>
          <cell r="P2424"/>
          <cell r="Q2424"/>
          <cell r="R2424"/>
          <cell r="S2424"/>
          <cell r="T2424"/>
          <cell r="U2424"/>
          <cell r="V2424"/>
          <cell r="W2424"/>
          <cell r="Y2424"/>
          <cell r="Z2424"/>
          <cell r="AA2424"/>
          <cell r="AB2424"/>
          <cell r="AC2424"/>
          <cell r="AD2424"/>
          <cell r="AE2424"/>
        </row>
        <row r="2425">
          <cell r="B2425">
            <v>44148</v>
          </cell>
          <cell r="C2425">
            <v>46</v>
          </cell>
          <cell r="D2425">
            <v>11</v>
          </cell>
          <cell r="E2425">
            <v>2001310033</v>
          </cell>
          <cell r="F2425" t="str">
            <v>Nắp cốc K EZ 3/8-1/4 trắng</v>
          </cell>
          <cell r="G2425"/>
          <cell r="H2425" t="str">
            <v>Thành</v>
          </cell>
          <cell r="I2425" t="str">
            <v>Nhựa</v>
          </cell>
          <cell r="J2425" t="str">
            <v>PQC</v>
          </cell>
          <cell r="K2425">
            <v>1000</v>
          </cell>
          <cell r="L2425">
            <v>1000</v>
          </cell>
          <cell r="M2425">
            <v>0</v>
          </cell>
          <cell r="P2425"/>
          <cell r="Q2425"/>
          <cell r="R2425"/>
          <cell r="S2425"/>
          <cell r="T2425"/>
          <cell r="U2425"/>
          <cell r="V2425"/>
          <cell r="W2425"/>
          <cell r="Y2425"/>
          <cell r="Z2425"/>
          <cell r="AA2425"/>
          <cell r="AB2425"/>
          <cell r="AC2425"/>
          <cell r="AD2425"/>
          <cell r="AE2425"/>
        </row>
        <row r="2426">
          <cell r="B2426">
            <v>44149</v>
          </cell>
          <cell r="C2426">
            <v>46</v>
          </cell>
          <cell r="D2426">
            <v>11</v>
          </cell>
          <cell r="E2426">
            <v>1001040391</v>
          </cell>
          <cell r="F2426" t="str">
            <v>Máy lọc nước Optimus Plus O-P1310</v>
          </cell>
          <cell r="G2426"/>
          <cell r="H2426" t="str">
            <v>Dương</v>
          </cell>
          <cell r="I2426" t="str">
            <v>Lắp ráp</v>
          </cell>
          <cell r="J2426" t="str">
            <v>PQC</v>
          </cell>
          <cell r="K2426">
            <v>150</v>
          </cell>
          <cell r="L2426">
            <v>150</v>
          </cell>
          <cell r="M2426">
            <v>0</v>
          </cell>
          <cell r="P2426"/>
          <cell r="Q2426"/>
          <cell r="R2426"/>
          <cell r="S2426"/>
          <cell r="T2426"/>
          <cell r="U2426"/>
          <cell r="V2426"/>
          <cell r="W2426"/>
          <cell r="Y2426"/>
          <cell r="Z2426"/>
          <cell r="AA2426"/>
          <cell r="AB2426"/>
          <cell r="AC2426"/>
          <cell r="AD2426"/>
          <cell r="AE2426"/>
        </row>
        <row r="2427">
          <cell r="B2427">
            <v>44149</v>
          </cell>
          <cell r="C2427">
            <v>46</v>
          </cell>
          <cell r="D2427">
            <v>11</v>
          </cell>
          <cell r="E2427">
            <v>1001040187</v>
          </cell>
          <cell r="F2427" t="str">
            <v>Máy lọc nước KAROFI S-s027 +BA</v>
          </cell>
          <cell r="G2427"/>
          <cell r="H2427" t="str">
            <v>Dương</v>
          </cell>
          <cell r="I2427" t="str">
            <v>Lắp ráp</v>
          </cell>
          <cell r="J2427" t="str">
            <v>PQC</v>
          </cell>
          <cell r="K2427">
            <v>10</v>
          </cell>
          <cell r="L2427">
            <v>6</v>
          </cell>
          <cell r="M2427">
            <v>4</v>
          </cell>
          <cell r="P2427"/>
          <cell r="Q2427"/>
          <cell r="R2427"/>
          <cell r="S2427">
            <v>4</v>
          </cell>
          <cell r="T2427"/>
          <cell r="U2427"/>
          <cell r="V2427"/>
          <cell r="W2427"/>
          <cell r="Y2427"/>
          <cell r="Z2427"/>
          <cell r="AA2427"/>
          <cell r="AB2427"/>
          <cell r="AC2427"/>
          <cell r="AD2427"/>
          <cell r="AE2427"/>
        </row>
        <row r="2428">
          <cell r="B2428">
            <v>44149</v>
          </cell>
          <cell r="C2428">
            <v>46</v>
          </cell>
          <cell r="D2428">
            <v>11</v>
          </cell>
          <cell r="E2428">
            <v>1001040380</v>
          </cell>
          <cell r="F2428" t="str">
            <v>Máy lọc nước KAROFI KSI90 Plus</v>
          </cell>
          <cell r="G2428"/>
          <cell r="H2428" t="str">
            <v>Dương</v>
          </cell>
          <cell r="I2428" t="str">
            <v>Lắp ráp</v>
          </cell>
          <cell r="J2428" t="str">
            <v>PQC</v>
          </cell>
          <cell r="K2428">
            <v>60</v>
          </cell>
          <cell r="L2428">
            <v>60</v>
          </cell>
          <cell r="M2428">
            <v>0</v>
          </cell>
          <cell r="P2428"/>
          <cell r="Q2428"/>
          <cell r="R2428"/>
          <cell r="S2428"/>
          <cell r="T2428"/>
          <cell r="U2428"/>
          <cell r="V2428"/>
          <cell r="W2428"/>
          <cell r="Y2428"/>
          <cell r="Z2428"/>
          <cell r="AA2428"/>
          <cell r="AB2428"/>
          <cell r="AC2428"/>
          <cell r="AD2428"/>
          <cell r="AE2428"/>
        </row>
        <row r="2429">
          <cell r="B2429">
            <v>44149</v>
          </cell>
          <cell r="C2429">
            <v>46</v>
          </cell>
          <cell r="D2429">
            <v>11</v>
          </cell>
          <cell r="E2429">
            <v>1001040409</v>
          </cell>
          <cell r="F2429" t="str">
            <v>Máy lọc nước KAROFI KT-E9RO</v>
          </cell>
          <cell r="G2429"/>
          <cell r="H2429" t="str">
            <v>Dương</v>
          </cell>
          <cell r="I2429" t="str">
            <v>Lắp ráp</v>
          </cell>
          <cell r="J2429" t="str">
            <v>PQC</v>
          </cell>
          <cell r="K2429">
            <v>50</v>
          </cell>
          <cell r="L2429">
            <v>50</v>
          </cell>
          <cell r="M2429">
            <v>0</v>
          </cell>
          <cell r="P2429"/>
          <cell r="Q2429"/>
          <cell r="R2429"/>
          <cell r="S2429"/>
          <cell r="T2429"/>
          <cell r="U2429"/>
          <cell r="V2429"/>
          <cell r="W2429"/>
          <cell r="Y2429"/>
          <cell r="Z2429"/>
          <cell r="AA2429"/>
          <cell r="AB2429"/>
          <cell r="AC2429"/>
          <cell r="AD2429"/>
          <cell r="AE2429"/>
        </row>
        <row r="2430">
          <cell r="B2430">
            <v>44149</v>
          </cell>
          <cell r="C2430">
            <v>46</v>
          </cell>
          <cell r="D2430">
            <v>11</v>
          </cell>
          <cell r="E2430">
            <v>1001010176</v>
          </cell>
          <cell r="F2430" t="str">
            <v>Máy lọc nước LIVOTEC LRA109</v>
          </cell>
          <cell r="G2430"/>
          <cell r="H2430" t="str">
            <v>Dương</v>
          </cell>
          <cell r="I2430" t="str">
            <v>Lắp ráp</v>
          </cell>
          <cell r="J2430" t="str">
            <v>PQC</v>
          </cell>
          <cell r="K2430">
            <v>100</v>
          </cell>
          <cell r="L2430">
            <v>100</v>
          </cell>
          <cell r="M2430">
            <v>0</v>
          </cell>
          <cell r="P2430"/>
          <cell r="Q2430"/>
          <cell r="R2430"/>
          <cell r="S2430"/>
          <cell r="T2430"/>
          <cell r="U2430"/>
          <cell r="V2430"/>
          <cell r="W2430"/>
          <cell r="Y2430"/>
          <cell r="Z2430"/>
          <cell r="AA2430"/>
          <cell r="AB2430"/>
          <cell r="AC2430"/>
          <cell r="AD2430"/>
          <cell r="AE2430"/>
        </row>
        <row r="2431">
          <cell r="B2431">
            <v>44149</v>
          </cell>
          <cell r="C2431">
            <v>46</v>
          </cell>
          <cell r="D2431">
            <v>11</v>
          </cell>
          <cell r="E2431">
            <v>2001210007</v>
          </cell>
          <cell r="F2431" t="str">
            <v>Cốc 10" Đài Loan trong [KAROFI]</v>
          </cell>
          <cell r="G2431"/>
          <cell r="H2431" t="str">
            <v>Thành</v>
          </cell>
          <cell r="I2431" t="str">
            <v>Nhựa</v>
          </cell>
          <cell r="J2431" t="str">
            <v>PQC</v>
          </cell>
          <cell r="K2431">
            <v>1124</v>
          </cell>
          <cell r="L2431">
            <v>1124</v>
          </cell>
          <cell r="M2431">
            <v>0</v>
          </cell>
          <cell r="P2431"/>
          <cell r="Q2431"/>
          <cell r="R2431"/>
          <cell r="S2431"/>
          <cell r="T2431"/>
          <cell r="U2431"/>
          <cell r="V2431"/>
          <cell r="W2431"/>
          <cell r="Y2431"/>
          <cell r="Z2431"/>
          <cell r="AA2431"/>
          <cell r="AB2431"/>
          <cell r="AC2431"/>
          <cell r="AD2431"/>
          <cell r="AE2431"/>
        </row>
        <row r="2432">
          <cell r="B2432">
            <v>44149</v>
          </cell>
          <cell r="C2432">
            <v>46</v>
          </cell>
          <cell r="D2432">
            <v>11</v>
          </cell>
          <cell r="E2432">
            <v>2001310007</v>
          </cell>
          <cell r="F2432" t="str">
            <v>Nắp cốc lồi 1/4 trắng</v>
          </cell>
          <cell r="G2432"/>
          <cell r="H2432" t="str">
            <v>Thành</v>
          </cell>
          <cell r="I2432" t="str">
            <v>Nhựa</v>
          </cell>
          <cell r="J2432" t="str">
            <v>PQC</v>
          </cell>
          <cell r="K2432">
            <v>1320</v>
          </cell>
          <cell r="L2432">
            <v>1320</v>
          </cell>
          <cell r="M2432">
            <v>0</v>
          </cell>
          <cell r="P2432"/>
          <cell r="Q2432"/>
          <cell r="R2432"/>
          <cell r="S2432"/>
          <cell r="T2432"/>
          <cell r="U2432"/>
          <cell r="V2432"/>
          <cell r="W2432"/>
          <cell r="Y2432"/>
          <cell r="Z2432"/>
          <cell r="AA2432"/>
          <cell r="AB2432"/>
          <cell r="AC2432"/>
          <cell r="AD2432"/>
          <cell r="AE2432"/>
        </row>
        <row r="2433">
          <cell r="B2433">
            <v>44149</v>
          </cell>
          <cell r="C2433">
            <v>46</v>
          </cell>
          <cell r="D2433">
            <v>11</v>
          </cell>
          <cell r="E2433">
            <v>2001210024</v>
          </cell>
          <cell r="F2433" t="str">
            <v>Cốc 10" Mã Lai trong</v>
          </cell>
          <cell r="G2433"/>
          <cell r="H2433" t="str">
            <v>Thành</v>
          </cell>
          <cell r="I2433" t="str">
            <v>Nhựa</v>
          </cell>
          <cell r="J2433" t="str">
            <v>PQC</v>
          </cell>
          <cell r="K2433">
            <v>1960</v>
          </cell>
          <cell r="L2433">
            <v>1960</v>
          </cell>
          <cell r="M2433">
            <v>0</v>
          </cell>
          <cell r="P2433"/>
          <cell r="Q2433"/>
          <cell r="R2433"/>
          <cell r="S2433"/>
          <cell r="T2433"/>
          <cell r="U2433"/>
          <cell r="V2433"/>
          <cell r="W2433"/>
          <cell r="Y2433"/>
          <cell r="Z2433"/>
          <cell r="AA2433"/>
          <cell r="AB2433"/>
          <cell r="AC2433"/>
          <cell r="AD2433"/>
          <cell r="AE2433"/>
        </row>
        <row r="2434">
          <cell r="B2434">
            <v>44149</v>
          </cell>
          <cell r="C2434">
            <v>46</v>
          </cell>
          <cell r="D2434">
            <v>11</v>
          </cell>
          <cell r="E2434">
            <v>2001310035</v>
          </cell>
          <cell r="F2434" t="str">
            <v>Nắp cốc K p-EZ 1/4-1/4 trắng</v>
          </cell>
          <cell r="G2434"/>
          <cell r="H2434" t="str">
            <v>Thành</v>
          </cell>
          <cell r="I2434" t="str">
            <v>Nhựa</v>
          </cell>
          <cell r="J2434" t="str">
            <v>PQC</v>
          </cell>
          <cell r="K2434">
            <v>1680</v>
          </cell>
          <cell r="L2434">
            <v>1680</v>
          </cell>
          <cell r="M2434">
            <v>0</v>
          </cell>
          <cell r="P2434"/>
          <cell r="Q2434"/>
          <cell r="R2434"/>
          <cell r="S2434"/>
          <cell r="T2434"/>
          <cell r="U2434"/>
          <cell r="V2434"/>
          <cell r="W2434"/>
          <cell r="Y2434"/>
          <cell r="Z2434"/>
          <cell r="AA2434"/>
          <cell r="AB2434"/>
          <cell r="AC2434"/>
          <cell r="AD2434"/>
          <cell r="AE2434"/>
        </row>
        <row r="2435">
          <cell r="B2435">
            <v>44149</v>
          </cell>
          <cell r="C2435">
            <v>46</v>
          </cell>
          <cell r="D2435">
            <v>11</v>
          </cell>
          <cell r="E2435">
            <v>2001310007</v>
          </cell>
          <cell r="F2435" t="str">
            <v>Nắp cốc lồi 1/4 trắng</v>
          </cell>
          <cell r="G2435"/>
          <cell r="H2435" t="str">
            <v>Thành</v>
          </cell>
          <cell r="I2435" t="str">
            <v>Nhựa</v>
          </cell>
          <cell r="J2435" t="str">
            <v>PQC</v>
          </cell>
          <cell r="K2435">
            <v>1632</v>
          </cell>
          <cell r="L2435">
            <v>1632</v>
          </cell>
          <cell r="M2435">
            <v>0</v>
          </cell>
          <cell r="P2435"/>
          <cell r="Q2435"/>
          <cell r="R2435"/>
          <cell r="S2435"/>
          <cell r="T2435"/>
          <cell r="U2435"/>
          <cell r="V2435"/>
          <cell r="W2435"/>
          <cell r="Y2435"/>
          <cell r="Z2435"/>
          <cell r="AA2435"/>
          <cell r="AB2435"/>
          <cell r="AC2435"/>
          <cell r="AD2435"/>
          <cell r="AE2435"/>
        </row>
        <row r="2436">
          <cell r="B2436">
            <v>44149</v>
          </cell>
          <cell r="C2436">
            <v>46</v>
          </cell>
          <cell r="D2436">
            <v>11</v>
          </cell>
          <cell r="E2436">
            <v>2001210005</v>
          </cell>
          <cell r="F2436" t="str">
            <v>Cốc 10" Đài Loan trong BV [SUNHOUSE]</v>
          </cell>
          <cell r="G2436"/>
          <cell r="H2436" t="str">
            <v>Thành</v>
          </cell>
          <cell r="I2436" t="str">
            <v>Nhựa</v>
          </cell>
          <cell r="J2436" t="str">
            <v>PQC</v>
          </cell>
          <cell r="K2436">
            <v>1788</v>
          </cell>
          <cell r="L2436">
            <v>1788</v>
          </cell>
          <cell r="M2436">
            <v>0</v>
          </cell>
          <cell r="P2436"/>
          <cell r="Q2436"/>
          <cell r="R2436"/>
          <cell r="S2436"/>
          <cell r="T2436"/>
          <cell r="U2436"/>
          <cell r="V2436"/>
          <cell r="W2436"/>
          <cell r="Y2436"/>
          <cell r="Z2436"/>
          <cell r="AA2436"/>
          <cell r="AB2436"/>
          <cell r="AC2436"/>
          <cell r="AD2436"/>
          <cell r="AE2436"/>
        </row>
        <row r="2437">
          <cell r="B2437">
            <v>44149</v>
          </cell>
          <cell r="C2437">
            <v>46</v>
          </cell>
          <cell r="D2437">
            <v>11</v>
          </cell>
          <cell r="E2437">
            <v>2001210018</v>
          </cell>
          <cell r="F2437" t="str">
            <v>Cốc 10" Đài Loan xanh D KAROFI</v>
          </cell>
          <cell r="G2437"/>
          <cell r="H2437" t="str">
            <v>Thành</v>
          </cell>
          <cell r="I2437" t="str">
            <v>Nhựa</v>
          </cell>
          <cell r="J2437" t="str">
            <v>PQC</v>
          </cell>
          <cell r="K2437">
            <v>1720</v>
          </cell>
          <cell r="L2437">
            <v>1720</v>
          </cell>
          <cell r="M2437">
            <v>0</v>
          </cell>
          <cell r="P2437"/>
          <cell r="Q2437"/>
          <cell r="R2437"/>
          <cell r="S2437"/>
          <cell r="T2437"/>
          <cell r="U2437"/>
          <cell r="V2437"/>
          <cell r="W2437"/>
          <cell r="Y2437"/>
          <cell r="Z2437"/>
          <cell r="AA2437"/>
          <cell r="AB2437"/>
          <cell r="AC2437"/>
          <cell r="AD2437"/>
          <cell r="AE2437"/>
        </row>
        <row r="2438">
          <cell r="B2438">
            <v>44149</v>
          </cell>
          <cell r="C2438">
            <v>46</v>
          </cell>
          <cell r="D2438">
            <v>11</v>
          </cell>
          <cell r="E2438">
            <v>2001210010</v>
          </cell>
          <cell r="F2438" t="str">
            <v>Cốc 10" Đài Loan trắng</v>
          </cell>
          <cell r="G2438"/>
          <cell r="H2438" t="str">
            <v>Thành</v>
          </cell>
          <cell r="I2438" t="str">
            <v>Nhựa</v>
          </cell>
          <cell r="J2438" t="str">
            <v>PQC</v>
          </cell>
          <cell r="K2438">
            <v>1942</v>
          </cell>
          <cell r="L2438">
            <v>1942</v>
          </cell>
          <cell r="M2438">
            <v>0</v>
          </cell>
          <cell r="P2438"/>
          <cell r="Q2438"/>
          <cell r="R2438"/>
          <cell r="S2438"/>
          <cell r="T2438"/>
          <cell r="U2438"/>
          <cell r="V2438"/>
          <cell r="W2438"/>
          <cell r="Y2438"/>
          <cell r="Z2438"/>
          <cell r="AA2438"/>
          <cell r="AB2438"/>
          <cell r="AC2438"/>
          <cell r="AD2438"/>
          <cell r="AE2438"/>
        </row>
        <row r="2439">
          <cell r="B2439">
            <v>44149</v>
          </cell>
          <cell r="C2439">
            <v>46</v>
          </cell>
          <cell r="D2439">
            <v>11</v>
          </cell>
          <cell r="E2439">
            <v>2008050012</v>
          </cell>
          <cell r="F2439" t="str">
            <v>Nắp bơm 8369T RADIAN</v>
          </cell>
          <cell r="G2439"/>
          <cell r="H2439" t="str">
            <v>Dương</v>
          </cell>
          <cell r="I2439" t="str">
            <v>Lắp ráp</v>
          </cell>
          <cell r="J2439" t="str">
            <v>PQC</v>
          </cell>
          <cell r="K2439">
            <v>218</v>
          </cell>
          <cell r="L2439">
            <v>218</v>
          </cell>
          <cell r="M2439">
            <v>0</v>
          </cell>
          <cell r="P2439"/>
          <cell r="Q2439"/>
          <cell r="R2439"/>
          <cell r="S2439"/>
          <cell r="T2439"/>
          <cell r="U2439"/>
          <cell r="V2439"/>
          <cell r="W2439"/>
          <cell r="Y2439"/>
          <cell r="Z2439"/>
          <cell r="AA2439"/>
          <cell r="AB2439"/>
          <cell r="AC2439"/>
          <cell r="AD2439"/>
          <cell r="AE2439"/>
        </row>
        <row r="2440">
          <cell r="B2440">
            <v>44149</v>
          </cell>
          <cell r="C2440">
            <v>46</v>
          </cell>
          <cell r="D2440">
            <v>11</v>
          </cell>
          <cell r="E2440">
            <v>2011010004</v>
          </cell>
          <cell r="F2440" t="str">
            <v>Van 1C 14 trắng</v>
          </cell>
          <cell r="G2440"/>
          <cell r="H2440" t="str">
            <v>Thành</v>
          </cell>
          <cell r="I2440" t="str">
            <v>Nhựa</v>
          </cell>
          <cell r="J2440" t="str">
            <v>PQC</v>
          </cell>
          <cell r="K2440">
            <v>1500</v>
          </cell>
          <cell r="L2440">
            <v>1500</v>
          </cell>
          <cell r="M2440">
            <v>0</v>
          </cell>
          <cell r="P2440"/>
          <cell r="Q2440"/>
          <cell r="R2440"/>
          <cell r="S2440"/>
          <cell r="T2440"/>
          <cell r="U2440"/>
          <cell r="V2440"/>
          <cell r="W2440"/>
          <cell r="Y2440"/>
          <cell r="Z2440"/>
          <cell r="AA2440"/>
          <cell r="AB2440"/>
          <cell r="AC2440"/>
          <cell r="AD2440"/>
          <cell r="AE2440"/>
        </row>
        <row r="2441">
          <cell r="B2441">
            <v>44149</v>
          </cell>
          <cell r="C2441">
            <v>46</v>
          </cell>
          <cell r="D2441">
            <v>11</v>
          </cell>
          <cell r="E2441">
            <v>2001310030</v>
          </cell>
          <cell r="F2441" t="str">
            <v>Nắp cốc K EZ 1/4-1/4 trắng</v>
          </cell>
          <cell r="G2441"/>
          <cell r="H2441" t="str">
            <v>Thành</v>
          </cell>
          <cell r="I2441" t="str">
            <v>Nhựa</v>
          </cell>
          <cell r="J2441" t="str">
            <v>PQC</v>
          </cell>
          <cell r="K2441">
            <v>1500</v>
          </cell>
          <cell r="L2441">
            <v>1500</v>
          </cell>
          <cell r="M2441">
            <v>0</v>
          </cell>
          <cell r="P2441"/>
          <cell r="Q2441"/>
          <cell r="R2441"/>
          <cell r="S2441"/>
          <cell r="T2441"/>
          <cell r="U2441"/>
          <cell r="V2441"/>
          <cell r="W2441"/>
          <cell r="Y2441"/>
          <cell r="Z2441"/>
          <cell r="AA2441"/>
          <cell r="AB2441"/>
          <cell r="AC2441"/>
          <cell r="AD2441"/>
          <cell r="AE2441"/>
        </row>
        <row r="2442">
          <cell r="B2442">
            <v>44149</v>
          </cell>
          <cell r="C2442">
            <v>46</v>
          </cell>
          <cell r="D2442">
            <v>11</v>
          </cell>
          <cell r="E2442">
            <v>2001310033</v>
          </cell>
          <cell r="F2442" t="str">
            <v>Nắp cốc K EZ 3/8-1/4 trắng</v>
          </cell>
          <cell r="G2442"/>
          <cell r="H2442" t="str">
            <v>Thành</v>
          </cell>
          <cell r="I2442" t="str">
            <v>Nhựa</v>
          </cell>
          <cell r="J2442" t="str">
            <v>PQC</v>
          </cell>
          <cell r="K2442">
            <v>1000</v>
          </cell>
          <cell r="L2442">
            <v>1000</v>
          </cell>
          <cell r="M2442">
            <v>0</v>
          </cell>
          <cell r="P2442"/>
          <cell r="Q2442"/>
          <cell r="R2442"/>
          <cell r="S2442"/>
          <cell r="T2442"/>
          <cell r="U2442"/>
          <cell r="V2442"/>
          <cell r="W2442"/>
          <cell r="Y2442"/>
          <cell r="Z2442"/>
          <cell r="AA2442"/>
          <cell r="AB2442"/>
          <cell r="AC2442"/>
          <cell r="AD2442"/>
          <cell r="AE2442"/>
        </row>
        <row r="2443">
          <cell r="B2443">
            <v>44149</v>
          </cell>
          <cell r="C2443">
            <v>46</v>
          </cell>
          <cell r="D2443">
            <v>11</v>
          </cell>
          <cell r="E2443">
            <v>2007020008</v>
          </cell>
          <cell r="F2443" t="str">
            <v>Van áp thấp đen 1/4" JEAK</v>
          </cell>
          <cell r="G2443"/>
          <cell r="H2443" t="str">
            <v>Thành</v>
          </cell>
          <cell r="I2443" t="str">
            <v>Nhựa</v>
          </cell>
          <cell r="J2443" t="str">
            <v>PQC</v>
          </cell>
          <cell r="K2443">
            <v>1000</v>
          </cell>
          <cell r="L2443">
            <v>995</v>
          </cell>
          <cell r="M2443">
            <v>5</v>
          </cell>
          <cell r="P2443">
            <v>5</v>
          </cell>
          <cell r="Q2443"/>
          <cell r="R2443"/>
          <cell r="S2443"/>
          <cell r="T2443"/>
          <cell r="U2443"/>
          <cell r="V2443"/>
          <cell r="W2443"/>
          <cell r="Y2443"/>
          <cell r="Z2443"/>
          <cell r="AA2443"/>
          <cell r="AB2443"/>
          <cell r="AC2443"/>
          <cell r="AD2443"/>
          <cell r="AE2443"/>
        </row>
        <row r="2444">
          <cell r="B2444">
            <v>44151</v>
          </cell>
          <cell r="C2444">
            <v>47</v>
          </cell>
          <cell r="D2444">
            <v>11</v>
          </cell>
          <cell r="E2444">
            <v>1002020013</v>
          </cell>
          <cell r="F2444" t="str">
            <v>Máy RO BCN-200 (P92.M1812-100)</v>
          </cell>
          <cell r="G2444"/>
          <cell r="H2444" t="str">
            <v>Dương</v>
          </cell>
          <cell r="I2444" t="str">
            <v>Lắp ráp</v>
          </cell>
          <cell r="J2444" t="str">
            <v>PQC</v>
          </cell>
          <cell r="K2444">
            <v>2</v>
          </cell>
          <cell r="L2444">
            <v>2</v>
          </cell>
          <cell r="M2444">
            <v>0</v>
          </cell>
          <cell r="P2444"/>
          <cell r="Q2444"/>
          <cell r="R2444"/>
          <cell r="S2444"/>
          <cell r="T2444"/>
          <cell r="U2444"/>
          <cell r="V2444"/>
          <cell r="W2444"/>
          <cell r="Y2444"/>
          <cell r="Z2444"/>
          <cell r="AA2444"/>
          <cell r="AB2444"/>
          <cell r="AC2444"/>
          <cell r="AD2444"/>
          <cell r="AE2444"/>
        </row>
        <row r="2445">
          <cell r="B2445">
            <v>44151</v>
          </cell>
          <cell r="C2445">
            <v>47</v>
          </cell>
          <cell r="D2445">
            <v>11</v>
          </cell>
          <cell r="E2445">
            <v>1001090017</v>
          </cell>
          <cell r="F2445" t="str">
            <v>Máy RO-05/028 (CTGOLDTHINK.03)</v>
          </cell>
          <cell r="G2445"/>
          <cell r="H2445" t="str">
            <v>Dương</v>
          </cell>
          <cell r="I2445" t="str">
            <v>Lắp ráp</v>
          </cell>
          <cell r="J2445" t="str">
            <v>PQC</v>
          </cell>
          <cell r="K2445">
            <v>20</v>
          </cell>
          <cell r="L2445">
            <v>20</v>
          </cell>
          <cell r="M2445">
            <v>0</v>
          </cell>
          <cell r="P2445"/>
          <cell r="Q2445"/>
          <cell r="R2445"/>
          <cell r="S2445"/>
          <cell r="T2445"/>
          <cell r="U2445"/>
          <cell r="V2445"/>
          <cell r="W2445"/>
          <cell r="Y2445"/>
          <cell r="Z2445"/>
          <cell r="AA2445"/>
          <cell r="AB2445"/>
          <cell r="AC2445"/>
          <cell r="AD2445"/>
          <cell r="AE2445"/>
        </row>
        <row r="2446">
          <cell r="B2446">
            <v>44151</v>
          </cell>
          <cell r="C2446">
            <v>47</v>
          </cell>
          <cell r="D2446">
            <v>11</v>
          </cell>
          <cell r="E2446">
            <v>1001010176</v>
          </cell>
          <cell r="F2446" t="str">
            <v>Máy lọc nước LIVOTEC LRA109</v>
          </cell>
          <cell r="G2446"/>
          <cell r="H2446" t="str">
            <v>Dương</v>
          </cell>
          <cell r="I2446" t="str">
            <v>Lắp ráp</v>
          </cell>
          <cell r="J2446" t="str">
            <v>PQC</v>
          </cell>
          <cell r="K2446">
            <v>200</v>
          </cell>
          <cell r="L2446">
            <v>189</v>
          </cell>
          <cell r="M2446">
            <v>11</v>
          </cell>
          <cell r="P2446"/>
          <cell r="Q2446"/>
          <cell r="R2446"/>
          <cell r="S2446"/>
          <cell r="T2446">
            <v>3</v>
          </cell>
          <cell r="U2446"/>
          <cell r="V2446"/>
          <cell r="W2446"/>
          <cell r="Y2446"/>
          <cell r="Z2446"/>
          <cell r="AA2446"/>
          <cell r="AB2446"/>
          <cell r="AC2446"/>
          <cell r="AD2446"/>
          <cell r="AE2446">
            <v>8</v>
          </cell>
        </row>
        <row r="2447">
          <cell r="B2447">
            <v>44151</v>
          </cell>
          <cell r="C2447">
            <v>47</v>
          </cell>
          <cell r="D2447">
            <v>11</v>
          </cell>
          <cell r="E2447">
            <v>2001210005</v>
          </cell>
          <cell r="F2447" t="str">
            <v>Cốc 10" Đài Loan trong BV [SUNHOUSE]</v>
          </cell>
          <cell r="G2447"/>
          <cell r="H2447" t="str">
            <v>Thành</v>
          </cell>
          <cell r="I2447" t="str">
            <v>Nhựa</v>
          </cell>
          <cell r="J2447" t="str">
            <v>PQC</v>
          </cell>
          <cell r="K2447">
            <v>1660</v>
          </cell>
          <cell r="L2447">
            <v>1660</v>
          </cell>
          <cell r="M2447">
            <v>0</v>
          </cell>
          <cell r="P2447"/>
          <cell r="Q2447"/>
          <cell r="R2447"/>
          <cell r="S2447"/>
          <cell r="T2447"/>
          <cell r="U2447"/>
          <cell r="V2447"/>
          <cell r="W2447"/>
          <cell r="Y2447"/>
          <cell r="Z2447"/>
          <cell r="AA2447"/>
          <cell r="AB2447"/>
          <cell r="AC2447"/>
          <cell r="AD2447"/>
          <cell r="AE2447"/>
        </row>
        <row r="2448">
          <cell r="B2448">
            <v>44151</v>
          </cell>
          <cell r="C2448">
            <v>47</v>
          </cell>
          <cell r="D2448">
            <v>11</v>
          </cell>
          <cell r="E2448">
            <v>2001210012</v>
          </cell>
          <cell r="F2448" t="str">
            <v>Cốc 10" Đài Loan trong</v>
          </cell>
          <cell r="G2448"/>
          <cell r="H2448" t="str">
            <v>Thành</v>
          </cell>
          <cell r="I2448" t="str">
            <v>Nhựa</v>
          </cell>
          <cell r="J2448" t="str">
            <v>PQC</v>
          </cell>
          <cell r="K2448">
            <v>1294</v>
          </cell>
          <cell r="L2448">
            <v>1294</v>
          </cell>
          <cell r="M2448">
            <v>0</v>
          </cell>
          <cell r="P2448"/>
          <cell r="Q2448"/>
          <cell r="R2448"/>
          <cell r="S2448"/>
          <cell r="T2448"/>
          <cell r="U2448"/>
          <cell r="V2448"/>
          <cell r="W2448"/>
          <cell r="Y2448"/>
          <cell r="Z2448"/>
          <cell r="AA2448"/>
          <cell r="AB2448"/>
          <cell r="AC2448"/>
          <cell r="AD2448"/>
          <cell r="AE2448"/>
        </row>
        <row r="2449">
          <cell r="B2449">
            <v>44151</v>
          </cell>
          <cell r="C2449">
            <v>47</v>
          </cell>
          <cell r="D2449">
            <v>11</v>
          </cell>
          <cell r="E2449">
            <v>2001210007</v>
          </cell>
          <cell r="F2449" t="str">
            <v>Cốc 10" Đài Loan trong [KAROFI]</v>
          </cell>
          <cell r="G2449"/>
          <cell r="H2449" t="str">
            <v>Thành</v>
          </cell>
          <cell r="I2449" t="str">
            <v>Nhựa</v>
          </cell>
          <cell r="J2449" t="str">
            <v>PQC</v>
          </cell>
          <cell r="K2449">
            <v>1152</v>
          </cell>
          <cell r="L2449">
            <v>1152</v>
          </cell>
          <cell r="M2449">
            <v>0</v>
          </cell>
          <cell r="P2449"/>
          <cell r="Q2449"/>
          <cell r="R2449"/>
          <cell r="S2449"/>
          <cell r="T2449"/>
          <cell r="U2449"/>
          <cell r="V2449"/>
          <cell r="W2449"/>
          <cell r="Y2449"/>
          <cell r="Z2449"/>
          <cell r="AA2449"/>
          <cell r="AB2449"/>
          <cell r="AC2449"/>
          <cell r="AD2449"/>
          <cell r="AE2449"/>
        </row>
        <row r="2450">
          <cell r="B2450">
            <v>44151</v>
          </cell>
          <cell r="C2450">
            <v>47</v>
          </cell>
          <cell r="D2450">
            <v>11</v>
          </cell>
          <cell r="E2450">
            <v>2001210010</v>
          </cell>
          <cell r="F2450" t="str">
            <v>Cốc 10" Đài Loan trắng</v>
          </cell>
          <cell r="G2450"/>
          <cell r="H2450" t="str">
            <v>Thành</v>
          </cell>
          <cell r="I2450" t="str">
            <v>Nhựa</v>
          </cell>
          <cell r="J2450" t="str">
            <v>PQC</v>
          </cell>
          <cell r="K2450">
            <v>1432</v>
          </cell>
          <cell r="L2450">
            <v>1432</v>
          </cell>
          <cell r="M2450">
            <v>0</v>
          </cell>
          <cell r="P2450"/>
          <cell r="Q2450"/>
          <cell r="R2450"/>
          <cell r="S2450"/>
          <cell r="T2450"/>
          <cell r="U2450"/>
          <cell r="V2450"/>
          <cell r="W2450"/>
          <cell r="Y2450"/>
          <cell r="Z2450"/>
          <cell r="AA2450"/>
          <cell r="AB2450"/>
          <cell r="AC2450"/>
          <cell r="AD2450"/>
          <cell r="AE2450"/>
        </row>
        <row r="2451">
          <cell r="B2451">
            <v>44151</v>
          </cell>
          <cell r="C2451">
            <v>47</v>
          </cell>
          <cell r="D2451">
            <v>11</v>
          </cell>
          <cell r="E2451">
            <v>2001210018</v>
          </cell>
          <cell r="F2451" t="str">
            <v>Cốc 10" Đài Loan xanh D KAROFI</v>
          </cell>
          <cell r="G2451"/>
          <cell r="H2451" t="str">
            <v>Thành</v>
          </cell>
          <cell r="I2451" t="str">
            <v>Nhựa</v>
          </cell>
          <cell r="J2451" t="str">
            <v>PQC</v>
          </cell>
          <cell r="K2451">
            <v>1516</v>
          </cell>
          <cell r="L2451">
            <v>1516</v>
          </cell>
          <cell r="M2451">
            <v>0</v>
          </cell>
          <cell r="P2451"/>
          <cell r="Q2451"/>
          <cell r="R2451"/>
          <cell r="S2451"/>
          <cell r="T2451"/>
          <cell r="U2451"/>
          <cell r="V2451"/>
          <cell r="W2451"/>
          <cell r="Y2451"/>
          <cell r="Z2451"/>
          <cell r="AA2451"/>
          <cell r="AB2451"/>
          <cell r="AC2451"/>
          <cell r="AD2451"/>
          <cell r="AE2451"/>
        </row>
        <row r="2452">
          <cell r="B2452">
            <v>44151</v>
          </cell>
          <cell r="C2452">
            <v>47</v>
          </cell>
          <cell r="D2452">
            <v>11</v>
          </cell>
          <cell r="E2452">
            <v>2001310007</v>
          </cell>
          <cell r="F2452" t="str">
            <v>Nắp cốc lồi 1/4 trắng</v>
          </cell>
          <cell r="G2452"/>
          <cell r="H2452" t="str">
            <v>Thành</v>
          </cell>
          <cell r="I2452" t="str">
            <v>Nhựa</v>
          </cell>
          <cell r="J2452" t="str">
            <v>PQC</v>
          </cell>
          <cell r="K2452">
            <v>1293</v>
          </cell>
          <cell r="L2452">
            <v>1293</v>
          </cell>
          <cell r="M2452">
            <v>0</v>
          </cell>
          <cell r="P2452"/>
          <cell r="Q2452"/>
          <cell r="R2452"/>
          <cell r="S2452"/>
          <cell r="T2452"/>
          <cell r="U2452"/>
          <cell r="V2452"/>
          <cell r="W2452"/>
          <cell r="Y2452"/>
          <cell r="Z2452"/>
          <cell r="AA2452"/>
          <cell r="AB2452"/>
          <cell r="AC2452"/>
          <cell r="AD2452"/>
          <cell r="AE2452"/>
        </row>
        <row r="2453">
          <cell r="B2453">
            <v>44151</v>
          </cell>
          <cell r="C2453">
            <v>47</v>
          </cell>
          <cell r="D2453">
            <v>11</v>
          </cell>
          <cell r="E2453">
            <v>2001210007</v>
          </cell>
          <cell r="F2453" t="str">
            <v>Cốc 10" Đài Loan trong [KAROFI]</v>
          </cell>
          <cell r="G2453"/>
          <cell r="H2453" t="str">
            <v>Thành</v>
          </cell>
          <cell r="I2453" t="str">
            <v>Nhựa</v>
          </cell>
          <cell r="J2453" t="str">
            <v>PQC</v>
          </cell>
          <cell r="K2453">
            <v>1598</v>
          </cell>
          <cell r="L2453">
            <v>1598</v>
          </cell>
          <cell r="M2453">
            <v>0</v>
          </cell>
          <cell r="P2453"/>
          <cell r="Q2453"/>
          <cell r="R2453"/>
          <cell r="S2453"/>
          <cell r="T2453"/>
          <cell r="U2453"/>
          <cell r="V2453"/>
          <cell r="W2453"/>
          <cell r="Y2453"/>
          <cell r="Z2453"/>
          <cell r="AA2453"/>
          <cell r="AB2453"/>
          <cell r="AC2453"/>
          <cell r="AD2453"/>
          <cell r="AE2453"/>
        </row>
        <row r="2454">
          <cell r="B2454">
            <v>44151</v>
          </cell>
          <cell r="C2454">
            <v>47</v>
          </cell>
          <cell r="D2454">
            <v>11</v>
          </cell>
          <cell r="E2454">
            <v>2001220002</v>
          </cell>
          <cell r="F2454" t="str">
            <v>Cốc 10" 2 gioăng trong</v>
          </cell>
          <cell r="G2454"/>
          <cell r="H2454" t="str">
            <v>Thành</v>
          </cell>
          <cell r="I2454" t="str">
            <v>Nhựa</v>
          </cell>
          <cell r="J2454" t="str">
            <v>PQC</v>
          </cell>
          <cell r="K2454">
            <v>1200</v>
          </cell>
          <cell r="L2454">
            <v>1200</v>
          </cell>
          <cell r="M2454">
            <v>0</v>
          </cell>
          <cell r="P2454"/>
          <cell r="Q2454"/>
          <cell r="R2454"/>
          <cell r="S2454"/>
          <cell r="T2454"/>
          <cell r="U2454"/>
          <cell r="V2454"/>
          <cell r="W2454"/>
          <cell r="Y2454"/>
          <cell r="Z2454"/>
          <cell r="AA2454"/>
          <cell r="AB2454"/>
          <cell r="AC2454"/>
          <cell r="AD2454"/>
          <cell r="AE2454"/>
        </row>
        <row r="2455">
          <cell r="B2455">
            <v>44151</v>
          </cell>
          <cell r="C2455">
            <v>47</v>
          </cell>
          <cell r="D2455">
            <v>11</v>
          </cell>
          <cell r="E2455">
            <v>2001310035</v>
          </cell>
          <cell r="F2455" t="str">
            <v>Nắp cốc K p-EZ 1/4-1/4 trắng</v>
          </cell>
          <cell r="G2455"/>
          <cell r="H2455" t="str">
            <v>Thành</v>
          </cell>
          <cell r="I2455" t="str">
            <v>Nhựa</v>
          </cell>
          <cell r="J2455" t="str">
            <v>PQC</v>
          </cell>
          <cell r="K2455">
            <v>1656</v>
          </cell>
          <cell r="L2455">
            <v>1656</v>
          </cell>
          <cell r="M2455">
            <v>0</v>
          </cell>
          <cell r="P2455"/>
          <cell r="Q2455"/>
          <cell r="R2455"/>
          <cell r="S2455"/>
          <cell r="T2455"/>
          <cell r="U2455"/>
          <cell r="V2455"/>
          <cell r="W2455"/>
          <cell r="Y2455"/>
          <cell r="Z2455"/>
          <cell r="AA2455"/>
          <cell r="AB2455"/>
          <cell r="AC2455"/>
          <cell r="AD2455"/>
          <cell r="AE2455"/>
        </row>
        <row r="2456">
          <cell r="B2456">
            <v>44151</v>
          </cell>
          <cell r="C2456">
            <v>47</v>
          </cell>
          <cell r="D2456">
            <v>11</v>
          </cell>
          <cell r="E2456">
            <v>3002020153</v>
          </cell>
          <cell r="F2456" t="str">
            <v>Thân T33 2D xanh D [NANOSILVER-KAROFI]</v>
          </cell>
          <cell r="G2456"/>
          <cell r="H2456" t="str">
            <v>Thành</v>
          </cell>
          <cell r="I2456" t="str">
            <v>Nhựa</v>
          </cell>
          <cell r="J2456" t="str">
            <v>PQC</v>
          </cell>
          <cell r="K2456">
            <v>4365</v>
          </cell>
          <cell r="L2456">
            <v>4365</v>
          </cell>
          <cell r="M2456">
            <v>0</v>
          </cell>
          <cell r="P2456"/>
          <cell r="Q2456"/>
          <cell r="R2456"/>
          <cell r="S2456"/>
          <cell r="T2456"/>
          <cell r="U2456"/>
          <cell r="V2456"/>
          <cell r="W2456"/>
          <cell r="Y2456"/>
          <cell r="Z2456"/>
          <cell r="AA2456"/>
          <cell r="AB2456"/>
          <cell r="AC2456"/>
          <cell r="AD2456"/>
          <cell r="AE2456"/>
        </row>
        <row r="2457">
          <cell r="B2457">
            <v>44151</v>
          </cell>
          <cell r="C2457">
            <v>47</v>
          </cell>
          <cell r="D2457">
            <v>11</v>
          </cell>
          <cell r="E2457">
            <v>2013090012</v>
          </cell>
          <cell r="F2457" t="str">
            <v>Tay vặn cốc ABS</v>
          </cell>
          <cell r="G2457"/>
          <cell r="H2457" t="str">
            <v>Thành</v>
          </cell>
          <cell r="I2457" t="str">
            <v>Nhựa</v>
          </cell>
          <cell r="J2457" t="str">
            <v>PQC</v>
          </cell>
          <cell r="K2457">
            <v>2010</v>
          </cell>
          <cell r="L2457">
            <v>2010</v>
          </cell>
          <cell r="M2457">
            <v>0</v>
          </cell>
          <cell r="P2457"/>
          <cell r="Q2457"/>
          <cell r="R2457"/>
          <cell r="S2457"/>
          <cell r="T2457"/>
          <cell r="U2457"/>
          <cell r="V2457"/>
          <cell r="W2457"/>
          <cell r="Y2457"/>
          <cell r="Z2457"/>
          <cell r="AA2457"/>
          <cell r="AB2457"/>
          <cell r="AC2457"/>
          <cell r="AD2457"/>
          <cell r="AE2457"/>
        </row>
        <row r="2458">
          <cell r="B2458">
            <v>44151</v>
          </cell>
          <cell r="C2458">
            <v>47</v>
          </cell>
          <cell r="D2458">
            <v>11</v>
          </cell>
          <cell r="E2458">
            <v>2008050020</v>
          </cell>
          <cell r="F2458" t="str">
            <v>Màng bơm 8369T</v>
          </cell>
          <cell r="G2458"/>
          <cell r="H2458" t="str">
            <v>Dương</v>
          </cell>
          <cell r="I2458" t="str">
            <v>Lắp ráp</v>
          </cell>
          <cell r="J2458" t="str">
            <v>PQC</v>
          </cell>
          <cell r="K2458">
            <v>6119</v>
          </cell>
          <cell r="L2458">
            <v>6119</v>
          </cell>
          <cell r="M2458">
            <v>0</v>
          </cell>
          <cell r="P2458"/>
          <cell r="Q2458"/>
          <cell r="R2458"/>
          <cell r="S2458"/>
          <cell r="T2458"/>
          <cell r="U2458"/>
          <cell r="V2458"/>
          <cell r="W2458"/>
          <cell r="Y2458"/>
          <cell r="Z2458"/>
          <cell r="AA2458"/>
          <cell r="AB2458"/>
          <cell r="AC2458"/>
          <cell r="AD2458"/>
          <cell r="AE2458"/>
        </row>
        <row r="2459">
          <cell r="B2459">
            <v>44151</v>
          </cell>
          <cell r="C2459">
            <v>47</v>
          </cell>
          <cell r="D2459">
            <v>11</v>
          </cell>
          <cell r="E2459">
            <v>2002030003</v>
          </cell>
          <cell r="F2459" t="str">
            <v>Vỏ màng 2521</v>
          </cell>
          <cell r="G2459"/>
          <cell r="H2459" t="str">
            <v>Thành</v>
          </cell>
          <cell r="I2459" t="str">
            <v>Nhựa</v>
          </cell>
          <cell r="J2459" t="str">
            <v>PQC</v>
          </cell>
          <cell r="K2459">
            <v>1860</v>
          </cell>
          <cell r="L2459">
            <v>1860</v>
          </cell>
          <cell r="M2459">
            <v>0</v>
          </cell>
          <cell r="P2459"/>
          <cell r="Q2459"/>
          <cell r="R2459"/>
          <cell r="S2459"/>
          <cell r="T2459"/>
          <cell r="U2459"/>
          <cell r="V2459"/>
          <cell r="W2459"/>
          <cell r="Y2459"/>
          <cell r="Z2459"/>
          <cell r="AA2459"/>
          <cell r="AB2459"/>
          <cell r="AC2459"/>
          <cell r="AD2459"/>
          <cell r="AE2459"/>
        </row>
        <row r="2460">
          <cell r="B2460">
            <v>44151</v>
          </cell>
          <cell r="C2460">
            <v>47</v>
          </cell>
          <cell r="D2460">
            <v>11</v>
          </cell>
          <cell r="E2460">
            <v>2008050017</v>
          </cell>
          <cell r="F2460" t="str">
            <v>Vách ngăn bơm 8369T</v>
          </cell>
          <cell r="G2460"/>
          <cell r="H2460" t="str">
            <v>Thành</v>
          </cell>
          <cell r="I2460" t="str">
            <v>Nhựa</v>
          </cell>
          <cell r="J2460" t="str">
            <v>PQC</v>
          </cell>
          <cell r="K2460">
            <v>9500</v>
          </cell>
          <cell r="L2460">
            <v>9411</v>
          </cell>
          <cell r="M2460">
            <v>89</v>
          </cell>
          <cell r="P2460"/>
          <cell r="Q2460"/>
          <cell r="R2460">
            <v>89</v>
          </cell>
          <cell r="S2460"/>
          <cell r="T2460"/>
          <cell r="U2460"/>
          <cell r="V2460"/>
          <cell r="W2460"/>
          <cell r="Y2460"/>
          <cell r="Z2460"/>
          <cell r="AA2460"/>
          <cell r="AB2460"/>
          <cell r="AC2460"/>
          <cell r="AD2460"/>
          <cell r="AE2460"/>
        </row>
        <row r="2461">
          <cell r="B2461">
            <v>44152</v>
          </cell>
          <cell r="C2461">
            <v>47</v>
          </cell>
          <cell r="D2461">
            <v>11</v>
          </cell>
          <cell r="E2461">
            <v>1001040391</v>
          </cell>
          <cell r="F2461" t="str">
            <v>Máy lọc nước Optimus Plus O-P1310</v>
          </cell>
          <cell r="G2461"/>
          <cell r="H2461" t="str">
            <v>Dương</v>
          </cell>
          <cell r="I2461" t="str">
            <v>Lắp ráp</v>
          </cell>
          <cell r="J2461" t="str">
            <v>PQC</v>
          </cell>
          <cell r="K2461">
            <v>150</v>
          </cell>
          <cell r="L2461">
            <v>150</v>
          </cell>
          <cell r="M2461">
            <v>0</v>
          </cell>
          <cell r="P2461"/>
          <cell r="Q2461"/>
          <cell r="R2461"/>
          <cell r="S2461"/>
          <cell r="T2461"/>
          <cell r="U2461"/>
          <cell r="V2461"/>
          <cell r="W2461"/>
          <cell r="Y2461"/>
          <cell r="Z2461"/>
          <cell r="AA2461"/>
          <cell r="AB2461"/>
          <cell r="AC2461"/>
          <cell r="AD2461"/>
          <cell r="AE2461"/>
        </row>
        <row r="2462">
          <cell r="B2462">
            <v>44152</v>
          </cell>
          <cell r="C2462">
            <v>47</v>
          </cell>
          <cell r="D2462">
            <v>11</v>
          </cell>
          <cell r="E2462">
            <v>1001040370</v>
          </cell>
          <cell r="F2462" t="str">
            <v>Máy lọc nước KAROFI S-s217</v>
          </cell>
          <cell r="G2462"/>
          <cell r="H2462" t="str">
            <v>Dương</v>
          </cell>
          <cell r="I2462" t="str">
            <v>Lắp ráp</v>
          </cell>
          <cell r="J2462" t="str">
            <v>PQC</v>
          </cell>
          <cell r="K2462">
            <v>50</v>
          </cell>
          <cell r="L2462">
            <v>50</v>
          </cell>
          <cell r="M2462">
            <v>0</v>
          </cell>
          <cell r="P2462"/>
          <cell r="Q2462"/>
          <cell r="R2462"/>
          <cell r="S2462"/>
          <cell r="T2462"/>
          <cell r="U2462"/>
          <cell r="V2462"/>
          <cell r="W2462"/>
          <cell r="Y2462"/>
          <cell r="Z2462"/>
          <cell r="AA2462"/>
          <cell r="AB2462"/>
          <cell r="AC2462"/>
          <cell r="AD2462"/>
          <cell r="AE2462"/>
        </row>
        <row r="2463">
          <cell r="B2463">
            <v>44152</v>
          </cell>
          <cell r="C2463">
            <v>47</v>
          </cell>
          <cell r="D2463">
            <v>11</v>
          </cell>
          <cell r="E2463">
            <v>1001050277</v>
          </cell>
          <cell r="F2463" t="str">
            <v>Máy RO-200 CHDIENHD.01</v>
          </cell>
          <cell r="G2463"/>
          <cell r="H2463" t="str">
            <v>Dương</v>
          </cell>
          <cell r="I2463" t="str">
            <v>Lắp ráp</v>
          </cell>
          <cell r="J2463" t="str">
            <v>PQC</v>
          </cell>
          <cell r="K2463">
            <v>50</v>
          </cell>
          <cell r="L2463">
            <v>50</v>
          </cell>
          <cell r="M2463">
            <v>0</v>
          </cell>
          <cell r="P2463"/>
          <cell r="Q2463"/>
          <cell r="R2463"/>
          <cell r="S2463"/>
          <cell r="T2463"/>
          <cell r="U2463"/>
          <cell r="V2463"/>
          <cell r="W2463"/>
          <cell r="Y2463"/>
          <cell r="Z2463"/>
          <cell r="AA2463"/>
          <cell r="AB2463"/>
          <cell r="AC2463"/>
          <cell r="AD2463"/>
          <cell r="AE2463"/>
        </row>
        <row r="2464">
          <cell r="B2464">
            <v>44153</v>
          </cell>
          <cell r="C2464">
            <v>47</v>
          </cell>
          <cell r="D2464">
            <v>11</v>
          </cell>
          <cell r="E2464">
            <v>3004090058</v>
          </cell>
          <cell r="F2464" t="str">
            <v>Bộ vi mạch IRO 2</v>
          </cell>
          <cell r="G2464"/>
          <cell r="H2464" t="str">
            <v>Dương</v>
          </cell>
          <cell r="I2464" t="str">
            <v>Lắp ráp</v>
          </cell>
          <cell r="J2464" t="str">
            <v>PQC</v>
          </cell>
          <cell r="K2464">
            <v>345</v>
          </cell>
          <cell r="L2464">
            <v>344</v>
          </cell>
          <cell r="M2464">
            <v>1</v>
          </cell>
          <cell r="P2464"/>
          <cell r="Q2464">
            <v>1</v>
          </cell>
          <cell r="R2464"/>
          <cell r="S2464"/>
          <cell r="T2464"/>
          <cell r="U2464"/>
          <cell r="V2464"/>
          <cell r="W2464"/>
          <cell r="Y2464"/>
          <cell r="Z2464"/>
          <cell r="AA2464"/>
          <cell r="AB2464"/>
          <cell r="AC2464"/>
          <cell r="AD2464"/>
          <cell r="AE2464"/>
        </row>
        <row r="2465">
          <cell r="B2465">
            <v>44153</v>
          </cell>
          <cell r="C2465">
            <v>47</v>
          </cell>
          <cell r="D2465">
            <v>11</v>
          </cell>
          <cell r="E2465">
            <v>3004010002</v>
          </cell>
          <cell r="F2465" t="str">
            <v>Dây dẫn IRO 2.0 (không trở)</v>
          </cell>
          <cell r="G2465"/>
          <cell r="H2465" t="str">
            <v>Thành</v>
          </cell>
          <cell r="I2465" t="str">
            <v>Nhựa</v>
          </cell>
          <cell r="J2465" t="str">
            <v>PQC</v>
          </cell>
          <cell r="K2465">
            <v>1500</v>
          </cell>
          <cell r="L2465">
            <v>1417</v>
          </cell>
          <cell r="M2465">
            <v>83</v>
          </cell>
          <cell r="P2465"/>
          <cell r="Q2465"/>
          <cell r="R2465">
            <v>3</v>
          </cell>
          <cell r="S2465"/>
          <cell r="T2465"/>
          <cell r="U2465"/>
          <cell r="V2465">
            <v>80</v>
          </cell>
          <cell r="W2465"/>
          <cell r="Y2465"/>
          <cell r="Z2465"/>
          <cell r="AA2465"/>
          <cell r="AB2465"/>
          <cell r="AC2465"/>
          <cell r="AD2465"/>
          <cell r="AE2465"/>
        </row>
        <row r="2466">
          <cell r="B2466">
            <v>44153</v>
          </cell>
          <cell r="C2466">
            <v>47</v>
          </cell>
          <cell r="D2466">
            <v>11</v>
          </cell>
          <cell r="E2466">
            <v>2007010003</v>
          </cell>
          <cell r="F2466" t="str">
            <v>Van áp cao đen 1/4" JEAK</v>
          </cell>
          <cell r="G2466"/>
          <cell r="H2466" t="str">
            <v>Thành</v>
          </cell>
          <cell r="I2466" t="str">
            <v>Nhựa</v>
          </cell>
          <cell r="J2466" t="str">
            <v>PQC</v>
          </cell>
          <cell r="K2466">
            <v>2500</v>
          </cell>
          <cell r="L2466">
            <v>2455</v>
          </cell>
          <cell r="M2466">
            <v>45</v>
          </cell>
          <cell r="P2466"/>
          <cell r="Q2466"/>
          <cell r="R2466"/>
          <cell r="S2466"/>
          <cell r="T2466"/>
          <cell r="U2466"/>
          <cell r="V2466"/>
          <cell r="W2466"/>
          <cell r="Y2466">
            <v>45</v>
          </cell>
          <cell r="Z2466"/>
          <cell r="AA2466"/>
          <cell r="AB2466"/>
          <cell r="AC2466"/>
          <cell r="AD2466"/>
          <cell r="AE2466"/>
        </row>
        <row r="2467">
          <cell r="B2467">
            <v>44153</v>
          </cell>
          <cell r="C2467">
            <v>47</v>
          </cell>
          <cell r="D2467">
            <v>11</v>
          </cell>
          <cell r="E2467">
            <v>2001310030</v>
          </cell>
          <cell r="F2467" t="str">
            <v>Nắp cốc K EZ 1/4-1/4 trắng</v>
          </cell>
          <cell r="G2467"/>
          <cell r="H2467" t="str">
            <v>Thành</v>
          </cell>
          <cell r="I2467" t="str">
            <v>Nhựa</v>
          </cell>
          <cell r="J2467" t="str">
            <v>PQC</v>
          </cell>
          <cell r="K2467">
            <v>2000</v>
          </cell>
          <cell r="L2467">
            <v>1965</v>
          </cell>
          <cell r="M2467">
            <v>35</v>
          </cell>
          <cell r="P2467"/>
          <cell r="Q2467"/>
          <cell r="R2467"/>
          <cell r="S2467"/>
          <cell r="T2467"/>
          <cell r="U2467">
            <v>35</v>
          </cell>
          <cell r="V2467"/>
          <cell r="W2467"/>
          <cell r="Y2467"/>
          <cell r="Z2467"/>
          <cell r="AA2467"/>
          <cell r="AB2467"/>
          <cell r="AC2467"/>
          <cell r="AD2467"/>
          <cell r="AE2467"/>
        </row>
        <row r="2468">
          <cell r="B2468">
            <v>44153</v>
          </cell>
          <cell r="C2468">
            <v>47</v>
          </cell>
          <cell r="D2468">
            <v>11</v>
          </cell>
          <cell r="E2468">
            <v>2001310033</v>
          </cell>
          <cell r="F2468" t="str">
            <v>Nắp cốc K EZ 3/8-1/4 trắng</v>
          </cell>
          <cell r="G2468"/>
          <cell r="H2468" t="str">
            <v>Thành</v>
          </cell>
          <cell r="I2468" t="str">
            <v>Nhựa</v>
          </cell>
          <cell r="J2468" t="str">
            <v>PQC</v>
          </cell>
          <cell r="K2468">
            <v>1000</v>
          </cell>
          <cell r="L2468">
            <v>1000</v>
          </cell>
          <cell r="M2468">
            <v>0</v>
          </cell>
          <cell r="P2468"/>
          <cell r="Q2468"/>
          <cell r="R2468"/>
          <cell r="S2468"/>
          <cell r="T2468"/>
          <cell r="U2468"/>
          <cell r="V2468"/>
          <cell r="W2468"/>
          <cell r="Y2468"/>
          <cell r="Z2468"/>
          <cell r="AA2468"/>
          <cell r="AB2468"/>
          <cell r="AC2468"/>
          <cell r="AD2468"/>
          <cell r="AE2468"/>
        </row>
        <row r="2469">
          <cell r="B2469">
            <v>44153</v>
          </cell>
          <cell r="C2469">
            <v>47</v>
          </cell>
          <cell r="D2469">
            <v>11</v>
          </cell>
          <cell r="E2469">
            <v>1001040378</v>
          </cell>
          <cell r="F2469" t="str">
            <v>Máy lọc nước KAROFI N7RO MT</v>
          </cell>
          <cell r="G2469"/>
          <cell r="H2469" t="str">
            <v>Dương</v>
          </cell>
          <cell r="I2469" t="str">
            <v>Lắp ráp</v>
          </cell>
          <cell r="J2469" t="str">
            <v>PQC</v>
          </cell>
          <cell r="K2469">
            <v>100</v>
          </cell>
          <cell r="L2469">
            <v>100</v>
          </cell>
          <cell r="M2469">
            <v>0</v>
          </cell>
          <cell r="P2469"/>
          <cell r="Q2469"/>
          <cell r="R2469"/>
          <cell r="S2469"/>
          <cell r="T2469"/>
          <cell r="U2469"/>
          <cell r="V2469"/>
          <cell r="W2469"/>
          <cell r="Y2469"/>
          <cell r="Z2469"/>
          <cell r="AA2469"/>
          <cell r="AB2469"/>
          <cell r="AC2469"/>
          <cell r="AD2469"/>
          <cell r="AE2469"/>
        </row>
        <row r="2470">
          <cell r="B2470">
            <v>44153</v>
          </cell>
          <cell r="C2470">
            <v>47</v>
          </cell>
          <cell r="D2470">
            <v>11</v>
          </cell>
          <cell r="E2470">
            <v>1001040415</v>
          </cell>
          <cell r="F2470" t="str">
            <v>Máy lọc nước KAROFI B930</v>
          </cell>
          <cell r="G2470"/>
          <cell r="H2470" t="str">
            <v>Dương</v>
          </cell>
          <cell r="I2470" t="str">
            <v>Lắp ráp</v>
          </cell>
          <cell r="J2470" t="str">
            <v>PQC</v>
          </cell>
          <cell r="K2470">
            <v>200</v>
          </cell>
          <cell r="L2470">
            <v>194</v>
          </cell>
          <cell r="M2470">
            <v>6</v>
          </cell>
          <cell r="P2470"/>
          <cell r="Q2470"/>
          <cell r="R2470"/>
          <cell r="S2470">
            <v>3</v>
          </cell>
          <cell r="T2470"/>
          <cell r="U2470"/>
          <cell r="V2470"/>
          <cell r="W2470"/>
          <cell r="Y2470"/>
          <cell r="Z2470"/>
          <cell r="AA2470"/>
          <cell r="AB2470"/>
          <cell r="AC2470"/>
          <cell r="AD2470">
            <v>3</v>
          </cell>
          <cell r="AE2470"/>
        </row>
        <row r="2471">
          <cell r="B2471">
            <v>44153</v>
          </cell>
          <cell r="C2471">
            <v>47</v>
          </cell>
          <cell r="D2471">
            <v>11</v>
          </cell>
          <cell r="E2471">
            <v>1001040115</v>
          </cell>
          <cell r="F2471" t="str">
            <v>Máy lọc nước KAROFI K9IQ-2 MT</v>
          </cell>
          <cell r="G2471"/>
          <cell r="H2471" t="str">
            <v>Dương</v>
          </cell>
          <cell r="I2471" t="str">
            <v>Lắp ráp</v>
          </cell>
          <cell r="J2471" t="str">
            <v>PQC</v>
          </cell>
          <cell r="K2471">
            <v>300</v>
          </cell>
          <cell r="L2471">
            <v>295</v>
          </cell>
          <cell r="M2471">
            <v>5</v>
          </cell>
          <cell r="P2471"/>
          <cell r="Q2471"/>
          <cell r="R2471"/>
          <cell r="S2471"/>
          <cell r="T2471"/>
          <cell r="U2471"/>
          <cell r="V2471"/>
          <cell r="W2471"/>
          <cell r="Y2471"/>
          <cell r="Z2471"/>
          <cell r="AA2471"/>
          <cell r="AB2471"/>
          <cell r="AC2471"/>
          <cell r="AD2471"/>
          <cell r="AE2471">
            <v>5</v>
          </cell>
        </row>
        <row r="2472">
          <cell r="B2472">
            <v>44153</v>
          </cell>
          <cell r="C2472">
            <v>47</v>
          </cell>
          <cell r="D2472">
            <v>11</v>
          </cell>
          <cell r="E2472">
            <v>1001070058</v>
          </cell>
          <cell r="F2472" t="str">
            <v>Máy RO-01 CHHAIDANG.01</v>
          </cell>
          <cell r="G2472"/>
          <cell r="H2472" t="str">
            <v>Dương</v>
          </cell>
          <cell r="I2472" t="str">
            <v>Lắp ráp</v>
          </cell>
          <cell r="J2472" t="str">
            <v>PQC</v>
          </cell>
          <cell r="K2472">
            <v>20</v>
          </cell>
          <cell r="L2472">
            <v>20</v>
          </cell>
          <cell r="M2472">
            <v>0</v>
          </cell>
          <cell r="P2472"/>
          <cell r="Q2472"/>
          <cell r="R2472"/>
          <cell r="S2472"/>
          <cell r="T2472"/>
          <cell r="U2472"/>
          <cell r="V2472"/>
          <cell r="W2472"/>
          <cell r="Y2472"/>
          <cell r="Z2472"/>
          <cell r="AA2472"/>
          <cell r="AB2472"/>
          <cell r="AC2472"/>
          <cell r="AD2472"/>
          <cell r="AE2472"/>
        </row>
        <row r="2473">
          <cell r="B2473">
            <v>44153</v>
          </cell>
          <cell r="C2473">
            <v>47</v>
          </cell>
          <cell r="D2473">
            <v>11</v>
          </cell>
          <cell r="E2473">
            <v>1001080077</v>
          </cell>
          <cell r="F2473" t="str">
            <v>Máy RO-05/001A CTEVERSUN.01</v>
          </cell>
          <cell r="G2473"/>
          <cell r="H2473" t="str">
            <v>Dương</v>
          </cell>
          <cell r="I2473" t="str">
            <v>Lắp ráp</v>
          </cell>
          <cell r="J2473" t="str">
            <v>PQC</v>
          </cell>
          <cell r="K2473">
            <v>15</v>
          </cell>
          <cell r="L2473">
            <v>15</v>
          </cell>
          <cell r="M2473">
            <v>0</v>
          </cell>
          <cell r="P2473"/>
          <cell r="Q2473"/>
          <cell r="R2473"/>
          <cell r="S2473"/>
          <cell r="T2473"/>
          <cell r="U2473"/>
          <cell r="V2473"/>
          <cell r="W2473"/>
          <cell r="Y2473"/>
          <cell r="Z2473"/>
          <cell r="AA2473"/>
          <cell r="AB2473"/>
          <cell r="AC2473"/>
          <cell r="AD2473"/>
          <cell r="AE2473"/>
        </row>
        <row r="2474">
          <cell r="B2474">
            <v>44153</v>
          </cell>
          <cell r="C2474">
            <v>47</v>
          </cell>
          <cell r="D2474">
            <v>11</v>
          </cell>
          <cell r="E2474">
            <v>1001090057</v>
          </cell>
          <cell r="F2474" t="str">
            <v>Máy RO-01/001 CTEVERSUN.01</v>
          </cell>
          <cell r="G2474"/>
          <cell r="H2474" t="str">
            <v>Dương</v>
          </cell>
          <cell r="I2474" t="str">
            <v>Lắp ráp</v>
          </cell>
          <cell r="J2474" t="str">
            <v>PQC</v>
          </cell>
          <cell r="K2474">
            <v>15</v>
          </cell>
          <cell r="L2474">
            <v>15</v>
          </cell>
          <cell r="M2474">
            <v>0</v>
          </cell>
          <cell r="P2474"/>
          <cell r="Q2474"/>
          <cell r="R2474"/>
          <cell r="S2474"/>
          <cell r="T2474"/>
          <cell r="U2474"/>
          <cell r="V2474"/>
          <cell r="W2474"/>
          <cell r="Y2474"/>
          <cell r="Z2474"/>
          <cell r="AA2474"/>
          <cell r="AB2474"/>
          <cell r="AC2474"/>
          <cell r="AD2474"/>
          <cell r="AE2474"/>
        </row>
        <row r="2475">
          <cell r="B2475">
            <v>44153</v>
          </cell>
          <cell r="C2475">
            <v>47</v>
          </cell>
          <cell r="D2475">
            <v>11</v>
          </cell>
          <cell r="E2475">
            <v>1001050277</v>
          </cell>
          <cell r="F2475" t="str">
            <v>Máy RO-200 CHDIENHD.01</v>
          </cell>
          <cell r="G2475"/>
          <cell r="H2475" t="str">
            <v>Dương</v>
          </cell>
          <cell r="I2475" t="str">
            <v>Lắp ráp</v>
          </cell>
          <cell r="J2475" t="str">
            <v>PQC</v>
          </cell>
          <cell r="K2475">
            <v>50</v>
          </cell>
          <cell r="L2475">
            <v>50</v>
          </cell>
          <cell r="M2475">
            <v>0</v>
          </cell>
          <cell r="P2475"/>
          <cell r="Q2475"/>
          <cell r="R2475"/>
          <cell r="S2475"/>
          <cell r="T2475"/>
          <cell r="U2475"/>
          <cell r="V2475"/>
          <cell r="W2475"/>
          <cell r="Y2475"/>
          <cell r="Z2475"/>
          <cell r="AA2475"/>
          <cell r="AB2475"/>
          <cell r="AC2475"/>
          <cell r="AD2475"/>
          <cell r="AE2475"/>
        </row>
        <row r="2476">
          <cell r="B2476">
            <v>44153</v>
          </cell>
          <cell r="C2476">
            <v>47</v>
          </cell>
          <cell r="D2476">
            <v>11</v>
          </cell>
          <cell r="E2476">
            <v>1001010176</v>
          </cell>
          <cell r="F2476" t="str">
            <v>Máy lọc nước LIVOTEC LRA109</v>
          </cell>
          <cell r="G2476"/>
          <cell r="H2476" t="str">
            <v>Dương</v>
          </cell>
          <cell r="I2476" t="str">
            <v>Lắp ráp</v>
          </cell>
          <cell r="J2476" t="str">
            <v>PQC</v>
          </cell>
          <cell r="K2476">
            <v>200</v>
          </cell>
          <cell r="L2476">
            <v>200</v>
          </cell>
          <cell r="M2476">
            <v>0</v>
          </cell>
          <cell r="P2476"/>
          <cell r="Q2476"/>
          <cell r="R2476"/>
          <cell r="S2476"/>
          <cell r="T2476"/>
          <cell r="U2476"/>
          <cell r="V2476"/>
          <cell r="W2476"/>
          <cell r="Y2476"/>
          <cell r="Z2476"/>
          <cell r="AA2476"/>
          <cell r="AB2476"/>
          <cell r="AC2476"/>
          <cell r="AD2476"/>
          <cell r="AE2476"/>
        </row>
        <row r="2477">
          <cell r="B2477">
            <v>44153</v>
          </cell>
          <cell r="C2477">
            <v>47</v>
          </cell>
          <cell r="D2477">
            <v>11</v>
          </cell>
          <cell r="E2477">
            <v>1001040365</v>
          </cell>
          <cell r="F2477" t="str">
            <v>Máy lọc nước KAROFI S-s117 +BA</v>
          </cell>
          <cell r="G2477"/>
          <cell r="H2477" t="str">
            <v>Dương</v>
          </cell>
          <cell r="I2477" t="str">
            <v>Lắp ráp</v>
          </cell>
          <cell r="J2477" t="str">
            <v>PQC</v>
          </cell>
          <cell r="K2477">
            <v>150</v>
          </cell>
          <cell r="L2477">
            <v>150</v>
          </cell>
          <cell r="M2477">
            <v>0</v>
          </cell>
          <cell r="P2477"/>
          <cell r="Q2477"/>
          <cell r="R2477"/>
          <cell r="S2477"/>
          <cell r="T2477"/>
          <cell r="U2477"/>
          <cell r="V2477"/>
          <cell r="W2477"/>
          <cell r="Y2477"/>
          <cell r="Z2477"/>
          <cell r="AA2477"/>
          <cell r="AB2477"/>
          <cell r="AC2477"/>
          <cell r="AD2477"/>
          <cell r="AE2477"/>
        </row>
        <row r="2478">
          <cell r="B2478">
            <v>44153</v>
          </cell>
          <cell r="C2478">
            <v>47</v>
          </cell>
          <cell r="D2478">
            <v>11</v>
          </cell>
          <cell r="E2478">
            <v>2001210012</v>
          </cell>
          <cell r="F2478" t="str">
            <v>Cốc 10" Đài Loan trong</v>
          </cell>
          <cell r="G2478"/>
          <cell r="H2478" t="str">
            <v>Thành</v>
          </cell>
          <cell r="I2478" t="str">
            <v>Nhựa</v>
          </cell>
          <cell r="J2478" t="str">
            <v>PQC</v>
          </cell>
          <cell r="K2478">
            <v>1840</v>
          </cell>
          <cell r="L2478">
            <v>1823</v>
          </cell>
          <cell r="M2478">
            <v>17</v>
          </cell>
          <cell r="P2478"/>
          <cell r="Q2478"/>
          <cell r="R2478"/>
          <cell r="S2478">
            <v>17</v>
          </cell>
          <cell r="T2478"/>
          <cell r="U2478"/>
          <cell r="V2478"/>
          <cell r="W2478"/>
          <cell r="Y2478"/>
          <cell r="Z2478"/>
          <cell r="AA2478"/>
          <cell r="AB2478"/>
          <cell r="AC2478"/>
          <cell r="AD2478"/>
          <cell r="AE2478"/>
        </row>
        <row r="2479">
          <cell r="B2479">
            <v>44153</v>
          </cell>
          <cell r="C2479">
            <v>47</v>
          </cell>
          <cell r="D2479">
            <v>11</v>
          </cell>
          <cell r="E2479">
            <v>2001210007</v>
          </cell>
          <cell r="F2479" t="str">
            <v>Cốc 10" Đài Loan trong [KAROFI]</v>
          </cell>
          <cell r="G2479"/>
          <cell r="H2479" t="str">
            <v>Thành</v>
          </cell>
          <cell r="I2479" t="str">
            <v>Nhựa</v>
          </cell>
          <cell r="J2479" t="str">
            <v>PQC</v>
          </cell>
          <cell r="K2479">
            <v>1089</v>
          </cell>
          <cell r="L2479">
            <v>1055</v>
          </cell>
          <cell r="M2479">
            <v>34</v>
          </cell>
          <cell r="P2479"/>
          <cell r="Q2479"/>
          <cell r="R2479">
            <v>21</v>
          </cell>
          <cell r="S2479"/>
          <cell r="T2479"/>
          <cell r="U2479"/>
          <cell r="V2479"/>
          <cell r="W2479"/>
          <cell r="Y2479"/>
          <cell r="Z2479"/>
          <cell r="AA2479"/>
          <cell r="AB2479"/>
          <cell r="AC2479"/>
          <cell r="AD2479"/>
          <cell r="AE2479">
            <v>13</v>
          </cell>
        </row>
        <row r="2480">
          <cell r="B2480">
            <v>44153</v>
          </cell>
          <cell r="C2480">
            <v>47</v>
          </cell>
          <cell r="D2480">
            <v>11</v>
          </cell>
          <cell r="E2480">
            <v>2001220001</v>
          </cell>
          <cell r="F2480" t="str">
            <v>Cốc 10" 2 gioăng trắng</v>
          </cell>
          <cell r="G2480"/>
          <cell r="H2480" t="str">
            <v>Thành</v>
          </cell>
          <cell r="I2480" t="str">
            <v>Nhựa</v>
          </cell>
          <cell r="J2480" t="str">
            <v>PQC</v>
          </cell>
          <cell r="K2480">
            <v>1332</v>
          </cell>
          <cell r="L2480">
            <v>1332</v>
          </cell>
          <cell r="M2480">
            <v>0</v>
          </cell>
          <cell r="P2480"/>
          <cell r="Q2480"/>
          <cell r="R2480"/>
          <cell r="S2480"/>
          <cell r="T2480"/>
          <cell r="U2480"/>
          <cell r="V2480"/>
          <cell r="W2480"/>
          <cell r="Y2480"/>
          <cell r="Z2480"/>
          <cell r="AA2480"/>
          <cell r="AB2480"/>
          <cell r="AC2480"/>
          <cell r="AD2480"/>
          <cell r="AE2480"/>
        </row>
        <row r="2481">
          <cell r="B2481">
            <v>44153</v>
          </cell>
          <cell r="C2481">
            <v>47</v>
          </cell>
          <cell r="D2481">
            <v>11</v>
          </cell>
          <cell r="E2481">
            <v>2001310035</v>
          </cell>
          <cell r="F2481" t="str">
            <v>Nắp cốc K p-EZ 1/4-1/4 trắng</v>
          </cell>
          <cell r="G2481"/>
          <cell r="H2481" t="str">
            <v>Thành</v>
          </cell>
          <cell r="I2481" t="str">
            <v>Nhựa</v>
          </cell>
          <cell r="J2481" t="str">
            <v>PQC</v>
          </cell>
          <cell r="K2481">
            <v>1657</v>
          </cell>
          <cell r="L2481">
            <v>1633</v>
          </cell>
          <cell r="M2481">
            <v>24</v>
          </cell>
          <cell r="P2481"/>
          <cell r="Q2481"/>
          <cell r="R2481">
            <v>24</v>
          </cell>
          <cell r="S2481"/>
          <cell r="T2481"/>
          <cell r="U2481"/>
          <cell r="V2481"/>
          <cell r="W2481"/>
          <cell r="Y2481"/>
          <cell r="Z2481"/>
          <cell r="AA2481"/>
          <cell r="AB2481"/>
          <cell r="AC2481"/>
          <cell r="AD2481"/>
          <cell r="AE2481"/>
        </row>
        <row r="2482">
          <cell r="B2482">
            <v>44153</v>
          </cell>
          <cell r="C2482">
            <v>47</v>
          </cell>
          <cell r="D2482">
            <v>11</v>
          </cell>
          <cell r="E2482">
            <v>2001310007</v>
          </cell>
          <cell r="F2482" t="str">
            <v>Nắp cốc lồi 1/4 trắng</v>
          </cell>
          <cell r="G2482"/>
          <cell r="H2482" t="str">
            <v>Thành</v>
          </cell>
          <cell r="I2482" t="str">
            <v>Nhựa</v>
          </cell>
          <cell r="J2482" t="str">
            <v>PQC</v>
          </cell>
          <cell r="K2482">
            <v>1930</v>
          </cell>
          <cell r="L2482">
            <v>1826</v>
          </cell>
          <cell r="M2482">
            <v>104</v>
          </cell>
          <cell r="P2482"/>
          <cell r="Q2482"/>
          <cell r="R2482"/>
          <cell r="S2482"/>
          <cell r="T2482"/>
          <cell r="U2482"/>
          <cell r="V2482">
            <v>92</v>
          </cell>
          <cell r="W2482"/>
          <cell r="Y2482"/>
          <cell r="Z2482"/>
          <cell r="AA2482"/>
          <cell r="AB2482"/>
          <cell r="AC2482"/>
          <cell r="AD2482"/>
          <cell r="AE2482">
            <v>12</v>
          </cell>
        </row>
        <row r="2483">
          <cell r="B2483">
            <v>44153</v>
          </cell>
          <cell r="C2483">
            <v>47</v>
          </cell>
          <cell r="D2483">
            <v>11</v>
          </cell>
          <cell r="E2483">
            <v>2001310007</v>
          </cell>
          <cell r="F2483" t="str">
            <v>Nắp cốc lồi 1/4 trắng</v>
          </cell>
          <cell r="G2483"/>
          <cell r="H2483" t="str">
            <v>Thành</v>
          </cell>
          <cell r="I2483" t="str">
            <v>Nhựa</v>
          </cell>
          <cell r="J2483" t="str">
            <v>PQC</v>
          </cell>
          <cell r="K2483">
            <v>1609</v>
          </cell>
          <cell r="L2483">
            <v>1609</v>
          </cell>
          <cell r="M2483">
            <v>0</v>
          </cell>
          <cell r="P2483"/>
          <cell r="Q2483"/>
          <cell r="R2483"/>
          <cell r="S2483"/>
          <cell r="T2483"/>
          <cell r="U2483"/>
          <cell r="V2483"/>
          <cell r="W2483"/>
          <cell r="Y2483"/>
          <cell r="Z2483"/>
          <cell r="AA2483"/>
          <cell r="AB2483"/>
          <cell r="AC2483"/>
          <cell r="AD2483"/>
          <cell r="AE2483"/>
        </row>
        <row r="2484">
          <cell r="B2484">
            <v>44153</v>
          </cell>
          <cell r="C2484">
            <v>47</v>
          </cell>
          <cell r="D2484">
            <v>11</v>
          </cell>
          <cell r="E2484">
            <v>2001210010</v>
          </cell>
          <cell r="F2484" t="str">
            <v>Cốc 10" Đài Loan trắng</v>
          </cell>
          <cell r="G2484"/>
          <cell r="H2484" t="str">
            <v>Thành</v>
          </cell>
          <cell r="I2484" t="str">
            <v>Nhựa</v>
          </cell>
          <cell r="J2484" t="str">
            <v>PQC</v>
          </cell>
          <cell r="K2484">
            <v>1062</v>
          </cell>
          <cell r="L2484">
            <v>1056</v>
          </cell>
          <cell r="M2484">
            <v>6</v>
          </cell>
          <cell r="P2484"/>
          <cell r="Q2484"/>
          <cell r="R2484">
            <v>6</v>
          </cell>
          <cell r="S2484"/>
          <cell r="T2484"/>
          <cell r="U2484"/>
          <cell r="V2484"/>
          <cell r="W2484"/>
          <cell r="Y2484"/>
          <cell r="Z2484"/>
          <cell r="AA2484"/>
          <cell r="AB2484"/>
          <cell r="AC2484"/>
          <cell r="AD2484"/>
          <cell r="AE2484"/>
        </row>
        <row r="2485">
          <cell r="B2485">
            <v>44153</v>
          </cell>
          <cell r="C2485">
            <v>47</v>
          </cell>
          <cell r="D2485">
            <v>11</v>
          </cell>
          <cell r="E2485">
            <v>2001210018</v>
          </cell>
          <cell r="F2485" t="str">
            <v>Cốc 10" Đài Loan xanh D KAROFI</v>
          </cell>
          <cell r="G2485"/>
          <cell r="H2485" t="str">
            <v>Thành</v>
          </cell>
          <cell r="I2485" t="str">
            <v>Nhựa</v>
          </cell>
          <cell r="J2485" t="str">
            <v>PQC</v>
          </cell>
          <cell r="K2485">
            <v>1576</v>
          </cell>
          <cell r="L2485">
            <v>1567</v>
          </cell>
          <cell r="M2485">
            <v>9</v>
          </cell>
          <cell r="P2485"/>
          <cell r="Q2485"/>
          <cell r="R2485"/>
          <cell r="S2485"/>
          <cell r="T2485"/>
          <cell r="U2485"/>
          <cell r="V2485">
            <v>4</v>
          </cell>
          <cell r="W2485"/>
          <cell r="Y2485"/>
          <cell r="Z2485"/>
          <cell r="AA2485"/>
          <cell r="AB2485"/>
          <cell r="AC2485"/>
          <cell r="AD2485"/>
          <cell r="AE2485">
            <v>5</v>
          </cell>
        </row>
        <row r="2486">
          <cell r="B2486">
            <v>44153</v>
          </cell>
          <cell r="C2486">
            <v>47</v>
          </cell>
          <cell r="D2486">
            <v>11</v>
          </cell>
          <cell r="E2486">
            <v>2001310018</v>
          </cell>
          <cell r="F2486" t="str">
            <v>Nắp cốc 2 gioăng 1/4 trắng [MADE IN VIETNAM]</v>
          </cell>
          <cell r="G2486"/>
          <cell r="H2486" t="str">
            <v>Thành</v>
          </cell>
          <cell r="I2486" t="str">
            <v>Nhựa</v>
          </cell>
          <cell r="J2486" t="str">
            <v>PQC</v>
          </cell>
          <cell r="K2486">
            <v>1864</v>
          </cell>
          <cell r="L2486">
            <v>1861</v>
          </cell>
          <cell r="M2486">
            <v>3</v>
          </cell>
          <cell r="P2486"/>
          <cell r="Q2486"/>
          <cell r="R2486">
            <v>3</v>
          </cell>
          <cell r="S2486"/>
          <cell r="T2486"/>
          <cell r="U2486"/>
          <cell r="V2486"/>
          <cell r="W2486"/>
          <cell r="Y2486"/>
          <cell r="Z2486"/>
          <cell r="AA2486"/>
          <cell r="AB2486"/>
          <cell r="AC2486"/>
          <cell r="AD2486"/>
          <cell r="AE2486"/>
        </row>
        <row r="2487">
          <cell r="B2487">
            <v>44154</v>
          </cell>
          <cell r="C2487">
            <v>47</v>
          </cell>
          <cell r="D2487">
            <v>11</v>
          </cell>
          <cell r="E2487">
            <v>2001310035</v>
          </cell>
          <cell r="F2487" t="str">
            <v>Nắp cốc K p-EZ 1/4-1/4 trắng</v>
          </cell>
          <cell r="G2487"/>
          <cell r="H2487" t="str">
            <v>Thành</v>
          </cell>
          <cell r="I2487" t="str">
            <v>Nhựa</v>
          </cell>
          <cell r="J2487" t="str">
            <v>PQC</v>
          </cell>
          <cell r="K2487">
            <v>1600</v>
          </cell>
          <cell r="L2487">
            <v>1600</v>
          </cell>
          <cell r="M2487">
            <v>0</v>
          </cell>
          <cell r="P2487"/>
          <cell r="Q2487"/>
          <cell r="R2487"/>
          <cell r="S2487"/>
          <cell r="T2487"/>
          <cell r="U2487"/>
          <cell r="V2487"/>
          <cell r="W2487"/>
          <cell r="Y2487"/>
          <cell r="Z2487"/>
          <cell r="AA2487"/>
          <cell r="AB2487"/>
          <cell r="AC2487"/>
          <cell r="AD2487"/>
          <cell r="AE2487"/>
        </row>
        <row r="2488">
          <cell r="B2488">
            <v>44154</v>
          </cell>
          <cell r="C2488">
            <v>47</v>
          </cell>
          <cell r="D2488">
            <v>11</v>
          </cell>
          <cell r="E2488">
            <v>2001210010</v>
          </cell>
          <cell r="F2488" t="str">
            <v>Cốc 10" Đài Loan trắng</v>
          </cell>
          <cell r="G2488"/>
          <cell r="H2488" t="str">
            <v>Thành</v>
          </cell>
          <cell r="I2488" t="str">
            <v>Nhựa</v>
          </cell>
          <cell r="J2488" t="str">
            <v>PQC</v>
          </cell>
          <cell r="K2488">
            <v>1088</v>
          </cell>
          <cell r="L2488">
            <v>1081</v>
          </cell>
          <cell r="M2488">
            <v>7</v>
          </cell>
          <cell r="P2488"/>
          <cell r="Q2488"/>
          <cell r="R2488">
            <v>7</v>
          </cell>
          <cell r="S2488"/>
          <cell r="T2488"/>
          <cell r="U2488"/>
          <cell r="V2488"/>
          <cell r="W2488"/>
          <cell r="Y2488"/>
          <cell r="Z2488"/>
          <cell r="AA2488"/>
          <cell r="AB2488"/>
          <cell r="AC2488"/>
          <cell r="AD2488"/>
          <cell r="AE2488"/>
        </row>
        <row r="2489">
          <cell r="B2489">
            <v>44154</v>
          </cell>
          <cell r="C2489">
            <v>47</v>
          </cell>
          <cell r="D2489">
            <v>11</v>
          </cell>
          <cell r="E2489">
            <v>2001210012</v>
          </cell>
          <cell r="F2489" t="str">
            <v>Cốc 10" Đài Loan trong</v>
          </cell>
          <cell r="G2489"/>
          <cell r="H2489" t="str">
            <v>Thành</v>
          </cell>
          <cell r="I2489" t="str">
            <v>Nhựa</v>
          </cell>
          <cell r="J2489" t="str">
            <v>PQC</v>
          </cell>
          <cell r="K2489">
            <v>1826</v>
          </cell>
          <cell r="L2489">
            <v>1826</v>
          </cell>
          <cell r="M2489">
            <v>0</v>
          </cell>
          <cell r="P2489"/>
          <cell r="Q2489"/>
          <cell r="R2489"/>
          <cell r="S2489"/>
          <cell r="T2489"/>
          <cell r="U2489"/>
          <cell r="V2489"/>
          <cell r="W2489"/>
          <cell r="Y2489"/>
          <cell r="Z2489"/>
          <cell r="AA2489"/>
          <cell r="AB2489"/>
          <cell r="AC2489"/>
          <cell r="AD2489"/>
          <cell r="AE2489"/>
        </row>
        <row r="2490">
          <cell r="B2490">
            <v>44154</v>
          </cell>
          <cell r="C2490">
            <v>47</v>
          </cell>
          <cell r="D2490">
            <v>11</v>
          </cell>
          <cell r="E2490">
            <v>2001310018</v>
          </cell>
          <cell r="F2490" t="str">
            <v>Nắp cốc 2 gioăng 1/4 trắng [MADE IN VIETNAM]</v>
          </cell>
          <cell r="G2490"/>
          <cell r="H2490" t="str">
            <v>Thành</v>
          </cell>
          <cell r="I2490" t="str">
            <v>Nhựa</v>
          </cell>
          <cell r="J2490" t="str">
            <v>PQC</v>
          </cell>
          <cell r="K2490">
            <v>1592</v>
          </cell>
          <cell r="L2490">
            <v>1592</v>
          </cell>
          <cell r="M2490">
            <v>0</v>
          </cell>
          <cell r="P2490"/>
          <cell r="Q2490"/>
          <cell r="R2490"/>
          <cell r="S2490"/>
          <cell r="T2490"/>
          <cell r="U2490"/>
          <cell r="V2490"/>
          <cell r="W2490"/>
          <cell r="Y2490"/>
          <cell r="Z2490"/>
          <cell r="AA2490"/>
          <cell r="AB2490"/>
          <cell r="AC2490"/>
          <cell r="AD2490"/>
          <cell r="AE2490"/>
        </row>
        <row r="2491">
          <cell r="B2491">
            <v>44154</v>
          </cell>
          <cell r="C2491">
            <v>47</v>
          </cell>
          <cell r="D2491">
            <v>11</v>
          </cell>
          <cell r="E2491">
            <v>2001310007</v>
          </cell>
          <cell r="F2491" t="str">
            <v>Nắp cốc lồi 1/4 trắng</v>
          </cell>
          <cell r="G2491"/>
          <cell r="H2491" t="str">
            <v>Thành</v>
          </cell>
          <cell r="I2491" t="str">
            <v>Nhựa</v>
          </cell>
          <cell r="J2491" t="str">
            <v>PQC</v>
          </cell>
          <cell r="K2491">
            <v>1363</v>
          </cell>
          <cell r="L2491">
            <v>1322</v>
          </cell>
          <cell r="M2491">
            <v>41</v>
          </cell>
          <cell r="P2491"/>
          <cell r="Q2491"/>
          <cell r="R2491"/>
          <cell r="S2491"/>
          <cell r="T2491"/>
          <cell r="U2491"/>
          <cell r="V2491">
            <v>38</v>
          </cell>
          <cell r="W2491"/>
          <cell r="Y2491"/>
          <cell r="Z2491"/>
          <cell r="AA2491"/>
          <cell r="AB2491"/>
          <cell r="AC2491"/>
          <cell r="AD2491"/>
          <cell r="AE2491">
            <v>3</v>
          </cell>
        </row>
        <row r="2492">
          <cell r="B2492">
            <v>44154</v>
          </cell>
          <cell r="C2492">
            <v>47</v>
          </cell>
          <cell r="D2492">
            <v>11</v>
          </cell>
          <cell r="E2492">
            <v>2001210018</v>
          </cell>
          <cell r="F2492" t="str">
            <v>Cốc 10" Đài Loan xanh D KAROFI</v>
          </cell>
          <cell r="G2492"/>
          <cell r="H2492" t="str">
            <v>Thành</v>
          </cell>
          <cell r="I2492" t="str">
            <v>Nhựa</v>
          </cell>
          <cell r="J2492" t="str">
            <v>PQC</v>
          </cell>
          <cell r="K2492">
            <v>1200</v>
          </cell>
          <cell r="L2492">
            <v>1194</v>
          </cell>
          <cell r="M2492">
            <v>6</v>
          </cell>
          <cell r="P2492"/>
          <cell r="Q2492"/>
          <cell r="R2492">
            <v>6</v>
          </cell>
          <cell r="S2492"/>
          <cell r="T2492"/>
          <cell r="U2492"/>
          <cell r="V2492"/>
          <cell r="W2492"/>
          <cell r="Y2492"/>
          <cell r="Z2492"/>
          <cell r="AA2492"/>
          <cell r="AB2492"/>
          <cell r="AC2492"/>
          <cell r="AD2492"/>
          <cell r="AE2492"/>
        </row>
        <row r="2493">
          <cell r="B2493">
            <v>44154</v>
          </cell>
          <cell r="C2493">
            <v>47</v>
          </cell>
          <cell r="D2493">
            <v>11</v>
          </cell>
          <cell r="E2493">
            <v>2001210007</v>
          </cell>
          <cell r="F2493" t="str">
            <v>Cốc 10" Đài Loan trong [KAROFI]</v>
          </cell>
          <cell r="G2493"/>
          <cell r="H2493" t="str">
            <v>Thành</v>
          </cell>
          <cell r="I2493" t="str">
            <v>Nhựa</v>
          </cell>
          <cell r="J2493" t="str">
            <v>PQC</v>
          </cell>
          <cell r="K2493">
            <v>948</v>
          </cell>
          <cell r="L2493">
            <v>932</v>
          </cell>
          <cell r="M2493">
            <v>16</v>
          </cell>
          <cell r="P2493"/>
          <cell r="Q2493"/>
          <cell r="R2493"/>
          <cell r="S2493">
            <v>16</v>
          </cell>
          <cell r="T2493"/>
          <cell r="U2493"/>
          <cell r="V2493"/>
          <cell r="W2493"/>
          <cell r="Y2493"/>
          <cell r="Z2493"/>
          <cell r="AA2493"/>
          <cell r="AB2493"/>
          <cell r="AC2493"/>
          <cell r="AD2493"/>
          <cell r="AE2493"/>
        </row>
        <row r="2494">
          <cell r="B2494">
            <v>44154</v>
          </cell>
          <cell r="C2494">
            <v>47</v>
          </cell>
          <cell r="D2494">
            <v>11</v>
          </cell>
          <cell r="E2494">
            <v>1001040306</v>
          </cell>
          <cell r="F2494" t="str">
            <v>Máy lọc nước Livotec LBQ-U06</v>
          </cell>
          <cell r="G2494"/>
          <cell r="H2494" t="str">
            <v>Dương</v>
          </cell>
          <cell r="I2494" t="str">
            <v>Lắp ráp</v>
          </cell>
          <cell r="J2494" t="str">
            <v>PQC</v>
          </cell>
          <cell r="K2494">
            <v>100</v>
          </cell>
          <cell r="L2494">
            <v>97</v>
          </cell>
          <cell r="M2494">
            <v>3</v>
          </cell>
          <cell r="P2494"/>
          <cell r="Q2494"/>
          <cell r="R2494"/>
          <cell r="S2494"/>
          <cell r="T2494">
            <v>3</v>
          </cell>
          <cell r="U2494"/>
          <cell r="V2494"/>
          <cell r="W2494"/>
          <cell r="Y2494"/>
          <cell r="Z2494"/>
          <cell r="AA2494"/>
          <cell r="AB2494"/>
          <cell r="AC2494"/>
          <cell r="AD2494"/>
          <cell r="AE2494"/>
        </row>
        <row r="2495">
          <cell r="B2495">
            <v>44154</v>
          </cell>
          <cell r="C2495">
            <v>47</v>
          </cell>
          <cell r="D2495">
            <v>11</v>
          </cell>
          <cell r="E2495">
            <v>1001040115</v>
          </cell>
          <cell r="F2495" t="str">
            <v>Máy lọc nước KAROFI K9IQ-2 MT</v>
          </cell>
          <cell r="G2495"/>
          <cell r="H2495" t="str">
            <v>Dương</v>
          </cell>
          <cell r="I2495" t="str">
            <v>Lắp ráp</v>
          </cell>
          <cell r="J2495" t="str">
            <v>PQC</v>
          </cell>
          <cell r="K2495">
            <v>300</v>
          </cell>
          <cell r="L2495">
            <v>295</v>
          </cell>
          <cell r="M2495">
            <v>5</v>
          </cell>
          <cell r="P2495"/>
          <cell r="Q2495"/>
          <cell r="R2495"/>
          <cell r="S2495"/>
          <cell r="T2495"/>
          <cell r="U2495"/>
          <cell r="V2495"/>
          <cell r="W2495"/>
          <cell r="Y2495"/>
          <cell r="Z2495"/>
          <cell r="AA2495"/>
          <cell r="AB2495"/>
          <cell r="AC2495"/>
          <cell r="AD2495">
            <v>5</v>
          </cell>
          <cell r="AE2495"/>
        </row>
        <row r="2496">
          <cell r="B2496">
            <v>44154</v>
          </cell>
          <cell r="C2496">
            <v>47</v>
          </cell>
          <cell r="D2496">
            <v>11</v>
          </cell>
          <cell r="E2496">
            <v>1001040256</v>
          </cell>
          <cell r="F2496" t="str">
            <v>Máy lọc nước KAROFI M-i129-H</v>
          </cell>
          <cell r="G2496"/>
          <cell r="H2496" t="str">
            <v>Dương</v>
          </cell>
          <cell r="I2496" t="str">
            <v>Lắp ráp</v>
          </cell>
          <cell r="J2496" t="str">
            <v>PQC</v>
          </cell>
          <cell r="K2496">
            <v>100</v>
          </cell>
          <cell r="L2496">
            <v>100</v>
          </cell>
          <cell r="M2496">
            <v>0</v>
          </cell>
          <cell r="P2496"/>
          <cell r="Q2496"/>
          <cell r="R2496"/>
          <cell r="S2496"/>
          <cell r="T2496"/>
          <cell r="U2496"/>
          <cell r="V2496"/>
          <cell r="W2496"/>
          <cell r="Y2496"/>
          <cell r="Z2496"/>
          <cell r="AA2496"/>
          <cell r="AB2496"/>
          <cell r="AC2496"/>
          <cell r="AD2496"/>
          <cell r="AE2496"/>
        </row>
        <row r="2497">
          <cell r="B2497">
            <v>44154</v>
          </cell>
          <cell r="C2497">
            <v>47</v>
          </cell>
          <cell r="D2497">
            <v>11</v>
          </cell>
          <cell r="E2497">
            <v>1001040118</v>
          </cell>
          <cell r="F2497" t="str">
            <v>Máy lọc nước KAROFI K10IQ-2 MT</v>
          </cell>
          <cell r="G2497"/>
          <cell r="H2497" t="str">
            <v>Dương</v>
          </cell>
          <cell r="I2497" t="str">
            <v>Lắp ráp</v>
          </cell>
          <cell r="J2497" t="str">
            <v>PQC</v>
          </cell>
          <cell r="K2497">
            <v>50</v>
          </cell>
          <cell r="L2497">
            <v>50</v>
          </cell>
          <cell r="M2497">
            <v>0</v>
          </cell>
          <cell r="P2497"/>
          <cell r="Q2497"/>
          <cell r="R2497"/>
          <cell r="S2497"/>
          <cell r="T2497"/>
          <cell r="U2497"/>
          <cell r="V2497"/>
          <cell r="W2497"/>
          <cell r="Y2497"/>
          <cell r="Z2497"/>
          <cell r="AA2497"/>
          <cell r="AB2497"/>
          <cell r="AC2497"/>
          <cell r="AD2497"/>
          <cell r="AE2497"/>
        </row>
        <row r="2498">
          <cell r="B2498">
            <v>44154</v>
          </cell>
          <cell r="C2498">
            <v>47</v>
          </cell>
          <cell r="D2498">
            <v>11</v>
          </cell>
          <cell r="E2498">
            <v>1001040302</v>
          </cell>
          <cell r="F2498" t="str">
            <v>Máy lọc nước LIVOTEC LBQ-U05</v>
          </cell>
          <cell r="G2498"/>
          <cell r="H2498" t="str">
            <v>Dương</v>
          </cell>
          <cell r="I2498" t="str">
            <v>Lắp ráp</v>
          </cell>
          <cell r="J2498" t="str">
            <v>PQC</v>
          </cell>
          <cell r="K2498">
            <v>90</v>
          </cell>
          <cell r="L2498">
            <v>80</v>
          </cell>
          <cell r="M2498">
            <v>10</v>
          </cell>
          <cell r="P2498"/>
          <cell r="Q2498"/>
          <cell r="R2498"/>
          <cell r="S2498"/>
          <cell r="T2498"/>
          <cell r="U2498"/>
          <cell r="V2498"/>
          <cell r="W2498"/>
          <cell r="Y2498"/>
          <cell r="Z2498"/>
          <cell r="AA2498"/>
          <cell r="AB2498"/>
          <cell r="AC2498"/>
          <cell r="AD2498"/>
          <cell r="AE2498">
            <v>10</v>
          </cell>
        </row>
        <row r="2499">
          <cell r="B2499">
            <v>44155</v>
          </cell>
          <cell r="C2499">
            <v>47</v>
          </cell>
          <cell r="D2499">
            <v>11</v>
          </cell>
          <cell r="E2499">
            <v>1001040415</v>
          </cell>
          <cell r="F2499" t="str">
            <v>Máy lọc nước KAROFI B930</v>
          </cell>
          <cell r="G2499"/>
          <cell r="H2499" t="str">
            <v>Dương</v>
          </cell>
          <cell r="I2499" t="str">
            <v>Lắp ráp</v>
          </cell>
          <cell r="J2499" t="str">
            <v>PQC</v>
          </cell>
          <cell r="K2499">
            <v>200</v>
          </cell>
          <cell r="L2499">
            <v>200</v>
          </cell>
          <cell r="M2499">
            <v>0</v>
          </cell>
          <cell r="P2499"/>
          <cell r="Q2499"/>
          <cell r="R2499"/>
          <cell r="S2499"/>
          <cell r="T2499"/>
          <cell r="U2499"/>
          <cell r="V2499"/>
          <cell r="W2499"/>
          <cell r="Y2499"/>
          <cell r="Z2499"/>
          <cell r="AA2499"/>
          <cell r="AB2499"/>
          <cell r="AC2499"/>
          <cell r="AD2499"/>
          <cell r="AE2499"/>
        </row>
        <row r="2500">
          <cell r="B2500">
            <v>44155</v>
          </cell>
          <cell r="C2500">
            <v>47</v>
          </cell>
          <cell r="D2500">
            <v>11</v>
          </cell>
          <cell r="E2500">
            <v>1001050033</v>
          </cell>
          <cell r="F2500" t="str">
            <v>Máy RO-01/001 (CTVUTRU.01)</v>
          </cell>
          <cell r="G2500"/>
          <cell r="H2500" t="str">
            <v>Dương</v>
          </cell>
          <cell r="I2500" t="str">
            <v>Lắp ráp</v>
          </cell>
          <cell r="J2500" t="str">
            <v>PQC</v>
          </cell>
          <cell r="K2500">
            <v>100</v>
          </cell>
          <cell r="L2500">
            <v>100</v>
          </cell>
          <cell r="M2500">
            <v>0</v>
          </cell>
          <cell r="P2500"/>
          <cell r="Q2500"/>
          <cell r="R2500"/>
          <cell r="S2500"/>
          <cell r="T2500"/>
          <cell r="U2500"/>
          <cell r="V2500"/>
          <cell r="W2500"/>
          <cell r="Y2500"/>
          <cell r="Z2500"/>
          <cell r="AA2500"/>
          <cell r="AB2500"/>
          <cell r="AC2500"/>
          <cell r="AD2500"/>
          <cell r="AE2500"/>
        </row>
        <row r="2501">
          <cell r="B2501">
            <v>44155</v>
          </cell>
          <cell r="C2501">
            <v>47</v>
          </cell>
          <cell r="D2501">
            <v>11</v>
          </cell>
          <cell r="E2501">
            <v>1001040364</v>
          </cell>
          <cell r="F2501" t="str">
            <v>Máy lọc nước KAROFI E8RO MT</v>
          </cell>
          <cell r="G2501"/>
          <cell r="H2501" t="str">
            <v>Dương</v>
          </cell>
          <cell r="I2501" t="str">
            <v>Lắp ráp</v>
          </cell>
          <cell r="J2501" t="str">
            <v>PQC</v>
          </cell>
          <cell r="K2501">
            <v>50</v>
          </cell>
          <cell r="L2501">
            <v>50</v>
          </cell>
          <cell r="M2501">
            <v>0</v>
          </cell>
          <cell r="P2501"/>
          <cell r="Q2501"/>
          <cell r="R2501"/>
          <cell r="S2501"/>
          <cell r="T2501"/>
          <cell r="U2501"/>
          <cell r="V2501"/>
          <cell r="W2501"/>
          <cell r="Y2501"/>
          <cell r="Z2501"/>
          <cell r="AA2501"/>
          <cell r="AB2501"/>
          <cell r="AC2501"/>
          <cell r="AD2501"/>
          <cell r="AE2501"/>
        </row>
        <row r="2502">
          <cell r="B2502">
            <v>44155</v>
          </cell>
          <cell r="C2502">
            <v>47</v>
          </cell>
          <cell r="D2502">
            <v>11</v>
          </cell>
          <cell r="E2502">
            <v>1001040380</v>
          </cell>
          <cell r="F2502" t="str">
            <v>Máy lọc nước KAROFI KSI90 Plus</v>
          </cell>
          <cell r="G2502"/>
          <cell r="H2502" t="str">
            <v>Dương</v>
          </cell>
          <cell r="I2502" t="str">
            <v>Lắp ráp</v>
          </cell>
          <cell r="J2502" t="str">
            <v>PQC</v>
          </cell>
          <cell r="K2502">
            <v>100</v>
          </cell>
          <cell r="L2502">
            <v>100</v>
          </cell>
          <cell r="M2502">
            <v>0</v>
          </cell>
          <cell r="P2502"/>
          <cell r="Q2502"/>
          <cell r="R2502"/>
          <cell r="S2502"/>
          <cell r="T2502"/>
          <cell r="U2502"/>
          <cell r="V2502"/>
          <cell r="W2502"/>
          <cell r="Y2502"/>
          <cell r="Z2502"/>
          <cell r="AA2502"/>
          <cell r="AB2502"/>
          <cell r="AC2502"/>
          <cell r="AD2502"/>
          <cell r="AE2502"/>
        </row>
        <row r="2503">
          <cell r="B2503">
            <v>44155</v>
          </cell>
          <cell r="C2503">
            <v>47</v>
          </cell>
          <cell r="D2503">
            <v>11</v>
          </cell>
          <cell r="E2503">
            <v>2001310038</v>
          </cell>
          <cell r="F2503" t="str">
            <v>Nắp cốc K p-EZ 3/8-1/4 trắng</v>
          </cell>
          <cell r="G2503"/>
          <cell r="H2503" t="str">
            <v>Thành</v>
          </cell>
          <cell r="I2503" t="str">
            <v>Nhựa</v>
          </cell>
          <cell r="J2503" t="str">
            <v>PQC</v>
          </cell>
          <cell r="K2503">
            <v>1605</v>
          </cell>
          <cell r="L2503">
            <v>1605</v>
          </cell>
          <cell r="M2503">
            <v>0</v>
          </cell>
          <cell r="P2503"/>
          <cell r="Q2503"/>
          <cell r="R2503"/>
          <cell r="S2503"/>
          <cell r="T2503"/>
          <cell r="U2503"/>
          <cell r="V2503"/>
          <cell r="W2503"/>
          <cell r="Y2503"/>
          <cell r="Z2503"/>
          <cell r="AA2503"/>
          <cell r="AB2503"/>
          <cell r="AC2503"/>
          <cell r="AD2503"/>
          <cell r="AE2503"/>
        </row>
        <row r="2504">
          <cell r="B2504">
            <v>44155</v>
          </cell>
          <cell r="C2504">
            <v>47</v>
          </cell>
          <cell r="D2504">
            <v>11</v>
          </cell>
          <cell r="E2504">
            <v>2001310018</v>
          </cell>
          <cell r="F2504" t="str">
            <v>Nắp cốc 2 gioăng 1/4 trắng [MADE IN VIETNAM]</v>
          </cell>
          <cell r="G2504"/>
          <cell r="H2504" t="str">
            <v>Thành</v>
          </cell>
          <cell r="I2504" t="str">
            <v>Nhựa</v>
          </cell>
          <cell r="J2504" t="str">
            <v>PQC</v>
          </cell>
          <cell r="K2504">
            <v>1525</v>
          </cell>
          <cell r="L2504">
            <v>1502</v>
          </cell>
          <cell r="M2504">
            <v>23</v>
          </cell>
          <cell r="P2504"/>
          <cell r="Q2504"/>
          <cell r="R2504">
            <v>23</v>
          </cell>
          <cell r="S2504"/>
          <cell r="T2504"/>
          <cell r="U2504"/>
          <cell r="V2504"/>
          <cell r="W2504"/>
          <cell r="Y2504"/>
          <cell r="Z2504"/>
          <cell r="AA2504"/>
          <cell r="AB2504"/>
          <cell r="AC2504"/>
          <cell r="AD2504"/>
          <cell r="AE2504"/>
        </row>
        <row r="2505">
          <cell r="B2505">
            <v>44155</v>
          </cell>
          <cell r="C2505">
            <v>47</v>
          </cell>
          <cell r="D2505">
            <v>11</v>
          </cell>
          <cell r="E2505">
            <v>2001210018</v>
          </cell>
          <cell r="F2505" t="str">
            <v>Cốc 10" Đài Loan xanh D KAROFI</v>
          </cell>
          <cell r="G2505"/>
          <cell r="H2505" t="str">
            <v>Thành</v>
          </cell>
          <cell r="I2505" t="str">
            <v>Nhựa</v>
          </cell>
          <cell r="J2505" t="str">
            <v>PQC</v>
          </cell>
          <cell r="K2505">
            <v>1504</v>
          </cell>
          <cell r="L2505">
            <v>1498</v>
          </cell>
          <cell r="M2505">
            <v>6</v>
          </cell>
          <cell r="P2505"/>
          <cell r="Q2505"/>
          <cell r="R2505"/>
          <cell r="S2505"/>
          <cell r="T2505"/>
          <cell r="U2505">
            <v>2</v>
          </cell>
          <cell r="V2505">
            <v>4</v>
          </cell>
          <cell r="W2505"/>
          <cell r="Y2505"/>
          <cell r="Z2505"/>
          <cell r="AA2505"/>
          <cell r="AB2505"/>
          <cell r="AC2505"/>
          <cell r="AD2505"/>
          <cell r="AE2505"/>
        </row>
        <row r="2506">
          <cell r="B2506">
            <v>44155</v>
          </cell>
          <cell r="C2506">
            <v>47</v>
          </cell>
          <cell r="D2506">
            <v>11</v>
          </cell>
          <cell r="E2506">
            <v>2001210018</v>
          </cell>
          <cell r="F2506" t="str">
            <v>Cốc 10" Đài Loan xanh D KAROFI</v>
          </cell>
          <cell r="G2506"/>
          <cell r="H2506" t="str">
            <v>Thành</v>
          </cell>
          <cell r="I2506" t="str">
            <v>Nhựa</v>
          </cell>
          <cell r="J2506" t="str">
            <v>PQC</v>
          </cell>
          <cell r="K2506">
            <v>1080</v>
          </cell>
          <cell r="L2506">
            <v>1023</v>
          </cell>
          <cell r="M2506">
            <v>57</v>
          </cell>
          <cell r="P2506"/>
          <cell r="Q2506"/>
          <cell r="R2506">
            <v>54</v>
          </cell>
          <cell r="S2506"/>
          <cell r="T2506"/>
          <cell r="U2506"/>
          <cell r="V2506"/>
          <cell r="W2506"/>
          <cell r="Y2506"/>
          <cell r="Z2506"/>
          <cell r="AA2506"/>
          <cell r="AB2506"/>
          <cell r="AC2506"/>
          <cell r="AD2506"/>
          <cell r="AE2506">
            <v>3</v>
          </cell>
        </row>
        <row r="2507">
          <cell r="B2507">
            <v>44155</v>
          </cell>
          <cell r="C2507">
            <v>47</v>
          </cell>
          <cell r="D2507">
            <v>11</v>
          </cell>
          <cell r="E2507">
            <v>2001210007</v>
          </cell>
          <cell r="F2507" t="str">
            <v>Cốc 10" Đài Loan trong [KAROFI]</v>
          </cell>
          <cell r="G2507"/>
          <cell r="H2507" t="str">
            <v>Thành</v>
          </cell>
          <cell r="I2507" t="str">
            <v>Nhựa</v>
          </cell>
          <cell r="J2507" t="str">
            <v>PQC</v>
          </cell>
          <cell r="K2507">
            <v>1092</v>
          </cell>
          <cell r="L2507">
            <v>1092</v>
          </cell>
          <cell r="M2507">
            <v>0</v>
          </cell>
          <cell r="P2507"/>
          <cell r="Q2507"/>
          <cell r="R2507"/>
          <cell r="S2507"/>
          <cell r="T2507"/>
          <cell r="U2507"/>
          <cell r="V2507"/>
          <cell r="W2507"/>
          <cell r="Y2507"/>
          <cell r="Z2507"/>
          <cell r="AA2507"/>
          <cell r="AB2507"/>
          <cell r="AC2507"/>
          <cell r="AD2507"/>
          <cell r="AE2507"/>
        </row>
        <row r="2508">
          <cell r="B2508">
            <v>44155</v>
          </cell>
          <cell r="C2508">
            <v>47</v>
          </cell>
          <cell r="D2508">
            <v>11</v>
          </cell>
          <cell r="E2508">
            <v>2001310007</v>
          </cell>
          <cell r="F2508" t="str">
            <v>Nắp cốc lồi 1/4 trắng</v>
          </cell>
          <cell r="G2508"/>
          <cell r="H2508" t="str">
            <v>Thành</v>
          </cell>
          <cell r="I2508" t="str">
            <v>Nhựa</v>
          </cell>
          <cell r="J2508" t="str">
            <v>PQC</v>
          </cell>
          <cell r="K2508">
            <v>1647</v>
          </cell>
          <cell r="L2508">
            <v>1642</v>
          </cell>
          <cell r="M2508">
            <v>5</v>
          </cell>
          <cell r="P2508"/>
          <cell r="Q2508"/>
          <cell r="R2508"/>
          <cell r="S2508"/>
          <cell r="T2508"/>
          <cell r="U2508">
            <v>2</v>
          </cell>
          <cell r="V2508">
            <v>3</v>
          </cell>
          <cell r="W2508"/>
          <cell r="Y2508"/>
          <cell r="Z2508"/>
          <cell r="AA2508"/>
          <cell r="AB2508"/>
          <cell r="AC2508"/>
          <cell r="AD2508"/>
          <cell r="AE2508"/>
        </row>
        <row r="2509">
          <cell r="B2509">
            <v>44155</v>
          </cell>
          <cell r="C2509">
            <v>47</v>
          </cell>
          <cell r="D2509">
            <v>11</v>
          </cell>
          <cell r="E2509">
            <v>3002020155</v>
          </cell>
          <cell r="F2509" t="str">
            <v>Thân T33 2D xanh D [T33 - KAROFI]</v>
          </cell>
          <cell r="G2509"/>
          <cell r="H2509" t="str">
            <v>Thành</v>
          </cell>
          <cell r="I2509" t="str">
            <v>Nhựa</v>
          </cell>
          <cell r="J2509" t="str">
            <v>PQC</v>
          </cell>
          <cell r="K2509">
            <v>1480</v>
          </cell>
          <cell r="L2509">
            <v>1444</v>
          </cell>
          <cell r="M2509">
            <v>36</v>
          </cell>
          <cell r="P2509"/>
          <cell r="Q2509"/>
          <cell r="R2509">
            <v>36</v>
          </cell>
          <cell r="S2509"/>
          <cell r="T2509"/>
          <cell r="U2509"/>
          <cell r="V2509"/>
          <cell r="W2509"/>
          <cell r="Y2509"/>
          <cell r="Z2509"/>
          <cell r="AA2509"/>
          <cell r="AB2509"/>
          <cell r="AC2509"/>
          <cell r="AD2509"/>
          <cell r="AE2509"/>
        </row>
        <row r="2510">
          <cell r="B2510">
            <v>44155</v>
          </cell>
          <cell r="C2510">
            <v>47</v>
          </cell>
          <cell r="D2510">
            <v>11</v>
          </cell>
          <cell r="E2510">
            <v>2001210010</v>
          </cell>
          <cell r="F2510" t="str">
            <v>Cốc 10" Đài Loan trắng</v>
          </cell>
          <cell r="G2510"/>
          <cell r="H2510" t="str">
            <v>Thành</v>
          </cell>
          <cell r="I2510" t="str">
            <v>Nhựa</v>
          </cell>
          <cell r="J2510" t="str">
            <v>PQC</v>
          </cell>
          <cell r="K2510">
            <v>1456</v>
          </cell>
          <cell r="L2510">
            <v>1456</v>
          </cell>
          <cell r="M2510">
            <v>0</v>
          </cell>
          <cell r="P2510"/>
          <cell r="Q2510"/>
          <cell r="R2510"/>
          <cell r="S2510"/>
          <cell r="T2510"/>
          <cell r="U2510"/>
          <cell r="V2510"/>
          <cell r="W2510"/>
          <cell r="Y2510"/>
          <cell r="Z2510"/>
          <cell r="AA2510"/>
          <cell r="AB2510"/>
          <cell r="AC2510"/>
          <cell r="AD2510"/>
          <cell r="AE2510"/>
        </row>
        <row r="2511">
          <cell r="B2511">
            <v>44155</v>
          </cell>
          <cell r="C2511">
            <v>47</v>
          </cell>
          <cell r="D2511">
            <v>11</v>
          </cell>
          <cell r="E2511">
            <v>3002010108</v>
          </cell>
          <cell r="F2511" t="str">
            <v>Chụp PP trắng [SHC]</v>
          </cell>
          <cell r="G2511"/>
          <cell r="H2511" t="str">
            <v>Thành</v>
          </cell>
          <cell r="I2511" t="str">
            <v>Nhựa</v>
          </cell>
          <cell r="J2511" t="str">
            <v>PQC</v>
          </cell>
          <cell r="K2511">
            <v>2884</v>
          </cell>
          <cell r="L2511">
            <v>2820</v>
          </cell>
          <cell r="M2511">
            <v>64</v>
          </cell>
          <cell r="P2511"/>
          <cell r="Q2511"/>
          <cell r="R2511"/>
          <cell r="S2511"/>
          <cell r="T2511"/>
          <cell r="U2511">
            <v>5</v>
          </cell>
          <cell r="V2511">
            <v>59</v>
          </cell>
          <cell r="W2511"/>
          <cell r="Y2511"/>
          <cell r="Z2511"/>
          <cell r="AA2511"/>
          <cell r="AB2511"/>
          <cell r="AC2511"/>
          <cell r="AD2511"/>
          <cell r="AE2511"/>
        </row>
        <row r="2512">
          <cell r="B2512">
            <v>44155</v>
          </cell>
          <cell r="C2512">
            <v>47</v>
          </cell>
          <cell r="D2512">
            <v>11</v>
          </cell>
          <cell r="E2512">
            <v>3002030009</v>
          </cell>
          <cell r="F2512" t="str">
            <v>Nắp T33 trong</v>
          </cell>
          <cell r="G2512"/>
          <cell r="H2512" t="str">
            <v>Thành</v>
          </cell>
          <cell r="I2512" t="str">
            <v>Nhựa</v>
          </cell>
          <cell r="J2512" t="str">
            <v>PQC</v>
          </cell>
          <cell r="K2512">
            <v>2520</v>
          </cell>
          <cell r="L2512">
            <v>2497</v>
          </cell>
          <cell r="M2512">
            <v>23</v>
          </cell>
          <cell r="P2512"/>
          <cell r="Q2512"/>
          <cell r="R2512">
            <v>23</v>
          </cell>
          <cell r="S2512"/>
          <cell r="T2512"/>
          <cell r="U2512"/>
          <cell r="V2512"/>
          <cell r="W2512"/>
          <cell r="Y2512"/>
          <cell r="Z2512"/>
          <cell r="AA2512"/>
          <cell r="AB2512"/>
          <cell r="AC2512"/>
          <cell r="AD2512"/>
          <cell r="AE2512"/>
        </row>
        <row r="2513">
          <cell r="B2513">
            <v>44156</v>
          </cell>
          <cell r="C2513">
            <v>47</v>
          </cell>
          <cell r="D2513">
            <v>11</v>
          </cell>
          <cell r="E2513">
            <v>1001040378</v>
          </cell>
          <cell r="F2513" t="str">
            <v>Máy lọc nước KAROFI N7RO MT</v>
          </cell>
          <cell r="G2513"/>
          <cell r="H2513" t="str">
            <v>Dương</v>
          </cell>
          <cell r="I2513" t="str">
            <v>Lắp ráp</v>
          </cell>
          <cell r="J2513" t="str">
            <v>PQC</v>
          </cell>
          <cell r="K2513">
            <v>50</v>
          </cell>
          <cell r="L2513">
            <v>46</v>
          </cell>
          <cell r="M2513">
            <v>4</v>
          </cell>
          <cell r="P2513"/>
          <cell r="Q2513"/>
          <cell r="R2513"/>
          <cell r="S2513"/>
          <cell r="T2513">
            <v>4</v>
          </cell>
          <cell r="U2513"/>
          <cell r="V2513"/>
          <cell r="W2513"/>
          <cell r="Y2513"/>
          <cell r="Z2513"/>
          <cell r="AA2513"/>
          <cell r="AB2513"/>
          <cell r="AC2513"/>
          <cell r="AD2513"/>
          <cell r="AE2513"/>
        </row>
        <row r="2514">
          <cell r="B2514">
            <v>44158</v>
          </cell>
          <cell r="C2514">
            <v>48</v>
          </cell>
          <cell r="D2514">
            <v>11</v>
          </cell>
          <cell r="E2514">
            <v>2002010047</v>
          </cell>
          <cell r="F2514" t="str">
            <v>Thân vỏ màng 1812 EZ xanh KAROFI</v>
          </cell>
          <cell r="G2514"/>
          <cell r="H2514" t="str">
            <v>Thành</v>
          </cell>
          <cell r="I2514" t="str">
            <v>Nhựa</v>
          </cell>
          <cell r="J2514" t="str">
            <v>PQC</v>
          </cell>
          <cell r="K2514">
            <v>1600</v>
          </cell>
          <cell r="L2514">
            <v>1600</v>
          </cell>
          <cell r="M2514">
            <v>0</v>
          </cell>
          <cell r="P2514"/>
          <cell r="Q2514"/>
          <cell r="R2514"/>
          <cell r="S2514"/>
          <cell r="T2514"/>
          <cell r="U2514"/>
          <cell r="V2514"/>
          <cell r="W2514"/>
          <cell r="Y2514"/>
          <cell r="Z2514"/>
          <cell r="AA2514"/>
          <cell r="AB2514"/>
          <cell r="AC2514"/>
          <cell r="AD2514"/>
          <cell r="AE2514"/>
        </row>
        <row r="2515">
          <cell r="B2515">
            <v>44158</v>
          </cell>
          <cell r="C2515">
            <v>48</v>
          </cell>
          <cell r="D2515">
            <v>11</v>
          </cell>
          <cell r="E2515">
            <v>2001310030</v>
          </cell>
          <cell r="F2515" t="str">
            <v>Nắp cốc K EZ 1/4-1/4 trắng</v>
          </cell>
          <cell r="G2515"/>
          <cell r="H2515" t="str">
            <v>Thành</v>
          </cell>
          <cell r="I2515" t="str">
            <v>Nhựa</v>
          </cell>
          <cell r="J2515" t="str">
            <v>PQC</v>
          </cell>
          <cell r="K2515">
            <v>2000</v>
          </cell>
          <cell r="L2515">
            <v>1956</v>
          </cell>
          <cell r="M2515">
            <v>44</v>
          </cell>
          <cell r="P2515"/>
          <cell r="Q2515"/>
          <cell r="R2515">
            <v>44</v>
          </cell>
          <cell r="S2515"/>
          <cell r="T2515"/>
          <cell r="U2515"/>
          <cell r="V2515"/>
          <cell r="W2515"/>
          <cell r="Y2515"/>
          <cell r="Z2515"/>
          <cell r="AA2515"/>
          <cell r="AB2515"/>
          <cell r="AC2515"/>
          <cell r="AD2515"/>
          <cell r="AE2515"/>
        </row>
        <row r="2516">
          <cell r="B2516">
            <v>44158</v>
          </cell>
          <cell r="C2516">
            <v>48</v>
          </cell>
          <cell r="D2516">
            <v>11</v>
          </cell>
          <cell r="E2516">
            <v>2007010003</v>
          </cell>
          <cell r="F2516" t="str">
            <v>Van áp cao đen 1/4" JEAK</v>
          </cell>
          <cell r="G2516"/>
          <cell r="H2516" t="str">
            <v>Thành</v>
          </cell>
          <cell r="I2516" t="str">
            <v>Nhựa</v>
          </cell>
          <cell r="J2516" t="str">
            <v>PQC</v>
          </cell>
          <cell r="K2516">
            <v>3300</v>
          </cell>
          <cell r="L2516">
            <v>3229</v>
          </cell>
          <cell r="M2516">
            <v>71</v>
          </cell>
          <cell r="P2516"/>
          <cell r="Q2516"/>
          <cell r="R2516"/>
          <cell r="S2516"/>
          <cell r="T2516"/>
          <cell r="U2516">
            <v>8</v>
          </cell>
          <cell r="V2516">
            <v>56</v>
          </cell>
          <cell r="W2516"/>
          <cell r="Y2516"/>
          <cell r="Z2516"/>
          <cell r="AA2516"/>
          <cell r="AB2516"/>
          <cell r="AC2516"/>
          <cell r="AD2516"/>
          <cell r="AE2516">
            <v>7</v>
          </cell>
        </row>
        <row r="2517">
          <cell r="B2517">
            <v>44158</v>
          </cell>
          <cell r="C2517">
            <v>48</v>
          </cell>
          <cell r="D2517">
            <v>11</v>
          </cell>
          <cell r="E2517">
            <v>2001310033</v>
          </cell>
          <cell r="F2517" t="str">
            <v>Nắp cốc K EZ 3/8-1/4 trắng</v>
          </cell>
          <cell r="G2517"/>
          <cell r="H2517" t="str">
            <v>Thành</v>
          </cell>
          <cell r="I2517" t="str">
            <v>Nhựa</v>
          </cell>
          <cell r="J2517" t="str">
            <v>PQC</v>
          </cell>
          <cell r="K2517">
            <v>1000</v>
          </cell>
          <cell r="L2517">
            <v>1000</v>
          </cell>
          <cell r="M2517">
            <v>0</v>
          </cell>
          <cell r="P2517"/>
          <cell r="Q2517"/>
          <cell r="R2517"/>
          <cell r="S2517"/>
          <cell r="T2517"/>
          <cell r="U2517"/>
          <cell r="V2517"/>
          <cell r="W2517"/>
          <cell r="Y2517"/>
          <cell r="Z2517"/>
          <cell r="AA2517"/>
          <cell r="AB2517"/>
          <cell r="AC2517"/>
          <cell r="AD2517"/>
          <cell r="AE2517"/>
        </row>
        <row r="2518">
          <cell r="B2518">
            <v>44158</v>
          </cell>
          <cell r="C2518">
            <v>48</v>
          </cell>
          <cell r="D2518">
            <v>11</v>
          </cell>
          <cell r="E2518">
            <v>1001040115</v>
          </cell>
          <cell r="F2518" t="str">
            <v>Máy lọc nước KAROFI K9IQ-2 MT</v>
          </cell>
          <cell r="G2518"/>
          <cell r="H2518" t="str">
            <v>Dương</v>
          </cell>
          <cell r="I2518" t="str">
            <v>Lắp ráp</v>
          </cell>
          <cell r="J2518" t="str">
            <v>PQC</v>
          </cell>
          <cell r="K2518">
            <v>200</v>
          </cell>
          <cell r="L2518">
            <v>200</v>
          </cell>
          <cell r="M2518">
            <v>0</v>
          </cell>
          <cell r="P2518"/>
          <cell r="Q2518"/>
          <cell r="R2518"/>
          <cell r="S2518"/>
          <cell r="T2518"/>
          <cell r="U2518"/>
          <cell r="V2518"/>
          <cell r="W2518"/>
          <cell r="Y2518"/>
          <cell r="Z2518"/>
          <cell r="AA2518"/>
          <cell r="AB2518"/>
          <cell r="AC2518"/>
          <cell r="AD2518"/>
          <cell r="AE2518"/>
        </row>
        <row r="2519">
          <cell r="B2519">
            <v>44158</v>
          </cell>
          <cell r="C2519">
            <v>48</v>
          </cell>
          <cell r="D2519">
            <v>11</v>
          </cell>
          <cell r="E2519">
            <v>1001040113</v>
          </cell>
          <cell r="F2519" t="str">
            <v>Máy lọc nước KAROFI KSI80-A MT</v>
          </cell>
          <cell r="G2519"/>
          <cell r="H2519" t="str">
            <v>Dương</v>
          </cell>
          <cell r="I2519" t="str">
            <v>Lắp ráp</v>
          </cell>
          <cell r="J2519" t="str">
            <v>PQC</v>
          </cell>
          <cell r="K2519">
            <v>250</v>
          </cell>
          <cell r="L2519">
            <v>250</v>
          </cell>
          <cell r="M2519">
            <v>0</v>
          </cell>
          <cell r="P2519"/>
          <cell r="Q2519"/>
          <cell r="R2519"/>
          <cell r="S2519"/>
          <cell r="T2519"/>
          <cell r="U2519"/>
          <cell r="V2519"/>
          <cell r="W2519"/>
          <cell r="Y2519" t="str">
            <v>ư</v>
          </cell>
          <cell r="Z2519"/>
          <cell r="AA2519"/>
          <cell r="AB2519"/>
          <cell r="AC2519"/>
          <cell r="AD2519"/>
          <cell r="AE2519"/>
        </row>
        <row r="2520">
          <cell r="B2520">
            <v>44159</v>
          </cell>
          <cell r="C2520">
            <v>48</v>
          </cell>
          <cell r="D2520">
            <v>11</v>
          </cell>
          <cell r="E2520">
            <v>1001040392</v>
          </cell>
          <cell r="F2520" t="str">
            <v>Máy lọc nước Optimus Duo O-D138</v>
          </cell>
          <cell r="G2520"/>
          <cell r="H2520" t="str">
            <v>Dương</v>
          </cell>
          <cell r="I2520" t="str">
            <v>Lắp ráp</v>
          </cell>
          <cell r="J2520" t="str">
            <v>PQC</v>
          </cell>
          <cell r="K2520">
            <v>180</v>
          </cell>
          <cell r="L2520">
            <v>180</v>
          </cell>
          <cell r="M2520">
            <v>0</v>
          </cell>
          <cell r="P2520"/>
          <cell r="Q2520"/>
          <cell r="R2520"/>
          <cell r="S2520"/>
          <cell r="T2520"/>
          <cell r="U2520"/>
          <cell r="V2520"/>
          <cell r="W2520"/>
          <cell r="Y2520"/>
          <cell r="Z2520"/>
          <cell r="AA2520"/>
          <cell r="AB2520"/>
          <cell r="AC2520"/>
          <cell r="AD2520"/>
          <cell r="AE2520"/>
        </row>
        <row r="2521">
          <cell r="B2521">
            <v>44159</v>
          </cell>
          <cell r="C2521">
            <v>48</v>
          </cell>
          <cell r="D2521">
            <v>11</v>
          </cell>
          <cell r="E2521">
            <v>1001110223</v>
          </cell>
          <cell r="F2521" t="str">
            <v>Máy lọc nước WATERNESS Slim S-s038</v>
          </cell>
          <cell r="G2521"/>
          <cell r="H2521" t="str">
            <v>Dương</v>
          </cell>
          <cell r="I2521" t="str">
            <v>Lắp ráp</v>
          </cell>
          <cell r="J2521" t="str">
            <v>PQC</v>
          </cell>
          <cell r="K2521">
            <v>20</v>
          </cell>
          <cell r="L2521">
            <v>13</v>
          </cell>
          <cell r="M2521">
            <v>7</v>
          </cell>
          <cell r="P2521"/>
          <cell r="Q2521"/>
          <cell r="R2521"/>
          <cell r="S2521"/>
          <cell r="T2521"/>
          <cell r="U2521"/>
          <cell r="V2521"/>
          <cell r="W2521"/>
          <cell r="Y2521"/>
          <cell r="Z2521"/>
          <cell r="AA2521"/>
          <cell r="AB2521"/>
          <cell r="AC2521"/>
          <cell r="AD2521"/>
          <cell r="AE2521">
            <v>7</v>
          </cell>
        </row>
        <row r="2522">
          <cell r="B2522">
            <v>44159</v>
          </cell>
          <cell r="C2522">
            <v>48</v>
          </cell>
          <cell r="D2522">
            <v>11</v>
          </cell>
          <cell r="E2522">
            <v>1001090016</v>
          </cell>
          <cell r="F2522" t="str">
            <v>Máy RO-03/004 (CTGOLDTHINK.03)</v>
          </cell>
          <cell r="G2522"/>
          <cell r="H2522" t="str">
            <v>Dương</v>
          </cell>
          <cell r="I2522" t="str">
            <v>Lắp ráp</v>
          </cell>
          <cell r="J2522" t="str">
            <v>PQC</v>
          </cell>
          <cell r="K2522">
            <v>5</v>
          </cell>
          <cell r="L2522">
            <v>5</v>
          </cell>
          <cell r="M2522">
            <v>0</v>
          </cell>
          <cell r="P2522"/>
          <cell r="Q2522"/>
          <cell r="R2522"/>
          <cell r="S2522"/>
          <cell r="T2522"/>
          <cell r="U2522"/>
          <cell r="V2522"/>
          <cell r="W2522"/>
          <cell r="Y2522"/>
          <cell r="Z2522"/>
          <cell r="AA2522"/>
          <cell r="AB2522"/>
          <cell r="AC2522"/>
          <cell r="AD2522"/>
          <cell r="AE2522"/>
        </row>
        <row r="2523">
          <cell r="B2523">
            <v>44159</v>
          </cell>
          <cell r="C2523">
            <v>48</v>
          </cell>
          <cell r="D2523">
            <v>11</v>
          </cell>
          <cell r="E2523">
            <v>1001050261</v>
          </cell>
          <cell r="F2523" t="str">
            <v>Máy RO-18/027 CHTUYENHY.03</v>
          </cell>
          <cell r="G2523"/>
          <cell r="H2523" t="str">
            <v>Dương</v>
          </cell>
          <cell r="I2523" t="str">
            <v>Lắp ráp</v>
          </cell>
          <cell r="J2523" t="str">
            <v>PQC</v>
          </cell>
          <cell r="K2523">
            <v>21</v>
          </cell>
          <cell r="L2523">
            <v>21</v>
          </cell>
          <cell r="M2523">
            <v>0</v>
          </cell>
          <cell r="P2523"/>
          <cell r="Q2523"/>
          <cell r="R2523"/>
          <cell r="S2523"/>
          <cell r="T2523"/>
          <cell r="U2523"/>
          <cell r="V2523"/>
          <cell r="W2523"/>
          <cell r="Y2523"/>
          <cell r="Z2523"/>
          <cell r="AA2523"/>
          <cell r="AB2523"/>
          <cell r="AC2523"/>
          <cell r="AD2523"/>
          <cell r="AE2523"/>
        </row>
        <row r="2524">
          <cell r="B2524">
            <v>44159</v>
          </cell>
          <cell r="C2524">
            <v>48</v>
          </cell>
          <cell r="D2524">
            <v>11</v>
          </cell>
          <cell r="E2524">
            <v>1001040415</v>
          </cell>
          <cell r="F2524" t="str">
            <v>Máy lọc nước KAROFI B930</v>
          </cell>
          <cell r="G2524"/>
          <cell r="H2524" t="str">
            <v>Dương</v>
          </cell>
          <cell r="I2524" t="str">
            <v>Lắp ráp</v>
          </cell>
          <cell r="J2524" t="str">
            <v>PQC</v>
          </cell>
          <cell r="K2524">
            <v>400</v>
          </cell>
          <cell r="L2524">
            <v>400</v>
          </cell>
          <cell r="M2524">
            <v>0</v>
          </cell>
          <cell r="P2524"/>
          <cell r="Q2524"/>
          <cell r="R2524"/>
          <cell r="S2524"/>
          <cell r="T2524"/>
          <cell r="U2524"/>
          <cell r="V2524"/>
          <cell r="W2524"/>
          <cell r="Y2524"/>
          <cell r="Z2524"/>
          <cell r="AA2524"/>
          <cell r="AB2524"/>
          <cell r="AC2524"/>
          <cell r="AD2524"/>
          <cell r="AE2524"/>
        </row>
        <row r="2525">
          <cell r="B2525">
            <v>44159</v>
          </cell>
          <cell r="C2525">
            <v>48</v>
          </cell>
          <cell r="D2525">
            <v>11</v>
          </cell>
          <cell r="E2525">
            <v>1001040115</v>
          </cell>
          <cell r="F2525" t="str">
            <v>Máy lọc nước KAROFI K9IQ-2 MT</v>
          </cell>
          <cell r="G2525"/>
          <cell r="H2525" t="str">
            <v>Dương</v>
          </cell>
          <cell r="I2525" t="str">
            <v>Lắp ráp</v>
          </cell>
          <cell r="J2525" t="str">
            <v>PQC</v>
          </cell>
          <cell r="K2525">
            <v>100</v>
          </cell>
          <cell r="L2525">
            <v>100</v>
          </cell>
          <cell r="M2525">
            <v>0</v>
          </cell>
          <cell r="P2525"/>
          <cell r="Q2525"/>
          <cell r="R2525"/>
          <cell r="S2525"/>
          <cell r="T2525"/>
          <cell r="U2525"/>
          <cell r="V2525"/>
          <cell r="W2525"/>
          <cell r="Y2525"/>
          <cell r="Z2525"/>
          <cell r="AA2525"/>
          <cell r="AB2525"/>
          <cell r="AC2525"/>
          <cell r="AD2525"/>
          <cell r="AE2525"/>
        </row>
        <row r="2526">
          <cell r="B2526">
            <v>44159</v>
          </cell>
          <cell r="C2526">
            <v>48</v>
          </cell>
          <cell r="D2526">
            <v>11</v>
          </cell>
          <cell r="E2526">
            <v>1001040118</v>
          </cell>
          <cell r="F2526" t="str">
            <v>Máy lọc nước KAROFI K10IQ-2 MT</v>
          </cell>
          <cell r="G2526"/>
          <cell r="H2526" t="str">
            <v>Dương</v>
          </cell>
          <cell r="I2526" t="str">
            <v>Lắp ráp</v>
          </cell>
          <cell r="J2526" t="str">
            <v>PQC</v>
          </cell>
          <cell r="K2526">
            <v>80</v>
          </cell>
          <cell r="L2526">
            <v>76</v>
          </cell>
          <cell r="M2526">
            <v>4</v>
          </cell>
          <cell r="P2526"/>
          <cell r="Q2526"/>
          <cell r="R2526"/>
          <cell r="S2526"/>
          <cell r="T2526"/>
          <cell r="U2526"/>
          <cell r="V2526"/>
          <cell r="W2526"/>
          <cell r="Y2526"/>
          <cell r="Z2526"/>
          <cell r="AA2526"/>
          <cell r="AB2526"/>
          <cell r="AC2526"/>
          <cell r="AD2526">
            <v>4</v>
          </cell>
          <cell r="AE2526"/>
        </row>
        <row r="2527">
          <cell r="B2527">
            <v>44160</v>
          </cell>
          <cell r="C2527">
            <v>48</v>
          </cell>
          <cell r="D2527">
            <v>11</v>
          </cell>
          <cell r="E2527">
            <v>1001050227</v>
          </cell>
          <cell r="F2527" t="str">
            <v>Máy RO-01/001 (CTVUTRU.03)</v>
          </cell>
          <cell r="G2527"/>
          <cell r="H2527" t="str">
            <v>Dương</v>
          </cell>
          <cell r="I2527" t="str">
            <v>Lắp ráp</v>
          </cell>
          <cell r="J2527" t="str">
            <v>PQC</v>
          </cell>
          <cell r="K2527">
            <v>50</v>
          </cell>
          <cell r="L2527">
            <v>50</v>
          </cell>
          <cell r="M2527">
            <v>0</v>
          </cell>
          <cell r="P2527"/>
          <cell r="Q2527"/>
          <cell r="R2527"/>
          <cell r="S2527"/>
          <cell r="T2527"/>
          <cell r="U2527"/>
          <cell r="V2527"/>
          <cell r="W2527"/>
          <cell r="Y2527"/>
          <cell r="Z2527"/>
          <cell r="AA2527"/>
          <cell r="AB2527"/>
          <cell r="AC2527"/>
          <cell r="AD2527"/>
          <cell r="AE2527"/>
        </row>
        <row r="2528">
          <cell r="B2528">
            <v>44160</v>
          </cell>
          <cell r="C2528">
            <v>48</v>
          </cell>
          <cell r="D2528">
            <v>11</v>
          </cell>
          <cell r="E2528">
            <v>1001050219</v>
          </cell>
          <cell r="F2528" t="str">
            <v>Máy RO-01/003 (CHHANCHINH.01)</v>
          </cell>
          <cell r="G2528"/>
          <cell r="H2528" t="str">
            <v>Dương</v>
          </cell>
          <cell r="I2528" t="str">
            <v>Lắp ráp</v>
          </cell>
          <cell r="J2528" t="str">
            <v>PQC</v>
          </cell>
          <cell r="K2528">
            <v>10</v>
          </cell>
          <cell r="L2528">
            <v>10</v>
          </cell>
          <cell r="M2528">
            <v>0</v>
          </cell>
          <cell r="P2528"/>
          <cell r="Q2528"/>
          <cell r="R2528"/>
          <cell r="S2528"/>
          <cell r="T2528"/>
          <cell r="U2528"/>
          <cell r="V2528"/>
          <cell r="W2528"/>
          <cell r="Y2528"/>
          <cell r="Z2528"/>
          <cell r="AA2528"/>
          <cell r="AB2528"/>
          <cell r="AC2528"/>
          <cell r="AD2528"/>
          <cell r="AE2528"/>
        </row>
        <row r="2529">
          <cell r="B2529">
            <v>44160</v>
          </cell>
          <cell r="C2529">
            <v>48</v>
          </cell>
          <cell r="D2529">
            <v>11</v>
          </cell>
          <cell r="E2529">
            <v>1001040152</v>
          </cell>
          <cell r="F2529" t="str">
            <v>Máy lọc nước KAROFI KT-ERO80</v>
          </cell>
          <cell r="G2529"/>
          <cell r="H2529" t="str">
            <v>Dương</v>
          </cell>
          <cell r="I2529" t="str">
            <v>Lắp ráp</v>
          </cell>
          <cell r="J2529" t="str">
            <v>PQC</v>
          </cell>
          <cell r="K2529">
            <v>150</v>
          </cell>
          <cell r="L2529">
            <v>150</v>
          </cell>
          <cell r="M2529">
            <v>0</v>
          </cell>
          <cell r="P2529"/>
          <cell r="Q2529"/>
          <cell r="R2529"/>
          <cell r="S2529"/>
          <cell r="T2529"/>
          <cell r="U2529"/>
          <cell r="V2529"/>
          <cell r="W2529"/>
          <cell r="Y2529"/>
          <cell r="Z2529"/>
          <cell r="AA2529"/>
          <cell r="AB2529"/>
          <cell r="AC2529"/>
          <cell r="AD2529"/>
          <cell r="AE2529"/>
        </row>
        <row r="2530">
          <cell r="B2530">
            <v>44160</v>
          </cell>
          <cell r="C2530">
            <v>48</v>
          </cell>
          <cell r="D2530">
            <v>11</v>
          </cell>
          <cell r="E2530">
            <v>1001040133</v>
          </cell>
          <cell r="F2530" t="str">
            <v>Máy lọc nước KAROFI ERO80</v>
          </cell>
          <cell r="G2530"/>
          <cell r="H2530" t="str">
            <v>Dương</v>
          </cell>
          <cell r="I2530" t="str">
            <v>Lắp ráp</v>
          </cell>
          <cell r="J2530" t="str">
            <v>PQC</v>
          </cell>
          <cell r="K2530">
            <v>300</v>
          </cell>
          <cell r="L2530">
            <v>296</v>
          </cell>
          <cell r="M2530">
            <v>4</v>
          </cell>
          <cell r="P2530"/>
          <cell r="Q2530"/>
          <cell r="R2530"/>
          <cell r="S2530"/>
          <cell r="T2530"/>
          <cell r="U2530"/>
          <cell r="V2530"/>
          <cell r="W2530"/>
          <cell r="Y2530"/>
          <cell r="Z2530">
            <v>4</v>
          </cell>
          <cell r="AA2530"/>
          <cell r="AB2530"/>
          <cell r="AC2530"/>
          <cell r="AD2530"/>
          <cell r="AE2530"/>
        </row>
        <row r="2531">
          <cell r="B2531">
            <v>44160</v>
          </cell>
          <cell r="C2531">
            <v>48</v>
          </cell>
          <cell r="D2531">
            <v>11</v>
          </cell>
          <cell r="E2531">
            <v>1001040415</v>
          </cell>
          <cell r="F2531" t="str">
            <v>Máy lọc nước KAROFI B930</v>
          </cell>
          <cell r="G2531"/>
          <cell r="H2531" t="str">
            <v>Dương</v>
          </cell>
          <cell r="I2531" t="str">
            <v>Lắp ráp</v>
          </cell>
          <cell r="J2531" t="str">
            <v>PQC</v>
          </cell>
          <cell r="K2531">
            <v>100</v>
          </cell>
          <cell r="L2531">
            <v>100</v>
          </cell>
          <cell r="M2531">
            <v>0</v>
          </cell>
          <cell r="P2531"/>
          <cell r="Q2531"/>
          <cell r="R2531"/>
          <cell r="S2531"/>
          <cell r="T2531"/>
          <cell r="U2531"/>
          <cell r="V2531"/>
          <cell r="W2531"/>
          <cell r="Y2531"/>
          <cell r="Z2531"/>
          <cell r="AA2531"/>
          <cell r="AB2531"/>
          <cell r="AC2531"/>
          <cell r="AD2531"/>
          <cell r="AE2531"/>
        </row>
        <row r="2532">
          <cell r="B2532">
            <v>44160</v>
          </cell>
          <cell r="C2532">
            <v>48</v>
          </cell>
          <cell r="D2532">
            <v>11</v>
          </cell>
          <cell r="E2532">
            <v>1001040410</v>
          </cell>
          <cell r="F2532" t="str">
            <v>Máy lọc nước KAROFI N-e239 GT</v>
          </cell>
          <cell r="G2532"/>
          <cell r="H2532" t="str">
            <v>Dương</v>
          </cell>
          <cell r="I2532" t="str">
            <v>Lắp ráp</v>
          </cell>
          <cell r="J2532" t="str">
            <v>PQC</v>
          </cell>
          <cell r="K2532">
            <v>100</v>
          </cell>
          <cell r="L2532">
            <v>100</v>
          </cell>
          <cell r="M2532">
            <v>0</v>
          </cell>
          <cell r="P2532"/>
          <cell r="Q2532"/>
          <cell r="R2532"/>
          <cell r="S2532"/>
          <cell r="T2532"/>
          <cell r="U2532"/>
          <cell r="V2532"/>
          <cell r="W2532"/>
          <cell r="Y2532"/>
          <cell r="Z2532"/>
          <cell r="AA2532"/>
          <cell r="AB2532"/>
          <cell r="AC2532"/>
          <cell r="AD2532"/>
          <cell r="AE2532"/>
        </row>
        <row r="2533">
          <cell r="B2533">
            <v>44161</v>
          </cell>
          <cell r="C2533">
            <v>48</v>
          </cell>
          <cell r="D2533">
            <v>11</v>
          </cell>
          <cell r="E2533">
            <v>3004050018</v>
          </cell>
          <cell r="F2533" t="str">
            <v>Cụm đầu máy O-P1310</v>
          </cell>
          <cell r="G2533"/>
          <cell r="H2533" t="str">
            <v>Dương</v>
          </cell>
          <cell r="I2533" t="str">
            <v>Lắp ráp</v>
          </cell>
          <cell r="J2533" t="str">
            <v>PQC</v>
          </cell>
          <cell r="K2533">
            <v>188</v>
          </cell>
          <cell r="L2533">
            <v>188</v>
          </cell>
          <cell r="M2533">
            <v>0</v>
          </cell>
          <cell r="P2533"/>
          <cell r="Q2533"/>
          <cell r="R2533"/>
          <cell r="S2533"/>
          <cell r="T2533"/>
          <cell r="U2533"/>
          <cell r="V2533"/>
          <cell r="W2533"/>
          <cell r="Y2533"/>
          <cell r="Z2533"/>
          <cell r="AA2533"/>
          <cell r="AB2533"/>
          <cell r="AC2533"/>
          <cell r="AD2533"/>
          <cell r="AE2533"/>
        </row>
        <row r="2534">
          <cell r="B2534">
            <v>44161</v>
          </cell>
          <cell r="C2534">
            <v>48</v>
          </cell>
          <cell r="D2534">
            <v>11</v>
          </cell>
          <cell r="E2534">
            <v>1001060015</v>
          </cell>
          <cell r="F2534" t="str">
            <v>Máy RO-202/DB25 (CHANHTHAITN.02)</v>
          </cell>
          <cell r="G2534"/>
          <cell r="H2534" t="str">
            <v>Dương</v>
          </cell>
          <cell r="I2534" t="str">
            <v>Lắp ráp</v>
          </cell>
          <cell r="J2534" t="str">
            <v>PQC</v>
          </cell>
          <cell r="K2534">
            <v>10</v>
          </cell>
          <cell r="L2534">
            <v>2</v>
          </cell>
          <cell r="M2534">
            <v>8</v>
          </cell>
          <cell r="P2534"/>
          <cell r="Q2534"/>
          <cell r="R2534"/>
          <cell r="S2534"/>
          <cell r="T2534">
            <v>5</v>
          </cell>
          <cell r="U2534"/>
          <cell r="V2534"/>
          <cell r="W2534"/>
          <cell r="Y2534"/>
          <cell r="Z2534"/>
          <cell r="AA2534"/>
          <cell r="AB2534"/>
          <cell r="AC2534"/>
          <cell r="AD2534"/>
          <cell r="AE2534"/>
        </row>
        <row r="2535">
          <cell r="B2535">
            <v>44161</v>
          </cell>
          <cell r="C2535">
            <v>48</v>
          </cell>
          <cell r="D2535">
            <v>11</v>
          </cell>
          <cell r="E2535">
            <v>1001050232</v>
          </cell>
          <cell r="F2535" t="str">
            <v>Máy RO-100 (CHANHTHAITN.03)</v>
          </cell>
          <cell r="G2535"/>
          <cell r="H2535" t="str">
            <v>Dương</v>
          </cell>
          <cell r="I2535" t="str">
            <v>Lắp ráp</v>
          </cell>
          <cell r="J2535" t="str">
            <v>PQC</v>
          </cell>
          <cell r="K2535">
            <v>10</v>
          </cell>
          <cell r="L2535">
            <v>10</v>
          </cell>
          <cell r="M2535">
            <v>0</v>
          </cell>
          <cell r="P2535"/>
          <cell r="Q2535"/>
          <cell r="R2535"/>
          <cell r="S2535"/>
          <cell r="T2535"/>
          <cell r="U2535"/>
          <cell r="V2535"/>
          <cell r="W2535"/>
          <cell r="Y2535"/>
          <cell r="Z2535"/>
          <cell r="AA2535"/>
          <cell r="AB2535"/>
          <cell r="AC2535"/>
          <cell r="AD2535"/>
          <cell r="AE2535"/>
        </row>
        <row r="2536">
          <cell r="B2536">
            <v>44161</v>
          </cell>
          <cell r="C2536">
            <v>48</v>
          </cell>
          <cell r="D2536">
            <v>11</v>
          </cell>
          <cell r="E2536">
            <v>1001050033</v>
          </cell>
          <cell r="F2536" t="str">
            <v>Máy RO-01/001 (CTVUTRU.01)</v>
          </cell>
          <cell r="G2536"/>
          <cell r="H2536" t="str">
            <v>Dương</v>
          </cell>
          <cell r="I2536" t="str">
            <v>Lắp ráp</v>
          </cell>
          <cell r="J2536" t="str">
            <v>PQC</v>
          </cell>
          <cell r="K2536">
            <v>50</v>
          </cell>
          <cell r="L2536">
            <v>50</v>
          </cell>
          <cell r="M2536">
            <v>0</v>
          </cell>
          <cell r="P2536"/>
          <cell r="Q2536"/>
          <cell r="R2536"/>
          <cell r="S2536"/>
          <cell r="T2536"/>
          <cell r="U2536"/>
          <cell r="V2536"/>
          <cell r="W2536"/>
          <cell r="Y2536"/>
          <cell r="Z2536"/>
          <cell r="AA2536"/>
          <cell r="AB2536"/>
          <cell r="AC2536"/>
          <cell r="AD2536"/>
          <cell r="AE2536"/>
        </row>
        <row r="2537">
          <cell r="B2537">
            <v>44161</v>
          </cell>
          <cell r="C2537">
            <v>48</v>
          </cell>
          <cell r="D2537">
            <v>11</v>
          </cell>
          <cell r="E2537">
            <v>1001050227</v>
          </cell>
          <cell r="F2537" t="str">
            <v>Máy RO-01/001 (CTVUTRU.03)</v>
          </cell>
          <cell r="G2537"/>
          <cell r="H2537" t="str">
            <v>Dương</v>
          </cell>
          <cell r="I2537" t="str">
            <v>Lắp ráp</v>
          </cell>
          <cell r="J2537" t="str">
            <v>PQC</v>
          </cell>
          <cell r="K2537">
            <v>50</v>
          </cell>
          <cell r="L2537">
            <v>50</v>
          </cell>
          <cell r="M2537">
            <v>0</v>
          </cell>
          <cell r="P2537"/>
          <cell r="Q2537"/>
          <cell r="R2537"/>
          <cell r="S2537"/>
          <cell r="T2537"/>
          <cell r="U2537"/>
          <cell r="V2537"/>
          <cell r="W2537"/>
          <cell r="Y2537"/>
          <cell r="Z2537"/>
          <cell r="AA2537"/>
          <cell r="AB2537"/>
          <cell r="AC2537"/>
          <cell r="AD2537"/>
          <cell r="AE2537"/>
        </row>
        <row r="2538">
          <cell r="B2538">
            <v>44161</v>
          </cell>
          <cell r="C2538">
            <v>48</v>
          </cell>
          <cell r="D2538">
            <v>11</v>
          </cell>
          <cell r="E2538">
            <v>1001040365</v>
          </cell>
          <cell r="F2538" t="str">
            <v>Máy lọc nước KAROFI S-s117 +BA</v>
          </cell>
          <cell r="G2538"/>
          <cell r="H2538" t="str">
            <v>Dương</v>
          </cell>
          <cell r="I2538" t="str">
            <v>Lắp ráp</v>
          </cell>
          <cell r="J2538" t="str">
            <v>PQC</v>
          </cell>
          <cell r="K2538">
            <v>50</v>
          </cell>
          <cell r="L2538">
            <v>50</v>
          </cell>
          <cell r="M2538">
            <v>0</v>
          </cell>
          <cell r="P2538"/>
          <cell r="Q2538"/>
          <cell r="R2538"/>
          <cell r="S2538"/>
          <cell r="T2538"/>
          <cell r="U2538"/>
          <cell r="V2538"/>
          <cell r="W2538"/>
          <cell r="Y2538"/>
          <cell r="Z2538"/>
          <cell r="AA2538"/>
          <cell r="AB2538"/>
          <cell r="AC2538"/>
          <cell r="AD2538"/>
          <cell r="AE2538"/>
        </row>
        <row r="2539">
          <cell r="B2539">
            <v>44161</v>
          </cell>
          <cell r="C2539">
            <v>48</v>
          </cell>
          <cell r="D2539">
            <v>11</v>
          </cell>
          <cell r="E2539">
            <v>1001040152</v>
          </cell>
          <cell r="F2539" t="str">
            <v>Máy lọc nước KAROFI KT-ERO80</v>
          </cell>
          <cell r="G2539"/>
          <cell r="H2539" t="str">
            <v>Dương</v>
          </cell>
          <cell r="I2539" t="str">
            <v>Lắp ráp</v>
          </cell>
          <cell r="J2539" t="str">
            <v>PQC</v>
          </cell>
          <cell r="K2539">
            <v>100</v>
          </cell>
          <cell r="L2539">
            <v>100</v>
          </cell>
          <cell r="M2539">
            <v>0</v>
          </cell>
          <cell r="P2539"/>
          <cell r="Q2539"/>
          <cell r="R2539"/>
          <cell r="S2539"/>
          <cell r="T2539"/>
          <cell r="U2539"/>
          <cell r="V2539"/>
          <cell r="W2539"/>
          <cell r="Y2539"/>
          <cell r="Z2539"/>
          <cell r="AA2539"/>
          <cell r="AB2539"/>
          <cell r="AC2539"/>
          <cell r="AD2539"/>
          <cell r="AE2539"/>
        </row>
        <row r="2540">
          <cell r="B2540">
            <v>44161</v>
          </cell>
          <cell r="C2540">
            <v>48</v>
          </cell>
          <cell r="D2540">
            <v>11</v>
          </cell>
          <cell r="E2540">
            <v>1001040113</v>
          </cell>
          <cell r="F2540" t="str">
            <v>Máy lọc nước KAROFI KSI80-A MT</v>
          </cell>
          <cell r="G2540"/>
          <cell r="H2540" t="str">
            <v>Dương</v>
          </cell>
          <cell r="I2540" t="str">
            <v>Lắp ráp</v>
          </cell>
          <cell r="J2540" t="str">
            <v>PQC</v>
          </cell>
          <cell r="K2540">
            <v>200</v>
          </cell>
          <cell r="L2540">
            <v>200</v>
          </cell>
          <cell r="M2540">
            <v>0</v>
          </cell>
          <cell r="P2540"/>
          <cell r="Q2540"/>
          <cell r="R2540"/>
          <cell r="S2540"/>
          <cell r="T2540"/>
          <cell r="U2540"/>
          <cell r="V2540"/>
          <cell r="W2540"/>
          <cell r="Y2540"/>
          <cell r="Z2540"/>
          <cell r="AA2540"/>
          <cell r="AB2540"/>
          <cell r="AC2540"/>
          <cell r="AD2540"/>
          <cell r="AE2540"/>
        </row>
        <row r="2541">
          <cell r="B2541">
            <v>44161</v>
          </cell>
          <cell r="C2541">
            <v>48</v>
          </cell>
          <cell r="D2541">
            <v>11</v>
          </cell>
          <cell r="E2541">
            <v>2001310038</v>
          </cell>
          <cell r="F2541" t="str">
            <v>Nắp cốc K p-EZ 3/8-1/4 trắng</v>
          </cell>
          <cell r="G2541"/>
          <cell r="H2541" t="str">
            <v>Thành</v>
          </cell>
          <cell r="I2541" t="str">
            <v>Nhựa</v>
          </cell>
          <cell r="J2541" t="str">
            <v>PQC</v>
          </cell>
          <cell r="K2541">
            <v>1639</v>
          </cell>
          <cell r="L2541">
            <v>1634</v>
          </cell>
          <cell r="M2541">
            <v>5</v>
          </cell>
          <cell r="P2541"/>
          <cell r="Q2541"/>
          <cell r="R2541"/>
          <cell r="S2541"/>
          <cell r="T2541"/>
          <cell r="U2541"/>
          <cell r="V2541">
            <v>5</v>
          </cell>
          <cell r="W2541"/>
          <cell r="Y2541"/>
          <cell r="Z2541"/>
          <cell r="AA2541"/>
          <cell r="AB2541"/>
          <cell r="AC2541"/>
          <cell r="AD2541"/>
          <cell r="AE2541"/>
        </row>
        <row r="2542">
          <cell r="B2542">
            <v>44161</v>
          </cell>
          <cell r="C2542">
            <v>48</v>
          </cell>
          <cell r="D2542">
            <v>11</v>
          </cell>
          <cell r="E2542">
            <v>3002090013</v>
          </cell>
          <cell r="F2542" t="str">
            <v>Thân OCB trắng</v>
          </cell>
          <cell r="G2542"/>
          <cell r="H2542" t="str">
            <v>Thành</v>
          </cell>
          <cell r="I2542" t="str">
            <v>Nhựa</v>
          </cell>
          <cell r="J2542" t="str">
            <v>PQC</v>
          </cell>
          <cell r="K2542">
            <v>3288</v>
          </cell>
          <cell r="L2542">
            <v>3288</v>
          </cell>
          <cell r="M2542">
            <v>0</v>
          </cell>
          <cell r="P2542"/>
          <cell r="Q2542"/>
          <cell r="R2542"/>
          <cell r="S2542"/>
          <cell r="T2542"/>
          <cell r="U2542"/>
          <cell r="V2542"/>
          <cell r="W2542"/>
          <cell r="Y2542"/>
          <cell r="Z2542"/>
          <cell r="AA2542"/>
          <cell r="AB2542"/>
          <cell r="AC2542"/>
          <cell r="AD2542"/>
          <cell r="AE2542"/>
        </row>
        <row r="2543">
          <cell r="B2543">
            <v>44161</v>
          </cell>
          <cell r="C2543">
            <v>48</v>
          </cell>
          <cell r="D2543">
            <v>11</v>
          </cell>
          <cell r="E2543">
            <v>2002010001</v>
          </cell>
          <cell r="F2543" t="str">
            <v>Thân vỏ màng 1812 trắng</v>
          </cell>
          <cell r="G2543"/>
          <cell r="H2543" t="str">
            <v>Thành</v>
          </cell>
          <cell r="I2543" t="str">
            <v>Nhựa</v>
          </cell>
          <cell r="J2543" t="str">
            <v>PQC</v>
          </cell>
          <cell r="K2543">
            <v>1670</v>
          </cell>
          <cell r="L2543">
            <v>1605</v>
          </cell>
          <cell r="M2543">
            <v>65</v>
          </cell>
          <cell r="P2543"/>
          <cell r="Q2543"/>
          <cell r="R2543">
            <v>37</v>
          </cell>
          <cell r="S2543"/>
          <cell r="T2543"/>
          <cell r="U2543">
            <v>4</v>
          </cell>
          <cell r="V2543">
            <v>24</v>
          </cell>
          <cell r="W2543"/>
          <cell r="Y2543"/>
          <cell r="Z2543"/>
          <cell r="AA2543"/>
          <cell r="AB2543"/>
          <cell r="AC2543"/>
          <cell r="AD2543"/>
          <cell r="AE2543"/>
        </row>
        <row r="2544">
          <cell r="B2544">
            <v>44161</v>
          </cell>
          <cell r="C2544">
            <v>48</v>
          </cell>
          <cell r="D2544">
            <v>11</v>
          </cell>
          <cell r="E2544">
            <v>2001220010</v>
          </cell>
          <cell r="F2544" t="str">
            <v>Cốc 10" 2 gioăng trắng [MADE IN VIETNAM]</v>
          </cell>
          <cell r="G2544"/>
          <cell r="H2544" t="str">
            <v>Thành</v>
          </cell>
          <cell r="I2544" t="str">
            <v>Nhựa</v>
          </cell>
          <cell r="J2544" t="str">
            <v>PQC</v>
          </cell>
          <cell r="K2544">
            <v>1584</v>
          </cell>
          <cell r="L2544">
            <v>1571</v>
          </cell>
          <cell r="M2544">
            <v>13</v>
          </cell>
          <cell r="P2544"/>
          <cell r="Q2544"/>
          <cell r="R2544"/>
          <cell r="S2544">
            <v>13</v>
          </cell>
          <cell r="T2544"/>
          <cell r="U2544"/>
          <cell r="V2544"/>
          <cell r="W2544"/>
          <cell r="Y2544"/>
          <cell r="Z2544"/>
          <cell r="AA2544"/>
          <cell r="AB2544"/>
          <cell r="AC2544"/>
          <cell r="AD2544"/>
          <cell r="AE2544"/>
        </row>
        <row r="2545">
          <cell r="B2545">
            <v>44161</v>
          </cell>
          <cell r="C2545">
            <v>48</v>
          </cell>
          <cell r="D2545">
            <v>11</v>
          </cell>
          <cell r="E2545">
            <v>3002020153</v>
          </cell>
          <cell r="F2545" t="str">
            <v>Thân T33 2D xanh D [NANOSILVER-KAROFI]</v>
          </cell>
          <cell r="G2545"/>
          <cell r="H2545" t="str">
            <v>Thành</v>
          </cell>
          <cell r="I2545" t="str">
            <v>Nhựa</v>
          </cell>
          <cell r="J2545" t="str">
            <v>PQC</v>
          </cell>
          <cell r="K2545">
            <v>2192</v>
          </cell>
          <cell r="L2545">
            <v>2183</v>
          </cell>
          <cell r="M2545">
            <v>9</v>
          </cell>
          <cell r="P2545"/>
          <cell r="Q2545"/>
          <cell r="R2545">
            <v>9</v>
          </cell>
          <cell r="S2545"/>
          <cell r="T2545"/>
          <cell r="U2545"/>
          <cell r="V2545"/>
          <cell r="W2545"/>
          <cell r="Y2545"/>
          <cell r="Z2545"/>
          <cell r="AA2545"/>
          <cell r="AB2545"/>
          <cell r="AC2545"/>
          <cell r="AD2545"/>
          <cell r="AE2545"/>
        </row>
        <row r="2546">
          <cell r="B2546">
            <v>44161</v>
          </cell>
          <cell r="C2546">
            <v>48</v>
          </cell>
          <cell r="D2546">
            <v>11</v>
          </cell>
          <cell r="E2546">
            <v>2013090107</v>
          </cell>
          <cell r="F2546" t="str">
            <v>Kẹp S20 Fi3-15mm</v>
          </cell>
          <cell r="G2546"/>
          <cell r="H2546" t="str">
            <v>Thành</v>
          </cell>
          <cell r="I2546" t="str">
            <v>Nhựa</v>
          </cell>
          <cell r="J2546" t="str">
            <v>PQC</v>
          </cell>
          <cell r="K2546">
            <v>6058</v>
          </cell>
          <cell r="L2546">
            <v>6058</v>
          </cell>
          <cell r="M2546">
            <v>0</v>
          </cell>
          <cell r="P2546"/>
          <cell r="Q2546"/>
          <cell r="R2546"/>
          <cell r="S2546"/>
          <cell r="T2546"/>
          <cell r="U2546"/>
          <cell r="V2546"/>
          <cell r="W2546"/>
          <cell r="Y2546"/>
          <cell r="Z2546"/>
          <cell r="AA2546"/>
          <cell r="AB2546"/>
          <cell r="AC2546"/>
          <cell r="AD2546"/>
          <cell r="AE2546"/>
        </row>
        <row r="2547">
          <cell r="B2547">
            <v>44161</v>
          </cell>
          <cell r="C2547">
            <v>48</v>
          </cell>
          <cell r="D2547">
            <v>11</v>
          </cell>
          <cell r="E2547">
            <v>2001310007</v>
          </cell>
          <cell r="F2547" t="str">
            <v>Nắp cốc lồi 1/4 trắng</v>
          </cell>
          <cell r="G2547"/>
          <cell r="H2547" t="str">
            <v>Thành</v>
          </cell>
          <cell r="I2547" t="str">
            <v>Nhựa</v>
          </cell>
          <cell r="J2547" t="str">
            <v>PQC</v>
          </cell>
          <cell r="K2547">
            <v>1500</v>
          </cell>
          <cell r="L2547">
            <v>1500</v>
          </cell>
          <cell r="M2547">
            <v>0</v>
          </cell>
          <cell r="P2547"/>
          <cell r="Q2547"/>
          <cell r="R2547"/>
          <cell r="S2547"/>
          <cell r="T2547"/>
          <cell r="U2547"/>
          <cell r="V2547"/>
          <cell r="W2547"/>
          <cell r="Y2547"/>
          <cell r="Z2547"/>
          <cell r="AA2547"/>
          <cell r="AB2547"/>
          <cell r="AC2547"/>
          <cell r="AD2547"/>
          <cell r="AE2547"/>
        </row>
        <row r="2548">
          <cell r="B2548">
            <v>44161</v>
          </cell>
          <cell r="C2548">
            <v>48</v>
          </cell>
          <cell r="D2548">
            <v>11</v>
          </cell>
          <cell r="E2548">
            <v>2001310018</v>
          </cell>
          <cell r="F2548" t="str">
            <v>Nắp cốc 2 gioăng 1/4 trắng [MADE IN VIETNAM]</v>
          </cell>
          <cell r="G2548"/>
          <cell r="H2548" t="str">
            <v>Thành</v>
          </cell>
          <cell r="I2548" t="str">
            <v>Nhựa</v>
          </cell>
          <cell r="J2548" t="str">
            <v>PQC</v>
          </cell>
          <cell r="K2548">
            <v>1490</v>
          </cell>
          <cell r="L2548">
            <v>1490</v>
          </cell>
          <cell r="M2548">
            <v>0</v>
          </cell>
          <cell r="P2548"/>
          <cell r="Q2548"/>
          <cell r="R2548"/>
          <cell r="S2548"/>
          <cell r="T2548"/>
          <cell r="U2548"/>
          <cell r="V2548"/>
          <cell r="W2548"/>
          <cell r="Y2548"/>
          <cell r="Z2548"/>
          <cell r="AA2548"/>
          <cell r="AB2548"/>
          <cell r="AC2548"/>
          <cell r="AD2548"/>
          <cell r="AE2548"/>
        </row>
        <row r="2549">
          <cell r="B2549">
            <v>44161</v>
          </cell>
          <cell r="C2549">
            <v>48</v>
          </cell>
          <cell r="D2549">
            <v>11</v>
          </cell>
          <cell r="E2549">
            <v>2001210018</v>
          </cell>
          <cell r="F2549" t="str">
            <v>Cốc 10" Đài Loan xanh D KAROFI</v>
          </cell>
          <cell r="G2549"/>
          <cell r="H2549" t="str">
            <v>Thành</v>
          </cell>
          <cell r="I2549" t="str">
            <v>Nhựa</v>
          </cell>
          <cell r="J2549" t="str">
            <v>PQC</v>
          </cell>
          <cell r="K2549">
            <v>1726</v>
          </cell>
          <cell r="L2549">
            <v>1726</v>
          </cell>
          <cell r="M2549">
            <v>0</v>
          </cell>
          <cell r="P2549"/>
          <cell r="Q2549"/>
          <cell r="R2549"/>
          <cell r="S2549"/>
          <cell r="T2549"/>
          <cell r="U2549"/>
          <cell r="V2549"/>
          <cell r="W2549"/>
          <cell r="Y2549"/>
          <cell r="Z2549"/>
          <cell r="AA2549"/>
          <cell r="AB2549"/>
          <cell r="AC2549"/>
          <cell r="AD2549"/>
          <cell r="AE2549"/>
        </row>
        <row r="2550">
          <cell r="B2550">
            <v>44161</v>
          </cell>
          <cell r="C2550">
            <v>48</v>
          </cell>
          <cell r="D2550">
            <v>11</v>
          </cell>
          <cell r="E2550">
            <v>3003040033</v>
          </cell>
          <cell r="F2550" t="str">
            <v>Đình tủ IRO3 trắng</v>
          </cell>
          <cell r="G2550"/>
          <cell r="H2550" t="str">
            <v>Dương</v>
          </cell>
          <cell r="I2550" t="str">
            <v>Lắp ráp</v>
          </cell>
          <cell r="J2550" t="str">
            <v>PQC</v>
          </cell>
          <cell r="K2550">
            <v>1398</v>
          </cell>
          <cell r="L2550">
            <v>1398</v>
          </cell>
          <cell r="M2550">
            <v>0</v>
          </cell>
          <cell r="P2550"/>
          <cell r="Q2550"/>
          <cell r="R2550"/>
          <cell r="S2550"/>
          <cell r="T2550"/>
          <cell r="U2550"/>
          <cell r="V2550"/>
          <cell r="W2550"/>
          <cell r="Y2550"/>
          <cell r="Z2550"/>
          <cell r="AA2550"/>
          <cell r="AB2550"/>
          <cell r="AC2550"/>
          <cell r="AD2550"/>
          <cell r="AE2550"/>
        </row>
        <row r="2551">
          <cell r="B2551">
            <v>44161</v>
          </cell>
          <cell r="C2551">
            <v>48</v>
          </cell>
          <cell r="D2551">
            <v>11</v>
          </cell>
          <cell r="E2551">
            <v>3003040002</v>
          </cell>
          <cell r="F2551" t="str">
            <v>Đình tủ ABS IQ trắng</v>
          </cell>
          <cell r="G2551"/>
          <cell r="H2551" t="str">
            <v>Thành</v>
          </cell>
          <cell r="I2551" t="str">
            <v>Nhựa</v>
          </cell>
          <cell r="J2551" t="str">
            <v>PQC</v>
          </cell>
          <cell r="K2551">
            <v>1368</v>
          </cell>
          <cell r="L2551">
            <v>1368</v>
          </cell>
          <cell r="M2551">
            <v>0</v>
          </cell>
          <cell r="P2551"/>
          <cell r="Q2551"/>
          <cell r="R2551"/>
          <cell r="S2551"/>
          <cell r="T2551"/>
          <cell r="U2551"/>
          <cell r="V2551"/>
          <cell r="W2551"/>
          <cell r="Y2551"/>
          <cell r="Z2551"/>
          <cell r="AA2551"/>
          <cell r="AB2551"/>
          <cell r="AC2551"/>
          <cell r="AD2551"/>
          <cell r="AE2551"/>
        </row>
        <row r="2552">
          <cell r="B2552">
            <v>44161</v>
          </cell>
          <cell r="C2552">
            <v>48</v>
          </cell>
          <cell r="D2552">
            <v>11</v>
          </cell>
          <cell r="E2552">
            <v>3002090011</v>
          </cell>
          <cell r="F2552" t="str">
            <v>Tấm chắn T33</v>
          </cell>
          <cell r="G2552"/>
          <cell r="H2552" t="str">
            <v>Thành</v>
          </cell>
          <cell r="I2552" t="str">
            <v>Nhựa</v>
          </cell>
          <cell r="J2552" t="str">
            <v>PQC</v>
          </cell>
          <cell r="K2552">
            <v>45000</v>
          </cell>
          <cell r="L2552">
            <v>44888</v>
          </cell>
          <cell r="M2552">
            <v>112</v>
          </cell>
          <cell r="P2552"/>
          <cell r="Q2552"/>
          <cell r="R2552">
            <v>112</v>
          </cell>
          <cell r="S2552"/>
          <cell r="T2552"/>
          <cell r="U2552"/>
          <cell r="V2552"/>
          <cell r="W2552"/>
          <cell r="Y2552"/>
          <cell r="Z2552"/>
          <cell r="AA2552"/>
          <cell r="AB2552"/>
          <cell r="AC2552"/>
          <cell r="AD2552"/>
          <cell r="AE2552"/>
        </row>
        <row r="2553">
          <cell r="B2553">
            <v>44161</v>
          </cell>
          <cell r="C2553">
            <v>48</v>
          </cell>
          <cell r="D2553">
            <v>11</v>
          </cell>
          <cell r="E2553">
            <v>2013010025</v>
          </cell>
          <cell r="F2553" t="str">
            <v>Dây RO 3/8 trắng KAROFI</v>
          </cell>
          <cell r="G2553"/>
          <cell r="H2553" t="str">
            <v>Thành</v>
          </cell>
          <cell r="I2553" t="str">
            <v>Nhựa</v>
          </cell>
          <cell r="J2553" t="str">
            <v>PQC</v>
          </cell>
          <cell r="K2553">
            <v>19050</v>
          </cell>
          <cell r="L2553">
            <v>19050</v>
          </cell>
          <cell r="M2553">
            <v>0</v>
          </cell>
          <cell r="P2553"/>
          <cell r="Q2553"/>
          <cell r="R2553"/>
          <cell r="S2553"/>
          <cell r="T2553"/>
          <cell r="U2553"/>
          <cell r="V2553"/>
          <cell r="W2553"/>
          <cell r="Y2553"/>
          <cell r="Z2553"/>
          <cell r="AA2553"/>
          <cell r="AB2553"/>
          <cell r="AC2553"/>
          <cell r="AD2553"/>
          <cell r="AE2553"/>
        </row>
        <row r="2554">
          <cell r="B2554">
            <v>44161</v>
          </cell>
          <cell r="C2554">
            <v>48</v>
          </cell>
          <cell r="D2554">
            <v>11</v>
          </cell>
          <cell r="E2554">
            <v>2001220016</v>
          </cell>
          <cell r="F2554" t="str">
            <v>Cốc 10" 2 gioăng v2 trong</v>
          </cell>
          <cell r="G2554"/>
          <cell r="H2554" t="str">
            <v>Thành</v>
          </cell>
          <cell r="I2554" t="str">
            <v>Nhựa</v>
          </cell>
          <cell r="J2554" t="str">
            <v>PQC</v>
          </cell>
          <cell r="K2554">
            <v>1504</v>
          </cell>
          <cell r="L2554">
            <v>1492</v>
          </cell>
          <cell r="M2554">
            <v>12</v>
          </cell>
          <cell r="P2554"/>
          <cell r="Q2554"/>
          <cell r="R2554"/>
          <cell r="S2554">
            <v>12</v>
          </cell>
          <cell r="T2554"/>
          <cell r="U2554"/>
          <cell r="V2554"/>
          <cell r="W2554"/>
          <cell r="Y2554"/>
          <cell r="Z2554"/>
          <cell r="AA2554"/>
          <cell r="AB2554"/>
          <cell r="AC2554"/>
          <cell r="AD2554"/>
          <cell r="AE2554"/>
        </row>
        <row r="2555">
          <cell r="B2555">
            <v>44161</v>
          </cell>
          <cell r="C2555">
            <v>48</v>
          </cell>
          <cell r="D2555">
            <v>11</v>
          </cell>
          <cell r="E2555">
            <v>3002020155</v>
          </cell>
          <cell r="F2555" t="str">
            <v>Thân T33 2D xanh D [T33 - KAROFI]</v>
          </cell>
          <cell r="G2555"/>
          <cell r="H2555" t="str">
            <v>Thành</v>
          </cell>
          <cell r="I2555" t="str">
            <v>Nhựa</v>
          </cell>
          <cell r="J2555" t="str">
            <v>PQC</v>
          </cell>
          <cell r="K2555">
            <v>1925</v>
          </cell>
          <cell r="L2555">
            <v>1925</v>
          </cell>
          <cell r="M2555">
            <v>0</v>
          </cell>
          <cell r="P2555"/>
          <cell r="Q2555"/>
          <cell r="R2555"/>
          <cell r="S2555"/>
          <cell r="T2555"/>
          <cell r="U2555"/>
          <cell r="V2555"/>
          <cell r="W2555"/>
          <cell r="Y2555"/>
          <cell r="Z2555"/>
          <cell r="AA2555"/>
          <cell r="AB2555"/>
          <cell r="AC2555"/>
          <cell r="AD2555"/>
          <cell r="AE2555"/>
        </row>
        <row r="2556">
          <cell r="B2556">
            <v>44161</v>
          </cell>
          <cell r="C2556">
            <v>48</v>
          </cell>
          <cell r="D2556">
            <v>11</v>
          </cell>
          <cell r="E2556">
            <v>3002020152</v>
          </cell>
          <cell r="F2556" t="str">
            <v>Thân T33 2D xanh D [MINERAL-KAROFI]</v>
          </cell>
          <cell r="G2556"/>
          <cell r="H2556" t="str">
            <v>Thành</v>
          </cell>
          <cell r="I2556" t="str">
            <v>Nhựa</v>
          </cell>
          <cell r="J2556" t="str">
            <v>PQC</v>
          </cell>
          <cell r="K2556">
            <v>4158</v>
          </cell>
          <cell r="L2556">
            <v>4158</v>
          </cell>
          <cell r="M2556">
            <v>0</v>
          </cell>
          <cell r="P2556"/>
          <cell r="Q2556"/>
          <cell r="R2556"/>
          <cell r="S2556"/>
          <cell r="T2556"/>
          <cell r="U2556"/>
          <cell r="V2556"/>
          <cell r="W2556"/>
          <cell r="Y2556"/>
          <cell r="Z2556"/>
          <cell r="AA2556"/>
          <cell r="AB2556"/>
          <cell r="AC2556"/>
          <cell r="AD2556"/>
          <cell r="AE2556"/>
        </row>
        <row r="2557">
          <cell r="B2557">
            <v>44162</v>
          </cell>
          <cell r="C2557">
            <v>48</v>
          </cell>
          <cell r="D2557">
            <v>11</v>
          </cell>
          <cell r="E2557">
            <v>2008010036</v>
          </cell>
          <cell r="F2557" t="str">
            <v>Bơm 24V 8369T KAROFI</v>
          </cell>
          <cell r="G2557"/>
          <cell r="H2557" t="str">
            <v>Dương</v>
          </cell>
          <cell r="I2557" t="str">
            <v>Lắp ráp</v>
          </cell>
          <cell r="J2557" t="str">
            <v>PQC</v>
          </cell>
          <cell r="K2557">
            <v>967</v>
          </cell>
          <cell r="L2557">
            <v>889</v>
          </cell>
          <cell r="M2557">
            <v>78</v>
          </cell>
          <cell r="P2557"/>
          <cell r="Q2557"/>
          <cell r="R2557"/>
          <cell r="S2557">
            <v>78</v>
          </cell>
          <cell r="T2557"/>
          <cell r="U2557"/>
          <cell r="V2557"/>
          <cell r="W2557"/>
          <cell r="Y2557"/>
          <cell r="Z2557"/>
          <cell r="AA2557"/>
          <cell r="AB2557"/>
          <cell r="AC2557"/>
          <cell r="AD2557"/>
          <cell r="AE2557"/>
        </row>
        <row r="2558">
          <cell r="B2558">
            <v>44162</v>
          </cell>
          <cell r="C2558">
            <v>48</v>
          </cell>
          <cell r="D2558">
            <v>11</v>
          </cell>
          <cell r="E2558">
            <v>1001040292</v>
          </cell>
          <cell r="F2558" t="str">
            <v>Máy lọc nước Optimus Karofi O-H128</v>
          </cell>
          <cell r="G2558"/>
          <cell r="H2558" t="str">
            <v>Dương</v>
          </cell>
          <cell r="I2558" t="str">
            <v>Lắp ráp</v>
          </cell>
          <cell r="J2558" t="str">
            <v>PQC</v>
          </cell>
          <cell r="K2558">
            <v>200</v>
          </cell>
          <cell r="L2558">
            <v>197</v>
          </cell>
          <cell r="M2558">
            <v>3</v>
          </cell>
          <cell r="P2558"/>
          <cell r="Q2558"/>
          <cell r="R2558"/>
          <cell r="S2558"/>
          <cell r="T2558">
            <v>3</v>
          </cell>
          <cell r="U2558"/>
          <cell r="V2558"/>
          <cell r="W2558"/>
          <cell r="Y2558"/>
          <cell r="Z2558"/>
          <cell r="AA2558"/>
          <cell r="AB2558"/>
          <cell r="AC2558"/>
          <cell r="AD2558"/>
          <cell r="AE2558"/>
        </row>
        <row r="2559">
          <cell r="B2559">
            <v>44162</v>
          </cell>
          <cell r="C2559">
            <v>48</v>
          </cell>
          <cell r="D2559">
            <v>11</v>
          </cell>
          <cell r="E2559">
            <v>2001310038</v>
          </cell>
          <cell r="F2559" t="str">
            <v>Nắp cốc K p-EZ 3/8-1/4 trắng</v>
          </cell>
          <cell r="G2559"/>
          <cell r="H2559" t="str">
            <v>Thành</v>
          </cell>
          <cell r="I2559" t="str">
            <v>Nhựa</v>
          </cell>
          <cell r="J2559" t="str">
            <v>PQC</v>
          </cell>
          <cell r="K2559">
            <v>1680</v>
          </cell>
          <cell r="L2559">
            <v>1680</v>
          </cell>
          <cell r="M2559">
            <v>0</v>
          </cell>
          <cell r="P2559"/>
          <cell r="Q2559"/>
          <cell r="R2559"/>
          <cell r="S2559"/>
          <cell r="T2559"/>
          <cell r="U2559"/>
          <cell r="V2559"/>
          <cell r="W2559"/>
          <cell r="Y2559"/>
          <cell r="Z2559"/>
          <cell r="AA2559"/>
          <cell r="AB2559"/>
          <cell r="AC2559"/>
          <cell r="AD2559"/>
          <cell r="AE2559"/>
        </row>
        <row r="2560">
          <cell r="B2560">
            <v>44162</v>
          </cell>
          <cell r="C2560">
            <v>48</v>
          </cell>
          <cell r="D2560">
            <v>11</v>
          </cell>
          <cell r="E2560">
            <v>2001310007</v>
          </cell>
          <cell r="F2560" t="str">
            <v>Nắp cốc lồi 1/4 trắng</v>
          </cell>
          <cell r="G2560"/>
          <cell r="H2560" t="str">
            <v>Thành</v>
          </cell>
          <cell r="I2560" t="str">
            <v>Nhựa</v>
          </cell>
          <cell r="J2560" t="str">
            <v>PQC</v>
          </cell>
          <cell r="K2560">
            <v>1433</v>
          </cell>
          <cell r="L2560">
            <v>1433</v>
          </cell>
          <cell r="M2560">
            <v>0</v>
          </cell>
          <cell r="P2560"/>
          <cell r="Q2560"/>
          <cell r="R2560"/>
          <cell r="S2560"/>
          <cell r="T2560"/>
          <cell r="U2560"/>
          <cell r="V2560"/>
          <cell r="W2560"/>
          <cell r="Y2560"/>
          <cell r="Z2560"/>
          <cell r="AA2560"/>
          <cell r="AB2560"/>
          <cell r="AC2560"/>
          <cell r="AD2560"/>
          <cell r="AE2560"/>
        </row>
        <row r="2561">
          <cell r="B2561">
            <v>44162</v>
          </cell>
          <cell r="C2561">
            <v>48</v>
          </cell>
          <cell r="D2561">
            <v>11</v>
          </cell>
          <cell r="E2561">
            <v>3002090011</v>
          </cell>
          <cell r="F2561" t="str">
            <v>Tấm chắn T33</v>
          </cell>
          <cell r="G2561"/>
          <cell r="H2561" t="str">
            <v>Thành</v>
          </cell>
          <cell r="I2561" t="str">
            <v>Nhựa</v>
          </cell>
          <cell r="J2561" t="str">
            <v>PQC</v>
          </cell>
          <cell r="K2561">
            <v>40000</v>
          </cell>
          <cell r="L2561">
            <v>39892</v>
          </cell>
          <cell r="M2561">
            <v>108</v>
          </cell>
          <cell r="P2561"/>
          <cell r="Q2561"/>
          <cell r="R2561"/>
          <cell r="S2561">
            <v>102</v>
          </cell>
          <cell r="T2561"/>
          <cell r="U2561"/>
          <cell r="V2561"/>
          <cell r="W2561"/>
          <cell r="Y2561"/>
          <cell r="Z2561"/>
          <cell r="AA2561"/>
          <cell r="AB2561"/>
          <cell r="AC2561"/>
          <cell r="AD2561"/>
          <cell r="AE2561">
            <v>6</v>
          </cell>
        </row>
        <row r="2562">
          <cell r="B2562">
            <v>44162</v>
          </cell>
          <cell r="C2562">
            <v>48</v>
          </cell>
          <cell r="D2562">
            <v>11</v>
          </cell>
          <cell r="E2562">
            <v>3002010102</v>
          </cell>
          <cell r="F2562" t="str">
            <v>Chụp CTO trắng IROKA</v>
          </cell>
          <cell r="G2562"/>
          <cell r="H2562" t="str">
            <v>Thành</v>
          </cell>
          <cell r="I2562" t="str">
            <v>Nhựa</v>
          </cell>
          <cell r="J2562" t="str">
            <v>PQC</v>
          </cell>
          <cell r="K2562">
            <v>1000</v>
          </cell>
          <cell r="L2562">
            <v>1000</v>
          </cell>
          <cell r="M2562">
            <v>0</v>
          </cell>
          <cell r="P2562"/>
          <cell r="Q2562"/>
          <cell r="R2562"/>
          <cell r="S2562"/>
          <cell r="T2562"/>
          <cell r="U2562"/>
          <cell r="V2562"/>
          <cell r="W2562"/>
          <cell r="Y2562"/>
          <cell r="Z2562"/>
          <cell r="AA2562"/>
          <cell r="AB2562"/>
          <cell r="AC2562"/>
          <cell r="AD2562"/>
          <cell r="AE2562"/>
        </row>
        <row r="2563">
          <cell r="B2563">
            <v>44162</v>
          </cell>
          <cell r="C2563">
            <v>48</v>
          </cell>
          <cell r="D2563">
            <v>11</v>
          </cell>
          <cell r="E2563">
            <v>3004040226</v>
          </cell>
          <cell r="F2563" t="str">
            <v>Khung tròn PET trắng</v>
          </cell>
          <cell r="G2563"/>
          <cell r="H2563" t="str">
            <v>Dương</v>
          </cell>
          <cell r="I2563" t="str">
            <v>Lắp ráp</v>
          </cell>
          <cell r="J2563" t="str">
            <v>PQC</v>
          </cell>
          <cell r="K2563">
            <v>9120</v>
          </cell>
          <cell r="L2563">
            <v>9120</v>
          </cell>
          <cell r="M2563">
            <v>0</v>
          </cell>
          <cell r="P2563"/>
          <cell r="Q2563"/>
          <cell r="R2563"/>
          <cell r="S2563"/>
          <cell r="T2563"/>
          <cell r="U2563"/>
          <cell r="V2563"/>
          <cell r="W2563"/>
          <cell r="Y2563"/>
          <cell r="Z2563"/>
          <cell r="AA2563"/>
          <cell r="AB2563"/>
          <cell r="AC2563"/>
          <cell r="AD2563"/>
          <cell r="AE2563"/>
        </row>
        <row r="2564">
          <cell r="B2564">
            <v>44162</v>
          </cell>
          <cell r="C2564">
            <v>48</v>
          </cell>
          <cell r="D2564">
            <v>11</v>
          </cell>
          <cell r="E2564">
            <v>3002020168</v>
          </cell>
          <cell r="F2564" t="str">
            <v>Thân T33 2D trắng [ALKALINE-MADE IN VIETNAM]</v>
          </cell>
          <cell r="G2564"/>
          <cell r="H2564" t="str">
            <v>Thành</v>
          </cell>
          <cell r="I2564" t="str">
            <v>Nhựa</v>
          </cell>
          <cell r="J2564" t="str">
            <v>PQC</v>
          </cell>
          <cell r="K2564">
            <v>1756</v>
          </cell>
          <cell r="L2564">
            <v>1756</v>
          </cell>
          <cell r="M2564">
            <v>0</v>
          </cell>
          <cell r="P2564"/>
          <cell r="Q2564"/>
          <cell r="R2564"/>
          <cell r="S2564"/>
          <cell r="T2564"/>
          <cell r="U2564"/>
          <cell r="V2564"/>
          <cell r="W2564"/>
          <cell r="Y2564"/>
          <cell r="Z2564"/>
          <cell r="AA2564"/>
          <cell r="AB2564"/>
          <cell r="AC2564"/>
          <cell r="AD2564"/>
          <cell r="AE2564"/>
        </row>
        <row r="2565">
          <cell r="B2565">
            <v>44162</v>
          </cell>
          <cell r="C2565">
            <v>48</v>
          </cell>
          <cell r="D2565">
            <v>11</v>
          </cell>
          <cell r="E2565">
            <v>3002020155</v>
          </cell>
          <cell r="F2565" t="str">
            <v>Thân T33 2D xanh D [T33 - KAROFI]</v>
          </cell>
          <cell r="G2565"/>
          <cell r="H2565" t="str">
            <v>Thành</v>
          </cell>
          <cell r="I2565" t="str">
            <v>Nhựa</v>
          </cell>
          <cell r="J2565" t="str">
            <v>PQC</v>
          </cell>
          <cell r="K2565">
            <v>1954</v>
          </cell>
          <cell r="L2565">
            <v>1954</v>
          </cell>
          <cell r="M2565">
            <v>0</v>
          </cell>
          <cell r="P2565"/>
          <cell r="Q2565"/>
          <cell r="R2565"/>
          <cell r="S2565"/>
          <cell r="T2565"/>
          <cell r="U2565"/>
          <cell r="V2565"/>
          <cell r="W2565"/>
          <cell r="Y2565"/>
          <cell r="Z2565"/>
          <cell r="AA2565"/>
          <cell r="AB2565"/>
          <cell r="AC2565"/>
          <cell r="AD2565"/>
          <cell r="AE2565"/>
        </row>
        <row r="2566">
          <cell r="B2566">
            <v>44162</v>
          </cell>
          <cell r="C2566">
            <v>48</v>
          </cell>
          <cell r="D2566">
            <v>11</v>
          </cell>
          <cell r="E2566">
            <v>3002020153</v>
          </cell>
          <cell r="F2566" t="str">
            <v>Thân T33 2D xanh D [NANOSILVER-KAROFI]</v>
          </cell>
          <cell r="G2566"/>
          <cell r="H2566" t="str">
            <v>Thành</v>
          </cell>
          <cell r="I2566" t="str">
            <v>Nhựa</v>
          </cell>
          <cell r="J2566" t="str">
            <v>PQC</v>
          </cell>
          <cell r="K2566">
            <v>2333</v>
          </cell>
          <cell r="L2566">
            <v>2333</v>
          </cell>
          <cell r="M2566">
            <v>0</v>
          </cell>
          <cell r="P2566"/>
          <cell r="Q2566"/>
          <cell r="R2566"/>
          <cell r="S2566"/>
          <cell r="T2566"/>
          <cell r="U2566"/>
          <cell r="V2566"/>
          <cell r="W2566"/>
          <cell r="Y2566"/>
          <cell r="Z2566"/>
          <cell r="AA2566"/>
          <cell r="AB2566"/>
          <cell r="AC2566"/>
          <cell r="AD2566"/>
          <cell r="AE2566"/>
        </row>
        <row r="2567">
          <cell r="B2567">
            <v>44162</v>
          </cell>
          <cell r="C2567">
            <v>48</v>
          </cell>
          <cell r="D2567">
            <v>11</v>
          </cell>
          <cell r="E2567">
            <v>3002020155</v>
          </cell>
          <cell r="F2567" t="str">
            <v>Thân T33 2D xanh D [T33 - KAROFI]</v>
          </cell>
          <cell r="G2567"/>
          <cell r="H2567" t="str">
            <v>Thành</v>
          </cell>
          <cell r="I2567" t="str">
            <v>Nhựa</v>
          </cell>
          <cell r="J2567" t="str">
            <v>PQC</v>
          </cell>
          <cell r="K2567">
            <v>2342</v>
          </cell>
          <cell r="L2567">
            <v>2342</v>
          </cell>
          <cell r="M2567">
            <v>0</v>
          </cell>
          <cell r="P2567"/>
          <cell r="Q2567"/>
          <cell r="R2567"/>
          <cell r="S2567"/>
          <cell r="T2567"/>
          <cell r="U2567"/>
          <cell r="V2567"/>
          <cell r="W2567"/>
          <cell r="Y2567"/>
          <cell r="Z2567"/>
          <cell r="AA2567"/>
          <cell r="AB2567"/>
          <cell r="AC2567"/>
          <cell r="AD2567"/>
          <cell r="AE2567"/>
        </row>
        <row r="2568">
          <cell r="B2568">
            <v>44162</v>
          </cell>
          <cell r="C2568">
            <v>48</v>
          </cell>
          <cell r="D2568">
            <v>11</v>
          </cell>
          <cell r="E2568">
            <v>2013010025</v>
          </cell>
          <cell r="F2568" t="str">
            <v>Dây RO 3/8 trắng KAROFI</v>
          </cell>
          <cell r="G2568"/>
          <cell r="H2568" t="str">
            <v>Thành</v>
          </cell>
          <cell r="I2568" t="str">
            <v>Nhựa</v>
          </cell>
          <cell r="J2568" t="str">
            <v>PQC</v>
          </cell>
          <cell r="K2568">
            <v>53400</v>
          </cell>
          <cell r="L2568">
            <v>53333</v>
          </cell>
          <cell r="M2568">
            <v>67</v>
          </cell>
          <cell r="P2568"/>
          <cell r="Q2568"/>
          <cell r="R2568">
            <v>67</v>
          </cell>
          <cell r="S2568"/>
          <cell r="T2568"/>
          <cell r="U2568"/>
          <cell r="V2568"/>
          <cell r="W2568"/>
          <cell r="Y2568"/>
          <cell r="Z2568"/>
          <cell r="AA2568"/>
          <cell r="AB2568"/>
          <cell r="AC2568"/>
          <cell r="AD2568"/>
          <cell r="AE2568"/>
        </row>
        <row r="2569">
          <cell r="B2569">
            <v>44162</v>
          </cell>
          <cell r="C2569">
            <v>48</v>
          </cell>
          <cell r="D2569">
            <v>11</v>
          </cell>
          <cell r="E2569">
            <v>2002010001</v>
          </cell>
          <cell r="F2569" t="str">
            <v>Thân vỏ màng 1812 trắng</v>
          </cell>
          <cell r="G2569"/>
          <cell r="H2569" t="str">
            <v>Thành</v>
          </cell>
          <cell r="I2569" t="str">
            <v>Nhựa</v>
          </cell>
          <cell r="J2569" t="str">
            <v>PQC</v>
          </cell>
          <cell r="K2569">
            <v>1620</v>
          </cell>
          <cell r="L2569">
            <v>1620</v>
          </cell>
          <cell r="M2569">
            <v>0</v>
          </cell>
          <cell r="P2569"/>
          <cell r="Q2569"/>
          <cell r="R2569"/>
          <cell r="S2569"/>
          <cell r="T2569"/>
          <cell r="U2569"/>
          <cell r="V2569"/>
          <cell r="W2569"/>
          <cell r="Y2569"/>
          <cell r="Z2569"/>
          <cell r="AA2569"/>
          <cell r="AB2569"/>
          <cell r="AC2569"/>
          <cell r="AD2569"/>
          <cell r="AE2569"/>
        </row>
        <row r="2570">
          <cell r="B2570">
            <v>44162</v>
          </cell>
          <cell r="C2570">
            <v>48</v>
          </cell>
          <cell r="D2570">
            <v>11</v>
          </cell>
          <cell r="E2570">
            <v>2001310018</v>
          </cell>
          <cell r="F2570" t="str">
            <v>Nắp cốc 2 gioăng 1/4 trắng [MADE IN VIETNAM]</v>
          </cell>
          <cell r="G2570"/>
          <cell r="H2570" t="str">
            <v>Thành</v>
          </cell>
          <cell r="I2570" t="str">
            <v>Nhựa</v>
          </cell>
          <cell r="J2570" t="str">
            <v>PQC</v>
          </cell>
          <cell r="K2570">
            <v>1494</v>
          </cell>
          <cell r="L2570">
            <v>1494</v>
          </cell>
          <cell r="M2570">
            <v>0</v>
          </cell>
          <cell r="P2570"/>
          <cell r="Q2570"/>
          <cell r="R2570"/>
          <cell r="S2570"/>
          <cell r="T2570"/>
          <cell r="U2570"/>
          <cell r="V2570"/>
          <cell r="W2570"/>
          <cell r="Y2570"/>
          <cell r="Z2570"/>
          <cell r="AA2570"/>
          <cell r="AB2570"/>
          <cell r="AC2570"/>
          <cell r="AD2570"/>
          <cell r="AE2570"/>
        </row>
        <row r="2571">
          <cell r="B2571">
            <v>44162</v>
          </cell>
          <cell r="C2571">
            <v>48</v>
          </cell>
          <cell r="D2571">
            <v>11</v>
          </cell>
          <cell r="E2571">
            <v>2001210018</v>
          </cell>
          <cell r="F2571" t="str">
            <v>Cốc 10" Đài Loan xanh D KAROFI</v>
          </cell>
          <cell r="G2571"/>
          <cell r="H2571" t="str">
            <v>Thành</v>
          </cell>
          <cell r="I2571" t="str">
            <v>Nhựa</v>
          </cell>
          <cell r="J2571" t="str">
            <v>PQC</v>
          </cell>
          <cell r="K2571">
            <v>1140</v>
          </cell>
          <cell r="L2571">
            <v>1038</v>
          </cell>
          <cell r="M2571">
            <v>102</v>
          </cell>
          <cell r="P2571"/>
          <cell r="Q2571"/>
          <cell r="R2571">
            <v>44</v>
          </cell>
          <cell r="S2571"/>
          <cell r="T2571"/>
          <cell r="U2571">
            <v>22</v>
          </cell>
          <cell r="V2571">
            <v>34</v>
          </cell>
          <cell r="W2571"/>
          <cell r="Y2571"/>
          <cell r="Z2571"/>
          <cell r="AA2571"/>
          <cell r="AB2571"/>
          <cell r="AC2571"/>
          <cell r="AD2571"/>
          <cell r="AE2571">
            <v>2</v>
          </cell>
        </row>
        <row r="2572">
          <cell r="B2572">
            <v>44162</v>
          </cell>
          <cell r="C2572">
            <v>48</v>
          </cell>
          <cell r="D2572">
            <v>11</v>
          </cell>
          <cell r="E2572">
            <v>2001220010</v>
          </cell>
          <cell r="F2572" t="str">
            <v>Cốc 10" 2 gioăng trắng [MADE IN VIETNAM]</v>
          </cell>
          <cell r="G2572"/>
          <cell r="H2572" t="str">
            <v>Thành</v>
          </cell>
          <cell r="I2572" t="str">
            <v>Nhựa</v>
          </cell>
          <cell r="J2572" t="str">
            <v>PQC</v>
          </cell>
          <cell r="K2572">
            <v>1608</v>
          </cell>
          <cell r="L2572">
            <v>1608</v>
          </cell>
          <cell r="M2572">
            <v>0</v>
          </cell>
          <cell r="P2572"/>
          <cell r="Q2572"/>
          <cell r="R2572"/>
          <cell r="S2572"/>
          <cell r="T2572"/>
          <cell r="U2572"/>
          <cell r="V2572"/>
          <cell r="W2572"/>
          <cell r="Y2572"/>
          <cell r="Z2572"/>
          <cell r="AA2572"/>
          <cell r="AB2572"/>
          <cell r="AC2572"/>
          <cell r="AD2572"/>
          <cell r="AE2572"/>
        </row>
        <row r="2573">
          <cell r="B2573">
            <v>44162</v>
          </cell>
          <cell r="C2573">
            <v>48</v>
          </cell>
          <cell r="D2573">
            <v>11</v>
          </cell>
          <cell r="E2573">
            <v>3004050018</v>
          </cell>
          <cell r="F2573" t="str">
            <v>Cụm đầu máy O-P1310</v>
          </cell>
          <cell r="G2573"/>
          <cell r="H2573" t="str">
            <v>Dương</v>
          </cell>
          <cell r="I2573" t="str">
            <v>Lắp ráp</v>
          </cell>
          <cell r="J2573" t="str">
            <v>PQC</v>
          </cell>
          <cell r="K2573">
            <v>100</v>
          </cell>
          <cell r="L2573">
            <v>100</v>
          </cell>
          <cell r="M2573">
            <v>0</v>
          </cell>
          <cell r="P2573"/>
          <cell r="Q2573"/>
          <cell r="R2573"/>
          <cell r="S2573"/>
          <cell r="T2573"/>
          <cell r="U2573"/>
          <cell r="V2573"/>
          <cell r="W2573"/>
          <cell r="Y2573"/>
          <cell r="Z2573"/>
          <cell r="AA2573"/>
          <cell r="AB2573"/>
          <cell r="AC2573"/>
          <cell r="AD2573"/>
          <cell r="AE2573"/>
        </row>
        <row r="2574">
          <cell r="B2574">
            <v>44162</v>
          </cell>
          <cell r="C2574">
            <v>48</v>
          </cell>
          <cell r="D2574">
            <v>11</v>
          </cell>
          <cell r="E2574">
            <v>3004050018</v>
          </cell>
          <cell r="F2574" t="str">
            <v>Cụm đầu máy O-P1310</v>
          </cell>
          <cell r="G2574"/>
          <cell r="H2574" t="str">
            <v>Dương</v>
          </cell>
          <cell r="I2574" t="str">
            <v>Lắp ráp</v>
          </cell>
          <cell r="J2574" t="str">
            <v>PQC</v>
          </cell>
          <cell r="K2574">
            <v>100</v>
          </cell>
          <cell r="L2574">
            <v>100</v>
          </cell>
          <cell r="M2574">
            <v>0</v>
          </cell>
          <cell r="P2574"/>
          <cell r="Q2574"/>
          <cell r="R2574"/>
          <cell r="S2574"/>
          <cell r="T2574"/>
          <cell r="U2574"/>
          <cell r="V2574"/>
          <cell r="W2574"/>
          <cell r="Y2574"/>
          <cell r="Z2574"/>
          <cell r="AA2574"/>
          <cell r="AB2574"/>
          <cell r="AC2574"/>
          <cell r="AD2574"/>
          <cell r="AE2574"/>
        </row>
        <row r="2575">
          <cell r="B2575">
            <v>44162</v>
          </cell>
          <cell r="C2575">
            <v>48</v>
          </cell>
          <cell r="D2575">
            <v>11</v>
          </cell>
          <cell r="E2575">
            <v>1001090014</v>
          </cell>
          <cell r="F2575" t="str">
            <v>Máy RO-03 CHANHVIET (IR-109DH)</v>
          </cell>
          <cell r="G2575"/>
          <cell r="H2575" t="str">
            <v>Dương</v>
          </cell>
          <cell r="I2575" t="str">
            <v>Lắp ráp</v>
          </cell>
          <cell r="J2575" t="str">
            <v>PQC</v>
          </cell>
          <cell r="K2575">
            <v>10</v>
          </cell>
          <cell r="L2575">
            <v>8</v>
          </cell>
          <cell r="M2575">
            <v>2</v>
          </cell>
          <cell r="P2575"/>
          <cell r="Q2575"/>
          <cell r="R2575"/>
          <cell r="S2575"/>
          <cell r="T2575"/>
          <cell r="U2575"/>
          <cell r="V2575"/>
          <cell r="W2575"/>
          <cell r="Y2575">
            <v>2</v>
          </cell>
          <cell r="Z2575"/>
          <cell r="AA2575"/>
          <cell r="AB2575"/>
          <cell r="AC2575"/>
          <cell r="AD2575"/>
          <cell r="AE2575"/>
        </row>
        <row r="2576">
          <cell r="B2576">
            <v>44162</v>
          </cell>
          <cell r="C2576">
            <v>48</v>
          </cell>
          <cell r="D2576">
            <v>11</v>
          </cell>
          <cell r="E2576">
            <v>1001040133</v>
          </cell>
          <cell r="F2576" t="str">
            <v>Máy lọc nước KAROFI ERO80</v>
          </cell>
          <cell r="G2576"/>
          <cell r="H2576" t="str">
            <v>Dương</v>
          </cell>
          <cell r="I2576" t="str">
            <v>Lắp ráp</v>
          </cell>
          <cell r="J2576" t="str">
            <v>PQC</v>
          </cell>
          <cell r="K2576">
            <v>200</v>
          </cell>
          <cell r="L2576">
            <v>200</v>
          </cell>
          <cell r="M2576">
            <v>0</v>
          </cell>
          <cell r="P2576"/>
          <cell r="Q2576"/>
          <cell r="R2576"/>
          <cell r="S2576"/>
          <cell r="T2576"/>
          <cell r="U2576"/>
          <cell r="V2576"/>
          <cell r="W2576"/>
          <cell r="Y2576"/>
          <cell r="Z2576"/>
          <cell r="AA2576"/>
          <cell r="AB2576"/>
          <cell r="AC2576"/>
          <cell r="AD2576"/>
          <cell r="AE2576"/>
        </row>
        <row r="2577">
          <cell r="B2577">
            <v>44162</v>
          </cell>
          <cell r="C2577">
            <v>48</v>
          </cell>
          <cell r="D2577">
            <v>11</v>
          </cell>
          <cell r="E2577">
            <v>1001050033</v>
          </cell>
          <cell r="F2577" t="str">
            <v>Máy RO-01/001 (CTVUTRU.01)</v>
          </cell>
          <cell r="G2577"/>
          <cell r="H2577" t="str">
            <v>Dương</v>
          </cell>
          <cell r="I2577" t="str">
            <v>Lắp ráp</v>
          </cell>
          <cell r="J2577" t="str">
            <v>PQC</v>
          </cell>
          <cell r="K2577">
            <v>50</v>
          </cell>
          <cell r="L2577">
            <v>47</v>
          </cell>
          <cell r="M2577">
            <v>3</v>
          </cell>
          <cell r="P2577"/>
          <cell r="Q2577"/>
          <cell r="R2577"/>
          <cell r="S2577"/>
          <cell r="T2577">
            <v>2</v>
          </cell>
          <cell r="U2577"/>
          <cell r="V2577"/>
          <cell r="W2577"/>
          <cell r="Y2577"/>
          <cell r="Z2577"/>
          <cell r="AA2577">
            <v>1</v>
          </cell>
          <cell r="AB2577"/>
          <cell r="AC2577"/>
          <cell r="AD2577"/>
          <cell r="AE2577"/>
        </row>
        <row r="2578">
          <cell r="B2578">
            <v>44162</v>
          </cell>
          <cell r="C2578">
            <v>48</v>
          </cell>
          <cell r="D2578">
            <v>11</v>
          </cell>
          <cell r="E2578">
            <v>1001040152</v>
          </cell>
          <cell r="F2578" t="str">
            <v>Máy lọc nước KAROFI KT-ERO80</v>
          </cell>
          <cell r="G2578"/>
          <cell r="H2578" t="str">
            <v>Dương</v>
          </cell>
          <cell r="I2578" t="str">
            <v>Lắp ráp</v>
          </cell>
          <cell r="J2578" t="str">
            <v>PQC</v>
          </cell>
          <cell r="K2578">
            <v>50</v>
          </cell>
          <cell r="L2578">
            <v>50</v>
          </cell>
          <cell r="M2578">
            <v>0</v>
          </cell>
          <cell r="P2578"/>
          <cell r="Q2578"/>
          <cell r="R2578"/>
          <cell r="S2578"/>
          <cell r="T2578"/>
          <cell r="U2578"/>
          <cell r="V2578"/>
          <cell r="W2578"/>
          <cell r="Y2578"/>
          <cell r="Z2578"/>
          <cell r="AA2578"/>
          <cell r="AB2578"/>
          <cell r="AC2578"/>
          <cell r="AD2578"/>
          <cell r="AE2578"/>
        </row>
        <row r="2579">
          <cell r="B2579">
            <v>44163</v>
          </cell>
          <cell r="C2579">
            <v>48</v>
          </cell>
          <cell r="D2579">
            <v>11</v>
          </cell>
          <cell r="E2579">
            <v>1001040292</v>
          </cell>
          <cell r="F2579" t="str">
            <v>Máy lọc nước Optimus Karofi O-H128</v>
          </cell>
          <cell r="G2579"/>
          <cell r="H2579" t="str">
            <v>Dương</v>
          </cell>
          <cell r="I2579" t="str">
            <v>Lắp ráp</v>
          </cell>
          <cell r="J2579" t="str">
            <v>PQC</v>
          </cell>
          <cell r="K2579">
            <v>36</v>
          </cell>
          <cell r="L2579">
            <v>36</v>
          </cell>
          <cell r="M2579">
            <v>0</v>
          </cell>
          <cell r="P2579"/>
          <cell r="Q2579"/>
          <cell r="R2579"/>
          <cell r="S2579"/>
          <cell r="T2579"/>
          <cell r="U2579"/>
          <cell r="V2579"/>
          <cell r="W2579"/>
          <cell r="Y2579"/>
          <cell r="Z2579"/>
          <cell r="AA2579"/>
          <cell r="AB2579"/>
          <cell r="AC2579"/>
          <cell r="AD2579"/>
          <cell r="AE2579"/>
        </row>
        <row r="2580">
          <cell r="B2580">
            <v>44165</v>
          </cell>
          <cell r="C2580">
            <v>49</v>
          </cell>
          <cell r="D2580">
            <v>11</v>
          </cell>
          <cell r="E2580">
            <v>1001040391</v>
          </cell>
          <cell r="F2580" t="str">
            <v>Máy lọc nước Optimus Plus O-P1310</v>
          </cell>
          <cell r="G2580"/>
          <cell r="H2580" t="str">
            <v>Dương</v>
          </cell>
          <cell r="I2580" t="str">
            <v>Lắp ráp</v>
          </cell>
          <cell r="J2580" t="str">
            <v>PQC</v>
          </cell>
          <cell r="K2580">
            <v>150</v>
          </cell>
          <cell r="L2580">
            <v>150</v>
          </cell>
          <cell r="M2580">
            <v>0</v>
          </cell>
          <cell r="P2580"/>
          <cell r="Q2580"/>
          <cell r="R2580"/>
          <cell r="S2580"/>
          <cell r="T2580"/>
          <cell r="U2580"/>
          <cell r="V2580"/>
          <cell r="W2580"/>
          <cell r="Y2580"/>
          <cell r="Z2580"/>
          <cell r="AA2580"/>
          <cell r="AB2580"/>
          <cell r="AC2580"/>
          <cell r="AD2580"/>
          <cell r="AE2580"/>
        </row>
        <row r="2581">
          <cell r="B2581">
            <v>44165</v>
          </cell>
          <cell r="C2581">
            <v>49</v>
          </cell>
          <cell r="D2581">
            <v>11</v>
          </cell>
          <cell r="E2581">
            <v>1001050061</v>
          </cell>
          <cell r="F2581" t="str">
            <v>Máy RO-01/016 (CHHOAHM.01)</v>
          </cell>
          <cell r="G2581"/>
          <cell r="H2581" t="str">
            <v>Dương</v>
          </cell>
          <cell r="I2581" t="str">
            <v>Lắp ráp</v>
          </cell>
          <cell r="J2581" t="str">
            <v>PQC</v>
          </cell>
          <cell r="K2581">
            <v>51</v>
          </cell>
          <cell r="L2581">
            <v>50</v>
          </cell>
          <cell r="M2581">
            <v>1</v>
          </cell>
          <cell r="P2581"/>
          <cell r="Q2581"/>
          <cell r="R2581"/>
          <cell r="S2581"/>
          <cell r="T2581">
            <v>1</v>
          </cell>
          <cell r="U2581"/>
          <cell r="V2581"/>
          <cell r="W2581"/>
          <cell r="Y2581"/>
          <cell r="Z2581"/>
          <cell r="AA2581"/>
          <cell r="AB2581"/>
          <cell r="AC2581"/>
          <cell r="AD2581"/>
          <cell r="AE2581"/>
        </row>
        <row r="2582">
          <cell r="B2582">
            <v>44165</v>
          </cell>
          <cell r="C2582">
            <v>49</v>
          </cell>
          <cell r="D2582">
            <v>11</v>
          </cell>
          <cell r="E2582">
            <v>1001040133</v>
          </cell>
          <cell r="F2582" t="str">
            <v>Máy lọc nước KAROFI ERO80</v>
          </cell>
          <cell r="G2582"/>
          <cell r="H2582" t="str">
            <v>Dương</v>
          </cell>
          <cell r="I2582" t="str">
            <v>Lắp ráp</v>
          </cell>
          <cell r="J2582" t="str">
            <v>PQC</v>
          </cell>
          <cell r="K2582">
            <v>100</v>
          </cell>
          <cell r="L2582">
            <v>100</v>
          </cell>
          <cell r="M2582">
            <v>0</v>
          </cell>
          <cell r="P2582"/>
          <cell r="Q2582"/>
          <cell r="R2582"/>
          <cell r="S2582"/>
          <cell r="T2582"/>
          <cell r="U2582"/>
          <cell r="V2582"/>
          <cell r="W2582"/>
          <cell r="Y2582"/>
          <cell r="Z2582"/>
          <cell r="AA2582"/>
          <cell r="AB2582"/>
          <cell r="AC2582"/>
          <cell r="AD2582"/>
          <cell r="AE2582"/>
        </row>
        <row r="2583">
          <cell r="B2583">
            <v>44165</v>
          </cell>
          <cell r="C2583">
            <v>49</v>
          </cell>
          <cell r="D2583">
            <v>11</v>
          </cell>
          <cell r="E2583">
            <v>2001210007</v>
          </cell>
          <cell r="F2583" t="str">
            <v>Cốc 10" Đài Loan trong [KAROFI]</v>
          </cell>
          <cell r="G2583"/>
          <cell r="H2583" t="str">
            <v>Thành</v>
          </cell>
          <cell r="I2583" t="str">
            <v>Nhựa</v>
          </cell>
          <cell r="J2583" t="str">
            <v>PQC</v>
          </cell>
          <cell r="K2583">
            <v>1104</v>
          </cell>
          <cell r="L2583">
            <v>1025</v>
          </cell>
          <cell r="M2583">
            <v>79</v>
          </cell>
          <cell r="P2583"/>
          <cell r="Q2583"/>
          <cell r="R2583">
            <v>32</v>
          </cell>
          <cell r="S2583"/>
          <cell r="T2583"/>
          <cell r="U2583">
            <v>13</v>
          </cell>
          <cell r="V2583">
            <v>34</v>
          </cell>
          <cell r="W2583"/>
          <cell r="Y2583"/>
          <cell r="Z2583"/>
          <cell r="AA2583"/>
          <cell r="AB2583"/>
          <cell r="AC2583"/>
          <cell r="AD2583"/>
          <cell r="AE2583"/>
        </row>
        <row r="2584">
          <cell r="B2584">
            <v>44165</v>
          </cell>
          <cell r="C2584">
            <v>49</v>
          </cell>
          <cell r="D2584">
            <v>11</v>
          </cell>
          <cell r="E2584">
            <v>2001220010</v>
          </cell>
          <cell r="F2584" t="str">
            <v>Cốc 10" 2 gioăng trắng [MADE IN VIETNAM]</v>
          </cell>
          <cell r="G2584"/>
          <cell r="H2584" t="str">
            <v>Thành</v>
          </cell>
          <cell r="I2584" t="str">
            <v>Nhựa</v>
          </cell>
          <cell r="J2584" t="str">
            <v>PQC</v>
          </cell>
          <cell r="K2584">
            <v>1138</v>
          </cell>
          <cell r="L2584">
            <v>1138</v>
          </cell>
          <cell r="M2584">
            <v>0</v>
          </cell>
          <cell r="P2584"/>
          <cell r="Q2584"/>
          <cell r="R2584"/>
          <cell r="S2584"/>
          <cell r="T2584"/>
          <cell r="U2584"/>
          <cell r="V2584"/>
          <cell r="W2584"/>
          <cell r="Y2584"/>
          <cell r="Z2584"/>
          <cell r="AA2584"/>
          <cell r="AB2584"/>
          <cell r="AC2584"/>
          <cell r="AD2584"/>
          <cell r="AE2584"/>
        </row>
        <row r="2585">
          <cell r="B2585">
            <v>44165</v>
          </cell>
          <cell r="C2585">
            <v>49</v>
          </cell>
          <cell r="D2585">
            <v>11</v>
          </cell>
          <cell r="E2585">
            <v>2001310018</v>
          </cell>
          <cell r="F2585" t="str">
            <v>Nắp cốc 2 gioăng 1/4 trắng [MADE IN VIETNAM]</v>
          </cell>
          <cell r="G2585"/>
          <cell r="H2585" t="str">
            <v>Thành</v>
          </cell>
          <cell r="I2585" t="str">
            <v>Nhựa</v>
          </cell>
          <cell r="J2585" t="str">
            <v>PQC</v>
          </cell>
          <cell r="K2585">
            <v>1448</v>
          </cell>
          <cell r="L2585">
            <v>1406</v>
          </cell>
          <cell r="M2585">
            <v>42</v>
          </cell>
          <cell r="P2585"/>
          <cell r="Q2585"/>
          <cell r="R2585"/>
          <cell r="S2585"/>
          <cell r="T2585"/>
          <cell r="U2585">
            <v>11</v>
          </cell>
          <cell r="V2585">
            <v>28</v>
          </cell>
          <cell r="W2585"/>
          <cell r="Y2585"/>
          <cell r="Z2585"/>
          <cell r="AA2585"/>
          <cell r="AB2585"/>
          <cell r="AC2585"/>
          <cell r="AD2585"/>
          <cell r="AE2585">
            <v>3</v>
          </cell>
        </row>
        <row r="2586">
          <cell r="B2586">
            <v>44165</v>
          </cell>
          <cell r="C2586">
            <v>49</v>
          </cell>
          <cell r="D2586">
            <v>11</v>
          </cell>
          <cell r="E2586">
            <v>2001310007</v>
          </cell>
          <cell r="F2586" t="str">
            <v>Nắp cốc lồi 1/4 trắng</v>
          </cell>
          <cell r="G2586"/>
          <cell r="H2586" t="str">
            <v>Thành</v>
          </cell>
          <cell r="I2586" t="str">
            <v>Nhựa</v>
          </cell>
          <cell r="J2586" t="str">
            <v>PQC</v>
          </cell>
          <cell r="K2586">
            <v>1398</v>
          </cell>
          <cell r="L2586">
            <v>1398</v>
          </cell>
          <cell r="M2586">
            <v>0</v>
          </cell>
          <cell r="P2586"/>
          <cell r="Q2586"/>
          <cell r="R2586"/>
          <cell r="S2586"/>
          <cell r="T2586"/>
          <cell r="U2586"/>
          <cell r="V2586"/>
          <cell r="W2586"/>
          <cell r="Y2586"/>
          <cell r="Z2586"/>
          <cell r="AA2586"/>
          <cell r="AB2586"/>
          <cell r="AC2586"/>
          <cell r="AD2586"/>
          <cell r="AE2586"/>
        </row>
        <row r="2587">
          <cell r="B2587">
            <v>44165</v>
          </cell>
          <cell r="C2587">
            <v>49</v>
          </cell>
          <cell r="D2587">
            <v>11</v>
          </cell>
          <cell r="E2587">
            <v>2001310038</v>
          </cell>
          <cell r="F2587" t="str">
            <v>Nắp cốc K p-EZ 3/8-1/4 trắng</v>
          </cell>
          <cell r="G2587"/>
          <cell r="H2587" t="str">
            <v>Thành</v>
          </cell>
          <cell r="I2587" t="str">
            <v>Nhựa</v>
          </cell>
          <cell r="J2587" t="str">
            <v>PQC</v>
          </cell>
          <cell r="K2587">
            <v>1758</v>
          </cell>
          <cell r="L2587">
            <v>1758</v>
          </cell>
          <cell r="M2587">
            <v>0</v>
          </cell>
          <cell r="P2587"/>
          <cell r="Q2587"/>
          <cell r="R2587"/>
          <cell r="S2587"/>
          <cell r="T2587"/>
          <cell r="U2587"/>
          <cell r="V2587"/>
          <cell r="W2587"/>
          <cell r="Y2587"/>
          <cell r="Z2587"/>
          <cell r="AA2587"/>
          <cell r="AB2587"/>
          <cell r="AC2587"/>
          <cell r="AD2587"/>
          <cell r="AE2587"/>
        </row>
        <row r="2588">
          <cell r="B2588">
            <v>44165</v>
          </cell>
          <cell r="C2588">
            <v>49</v>
          </cell>
          <cell r="D2588">
            <v>11</v>
          </cell>
          <cell r="E2588">
            <v>3002020152</v>
          </cell>
          <cell r="F2588" t="str">
            <v>Thân T33 2D xanh D [MINERAL-KAROFI]</v>
          </cell>
          <cell r="G2588"/>
          <cell r="H2588" t="str">
            <v>Thành</v>
          </cell>
          <cell r="I2588" t="str">
            <v>Nhựa</v>
          </cell>
          <cell r="J2588" t="str">
            <v>PQC</v>
          </cell>
          <cell r="K2588">
            <v>1771</v>
          </cell>
          <cell r="L2588">
            <v>1771</v>
          </cell>
          <cell r="M2588">
            <v>0</v>
          </cell>
          <cell r="P2588"/>
          <cell r="Q2588"/>
          <cell r="R2588"/>
          <cell r="S2588"/>
          <cell r="T2588"/>
          <cell r="U2588"/>
          <cell r="V2588"/>
          <cell r="W2588"/>
          <cell r="Y2588"/>
          <cell r="Z2588"/>
          <cell r="AA2588"/>
          <cell r="AB2588"/>
          <cell r="AC2588"/>
          <cell r="AD2588"/>
          <cell r="AE2588"/>
        </row>
        <row r="2589">
          <cell r="B2589">
            <v>44165</v>
          </cell>
          <cell r="C2589">
            <v>49</v>
          </cell>
          <cell r="D2589">
            <v>11</v>
          </cell>
          <cell r="E2589">
            <v>3002020155</v>
          </cell>
          <cell r="F2589" t="str">
            <v>Thân T33 2D xanh D [T33 - KAROFI]</v>
          </cell>
          <cell r="G2589"/>
          <cell r="H2589" t="str">
            <v>Thành</v>
          </cell>
          <cell r="I2589" t="str">
            <v>Nhựa</v>
          </cell>
          <cell r="J2589" t="str">
            <v>PQC</v>
          </cell>
          <cell r="K2589">
            <v>2541</v>
          </cell>
          <cell r="L2589">
            <v>2447</v>
          </cell>
          <cell r="M2589">
            <v>94</v>
          </cell>
          <cell r="P2589"/>
          <cell r="Q2589"/>
          <cell r="R2589">
            <v>22</v>
          </cell>
          <cell r="S2589"/>
          <cell r="T2589"/>
          <cell r="U2589">
            <v>16</v>
          </cell>
          <cell r="V2589">
            <v>56</v>
          </cell>
          <cell r="W2589"/>
          <cell r="Y2589"/>
          <cell r="Z2589"/>
          <cell r="AA2589"/>
          <cell r="AB2589"/>
          <cell r="AC2589"/>
          <cell r="AD2589"/>
          <cell r="AE2589"/>
        </row>
        <row r="2590">
          <cell r="B2590">
            <v>44165</v>
          </cell>
          <cell r="C2590">
            <v>49</v>
          </cell>
          <cell r="D2590">
            <v>11</v>
          </cell>
          <cell r="E2590">
            <v>3002020151</v>
          </cell>
          <cell r="F2590" t="str">
            <v>Thân T33 2D xanh D [INFRARED-KAROFI]</v>
          </cell>
          <cell r="G2590"/>
          <cell r="H2590" t="str">
            <v>Thành</v>
          </cell>
          <cell r="I2590" t="str">
            <v>Nhựa</v>
          </cell>
          <cell r="J2590" t="str">
            <v>PQC</v>
          </cell>
          <cell r="K2590">
            <v>1344</v>
          </cell>
          <cell r="L2590">
            <v>1344</v>
          </cell>
          <cell r="M2590">
            <v>0</v>
          </cell>
          <cell r="P2590"/>
          <cell r="Q2590"/>
          <cell r="R2590"/>
          <cell r="S2590"/>
          <cell r="T2590"/>
          <cell r="U2590"/>
          <cell r="V2590"/>
          <cell r="W2590"/>
          <cell r="Y2590"/>
          <cell r="Z2590"/>
          <cell r="AA2590"/>
          <cell r="AB2590"/>
          <cell r="AC2590"/>
          <cell r="AD2590"/>
          <cell r="AE2590"/>
        </row>
        <row r="2591">
          <cell r="B2591">
            <v>44165</v>
          </cell>
          <cell r="C2591">
            <v>49</v>
          </cell>
          <cell r="D2591">
            <v>11</v>
          </cell>
          <cell r="E2591">
            <v>2008050012</v>
          </cell>
          <cell r="F2591" t="str">
            <v>Nắp bơm 8369T RADIAN</v>
          </cell>
          <cell r="G2591"/>
          <cell r="H2591" t="str">
            <v>Dương</v>
          </cell>
          <cell r="I2591" t="str">
            <v>Lắp ráp</v>
          </cell>
          <cell r="J2591" t="str">
            <v>PQC</v>
          </cell>
          <cell r="K2591">
            <v>1120</v>
          </cell>
          <cell r="L2591">
            <v>1120</v>
          </cell>
          <cell r="M2591">
            <v>0</v>
          </cell>
          <cell r="P2591"/>
          <cell r="Q2591"/>
          <cell r="R2591"/>
          <cell r="S2591"/>
          <cell r="T2591"/>
          <cell r="U2591"/>
          <cell r="V2591"/>
          <cell r="W2591"/>
          <cell r="Y2591"/>
          <cell r="Z2591"/>
          <cell r="AA2591"/>
          <cell r="AB2591"/>
          <cell r="AC2591"/>
          <cell r="AD2591"/>
          <cell r="AE2591"/>
        </row>
        <row r="2592">
          <cell r="B2592">
            <v>44137</v>
          </cell>
          <cell r="C2592">
            <v>45</v>
          </cell>
          <cell r="D2592">
            <v>11</v>
          </cell>
          <cell r="E2592">
            <v>1001040415</v>
          </cell>
          <cell r="F2592" t="str">
            <v>Máy lọc nước KAROFI B930</v>
          </cell>
          <cell r="G2592"/>
          <cell r="H2592" t="str">
            <v>Dương</v>
          </cell>
          <cell r="I2592" t="str">
            <v>Lắp ráp</v>
          </cell>
          <cell r="J2592" t="str">
            <v>PQC</v>
          </cell>
          <cell r="K2592">
            <v>300</v>
          </cell>
          <cell r="L2592">
            <v>299</v>
          </cell>
          <cell r="M2592">
            <v>1</v>
          </cell>
          <cell r="P2592"/>
          <cell r="Q2592"/>
          <cell r="R2592"/>
          <cell r="S2592"/>
          <cell r="T2592"/>
          <cell r="U2592"/>
          <cell r="V2592"/>
          <cell r="W2592"/>
          <cell r="Y2592"/>
          <cell r="Z2592"/>
          <cell r="AA2592"/>
          <cell r="AB2592"/>
          <cell r="AC2592"/>
          <cell r="AD2592">
            <v>1</v>
          </cell>
          <cell r="AE2592"/>
        </row>
        <row r="2593">
          <cell r="B2593">
            <v>44137</v>
          </cell>
          <cell r="C2593">
            <v>45</v>
          </cell>
          <cell r="D2593">
            <v>11</v>
          </cell>
          <cell r="E2593">
            <v>1001040392</v>
          </cell>
          <cell r="F2593" t="str">
            <v>Máy lọc nước Optimus Duo O-D138</v>
          </cell>
          <cell r="G2593"/>
          <cell r="H2593" t="str">
            <v>Dương</v>
          </cell>
          <cell r="I2593" t="str">
            <v>Lắp ráp</v>
          </cell>
          <cell r="J2593" t="str">
            <v>PQC</v>
          </cell>
          <cell r="K2593">
            <v>80</v>
          </cell>
          <cell r="L2593">
            <v>77</v>
          </cell>
          <cell r="M2593">
            <v>3</v>
          </cell>
          <cell r="P2593"/>
          <cell r="Q2593"/>
          <cell r="R2593"/>
          <cell r="S2593"/>
          <cell r="T2593"/>
          <cell r="U2593"/>
          <cell r="V2593"/>
          <cell r="W2593"/>
          <cell r="Y2593"/>
          <cell r="Z2593"/>
          <cell r="AA2593"/>
          <cell r="AB2593"/>
          <cell r="AC2593"/>
          <cell r="AD2593">
            <v>3</v>
          </cell>
          <cell r="AE2593"/>
        </row>
        <row r="2594">
          <cell r="B2594">
            <v>44138</v>
          </cell>
          <cell r="C2594">
            <v>45</v>
          </cell>
          <cell r="D2594">
            <v>11</v>
          </cell>
          <cell r="E2594">
            <v>1001040256</v>
          </cell>
          <cell r="F2594" t="str">
            <v>Máy lọc nước KAROFI M-i129-H</v>
          </cell>
          <cell r="G2594"/>
          <cell r="H2594" t="str">
            <v>Dương</v>
          </cell>
          <cell r="I2594" t="str">
            <v>Lắp ráp</v>
          </cell>
          <cell r="J2594" t="str">
            <v>PQC</v>
          </cell>
          <cell r="K2594">
            <v>60</v>
          </cell>
          <cell r="L2594">
            <v>57</v>
          </cell>
          <cell r="M2594">
            <v>3</v>
          </cell>
          <cell r="P2594"/>
          <cell r="Q2594"/>
          <cell r="R2594"/>
          <cell r="S2594"/>
          <cell r="T2594"/>
          <cell r="U2594"/>
          <cell r="V2594"/>
          <cell r="W2594"/>
          <cell r="Y2594"/>
          <cell r="Z2594"/>
          <cell r="AA2594"/>
          <cell r="AB2594"/>
          <cell r="AC2594"/>
          <cell r="AD2594">
            <v>3</v>
          </cell>
          <cell r="AE2594"/>
        </row>
        <row r="2595">
          <cell r="B2595">
            <v>44138</v>
          </cell>
          <cell r="C2595">
            <v>45</v>
          </cell>
          <cell r="D2595">
            <v>11</v>
          </cell>
          <cell r="E2595">
            <v>1001010181</v>
          </cell>
          <cell r="F2595" t="str">
            <v>Máy lọc nước LIVOTEC LRC110-H</v>
          </cell>
          <cell r="G2595"/>
          <cell r="H2595" t="str">
            <v>Dương</v>
          </cell>
          <cell r="I2595" t="str">
            <v>Lắp ráp</v>
          </cell>
          <cell r="J2595" t="str">
            <v>PQC</v>
          </cell>
          <cell r="K2595">
            <v>100</v>
          </cell>
          <cell r="L2595">
            <v>97</v>
          </cell>
          <cell r="M2595">
            <v>3</v>
          </cell>
          <cell r="P2595"/>
          <cell r="Q2595"/>
          <cell r="R2595"/>
          <cell r="S2595"/>
          <cell r="T2595"/>
          <cell r="U2595"/>
          <cell r="V2595"/>
          <cell r="W2595"/>
          <cell r="Y2595"/>
          <cell r="Z2595"/>
          <cell r="AA2595"/>
          <cell r="AB2595"/>
          <cell r="AC2595"/>
          <cell r="AD2595">
            <v>3</v>
          </cell>
          <cell r="AE2595"/>
        </row>
        <row r="2596">
          <cell r="B2596">
            <v>44138</v>
          </cell>
          <cell r="C2596">
            <v>45</v>
          </cell>
          <cell r="D2596">
            <v>11</v>
          </cell>
          <cell r="E2596">
            <v>1001040415</v>
          </cell>
          <cell r="F2596" t="str">
            <v>Máy lọc nước KAROFI B930</v>
          </cell>
          <cell r="G2596"/>
          <cell r="H2596" t="str">
            <v>Dương</v>
          </cell>
          <cell r="I2596" t="str">
            <v>Lắp ráp</v>
          </cell>
          <cell r="J2596" t="str">
            <v>PQC</v>
          </cell>
          <cell r="K2596">
            <v>400</v>
          </cell>
          <cell r="L2596">
            <v>399</v>
          </cell>
          <cell r="M2596">
            <v>1</v>
          </cell>
          <cell r="P2596"/>
          <cell r="Q2596"/>
          <cell r="R2596"/>
          <cell r="S2596"/>
          <cell r="T2596"/>
          <cell r="U2596"/>
          <cell r="V2596"/>
          <cell r="W2596"/>
          <cell r="Y2596"/>
          <cell r="Z2596"/>
          <cell r="AA2596"/>
          <cell r="AB2596"/>
          <cell r="AC2596"/>
          <cell r="AD2596"/>
          <cell r="AE2596">
            <v>1</v>
          </cell>
        </row>
        <row r="2597">
          <cell r="B2597">
            <v>44138</v>
          </cell>
          <cell r="C2597">
            <v>45</v>
          </cell>
          <cell r="D2597">
            <v>11</v>
          </cell>
          <cell r="E2597">
            <v>1001040392</v>
          </cell>
          <cell r="F2597" t="str">
            <v>Máy lọc nước Optimus Duo O-D138</v>
          </cell>
          <cell r="G2597"/>
          <cell r="H2597" t="str">
            <v>Dương</v>
          </cell>
          <cell r="I2597" t="str">
            <v>Lắp ráp</v>
          </cell>
          <cell r="J2597" t="str">
            <v>PQC</v>
          </cell>
          <cell r="K2597">
            <v>108</v>
          </cell>
          <cell r="L2597">
            <v>105</v>
          </cell>
          <cell r="M2597">
            <v>3</v>
          </cell>
          <cell r="P2597"/>
          <cell r="Q2597"/>
          <cell r="R2597"/>
          <cell r="S2597"/>
          <cell r="T2597"/>
          <cell r="U2597"/>
          <cell r="V2597"/>
          <cell r="W2597"/>
          <cell r="Y2597"/>
          <cell r="Z2597"/>
          <cell r="AA2597"/>
          <cell r="AB2597"/>
          <cell r="AC2597"/>
          <cell r="AD2597"/>
          <cell r="AE2597">
            <v>3</v>
          </cell>
        </row>
        <row r="2598">
          <cell r="B2598">
            <v>44139</v>
          </cell>
          <cell r="C2598">
            <v>45</v>
          </cell>
          <cell r="D2598">
            <v>11</v>
          </cell>
          <cell r="E2598">
            <v>1001050258</v>
          </cell>
          <cell r="F2598" t="str">
            <v>Máy RO-32 SUNHOUSE.07 (5S)</v>
          </cell>
          <cell r="G2598"/>
          <cell r="H2598" t="str">
            <v>Dương</v>
          </cell>
          <cell r="I2598" t="str">
            <v>Lắp ráp</v>
          </cell>
          <cell r="J2598" t="str">
            <v>PQC</v>
          </cell>
          <cell r="K2598">
            <v>450</v>
          </cell>
          <cell r="L2598">
            <v>449</v>
          </cell>
          <cell r="M2598">
            <v>1</v>
          </cell>
          <cell r="P2598"/>
          <cell r="Q2598"/>
          <cell r="R2598"/>
          <cell r="S2598"/>
          <cell r="T2598"/>
          <cell r="U2598"/>
          <cell r="V2598"/>
          <cell r="W2598"/>
          <cell r="Y2598"/>
          <cell r="Z2598"/>
          <cell r="AA2598"/>
          <cell r="AB2598"/>
          <cell r="AC2598"/>
          <cell r="AD2598"/>
          <cell r="AE2598">
            <v>1</v>
          </cell>
        </row>
        <row r="2599">
          <cell r="B2599">
            <v>44139</v>
          </cell>
          <cell r="C2599">
            <v>45</v>
          </cell>
          <cell r="D2599">
            <v>11</v>
          </cell>
          <cell r="E2599">
            <v>1001100022</v>
          </cell>
          <cell r="F2599" t="str">
            <v>Máy RO-200 THANGLONG.01</v>
          </cell>
          <cell r="G2599"/>
          <cell r="H2599" t="str">
            <v>Dương</v>
          </cell>
          <cell r="I2599" t="str">
            <v>Lắp ráp</v>
          </cell>
          <cell r="J2599" t="str">
            <v>PQC</v>
          </cell>
          <cell r="K2599">
            <v>182</v>
          </cell>
          <cell r="L2599">
            <v>164</v>
          </cell>
          <cell r="M2599">
            <v>18</v>
          </cell>
          <cell r="P2599"/>
          <cell r="Q2599"/>
          <cell r="R2599"/>
          <cell r="S2599"/>
          <cell r="T2599"/>
          <cell r="U2599"/>
          <cell r="V2599"/>
          <cell r="W2599"/>
          <cell r="Y2599"/>
          <cell r="Z2599"/>
          <cell r="AA2599"/>
          <cell r="AB2599"/>
          <cell r="AC2599"/>
          <cell r="AD2599"/>
          <cell r="AE2599">
            <v>18</v>
          </cell>
        </row>
        <row r="2600">
          <cell r="B2600">
            <v>44139</v>
          </cell>
          <cell r="C2600">
            <v>45</v>
          </cell>
          <cell r="D2600">
            <v>11</v>
          </cell>
          <cell r="E2600">
            <v>1001090040</v>
          </cell>
          <cell r="F2600" t="str">
            <v>Máy RO-10/012 (CHTHUHP.01)</v>
          </cell>
          <cell r="G2600"/>
          <cell r="H2600" t="str">
            <v>Dương</v>
          </cell>
          <cell r="I2600" t="str">
            <v>Lắp ráp</v>
          </cell>
          <cell r="J2600" t="str">
            <v>PQC</v>
          </cell>
          <cell r="K2600">
            <v>10</v>
          </cell>
          <cell r="L2600">
            <v>10</v>
          </cell>
          <cell r="M2600">
            <v>0</v>
          </cell>
          <cell r="P2600"/>
          <cell r="Q2600"/>
          <cell r="R2600"/>
          <cell r="S2600"/>
          <cell r="T2600"/>
          <cell r="U2600"/>
          <cell r="V2600"/>
          <cell r="W2600"/>
          <cell r="Y2600"/>
          <cell r="Z2600"/>
          <cell r="AA2600"/>
          <cell r="AB2600"/>
          <cell r="AC2600"/>
          <cell r="AD2600"/>
          <cell r="AE2600"/>
        </row>
        <row r="2601">
          <cell r="B2601">
            <v>44139</v>
          </cell>
          <cell r="C2601">
            <v>45</v>
          </cell>
          <cell r="D2601">
            <v>11</v>
          </cell>
          <cell r="E2601">
            <v>1001040392</v>
          </cell>
          <cell r="F2601" t="str">
            <v>Máy lọc nước Optimus Duo O-D138</v>
          </cell>
          <cell r="G2601"/>
          <cell r="H2601" t="str">
            <v>Dương</v>
          </cell>
          <cell r="I2601" t="str">
            <v>Lắp ráp</v>
          </cell>
          <cell r="J2601" t="str">
            <v>PQC</v>
          </cell>
          <cell r="K2601">
            <v>135</v>
          </cell>
          <cell r="L2601">
            <v>133</v>
          </cell>
          <cell r="M2601">
            <v>2</v>
          </cell>
          <cell r="P2601"/>
          <cell r="Q2601"/>
          <cell r="R2601"/>
          <cell r="S2601"/>
          <cell r="T2601"/>
          <cell r="U2601"/>
          <cell r="V2601"/>
          <cell r="W2601"/>
          <cell r="Y2601"/>
          <cell r="Z2601"/>
          <cell r="AA2601"/>
          <cell r="AB2601"/>
          <cell r="AC2601"/>
          <cell r="AD2601"/>
          <cell r="AE2601">
            <v>2</v>
          </cell>
        </row>
        <row r="2602">
          <cell r="B2602">
            <v>44140</v>
          </cell>
          <cell r="C2602">
            <v>45</v>
          </cell>
          <cell r="D2602">
            <v>11</v>
          </cell>
          <cell r="E2602">
            <v>3002030026</v>
          </cell>
          <cell r="F2602" t="str">
            <v>Nắp T33 V xanh B</v>
          </cell>
          <cell r="G2602"/>
          <cell r="H2602" t="str">
            <v>Thành</v>
          </cell>
          <cell r="I2602" t="str">
            <v>Nhựa</v>
          </cell>
          <cell r="J2602" t="str">
            <v>PQC</v>
          </cell>
          <cell r="K2602">
            <v>4000</v>
          </cell>
          <cell r="L2602">
            <v>3999</v>
          </cell>
          <cell r="M2602">
            <v>1</v>
          </cell>
          <cell r="P2602"/>
          <cell r="Q2602"/>
          <cell r="R2602"/>
          <cell r="S2602"/>
          <cell r="T2602"/>
          <cell r="U2602"/>
          <cell r="V2602"/>
          <cell r="W2602"/>
          <cell r="Y2602"/>
          <cell r="Z2602"/>
          <cell r="AA2602"/>
          <cell r="AB2602"/>
          <cell r="AC2602"/>
          <cell r="AD2602"/>
          <cell r="AE2602">
            <v>1</v>
          </cell>
        </row>
        <row r="2603">
          <cell r="B2603">
            <v>44140</v>
          </cell>
          <cell r="C2603">
            <v>45</v>
          </cell>
          <cell r="D2603">
            <v>11</v>
          </cell>
          <cell r="E2603">
            <v>1001040255</v>
          </cell>
          <cell r="F2603" t="str">
            <v>Máy lọc nước KAROFI M-i2210/UH</v>
          </cell>
          <cell r="G2603"/>
          <cell r="H2603" t="str">
            <v>Dương</v>
          </cell>
          <cell r="I2603" t="str">
            <v>Lắp ráp</v>
          </cell>
          <cell r="J2603" t="str">
            <v>PQC</v>
          </cell>
          <cell r="K2603">
            <v>50</v>
          </cell>
          <cell r="L2603">
            <v>48</v>
          </cell>
          <cell r="M2603">
            <v>2</v>
          </cell>
          <cell r="P2603"/>
          <cell r="Q2603"/>
          <cell r="R2603"/>
          <cell r="S2603"/>
          <cell r="T2603">
            <v>2</v>
          </cell>
          <cell r="U2603"/>
          <cell r="V2603"/>
          <cell r="W2603"/>
          <cell r="Y2603"/>
          <cell r="Z2603"/>
          <cell r="AA2603"/>
          <cell r="AB2603"/>
          <cell r="AC2603"/>
          <cell r="AD2603"/>
          <cell r="AE2603"/>
        </row>
        <row r="2604">
          <cell r="B2604">
            <v>44140</v>
          </cell>
          <cell r="C2604">
            <v>45</v>
          </cell>
          <cell r="D2604">
            <v>11</v>
          </cell>
          <cell r="E2604">
            <v>1001110121</v>
          </cell>
          <cell r="F2604" t="str">
            <v>Máy RO-30 PURE H2O (6S)</v>
          </cell>
          <cell r="G2604"/>
          <cell r="H2604" t="str">
            <v>Dương</v>
          </cell>
          <cell r="I2604" t="str">
            <v>Lắp ráp</v>
          </cell>
          <cell r="J2604" t="str">
            <v>PQC</v>
          </cell>
          <cell r="K2604">
            <v>200</v>
          </cell>
          <cell r="L2604">
            <v>198</v>
          </cell>
          <cell r="M2604">
            <v>2</v>
          </cell>
          <cell r="P2604"/>
          <cell r="Q2604"/>
          <cell r="R2604"/>
          <cell r="S2604"/>
          <cell r="T2604"/>
          <cell r="U2604"/>
          <cell r="V2604"/>
          <cell r="W2604"/>
          <cell r="Y2604">
            <v>2</v>
          </cell>
          <cell r="Z2604"/>
          <cell r="AA2604"/>
          <cell r="AB2604"/>
          <cell r="AC2604"/>
          <cell r="AD2604"/>
          <cell r="AE2604"/>
        </row>
        <row r="2605">
          <cell r="B2605">
            <v>44140</v>
          </cell>
          <cell r="C2605">
            <v>45</v>
          </cell>
          <cell r="D2605">
            <v>11</v>
          </cell>
          <cell r="E2605">
            <v>1001040362</v>
          </cell>
          <cell r="F2605" t="str">
            <v>Máy lọc nước KAROFI K8RO-H (NC)</v>
          </cell>
          <cell r="G2605"/>
          <cell r="H2605" t="str">
            <v>Dương</v>
          </cell>
          <cell r="I2605" t="str">
            <v>Lắp ráp</v>
          </cell>
          <cell r="J2605" t="str">
            <v>PQC</v>
          </cell>
          <cell r="K2605">
            <v>150</v>
          </cell>
          <cell r="L2605">
            <v>149</v>
          </cell>
          <cell r="M2605">
            <v>1</v>
          </cell>
          <cell r="P2605"/>
          <cell r="Q2605"/>
          <cell r="R2605"/>
          <cell r="S2605"/>
          <cell r="T2605"/>
          <cell r="U2605"/>
          <cell r="V2605"/>
          <cell r="W2605"/>
          <cell r="Y2605"/>
          <cell r="Z2605"/>
          <cell r="AA2605"/>
          <cell r="AB2605"/>
          <cell r="AC2605"/>
          <cell r="AD2605"/>
          <cell r="AE2605">
            <v>1</v>
          </cell>
        </row>
        <row r="2606">
          <cell r="B2606">
            <v>44140</v>
          </cell>
          <cell r="C2606">
            <v>45</v>
          </cell>
          <cell r="D2606">
            <v>11</v>
          </cell>
          <cell r="E2606">
            <v>1001010176</v>
          </cell>
          <cell r="F2606" t="str">
            <v>Máy lọc nước LIVOTEC LRA109</v>
          </cell>
          <cell r="G2606"/>
          <cell r="H2606" t="str">
            <v>Dương</v>
          </cell>
          <cell r="I2606" t="str">
            <v>Lắp ráp</v>
          </cell>
          <cell r="J2606" t="str">
            <v>PQC</v>
          </cell>
          <cell r="K2606">
            <v>100</v>
          </cell>
          <cell r="L2606">
            <v>92</v>
          </cell>
          <cell r="M2606">
            <v>8</v>
          </cell>
          <cell r="P2606"/>
          <cell r="Q2606"/>
          <cell r="R2606"/>
          <cell r="S2606"/>
          <cell r="T2606"/>
          <cell r="U2606"/>
          <cell r="V2606"/>
          <cell r="W2606"/>
          <cell r="Y2606"/>
          <cell r="Z2606"/>
          <cell r="AA2606"/>
          <cell r="AB2606"/>
          <cell r="AC2606"/>
          <cell r="AD2606"/>
          <cell r="AE2606">
            <v>8</v>
          </cell>
        </row>
        <row r="2607">
          <cell r="B2607">
            <v>44140</v>
          </cell>
          <cell r="C2607">
            <v>45</v>
          </cell>
          <cell r="D2607">
            <v>11</v>
          </cell>
          <cell r="E2607">
            <v>1001040060</v>
          </cell>
          <cell r="F2607" t="str">
            <v>Máy lọc nước KAROFI BCN KT-KB50 +BA</v>
          </cell>
          <cell r="G2607"/>
          <cell r="H2607" t="str">
            <v>Dương</v>
          </cell>
          <cell r="I2607" t="str">
            <v>Lắp ráp</v>
          </cell>
          <cell r="J2607" t="str">
            <v>PQC</v>
          </cell>
          <cell r="K2607">
            <v>4</v>
          </cell>
          <cell r="L2607">
            <v>2</v>
          </cell>
          <cell r="M2607">
            <v>2</v>
          </cell>
          <cell r="P2607"/>
          <cell r="Q2607"/>
          <cell r="R2607"/>
          <cell r="S2607"/>
          <cell r="T2607"/>
          <cell r="U2607"/>
          <cell r="V2607"/>
          <cell r="W2607"/>
          <cell r="Y2607"/>
          <cell r="Z2607"/>
          <cell r="AA2607"/>
          <cell r="AB2607"/>
          <cell r="AC2607"/>
          <cell r="AD2607"/>
          <cell r="AE2607">
            <v>2</v>
          </cell>
        </row>
        <row r="2608">
          <cell r="B2608">
            <v>44140</v>
          </cell>
          <cell r="C2608">
            <v>45</v>
          </cell>
          <cell r="D2608">
            <v>11</v>
          </cell>
          <cell r="E2608">
            <v>1001040392</v>
          </cell>
          <cell r="F2608" t="str">
            <v>Máy lọc nước Optimus Duo O-D138</v>
          </cell>
          <cell r="G2608"/>
          <cell r="H2608" t="str">
            <v>Dương</v>
          </cell>
          <cell r="I2608" t="str">
            <v>Lắp ráp</v>
          </cell>
          <cell r="J2608" t="str">
            <v>PQC</v>
          </cell>
          <cell r="K2608">
            <v>135</v>
          </cell>
          <cell r="L2608">
            <v>134</v>
          </cell>
          <cell r="M2608">
            <v>1</v>
          </cell>
          <cell r="P2608"/>
          <cell r="Q2608"/>
          <cell r="R2608"/>
          <cell r="S2608"/>
          <cell r="T2608"/>
          <cell r="U2608"/>
          <cell r="V2608"/>
          <cell r="W2608"/>
          <cell r="Y2608">
            <v>1</v>
          </cell>
          <cell r="Z2608"/>
          <cell r="AA2608"/>
          <cell r="AB2608"/>
          <cell r="AC2608"/>
          <cell r="AD2608"/>
          <cell r="AE2608"/>
        </row>
        <row r="2609">
          <cell r="B2609">
            <v>44140</v>
          </cell>
          <cell r="C2609">
            <v>45</v>
          </cell>
          <cell r="D2609">
            <v>11</v>
          </cell>
          <cell r="E2609">
            <v>1001040392</v>
          </cell>
          <cell r="F2609" t="str">
            <v>Máy lọc nước Optimus Duo O-D138</v>
          </cell>
          <cell r="G2609"/>
          <cell r="H2609" t="str">
            <v>Dương</v>
          </cell>
          <cell r="I2609" t="str">
            <v>Lắp ráp</v>
          </cell>
          <cell r="J2609" t="str">
            <v>PQC</v>
          </cell>
          <cell r="K2609">
            <v>135</v>
          </cell>
          <cell r="L2609">
            <v>129</v>
          </cell>
          <cell r="M2609">
            <v>6</v>
          </cell>
          <cell r="P2609"/>
          <cell r="Q2609"/>
          <cell r="R2609"/>
          <cell r="S2609"/>
          <cell r="T2609"/>
          <cell r="U2609"/>
          <cell r="V2609"/>
          <cell r="W2609"/>
          <cell r="Y2609"/>
          <cell r="Z2609"/>
          <cell r="AA2609"/>
          <cell r="AB2609"/>
          <cell r="AC2609"/>
          <cell r="AD2609">
            <v>6</v>
          </cell>
          <cell r="AE2609"/>
        </row>
        <row r="2610">
          <cell r="B2610">
            <v>44140</v>
          </cell>
          <cell r="C2610">
            <v>45</v>
          </cell>
          <cell r="D2610">
            <v>11</v>
          </cell>
          <cell r="E2610">
            <v>1001050168</v>
          </cell>
          <cell r="F2610" t="str">
            <v>Máy RO IQ-NL IROKA</v>
          </cell>
          <cell r="G2610"/>
          <cell r="H2610" t="str">
            <v>Dương</v>
          </cell>
          <cell r="I2610" t="str">
            <v>Lắp ráp</v>
          </cell>
          <cell r="J2610" t="str">
            <v>PQC</v>
          </cell>
          <cell r="K2610">
            <v>100</v>
          </cell>
          <cell r="L2610">
            <v>92</v>
          </cell>
          <cell r="M2610">
            <v>8</v>
          </cell>
          <cell r="P2610"/>
          <cell r="Q2610"/>
          <cell r="R2610"/>
          <cell r="S2610"/>
          <cell r="T2610"/>
          <cell r="U2610"/>
          <cell r="V2610"/>
          <cell r="W2610"/>
          <cell r="Y2610"/>
          <cell r="Z2610"/>
          <cell r="AA2610"/>
          <cell r="AB2610"/>
          <cell r="AC2610"/>
          <cell r="AD2610"/>
          <cell r="AE2610">
            <v>8</v>
          </cell>
        </row>
        <row r="2611">
          <cell r="B2611">
            <v>44141</v>
          </cell>
          <cell r="C2611">
            <v>45</v>
          </cell>
          <cell r="D2611">
            <v>11</v>
          </cell>
          <cell r="E2611">
            <v>1001040292</v>
          </cell>
          <cell r="F2611" t="str">
            <v>Máy lọc nước Optimus Karofi O-H128</v>
          </cell>
          <cell r="G2611"/>
          <cell r="H2611" t="str">
            <v>Dương</v>
          </cell>
          <cell r="I2611" t="str">
            <v>Lắp ráp</v>
          </cell>
          <cell r="J2611" t="str">
            <v>PQC</v>
          </cell>
          <cell r="K2611">
            <v>40</v>
          </cell>
          <cell r="L2611">
            <v>37</v>
          </cell>
          <cell r="M2611">
            <v>3</v>
          </cell>
          <cell r="P2611"/>
          <cell r="Q2611"/>
          <cell r="R2611"/>
          <cell r="S2611"/>
          <cell r="T2611"/>
          <cell r="U2611"/>
          <cell r="V2611"/>
          <cell r="W2611"/>
          <cell r="Y2611"/>
          <cell r="Z2611"/>
          <cell r="AA2611"/>
          <cell r="AB2611"/>
          <cell r="AC2611"/>
          <cell r="AD2611"/>
          <cell r="AE2611">
            <v>3</v>
          </cell>
        </row>
        <row r="2612">
          <cell r="B2612">
            <v>44141</v>
          </cell>
          <cell r="C2612">
            <v>45</v>
          </cell>
          <cell r="D2612">
            <v>11</v>
          </cell>
          <cell r="E2612">
            <v>1001040392</v>
          </cell>
          <cell r="F2612" t="str">
            <v>Máy lọc nước Optimus Duo O-D138</v>
          </cell>
          <cell r="G2612"/>
          <cell r="H2612" t="str">
            <v>Dương</v>
          </cell>
          <cell r="I2612" t="str">
            <v>Lắp ráp</v>
          </cell>
          <cell r="J2612" t="str">
            <v>PQC</v>
          </cell>
          <cell r="K2612">
            <v>106</v>
          </cell>
          <cell r="L2612">
            <v>102</v>
          </cell>
          <cell r="M2612">
            <v>4</v>
          </cell>
          <cell r="P2612"/>
          <cell r="Q2612"/>
          <cell r="R2612"/>
          <cell r="S2612"/>
          <cell r="T2612"/>
          <cell r="U2612"/>
          <cell r="V2612"/>
          <cell r="W2612"/>
          <cell r="Y2612"/>
          <cell r="Z2612"/>
          <cell r="AA2612"/>
          <cell r="AB2612"/>
          <cell r="AC2612"/>
          <cell r="AD2612"/>
          <cell r="AE2612">
            <v>4</v>
          </cell>
        </row>
        <row r="2613">
          <cell r="B2613">
            <v>44141</v>
          </cell>
          <cell r="C2613">
            <v>45</v>
          </cell>
          <cell r="D2613">
            <v>11</v>
          </cell>
          <cell r="E2613">
            <v>1001110006</v>
          </cell>
          <cell r="F2613" t="str">
            <v>Máy RO-01 TECOMEN (6S)</v>
          </cell>
          <cell r="G2613"/>
          <cell r="H2613" t="str">
            <v>Dương</v>
          </cell>
          <cell r="I2613" t="str">
            <v>Lắp ráp</v>
          </cell>
          <cell r="J2613" t="str">
            <v>PQC</v>
          </cell>
          <cell r="K2613">
            <v>300</v>
          </cell>
          <cell r="L2613">
            <v>296</v>
          </cell>
          <cell r="M2613">
            <v>4</v>
          </cell>
          <cell r="P2613"/>
          <cell r="Q2613"/>
          <cell r="R2613"/>
          <cell r="S2613"/>
          <cell r="T2613"/>
          <cell r="U2613"/>
          <cell r="V2613"/>
          <cell r="W2613"/>
          <cell r="Y2613"/>
          <cell r="Z2613"/>
          <cell r="AA2613"/>
          <cell r="AB2613"/>
          <cell r="AC2613"/>
          <cell r="AD2613"/>
          <cell r="AE2613">
            <v>4</v>
          </cell>
        </row>
        <row r="2614">
          <cell r="B2614">
            <v>44142</v>
          </cell>
          <cell r="C2614">
            <v>45</v>
          </cell>
          <cell r="D2614">
            <v>11</v>
          </cell>
          <cell r="E2614">
            <v>1001040392</v>
          </cell>
          <cell r="F2614" t="str">
            <v>Máy lọc nước Optimus Duo O-D138</v>
          </cell>
          <cell r="G2614"/>
          <cell r="H2614" t="str">
            <v>Dương</v>
          </cell>
          <cell r="I2614" t="str">
            <v>Lắp ráp</v>
          </cell>
          <cell r="J2614" t="str">
            <v>PQC</v>
          </cell>
          <cell r="K2614">
            <v>45</v>
          </cell>
          <cell r="L2614">
            <v>44</v>
          </cell>
          <cell r="M2614">
            <v>1</v>
          </cell>
          <cell r="P2614"/>
          <cell r="Q2614"/>
          <cell r="R2614"/>
          <cell r="S2614"/>
          <cell r="T2614"/>
          <cell r="U2614"/>
          <cell r="V2614"/>
          <cell r="W2614"/>
          <cell r="Y2614"/>
          <cell r="Z2614"/>
          <cell r="AA2614"/>
          <cell r="AB2614"/>
          <cell r="AC2614"/>
          <cell r="AD2614"/>
          <cell r="AE2614">
            <v>1</v>
          </cell>
        </row>
        <row r="2615">
          <cell r="B2615">
            <v>44142</v>
          </cell>
          <cell r="C2615">
            <v>45</v>
          </cell>
          <cell r="D2615">
            <v>11</v>
          </cell>
          <cell r="E2615">
            <v>1001050266</v>
          </cell>
          <cell r="F2615" t="str">
            <v>Máy RO-202/DB25 CTMANHNGOAN.02</v>
          </cell>
          <cell r="G2615"/>
          <cell r="H2615" t="str">
            <v>Dương</v>
          </cell>
          <cell r="I2615" t="str">
            <v>Lắp ráp</v>
          </cell>
          <cell r="J2615" t="str">
            <v>PQC</v>
          </cell>
          <cell r="K2615">
            <v>35</v>
          </cell>
          <cell r="L2615">
            <v>33</v>
          </cell>
          <cell r="M2615">
            <v>2</v>
          </cell>
          <cell r="P2615"/>
          <cell r="Q2615"/>
          <cell r="R2615"/>
          <cell r="S2615"/>
          <cell r="T2615"/>
          <cell r="U2615"/>
          <cell r="V2615"/>
          <cell r="W2615"/>
          <cell r="Y2615"/>
          <cell r="Z2615"/>
          <cell r="AA2615"/>
          <cell r="AB2615"/>
          <cell r="AC2615"/>
          <cell r="AD2615"/>
          <cell r="AE2615">
            <v>2</v>
          </cell>
        </row>
        <row r="2616">
          <cell r="B2616">
            <v>44142</v>
          </cell>
          <cell r="C2616">
            <v>45</v>
          </cell>
          <cell r="D2616">
            <v>11</v>
          </cell>
          <cell r="E2616">
            <v>1001040364</v>
          </cell>
          <cell r="F2616" t="str">
            <v>Máy lọc nước KAROFI E8RO MT</v>
          </cell>
          <cell r="G2616"/>
          <cell r="H2616" t="str">
            <v>Dương</v>
          </cell>
          <cell r="I2616" t="str">
            <v>Lắp ráp</v>
          </cell>
          <cell r="J2616" t="str">
            <v>PQC</v>
          </cell>
          <cell r="K2616">
            <v>300</v>
          </cell>
          <cell r="L2616">
            <v>295</v>
          </cell>
          <cell r="M2616">
            <v>5</v>
          </cell>
          <cell r="P2616"/>
          <cell r="Q2616"/>
          <cell r="R2616"/>
          <cell r="S2616"/>
          <cell r="T2616"/>
          <cell r="U2616"/>
          <cell r="V2616"/>
          <cell r="W2616"/>
          <cell r="Y2616"/>
          <cell r="Z2616"/>
          <cell r="AA2616"/>
          <cell r="AB2616"/>
          <cell r="AC2616"/>
          <cell r="AD2616"/>
          <cell r="AE2616">
            <v>5</v>
          </cell>
        </row>
        <row r="2617">
          <cell r="B2617">
            <v>44144</v>
          </cell>
          <cell r="C2617">
            <v>46</v>
          </cell>
          <cell r="D2617">
            <v>11</v>
          </cell>
          <cell r="E2617">
            <v>1001040392</v>
          </cell>
          <cell r="F2617" t="str">
            <v>Máy lọc nước Optimus Duo O-D138</v>
          </cell>
          <cell r="G2617"/>
          <cell r="H2617" t="str">
            <v>Dương</v>
          </cell>
          <cell r="I2617" t="str">
            <v>Lắp ráp</v>
          </cell>
          <cell r="J2617" t="str">
            <v>PQC</v>
          </cell>
          <cell r="K2617">
            <v>135</v>
          </cell>
          <cell r="L2617">
            <v>125</v>
          </cell>
          <cell r="M2617">
            <v>10</v>
          </cell>
          <cell r="P2617"/>
          <cell r="Q2617"/>
          <cell r="R2617"/>
          <cell r="S2617"/>
          <cell r="T2617"/>
          <cell r="U2617"/>
          <cell r="V2617"/>
          <cell r="W2617"/>
          <cell r="Y2617"/>
          <cell r="Z2617"/>
          <cell r="AA2617"/>
          <cell r="AB2617"/>
          <cell r="AC2617"/>
          <cell r="AD2617"/>
          <cell r="AE2617">
            <v>10</v>
          </cell>
        </row>
        <row r="2618">
          <cell r="B2618">
            <v>44144</v>
          </cell>
          <cell r="C2618">
            <v>46</v>
          </cell>
          <cell r="D2618">
            <v>11</v>
          </cell>
          <cell r="E2618">
            <v>1001040415</v>
          </cell>
          <cell r="F2618" t="str">
            <v>Máy lọc nước KAROFI B930</v>
          </cell>
          <cell r="G2618"/>
          <cell r="H2618" t="str">
            <v>Dương</v>
          </cell>
          <cell r="I2618" t="str">
            <v>Lắp ráp</v>
          </cell>
          <cell r="J2618" t="str">
            <v>PQC</v>
          </cell>
          <cell r="K2618">
            <v>150</v>
          </cell>
          <cell r="L2618">
            <v>149</v>
          </cell>
          <cell r="M2618">
            <v>1</v>
          </cell>
          <cell r="P2618"/>
          <cell r="Q2618"/>
          <cell r="R2618"/>
          <cell r="S2618"/>
          <cell r="T2618"/>
          <cell r="U2618"/>
          <cell r="V2618"/>
          <cell r="W2618"/>
          <cell r="Y2618"/>
          <cell r="Z2618"/>
          <cell r="AA2618"/>
          <cell r="AB2618"/>
          <cell r="AC2618"/>
          <cell r="AD2618"/>
          <cell r="AE2618">
            <v>1</v>
          </cell>
        </row>
        <row r="2619">
          <cell r="B2619">
            <v>44144</v>
          </cell>
          <cell r="C2619">
            <v>46</v>
          </cell>
          <cell r="D2619">
            <v>11</v>
          </cell>
          <cell r="E2619">
            <v>1001040364</v>
          </cell>
          <cell r="F2619" t="str">
            <v>Máy lọc nước KAROFI E8RO MT</v>
          </cell>
          <cell r="G2619"/>
          <cell r="H2619" t="str">
            <v>Dương</v>
          </cell>
          <cell r="I2619" t="str">
            <v>Lắp ráp</v>
          </cell>
          <cell r="J2619" t="str">
            <v>PQC</v>
          </cell>
          <cell r="K2619">
            <v>300</v>
          </cell>
          <cell r="L2619">
            <v>297</v>
          </cell>
          <cell r="M2619">
            <v>3</v>
          </cell>
          <cell r="P2619"/>
          <cell r="Q2619"/>
          <cell r="R2619"/>
          <cell r="S2619"/>
          <cell r="T2619"/>
          <cell r="U2619"/>
          <cell r="V2619"/>
          <cell r="W2619"/>
          <cell r="Y2619"/>
          <cell r="Z2619"/>
          <cell r="AA2619"/>
          <cell r="AB2619"/>
          <cell r="AC2619"/>
          <cell r="AD2619"/>
          <cell r="AE2619">
            <v>3</v>
          </cell>
        </row>
        <row r="2620">
          <cell r="B2620">
            <v>44144</v>
          </cell>
          <cell r="C2620">
            <v>46</v>
          </cell>
          <cell r="D2620">
            <v>11</v>
          </cell>
          <cell r="E2620">
            <v>1001040133</v>
          </cell>
          <cell r="F2620" t="str">
            <v>Máy lọc nước KAROFI ERO80</v>
          </cell>
          <cell r="G2620"/>
          <cell r="H2620" t="str">
            <v>Dương</v>
          </cell>
          <cell r="I2620" t="str">
            <v>Lắp ráp</v>
          </cell>
          <cell r="J2620" t="str">
            <v>PQC</v>
          </cell>
          <cell r="K2620">
            <v>200</v>
          </cell>
          <cell r="L2620">
            <v>199</v>
          </cell>
          <cell r="M2620">
            <v>1</v>
          </cell>
          <cell r="P2620"/>
          <cell r="Q2620"/>
          <cell r="R2620"/>
          <cell r="S2620"/>
          <cell r="T2620"/>
          <cell r="U2620"/>
          <cell r="V2620"/>
          <cell r="W2620"/>
          <cell r="Y2620"/>
          <cell r="Z2620"/>
          <cell r="AA2620"/>
          <cell r="AB2620"/>
          <cell r="AC2620"/>
          <cell r="AD2620"/>
          <cell r="AE2620">
            <v>1</v>
          </cell>
        </row>
        <row r="2621">
          <cell r="B2621">
            <v>44145</v>
          </cell>
          <cell r="C2621">
            <v>46</v>
          </cell>
          <cell r="D2621">
            <v>11</v>
          </cell>
          <cell r="E2621">
            <v>1001040365</v>
          </cell>
          <cell r="F2621" t="str">
            <v>Máy lọc nước KAROFI S-s117 +BA</v>
          </cell>
          <cell r="G2621"/>
          <cell r="H2621" t="str">
            <v>Dương</v>
          </cell>
          <cell r="I2621" t="str">
            <v>Lắp ráp</v>
          </cell>
          <cell r="J2621" t="str">
            <v>PQC</v>
          </cell>
          <cell r="K2621">
            <v>50</v>
          </cell>
          <cell r="L2621">
            <v>48</v>
          </cell>
          <cell r="M2621">
            <v>2</v>
          </cell>
          <cell r="P2621"/>
          <cell r="Q2621"/>
          <cell r="R2621"/>
          <cell r="S2621"/>
          <cell r="T2621"/>
          <cell r="U2621"/>
          <cell r="V2621"/>
          <cell r="W2621"/>
          <cell r="Y2621"/>
          <cell r="Z2621"/>
          <cell r="AA2621"/>
          <cell r="AB2621"/>
          <cell r="AC2621"/>
          <cell r="AD2621"/>
          <cell r="AE2621">
            <v>2</v>
          </cell>
        </row>
        <row r="2622">
          <cell r="B2622">
            <v>44146</v>
          </cell>
          <cell r="C2622">
            <v>46</v>
          </cell>
          <cell r="D2622">
            <v>11</v>
          </cell>
          <cell r="E2622">
            <v>1001090037</v>
          </cell>
          <cell r="F2622" t="str">
            <v>Máy RO-02/010 (CTTECOM.01)</v>
          </cell>
          <cell r="G2622"/>
          <cell r="H2622" t="str">
            <v>Dương</v>
          </cell>
          <cell r="I2622" t="str">
            <v>Lắp ráp</v>
          </cell>
          <cell r="J2622" t="str">
            <v>PQC</v>
          </cell>
          <cell r="K2622">
            <v>15</v>
          </cell>
          <cell r="L2622">
            <v>12</v>
          </cell>
          <cell r="M2622">
            <v>3</v>
          </cell>
          <cell r="P2622"/>
          <cell r="Q2622"/>
          <cell r="R2622"/>
          <cell r="S2622"/>
          <cell r="T2622"/>
          <cell r="U2622"/>
          <cell r="V2622"/>
          <cell r="W2622"/>
          <cell r="Y2622"/>
          <cell r="Z2622"/>
          <cell r="AA2622"/>
          <cell r="AB2622"/>
          <cell r="AC2622"/>
          <cell r="AD2622"/>
          <cell r="AE2622">
            <v>3</v>
          </cell>
        </row>
        <row r="2623">
          <cell r="B2623">
            <v>44147</v>
          </cell>
          <cell r="C2623">
            <v>46</v>
          </cell>
          <cell r="D2623">
            <v>11</v>
          </cell>
          <cell r="E2623">
            <v>1001040392</v>
          </cell>
          <cell r="F2623" t="str">
            <v>Máy lọc nước Optimus Duo O-D138</v>
          </cell>
          <cell r="G2623"/>
          <cell r="H2623" t="str">
            <v>Dương</v>
          </cell>
          <cell r="I2623" t="str">
            <v>Lắp ráp</v>
          </cell>
          <cell r="J2623" t="str">
            <v>PQC</v>
          </cell>
          <cell r="K2623">
            <v>110</v>
          </cell>
          <cell r="L2623">
            <v>108</v>
          </cell>
          <cell r="M2623">
            <v>2</v>
          </cell>
          <cell r="P2623"/>
          <cell r="Q2623"/>
          <cell r="R2623"/>
          <cell r="S2623"/>
          <cell r="T2623"/>
          <cell r="U2623"/>
          <cell r="V2623"/>
          <cell r="W2623"/>
          <cell r="Y2623"/>
          <cell r="Z2623"/>
          <cell r="AA2623"/>
          <cell r="AB2623"/>
          <cell r="AC2623"/>
          <cell r="AD2623"/>
          <cell r="AE2623">
            <v>2</v>
          </cell>
        </row>
        <row r="2624">
          <cell r="B2624">
            <v>44147</v>
          </cell>
          <cell r="C2624">
            <v>46</v>
          </cell>
          <cell r="D2624">
            <v>11</v>
          </cell>
          <cell r="E2624">
            <v>1001040380</v>
          </cell>
          <cell r="F2624" t="str">
            <v>Máy lọc nước KAROFI KSI90 Plus</v>
          </cell>
          <cell r="G2624"/>
          <cell r="H2624" t="str">
            <v>Dương</v>
          </cell>
          <cell r="I2624" t="str">
            <v>Lắp ráp</v>
          </cell>
          <cell r="J2624" t="str">
            <v>PQC</v>
          </cell>
          <cell r="K2624">
            <v>100</v>
          </cell>
          <cell r="L2624">
            <v>98</v>
          </cell>
          <cell r="M2624">
            <v>2</v>
          </cell>
          <cell r="P2624"/>
          <cell r="Q2624"/>
          <cell r="R2624"/>
          <cell r="S2624"/>
          <cell r="T2624"/>
          <cell r="U2624"/>
          <cell r="V2624"/>
          <cell r="W2624"/>
          <cell r="Y2624"/>
          <cell r="Z2624"/>
          <cell r="AA2624"/>
          <cell r="AB2624"/>
          <cell r="AC2624"/>
          <cell r="AD2624"/>
          <cell r="AE2624">
            <v>2</v>
          </cell>
        </row>
        <row r="2625">
          <cell r="B2625">
            <v>44147</v>
          </cell>
          <cell r="C2625">
            <v>46</v>
          </cell>
          <cell r="D2625">
            <v>11</v>
          </cell>
          <cell r="E2625">
            <v>1001040364</v>
          </cell>
          <cell r="F2625" t="str">
            <v>Máy lọc nước KAROFI E8RO MT</v>
          </cell>
          <cell r="G2625"/>
          <cell r="H2625" t="str">
            <v>Dương</v>
          </cell>
          <cell r="I2625" t="str">
            <v>Lắp ráp</v>
          </cell>
          <cell r="J2625" t="str">
            <v>PQC</v>
          </cell>
          <cell r="K2625">
            <v>200</v>
          </cell>
          <cell r="L2625">
            <v>198</v>
          </cell>
          <cell r="M2625">
            <v>2</v>
          </cell>
          <cell r="P2625"/>
          <cell r="Q2625"/>
          <cell r="R2625"/>
          <cell r="S2625"/>
          <cell r="T2625"/>
          <cell r="U2625"/>
          <cell r="V2625"/>
          <cell r="W2625"/>
          <cell r="Y2625"/>
          <cell r="Z2625"/>
          <cell r="AA2625"/>
          <cell r="AB2625"/>
          <cell r="AC2625"/>
          <cell r="AD2625"/>
          <cell r="AE2625">
            <v>2</v>
          </cell>
        </row>
        <row r="2626">
          <cell r="B2626">
            <v>44148</v>
          </cell>
          <cell r="C2626">
            <v>46</v>
          </cell>
          <cell r="D2626">
            <v>11</v>
          </cell>
          <cell r="E2626">
            <v>1001080045</v>
          </cell>
          <cell r="F2626" t="str">
            <v>Máy RO-202/DB25 (CHANHVIET.05.IROKA)</v>
          </cell>
          <cell r="G2626"/>
          <cell r="H2626" t="str">
            <v>Dương</v>
          </cell>
          <cell r="I2626" t="str">
            <v>Lắp ráp</v>
          </cell>
          <cell r="J2626" t="str">
            <v>PQC</v>
          </cell>
          <cell r="K2626">
            <v>40</v>
          </cell>
          <cell r="L2626">
            <v>37</v>
          </cell>
          <cell r="M2626">
            <v>3</v>
          </cell>
          <cell r="P2626"/>
          <cell r="Q2626"/>
          <cell r="R2626"/>
          <cell r="S2626"/>
          <cell r="T2626"/>
          <cell r="U2626"/>
          <cell r="V2626"/>
          <cell r="W2626"/>
          <cell r="Y2626"/>
          <cell r="Z2626"/>
          <cell r="AA2626"/>
          <cell r="AB2626"/>
          <cell r="AC2626"/>
          <cell r="AD2626"/>
          <cell r="AE2626">
            <v>3</v>
          </cell>
        </row>
        <row r="2627">
          <cell r="B2627">
            <v>44148</v>
          </cell>
          <cell r="C2627">
            <v>46</v>
          </cell>
          <cell r="D2627">
            <v>11</v>
          </cell>
          <cell r="E2627">
            <v>1001110195</v>
          </cell>
          <cell r="F2627" t="str">
            <v>Máy RO-104 HIGHPURE</v>
          </cell>
          <cell r="G2627"/>
          <cell r="H2627" t="str">
            <v>Dương</v>
          </cell>
          <cell r="I2627" t="str">
            <v>Lắp ráp</v>
          </cell>
          <cell r="J2627" t="str">
            <v>PQC</v>
          </cell>
          <cell r="K2627">
            <v>360</v>
          </cell>
          <cell r="L2627">
            <v>356</v>
          </cell>
          <cell r="M2627">
            <v>4</v>
          </cell>
          <cell r="P2627"/>
          <cell r="Q2627"/>
          <cell r="R2627"/>
          <cell r="S2627"/>
          <cell r="T2627"/>
          <cell r="U2627"/>
          <cell r="V2627"/>
          <cell r="W2627"/>
          <cell r="Y2627"/>
          <cell r="Z2627"/>
          <cell r="AA2627"/>
          <cell r="AB2627"/>
          <cell r="AC2627"/>
          <cell r="AD2627">
            <v>4</v>
          </cell>
          <cell r="AE2627"/>
        </row>
        <row r="2628">
          <cell r="B2628">
            <v>44148</v>
          </cell>
          <cell r="C2628">
            <v>46</v>
          </cell>
          <cell r="D2628">
            <v>11</v>
          </cell>
          <cell r="E2628">
            <v>1001040380</v>
          </cell>
          <cell r="F2628" t="str">
            <v>Máy lọc nước KAROFI KSI90 Plus</v>
          </cell>
          <cell r="G2628"/>
          <cell r="H2628" t="str">
            <v>Dương</v>
          </cell>
          <cell r="I2628" t="str">
            <v>Lắp ráp</v>
          </cell>
          <cell r="J2628" t="str">
            <v>PQC</v>
          </cell>
          <cell r="K2628">
            <v>140</v>
          </cell>
          <cell r="L2628">
            <v>136</v>
          </cell>
          <cell r="M2628">
            <v>4</v>
          </cell>
          <cell r="P2628"/>
          <cell r="Q2628"/>
          <cell r="R2628"/>
          <cell r="S2628"/>
          <cell r="T2628"/>
          <cell r="U2628"/>
          <cell r="V2628"/>
          <cell r="W2628"/>
          <cell r="Y2628"/>
          <cell r="Z2628"/>
          <cell r="AA2628"/>
          <cell r="AB2628"/>
          <cell r="AC2628"/>
          <cell r="AD2628"/>
          <cell r="AE2628">
            <v>4</v>
          </cell>
        </row>
        <row r="2629">
          <cell r="B2629">
            <v>44148</v>
          </cell>
          <cell r="C2629">
            <v>46</v>
          </cell>
          <cell r="D2629">
            <v>11</v>
          </cell>
          <cell r="E2629">
            <v>1001040364</v>
          </cell>
          <cell r="F2629" t="str">
            <v>Máy lọc nước KAROFI E8RO MT</v>
          </cell>
          <cell r="G2629"/>
          <cell r="H2629" t="str">
            <v>Dương</v>
          </cell>
          <cell r="I2629" t="str">
            <v>Lắp ráp</v>
          </cell>
          <cell r="J2629" t="str">
            <v>PQC</v>
          </cell>
          <cell r="K2629">
            <v>100</v>
          </cell>
          <cell r="L2629">
            <v>95</v>
          </cell>
          <cell r="M2629">
            <v>5</v>
          </cell>
          <cell r="P2629"/>
          <cell r="Q2629"/>
          <cell r="R2629"/>
          <cell r="S2629"/>
          <cell r="T2629"/>
          <cell r="U2629"/>
          <cell r="V2629"/>
          <cell r="W2629"/>
          <cell r="Y2629"/>
          <cell r="Z2629"/>
          <cell r="AA2629"/>
          <cell r="AB2629"/>
          <cell r="AC2629"/>
          <cell r="AD2629"/>
          <cell r="AE2629">
            <v>5</v>
          </cell>
        </row>
        <row r="2630">
          <cell r="B2630">
            <v>44149</v>
          </cell>
          <cell r="C2630">
            <v>46</v>
          </cell>
          <cell r="D2630">
            <v>11</v>
          </cell>
          <cell r="E2630">
            <v>1001030169</v>
          </cell>
          <cell r="F2630" t="str">
            <v>Máy lọc nước KoriHome WPK-G60 v2</v>
          </cell>
          <cell r="G2630"/>
          <cell r="H2630" t="str">
            <v>Dương</v>
          </cell>
          <cell r="I2630" t="str">
            <v>Lắp ráp</v>
          </cell>
          <cell r="J2630" t="str">
            <v>PQC</v>
          </cell>
          <cell r="K2630">
            <v>50</v>
          </cell>
          <cell r="L2630">
            <v>49</v>
          </cell>
          <cell r="M2630">
            <v>1</v>
          </cell>
          <cell r="P2630"/>
          <cell r="Q2630"/>
          <cell r="R2630"/>
          <cell r="S2630"/>
          <cell r="T2630"/>
          <cell r="U2630"/>
          <cell r="V2630"/>
          <cell r="W2630"/>
          <cell r="Y2630"/>
          <cell r="Z2630"/>
          <cell r="AA2630"/>
          <cell r="AB2630"/>
          <cell r="AC2630"/>
          <cell r="AD2630"/>
          <cell r="AE2630">
            <v>1</v>
          </cell>
        </row>
        <row r="2631">
          <cell r="B2631">
            <v>44149</v>
          </cell>
          <cell r="C2631">
            <v>46</v>
          </cell>
          <cell r="D2631">
            <v>11</v>
          </cell>
          <cell r="E2631">
            <v>1001040415</v>
          </cell>
          <cell r="F2631" t="str">
            <v>Máy lọc nước KAROFI B930</v>
          </cell>
          <cell r="G2631"/>
          <cell r="H2631" t="str">
            <v>Dương</v>
          </cell>
          <cell r="I2631" t="str">
            <v>Lắp ráp</v>
          </cell>
          <cell r="J2631" t="str">
            <v>PQC</v>
          </cell>
          <cell r="K2631">
            <v>300</v>
          </cell>
          <cell r="L2631">
            <v>298</v>
          </cell>
          <cell r="M2631">
            <v>2</v>
          </cell>
          <cell r="P2631"/>
          <cell r="Q2631"/>
          <cell r="R2631"/>
          <cell r="S2631"/>
          <cell r="T2631"/>
          <cell r="U2631"/>
          <cell r="V2631"/>
          <cell r="W2631"/>
          <cell r="Y2631"/>
          <cell r="Z2631"/>
          <cell r="AA2631"/>
          <cell r="AB2631"/>
          <cell r="AC2631"/>
          <cell r="AD2631"/>
          <cell r="AE2631">
            <v>2</v>
          </cell>
        </row>
        <row r="2632">
          <cell r="B2632">
            <v>44149</v>
          </cell>
          <cell r="C2632">
            <v>46</v>
          </cell>
          <cell r="D2632">
            <v>11</v>
          </cell>
          <cell r="E2632">
            <v>1001110196</v>
          </cell>
          <cell r="F2632" t="str">
            <v>Máy RO-30 HIGHPURE</v>
          </cell>
          <cell r="G2632"/>
          <cell r="H2632" t="str">
            <v>Dương</v>
          </cell>
          <cell r="I2632" t="str">
            <v>Lắp ráp</v>
          </cell>
          <cell r="J2632" t="str">
            <v>PQC</v>
          </cell>
          <cell r="K2632">
            <v>500</v>
          </cell>
          <cell r="L2632">
            <v>495</v>
          </cell>
          <cell r="M2632">
            <v>5</v>
          </cell>
          <cell r="P2632"/>
          <cell r="Q2632"/>
          <cell r="R2632"/>
          <cell r="S2632"/>
          <cell r="T2632"/>
          <cell r="U2632"/>
          <cell r="V2632"/>
          <cell r="W2632"/>
          <cell r="Y2632"/>
          <cell r="Z2632"/>
          <cell r="AA2632"/>
          <cell r="AB2632"/>
          <cell r="AC2632"/>
          <cell r="AD2632"/>
          <cell r="AE2632">
            <v>5</v>
          </cell>
        </row>
        <row r="2633">
          <cell r="B2633">
            <v>44149</v>
          </cell>
          <cell r="C2633">
            <v>46</v>
          </cell>
          <cell r="D2633">
            <v>11</v>
          </cell>
          <cell r="E2633">
            <v>1001050286</v>
          </cell>
          <cell r="F2633" t="str">
            <v>MÁY RO-02/010 CTMINHTHANH.01</v>
          </cell>
          <cell r="G2633"/>
          <cell r="H2633" t="str">
            <v>Dương</v>
          </cell>
          <cell r="I2633" t="str">
            <v>Lắp ráp</v>
          </cell>
          <cell r="J2633" t="str">
            <v>PQC</v>
          </cell>
          <cell r="K2633">
            <v>200</v>
          </cell>
          <cell r="L2633">
            <v>196</v>
          </cell>
          <cell r="M2633">
            <v>4</v>
          </cell>
          <cell r="P2633"/>
          <cell r="Q2633"/>
          <cell r="R2633"/>
          <cell r="S2633"/>
          <cell r="T2633">
            <v>4</v>
          </cell>
          <cell r="U2633"/>
          <cell r="V2633"/>
          <cell r="W2633"/>
          <cell r="Y2633"/>
          <cell r="Z2633"/>
          <cell r="AA2633"/>
          <cell r="AB2633"/>
          <cell r="AC2633"/>
          <cell r="AD2633"/>
          <cell r="AE2633"/>
        </row>
        <row r="2634">
          <cell r="B2634">
            <v>44151</v>
          </cell>
          <cell r="C2634">
            <v>47</v>
          </cell>
          <cell r="D2634">
            <v>11</v>
          </cell>
          <cell r="E2634">
            <v>1001040391</v>
          </cell>
          <cell r="F2634" t="str">
            <v>Máy lọc nước Optimus Plus O-P1310</v>
          </cell>
          <cell r="G2634"/>
          <cell r="H2634" t="str">
            <v>Dương</v>
          </cell>
          <cell r="I2634" t="str">
            <v>Lắp ráp</v>
          </cell>
          <cell r="J2634" t="str">
            <v>PQC</v>
          </cell>
          <cell r="K2634">
            <v>150</v>
          </cell>
          <cell r="L2634">
            <v>148</v>
          </cell>
          <cell r="M2634">
            <v>2</v>
          </cell>
          <cell r="P2634"/>
          <cell r="Q2634"/>
          <cell r="R2634"/>
          <cell r="S2634"/>
          <cell r="T2634">
            <v>2</v>
          </cell>
          <cell r="U2634"/>
          <cell r="V2634"/>
          <cell r="W2634"/>
          <cell r="Y2634"/>
          <cell r="Z2634"/>
          <cell r="AA2634"/>
          <cell r="AB2634"/>
          <cell r="AC2634"/>
          <cell r="AD2634"/>
          <cell r="AE2634"/>
        </row>
        <row r="2635">
          <cell r="B2635">
            <v>44151</v>
          </cell>
          <cell r="C2635">
            <v>47</v>
          </cell>
          <cell r="D2635">
            <v>11</v>
          </cell>
          <cell r="E2635">
            <v>1001110218</v>
          </cell>
          <cell r="F2635" t="str">
            <v>Máy RO-30 WATERFALL</v>
          </cell>
          <cell r="G2635"/>
          <cell r="H2635" t="str">
            <v>Dương</v>
          </cell>
          <cell r="I2635" t="str">
            <v>Lắp ráp</v>
          </cell>
          <cell r="J2635" t="str">
            <v>PQC</v>
          </cell>
          <cell r="K2635">
            <v>400</v>
          </cell>
          <cell r="L2635">
            <v>398</v>
          </cell>
          <cell r="M2635">
            <v>2</v>
          </cell>
          <cell r="P2635"/>
          <cell r="Q2635"/>
          <cell r="R2635"/>
          <cell r="S2635"/>
          <cell r="T2635">
            <v>2</v>
          </cell>
          <cell r="U2635"/>
          <cell r="V2635"/>
          <cell r="W2635"/>
          <cell r="Y2635"/>
          <cell r="Z2635"/>
          <cell r="AA2635"/>
          <cell r="AB2635"/>
          <cell r="AC2635"/>
          <cell r="AD2635"/>
          <cell r="AE2635"/>
        </row>
        <row r="2636">
          <cell r="B2636">
            <v>44151</v>
          </cell>
          <cell r="C2636">
            <v>47</v>
          </cell>
          <cell r="D2636">
            <v>11</v>
          </cell>
          <cell r="E2636">
            <v>1001050108</v>
          </cell>
          <cell r="F2636" t="str">
            <v>Máy RO-05/028 (CHTHITG.01)</v>
          </cell>
          <cell r="G2636"/>
          <cell r="H2636" t="str">
            <v>Dương</v>
          </cell>
          <cell r="I2636" t="str">
            <v>Lắp ráp</v>
          </cell>
          <cell r="J2636" t="str">
            <v>PQC</v>
          </cell>
          <cell r="K2636">
            <v>30</v>
          </cell>
          <cell r="L2636">
            <v>26</v>
          </cell>
          <cell r="M2636">
            <v>4</v>
          </cell>
          <cell r="P2636"/>
          <cell r="Q2636"/>
          <cell r="R2636"/>
          <cell r="S2636"/>
          <cell r="T2636">
            <v>4</v>
          </cell>
          <cell r="U2636"/>
          <cell r="V2636"/>
          <cell r="W2636"/>
          <cell r="Y2636"/>
          <cell r="Z2636"/>
          <cell r="AA2636"/>
          <cell r="AB2636"/>
          <cell r="AC2636"/>
          <cell r="AD2636"/>
          <cell r="AE2636"/>
        </row>
        <row r="2637">
          <cell r="B2637">
            <v>44151</v>
          </cell>
          <cell r="C2637">
            <v>47</v>
          </cell>
          <cell r="D2637">
            <v>11</v>
          </cell>
          <cell r="E2637">
            <v>1001040306</v>
          </cell>
          <cell r="F2637" t="str">
            <v>Máy lọc nước Livotec LBQ-U06</v>
          </cell>
          <cell r="G2637"/>
          <cell r="H2637" t="str">
            <v>Dương</v>
          </cell>
          <cell r="I2637" t="str">
            <v>Lắp ráp</v>
          </cell>
          <cell r="J2637" t="str">
            <v>PQC</v>
          </cell>
          <cell r="K2637">
            <v>250</v>
          </cell>
          <cell r="L2637">
            <v>247</v>
          </cell>
          <cell r="M2637">
            <v>3</v>
          </cell>
          <cell r="P2637"/>
          <cell r="Q2637"/>
          <cell r="R2637"/>
          <cell r="S2637"/>
          <cell r="T2637">
            <v>3</v>
          </cell>
          <cell r="U2637"/>
          <cell r="V2637"/>
          <cell r="W2637"/>
          <cell r="Y2637"/>
          <cell r="Z2637"/>
          <cell r="AA2637"/>
          <cell r="AB2637"/>
          <cell r="AC2637"/>
          <cell r="AD2637"/>
          <cell r="AE2637"/>
        </row>
        <row r="2638">
          <cell r="B2638">
            <v>44151</v>
          </cell>
          <cell r="C2638">
            <v>47</v>
          </cell>
          <cell r="D2638">
            <v>11</v>
          </cell>
          <cell r="E2638">
            <v>1001040302</v>
          </cell>
          <cell r="F2638" t="str">
            <v>Máy lọc nước LIVOTEC LBQ-U05</v>
          </cell>
          <cell r="G2638"/>
          <cell r="H2638" t="str">
            <v>Dương</v>
          </cell>
          <cell r="I2638" t="str">
            <v>Lắp ráp</v>
          </cell>
          <cell r="J2638" t="str">
            <v>PQC</v>
          </cell>
          <cell r="K2638">
            <v>250</v>
          </cell>
          <cell r="L2638">
            <v>246</v>
          </cell>
          <cell r="M2638">
            <v>4</v>
          </cell>
          <cell r="P2638"/>
          <cell r="Q2638"/>
          <cell r="R2638"/>
          <cell r="S2638"/>
          <cell r="T2638">
            <v>4</v>
          </cell>
          <cell r="U2638"/>
          <cell r="V2638"/>
          <cell r="W2638"/>
          <cell r="Y2638"/>
          <cell r="Z2638"/>
          <cell r="AA2638"/>
          <cell r="AB2638"/>
          <cell r="AC2638"/>
          <cell r="AD2638"/>
          <cell r="AE2638"/>
        </row>
        <row r="2639">
          <cell r="B2639">
            <v>44151</v>
          </cell>
          <cell r="C2639">
            <v>47</v>
          </cell>
          <cell r="D2639">
            <v>11</v>
          </cell>
          <cell r="E2639">
            <v>1001040415</v>
          </cell>
          <cell r="F2639" t="str">
            <v>Máy lọc nước KAROFI B930</v>
          </cell>
          <cell r="G2639"/>
          <cell r="H2639" t="str">
            <v>Dương</v>
          </cell>
          <cell r="I2639" t="str">
            <v>Lắp ráp</v>
          </cell>
          <cell r="J2639" t="str">
            <v>PQC</v>
          </cell>
          <cell r="K2639">
            <v>100</v>
          </cell>
          <cell r="L2639">
            <v>99</v>
          </cell>
          <cell r="M2639">
            <v>1</v>
          </cell>
          <cell r="P2639"/>
          <cell r="Q2639"/>
          <cell r="R2639"/>
          <cell r="S2639"/>
          <cell r="T2639">
            <v>1</v>
          </cell>
          <cell r="U2639"/>
          <cell r="V2639"/>
          <cell r="W2639"/>
          <cell r="Y2639"/>
          <cell r="Z2639"/>
          <cell r="AA2639"/>
          <cell r="AB2639"/>
          <cell r="AC2639"/>
          <cell r="AD2639"/>
          <cell r="AE2639"/>
        </row>
        <row r="2640">
          <cell r="B2640">
            <v>44152</v>
          </cell>
          <cell r="C2640">
            <v>47</v>
          </cell>
          <cell r="D2640">
            <v>11</v>
          </cell>
          <cell r="E2640">
            <v>1001040409</v>
          </cell>
          <cell r="F2640" t="str">
            <v>Máy lọc nước KAROFI KT-E9RO</v>
          </cell>
          <cell r="G2640"/>
          <cell r="H2640" t="str">
            <v>Dương</v>
          </cell>
          <cell r="I2640" t="str">
            <v>Lắp ráp</v>
          </cell>
          <cell r="J2640" t="str">
            <v>PQC</v>
          </cell>
          <cell r="K2640">
            <v>50</v>
          </cell>
          <cell r="L2640">
            <v>48</v>
          </cell>
          <cell r="M2640">
            <v>2</v>
          </cell>
          <cell r="P2640"/>
          <cell r="Q2640"/>
          <cell r="R2640"/>
          <cell r="S2640"/>
          <cell r="T2640">
            <v>2</v>
          </cell>
          <cell r="U2640"/>
          <cell r="V2640"/>
          <cell r="W2640"/>
          <cell r="Y2640"/>
          <cell r="Z2640"/>
          <cell r="AA2640"/>
          <cell r="AB2640"/>
          <cell r="AC2640"/>
          <cell r="AD2640"/>
          <cell r="AE2640"/>
        </row>
        <row r="2641">
          <cell r="B2641">
            <v>44152</v>
          </cell>
          <cell r="C2641">
            <v>47</v>
          </cell>
          <cell r="D2641">
            <v>11</v>
          </cell>
          <cell r="E2641">
            <v>1001040380</v>
          </cell>
          <cell r="F2641" t="str">
            <v>Máy lọc nước KAROFI KSI90 Plus</v>
          </cell>
          <cell r="G2641"/>
          <cell r="H2641" t="str">
            <v>Dương</v>
          </cell>
          <cell r="I2641" t="str">
            <v>Lắp ráp</v>
          </cell>
          <cell r="J2641" t="str">
            <v>PQC</v>
          </cell>
          <cell r="K2641">
            <v>70</v>
          </cell>
          <cell r="L2641">
            <v>69</v>
          </cell>
          <cell r="M2641">
            <v>1</v>
          </cell>
          <cell r="P2641"/>
          <cell r="Q2641"/>
          <cell r="R2641"/>
          <cell r="S2641"/>
          <cell r="T2641"/>
          <cell r="U2641"/>
          <cell r="V2641"/>
          <cell r="W2641"/>
          <cell r="Y2641"/>
          <cell r="Z2641"/>
          <cell r="AA2641"/>
          <cell r="AB2641"/>
          <cell r="AC2641"/>
          <cell r="AD2641">
            <v>1</v>
          </cell>
          <cell r="AE2641"/>
        </row>
        <row r="2642">
          <cell r="B2642">
            <v>44152</v>
          </cell>
          <cell r="C2642">
            <v>47</v>
          </cell>
          <cell r="D2642">
            <v>11</v>
          </cell>
          <cell r="E2642">
            <v>1001040364</v>
          </cell>
          <cell r="F2642" t="str">
            <v>Máy lọc nước KAROFI E8RO MT</v>
          </cell>
          <cell r="G2642"/>
          <cell r="H2642" t="str">
            <v>Dương</v>
          </cell>
          <cell r="I2642" t="str">
            <v>Lắp ráp</v>
          </cell>
          <cell r="J2642" t="str">
            <v>PQC</v>
          </cell>
          <cell r="K2642">
            <v>550</v>
          </cell>
          <cell r="L2642">
            <v>547</v>
          </cell>
          <cell r="M2642">
            <v>3</v>
          </cell>
          <cell r="P2642"/>
          <cell r="Q2642"/>
          <cell r="R2642"/>
          <cell r="S2642"/>
          <cell r="T2642"/>
          <cell r="U2642"/>
          <cell r="V2642"/>
          <cell r="W2642"/>
          <cell r="Y2642"/>
          <cell r="Z2642"/>
          <cell r="AA2642"/>
          <cell r="AB2642"/>
          <cell r="AC2642"/>
          <cell r="AD2642">
            <v>3</v>
          </cell>
          <cell r="AE2642"/>
        </row>
        <row r="2643">
          <cell r="B2643">
            <v>44152</v>
          </cell>
          <cell r="C2643">
            <v>47</v>
          </cell>
          <cell r="D2643">
            <v>11</v>
          </cell>
          <cell r="E2643">
            <v>1001110218</v>
          </cell>
          <cell r="F2643" t="str">
            <v>Máy RO-30 WATERFALL</v>
          </cell>
          <cell r="G2643"/>
          <cell r="H2643" t="str">
            <v>Dương</v>
          </cell>
          <cell r="I2643" t="str">
            <v>Lắp ráp</v>
          </cell>
          <cell r="J2643" t="str">
            <v>PQC</v>
          </cell>
          <cell r="K2643">
            <v>100</v>
          </cell>
          <cell r="L2643">
            <v>99</v>
          </cell>
          <cell r="M2643">
            <v>1</v>
          </cell>
          <cell r="P2643"/>
          <cell r="Q2643"/>
          <cell r="R2643"/>
          <cell r="S2643"/>
          <cell r="T2643"/>
          <cell r="U2643"/>
          <cell r="V2643"/>
          <cell r="W2643"/>
          <cell r="Y2643"/>
          <cell r="Z2643"/>
          <cell r="AA2643"/>
          <cell r="AB2643"/>
          <cell r="AC2643"/>
          <cell r="AD2643">
            <v>1</v>
          </cell>
          <cell r="AE2643"/>
        </row>
        <row r="2644">
          <cell r="B2644">
            <v>44152</v>
          </cell>
          <cell r="C2644">
            <v>47</v>
          </cell>
          <cell r="D2644">
            <v>11</v>
          </cell>
          <cell r="E2644">
            <v>1001040378</v>
          </cell>
          <cell r="F2644" t="str">
            <v>Máy lọc nước KAROFI N7RO MT</v>
          </cell>
          <cell r="G2644"/>
          <cell r="H2644" t="str">
            <v>Dương</v>
          </cell>
          <cell r="I2644" t="str">
            <v>Lắp ráp</v>
          </cell>
          <cell r="J2644" t="str">
            <v>PQC</v>
          </cell>
          <cell r="K2644">
            <v>200</v>
          </cell>
          <cell r="L2644">
            <v>199</v>
          </cell>
          <cell r="M2644">
            <v>1</v>
          </cell>
          <cell r="P2644"/>
          <cell r="Q2644"/>
          <cell r="R2644"/>
          <cell r="S2644"/>
          <cell r="T2644"/>
          <cell r="U2644"/>
          <cell r="V2644"/>
          <cell r="W2644"/>
          <cell r="Y2644"/>
          <cell r="Z2644"/>
          <cell r="AA2644"/>
          <cell r="AB2644"/>
          <cell r="AC2644"/>
          <cell r="AD2644"/>
          <cell r="AE2644">
            <v>1</v>
          </cell>
        </row>
        <row r="2645">
          <cell r="B2645">
            <v>44153</v>
          </cell>
          <cell r="C2645">
            <v>47</v>
          </cell>
          <cell r="D2645">
            <v>11</v>
          </cell>
          <cell r="E2645">
            <v>1001040391</v>
          </cell>
          <cell r="F2645" t="str">
            <v>Máy lọc nước Optimus Plus O-P1310</v>
          </cell>
          <cell r="G2645"/>
          <cell r="H2645" t="str">
            <v>Dương</v>
          </cell>
          <cell r="I2645" t="str">
            <v>Lắp ráp</v>
          </cell>
          <cell r="J2645" t="str">
            <v>PQC</v>
          </cell>
          <cell r="K2645">
            <v>100</v>
          </cell>
          <cell r="L2645">
            <v>99</v>
          </cell>
          <cell r="M2645">
            <v>1</v>
          </cell>
          <cell r="P2645"/>
          <cell r="Q2645"/>
          <cell r="R2645"/>
          <cell r="S2645"/>
          <cell r="T2645"/>
          <cell r="U2645"/>
          <cell r="V2645"/>
          <cell r="W2645"/>
          <cell r="Y2645"/>
          <cell r="Z2645"/>
          <cell r="AA2645"/>
          <cell r="AB2645"/>
          <cell r="AC2645"/>
          <cell r="AD2645"/>
          <cell r="AE2645">
            <v>1</v>
          </cell>
        </row>
        <row r="2646">
          <cell r="B2646">
            <v>44153</v>
          </cell>
          <cell r="C2646">
            <v>47</v>
          </cell>
          <cell r="D2646">
            <v>11</v>
          </cell>
          <cell r="E2646">
            <v>1001040376</v>
          </cell>
          <cell r="F2646" t="str">
            <v>Máy nóng lạnh Karofi HCV200RO</v>
          </cell>
          <cell r="G2646"/>
          <cell r="H2646" t="str">
            <v>Dương</v>
          </cell>
          <cell r="I2646" t="str">
            <v>Lắp ráp</v>
          </cell>
          <cell r="J2646" t="str">
            <v>PQC</v>
          </cell>
          <cell r="K2646">
            <v>45</v>
          </cell>
          <cell r="L2646">
            <v>44</v>
          </cell>
          <cell r="M2646">
            <v>1</v>
          </cell>
          <cell r="P2646"/>
          <cell r="Q2646"/>
          <cell r="R2646"/>
          <cell r="S2646"/>
          <cell r="T2646"/>
          <cell r="U2646"/>
          <cell r="V2646"/>
          <cell r="W2646"/>
          <cell r="Y2646"/>
          <cell r="Z2646"/>
          <cell r="AA2646"/>
          <cell r="AB2646"/>
          <cell r="AC2646"/>
          <cell r="AD2646">
            <v>1</v>
          </cell>
          <cell r="AE2646"/>
        </row>
        <row r="2647">
          <cell r="B2647">
            <v>44153</v>
          </cell>
          <cell r="C2647">
            <v>47</v>
          </cell>
          <cell r="D2647">
            <v>11</v>
          </cell>
          <cell r="E2647">
            <v>2008010036</v>
          </cell>
          <cell r="F2647" t="str">
            <v>Bơm 24V 8369T KAROFI</v>
          </cell>
          <cell r="G2647"/>
          <cell r="H2647" t="str">
            <v>Dương</v>
          </cell>
          <cell r="I2647" t="str">
            <v>Lắp ráp</v>
          </cell>
          <cell r="J2647" t="str">
            <v>PQC</v>
          </cell>
          <cell r="K2647">
            <v>280</v>
          </cell>
          <cell r="L2647">
            <v>255</v>
          </cell>
          <cell r="M2647">
            <v>25</v>
          </cell>
          <cell r="P2647"/>
          <cell r="Q2647"/>
          <cell r="R2647"/>
          <cell r="S2647"/>
          <cell r="T2647"/>
          <cell r="U2647"/>
          <cell r="V2647"/>
          <cell r="W2647"/>
          <cell r="Y2647"/>
          <cell r="Z2647"/>
          <cell r="AA2647"/>
          <cell r="AB2647"/>
          <cell r="AC2647"/>
          <cell r="AD2647">
            <v>25</v>
          </cell>
          <cell r="AE2647"/>
        </row>
        <row r="2648">
          <cell r="B2648">
            <v>44153</v>
          </cell>
          <cell r="C2648">
            <v>47</v>
          </cell>
          <cell r="D2648">
            <v>11</v>
          </cell>
          <cell r="E2648">
            <v>1001040364</v>
          </cell>
          <cell r="F2648" t="str">
            <v>Máy lọc nước KAROFI E8RO MT</v>
          </cell>
          <cell r="G2648"/>
          <cell r="H2648" t="str">
            <v>Dương</v>
          </cell>
          <cell r="I2648" t="str">
            <v>Lắp ráp</v>
          </cell>
          <cell r="J2648" t="str">
            <v>PQC</v>
          </cell>
          <cell r="K2648">
            <v>200</v>
          </cell>
          <cell r="L2648">
            <v>198</v>
          </cell>
          <cell r="M2648">
            <v>2</v>
          </cell>
          <cell r="P2648"/>
          <cell r="Q2648"/>
          <cell r="R2648"/>
          <cell r="S2648"/>
          <cell r="T2648"/>
          <cell r="U2648"/>
          <cell r="V2648"/>
          <cell r="W2648"/>
          <cell r="Y2648"/>
          <cell r="Z2648"/>
          <cell r="AA2648"/>
          <cell r="AB2648"/>
          <cell r="AC2648"/>
          <cell r="AD2648"/>
          <cell r="AE2648">
            <v>2</v>
          </cell>
        </row>
        <row r="2649">
          <cell r="B2649">
            <v>44154</v>
          </cell>
          <cell r="C2649">
            <v>47</v>
          </cell>
          <cell r="D2649">
            <v>11</v>
          </cell>
          <cell r="E2649">
            <v>1001050268</v>
          </cell>
          <cell r="F2649" t="str">
            <v>Máy RO-401 SUNHOUSE.01 (SHA76211CK)</v>
          </cell>
          <cell r="G2649"/>
          <cell r="H2649" t="str">
            <v>Dương</v>
          </cell>
          <cell r="I2649" t="str">
            <v>Lắp ráp</v>
          </cell>
          <cell r="J2649" t="str">
            <v>PQC</v>
          </cell>
          <cell r="K2649">
            <v>100</v>
          </cell>
          <cell r="L2649">
            <v>99</v>
          </cell>
          <cell r="M2649">
            <v>1</v>
          </cell>
          <cell r="P2649"/>
          <cell r="Q2649"/>
          <cell r="R2649"/>
          <cell r="S2649"/>
          <cell r="T2649"/>
          <cell r="U2649"/>
          <cell r="V2649"/>
          <cell r="W2649"/>
          <cell r="Y2649"/>
          <cell r="Z2649"/>
          <cell r="AA2649"/>
          <cell r="AB2649"/>
          <cell r="AC2649"/>
          <cell r="AD2649"/>
          <cell r="AE2649">
            <v>1</v>
          </cell>
        </row>
        <row r="2650">
          <cell r="B2650">
            <v>44154</v>
          </cell>
          <cell r="C2650">
            <v>47</v>
          </cell>
          <cell r="D2650">
            <v>11</v>
          </cell>
          <cell r="E2650">
            <v>1001010176</v>
          </cell>
          <cell r="F2650" t="str">
            <v>Máy lọc nước LIVOTEC LRA109</v>
          </cell>
          <cell r="G2650"/>
          <cell r="H2650" t="str">
            <v>Dương</v>
          </cell>
          <cell r="I2650" t="str">
            <v>Lắp ráp</v>
          </cell>
          <cell r="J2650" t="str">
            <v>PQC</v>
          </cell>
          <cell r="K2650">
            <v>200</v>
          </cell>
          <cell r="L2650">
            <v>199</v>
          </cell>
          <cell r="M2650">
            <v>1</v>
          </cell>
          <cell r="P2650"/>
          <cell r="Q2650"/>
          <cell r="R2650"/>
          <cell r="S2650"/>
          <cell r="T2650"/>
          <cell r="U2650"/>
          <cell r="V2650"/>
          <cell r="W2650"/>
          <cell r="Y2650"/>
          <cell r="Z2650"/>
          <cell r="AA2650"/>
          <cell r="AB2650"/>
          <cell r="AC2650"/>
          <cell r="AD2650"/>
          <cell r="AE2650">
            <v>1</v>
          </cell>
        </row>
        <row r="2651">
          <cell r="B2651">
            <v>44154</v>
          </cell>
          <cell r="C2651">
            <v>47</v>
          </cell>
          <cell r="D2651">
            <v>11</v>
          </cell>
          <cell r="E2651">
            <v>1001060006</v>
          </cell>
          <cell r="F2651" t="str">
            <v>Máy RO-05/028 (CTHONGLINH.01)</v>
          </cell>
          <cell r="G2651"/>
          <cell r="H2651" t="str">
            <v>Dương</v>
          </cell>
          <cell r="I2651" t="str">
            <v>Lắp ráp</v>
          </cell>
          <cell r="J2651" t="str">
            <v>PQC</v>
          </cell>
          <cell r="K2651">
            <v>10</v>
          </cell>
          <cell r="L2651">
            <v>7</v>
          </cell>
          <cell r="M2651">
            <v>3</v>
          </cell>
          <cell r="P2651"/>
          <cell r="Q2651"/>
          <cell r="R2651"/>
          <cell r="S2651"/>
          <cell r="T2651"/>
          <cell r="U2651"/>
          <cell r="V2651"/>
          <cell r="W2651"/>
          <cell r="Y2651"/>
          <cell r="Z2651"/>
          <cell r="AA2651"/>
          <cell r="AB2651"/>
          <cell r="AC2651"/>
          <cell r="AD2651"/>
          <cell r="AE2651">
            <v>3</v>
          </cell>
        </row>
        <row r="2652">
          <cell r="B2652">
            <v>44154</v>
          </cell>
          <cell r="C2652">
            <v>47</v>
          </cell>
          <cell r="D2652">
            <v>11</v>
          </cell>
          <cell r="E2652">
            <v>1001040364</v>
          </cell>
          <cell r="F2652" t="str">
            <v>Máy lọc nước KAROFI E8RO MT</v>
          </cell>
          <cell r="G2652"/>
          <cell r="H2652" t="str">
            <v>Dương</v>
          </cell>
          <cell r="I2652" t="str">
            <v>Lắp ráp</v>
          </cell>
          <cell r="J2652" t="str">
            <v>PQC</v>
          </cell>
          <cell r="K2652">
            <v>100</v>
          </cell>
          <cell r="L2652">
            <v>96</v>
          </cell>
          <cell r="M2652">
            <v>4</v>
          </cell>
          <cell r="P2652"/>
          <cell r="Q2652"/>
          <cell r="R2652"/>
          <cell r="S2652"/>
          <cell r="T2652"/>
          <cell r="U2652"/>
          <cell r="V2652"/>
          <cell r="W2652"/>
          <cell r="Y2652"/>
          <cell r="Z2652"/>
          <cell r="AA2652"/>
          <cell r="AB2652"/>
          <cell r="AC2652"/>
          <cell r="AD2652"/>
          <cell r="AE2652">
            <v>4</v>
          </cell>
        </row>
        <row r="2653">
          <cell r="B2653">
            <v>44154</v>
          </cell>
          <cell r="C2653">
            <v>47</v>
          </cell>
          <cell r="D2653">
            <v>11</v>
          </cell>
          <cell r="E2653">
            <v>1001040415</v>
          </cell>
          <cell r="F2653" t="str">
            <v>Máy lọc nước KAROFI B930</v>
          </cell>
          <cell r="G2653"/>
          <cell r="H2653" t="str">
            <v>Dương</v>
          </cell>
          <cell r="I2653" t="str">
            <v>Lắp ráp</v>
          </cell>
          <cell r="J2653" t="str">
            <v>PQC</v>
          </cell>
          <cell r="K2653">
            <v>200</v>
          </cell>
          <cell r="L2653">
            <v>197</v>
          </cell>
          <cell r="M2653">
            <v>3</v>
          </cell>
          <cell r="P2653"/>
          <cell r="Q2653"/>
          <cell r="R2653"/>
          <cell r="S2653"/>
          <cell r="T2653"/>
          <cell r="U2653"/>
          <cell r="V2653"/>
          <cell r="W2653"/>
          <cell r="Y2653"/>
          <cell r="Z2653"/>
          <cell r="AA2653"/>
          <cell r="AB2653"/>
          <cell r="AC2653"/>
          <cell r="AD2653"/>
          <cell r="AE2653">
            <v>3</v>
          </cell>
        </row>
        <row r="2654">
          <cell r="B2654">
            <v>44154</v>
          </cell>
          <cell r="C2654">
            <v>47</v>
          </cell>
          <cell r="D2654">
            <v>11</v>
          </cell>
          <cell r="E2654">
            <v>2008010036</v>
          </cell>
          <cell r="F2654" t="str">
            <v>Bơm 24V 8369T KAROFI</v>
          </cell>
          <cell r="G2654"/>
          <cell r="H2654" t="str">
            <v>Dương</v>
          </cell>
          <cell r="I2654" t="str">
            <v>Lắp ráp</v>
          </cell>
          <cell r="J2654" t="str">
            <v>PQC</v>
          </cell>
          <cell r="K2654">
            <v>1374</v>
          </cell>
          <cell r="L2654">
            <v>1360</v>
          </cell>
          <cell r="M2654">
            <v>14</v>
          </cell>
          <cell r="P2654"/>
          <cell r="Q2654"/>
          <cell r="R2654"/>
          <cell r="S2654"/>
          <cell r="T2654"/>
          <cell r="U2654"/>
          <cell r="V2654"/>
          <cell r="W2654"/>
          <cell r="Y2654"/>
          <cell r="Z2654"/>
          <cell r="AA2654"/>
          <cell r="AB2654"/>
          <cell r="AC2654"/>
          <cell r="AD2654"/>
          <cell r="AE2654">
            <v>14</v>
          </cell>
        </row>
        <row r="2655">
          <cell r="B2655">
            <v>44154</v>
          </cell>
          <cell r="C2655">
            <v>47</v>
          </cell>
          <cell r="D2655">
            <v>11</v>
          </cell>
          <cell r="E2655">
            <v>1001040376</v>
          </cell>
          <cell r="F2655" t="str">
            <v>Máy nóng lạnh Karofi HCV200RO</v>
          </cell>
          <cell r="G2655"/>
          <cell r="H2655" t="str">
            <v>Dương</v>
          </cell>
          <cell r="I2655" t="str">
            <v>Lắp ráp</v>
          </cell>
          <cell r="J2655" t="str">
            <v>PQC</v>
          </cell>
          <cell r="K2655">
            <v>85</v>
          </cell>
          <cell r="L2655">
            <v>81</v>
          </cell>
          <cell r="M2655">
            <v>4</v>
          </cell>
          <cell r="P2655"/>
          <cell r="Q2655"/>
          <cell r="R2655"/>
          <cell r="S2655"/>
          <cell r="T2655"/>
          <cell r="U2655"/>
          <cell r="V2655"/>
          <cell r="W2655"/>
          <cell r="Y2655"/>
          <cell r="Z2655"/>
          <cell r="AA2655"/>
          <cell r="AB2655"/>
          <cell r="AC2655"/>
          <cell r="AD2655"/>
          <cell r="AE2655">
            <v>4</v>
          </cell>
        </row>
        <row r="2656">
          <cell r="B2656">
            <v>44155</v>
          </cell>
          <cell r="C2656">
            <v>47</v>
          </cell>
          <cell r="D2656">
            <v>11</v>
          </cell>
          <cell r="E2656">
            <v>2008010036</v>
          </cell>
          <cell r="F2656" t="str">
            <v>Bơm 24V 8369T KAROFI</v>
          </cell>
          <cell r="G2656"/>
          <cell r="H2656" t="str">
            <v>Dương</v>
          </cell>
          <cell r="I2656" t="str">
            <v>Lắp ráp</v>
          </cell>
          <cell r="J2656" t="str">
            <v>PQC</v>
          </cell>
          <cell r="K2656">
            <v>200</v>
          </cell>
          <cell r="L2656">
            <v>180</v>
          </cell>
          <cell r="M2656">
            <v>20</v>
          </cell>
          <cell r="P2656"/>
          <cell r="Q2656"/>
          <cell r="R2656"/>
          <cell r="S2656">
            <v>20</v>
          </cell>
          <cell r="T2656"/>
          <cell r="U2656"/>
          <cell r="V2656"/>
          <cell r="W2656"/>
          <cell r="Y2656"/>
          <cell r="Z2656"/>
          <cell r="AA2656"/>
          <cell r="AB2656"/>
          <cell r="AC2656"/>
          <cell r="AD2656"/>
          <cell r="AE2656"/>
        </row>
        <row r="2657">
          <cell r="B2657">
            <v>44155</v>
          </cell>
          <cell r="C2657">
            <v>47</v>
          </cell>
          <cell r="D2657">
            <v>11</v>
          </cell>
          <cell r="E2657">
            <v>1001050268</v>
          </cell>
          <cell r="F2657" t="str">
            <v>Máy RO-401 SUNHOUSE.01 (SHA76211CK)</v>
          </cell>
          <cell r="G2657"/>
          <cell r="H2657" t="str">
            <v>Dương</v>
          </cell>
          <cell r="I2657" t="str">
            <v>Lắp ráp</v>
          </cell>
          <cell r="J2657" t="str">
            <v>PQC</v>
          </cell>
          <cell r="K2657">
            <v>182</v>
          </cell>
          <cell r="L2657">
            <v>179</v>
          </cell>
          <cell r="M2657">
            <v>3</v>
          </cell>
          <cell r="P2657"/>
          <cell r="Q2657"/>
          <cell r="R2657"/>
          <cell r="S2657"/>
          <cell r="T2657"/>
          <cell r="U2657"/>
          <cell r="V2657"/>
          <cell r="W2657"/>
          <cell r="Y2657"/>
          <cell r="Z2657"/>
          <cell r="AA2657"/>
          <cell r="AB2657"/>
          <cell r="AC2657"/>
          <cell r="AD2657">
            <v>3</v>
          </cell>
          <cell r="AE2657"/>
        </row>
        <row r="2658">
          <cell r="B2658">
            <v>44155</v>
          </cell>
          <cell r="C2658">
            <v>47</v>
          </cell>
          <cell r="D2658">
            <v>11</v>
          </cell>
          <cell r="E2658">
            <v>1001040115</v>
          </cell>
          <cell r="F2658" t="str">
            <v>Máy lọc nước KAROFI K9IQ-2 MT</v>
          </cell>
          <cell r="G2658"/>
          <cell r="H2658" t="str">
            <v>Dương</v>
          </cell>
          <cell r="I2658" t="str">
            <v>Lắp ráp</v>
          </cell>
          <cell r="J2658" t="str">
            <v>PQC</v>
          </cell>
          <cell r="K2658">
            <v>450</v>
          </cell>
          <cell r="L2658">
            <v>446</v>
          </cell>
          <cell r="M2658">
            <v>4</v>
          </cell>
          <cell r="P2658"/>
          <cell r="Q2658"/>
          <cell r="R2658"/>
          <cell r="S2658"/>
          <cell r="T2658"/>
          <cell r="U2658"/>
          <cell r="V2658"/>
          <cell r="W2658"/>
          <cell r="Y2658"/>
          <cell r="Z2658"/>
          <cell r="AA2658"/>
          <cell r="AB2658"/>
          <cell r="AC2658"/>
          <cell r="AD2658">
            <v>4</v>
          </cell>
          <cell r="AE2658"/>
        </row>
        <row r="2659">
          <cell r="B2659">
            <v>44155</v>
          </cell>
          <cell r="C2659">
            <v>47</v>
          </cell>
          <cell r="D2659">
            <v>11</v>
          </cell>
          <cell r="E2659">
            <v>1001010176</v>
          </cell>
          <cell r="F2659" t="str">
            <v>Máy lọc nước LIVOTEC LRA109</v>
          </cell>
          <cell r="G2659"/>
          <cell r="H2659" t="str">
            <v>Dương</v>
          </cell>
          <cell r="I2659" t="str">
            <v>Lắp ráp</v>
          </cell>
          <cell r="J2659" t="str">
            <v>PQC</v>
          </cell>
          <cell r="K2659">
            <v>250</v>
          </cell>
          <cell r="L2659">
            <v>249</v>
          </cell>
          <cell r="M2659">
            <v>1</v>
          </cell>
          <cell r="P2659"/>
          <cell r="Q2659"/>
          <cell r="R2659"/>
          <cell r="S2659"/>
          <cell r="T2659"/>
          <cell r="U2659"/>
          <cell r="V2659"/>
          <cell r="W2659"/>
          <cell r="Y2659"/>
          <cell r="Z2659"/>
          <cell r="AA2659"/>
          <cell r="AB2659"/>
          <cell r="AC2659"/>
          <cell r="AD2659">
            <v>1</v>
          </cell>
          <cell r="AE2659"/>
        </row>
        <row r="2660">
          <cell r="B2660">
            <v>44156</v>
          </cell>
          <cell r="C2660">
            <v>47</v>
          </cell>
          <cell r="D2660">
            <v>11</v>
          </cell>
          <cell r="E2660">
            <v>1001040256</v>
          </cell>
          <cell r="F2660" t="str">
            <v>Máy lọc nước KAROFI M-i129-H</v>
          </cell>
          <cell r="G2660"/>
          <cell r="H2660" t="str">
            <v>Dương</v>
          </cell>
          <cell r="I2660" t="str">
            <v>Lắp ráp</v>
          </cell>
          <cell r="J2660" t="str">
            <v>PQC</v>
          </cell>
          <cell r="K2660">
            <v>100</v>
          </cell>
          <cell r="L2660">
            <v>99</v>
          </cell>
          <cell r="M2660">
            <v>1</v>
          </cell>
          <cell r="P2660"/>
          <cell r="Q2660"/>
          <cell r="R2660"/>
          <cell r="S2660"/>
          <cell r="T2660"/>
          <cell r="U2660"/>
          <cell r="V2660"/>
          <cell r="W2660"/>
          <cell r="Y2660"/>
          <cell r="Z2660"/>
          <cell r="AA2660"/>
          <cell r="AB2660"/>
          <cell r="AC2660"/>
          <cell r="AD2660">
            <v>1</v>
          </cell>
          <cell r="AE2660"/>
        </row>
        <row r="2661">
          <cell r="B2661">
            <v>44156</v>
          </cell>
          <cell r="C2661">
            <v>47</v>
          </cell>
          <cell r="D2661">
            <v>11</v>
          </cell>
          <cell r="E2661">
            <v>1001040364</v>
          </cell>
          <cell r="F2661" t="str">
            <v>Máy lọc nước KAROFI E8RO MT</v>
          </cell>
          <cell r="G2661"/>
          <cell r="H2661" t="str">
            <v>Dương</v>
          </cell>
          <cell r="I2661" t="str">
            <v>Lắp ráp</v>
          </cell>
          <cell r="J2661" t="str">
            <v>PQC</v>
          </cell>
          <cell r="K2661">
            <v>600</v>
          </cell>
          <cell r="L2661">
            <v>573</v>
          </cell>
          <cell r="M2661">
            <v>27</v>
          </cell>
          <cell r="P2661"/>
          <cell r="Q2661"/>
          <cell r="R2661"/>
          <cell r="S2661"/>
          <cell r="T2661"/>
          <cell r="U2661"/>
          <cell r="V2661"/>
          <cell r="W2661"/>
          <cell r="Y2661"/>
          <cell r="Z2661"/>
          <cell r="AA2661"/>
          <cell r="AB2661"/>
          <cell r="AC2661"/>
          <cell r="AD2661"/>
          <cell r="AE2661">
            <v>27</v>
          </cell>
        </row>
        <row r="2662">
          <cell r="B2662">
            <v>44156</v>
          </cell>
          <cell r="C2662">
            <v>47</v>
          </cell>
          <cell r="D2662">
            <v>11</v>
          </cell>
          <cell r="E2662">
            <v>1001040115</v>
          </cell>
          <cell r="F2662" t="str">
            <v>Máy lọc nước KAROFI K9IQ-2 MT</v>
          </cell>
          <cell r="G2662"/>
          <cell r="H2662" t="str">
            <v>Dương</v>
          </cell>
          <cell r="I2662" t="str">
            <v>Lắp ráp</v>
          </cell>
          <cell r="J2662" t="str">
            <v>PQC</v>
          </cell>
          <cell r="K2662">
            <v>200</v>
          </cell>
          <cell r="L2662">
            <v>197</v>
          </cell>
          <cell r="M2662">
            <v>3</v>
          </cell>
          <cell r="P2662"/>
          <cell r="Q2662"/>
          <cell r="R2662"/>
          <cell r="S2662"/>
          <cell r="T2662"/>
          <cell r="U2662"/>
          <cell r="V2662"/>
          <cell r="W2662"/>
          <cell r="Y2662"/>
          <cell r="Z2662"/>
          <cell r="AA2662"/>
          <cell r="AB2662"/>
          <cell r="AC2662"/>
          <cell r="AD2662"/>
          <cell r="AE2662">
            <v>3</v>
          </cell>
        </row>
        <row r="2663">
          <cell r="B2663">
            <v>44156</v>
          </cell>
          <cell r="C2663">
            <v>47</v>
          </cell>
          <cell r="D2663">
            <v>11</v>
          </cell>
          <cell r="E2663">
            <v>1001040392</v>
          </cell>
          <cell r="F2663" t="str">
            <v>Máy lọc nước Optimus Duo O-D138</v>
          </cell>
          <cell r="G2663"/>
          <cell r="H2663" t="str">
            <v>Dương</v>
          </cell>
          <cell r="I2663" t="str">
            <v>Lắp ráp</v>
          </cell>
          <cell r="J2663" t="str">
            <v>PQC</v>
          </cell>
          <cell r="K2663">
            <v>80</v>
          </cell>
          <cell r="L2663">
            <v>78</v>
          </cell>
          <cell r="M2663">
            <v>2</v>
          </cell>
          <cell r="P2663"/>
          <cell r="Q2663"/>
          <cell r="R2663"/>
          <cell r="S2663"/>
          <cell r="T2663"/>
          <cell r="U2663"/>
          <cell r="V2663"/>
          <cell r="W2663"/>
          <cell r="Y2663"/>
          <cell r="Z2663"/>
          <cell r="AA2663"/>
          <cell r="AB2663"/>
          <cell r="AC2663"/>
          <cell r="AD2663"/>
          <cell r="AE2663">
            <v>2</v>
          </cell>
        </row>
        <row r="2664">
          <cell r="B2664">
            <v>44157</v>
          </cell>
          <cell r="C2664">
            <v>47</v>
          </cell>
          <cell r="D2664">
            <v>11</v>
          </cell>
          <cell r="E2664">
            <v>1001040392</v>
          </cell>
          <cell r="F2664" t="str">
            <v>Máy lọc nước Optimus Duo O-D138</v>
          </cell>
          <cell r="G2664"/>
          <cell r="H2664" t="str">
            <v>Dương</v>
          </cell>
          <cell r="I2664" t="str">
            <v>Lắp ráp</v>
          </cell>
          <cell r="J2664" t="str">
            <v>PQC</v>
          </cell>
          <cell r="K2664">
            <v>70</v>
          </cell>
          <cell r="L2664">
            <v>67</v>
          </cell>
          <cell r="M2664">
            <v>3</v>
          </cell>
          <cell r="P2664"/>
          <cell r="Q2664"/>
          <cell r="R2664"/>
          <cell r="S2664"/>
          <cell r="T2664"/>
          <cell r="U2664"/>
          <cell r="V2664"/>
          <cell r="W2664"/>
          <cell r="Y2664"/>
          <cell r="Z2664"/>
          <cell r="AA2664"/>
          <cell r="AB2664"/>
          <cell r="AC2664"/>
          <cell r="AD2664"/>
          <cell r="AE2664">
            <v>3</v>
          </cell>
        </row>
        <row r="2665">
          <cell r="B2665">
            <v>44157</v>
          </cell>
          <cell r="C2665">
            <v>47</v>
          </cell>
          <cell r="D2665">
            <v>11</v>
          </cell>
          <cell r="E2665">
            <v>1001040292</v>
          </cell>
          <cell r="F2665" t="str">
            <v>Máy lọc nước Optimus Karofi O-H128</v>
          </cell>
          <cell r="G2665"/>
          <cell r="H2665" t="str">
            <v>Dương</v>
          </cell>
          <cell r="I2665" t="str">
            <v>Lắp ráp</v>
          </cell>
          <cell r="J2665" t="str">
            <v>PQC</v>
          </cell>
          <cell r="K2665">
            <v>200</v>
          </cell>
          <cell r="L2665">
            <v>195</v>
          </cell>
          <cell r="M2665">
            <v>5</v>
          </cell>
          <cell r="P2665"/>
          <cell r="Q2665"/>
          <cell r="R2665"/>
          <cell r="S2665"/>
          <cell r="T2665"/>
          <cell r="U2665"/>
          <cell r="V2665"/>
          <cell r="W2665"/>
          <cell r="Y2665"/>
          <cell r="Z2665"/>
          <cell r="AA2665"/>
          <cell r="AB2665"/>
          <cell r="AC2665"/>
          <cell r="AD2665"/>
          <cell r="AE2665">
            <v>5</v>
          </cell>
        </row>
        <row r="2666">
          <cell r="B2666">
            <v>44158</v>
          </cell>
          <cell r="C2666">
            <v>48</v>
          </cell>
          <cell r="D2666">
            <v>11</v>
          </cell>
          <cell r="E2666">
            <v>1001040415</v>
          </cell>
          <cell r="F2666" t="str">
            <v>Máy lọc nước KAROFI B930</v>
          </cell>
          <cell r="G2666"/>
          <cell r="H2666" t="str">
            <v>Dương</v>
          </cell>
          <cell r="I2666" t="str">
            <v>Lắp ráp</v>
          </cell>
          <cell r="J2666" t="str">
            <v>PQC</v>
          </cell>
          <cell r="K2666">
            <v>400</v>
          </cell>
          <cell r="L2666">
            <v>399</v>
          </cell>
          <cell r="M2666">
            <v>1</v>
          </cell>
          <cell r="P2666"/>
          <cell r="Q2666"/>
          <cell r="R2666"/>
          <cell r="S2666"/>
          <cell r="T2666"/>
          <cell r="U2666"/>
          <cell r="V2666"/>
          <cell r="W2666"/>
          <cell r="Y2666"/>
          <cell r="Z2666"/>
          <cell r="AA2666"/>
          <cell r="AB2666"/>
          <cell r="AC2666"/>
          <cell r="AD2666">
            <v>1</v>
          </cell>
          <cell r="AE2666"/>
        </row>
        <row r="2667">
          <cell r="B2667">
            <v>44158</v>
          </cell>
          <cell r="C2667">
            <v>48</v>
          </cell>
          <cell r="D2667">
            <v>11</v>
          </cell>
          <cell r="E2667">
            <v>1001040256</v>
          </cell>
          <cell r="F2667" t="str">
            <v>Máy lọc nước KAROFI M-i129-H</v>
          </cell>
          <cell r="G2667"/>
          <cell r="H2667" t="str">
            <v>Dương</v>
          </cell>
          <cell r="I2667" t="str">
            <v>Lắp ráp</v>
          </cell>
          <cell r="J2667" t="str">
            <v>PQC</v>
          </cell>
          <cell r="K2667">
            <v>100</v>
          </cell>
          <cell r="L2667">
            <v>99</v>
          </cell>
          <cell r="M2667">
            <v>1</v>
          </cell>
          <cell r="P2667"/>
          <cell r="Q2667"/>
          <cell r="R2667"/>
          <cell r="S2667"/>
          <cell r="T2667"/>
          <cell r="U2667"/>
          <cell r="V2667"/>
          <cell r="W2667"/>
          <cell r="Y2667"/>
          <cell r="Z2667"/>
          <cell r="AA2667"/>
          <cell r="AB2667"/>
          <cell r="AC2667"/>
          <cell r="AD2667">
            <v>1</v>
          </cell>
          <cell r="AE2667"/>
        </row>
        <row r="2668">
          <cell r="B2668">
            <v>44159</v>
          </cell>
          <cell r="C2668">
            <v>48</v>
          </cell>
          <cell r="D2668">
            <v>11</v>
          </cell>
          <cell r="E2668">
            <v>1001090017</v>
          </cell>
          <cell r="F2668" t="str">
            <v>Máy RO-05/028 (CTGOLDTHINK.03)</v>
          </cell>
          <cell r="G2668"/>
          <cell r="H2668" t="str">
            <v>Dương</v>
          </cell>
          <cell r="I2668" t="str">
            <v>Lắp ráp</v>
          </cell>
          <cell r="J2668" t="str">
            <v>PQC</v>
          </cell>
          <cell r="K2668">
            <v>45</v>
          </cell>
          <cell r="L2668">
            <v>42</v>
          </cell>
          <cell r="M2668">
            <v>3</v>
          </cell>
          <cell r="P2668"/>
          <cell r="Q2668"/>
          <cell r="R2668"/>
          <cell r="S2668"/>
          <cell r="T2668"/>
          <cell r="U2668"/>
          <cell r="V2668"/>
          <cell r="W2668"/>
          <cell r="Y2668"/>
          <cell r="Z2668"/>
          <cell r="AA2668"/>
          <cell r="AB2668"/>
          <cell r="AC2668"/>
          <cell r="AD2668">
            <v>3</v>
          </cell>
          <cell r="AE2668"/>
        </row>
        <row r="2669">
          <cell r="B2669">
            <v>44159</v>
          </cell>
          <cell r="C2669">
            <v>48</v>
          </cell>
          <cell r="D2669">
            <v>11</v>
          </cell>
          <cell r="E2669">
            <v>1001040113</v>
          </cell>
          <cell r="F2669" t="str">
            <v>Máy lọc nước KAROFI KSI80-A MT</v>
          </cell>
          <cell r="G2669"/>
          <cell r="H2669" t="str">
            <v>Dương</v>
          </cell>
          <cell r="I2669" t="str">
            <v>Lắp ráp</v>
          </cell>
          <cell r="J2669" t="str">
            <v>PQC</v>
          </cell>
          <cell r="K2669">
            <v>350</v>
          </cell>
          <cell r="L2669">
            <v>347</v>
          </cell>
          <cell r="M2669">
            <v>3</v>
          </cell>
          <cell r="P2669"/>
          <cell r="Q2669"/>
          <cell r="R2669"/>
          <cell r="S2669"/>
          <cell r="T2669">
            <v>3</v>
          </cell>
          <cell r="U2669"/>
          <cell r="V2669"/>
          <cell r="W2669"/>
          <cell r="Y2669"/>
          <cell r="Z2669"/>
          <cell r="AA2669"/>
          <cell r="AB2669"/>
          <cell r="AC2669"/>
          <cell r="AD2669"/>
          <cell r="AE2669"/>
        </row>
        <row r="2670">
          <cell r="B2670">
            <v>44159</v>
          </cell>
          <cell r="C2670">
            <v>48</v>
          </cell>
          <cell r="D2670">
            <v>11</v>
          </cell>
          <cell r="E2670">
            <v>1001040362</v>
          </cell>
          <cell r="F2670" t="str">
            <v>Máy lọc nước KAROFI K8RO-H (NC)</v>
          </cell>
          <cell r="G2670"/>
          <cell r="H2670" t="str">
            <v>Dương</v>
          </cell>
          <cell r="I2670" t="str">
            <v>Lắp ráp</v>
          </cell>
          <cell r="J2670" t="str">
            <v>PQC</v>
          </cell>
          <cell r="K2670">
            <v>98</v>
          </cell>
          <cell r="L2670">
            <v>93</v>
          </cell>
          <cell r="M2670">
            <v>5</v>
          </cell>
          <cell r="P2670"/>
          <cell r="Q2670"/>
          <cell r="R2670"/>
          <cell r="S2670"/>
          <cell r="T2670"/>
          <cell r="U2670"/>
          <cell r="V2670"/>
          <cell r="W2670"/>
          <cell r="Y2670"/>
          <cell r="Z2670">
            <v>5</v>
          </cell>
          <cell r="AA2670"/>
          <cell r="AB2670"/>
          <cell r="AC2670"/>
          <cell r="AD2670"/>
          <cell r="AE2670"/>
        </row>
        <row r="2671">
          <cell r="B2671">
            <v>44160</v>
          </cell>
          <cell r="C2671">
            <v>48</v>
          </cell>
          <cell r="D2671">
            <v>11</v>
          </cell>
          <cell r="E2671">
            <v>1001040392</v>
          </cell>
          <cell r="F2671" t="str">
            <v>Máy lọc nước Optimus Duo O-D138</v>
          </cell>
          <cell r="G2671"/>
          <cell r="H2671" t="str">
            <v>Dương</v>
          </cell>
          <cell r="I2671" t="str">
            <v>Lắp ráp</v>
          </cell>
          <cell r="J2671" t="str">
            <v>PQC</v>
          </cell>
          <cell r="K2671">
            <v>198</v>
          </cell>
          <cell r="L2671">
            <v>189</v>
          </cell>
          <cell r="M2671">
            <v>9</v>
          </cell>
          <cell r="P2671"/>
          <cell r="Q2671"/>
          <cell r="R2671"/>
          <cell r="S2671"/>
          <cell r="T2671">
            <v>9</v>
          </cell>
          <cell r="U2671"/>
          <cell r="V2671"/>
          <cell r="W2671"/>
          <cell r="Y2671"/>
          <cell r="Z2671"/>
          <cell r="AA2671"/>
          <cell r="AB2671"/>
          <cell r="AC2671"/>
          <cell r="AD2671"/>
          <cell r="AE2671"/>
        </row>
        <row r="2672">
          <cell r="B2672">
            <v>44160</v>
          </cell>
          <cell r="C2672">
            <v>48</v>
          </cell>
          <cell r="D2672">
            <v>11</v>
          </cell>
          <cell r="E2672">
            <v>1001110224</v>
          </cell>
          <cell r="F2672" t="str">
            <v>Máy RO-401 WATERNESS</v>
          </cell>
          <cell r="G2672"/>
          <cell r="H2672" t="str">
            <v>Dương</v>
          </cell>
          <cell r="I2672" t="str">
            <v>Lắp ráp</v>
          </cell>
          <cell r="J2672" t="str">
            <v>PQC</v>
          </cell>
          <cell r="K2672">
            <v>79</v>
          </cell>
          <cell r="L2672">
            <v>76</v>
          </cell>
          <cell r="M2672">
            <v>3</v>
          </cell>
          <cell r="P2672"/>
          <cell r="Q2672"/>
          <cell r="R2672"/>
          <cell r="S2672"/>
          <cell r="T2672"/>
          <cell r="U2672"/>
          <cell r="V2672"/>
          <cell r="W2672"/>
          <cell r="Y2672"/>
          <cell r="Z2672"/>
          <cell r="AA2672"/>
          <cell r="AB2672"/>
          <cell r="AC2672"/>
          <cell r="AD2672">
            <v>3</v>
          </cell>
          <cell r="AE2672"/>
        </row>
        <row r="2673">
          <cell r="B2673">
            <v>44160</v>
          </cell>
          <cell r="C2673">
            <v>48</v>
          </cell>
          <cell r="D2673">
            <v>11</v>
          </cell>
          <cell r="E2673">
            <v>1001010176</v>
          </cell>
          <cell r="F2673" t="str">
            <v>Máy lọc nước LIVOTEC LRA109</v>
          </cell>
          <cell r="G2673"/>
          <cell r="H2673" t="str">
            <v>Dương</v>
          </cell>
          <cell r="I2673" t="str">
            <v>Lắp ráp</v>
          </cell>
          <cell r="J2673" t="str">
            <v>PQC</v>
          </cell>
          <cell r="K2673">
            <v>230</v>
          </cell>
          <cell r="L2673">
            <v>227</v>
          </cell>
          <cell r="M2673">
            <v>3</v>
          </cell>
          <cell r="P2673"/>
          <cell r="Q2673"/>
          <cell r="R2673"/>
          <cell r="S2673"/>
          <cell r="T2673"/>
          <cell r="U2673"/>
          <cell r="V2673"/>
          <cell r="W2673"/>
          <cell r="Y2673"/>
          <cell r="Z2673"/>
          <cell r="AA2673"/>
          <cell r="AB2673"/>
          <cell r="AC2673"/>
          <cell r="AD2673">
            <v>3</v>
          </cell>
          <cell r="AE2673"/>
        </row>
        <row r="2674">
          <cell r="B2674">
            <v>44160</v>
          </cell>
          <cell r="C2674">
            <v>48</v>
          </cell>
          <cell r="D2674">
            <v>11</v>
          </cell>
          <cell r="E2674">
            <v>1001040113</v>
          </cell>
          <cell r="F2674" t="str">
            <v>Máy lọc nước KAROFI KSI80-A MT</v>
          </cell>
          <cell r="G2674"/>
          <cell r="H2674" t="str">
            <v>Dương</v>
          </cell>
          <cell r="I2674" t="str">
            <v>Lắp ráp</v>
          </cell>
          <cell r="J2674" t="str">
            <v>PQC</v>
          </cell>
          <cell r="K2674">
            <v>200</v>
          </cell>
          <cell r="L2674">
            <v>198</v>
          </cell>
          <cell r="M2674">
            <v>2</v>
          </cell>
          <cell r="P2674"/>
          <cell r="Q2674"/>
          <cell r="R2674"/>
          <cell r="S2674"/>
          <cell r="T2674">
            <v>2</v>
          </cell>
          <cell r="U2674"/>
          <cell r="V2674"/>
          <cell r="W2674"/>
          <cell r="Y2674"/>
          <cell r="Z2674"/>
          <cell r="AA2674"/>
          <cell r="AB2674"/>
          <cell r="AC2674"/>
          <cell r="AD2674"/>
          <cell r="AE2674"/>
        </row>
        <row r="2675">
          <cell r="B2675">
            <v>44161</v>
          </cell>
          <cell r="C2675">
            <v>48</v>
          </cell>
          <cell r="D2675">
            <v>11</v>
          </cell>
          <cell r="E2675">
            <v>1001040392</v>
          </cell>
          <cell r="F2675" t="str">
            <v>Máy lọc nước Optimus Duo O-D138</v>
          </cell>
          <cell r="G2675"/>
          <cell r="H2675" t="str">
            <v>Dương</v>
          </cell>
          <cell r="I2675" t="str">
            <v>Lắp ráp</v>
          </cell>
          <cell r="J2675" t="str">
            <v>PQC</v>
          </cell>
          <cell r="K2675">
            <v>151</v>
          </cell>
          <cell r="L2675">
            <v>144</v>
          </cell>
          <cell r="M2675">
            <v>7</v>
          </cell>
          <cell r="P2675"/>
          <cell r="Q2675"/>
          <cell r="R2675"/>
          <cell r="S2675"/>
          <cell r="T2675"/>
          <cell r="U2675"/>
          <cell r="V2675"/>
          <cell r="W2675"/>
          <cell r="Y2675"/>
          <cell r="Z2675"/>
          <cell r="AA2675"/>
          <cell r="AB2675"/>
          <cell r="AC2675"/>
          <cell r="AD2675">
            <v>7</v>
          </cell>
          <cell r="AE2675"/>
        </row>
        <row r="2676">
          <cell r="B2676">
            <v>44161</v>
          </cell>
          <cell r="C2676">
            <v>48</v>
          </cell>
          <cell r="D2676">
            <v>11</v>
          </cell>
          <cell r="E2676">
            <v>1001040133</v>
          </cell>
          <cell r="F2676" t="str">
            <v>Máy lọc nước KAROFI ERO80</v>
          </cell>
          <cell r="G2676"/>
          <cell r="H2676" t="str">
            <v>Dương</v>
          </cell>
          <cell r="I2676" t="str">
            <v>Lắp ráp</v>
          </cell>
          <cell r="J2676" t="str">
            <v>PQC</v>
          </cell>
          <cell r="K2676">
            <v>500</v>
          </cell>
          <cell r="L2676">
            <v>499</v>
          </cell>
          <cell r="M2676">
            <v>1</v>
          </cell>
          <cell r="P2676"/>
          <cell r="Q2676"/>
          <cell r="R2676"/>
          <cell r="S2676"/>
          <cell r="T2676"/>
          <cell r="U2676"/>
          <cell r="V2676"/>
          <cell r="W2676"/>
          <cell r="Y2676"/>
          <cell r="Z2676"/>
          <cell r="AA2676"/>
          <cell r="AB2676"/>
          <cell r="AC2676"/>
          <cell r="AD2676">
            <v>1</v>
          </cell>
          <cell r="AE2676"/>
        </row>
        <row r="2677">
          <cell r="B2677">
            <v>44162</v>
          </cell>
          <cell r="C2677">
            <v>48</v>
          </cell>
          <cell r="D2677">
            <v>11</v>
          </cell>
          <cell r="E2677">
            <v>1001040376</v>
          </cell>
          <cell r="F2677" t="str">
            <v>Máy nóng lạnh Karofi HCV200RO</v>
          </cell>
          <cell r="G2677"/>
          <cell r="H2677" t="str">
            <v>Dương</v>
          </cell>
          <cell r="I2677" t="str">
            <v>Lắp ráp</v>
          </cell>
          <cell r="J2677" t="str">
            <v>PQC</v>
          </cell>
          <cell r="K2677">
            <v>120</v>
          </cell>
          <cell r="L2677">
            <v>117</v>
          </cell>
          <cell r="M2677">
            <v>3</v>
          </cell>
          <cell r="P2677">
            <v>3</v>
          </cell>
          <cell r="Q2677"/>
          <cell r="R2677"/>
          <cell r="S2677"/>
          <cell r="T2677"/>
          <cell r="U2677"/>
          <cell r="V2677"/>
          <cell r="W2677"/>
          <cell r="Y2677"/>
          <cell r="Z2677"/>
          <cell r="AA2677"/>
          <cell r="AB2677"/>
          <cell r="AC2677"/>
          <cell r="AD2677"/>
          <cell r="AE2677"/>
        </row>
        <row r="2678">
          <cell r="B2678">
            <v>44162</v>
          </cell>
          <cell r="C2678">
            <v>48</v>
          </cell>
          <cell r="D2678">
            <v>11</v>
          </cell>
          <cell r="E2678">
            <v>1001040133</v>
          </cell>
          <cell r="F2678" t="str">
            <v>Máy lọc nước KAROFI ERO80</v>
          </cell>
          <cell r="G2678"/>
          <cell r="H2678" t="str">
            <v>Dương</v>
          </cell>
          <cell r="I2678" t="str">
            <v>Lắp ráp</v>
          </cell>
          <cell r="J2678" t="str">
            <v>PQC</v>
          </cell>
          <cell r="K2678">
            <v>500</v>
          </cell>
          <cell r="L2678">
            <v>495</v>
          </cell>
          <cell r="M2678">
            <v>5</v>
          </cell>
          <cell r="P2678"/>
          <cell r="Q2678"/>
          <cell r="R2678"/>
          <cell r="S2678"/>
          <cell r="T2678"/>
          <cell r="U2678"/>
          <cell r="V2678"/>
          <cell r="W2678"/>
          <cell r="Y2678">
            <v>5</v>
          </cell>
          <cell r="Z2678"/>
          <cell r="AA2678"/>
          <cell r="AB2678"/>
          <cell r="AC2678"/>
          <cell r="AD2678"/>
          <cell r="AE2678"/>
        </row>
        <row r="2679">
          <cell r="B2679">
            <v>44163</v>
          </cell>
          <cell r="C2679">
            <v>48</v>
          </cell>
          <cell r="D2679">
            <v>11</v>
          </cell>
          <cell r="E2679">
            <v>1001040392</v>
          </cell>
          <cell r="F2679" t="str">
            <v>Máy lọc nước Optimus Duo O-D138</v>
          </cell>
          <cell r="G2679"/>
          <cell r="H2679" t="str">
            <v>Dương</v>
          </cell>
          <cell r="I2679" t="str">
            <v>Lắp ráp</v>
          </cell>
          <cell r="J2679" t="str">
            <v>PQC</v>
          </cell>
          <cell r="K2679">
            <v>20</v>
          </cell>
          <cell r="L2679">
            <v>17</v>
          </cell>
          <cell r="M2679">
            <v>3</v>
          </cell>
          <cell r="P2679"/>
          <cell r="Q2679"/>
          <cell r="R2679"/>
          <cell r="S2679"/>
          <cell r="T2679">
            <v>3</v>
          </cell>
          <cell r="U2679"/>
          <cell r="V2679"/>
          <cell r="W2679"/>
          <cell r="Y2679"/>
          <cell r="Z2679"/>
          <cell r="AA2679"/>
          <cell r="AB2679"/>
          <cell r="AC2679"/>
          <cell r="AD2679"/>
          <cell r="AE2679"/>
        </row>
        <row r="2680">
          <cell r="B2680">
            <v>44163</v>
          </cell>
          <cell r="C2680">
            <v>48</v>
          </cell>
          <cell r="D2680">
            <v>11</v>
          </cell>
          <cell r="E2680">
            <v>1001040376</v>
          </cell>
          <cell r="F2680" t="str">
            <v>Máy nóng lạnh Karofi HCV200RO</v>
          </cell>
          <cell r="G2680"/>
          <cell r="H2680" t="str">
            <v>Dương</v>
          </cell>
          <cell r="I2680" t="str">
            <v>Lắp ráp</v>
          </cell>
          <cell r="J2680" t="str">
            <v>PQC</v>
          </cell>
          <cell r="K2680">
            <v>150</v>
          </cell>
          <cell r="L2680">
            <v>148</v>
          </cell>
          <cell r="M2680">
            <v>2</v>
          </cell>
          <cell r="P2680"/>
          <cell r="Q2680"/>
          <cell r="R2680"/>
          <cell r="S2680"/>
          <cell r="T2680">
            <v>2</v>
          </cell>
          <cell r="U2680"/>
          <cell r="V2680"/>
          <cell r="W2680"/>
          <cell r="Y2680"/>
          <cell r="Z2680"/>
          <cell r="AA2680"/>
          <cell r="AB2680"/>
          <cell r="AC2680"/>
          <cell r="AD2680"/>
          <cell r="AE2680"/>
        </row>
        <row r="2681">
          <cell r="B2681">
            <v>44165</v>
          </cell>
          <cell r="C2681">
            <v>49</v>
          </cell>
          <cell r="D2681">
            <v>11</v>
          </cell>
          <cell r="E2681">
            <v>1001040364</v>
          </cell>
          <cell r="F2681" t="str">
            <v>Máy lọc nước KAROFI E8RO MT</v>
          </cell>
          <cell r="G2681"/>
          <cell r="H2681" t="str">
            <v>Dương</v>
          </cell>
          <cell r="I2681" t="str">
            <v>Lắp ráp</v>
          </cell>
          <cell r="J2681" t="str">
            <v>PQC</v>
          </cell>
          <cell r="K2681">
            <v>300</v>
          </cell>
          <cell r="L2681">
            <v>298</v>
          </cell>
          <cell r="M2681">
            <v>2</v>
          </cell>
          <cell r="P2681"/>
          <cell r="Q2681"/>
          <cell r="R2681"/>
          <cell r="S2681"/>
          <cell r="T2681"/>
          <cell r="U2681"/>
          <cell r="V2681"/>
          <cell r="W2681"/>
          <cell r="Y2681"/>
          <cell r="Z2681"/>
          <cell r="AA2681"/>
          <cell r="AB2681"/>
          <cell r="AC2681"/>
          <cell r="AD2681">
            <v>2</v>
          </cell>
          <cell r="AE2681"/>
        </row>
        <row r="2682">
          <cell r="B2682">
            <v>44165</v>
          </cell>
          <cell r="C2682">
            <v>49</v>
          </cell>
          <cell r="D2682">
            <v>11</v>
          </cell>
          <cell r="E2682">
            <v>1001040113</v>
          </cell>
          <cell r="F2682" t="str">
            <v>Máy lọc nước KAROFI KSI80-A MT</v>
          </cell>
          <cell r="G2682"/>
          <cell r="H2682" t="str">
            <v>Dương</v>
          </cell>
          <cell r="I2682" t="str">
            <v>Lắp ráp</v>
          </cell>
          <cell r="J2682" t="str">
            <v>PQC</v>
          </cell>
          <cell r="K2682">
            <v>300</v>
          </cell>
          <cell r="L2682">
            <v>298</v>
          </cell>
          <cell r="M2682">
            <v>2</v>
          </cell>
          <cell r="P2682"/>
          <cell r="Q2682"/>
          <cell r="R2682"/>
          <cell r="S2682"/>
          <cell r="T2682"/>
          <cell r="U2682"/>
          <cell r="V2682"/>
          <cell r="W2682"/>
          <cell r="Y2682"/>
          <cell r="Z2682"/>
          <cell r="AA2682"/>
          <cell r="AB2682"/>
          <cell r="AC2682"/>
          <cell r="AD2682">
            <v>2</v>
          </cell>
          <cell r="AE2682"/>
        </row>
        <row r="2683">
          <cell r="B2683">
            <v>44165</v>
          </cell>
          <cell r="C2683">
            <v>49</v>
          </cell>
          <cell r="D2683">
            <v>11</v>
          </cell>
          <cell r="E2683">
            <v>1001040362</v>
          </cell>
          <cell r="F2683" t="str">
            <v>Máy lọc nước KAROFI K8RO-H (NC)</v>
          </cell>
          <cell r="G2683"/>
          <cell r="H2683" t="str">
            <v>Dương</v>
          </cell>
          <cell r="I2683" t="str">
            <v>Lắp ráp</v>
          </cell>
          <cell r="J2683" t="str">
            <v>PQC</v>
          </cell>
          <cell r="K2683">
            <v>180</v>
          </cell>
          <cell r="L2683">
            <v>178</v>
          </cell>
          <cell r="M2683">
            <v>2</v>
          </cell>
          <cell r="P2683"/>
          <cell r="Q2683"/>
          <cell r="R2683"/>
          <cell r="S2683"/>
          <cell r="T2683"/>
          <cell r="U2683"/>
          <cell r="V2683"/>
          <cell r="W2683"/>
          <cell r="Y2683"/>
          <cell r="Z2683"/>
          <cell r="AA2683"/>
          <cell r="AB2683"/>
          <cell r="AC2683"/>
          <cell r="AD2683">
            <v>2</v>
          </cell>
          <cell r="AE2683"/>
        </row>
        <row r="2684">
          <cell r="B2684">
            <v>44166</v>
          </cell>
          <cell r="C2684">
            <v>49</v>
          </cell>
          <cell r="D2684">
            <v>12</v>
          </cell>
          <cell r="E2684">
            <v>2008050016</v>
          </cell>
          <cell r="F2684" t="str">
            <v>Cam lệch tâm bơm 8369T</v>
          </cell>
          <cell r="G2684" t="str">
            <v>Line 3</v>
          </cell>
          <cell r="H2684" t="str">
            <v>Nhật Anh</v>
          </cell>
          <cell r="I2684"/>
          <cell r="J2684" t="str">
            <v>IQC</v>
          </cell>
          <cell r="K2684">
            <v>2900</v>
          </cell>
          <cell r="L2684">
            <v>2883</v>
          </cell>
          <cell r="M2684">
            <v>17</v>
          </cell>
          <cell r="P2684"/>
          <cell r="Q2684"/>
          <cell r="R2684"/>
          <cell r="S2684"/>
          <cell r="T2684"/>
          <cell r="U2684"/>
          <cell r="V2684"/>
          <cell r="W2684"/>
          <cell r="Y2684"/>
          <cell r="Z2684">
            <v>17</v>
          </cell>
          <cell r="AA2684"/>
          <cell r="AB2684"/>
          <cell r="AC2684"/>
          <cell r="AD2684"/>
          <cell r="AE2684"/>
        </row>
        <row r="2685">
          <cell r="B2685">
            <v>44166</v>
          </cell>
          <cell r="C2685">
            <v>49</v>
          </cell>
          <cell r="D2685">
            <v>12</v>
          </cell>
          <cell r="E2685">
            <v>3004040422</v>
          </cell>
          <cell r="F2685" t="str">
            <v>Giá tank nhựa IQO-HOT</v>
          </cell>
          <cell r="G2685"/>
          <cell r="H2685" t="str">
            <v>Nhật Anh</v>
          </cell>
          <cell r="I2685">
            <v>1006334</v>
          </cell>
          <cell r="J2685" t="str">
            <v>IQC</v>
          </cell>
          <cell r="K2685">
            <v>722</v>
          </cell>
          <cell r="L2685">
            <v>722</v>
          </cell>
          <cell r="M2685">
            <v>0</v>
          </cell>
          <cell r="P2685"/>
          <cell r="Q2685"/>
          <cell r="R2685"/>
          <cell r="S2685"/>
          <cell r="T2685"/>
          <cell r="U2685"/>
          <cell r="V2685"/>
          <cell r="W2685"/>
          <cell r="Y2685"/>
          <cell r="Z2685"/>
          <cell r="AA2685"/>
          <cell r="AB2685"/>
          <cell r="AC2685"/>
          <cell r="AD2685"/>
          <cell r="AE2685"/>
        </row>
        <row r="2686">
          <cell r="B2686">
            <v>44166</v>
          </cell>
          <cell r="C2686">
            <v>49</v>
          </cell>
          <cell r="D2686">
            <v>12</v>
          </cell>
          <cell r="E2686">
            <v>3004040403</v>
          </cell>
          <cell r="F2686" t="str">
            <v>Gá điện IQ-PLUS trắng</v>
          </cell>
          <cell r="G2686"/>
          <cell r="H2686" t="str">
            <v>Nhật Anh</v>
          </cell>
          <cell r="I2686">
            <v>1006334</v>
          </cell>
          <cell r="J2686" t="str">
            <v>IQC</v>
          </cell>
          <cell r="K2686">
            <v>188</v>
          </cell>
          <cell r="L2686">
            <v>188</v>
          </cell>
          <cell r="M2686">
            <v>0</v>
          </cell>
          <cell r="P2686"/>
          <cell r="Q2686"/>
          <cell r="R2686"/>
          <cell r="S2686"/>
          <cell r="T2686"/>
          <cell r="U2686"/>
          <cell r="V2686"/>
          <cell r="W2686"/>
          <cell r="Y2686"/>
          <cell r="Z2686"/>
          <cell r="AA2686"/>
          <cell r="AB2686"/>
          <cell r="AC2686"/>
          <cell r="AD2686"/>
          <cell r="AE2686"/>
        </row>
        <row r="2687">
          <cell r="B2687">
            <v>44166</v>
          </cell>
          <cell r="C2687">
            <v>49</v>
          </cell>
          <cell r="D2687">
            <v>12</v>
          </cell>
          <cell r="E2687">
            <v>3004020561</v>
          </cell>
          <cell r="F2687" t="str">
            <v>Khung Undersink UF trắng</v>
          </cell>
          <cell r="G2687"/>
          <cell r="H2687" t="str">
            <v>Nhật Anh</v>
          </cell>
          <cell r="I2687">
            <v>1006334</v>
          </cell>
          <cell r="J2687" t="str">
            <v>IQC</v>
          </cell>
          <cell r="K2687">
            <v>133</v>
          </cell>
          <cell r="L2687">
            <v>133</v>
          </cell>
          <cell r="M2687">
            <v>0</v>
          </cell>
          <cell r="P2687"/>
          <cell r="Q2687"/>
          <cell r="R2687"/>
          <cell r="S2687"/>
          <cell r="T2687"/>
          <cell r="U2687"/>
          <cell r="V2687"/>
          <cell r="W2687"/>
          <cell r="Y2687"/>
          <cell r="Z2687"/>
          <cell r="AA2687"/>
          <cell r="AB2687"/>
          <cell r="AC2687"/>
          <cell r="AD2687"/>
          <cell r="AE2687"/>
        </row>
        <row r="2688">
          <cell r="B2688">
            <v>44166</v>
          </cell>
          <cell r="C2688">
            <v>49</v>
          </cell>
          <cell r="D2688">
            <v>12</v>
          </cell>
          <cell r="E2688">
            <v>3004040453</v>
          </cell>
          <cell r="F2688" t="str">
            <v>Giá cốc IQO-HOT/IK trắng</v>
          </cell>
          <cell r="G2688"/>
          <cell r="H2688" t="str">
            <v>Nhật Anh</v>
          </cell>
          <cell r="I2688">
            <v>1006334</v>
          </cell>
          <cell r="J2688" t="str">
            <v>IQC</v>
          </cell>
          <cell r="K2688">
            <v>3</v>
          </cell>
          <cell r="L2688">
            <v>3</v>
          </cell>
          <cell r="M2688">
            <v>0</v>
          </cell>
          <cell r="P2688"/>
          <cell r="Q2688"/>
          <cell r="R2688"/>
          <cell r="S2688"/>
          <cell r="T2688"/>
          <cell r="U2688"/>
          <cell r="V2688"/>
          <cell r="W2688"/>
          <cell r="Y2688"/>
          <cell r="Z2688"/>
          <cell r="AA2688"/>
          <cell r="AB2688"/>
          <cell r="AC2688"/>
          <cell r="AD2688"/>
          <cell r="AE2688"/>
        </row>
        <row r="2689">
          <cell r="B2689">
            <v>44166</v>
          </cell>
          <cell r="C2689">
            <v>49</v>
          </cell>
          <cell r="D2689">
            <v>12</v>
          </cell>
          <cell r="E2689">
            <v>3004040426</v>
          </cell>
          <cell r="F2689" t="str">
            <v>Ốp tank nhựa IQO-HOT</v>
          </cell>
          <cell r="G2689"/>
          <cell r="H2689" t="str">
            <v>Nhật Anh</v>
          </cell>
          <cell r="I2689">
            <v>1006334</v>
          </cell>
          <cell r="J2689" t="str">
            <v>IQC</v>
          </cell>
          <cell r="K2689">
            <v>21</v>
          </cell>
          <cell r="L2689">
            <v>21</v>
          </cell>
          <cell r="M2689">
            <v>0</v>
          </cell>
          <cell r="P2689"/>
          <cell r="Q2689"/>
          <cell r="R2689"/>
          <cell r="S2689"/>
          <cell r="T2689"/>
          <cell r="U2689"/>
          <cell r="V2689"/>
          <cell r="W2689"/>
          <cell r="Y2689"/>
          <cell r="Z2689"/>
          <cell r="AA2689"/>
          <cell r="AB2689"/>
          <cell r="AC2689"/>
          <cell r="AD2689"/>
          <cell r="AE2689"/>
        </row>
        <row r="2690">
          <cell r="B2690">
            <v>44166</v>
          </cell>
          <cell r="C2690">
            <v>49</v>
          </cell>
          <cell r="D2690">
            <v>12</v>
          </cell>
          <cell r="E2690">
            <v>3004020423</v>
          </cell>
          <cell r="F2690" t="str">
            <v>Ốp sau trên IQ-PLUS trắng</v>
          </cell>
          <cell r="G2690"/>
          <cell r="H2690" t="str">
            <v>Nhật Anh</v>
          </cell>
          <cell r="I2690">
            <v>1006334</v>
          </cell>
          <cell r="J2690" t="str">
            <v>IQC</v>
          </cell>
          <cell r="K2690">
            <v>53</v>
          </cell>
          <cell r="L2690">
            <v>53</v>
          </cell>
          <cell r="M2690">
            <v>0</v>
          </cell>
          <cell r="P2690"/>
          <cell r="Q2690"/>
          <cell r="R2690"/>
          <cell r="S2690"/>
          <cell r="T2690"/>
          <cell r="U2690"/>
          <cell r="V2690"/>
          <cell r="W2690"/>
          <cell r="Y2690"/>
          <cell r="Z2690"/>
          <cell r="AA2690"/>
          <cell r="AB2690"/>
          <cell r="AC2690"/>
          <cell r="AD2690"/>
          <cell r="AE2690"/>
        </row>
        <row r="2691">
          <cell r="B2691">
            <v>44166</v>
          </cell>
          <cell r="C2691">
            <v>49</v>
          </cell>
          <cell r="D2691">
            <v>12</v>
          </cell>
          <cell r="E2691">
            <v>3004040406</v>
          </cell>
          <cell r="F2691" t="str">
            <v>Thanh gá điện IQ-PLUS trắng</v>
          </cell>
          <cell r="G2691"/>
          <cell r="H2691" t="str">
            <v>Nhật Anh</v>
          </cell>
          <cell r="I2691">
            <v>1006334</v>
          </cell>
          <cell r="J2691" t="str">
            <v>IQC</v>
          </cell>
          <cell r="K2691">
            <v>2</v>
          </cell>
          <cell r="L2691">
            <v>2</v>
          </cell>
          <cell r="M2691">
            <v>0</v>
          </cell>
          <cell r="P2691"/>
          <cell r="Q2691"/>
          <cell r="R2691"/>
          <cell r="S2691"/>
          <cell r="T2691"/>
          <cell r="U2691"/>
          <cell r="V2691"/>
          <cell r="W2691"/>
          <cell r="Y2691"/>
          <cell r="Z2691"/>
          <cell r="AA2691"/>
          <cell r="AB2691"/>
          <cell r="AC2691"/>
          <cell r="AD2691"/>
          <cell r="AE2691"/>
        </row>
        <row r="2692">
          <cell r="B2692">
            <v>44166</v>
          </cell>
          <cell r="C2692">
            <v>49</v>
          </cell>
          <cell r="D2692">
            <v>12</v>
          </cell>
          <cell r="E2692">
            <v>4006050100</v>
          </cell>
          <cell r="F2692" t="str">
            <v>Xốp đỉnh IRO3-HOT</v>
          </cell>
          <cell r="G2692"/>
          <cell r="H2692" t="str">
            <v>Nhật Anh</v>
          </cell>
          <cell r="I2692">
            <v>1000008</v>
          </cell>
          <cell r="J2692" t="str">
            <v>IQC</v>
          </cell>
          <cell r="K2692">
            <v>100</v>
          </cell>
          <cell r="L2692">
            <v>100</v>
          </cell>
          <cell r="M2692">
            <v>0</v>
          </cell>
          <cell r="P2692"/>
          <cell r="Q2692"/>
          <cell r="R2692"/>
          <cell r="S2692"/>
          <cell r="T2692"/>
          <cell r="U2692"/>
          <cell r="V2692"/>
          <cell r="W2692"/>
          <cell r="Y2692"/>
          <cell r="Z2692"/>
          <cell r="AA2692"/>
          <cell r="AB2692"/>
          <cell r="AC2692"/>
          <cell r="AD2692"/>
          <cell r="AE2692"/>
        </row>
        <row r="2693">
          <cell r="B2693">
            <v>44166</v>
          </cell>
          <cell r="C2693">
            <v>49</v>
          </cell>
          <cell r="D2693">
            <v>12</v>
          </cell>
          <cell r="E2693">
            <v>4006050052</v>
          </cell>
          <cell r="F2693" t="str">
            <v>XỐP MẶT IRO3</v>
          </cell>
          <cell r="G2693"/>
          <cell r="H2693" t="str">
            <v>Nhật Anh</v>
          </cell>
          <cell r="I2693">
            <v>1000008</v>
          </cell>
          <cell r="J2693" t="str">
            <v>IQC</v>
          </cell>
          <cell r="K2693">
            <v>400</v>
          </cell>
          <cell r="L2693">
            <v>400</v>
          </cell>
          <cell r="M2693">
            <v>0</v>
          </cell>
          <cell r="P2693"/>
          <cell r="Q2693"/>
          <cell r="R2693"/>
          <cell r="S2693"/>
          <cell r="T2693"/>
          <cell r="U2693"/>
          <cell r="V2693"/>
          <cell r="W2693"/>
          <cell r="Y2693"/>
          <cell r="Z2693"/>
          <cell r="AA2693"/>
          <cell r="AB2693"/>
          <cell r="AC2693"/>
          <cell r="AD2693"/>
          <cell r="AE2693"/>
        </row>
        <row r="2694">
          <cell r="B2694">
            <v>44166</v>
          </cell>
          <cell r="C2694">
            <v>49</v>
          </cell>
          <cell r="D2694">
            <v>12</v>
          </cell>
          <cell r="E2694">
            <v>4006050053</v>
          </cell>
          <cell r="F2694" t="str">
            <v>XỐP HÔNG IRO3</v>
          </cell>
          <cell r="G2694"/>
          <cell r="H2694" t="str">
            <v>Nhật Anh</v>
          </cell>
          <cell r="I2694">
            <v>1000008</v>
          </cell>
          <cell r="J2694" t="str">
            <v>IQC</v>
          </cell>
          <cell r="K2694">
            <v>400</v>
          </cell>
          <cell r="L2694">
            <v>400</v>
          </cell>
          <cell r="M2694">
            <v>0</v>
          </cell>
          <cell r="P2694"/>
          <cell r="Q2694"/>
          <cell r="R2694"/>
          <cell r="S2694"/>
          <cell r="T2694"/>
          <cell r="U2694"/>
          <cell r="V2694"/>
          <cell r="W2694"/>
          <cell r="Y2694"/>
          <cell r="Z2694"/>
          <cell r="AA2694"/>
          <cell r="AB2694"/>
          <cell r="AC2694"/>
          <cell r="AD2694"/>
          <cell r="AE2694"/>
        </row>
        <row r="2695">
          <cell r="B2695">
            <v>44166</v>
          </cell>
          <cell r="C2695">
            <v>49</v>
          </cell>
          <cell r="D2695">
            <v>12</v>
          </cell>
          <cell r="E2695">
            <v>4006050046</v>
          </cell>
          <cell r="F2695" t="str">
            <v>Xốp EPS phẳng 340x435x10</v>
          </cell>
          <cell r="G2695"/>
          <cell r="H2695" t="str">
            <v>Nhật Anh</v>
          </cell>
          <cell r="I2695">
            <v>1000008</v>
          </cell>
          <cell r="J2695" t="str">
            <v>IQC</v>
          </cell>
          <cell r="K2695">
            <v>800</v>
          </cell>
          <cell r="L2695">
            <v>800</v>
          </cell>
          <cell r="M2695">
            <v>0</v>
          </cell>
          <cell r="P2695"/>
          <cell r="Q2695"/>
          <cell r="R2695"/>
          <cell r="S2695"/>
          <cell r="T2695"/>
          <cell r="U2695"/>
          <cell r="V2695"/>
          <cell r="W2695"/>
          <cell r="Y2695"/>
          <cell r="Z2695"/>
          <cell r="AA2695"/>
          <cell r="AB2695"/>
          <cell r="AC2695"/>
          <cell r="AD2695"/>
          <cell r="AE2695"/>
        </row>
        <row r="2696">
          <cell r="B2696">
            <v>44166</v>
          </cell>
          <cell r="C2696">
            <v>49</v>
          </cell>
          <cell r="D2696">
            <v>12</v>
          </cell>
          <cell r="E2696">
            <v>4006050047</v>
          </cell>
          <cell r="F2696" t="str">
            <v>Xốp EPS phẳng 365x885x10</v>
          </cell>
          <cell r="G2696"/>
          <cell r="H2696" t="str">
            <v>Nhật Anh</v>
          </cell>
          <cell r="I2696">
            <v>1000008</v>
          </cell>
          <cell r="J2696" t="str">
            <v>IQC</v>
          </cell>
          <cell r="K2696">
            <v>500</v>
          </cell>
          <cell r="L2696">
            <v>500</v>
          </cell>
          <cell r="M2696">
            <v>0</v>
          </cell>
          <cell r="P2696"/>
          <cell r="Q2696"/>
          <cell r="R2696"/>
          <cell r="S2696"/>
          <cell r="T2696"/>
          <cell r="U2696"/>
          <cell r="V2696"/>
          <cell r="W2696"/>
          <cell r="Y2696"/>
          <cell r="Z2696"/>
          <cell r="AA2696"/>
          <cell r="AB2696"/>
          <cell r="AC2696"/>
          <cell r="AD2696"/>
          <cell r="AE2696"/>
        </row>
        <row r="2697">
          <cell r="B2697">
            <v>44166</v>
          </cell>
          <cell r="C2697">
            <v>49</v>
          </cell>
          <cell r="D2697">
            <v>12</v>
          </cell>
          <cell r="E2697">
            <v>4006050048</v>
          </cell>
          <cell r="F2697" t="str">
            <v>Xốp EPS phẳng 425x885x10</v>
          </cell>
          <cell r="G2697"/>
          <cell r="H2697" t="str">
            <v>Nhật Anh</v>
          </cell>
          <cell r="I2697">
            <v>1000008</v>
          </cell>
          <cell r="J2697" t="str">
            <v>IQC</v>
          </cell>
          <cell r="K2697">
            <v>500</v>
          </cell>
          <cell r="L2697">
            <v>500</v>
          </cell>
          <cell r="M2697">
            <v>0</v>
          </cell>
          <cell r="P2697"/>
          <cell r="Q2697"/>
          <cell r="R2697"/>
          <cell r="S2697"/>
          <cell r="T2697"/>
          <cell r="U2697"/>
          <cell r="V2697"/>
          <cell r="W2697"/>
          <cell r="Y2697"/>
          <cell r="Z2697"/>
          <cell r="AA2697"/>
          <cell r="AB2697"/>
          <cell r="AC2697"/>
          <cell r="AD2697"/>
          <cell r="AE2697"/>
        </row>
        <row r="2698">
          <cell r="B2698">
            <v>44166</v>
          </cell>
          <cell r="C2698">
            <v>49</v>
          </cell>
          <cell r="D2698">
            <v>12</v>
          </cell>
          <cell r="E2698">
            <v>4006050105</v>
          </cell>
          <cell r="F2698" t="str">
            <v>Xốp EPS phẳng đỉnh IQO</v>
          </cell>
          <cell r="G2698"/>
          <cell r="H2698" t="str">
            <v>Nhật Anh</v>
          </cell>
          <cell r="I2698">
            <v>1000008</v>
          </cell>
          <cell r="J2698" t="str">
            <v>IQC</v>
          </cell>
          <cell r="K2698">
            <v>1400</v>
          </cell>
          <cell r="L2698">
            <v>1400</v>
          </cell>
          <cell r="M2698">
            <v>0</v>
          </cell>
          <cell r="P2698"/>
          <cell r="Q2698"/>
          <cell r="R2698"/>
          <cell r="S2698"/>
          <cell r="T2698"/>
          <cell r="U2698"/>
          <cell r="V2698"/>
          <cell r="W2698"/>
          <cell r="Y2698"/>
          <cell r="Z2698"/>
          <cell r="AA2698"/>
          <cell r="AB2698"/>
          <cell r="AC2698"/>
          <cell r="AD2698"/>
          <cell r="AE2698"/>
        </row>
        <row r="2699">
          <cell r="B2699">
            <v>44166</v>
          </cell>
          <cell r="C2699">
            <v>49</v>
          </cell>
          <cell r="D2699">
            <v>12</v>
          </cell>
          <cell r="E2699">
            <v>4006050106</v>
          </cell>
          <cell r="F2699" t="str">
            <v>Xốp EPS phẳng mặt IQO</v>
          </cell>
          <cell r="G2699"/>
          <cell r="H2699" t="str">
            <v>Nhật Anh</v>
          </cell>
          <cell r="I2699">
            <v>1000008</v>
          </cell>
          <cell r="J2699" t="str">
            <v>IQC</v>
          </cell>
          <cell r="K2699">
            <v>550</v>
          </cell>
          <cell r="L2699">
            <v>550</v>
          </cell>
          <cell r="M2699">
            <v>0</v>
          </cell>
          <cell r="P2699"/>
          <cell r="Q2699"/>
          <cell r="R2699"/>
          <cell r="S2699"/>
          <cell r="T2699"/>
          <cell r="U2699"/>
          <cell r="V2699"/>
          <cell r="W2699"/>
          <cell r="Y2699"/>
          <cell r="Z2699"/>
          <cell r="AA2699"/>
          <cell r="AB2699"/>
          <cell r="AC2699"/>
          <cell r="AD2699"/>
          <cell r="AE2699"/>
        </row>
        <row r="2700">
          <cell r="B2700">
            <v>44166</v>
          </cell>
          <cell r="C2700">
            <v>49</v>
          </cell>
          <cell r="D2700">
            <v>12</v>
          </cell>
          <cell r="E2700">
            <v>4006050107</v>
          </cell>
          <cell r="F2700" t="str">
            <v>Xốp EPS phẳng cạnh IQO</v>
          </cell>
          <cell r="G2700"/>
          <cell r="H2700" t="str">
            <v>Nhật Anh</v>
          </cell>
          <cell r="I2700">
            <v>1000008</v>
          </cell>
          <cell r="J2700" t="str">
            <v>IQC</v>
          </cell>
          <cell r="K2700">
            <v>600</v>
          </cell>
          <cell r="L2700">
            <v>600</v>
          </cell>
          <cell r="M2700">
            <v>0</v>
          </cell>
          <cell r="P2700"/>
          <cell r="Q2700"/>
          <cell r="R2700"/>
          <cell r="S2700"/>
          <cell r="T2700"/>
          <cell r="U2700"/>
          <cell r="V2700"/>
          <cell r="W2700"/>
          <cell r="Y2700"/>
          <cell r="Z2700"/>
          <cell r="AA2700"/>
          <cell r="AB2700"/>
          <cell r="AC2700"/>
          <cell r="AD2700"/>
          <cell r="AE2700"/>
        </row>
        <row r="2701">
          <cell r="B2701">
            <v>44166</v>
          </cell>
          <cell r="C2701">
            <v>49</v>
          </cell>
          <cell r="D2701">
            <v>12</v>
          </cell>
          <cell r="E2701">
            <v>4006050118</v>
          </cell>
          <cell r="F2701" t="str">
            <v>Xốp đỉnh IQ-PLUS</v>
          </cell>
          <cell r="G2701"/>
          <cell r="H2701" t="str">
            <v>Nhật Anh</v>
          </cell>
          <cell r="I2701">
            <v>1000008</v>
          </cell>
          <cell r="J2701" t="str">
            <v>IQC</v>
          </cell>
          <cell r="K2701">
            <v>250</v>
          </cell>
          <cell r="L2701">
            <v>250</v>
          </cell>
          <cell r="M2701">
            <v>0</v>
          </cell>
          <cell r="P2701"/>
          <cell r="Q2701"/>
          <cell r="R2701"/>
          <cell r="S2701"/>
          <cell r="T2701"/>
          <cell r="U2701"/>
          <cell r="V2701"/>
          <cell r="W2701"/>
          <cell r="Y2701"/>
          <cell r="Z2701"/>
          <cell r="AA2701"/>
          <cell r="AB2701"/>
          <cell r="AC2701"/>
          <cell r="AD2701"/>
          <cell r="AE2701"/>
        </row>
        <row r="2702">
          <cell r="B2702">
            <v>44166</v>
          </cell>
          <cell r="C2702">
            <v>49</v>
          </cell>
          <cell r="D2702">
            <v>12</v>
          </cell>
          <cell r="E2702">
            <v>4006050103</v>
          </cell>
          <cell r="F2702" t="str">
            <v>Xốp thân EPS BC</v>
          </cell>
          <cell r="G2702"/>
          <cell r="H2702" t="str">
            <v>Nhật Anh</v>
          </cell>
          <cell r="I2702">
            <v>1000038</v>
          </cell>
          <cell r="J2702" t="str">
            <v>IQC</v>
          </cell>
          <cell r="K2702">
            <v>420</v>
          </cell>
          <cell r="L2702">
            <v>420</v>
          </cell>
          <cell r="M2702">
            <v>0</v>
          </cell>
          <cell r="P2702"/>
          <cell r="Q2702"/>
          <cell r="R2702"/>
          <cell r="S2702"/>
          <cell r="T2702"/>
          <cell r="U2702"/>
          <cell r="V2702"/>
          <cell r="W2702"/>
          <cell r="Y2702"/>
          <cell r="Z2702"/>
          <cell r="AA2702"/>
          <cell r="AB2702"/>
          <cell r="AC2702"/>
          <cell r="AD2702"/>
          <cell r="AE2702"/>
        </row>
        <row r="2703">
          <cell r="B2703">
            <v>44166</v>
          </cell>
          <cell r="C2703">
            <v>49</v>
          </cell>
          <cell r="D2703">
            <v>12</v>
          </cell>
          <cell r="E2703">
            <v>4006050104</v>
          </cell>
          <cell r="F2703" t="str">
            <v>Xốp nắp EPS BC</v>
          </cell>
          <cell r="G2703"/>
          <cell r="H2703" t="str">
            <v>Nhật Anh</v>
          </cell>
          <cell r="I2703">
            <v>1000038</v>
          </cell>
          <cell r="J2703" t="str">
            <v>IQC</v>
          </cell>
          <cell r="K2703">
            <v>420</v>
          </cell>
          <cell r="L2703">
            <v>420</v>
          </cell>
          <cell r="M2703">
            <v>0</v>
          </cell>
          <cell r="P2703"/>
          <cell r="Q2703"/>
          <cell r="R2703"/>
          <cell r="S2703"/>
          <cell r="T2703"/>
          <cell r="U2703"/>
          <cell r="V2703"/>
          <cell r="W2703"/>
          <cell r="Y2703"/>
          <cell r="Z2703"/>
          <cell r="AA2703"/>
          <cell r="AB2703"/>
          <cell r="AC2703"/>
          <cell r="AD2703"/>
          <cell r="AE2703"/>
        </row>
        <row r="2704">
          <cell r="B2704">
            <v>44166</v>
          </cell>
          <cell r="C2704">
            <v>49</v>
          </cell>
          <cell r="D2704">
            <v>12</v>
          </cell>
          <cell r="E2704">
            <v>4004090032</v>
          </cell>
          <cell r="F2704" t="str">
            <v>Mút F2</v>
          </cell>
          <cell r="G2704"/>
          <cell r="H2704" t="str">
            <v>Nhật Anh</v>
          </cell>
          <cell r="I2704">
            <v>1000342</v>
          </cell>
          <cell r="J2704" t="str">
            <v>IQC</v>
          </cell>
          <cell r="K2704">
            <v>1320</v>
          </cell>
          <cell r="L2704">
            <v>1320</v>
          </cell>
          <cell r="M2704">
            <v>0</v>
          </cell>
          <cell r="P2704"/>
          <cell r="Q2704"/>
          <cell r="R2704"/>
          <cell r="S2704"/>
          <cell r="T2704"/>
          <cell r="U2704"/>
          <cell r="V2704"/>
          <cell r="W2704"/>
          <cell r="Y2704"/>
          <cell r="Z2704"/>
          <cell r="AA2704"/>
          <cell r="AB2704"/>
          <cell r="AC2704"/>
          <cell r="AD2704"/>
          <cell r="AE2704"/>
        </row>
        <row r="2705">
          <cell r="B2705">
            <v>44166</v>
          </cell>
          <cell r="C2705">
            <v>49</v>
          </cell>
          <cell r="D2705">
            <v>12</v>
          </cell>
          <cell r="E2705">
            <v>4004060004</v>
          </cell>
          <cell r="F2705" t="str">
            <v>Than hoạt tính Trà Bắc TB2-0820</v>
          </cell>
          <cell r="G2705"/>
          <cell r="H2705" t="str">
            <v>Nhật Anh</v>
          </cell>
          <cell r="I2705">
            <v>1006028</v>
          </cell>
          <cell r="J2705" t="str">
            <v>IQC</v>
          </cell>
          <cell r="K2705">
            <v>200</v>
          </cell>
          <cell r="L2705">
            <v>200</v>
          </cell>
          <cell r="M2705">
            <v>0</v>
          </cell>
          <cell r="P2705"/>
          <cell r="Q2705"/>
          <cell r="R2705"/>
          <cell r="S2705"/>
          <cell r="T2705"/>
          <cell r="U2705"/>
          <cell r="V2705"/>
          <cell r="W2705"/>
          <cell r="Y2705"/>
          <cell r="Z2705"/>
          <cell r="AA2705"/>
          <cell r="AB2705"/>
          <cell r="AC2705"/>
          <cell r="AD2705"/>
          <cell r="AE2705"/>
        </row>
        <row r="2706">
          <cell r="B2706">
            <v>44166</v>
          </cell>
          <cell r="C2706">
            <v>49</v>
          </cell>
          <cell r="D2706">
            <v>12</v>
          </cell>
          <cell r="E2706">
            <v>4006020062</v>
          </cell>
          <cell r="F2706" t="str">
            <v>Túi MCPP Smax Duo 1 Vi lọc</v>
          </cell>
          <cell r="G2706"/>
          <cell r="H2706" t="str">
            <v>Nhật Anh</v>
          </cell>
          <cell r="I2706">
            <v>1005641</v>
          </cell>
          <cell r="J2706" t="str">
            <v>IQC</v>
          </cell>
          <cell r="K2706">
            <v>21000</v>
          </cell>
          <cell r="L2706">
            <v>21000</v>
          </cell>
          <cell r="M2706">
            <v>0</v>
          </cell>
          <cell r="P2706"/>
          <cell r="Q2706"/>
          <cell r="R2706"/>
          <cell r="S2706"/>
          <cell r="T2706"/>
          <cell r="U2706"/>
          <cell r="V2706"/>
          <cell r="W2706"/>
          <cell r="Y2706"/>
          <cell r="Z2706"/>
          <cell r="AA2706"/>
          <cell r="AB2706"/>
          <cell r="AC2706"/>
          <cell r="AD2706"/>
          <cell r="AE2706"/>
        </row>
        <row r="2707">
          <cell r="B2707">
            <v>44166</v>
          </cell>
          <cell r="C2707">
            <v>49</v>
          </cell>
          <cell r="D2707">
            <v>12</v>
          </cell>
          <cell r="E2707">
            <v>4006020064</v>
          </cell>
          <cell r="F2707" t="str">
            <v>Túi MCPP Smax Duo 2 Activated Carbon</v>
          </cell>
          <cell r="G2707"/>
          <cell r="H2707" t="str">
            <v>Nhật Anh</v>
          </cell>
          <cell r="I2707">
            <v>1005641</v>
          </cell>
          <cell r="J2707" t="str">
            <v>IQC</v>
          </cell>
          <cell r="K2707">
            <v>30000</v>
          </cell>
          <cell r="L2707">
            <v>30000</v>
          </cell>
          <cell r="M2707">
            <v>0</v>
          </cell>
          <cell r="P2707"/>
          <cell r="Q2707"/>
          <cell r="R2707"/>
          <cell r="S2707"/>
          <cell r="T2707"/>
          <cell r="U2707"/>
          <cell r="V2707"/>
          <cell r="W2707"/>
          <cell r="Y2707"/>
          <cell r="Z2707"/>
          <cell r="AA2707"/>
          <cell r="AB2707"/>
          <cell r="AC2707"/>
          <cell r="AD2707"/>
          <cell r="AE2707"/>
        </row>
        <row r="2708">
          <cell r="B2708">
            <v>44166</v>
          </cell>
          <cell r="C2708">
            <v>49</v>
          </cell>
          <cell r="D2708">
            <v>12</v>
          </cell>
          <cell r="E2708">
            <v>2017030011</v>
          </cell>
          <cell r="F2708" t="str">
            <v>Gioăng CTO trắng 3mm</v>
          </cell>
          <cell r="G2708"/>
          <cell r="H2708" t="str">
            <v>Nhật Anh</v>
          </cell>
          <cell r="I2708">
            <v>1000031</v>
          </cell>
          <cell r="J2708" t="str">
            <v>IQC</v>
          </cell>
          <cell r="K2708">
            <v>12000</v>
          </cell>
          <cell r="L2708">
            <v>12000</v>
          </cell>
          <cell r="M2708">
            <v>0</v>
          </cell>
          <cell r="P2708"/>
          <cell r="Q2708"/>
          <cell r="R2708"/>
          <cell r="S2708"/>
          <cell r="T2708"/>
          <cell r="U2708"/>
          <cell r="V2708"/>
          <cell r="W2708"/>
          <cell r="Y2708"/>
          <cell r="Z2708"/>
          <cell r="AA2708"/>
          <cell r="AB2708"/>
          <cell r="AC2708"/>
          <cell r="AD2708"/>
          <cell r="AE2708"/>
        </row>
        <row r="2709">
          <cell r="B2709">
            <v>44166</v>
          </cell>
          <cell r="C2709">
            <v>49</v>
          </cell>
          <cell r="D2709">
            <v>12</v>
          </cell>
          <cell r="E2709">
            <v>2017030012</v>
          </cell>
          <cell r="F2709" t="str">
            <v>Gioăng CTO xanh 3mm</v>
          </cell>
          <cell r="G2709"/>
          <cell r="H2709" t="str">
            <v>Nhật Anh</v>
          </cell>
          <cell r="I2709">
            <v>1000031</v>
          </cell>
          <cell r="J2709" t="str">
            <v>IQC</v>
          </cell>
          <cell r="K2709">
            <v>9000</v>
          </cell>
          <cell r="L2709">
            <v>9000</v>
          </cell>
          <cell r="M2709">
            <v>0</v>
          </cell>
          <cell r="P2709"/>
          <cell r="Q2709"/>
          <cell r="R2709"/>
          <cell r="S2709"/>
          <cell r="T2709"/>
          <cell r="U2709"/>
          <cell r="V2709"/>
          <cell r="W2709"/>
          <cell r="Y2709"/>
          <cell r="Z2709"/>
          <cell r="AA2709"/>
          <cell r="AB2709"/>
          <cell r="AC2709"/>
          <cell r="AD2709"/>
          <cell r="AE2709"/>
        </row>
        <row r="2710">
          <cell r="B2710">
            <v>44166</v>
          </cell>
          <cell r="C2710">
            <v>49</v>
          </cell>
          <cell r="D2710">
            <v>12</v>
          </cell>
          <cell r="E2710">
            <v>4006050015</v>
          </cell>
          <cell r="F2710" t="str">
            <v>Xốp EPS LEAF</v>
          </cell>
          <cell r="G2710"/>
          <cell r="H2710" t="str">
            <v>Nhật Anh</v>
          </cell>
          <cell r="I2710">
            <v>1000008</v>
          </cell>
          <cell r="J2710" t="str">
            <v>IQC</v>
          </cell>
          <cell r="K2710">
            <v>350</v>
          </cell>
          <cell r="L2710">
            <v>350</v>
          </cell>
          <cell r="M2710">
            <v>0</v>
          </cell>
          <cell r="P2710"/>
          <cell r="Q2710"/>
          <cell r="R2710"/>
          <cell r="S2710"/>
          <cell r="T2710"/>
          <cell r="U2710"/>
          <cell r="V2710"/>
          <cell r="W2710"/>
          <cell r="Y2710"/>
          <cell r="Z2710"/>
          <cell r="AA2710"/>
          <cell r="AB2710"/>
          <cell r="AC2710"/>
          <cell r="AD2710"/>
          <cell r="AE2710"/>
        </row>
        <row r="2711">
          <cell r="B2711">
            <v>44166</v>
          </cell>
          <cell r="C2711">
            <v>49</v>
          </cell>
          <cell r="D2711">
            <v>12</v>
          </cell>
          <cell r="E2711">
            <v>4006050063</v>
          </cell>
          <cell r="F2711" t="str">
            <v>Xốp PE mặt GALU</v>
          </cell>
          <cell r="G2711"/>
          <cell r="H2711" t="str">
            <v>Nhật Anh</v>
          </cell>
          <cell r="I2711">
            <v>1000008</v>
          </cell>
          <cell r="J2711" t="str">
            <v>IQC</v>
          </cell>
          <cell r="K2711">
            <v>200</v>
          </cell>
          <cell r="L2711">
            <v>200</v>
          </cell>
          <cell r="M2711">
            <v>0</v>
          </cell>
          <cell r="P2711"/>
          <cell r="Q2711"/>
          <cell r="R2711"/>
          <cell r="S2711"/>
          <cell r="T2711"/>
          <cell r="U2711"/>
          <cell r="V2711"/>
          <cell r="W2711"/>
          <cell r="Y2711"/>
          <cell r="Z2711"/>
          <cell r="AA2711"/>
          <cell r="AB2711"/>
          <cell r="AC2711"/>
          <cell r="AD2711"/>
          <cell r="AE2711"/>
        </row>
        <row r="2712">
          <cell r="B2712">
            <v>44166</v>
          </cell>
          <cell r="C2712">
            <v>49</v>
          </cell>
          <cell r="D2712">
            <v>12</v>
          </cell>
          <cell r="E2712">
            <v>4006050096</v>
          </cell>
          <cell r="F2712" t="str">
            <v>Bộ xốp EPS HCV200</v>
          </cell>
          <cell r="G2712"/>
          <cell r="H2712" t="str">
            <v>Nhật Anh</v>
          </cell>
          <cell r="I2712">
            <v>1000008</v>
          </cell>
          <cell r="J2712" t="str">
            <v>IQC</v>
          </cell>
          <cell r="K2712">
            <v>480</v>
          </cell>
          <cell r="L2712">
            <v>480</v>
          </cell>
          <cell r="M2712">
            <v>0</v>
          </cell>
          <cell r="P2712"/>
          <cell r="Q2712"/>
          <cell r="R2712"/>
          <cell r="S2712"/>
          <cell r="T2712"/>
          <cell r="U2712"/>
          <cell r="V2712"/>
          <cell r="W2712"/>
          <cell r="Y2712"/>
          <cell r="Z2712"/>
          <cell r="AA2712"/>
          <cell r="AB2712"/>
          <cell r="AC2712"/>
          <cell r="AD2712"/>
          <cell r="AE2712"/>
        </row>
        <row r="2713">
          <cell r="B2713">
            <v>44166</v>
          </cell>
          <cell r="C2713">
            <v>49</v>
          </cell>
          <cell r="D2713">
            <v>12</v>
          </cell>
          <cell r="E2713">
            <v>4006050013</v>
          </cell>
          <cell r="F2713" t="str">
            <v>Xốp EPS đỉnh-đáy HCV</v>
          </cell>
          <cell r="G2713"/>
          <cell r="H2713" t="str">
            <v>Nhật Anh</v>
          </cell>
          <cell r="I2713">
            <v>1000008</v>
          </cell>
          <cell r="J2713" t="str">
            <v>IQC</v>
          </cell>
          <cell r="K2713">
            <v>160</v>
          </cell>
          <cell r="L2713">
            <v>160</v>
          </cell>
          <cell r="M2713">
            <v>0</v>
          </cell>
          <cell r="P2713"/>
          <cell r="Q2713"/>
          <cell r="R2713"/>
          <cell r="S2713"/>
          <cell r="T2713"/>
          <cell r="U2713"/>
          <cell r="V2713"/>
          <cell r="W2713"/>
          <cell r="Y2713"/>
          <cell r="Z2713"/>
          <cell r="AA2713"/>
          <cell r="AB2713"/>
          <cell r="AC2713"/>
          <cell r="AD2713"/>
          <cell r="AE2713"/>
        </row>
        <row r="2714">
          <cell r="B2714">
            <v>44166</v>
          </cell>
          <cell r="C2714">
            <v>49</v>
          </cell>
          <cell r="D2714">
            <v>12</v>
          </cell>
          <cell r="E2714">
            <v>4006050102</v>
          </cell>
          <cell r="F2714" t="str">
            <v>Bộ xốp EPS bảo ôn HCV-351</v>
          </cell>
          <cell r="G2714"/>
          <cell r="H2714" t="str">
            <v>Nhật Anh</v>
          </cell>
          <cell r="I2714">
            <v>1000008</v>
          </cell>
          <cell r="J2714" t="str">
            <v>IQC</v>
          </cell>
          <cell r="K2714">
            <v>120</v>
          </cell>
          <cell r="L2714">
            <v>120</v>
          </cell>
          <cell r="M2714">
            <v>0</v>
          </cell>
          <cell r="P2714"/>
          <cell r="Q2714"/>
          <cell r="R2714"/>
          <cell r="S2714"/>
          <cell r="T2714"/>
          <cell r="U2714"/>
          <cell r="V2714"/>
          <cell r="W2714"/>
          <cell r="Y2714"/>
          <cell r="Z2714"/>
          <cell r="AA2714"/>
          <cell r="AB2714"/>
          <cell r="AC2714"/>
          <cell r="AD2714"/>
          <cell r="AE2714"/>
        </row>
        <row r="2715">
          <cell r="B2715">
            <v>44166</v>
          </cell>
          <cell r="C2715">
            <v>49</v>
          </cell>
          <cell r="D2715">
            <v>12</v>
          </cell>
          <cell r="E2715">
            <v>4006010034</v>
          </cell>
          <cell r="F2715" t="str">
            <v>Thùng carton máy RO OEM (5S)</v>
          </cell>
          <cell r="G2715"/>
          <cell r="H2715" t="str">
            <v>Tuấn</v>
          </cell>
          <cell r="I2715">
            <v>1004696</v>
          </cell>
          <cell r="J2715" t="str">
            <v>IQC</v>
          </cell>
          <cell r="K2715">
            <v>250</v>
          </cell>
          <cell r="L2715">
            <v>250</v>
          </cell>
          <cell r="M2715">
            <v>0</v>
          </cell>
          <cell r="P2715"/>
          <cell r="Q2715"/>
          <cell r="R2715"/>
          <cell r="S2715"/>
          <cell r="T2715"/>
          <cell r="U2715"/>
          <cell r="V2715"/>
          <cell r="W2715"/>
          <cell r="Y2715"/>
          <cell r="Z2715"/>
          <cell r="AA2715"/>
          <cell r="AB2715"/>
          <cell r="AC2715"/>
          <cell r="AD2715"/>
          <cell r="AE2715"/>
        </row>
        <row r="2716">
          <cell r="B2716">
            <v>44166</v>
          </cell>
          <cell r="C2716">
            <v>49</v>
          </cell>
          <cell r="D2716">
            <v>12</v>
          </cell>
          <cell r="E2716">
            <v>4006010041</v>
          </cell>
          <cell r="F2716" t="str">
            <v>Thùng carton PP 10" Nesca</v>
          </cell>
          <cell r="G2716"/>
          <cell r="H2716" t="str">
            <v>Tuấn</v>
          </cell>
          <cell r="I2716">
            <v>1004696</v>
          </cell>
          <cell r="J2716" t="str">
            <v>IQC</v>
          </cell>
          <cell r="K2716">
            <v>250</v>
          </cell>
          <cell r="L2716">
            <v>250</v>
          </cell>
          <cell r="M2716">
            <v>0</v>
          </cell>
          <cell r="P2716"/>
          <cell r="Q2716"/>
          <cell r="R2716"/>
          <cell r="S2716"/>
          <cell r="T2716"/>
          <cell r="U2716"/>
          <cell r="V2716"/>
          <cell r="W2716"/>
          <cell r="Y2716"/>
          <cell r="Z2716"/>
          <cell r="AA2716"/>
          <cell r="AB2716"/>
          <cell r="AC2716"/>
          <cell r="AD2716"/>
          <cell r="AE2716"/>
        </row>
        <row r="2717">
          <cell r="B2717">
            <v>44166</v>
          </cell>
          <cell r="C2717">
            <v>49</v>
          </cell>
          <cell r="D2717">
            <v>12</v>
          </cell>
          <cell r="E2717">
            <v>4006010327</v>
          </cell>
          <cell r="F2717" t="str">
            <v>Thùng carton CTN-001</v>
          </cell>
          <cell r="G2717"/>
          <cell r="H2717" t="str">
            <v>Tuấn</v>
          </cell>
          <cell r="I2717">
            <v>1004696</v>
          </cell>
          <cell r="J2717" t="str">
            <v>IQC</v>
          </cell>
          <cell r="K2717">
            <v>200</v>
          </cell>
          <cell r="L2717">
            <v>200</v>
          </cell>
          <cell r="M2717">
            <v>0</v>
          </cell>
          <cell r="P2717"/>
          <cell r="Q2717"/>
          <cell r="R2717"/>
          <cell r="S2717"/>
          <cell r="T2717"/>
          <cell r="U2717"/>
          <cell r="V2717"/>
          <cell r="W2717"/>
          <cell r="Y2717"/>
          <cell r="Z2717"/>
          <cell r="AA2717"/>
          <cell r="AB2717"/>
          <cell r="AC2717"/>
          <cell r="AD2717"/>
          <cell r="AE2717"/>
        </row>
        <row r="2718">
          <cell r="B2718">
            <v>44166</v>
          </cell>
          <cell r="C2718">
            <v>49</v>
          </cell>
          <cell r="D2718">
            <v>12</v>
          </cell>
          <cell r="E2718">
            <v>4006010707</v>
          </cell>
          <cell r="F2718" t="str">
            <v>Thùng carton bình nước PET 20</v>
          </cell>
          <cell r="G2718"/>
          <cell r="H2718" t="str">
            <v>Tuấn</v>
          </cell>
          <cell r="I2718">
            <v>1004696</v>
          </cell>
          <cell r="J2718" t="str">
            <v>IQC</v>
          </cell>
          <cell r="K2718">
            <v>150</v>
          </cell>
          <cell r="L2718">
            <v>150</v>
          </cell>
          <cell r="M2718">
            <v>0</v>
          </cell>
          <cell r="P2718"/>
          <cell r="Q2718"/>
          <cell r="R2718"/>
          <cell r="S2718"/>
          <cell r="T2718"/>
          <cell r="U2718"/>
          <cell r="V2718"/>
          <cell r="W2718"/>
          <cell r="Y2718"/>
          <cell r="Z2718"/>
          <cell r="AA2718"/>
          <cell r="AB2718"/>
          <cell r="AC2718"/>
          <cell r="AD2718"/>
          <cell r="AE2718"/>
        </row>
        <row r="2719">
          <cell r="B2719">
            <v>44166</v>
          </cell>
          <cell r="C2719">
            <v>49</v>
          </cell>
          <cell r="D2719">
            <v>12</v>
          </cell>
          <cell r="E2719">
            <v>4006010521</v>
          </cell>
          <cell r="F2719" t="str">
            <v>Thùng carton LIVOTEC LBQ-U05</v>
          </cell>
          <cell r="G2719"/>
          <cell r="H2719" t="str">
            <v>Tuấn</v>
          </cell>
          <cell r="I2719">
            <v>1004696</v>
          </cell>
          <cell r="J2719" t="str">
            <v>IQC</v>
          </cell>
          <cell r="K2719">
            <v>240</v>
          </cell>
          <cell r="L2719">
            <v>240</v>
          </cell>
          <cell r="M2719">
            <v>0</v>
          </cell>
          <cell r="P2719"/>
          <cell r="Q2719"/>
          <cell r="R2719"/>
          <cell r="S2719"/>
          <cell r="T2719"/>
          <cell r="U2719"/>
          <cell r="V2719"/>
          <cell r="W2719"/>
          <cell r="Y2719"/>
          <cell r="Z2719"/>
          <cell r="AA2719"/>
          <cell r="AB2719"/>
          <cell r="AC2719"/>
          <cell r="AD2719"/>
          <cell r="AE2719"/>
        </row>
        <row r="2720">
          <cell r="B2720">
            <v>44166</v>
          </cell>
          <cell r="C2720">
            <v>49</v>
          </cell>
          <cell r="D2720">
            <v>12</v>
          </cell>
          <cell r="E2720">
            <v>4006010514</v>
          </cell>
          <cell r="F2720" t="str">
            <v>Hộp carton CATIT PET STANDARD</v>
          </cell>
          <cell r="G2720"/>
          <cell r="H2720" t="str">
            <v>Tuấn</v>
          </cell>
          <cell r="I2720">
            <v>1004696</v>
          </cell>
          <cell r="J2720" t="str">
            <v>IQC</v>
          </cell>
          <cell r="K2720">
            <v>599</v>
          </cell>
          <cell r="L2720">
            <v>599</v>
          </cell>
          <cell r="M2720">
            <v>0</v>
          </cell>
          <cell r="P2720"/>
          <cell r="Q2720"/>
          <cell r="R2720"/>
          <cell r="S2720"/>
          <cell r="T2720"/>
          <cell r="U2720"/>
          <cell r="V2720"/>
          <cell r="W2720"/>
          <cell r="Y2720"/>
          <cell r="Z2720"/>
          <cell r="AA2720"/>
          <cell r="AB2720"/>
          <cell r="AC2720"/>
          <cell r="AD2720"/>
          <cell r="AE2720"/>
        </row>
        <row r="2721">
          <cell r="B2721">
            <v>44166</v>
          </cell>
          <cell r="C2721">
            <v>49</v>
          </cell>
          <cell r="D2721">
            <v>12</v>
          </cell>
          <cell r="E2721">
            <v>4006010576</v>
          </cell>
          <cell r="F2721" t="str">
            <v>Bộ vách carton PP (MCPP)</v>
          </cell>
          <cell r="G2721"/>
          <cell r="H2721" t="str">
            <v>Tuấn</v>
          </cell>
          <cell r="I2721">
            <v>1005936</v>
          </cell>
          <cell r="J2721" t="str">
            <v>IQC</v>
          </cell>
          <cell r="K2721">
            <v>100</v>
          </cell>
          <cell r="L2721">
            <v>100</v>
          </cell>
          <cell r="M2721">
            <v>0</v>
          </cell>
          <cell r="P2721"/>
          <cell r="Q2721"/>
          <cell r="R2721"/>
          <cell r="S2721"/>
          <cell r="T2721"/>
          <cell r="U2721"/>
          <cell r="V2721"/>
          <cell r="W2721"/>
          <cell r="Y2721"/>
          <cell r="Z2721"/>
          <cell r="AA2721"/>
          <cell r="AB2721"/>
          <cell r="AC2721"/>
          <cell r="AD2721"/>
          <cell r="AE2721"/>
        </row>
        <row r="2722">
          <cell r="B2722">
            <v>44166</v>
          </cell>
          <cell r="C2722">
            <v>49</v>
          </cell>
          <cell r="D2722">
            <v>12</v>
          </cell>
          <cell r="E2722">
            <v>4006010191</v>
          </cell>
          <cell r="F2722" t="str">
            <v>Carton đáy IQ 440x345x30</v>
          </cell>
          <cell r="G2722"/>
          <cell r="H2722" t="str">
            <v>Tuấn</v>
          </cell>
          <cell r="I2722">
            <v>1005936</v>
          </cell>
          <cell r="J2722" t="str">
            <v>IQC</v>
          </cell>
          <cell r="K2722">
            <v>700</v>
          </cell>
          <cell r="L2722">
            <v>700</v>
          </cell>
          <cell r="M2722">
            <v>0</v>
          </cell>
          <cell r="P2722"/>
          <cell r="Q2722"/>
          <cell r="R2722"/>
          <cell r="S2722"/>
          <cell r="T2722"/>
          <cell r="U2722"/>
          <cell r="V2722"/>
          <cell r="W2722"/>
          <cell r="Y2722"/>
          <cell r="Z2722"/>
          <cell r="AA2722"/>
          <cell r="AB2722"/>
          <cell r="AC2722"/>
          <cell r="AD2722"/>
          <cell r="AE2722"/>
        </row>
        <row r="2723">
          <cell r="B2723">
            <v>44166</v>
          </cell>
          <cell r="C2723">
            <v>49</v>
          </cell>
          <cell r="D2723">
            <v>12</v>
          </cell>
          <cell r="E2723">
            <v>4006010098</v>
          </cell>
          <cell r="F2723" t="str">
            <v>Bộ vách carton cốc 10"</v>
          </cell>
          <cell r="G2723"/>
          <cell r="H2723" t="str">
            <v>Tuấn</v>
          </cell>
          <cell r="I2723">
            <v>1005936</v>
          </cell>
          <cell r="J2723" t="str">
            <v>IQC</v>
          </cell>
          <cell r="K2723">
            <v>400</v>
          </cell>
          <cell r="L2723">
            <v>400</v>
          </cell>
          <cell r="M2723">
            <v>0</v>
          </cell>
          <cell r="P2723"/>
          <cell r="Q2723"/>
          <cell r="R2723"/>
          <cell r="S2723"/>
          <cell r="T2723"/>
          <cell r="U2723"/>
          <cell r="V2723"/>
          <cell r="W2723"/>
          <cell r="Y2723"/>
          <cell r="Z2723"/>
          <cell r="AA2723"/>
          <cell r="AB2723"/>
          <cell r="AC2723"/>
          <cell r="AD2723"/>
          <cell r="AE2723"/>
        </row>
        <row r="2724">
          <cell r="B2724">
            <v>44166</v>
          </cell>
          <cell r="C2724">
            <v>49</v>
          </cell>
          <cell r="D2724">
            <v>12</v>
          </cell>
          <cell r="E2724">
            <v>4006010525</v>
          </cell>
          <cell r="F2724" t="str">
            <v>Tấm carton đáy IQO</v>
          </cell>
          <cell r="G2724"/>
          <cell r="H2724" t="str">
            <v>Tuấn</v>
          </cell>
          <cell r="I2724">
            <v>1005936</v>
          </cell>
          <cell r="J2724" t="str">
            <v>IQC</v>
          </cell>
          <cell r="K2724">
            <v>100</v>
          </cell>
          <cell r="L2724">
            <v>100</v>
          </cell>
          <cell r="M2724">
            <v>0</v>
          </cell>
          <cell r="P2724"/>
          <cell r="Q2724"/>
          <cell r="R2724"/>
          <cell r="S2724"/>
          <cell r="T2724"/>
          <cell r="U2724"/>
          <cell r="V2724"/>
          <cell r="W2724"/>
          <cell r="Y2724"/>
          <cell r="Z2724"/>
          <cell r="AA2724"/>
          <cell r="AB2724"/>
          <cell r="AC2724"/>
          <cell r="AD2724"/>
          <cell r="AE2724"/>
        </row>
        <row r="2725">
          <cell r="B2725">
            <v>44166</v>
          </cell>
          <cell r="C2725">
            <v>49</v>
          </cell>
          <cell r="D2725">
            <v>12</v>
          </cell>
          <cell r="E2725">
            <v>4006010094</v>
          </cell>
          <cell r="F2725" t="str">
            <v>Bộ vách carton CTO 10"</v>
          </cell>
          <cell r="G2725"/>
          <cell r="H2725" t="str">
            <v>Tuấn</v>
          </cell>
          <cell r="I2725">
            <v>1005936</v>
          </cell>
          <cell r="J2725" t="str">
            <v>IQC</v>
          </cell>
          <cell r="K2725">
            <v>40</v>
          </cell>
          <cell r="L2725">
            <v>40</v>
          </cell>
          <cell r="M2725">
            <v>0</v>
          </cell>
          <cell r="P2725"/>
          <cell r="Q2725"/>
          <cell r="R2725"/>
          <cell r="S2725"/>
          <cell r="T2725"/>
          <cell r="U2725"/>
          <cell r="V2725"/>
          <cell r="W2725"/>
          <cell r="Y2725"/>
          <cell r="Z2725"/>
          <cell r="AA2725"/>
          <cell r="AB2725"/>
          <cell r="AC2725"/>
          <cell r="AD2725"/>
          <cell r="AE2725"/>
        </row>
        <row r="2726">
          <cell r="B2726">
            <v>44166</v>
          </cell>
          <cell r="C2726">
            <v>49</v>
          </cell>
          <cell r="D2726">
            <v>12</v>
          </cell>
          <cell r="E2726">
            <v>4006010204</v>
          </cell>
          <cell r="F2726" t="str">
            <v>Thùng đựng cốc thấp không nắp</v>
          </cell>
          <cell r="G2726"/>
          <cell r="H2726" t="str">
            <v>Tuấn</v>
          </cell>
          <cell r="I2726">
            <v>1005936</v>
          </cell>
          <cell r="J2726" t="str">
            <v>IQC</v>
          </cell>
          <cell r="K2726">
            <v>820</v>
          </cell>
          <cell r="L2726">
            <v>820</v>
          </cell>
          <cell r="M2726">
            <v>0</v>
          </cell>
          <cell r="P2726"/>
          <cell r="Q2726"/>
          <cell r="R2726"/>
          <cell r="S2726"/>
          <cell r="T2726"/>
          <cell r="U2726"/>
          <cell r="V2726"/>
          <cell r="W2726"/>
          <cell r="Y2726"/>
          <cell r="Z2726"/>
          <cell r="AA2726"/>
          <cell r="AB2726"/>
          <cell r="AC2726"/>
          <cell r="AD2726"/>
          <cell r="AE2726"/>
        </row>
        <row r="2727">
          <cell r="B2727">
            <v>44166</v>
          </cell>
          <cell r="C2727">
            <v>49</v>
          </cell>
          <cell r="D2727">
            <v>12</v>
          </cell>
          <cell r="E2727">
            <v>4006010688</v>
          </cell>
          <cell r="F2727" t="str">
            <v>Thùng carton RO BLUE LEAF</v>
          </cell>
          <cell r="G2727"/>
          <cell r="H2727" t="str">
            <v>Tuấn</v>
          </cell>
          <cell r="I2727">
            <v>1004696</v>
          </cell>
          <cell r="J2727" t="str">
            <v>IQC</v>
          </cell>
          <cell r="K2727">
            <v>100</v>
          </cell>
          <cell r="L2727">
            <v>100</v>
          </cell>
          <cell r="M2727">
            <v>0</v>
          </cell>
          <cell r="P2727"/>
          <cell r="Q2727"/>
          <cell r="R2727"/>
          <cell r="S2727"/>
          <cell r="T2727"/>
          <cell r="U2727"/>
          <cell r="V2727"/>
          <cell r="W2727"/>
          <cell r="Y2727"/>
          <cell r="Z2727"/>
          <cell r="AA2727"/>
          <cell r="AB2727"/>
          <cell r="AC2727"/>
          <cell r="AD2727"/>
          <cell r="AE2727"/>
        </row>
        <row r="2728">
          <cell r="B2728">
            <v>44166</v>
          </cell>
          <cell r="C2728">
            <v>49</v>
          </cell>
          <cell r="D2728">
            <v>12</v>
          </cell>
          <cell r="E2728">
            <v>4006010511</v>
          </cell>
          <cell r="F2728" t="str">
            <v>Thùng carton tủ IQ KAROFI v2</v>
          </cell>
          <cell r="G2728"/>
          <cell r="H2728" t="str">
            <v>Tuấn</v>
          </cell>
          <cell r="I2728">
            <v>1004696</v>
          </cell>
          <cell r="J2728" t="str">
            <v>IQC</v>
          </cell>
          <cell r="K2728">
            <v>400</v>
          </cell>
          <cell r="L2728">
            <v>400</v>
          </cell>
          <cell r="M2728">
            <v>0</v>
          </cell>
          <cell r="P2728"/>
          <cell r="Q2728"/>
          <cell r="R2728"/>
          <cell r="S2728"/>
          <cell r="T2728"/>
          <cell r="U2728"/>
          <cell r="V2728"/>
          <cell r="W2728"/>
          <cell r="Y2728"/>
          <cell r="Z2728"/>
          <cell r="AA2728"/>
          <cell r="AB2728"/>
          <cell r="AC2728"/>
          <cell r="AD2728"/>
          <cell r="AE2728"/>
        </row>
        <row r="2729">
          <cell r="B2729">
            <v>44166</v>
          </cell>
          <cell r="C2729">
            <v>49</v>
          </cell>
          <cell r="D2729">
            <v>12</v>
          </cell>
          <cell r="E2729">
            <v>4006010082</v>
          </cell>
          <cell r="F2729" t="str">
            <v>Thùng carton T33 V</v>
          </cell>
          <cell r="G2729"/>
          <cell r="H2729" t="str">
            <v>Tuấn</v>
          </cell>
          <cell r="I2729">
            <v>1004696</v>
          </cell>
          <cell r="J2729" t="str">
            <v>IQC</v>
          </cell>
          <cell r="K2729">
            <v>300</v>
          </cell>
          <cell r="L2729">
            <v>300</v>
          </cell>
          <cell r="M2729">
            <v>0</v>
          </cell>
          <cell r="P2729"/>
          <cell r="Q2729"/>
          <cell r="R2729"/>
          <cell r="S2729"/>
          <cell r="T2729"/>
          <cell r="U2729"/>
          <cell r="V2729"/>
          <cell r="W2729"/>
          <cell r="Y2729"/>
          <cell r="Z2729"/>
          <cell r="AA2729"/>
          <cell r="AB2729"/>
          <cell r="AC2729"/>
          <cell r="AD2729"/>
          <cell r="AE2729"/>
        </row>
        <row r="2730">
          <cell r="B2730">
            <v>44166</v>
          </cell>
          <cell r="C2730">
            <v>49</v>
          </cell>
          <cell r="D2730">
            <v>12</v>
          </cell>
          <cell r="E2730">
            <v>4006010490</v>
          </cell>
          <cell r="F2730" t="str">
            <v>Thùng carton KAROFI OPTIMUS v2</v>
          </cell>
          <cell r="G2730"/>
          <cell r="H2730" t="str">
            <v>Tuấn</v>
          </cell>
          <cell r="I2730">
            <v>1004696</v>
          </cell>
          <cell r="J2730" t="str">
            <v>IQC</v>
          </cell>
          <cell r="K2730">
            <v>150</v>
          </cell>
          <cell r="L2730">
            <v>150</v>
          </cell>
          <cell r="M2730">
            <v>0</v>
          </cell>
          <cell r="P2730"/>
          <cell r="Q2730"/>
          <cell r="R2730"/>
          <cell r="S2730"/>
          <cell r="T2730"/>
          <cell r="U2730"/>
          <cell r="V2730"/>
          <cell r="W2730"/>
          <cell r="Y2730"/>
          <cell r="Z2730"/>
          <cell r="AA2730"/>
          <cell r="AB2730"/>
          <cell r="AC2730"/>
          <cell r="AD2730"/>
          <cell r="AE2730"/>
        </row>
        <row r="2731">
          <cell r="B2731">
            <v>44166</v>
          </cell>
          <cell r="C2731">
            <v>49</v>
          </cell>
          <cell r="D2731">
            <v>12</v>
          </cell>
          <cell r="E2731">
            <v>4006010051</v>
          </cell>
          <cell r="F2731" t="str">
            <v>Thùng đựng cốc cao có nắp (tăng định lượng)</v>
          </cell>
          <cell r="G2731"/>
          <cell r="H2731" t="str">
            <v>Tuấn</v>
          </cell>
          <cell r="I2731">
            <v>1004696</v>
          </cell>
          <cell r="J2731" t="str">
            <v>IQC</v>
          </cell>
          <cell r="K2731">
            <v>200</v>
          </cell>
          <cell r="L2731">
            <v>200</v>
          </cell>
          <cell r="M2731">
            <v>0</v>
          </cell>
          <cell r="P2731"/>
          <cell r="Q2731"/>
          <cell r="R2731"/>
          <cell r="S2731"/>
          <cell r="T2731"/>
          <cell r="U2731"/>
          <cell r="V2731"/>
          <cell r="W2731"/>
          <cell r="Y2731"/>
          <cell r="Z2731"/>
          <cell r="AA2731"/>
          <cell r="AB2731"/>
          <cell r="AC2731"/>
          <cell r="AD2731"/>
          <cell r="AE2731"/>
        </row>
        <row r="2732">
          <cell r="B2732">
            <v>44166</v>
          </cell>
          <cell r="C2732">
            <v>49</v>
          </cell>
          <cell r="D2732">
            <v>12</v>
          </cell>
          <cell r="E2732">
            <v>4006010547</v>
          </cell>
          <cell r="F2732" t="str">
            <v>Thùng carton KAROFI Duo O-D138</v>
          </cell>
          <cell r="G2732"/>
          <cell r="H2732" t="str">
            <v>Tuấn</v>
          </cell>
          <cell r="I2732">
            <v>1004696</v>
          </cell>
          <cell r="J2732" t="str">
            <v>IQC</v>
          </cell>
          <cell r="K2732">
            <v>50</v>
          </cell>
          <cell r="L2732">
            <v>50</v>
          </cell>
          <cell r="M2732">
            <v>0</v>
          </cell>
          <cell r="P2732"/>
          <cell r="Q2732"/>
          <cell r="R2732"/>
          <cell r="S2732"/>
          <cell r="T2732"/>
          <cell r="U2732"/>
          <cell r="V2732"/>
          <cell r="W2732"/>
          <cell r="Y2732"/>
          <cell r="Z2732"/>
          <cell r="AA2732"/>
          <cell r="AB2732"/>
          <cell r="AC2732"/>
          <cell r="AD2732"/>
          <cell r="AE2732"/>
        </row>
        <row r="2733">
          <cell r="B2733">
            <v>44166</v>
          </cell>
          <cell r="C2733">
            <v>49</v>
          </cell>
          <cell r="D2733">
            <v>12</v>
          </cell>
          <cell r="E2733">
            <v>4006010508</v>
          </cell>
          <cell r="F2733" t="str">
            <v>Thùng carton PET CATIT</v>
          </cell>
          <cell r="G2733"/>
          <cell r="H2733" t="str">
            <v>Tuấn</v>
          </cell>
          <cell r="I2733">
            <v>1004696</v>
          </cell>
          <cell r="J2733" t="str">
            <v>IQC</v>
          </cell>
          <cell r="K2733">
            <v>40</v>
          </cell>
          <cell r="L2733">
            <v>40</v>
          </cell>
          <cell r="M2733">
            <v>0</v>
          </cell>
          <cell r="P2733"/>
          <cell r="Q2733"/>
          <cell r="R2733"/>
          <cell r="S2733"/>
          <cell r="T2733"/>
          <cell r="U2733"/>
          <cell r="V2733"/>
          <cell r="W2733"/>
          <cell r="Y2733"/>
          <cell r="Z2733"/>
          <cell r="AA2733"/>
          <cell r="AB2733"/>
          <cell r="AC2733"/>
          <cell r="AD2733"/>
          <cell r="AE2733"/>
        </row>
        <row r="2734">
          <cell r="B2734">
            <v>44166</v>
          </cell>
          <cell r="C2734">
            <v>49</v>
          </cell>
          <cell r="D2734">
            <v>12</v>
          </cell>
          <cell r="E2734">
            <v>4006010035</v>
          </cell>
          <cell r="F2734" t="str">
            <v>Thùng carton CTO 10"</v>
          </cell>
          <cell r="G2734"/>
          <cell r="H2734" t="str">
            <v>Tuấn</v>
          </cell>
          <cell r="I2734">
            <v>1004696</v>
          </cell>
          <cell r="J2734" t="str">
            <v>IQC</v>
          </cell>
          <cell r="K2734">
            <v>40</v>
          </cell>
          <cell r="L2734">
            <v>40</v>
          </cell>
          <cell r="M2734">
            <v>0</v>
          </cell>
          <cell r="P2734"/>
          <cell r="Q2734"/>
          <cell r="R2734"/>
          <cell r="S2734"/>
          <cell r="T2734"/>
          <cell r="U2734"/>
          <cell r="V2734"/>
          <cell r="W2734"/>
          <cell r="Y2734"/>
          <cell r="Z2734"/>
          <cell r="AA2734"/>
          <cell r="AB2734"/>
          <cell r="AC2734"/>
          <cell r="AD2734"/>
          <cell r="AE2734"/>
        </row>
        <row r="2735">
          <cell r="B2735">
            <v>44166</v>
          </cell>
          <cell r="C2735">
            <v>49</v>
          </cell>
          <cell r="D2735">
            <v>12</v>
          </cell>
          <cell r="E2735">
            <v>4006010039</v>
          </cell>
          <cell r="F2735" t="str">
            <v>Thùng carton PPD 10"</v>
          </cell>
          <cell r="G2735"/>
          <cell r="H2735" t="str">
            <v>Tuấn</v>
          </cell>
          <cell r="I2735">
            <v>1004696</v>
          </cell>
          <cell r="J2735" t="str">
            <v>IQC</v>
          </cell>
          <cell r="K2735">
            <v>100</v>
          </cell>
          <cell r="L2735">
            <v>100</v>
          </cell>
          <cell r="M2735">
            <v>0</v>
          </cell>
          <cell r="P2735"/>
          <cell r="Q2735"/>
          <cell r="R2735"/>
          <cell r="S2735"/>
          <cell r="T2735"/>
          <cell r="U2735"/>
          <cell r="V2735"/>
          <cell r="W2735"/>
          <cell r="Y2735"/>
          <cell r="Z2735"/>
          <cell r="AA2735"/>
          <cell r="AB2735"/>
          <cell r="AC2735"/>
          <cell r="AD2735"/>
          <cell r="AE2735"/>
        </row>
        <row r="2736">
          <cell r="B2736">
            <v>44166</v>
          </cell>
          <cell r="C2736">
            <v>49</v>
          </cell>
          <cell r="D2736">
            <v>12</v>
          </cell>
          <cell r="E2736">
            <v>4006010127</v>
          </cell>
          <cell r="F2736" t="str">
            <v>Thùng carton IQ-PLUS</v>
          </cell>
          <cell r="G2736"/>
          <cell r="H2736" t="str">
            <v>Tuấn</v>
          </cell>
          <cell r="I2736">
            <v>1004696</v>
          </cell>
          <cell r="J2736" t="str">
            <v>IQC</v>
          </cell>
          <cell r="K2736">
            <v>100</v>
          </cell>
          <cell r="L2736">
            <v>100</v>
          </cell>
          <cell r="M2736">
            <v>0</v>
          </cell>
          <cell r="P2736"/>
          <cell r="Q2736"/>
          <cell r="R2736"/>
          <cell r="S2736"/>
          <cell r="T2736"/>
          <cell r="U2736"/>
          <cell r="V2736"/>
          <cell r="W2736"/>
          <cell r="Y2736"/>
          <cell r="Z2736"/>
          <cell r="AA2736"/>
          <cell r="AB2736"/>
          <cell r="AC2736"/>
          <cell r="AD2736"/>
          <cell r="AE2736"/>
        </row>
        <row r="2737">
          <cell r="B2737">
            <v>44166</v>
          </cell>
          <cell r="C2737">
            <v>49</v>
          </cell>
          <cell r="D2737">
            <v>12</v>
          </cell>
          <cell r="E2737">
            <v>4006010037</v>
          </cell>
          <cell r="F2737" t="str">
            <v>Thùng carton đế tủ IQ</v>
          </cell>
          <cell r="G2737"/>
          <cell r="H2737" t="str">
            <v>Tuấn</v>
          </cell>
          <cell r="I2737">
            <v>1004696</v>
          </cell>
          <cell r="J2737" t="str">
            <v>IQC</v>
          </cell>
          <cell r="K2737">
            <v>200</v>
          </cell>
          <cell r="L2737">
            <v>200</v>
          </cell>
          <cell r="M2737">
            <v>0</v>
          </cell>
          <cell r="P2737"/>
          <cell r="Q2737"/>
          <cell r="R2737"/>
          <cell r="S2737"/>
          <cell r="T2737"/>
          <cell r="U2737"/>
          <cell r="V2737"/>
          <cell r="W2737"/>
          <cell r="Y2737"/>
          <cell r="Z2737"/>
          <cell r="AA2737"/>
          <cell r="AB2737"/>
          <cell r="AC2737"/>
          <cell r="AD2737"/>
          <cell r="AE2737"/>
        </row>
        <row r="2738">
          <cell r="B2738">
            <v>44166</v>
          </cell>
          <cell r="C2738">
            <v>49</v>
          </cell>
          <cell r="D2738">
            <v>12</v>
          </cell>
          <cell r="E2738">
            <v>4006010040</v>
          </cell>
          <cell r="F2738" t="str">
            <v>Thùng carton OCB 10" NĐ</v>
          </cell>
          <cell r="G2738"/>
          <cell r="H2738" t="str">
            <v>Tuấn</v>
          </cell>
          <cell r="I2738">
            <v>1004696</v>
          </cell>
          <cell r="J2738" t="str">
            <v>IQC</v>
          </cell>
          <cell r="K2738">
            <v>120</v>
          </cell>
          <cell r="L2738">
            <v>120</v>
          </cell>
          <cell r="M2738">
            <v>0</v>
          </cell>
          <cell r="P2738"/>
          <cell r="Q2738"/>
          <cell r="R2738"/>
          <cell r="S2738"/>
          <cell r="T2738"/>
          <cell r="U2738"/>
          <cell r="V2738"/>
          <cell r="W2738"/>
          <cell r="Y2738"/>
          <cell r="Z2738"/>
          <cell r="AA2738"/>
          <cell r="AB2738"/>
          <cell r="AC2738"/>
          <cell r="AD2738"/>
          <cell r="AE2738"/>
        </row>
        <row r="2739">
          <cell r="B2739">
            <v>44166</v>
          </cell>
          <cell r="C2739">
            <v>49</v>
          </cell>
          <cell r="D2739">
            <v>12</v>
          </cell>
          <cell r="E2739">
            <v>4006010372</v>
          </cell>
          <cell r="F2739" t="str">
            <v>Thùng carton PP 10" XK</v>
          </cell>
          <cell r="G2739"/>
          <cell r="H2739" t="str">
            <v>Tuấn</v>
          </cell>
          <cell r="I2739">
            <v>1004696</v>
          </cell>
          <cell r="J2739" t="str">
            <v>IQC</v>
          </cell>
          <cell r="K2739">
            <v>100</v>
          </cell>
          <cell r="L2739">
            <v>100</v>
          </cell>
          <cell r="M2739">
            <v>0</v>
          </cell>
          <cell r="P2739"/>
          <cell r="Q2739"/>
          <cell r="R2739"/>
          <cell r="S2739"/>
          <cell r="T2739"/>
          <cell r="U2739"/>
          <cell r="V2739"/>
          <cell r="W2739"/>
          <cell r="Y2739"/>
          <cell r="Z2739"/>
          <cell r="AA2739"/>
          <cell r="AB2739"/>
          <cell r="AC2739"/>
          <cell r="AD2739"/>
          <cell r="AE2739"/>
        </row>
        <row r="2740">
          <cell r="B2740">
            <v>44166</v>
          </cell>
          <cell r="C2740">
            <v>49</v>
          </cell>
          <cell r="D2740">
            <v>12</v>
          </cell>
          <cell r="E2740">
            <v>3004010135</v>
          </cell>
          <cell r="F2740" t="str">
            <v>Bộ dây điện C-381HC (RO)</v>
          </cell>
          <cell r="G2740"/>
          <cell r="H2740" t="str">
            <v>Tuấn</v>
          </cell>
          <cell r="I2740">
            <v>1004785</v>
          </cell>
          <cell r="J2740" t="str">
            <v>IQC</v>
          </cell>
          <cell r="K2740">
            <v>200</v>
          </cell>
          <cell r="L2740">
            <v>190</v>
          </cell>
          <cell r="M2740">
            <v>10</v>
          </cell>
          <cell r="P2740"/>
          <cell r="Q2740"/>
          <cell r="R2740"/>
          <cell r="S2740"/>
          <cell r="T2740"/>
          <cell r="U2740"/>
          <cell r="V2740"/>
          <cell r="W2740"/>
          <cell r="Y2740"/>
          <cell r="Z2740"/>
          <cell r="AA2740"/>
          <cell r="AB2740"/>
          <cell r="AC2740"/>
          <cell r="AD2740">
            <v>10</v>
          </cell>
          <cell r="AE2740"/>
        </row>
        <row r="2741">
          <cell r="B2741">
            <v>44166</v>
          </cell>
          <cell r="C2741">
            <v>49</v>
          </cell>
          <cell r="D2741">
            <v>12</v>
          </cell>
          <cell r="E2741">
            <v>3004010129</v>
          </cell>
          <cell r="F2741" t="str">
            <v>Bộ dây điện C-381HC (nóng lạnh)</v>
          </cell>
          <cell r="G2741"/>
          <cell r="H2741" t="str">
            <v>Tuấn</v>
          </cell>
          <cell r="I2741">
            <v>1004785</v>
          </cell>
          <cell r="J2741" t="str">
            <v>IQC</v>
          </cell>
          <cell r="K2741">
            <v>200</v>
          </cell>
          <cell r="L2741">
            <v>190</v>
          </cell>
          <cell r="M2741">
            <v>10</v>
          </cell>
          <cell r="P2741"/>
          <cell r="Q2741"/>
          <cell r="R2741"/>
          <cell r="S2741"/>
          <cell r="T2741"/>
          <cell r="U2741"/>
          <cell r="V2741"/>
          <cell r="W2741"/>
          <cell r="Y2741"/>
          <cell r="Z2741"/>
          <cell r="AA2741"/>
          <cell r="AB2741"/>
          <cell r="AC2741"/>
          <cell r="AD2741">
            <v>10</v>
          </cell>
          <cell r="AE2741"/>
        </row>
        <row r="2742">
          <cell r="B2742">
            <v>44166</v>
          </cell>
          <cell r="C2742">
            <v>49</v>
          </cell>
          <cell r="D2742">
            <v>12</v>
          </cell>
          <cell r="E2742">
            <v>2003090012</v>
          </cell>
          <cell r="F2742" t="str">
            <v>Đèn UV 6W (NK)</v>
          </cell>
          <cell r="G2742"/>
          <cell r="H2742" t="str">
            <v>Tiến</v>
          </cell>
          <cell r="I2742">
            <v>1000585</v>
          </cell>
          <cell r="J2742" t="str">
            <v>IQC</v>
          </cell>
          <cell r="K2742">
            <v>1040</v>
          </cell>
          <cell r="L2742">
            <v>1040</v>
          </cell>
          <cell r="M2742">
            <v>0</v>
          </cell>
          <cell r="P2742"/>
          <cell r="Q2742"/>
          <cell r="R2742"/>
          <cell r="S2742"/>
          <cell r="T2742"/>
          <cell r="U2742"/>
          <cell r="V2742"/>
          <cell r="W2742"/>
          <cell r="Y2742"/>
          <cell r="Z2742"/>
          <cell r="AA2742"/>
          <cell r="AB2742"/>
          <cell r="AC2742"/>
          <cell r="AD2742"/>
          <cell r="AE2742"/>
        </row>
        <row r="2743">
          <cell r="B2743">
            <v>44166</v>
          </cell>
          <cell r="C2743">
            <v>49</v>
          </cell>
          <cell r="D2743">
            <v>12</v>
          </cell>
          <cell r="E2743">
            <v>2013100069</v>
          </cell>
          <cell r="F2743" t="str">
            <v>Bình áp TL-3.2G nhựa trắng TankLife</v>
          </cell>
          <cell r="G2743"/>
          <cell r="H2743" t="str">
            <v>Tiến</v>
          </cell>
          <cell r="I2743">
            <v>200217</v>
          </cell>
          <cell r="J2743" t="str">
            <v>IQC</v>
          </cell>
          <cell r="K2743">
            <v>3390</v>
          </cell>
          <cell r="L2743">
            <v>3390</v>
          </cell>
          <cell r="M2743">
            <v>0</v>
          </cell>
          <cell r="P2743"/>
          <cell r="Q2743"/>
          <cell r="R2743"/>
          <cell r="S2743"/>
          <cell r="T2743"/>
          <cell r="U2743"/>
          <cell r="V2743"/>
          <cell r="W2743"/>
          <cell r="Y2743"/>
          <cell r="Z2743"/>
          <cell r="AA2743"/>
          <cell r="AB2743"/>
          <cell r="AC2743"/>
          <cell r="AD2743"/>
          <cell r="AE2743"/>
        </row>
        <row r="2744">
          <cell r="B2744">
            <v>44166</v>
          </cell>
          <cell r="C2744">
            <v>49</v>
          </cell>
          <cell r="D2744">
            <v>12</v>
          </cell>
          <cell r="E2744">
            <v>2013050084</v>
          </cell>
          <cell r="F2744" t="str">
            <v>Van bình áp tanklife</v>
          </cell>
          <cell r="G2744"/>
          <cell r="H2744" t="str">
            <v>Tiến</v>
          </cell>
          <cell r="I2744">
            <v>200217</v>
          </cell>
          <cell r="J2744" t="str">
            <v>IQC</v>
          </cell>
          <cell r="K2744">
            <v>3390</v>
          </cell>
          <cell r="L2744">
            <v>3390</v>
          </cell>
          <cell r="M2744">
            <v>0</v>
          </cell>
          <cell r="P2744"/>
          <cell r="Q2744"/>
          <cell r="R2744"/>
          <cell r="S2744"/>
          <cell r="T2744"/>
          <cell r="U2744"/>
          <cell r="V2744"/>
          <cell r="W2744"/>
          <cell r="Y2744"/>
          <cell r="Z2744"/>
          <cell r="AA2744"/>
          <cell r="AB2744"/>
          <cell r="AC2744"/>
          <cell r="AD2744"/>
          <cell r="AE2744"/>
        </row>
        <row r="2745">
          <cell r="B2745">
            <v>44166</v>
          </cell>
          <cell r="C2745">
            <v>49</v>
          </cell>
          <cell r="D2745">
            <v>12</v>
          </cell>
          <cell r="E2745">
            <v>3003020118</v>
          </cell>
          <cell r="F2745" t="str">
            <v>Kính tôi đình IRO3 CT KAROFI đen</v>
          </cell>
          <cell r="G2745"/>
          <cell r="H2745" t="str">
            <v>Hằng</v>
          </cell>
          <cell r="I2745">
            <v>1005401</v>
          </cell>
          <cell r="J2745" t="str">
            <v>IQC</v>
          </cell>
          <cell r="K2745">
            <v>700</v>
          </cell>
          <cell r="L2745">
            <v>700</v>
          </cell>
          <cell r="M2745">
            <v>0</v>
          </cell>
          <cell r="P2745"/>
          <cell r="Q2745"/>
          <cell r="R2745"/>
          <cell r="S2745"/>
          <cell r="T2745"/>
          <cell r="U2745"/>
          <cell r="V2745"/>
          <cell r="W2745"/>
          <cell r="Y2745"/>
          <cell r="Z2745"/>
          <cell r="AA2745"/>
          <cell r="AB2745"/>
          <cell r="AC2745"/>
          <cell r="AD2745"/>
          <cell r="AE2745"/>
        </row>
        <row r="2746">
          <cell r="B2746">
            <v>44166</v>
          </cell>
          <cell r="C2746">
            <v>49</v>
          </cell>
          <cell r="D2746">
            <v>12</v>
          </cell>
          <cell r="E2746">
            <v>3003010244</v>
          </cell>
          <cell r="F2746" t="str">
            <v>Kính tôi cánh IRO3 CT 4mm KAROFI đen</v>
          </cell>
          <cell r="G2746"/>
          <cell r="H2746" t="str">
            <v>Hằng</v>
          </cell>
          <cell r="I2746">
            <v>1005401</v>
          </cell>
          <cell r="J2746" t="str">
            <v>IQC</v>
          </cell>
          <cell r="K2746">
            <v>400</v>
          </cell>
          <cell r="L2746">
            <v>400</v>
          </cell>
          <cell r="M2746">
            <v>0</v>
          </cell>
          <cell r="P2746"/>
          <cell r="Q2746"/>
          <cell r="R2746"/>
          <cell r="S2746"/>
          <cell r="T2746"/>
          <cell r="U2746"/>
          <cell r="V2746"/>
          <cell r="W2746"/>
          <cell r="Y2746"/>
          <cell r="Z2746"/>
          <cell r="AA2746"/>
          <cell r="AB2746"/>
          <cell r="AC2746"/>
          <cell r="AD2746"/>
          <cell r="AE2746"/>
        </row>
        <row r="2747">
          <cell r="B2747">
            <v>44166</v>
          </cell>
          <cell r="C2747">
            <v>49</v>
          </cell>
          <cell r="D2747">
            <v>12</v>
          </cell>
          <cell r="E2747">
            <v>3004040378</v>
          </cell>
          <cell r="F2747" t="str">
            <v>Giá đỡ bản lề dưới IRO3 E8RO ghi</v>
          </cell>
          <cell r="G2747"/>
          <cell r="H2747" t="str">
            <v>Hằng</v>
          </cell>
          <cell r="I2747">
            <v>1000016</v>
          </cell>
          <cell r="J2747" t="str">
            <v>IQC</v>
          </cell>
          <cell r="K2747">
            <v>150</v>
          </cell>
          <cell r="L2747">
            <v>150</v>
          </cell>
          <cell r="M2747">
            <v>0</v>
          </cell>
          <cell r="P2747"/>
          <cell r="Q2747"/>
          <cell r="R2747"/>
          <cell r="S2747"/>
          <cell r="T2747"/>
          <cell r="U2747"/>
          <cell r="V2747"/>
          <cell r="W2747"/>
          <cell r="Y2747"/>
          <cell r="Z2747"/>
          <cell r="AA2747"/>
          <cell r="AB2747"/>
          <cell r="AC2747"/>
          <cell r="AD2747"/>
          <cell r="AE2747"/>
        </row>
        <row r="2748">
          <cell r="B2748">
            <v>44166</v>
          </cell>
          <cell r="C2748">
            <v>49</v>
          </cell>
          <cell r="D2748">
            <v>12</v>
          </cell>
          <cell r="E2748">
            <v>3004020439</v>
          </cell>
          <cell r="F2748" t="str">
            <v>Cụm vách phải HCV200RO trắng</v>
          </cell>
          <cell r="G2748"/>
          <cell r="H2748" t="str">
            <v>Hằng</v>
          </cell>
          <cell r="I2748">
            <v>1000016</v>
          </cell>
          <cell r="J2748" t="str">
            <v>IQC</v>
          </cell>
          <cell r="K2748">
            <v>150</v>
          </cell>
          <cell r="L2748">
            <v>150</v>
          </cell>
          <cell r="M2748">
            <v>0</v>
          </cell>
          <cell r="P2748"/>
          <cell r="Q2748"/>
          <cell r="R2748"/>
          <cell r="S2748"/>
          <cell r="T2748"/>
          <cell r="U2748"/>
          <cell r="V2748"/>
          <cell r="W2748"/>
          <cell r="Y2748"/>
          <cell r="Z2748"/>
          <cell r="AA2748"/>
          <cell r="AB2748"/>
          <cell r="AC2748"/>
          <cell r="AD2748"/>
          <cell r="AE2748"/>
        </row>
        <row r="2749">
          <cell r="B2749">
            <v>44166</v>
          </cell>
          <cell r="C2749">
            <v>49</v>
          </cell>
          <cell r="D2749">
            <v>12</v>
          </cell>
          <cell r="E2749">
            <v>3003050005</v>
          </cell>
          <cell r="F2749" t="str">
            <v>Thân tủ IQ vàng (0.5mm)</v>
          </cell>
          <cell r="G2749"/>
          <cell r="H2749" t="str">
            <v>Hằng</v>
          </cell>
          <cell r="I2749">
            <v>1005399</v>
          </cell>
          <cell r="J2749" t="str">
            <v>IQC</v>
          </cell>
          <cell r="K2749">
            <v>200</v>
          </cell>
          <cell r="L2749">
            <v>200</v>
          </cell>
          <cell r="M2749">
            <v>0</v>
          </cell>
          <cell r="P2749"/>
          <cell r="Q2749"/>
          <cell r="R2749"/>
          <cell r="S2749"/>
          <cell r="T2749"/>
          <cell r="U2749"/>
          <cell r="V2749"/>
          <cell r="W2749"/>
          <cell r="Y2749"/>
          <cell r="Z2749"/>
          <cell r="AA2749"/>
          <cell r="AB2749"/>
          <cell r="AC2749"/>
          <cell r="AD2749"/>
          <cell r="AE2749"/>
        </row>
        <row r="2750">
          <cell r="B2750">
            <v>44166</v>
          </cell>
          <cell r="C2750">
            <v>49</v>
          </cell>
          <cell r="D2750">
            <v>12</v>
          </cell>
          <cell r="E2750">
            <v>3003050003</v>
          </cell>
          <cell r="F2750" t="str">
            <v>Thân tủ IQ trắng (0.5mm)</v>
          </cell>
          <cell r="G2750"/>
          <cell r="H2750" t="str">
            <v>Hằng</v>
          </cell>
          <cell r="I2750">
            <v>1005399</v>
          </cell>
          <cell r="J2750" t="str">
            <v>IQC</v>
          </cell>
          <cell r="K2750">
            <v>200</v>
          </cell>
          <cell r="L2750">
            <v>200</v>
          </cell>
          <cell r="M2750">
            <v>0</v>
          </cell>
          <cell r="P2750"/>
          <cell r="Q2750"/>
          <cell r="R2750"/>
          <cell r="S2750"/>
          <cell r="T2750"/>
          <cell r="U2750"/>
          <cell r="V2750"/>
          <cell r="W2750"/>
          <cell r="Y2750"/>
          <cell r="Z2750"/>
          <cell r="AA2750"/>
          <cell r="AB2750"/>
          <cell r="AC2750"/>
          <cell r="AD2750"/>
          <cell r="AE2750"/>
        </row>
        <row r="2751">
          <cell r="B2751">
            <v>44166</v>
          </cell>
          <cell r="C2751">
            <v>49</v>
          </cell>
          <cell r="D2751">
            <v>12</v>
          </cell>
          <cell r="E2751">
            <v>3003050051</v>
          </cell>
          <cell r="F2751" t="str">
            <v>Thân tủ IQ-PLUS trắng</v>
          </cell>
          <cell r="G2751"/>
          <cell r="H2751" t="str">
            <v>Hằng</v>
          </cell>
          <cell r="I2751">
            <v>1006351</v>
          </cell>
          <cell r="J2751" t="str">
            <v>IQC</v>
          </cell>
          <cell r="K2751">
            <v>200</v>
          </cell>
          <cell r="L2751">
            <v>200</v>
          </cell>
          <cell r="M2751">
            <v>0</v>
          </cell>
          <cell r="P2751"/>
          <cell r="Q2751"/>
          <cell r="R2751"/>
          <cell r="S2751"/>
          <cell r="T2751"/>
          <cell r="U2751"/>
          <cell r="V2751"/>
          <cell r="W2751"/>
          <cell r="Y2751"/>
          <cell r="Z2751"/>
          <cell r="AA2751"/>
          <cell r="AB2751"/>
          <cell r="AC2751"/>
          <cell r="AD2751"/>
          <cell r="AE2751"/>
        </row>
        <row r="2752">
          <cell r="B2752">
            <v>44166</v>
          </cell>
          <cell r="C2752">
            <v>49</v>
          </cell>
          <cell r="D2752">
            <v>12</v>
          </cell>
          <cell r="E2752">
            <v>3003050041</v>
          </cell>
          <cell r="F2752" t="str">
            <v>Thân tủ IRO3 E8RO ghi</v>
          </cell>
          <cell r="G2752"/>
          <cell r="H2752" t="str">
            <v>Hằng</v>
          </cell>
          <cell r="I2752">
            <v>1000016</v>
          </cell>
          <cell r="J2752" t="str">
            <v>IQC</v>
          </cell>
          <cell r="K2752">
            <v>110</v>
          </cell>
          <cell r="L2752">
            <v>110</v>
          </cell>
          <cell r="M2752">
            <v>0</v>
          </cell>
          <cell r="P2752"/>
          <cell r="Q2752"/>
          <cell r="R2752"/>
          <cell r="S2752"/>
          <cell r="T2752"/>
          <cell r="U2752"/>
          <cell r="V2752"/>
          <cell r="W2752"/>
          <cell r="Y2752"/>
          <cell r="Z2752"/>
          <cell r="AA2752"/>
          <cell r="AB2752"/>
          <cell r="AC2752"/>
          <cell r="AD2752"/>
          <cell r="AE2752"/>
        </row>
        <row r="2753">
          <cell r="B2753">
            <v>44166</v>
          </cell>
          <cell r="C2753">
            <v>49</v>
          </cell>
          <cell r="D2753">
            <v>12</v>
          </cell>
          <cell r="E2753">
            <v>3004020440</v>
          </cell>
          <cell r="F2753" t="str">
            <v>Cụm gá bản lề HCV200 trắng</v>
          </cell>
          <cell r="G2753"/>
          <cell r="H2753" t="str">
            <v>Hằng</v>
          </cell>
          <cell r="I2753">
            <v>1000016</v>
          </cell>
          <cell r="J2753" t="str">
            <v>IQC</v>
          </cell>
          <cell r="K2753">
            <v>200</v>
          </cell>
          <cell r="L2753">
            <v>200</v>
          </cell>
          <cell r="M2753">
            <v>0</v>
          </cell>
          <cell r="P2753"/>
          <cell r="Q2753"/>
          <cell r="R2753"/>
          <cell r="S2753"/>
          <cell r="T2753"/>
          <cell r="U2753"/>
          <cell r="V2753"/>
          <cell r="W2753"/>
          <cell r="Y2753"/>
          <cell r="Z2753"/>
          <cell r="AA2753"/>
          <cell r="AB2753"/>
          <cell r="AC2753"/>
          <cell r="AD2753"/>
          <cell r="AE2753"/>
        </row>
        <row r="2754">
          <cell r="B2754">
            <v>44166</v>
          </cell>
          <cell r="C2754">
            <v>49</v>
          </cell>
          <cell r="D2754">
            <v>12</v>
          </cell>
          <cell r="E2754">
            <v>3004040392</v>
          </cell>
          <cell r="F2754" t="str">
            <v>Ốp sau IRO3-HOT</v>
          </cell>
          <cell r="G2754"/>
          <cell r="H2754" t="str">
            <v>Hằng</v>
          </cell>
          <cell r="I2754">
            <v>1000016</v>
          </cell>
          <cell r="J2754" t="str">
            <v>IQC</v>
          </cell>
          <cell r="K2754">
            <v>250</v>
          </cell>
          <cell r="L2754">
            <v>250</v>
          </cell>
          <cell r="M2754">
            <v>0</v>
          </cell>
          <cell r="P2754"/>
          <cell r="Q2754"/>
          <cell r="R2754"/>
          <cell r="S2754"/>
          <cell r="T2754"/>
          <cell r="U2754"/>
          <cell r="V2754"/>
          <cell r="W2754"/>
          <cell r="Y2754"/>
          <cell r="Z2754"/>
          <cell r="AA2754"/>
          <cell r="AB2754"/>
          <cell r="AC2754"/>
          <cell r="AD2754"/>
          <cell r="AE2754"/>
        </row>
        <row r="2755">
          <cell r="B2755">
            <v>44166</v>
          </cell>
          <cell r="C2755">
            <v>49</v>
          </cell>
          <cell r="D2755">
            <v>12</v>
          </cell>
          <cell r="E2755">
            <v>2004020438</v>
          </cell>
          <cell r="F2755" t="e">
            <v>#N/A</v>
          </cell>
          <cell r="G2755"/>
          <cell r="H2755" t="str">
            <v>Hằng</v>
          </cell>
          <cell r="I2755">
            <v>1000016</v>
          </cell>
          <cell r="J2755" t="str">
            <v>IQC</v>
          </cell>
          <cell r="K2755">
            <v>150</v>
          </cell>
          <cell r="L2755">
            <v>150</v>
          </cell>
          <cell r="M2755">
            <v>0</v>
          </cell>
          <cell r="P2755"/>
          <cell r="Q2755"/>
          <cell r="R2755"/>
          <cell r="S2755"/>
          <cell r="T2755"/>
          <cell r="U2755"/>
          <cell r="V2755"/>
          <cell r="W2755"/>
          <cell r="Y2755"/>
          <cell r="Z2755"/>
          <cell r="AA2755"/>
          <cell r="AB2755"/>
          <cell r="AC2755"/>
          <cell r="AD2755"/>
          <cell r="AE2755"/>
        </row>
        <row r="2756">
          <cell r="B2756">
            <v>44166</v>
          </cell>
          <cell r="C2756">
            <v>49</v>
          </cell>
          <cell r="D2756">
            <v>12</v>
          </cell>
          <cell r="E2756">
            <v>1001040292</v>
          </cell>
          <cell r="F2756" t="str">
            <v>Máy lọc nước Optimus Karofi O-H128</v>
          </cell>
          <cell r="G2756"/>
          <cell r="H2756" t="str">
            <v>Hoàng</v>
          </cell>
          <cell r="I2756" t="str">
            <v>Lắp ráp</v>
          </cell>
          <cell r="J2756" t="str">
            <v>OQC</v>
          </cell>
          <cell r="K2756">
            <v>43</v>
          </cell>
          <cell r="L2756">
            <v>43</v>
          </cell>
          <cell r="M2756">
            <v>0</v>
          </cell>
          <cell r="P2756"/>
          <cell r="Q2756"/>
          <cell r="R2756"/>
          <cell r="S2756"/>
          <cell r="T2756"/>
          <cell r="U2756"/>
          <cell r="V2756"/>
          <cell r="W2756"/>
          <cell r="Y2756"/>
          <cell r="Z2756"/>
          <cell r="AA2756"/>
          <cell r="AB2756"/>
          <cell r="AC2756"/>
          <cell r="AD2756"/>
          <cell r="AE2756"/>
        </row>
        <row r="2757">
          <cell r="B2757">
            <v>44166</v>
          </cell>
          <cell r="C2757">
            <v>49</v>
          </cell>
          <cell r="D2757">
            <v>12</v>
          </cell>
          <cell r="E2757">
            <v>1001040113</v>
          </cell>
          <cell r="F2757" t="str">
            <v>Máy lọc nước KAROFI KSI80-A MT</v>
          </cell>
          <cell r="G2757"/>
          <cell r="H2757" t="str">
            <v>Hoàng</v>
          </cell>
          <cell r="I2757" t="str">
            <v>Lắp ráp</v>
          </cell>
          <cell r="J2757" t="str">
            <v>OQC</v>
          </cell>
          <cell r="K2757">
            <v>100</v>
          </cell>
          <cell r="L2757">
            <v>100</v>
          </cell>
          <cell r="M2757">
            <v>0</v>
          </cell>
          <cell r="P2757"/>
          <cell r="Q2757"/>
          <cell r="R2757"/>
          <cell r="S2757"/>
          <cell r="T2757"/>
          <cell r="U2757"/>
          <cell r="V2757"/>
          <cell r="W2757"/>
          <cell r="Y2757"/>
          <cell r="Z2757"/>
          <cell r="AA2757"/>
          <cell r="AB2757"/>
          <cell r="AC2757"/>
          <cell r="AD2757"/>
          <cell r="AE2757"/>
        </row>
        <row r="2758">
          <cell r="B2758">
            <v>44166</v>
          </cell>
          <cell r="C2758">
            <v>49</v>
          </cell>
          <cell r="D2758">
            <v>12</v>
          </cell>
          <cell r="E2758">
            <v>1001050061</v>
          </cell>
          <cell r="F2758" t="str">
            <v>Máy RO-01/016 (CHHOAHM.01)</v>
          </cell>
          <cell r="G2758"/>
          <cell r="H2758" t="str">
            <v>Hoàng</v>
          </cell>
          <cell r="I2758" t="str">
            <v>Lắp ráp</v>
          </cell>
          <cell r="J2758" t="str">
            <v>OQC</v>
          </cell>
          <cell r="K2758">
            <v>51</v>
          </cell>
          <cell r="L2758">
            <v>51</v>
          </cell>
          <cell r="M2758">
            <v>0</v>
          </cell>
          <cell r="P2758"/>
          <cell r="Q2758"/>
          <cell r="R2758"/>
          <cell r="S2758"/>
          <cell r="T2758"/>
          <cell r="U2758"/>
          <cell r="V2758"/>
          <cell r="W2758"/>
          <cell r="Y2758"/>
          <cell r="Z2758"/>
          <cell r="AA2758"/>
          <cell r="AB2758"/>
          <cell r="AC2758"/>
          <cell r="AD2758"/>
          <cell r="AE2758"/>
        </row>
        <row r="2759">
          <cell r="B2759">
            <v>44166</v>
          </cell>
          <cell r="C2759">
            <v>49</v>
          </cell>
          <cell r="D2759">
            <v>12</v>
          </cell>
          <cell r="E2759">
            <v>1001040364</v>
          </cell>
          <cell r="F2759" t="str">
            <v>Máy lọc nước KAROFI E8RO MT</v>
          </cell>
          <cell r="G2759"/>
          <cell r="H2759" t="str">
            <v>Hoàng</v>
          </cell>
          <cell r="I2759" t="str">
            <v>Lắp ráp</v>
          </cell>
          <cell r="J2759" t="str">
            <v>OQC</v>
          </cell>
          <cell r="K2759">
            <v>200</v>
          </cell>
          <cell r="L2759">
            <v>200</v>
          </cell>
          <cell r="M2759">
            <v>0</v>
          </cell>
          <cell r="P2759"/>
          <cell r="Q2759"/>
          <cell r="R2759"/>
          <cell r="S2759"/>
          <cell r="T2759"/>
          <cell r="U2759"/>
          <cell r="V2759"/>
          <cell r="W2759"/>
          <cell r="Y2759"/>
          <cell r="Z2759"/>
          <cell r="AA2759"/>
          <cell r="AB2759"/>
          <cell r="AC2759"/>
          <cell r="AD2759"/>
          <cell r="AE2759"/>
        </row>
        <row r="2760">
          <cell r="B2760">
            <v>44166</v>
          </cell>
          <cell r="C2760">
            <v>49</v>
          </cell>
          <cell r="D2760">
            <v>12</v>
          </cell>
          <cell r="E2760">
            <v>1001040133</v>
          </cell>
          <cell r="F2760" t="str">
            <v>Máy lọc nước KAROFI ERO80</v>
          </cell>
          <cell r="G2760"/>
          <cell r="H2760" t="str">
            <v>Hoàng</v>
          </cell>
          <cell r="I2760" t="str">
            <v>Lắp ráp</v>
          </cell>
          <cell r="J2760" t="str">
            <v>OQC</v>
          </cell>
          <cell r="K2760">
            <v>400</v>
          </cell>
          <cell r="L2760">
            <v>400</v>
          </cell>
          <cell r="M2760">
            <v>0</v>
          </cell>
          <cell r="P2760"/>
          <cell r="Q2760"/>
          <cell r="R2760"/>
          <cell r="S2760"/>
          <cell r="T2760"/>
          <cell r="U2760"/>
          <cell r="V2760"/>
          <cell r="W2760"/>
          <cell r="Y2760"/>
          <cell r="Z2760"/>
          <cell r="AA2760"/>
          <cell r="AB2760"/>
          <cell r="AC2760"/>
          <cell r="AD2760"/>
          <cell r="AE2760"/>
        </row>
        <row r="2761">
          <cell r="B2761">
            <v>44166</v>
          </cell>
          <cell r="C2761">
            <v>49</v>
          </cell>
          <cell r="D2761">
            <v>12</v>
          </cell>
          <cell r="E2761">
            <v>1001040115</v>
          </cell>
          <cell r="F2761" t="str">
            <v>Máy lọc nước KAROFI K9IQ-2 MT</v>
          </cell>
          <cell r="G2761"/>
          <cell r="H2761" t="str">
            <v>Hoàng</v>
          </cell>
          <cell r="I2761" t="str">
            <v>Lắp ráp</v>
          </cell>
          <cell r="J2761" t="str">
            <v>OQC</v>
          </cell>
          <cell r="K2761">
            <v>200</v>
          </cell>
          <cell r="L2761">
            <v>200</v>
          </cell>
          <cell r="M2761">
            <v>0</v>
          </cell>
          <cell r="P2761"/>
          <cell r="Q2761"/>
          <cell r="R2761"/>
          <cell r="S2761"/>
          <cell r="T2761"/>
          <cell r="U2761"/>
          <cell r="V2761"/>
          <cell r="W2761"/>
          <cell r="Y2761"/>
          <cell r="Z2761"/>
          <cell r="AA2761"/>
          <cell r="AB2761"/>
          <cell r="AC2761"/>
          <cell r="AD2761"/>
          <cell r="AE2761"/>
        </row>
        <row r="2762">
          <cell r="B2762">
            <v>44166</v>
          </cell>
          <cell r="C2762">
            <v>49</v>
          </cell>
          <cell r="D2762">
            <v>12</v>
          </cell>
          <cell r="E2762">
            <v>2008010036</v>
          </cell>
          <cell r="F2762" t="str">
            <v>Bơm 24V 8369T KAROFI</v>
          </cell>
          <cell r="G2762"/>
          <cell r="H2762" t="str">
            <v>Thuận</v>
          </cell>
          <cell r="I2762" t="str">
            <v>Lắp ráp</v>
          </cell>
          <cell r="J2762" t="str">
            <v>OQC</v>
          </cell>
          <cell r="K2762">
            <v>300</v>
          </cell>
          <cell r="L2762">
            <v>300</v>
          </cell>
          <cell r="M2762">
            <v>0</v>
          </cell>
          <cell r="P2762"/>
          <cell r="Q2762"/>
          <cell r="R2762"/>
          <cell r="S2762"/>
          <cell r="T2762"/>
          <cell r="U2762"/>
          <cell r="V2762"/>
          <cell r="W2762"/>
          <cell r="Y2762"/>
          <cell r="Z2762"/>
          <cell r="AA2762"/>
          <cell r="AB2762"/>
          <cell r="AC2762"/>
          <cell r="AD2762"/>
          <cell r="AE2762"/>
        </row>
        <row r="2763">
          <cell r="B2763">
            <v>44166</v>
          </cell>
          <cell r="C2763">
            <v>49</v>
          </cell>
          <cell r="D2763">
            <v>12</v>
          </cell>
          <cell r="E2763">
            <v>2004010185</v>
          </cell>
          <cell r="F2763" t="str">
            <v>Lõi lọc Smax Duo 1 Vi lọc</v>
          </cell>
          <cell r="G2763"/>
          <cell r="H2763" t="str">
            <v>Lan</v>
          </cell>
          <cell r="I2763" t="str">
            <v>Lõi</v>
          </cell>
          <cell r="J2763" t="str">
            <v>PQC</v>
          </cell>
          <cell r="K2763">
            <v>6000</v>
          </cell>
          <cell r="L2763">
            <v>6000</v>
          </cell>
          <cell r="M2763">
            <v>0</v>
          </cell>
          <cell r="P2763"/>
          <cell r="Q2763"/>
          <cell r="R2763"/>
          <cell r="S2763"/>
          <cell r="T2763"/>
          <cell r="U2763"/>
          <cell r="V2763"/>
          <cell r="W2763"/>
          <cell r="Y2763"/>
          <cell r="Z2763"/>
          <cell r="AA2763"/>
          <cell r="AB2763"/>
          <cell r="AC2763"/>
          <cell r="AD2763"/>
          <cell r="AE2763"/>
        </row>
        <row r="2764">
          <cell r="B2764">
            <v>44166</v>
          </cell>
          <cell r="C2764">
            <v>49</v>
          </cell>
          <cell r="D2764">
            <v>12</v>
          </cell>
          <cell r="E2764">
            <v>2004010184</v>
          </cell>
          <cell r="F2764" t="str">
            <v>Lõi lọc Smax Duo 3 Vi lọc đa điểm</v>
          </cell>
          <cell r="G2764"/>
          <cell r="H2764" t="str">
            <v>Lan</v>
          </cell>
          <cell r="I2764" t="str">
            <v>Lõi</v>
          </cell>
          <cell r="J2764" t="str">
            <v>PQC</v>
          </cell>
          <cell r="K2764">
            <v>1000</v>
          </cell>
          <cell r="L2764">
            <v>1000</v>
          </cell>
          <cell r="M2764">
            <v>0</v>
          </cell>
          <cell r="P2764"/>
          <cell r="Q2764"/>
          <cell r="R2764"/>
          <cell r="S2764"/>
          <cell r="T2764"/>
          <cell r="U2764"/>
          <cell r="V2764"/>
          <cell r="W2764"/>
          <cell r="Y2764"/>
          <cell r="Z2764"/>
          <cell r="AA2764"/>
          <cell r="AB2764"/>
          <cell r="AC2764"/>
          <cell r="AD2764"/>
          <cell r="AE2764"/>
        </row>
        <row r="2765">
          <cell r="B2765">
            <v>44166</v>
          </cell>
          <cell r="C2765">
            <v>49</v>
          </cell>
          <cell r="D2765">
            <v>12</v>
          </cell>
          <cell r="E2765">
            <v>2005010108</v>
          </cell>
          <cell r="F2765" t="str">
            <v>Lõi lọc Smax Duo 2 Activated Carbon</v>
          </cell>
          <cell r="G2765"/>
          <cell r="H2765" t="str">
            <v>Lan</v>
          </cell>
          <cell r="I2765" t="str">
            <v>Lõi</v>
          </cell>
          <cell r="J2765" t="str">
            <v>PQC</v>
          </cell>
          <cell r="K2765">
            <v>3000</v>
          </cell>
          <cell r="L2765">
            <v>3000</v>
          </cell>
          <cell r="M2765">
            <v>0</v>
          </cell>
          <cell r="P2765"/>
          <cell r="Q2765"/>
          <cell r="R2765"/>
          <cell r="S2765"/>
          <cell r="T2765"/>
          <cell r="U2765"/>
          <cell r="V2765"/>
          <cell r="W2765"/>
          <cell r="Y2765"/>
          <cell r="Z2765"/>
          <cell r="AA2765"/>
          <cell r="AB2765"/>
          <cell r="AC2765"/>
          <cell r="AD2765"/>
          <cell r="AE2765"/>
        </row>
        <row r="2766">
          <cell r="B2766">
            <v>44166</v>
          </cell>
          <cell r="C2766">
            <v>49</v>
          </cell>
          <cell r="D2766">
            <v>12</v>
          </cell>
          <cell r="E2766">
            <v>2003030324</v>
          </cell>
          <cell r="F2766" t="str">
            <v>Lõi T33 K EZ xanh D KAROFI (KT)</v>
          </cell>
          <cell r="G2766"/>
          <cell r="H2766" t="str">
            <v>Lan</v>
          </cell>
          <cell r="I2766" t="str">
            <v>Lõi</v>
          </cell>
          <cell r="J2766" t="str">
            <v>PQC</v>
          </cell>
          <cell r="K2766">
            <v>1000</v>
          </cell>
          <cell r="L2766">
            <v>1000</v>
          </cell>
          <cell r="M2766">
            <v>0</v>
          </cell>
          <cell r="P2766"/>
          <cell r="Q2766"/>
          <cell r="R2766"/>
          <cell r="S2766"/>
          <cell r="T2766"/>
          <cell r="U2766"/>
          <cell r="V2766"/>
          <cell r="W2766"/>
          <cell r="Y2766"/>
          <cell r="Z2766"/>
          <cell r="AA2766"/>
          <cell r="AB2766"/>
          <cell r="AC2766"/>
          <cell r="AD2766"/>
          <cell r="AE2766"/>
        </row>
        <row r="2767">
          <cell r="B2767">
            <v>44166</v>
          </cell>
          <cell r="C2767">
            <v>49</v>
          </cell>
          <cell r="D2767">
            <v>12</v>
          </cell>
          <cell r="E2767">
            <v>2003030262</v>
          </cell>
          <cell r="F2767" t="str">
            <v>Lõi T33 K EZ xanh D KAROFI (DM)</v>
          </cell>
          <cell r="G2767"/>
          <cell r="H2767" t="str">
            <v>Lan</v>
          </cell>
          <cell r="I2767" t="str">
            <v>Lõi</v>
          </cell>
          <cell r="J2767" t="str">
            <v>PQC</v>
          </cell>
          <cell r="K2767">
            <v>1000</v>
          </cell>
          <cell r="L2767">
            <v>999</v>
          </cell>
          <cell r="M2767">
            <v>1</v>
          </cell>
          <cell r="P2767"/>
          <cell r="Q2767"/>
          <cell r="R2767"/>
          <cell r="S2767"/>
          <cell r="T2767"/>
          <cell r="U2767"/>
          <cell r="V2767"/>
          <cell r="W2767">
            <v>1</v>
          </cell>
          <cell r="Y2767"/>
          <cell r="Z2767"/>
          <cell r="AA2767"/>
          <cell r="AB2767"/>
          <cell r="AC2767"/>
          <cell r="AD2767"/>
          <cell r="AE2767"/>
        </row>
        <row r="2768">
          <cell r="B2768">
            <v>44166</v>
          </cell>
          <cell r="C2768">
            <v>49</v>
          </cell>
          <cell r="D2768">
            <v>12</v>
          </cell>
          <cell r="E2768">
            <v>2004020126</v>
          </cell>
          <cell r="F2768" t="str">
            <v>Lõi lọc Smax Duo 2 (New) Bảo vệ kép</v>
          </cell>
          <cell r="G2768"/>
          <cell r="H2768" t="str">
            <v>Lan</v>
          </cell>
          <cell r="I2768" t="str">
            <v>Lõi</v>
          </cell>
          <cell r="J2768" t="str">
            <v>PQC</v>
          </cell>
          <cell r="K2768">
            <v>500</v>
          </cell>
          <cell r="L2768">
            <v>500</v>
          </cell>
          <cell r="M2768">
            <v>0</v>
          </cell>
          <cell r="P2768"/>
          <cell r="Q2768"/>
          <cell r="R2768"/>
          <cell r="S2768"/>
          <cell r="T2768"/>
          <cell r="U2768"/>
          <cell r="V2768"/>
          <cell r="W2768"/>
          <cell r="Y2768"/>
          <cell r="Z2768"/>
          <cell r="AA2768"/>
          <cell r="AB2768"/>
          <cell r="AC2768"/>
          <cell r="AD2768"/>
          <cell r="AE2768"/>
        </row>
        <row r="2769">
          <cell r="B2769">
            <v>44166</v>
          </cell>
          <cell r="C2769">
            <v>49</v>
          </cell>
          <cell r="D2769">
            <v>12</v>
          </cell>
          <cell r="E2769">
            <v>2004020121</v>
          </cell>
          <cell r="F2769" t="str">
            <v>Lõi PPD 10" xanh D2 AVITA</v>
          </cell>
          <cell r="G2769"/>
          <cell r="H2769" t="str">
            <v>Lan</v>
          </cell>
          <cell r="I2769" t="str">
            <v>Lõi</v>
          </cell>
          <cell r="J2769" t="str">
            <v>PQC</v>
          </cell>
          <cell r="K2769">
            <v>1000</v>
          </cell>
          <cell r="L2769">
            <v>1000</v>
          </cell>
          <cell r="M2769">
            <v>0</v>
          </cell>
          <cell r="P2769"/>
          <cell r="Q2769"/>
          <cell r="R2769"/>
          <cell r="S2769"/>
          <cell r="T2769"/>
          <cell r="U2769"/>
          <cell r="V2769"/>
          <cell r="W2769"/>
          <cell r="Y2769"/>
          <cell r="Z2769"/>
          <cell r="AA2769"/>
          <cell r="AB2769"/>
          <cell r="AC2769"/>
          <cell r="AD2769"/>
          <cell r="AE2769"/>
        </row>
        <row r="2770">
          <cell r="B2770">
            <v>44166</v>
          </cell>
          <cell r="C2770">
            <v>49</v>
          </cell>
          <cell r="D2770">
            <v>12</v>
          </cell>
          <cell r="E2770">
            <v>2005020003</v>
          </cell>
          <cell r="F2770" t="str">
            <v>Lõi CTO 10" trắng</v>
          </cell>
          <cell r="G2770"/>
          <cell r="H2770" t="str">
            <v>Lan</v>
          </cell>
          <cell r="I2770" t="str">
            <v>Lõi</v>
          </cell>
          <cell r="J2770" t="str">
            <v>PQC</v>
          </cell>
          <cell r="K2770">
            <v>1000</v>
          </cell>
          <cell r="L2770">
            <v>1000</v>
          </cell>
          <cell r="M2770">
            <v>0</v>
          </cell>
          <cell r="P2770"/>
          <cell r="Q2770"/>
          <cell r="R2770"/>
          <cell r="S2770"/>
          <cell r="T2770"/>
          <cell r="U2770"/>
          <cell r="V2770"/>
          <cell r="W2770"/>
          <cell r="Y2770"/>
          <cell r="Z2770"/>
          <cell r="AA2770"/>
          <cell r="AB2770"/>
          <cell r="AC2770"/>
          <cell r="AD2770"/>
          <cell r="AE2770"/>
        </row>
        <row r="2771">
          <cell r="B2771">
            <v>44166</v>
          </cell>
          <cell r="C2771">
            <v>49</v>
          </cell>
          <cell r="D2771">
            <v>12</v>
          </cell>
          <cell r="E2771">
            <v>2005010049</v>
          </cell>
          <cell r="F2771" t="str">
            <v>Lõi OCB 10" trắng IROKA</v>
          </cell>
          <cell r="G2771"/>
          <cell r="H2771" t="str">
            <v>Lan</v>
          </cell>
          <cell r="I2771" t="str">
            <v>Lõi</v>
          </cell>
          <cell r="J2771" t="str">
            <v>PQC</v>
          </cell>
          <cell r="K2771">
            <v>1000</v>
          </cell>
          <cell r="L2771">
            <v>1000</v>
          </cell>
          <cell r="M2771">
            <v>0</v>
          </cell>
          <cell r="P2771"/>
          <cell r="Q2771"/>
          <cell r="R2771"/>
          <cell r="S2771"/>
          <cell r="T2771"/>
          <cell r="U2771"/>
          <cell r="V2771"/>
          <cell r="W2771"/>
          <cell r="Y2771"/>
          <cell r="Z2771"/>
          <cell r="AA2771"/>
          <cell r="AB2771"/>
          <cell r="AC2771"/>
          <cell r="AD2771"/>
          <cell r="AE2771"/>
        </row>
        <row r="2772">
          <cell r="B2772">
            <v>44166</v>
          </cell>
          <cell r="C2772">
            <v>49</v>
          </cell>
          <cell r="D2772">
            <v>12</v>
          </cell>
          <cell r="E2772">
            <v>2003030198</v>
          </cell>
          <cell r="F2772" t="str">
            <v>Lõi T33 102 xanh IROKA (DM)</v>
          </cell>
          <cell r="G2772"/>
          <cell r="H2772" t="str">
            <v>Lan</v>
          </cell>
          <cell r="I2772" t="str">
            <v>Lõi</v>
          </cell>
          <cell r="J2772" t="str">
            <v>PQC</v>
          </cell>
          <cell r="K2772">
            <v>1000</v>
          </cell>
          <cell r="L2772">
            <v>1000</v>
          </cell>
          <cell r="M2772">
            <v>0</v>
          </cell>
          <cell r="P2772"/>
          <cell r="Q2772"/>
          <cell r="R2772"/>
          <cell r="S2772"/>
          <cell r="T2772"/>
          <cell r="U2772"/>
          <cell r="V2772"/>
          <cell r="W2772"/>
          <cell r="Y2772"/>
          <cell r="Z2772"/>
          <cell r="AA2772"/>
          <cell r="AB2772"/>
          <cell r="AC2772"/>
          <cell r="AD2772"/>
          <cell r="AE2772"/>
        </row>
        <row r="2773">
          <cell r="B2773">
            <v>44166</v>
          </cell>
          <cell r="C2773">
            <v>49</v>
          </cell>
          <cell r="D2773">
            <v>12</v>
          </cell>
          <cell r="E2773">
            <v>2003030198</v>
          </cell>
          <cell r="F2773" t="str">
            <v>Lõi T33 102 xanh IROKA (DM)</v>
          </cell>
          <cell r="G2773"/>
          <cell r="H2773" t="str">
            <v>Lan</v>
          </cell>
          <cell r="I2773" t="str">
            <v>Lõi</v>
          </cell>
          <cell r="J2773" t="str">
            <v>PQC</v>
          </cell>
          <cell r="K2773">
            <v>986</v>
          </cell>
          <cell r="L2773">
            <v>980</v>
          </cell>
          <cell r="M2773">
            <v>6</v>
          </cell>
          <cell r="P2773"/>
          <cell r="Q2773"/>
          <cell r="R2773"/>
          <cell r="S2773"/>
          <cell r="T2773"/>
          <cell r="U2773"/>
          <cell r="V2773"/>
          <cell r="W2773"/>
          <cell r="Y2773">
            <v>6</v>
          </cell>
          <cell r="Z2773"/>
          <cell r="AA2773"/>
          <cell r="AB2773"/>
          <cell r="AC2773"/>
          <cell r="AD2773"/>
          <cell r="AE2773"/>
        </row>
        <row r="2774">
          <cell r="B2774">
            <v>44166</v>
          </cell>
          <cell r="C2774">
            <v>49</v>
          </cell>
          <cell r="D2774">
            <v>12</v>
          </cell>
          <cell r="E2774">
            <v>2003030316</v>
          </cell>
          <cell r="F2774" t="str">
            <v>Màng RO EZ270T-2R (MCM) (DM)</v>
          </cell>
          <cell r="G2774"/>
          <cell r="H2774" t="str">
            <v>Lan</v>
          </cell>
          <cell r="I2774" t="str">
            <v>Lõi</v>
          </cell>
          <cell r="J2774" t="str">
            <v>PQC</v>
          </cell>
          <cell r="K2774">
            <v>499</v>
          </cell>
          <cell r="L2774">
            <v>499</v>
          </cell>
          <cell r="M2774">
            <v>0</v>
          </cell>
          <cell r="P2774"/>
          <cell r="Q2774"/>
          <cell r="R2774"/>
          <cell r="S2774"/>
          <cell r="T2774"/>
          <cell r="U2774"/>
          <cell r="V2774"/>
          <cell r="W2774"/>
          <cell r="Y2774"/>
          <cell r="Z2774"/>
          <cell r="AA2774"/>
          <cell r="AB2774"/>
          <cell r="AC2774"/>
          <cell r="AD2774"/>
          <cell r="AE2774"/>
        </row>
        <row r="2775">
          <cell r="B2775">
            <v>44166</v>
          </cell>
          <cell r="C2775">
            <v>49</v>
          </cell>
          <cell r="D2775">
            <v>12</v>
          </cell>
          <cell r="E2775">
            <v>1001040391</v>
          </cell>
          <cell r="F2775" t="str">
            <v>Máy lọc nước Optimus Plus O-P1310</v>
          </cell>
          <cell r="G2775"/>
          <cell r="H2775" t="str">
            <v>Định</v>
          </cell>
          <cell r="I2775" t="str">
            <v>Lắp ráp</v>
          </cell>
          <cell r="J2775" t="str">
            <v>PQC</v>
          </cell>
          <cell r="K2775">
            <v>50</v>
          </cell>
          <cell r="L2775">
            <v>50</v>
          </cell>
          <cell r="M2775">
            <v>0</v>
          </cell>
          <cell r="P2775"/>
          <cell r="Q2775"/>
          <cell r="R2775"/>
          <cell r="S2775"/>
          <cell r="T2775"/>
          <cell r="U2775"/>
          <cell r="V2775"/>
          <cell r="W2775"/>
          <cell r="Y2775"/>
          <cell r="Z2775"/>
          <cell r="AA2775"/>
          <cell r="AB2775"/>
          <cell r="AC2775"/>
          <cell r="AD2775"/>
          <cell r="AE2775"/>
        </row>
        <row r="2776">
          <cell r="B2776">
            <v>44166</v>
          </cell>
          <cell r="C2776">
            <v>49</v>
          </cell>
          <cell r="D2776">
            <v>12</v>
          </cell>
          <cell r="E2776">
            <v>1001040292</v>
          </cell>
          <cell r="F2776" t="str">
            <v>Máy lọc nước Optimus Karofi O-H128</v>
          </cell>
          <cell r="G2776"/>
          <cell r="H2776" t="str">
            <v>Định</v>
          </cell>
          <cell r="I2776" t="str">
            <v>Lắp ráp</v>
          </cell>
          <cell r="J2776" t="str">
            <v>PQC</v>
          </cell>
          <cell r="K2776">
            <v>43</v>
          </cell>
          <cell r="L2776">
            <v>43</v>
          </cell>
          <cell r="M2776">
            <v>0</v>
          </cell>
          <cell r="P2776"/>
          <cell r="Q2776"/>
          <cell r="R2776"/>
          <cell r="S2776"/>
          <cell r="T2776"/>
          <cell r="U2776"/>
          <cell r="V2776"/>
          <cell r="W2776"/>
          <cell r="Y2776"/>
          <cell r="Z2776"/>
          <cell r="AA2776"/>
          <cell r="AB2776"/>
          <cell r="AC2776"/>
          <cell r="AD2776"/>
          <cell r="AE2776"/>
        </row>
        <row r="2777">
          <cell r="B2777">
            <v>44166</v>
          </cell>
          <cell r="C2777">
            <v>49</v>
          </cell>
          <cell r="D2777">
            <v>12</v>
          </cell>
          <cell r="E2777">
            <v>1001050177</v>
          </cell>
          <cell r="F2777" t="str">
            <v>Máy RO-01/003 (CHKIENTT.01)</v>
          </cell>
          <cell r="G2777"/>
          <cell r="H2777" t="str">
            <v>Đức</v>
          </cell>
          <cell r="I2777" t="str">
            <v>Lắp ráp</v>
          </cell>
          <cell r="J2777" t="str">
            <v>PQC</v>
          </cell>
          <cell r="K2777">
            <v>31</v>
          </cell>
          <cell r="L2777">
            <v>31</v>
          </cell>
          <cell r="M2777">
            <v>0</v>
          </cell>
          <cell r="P2777"/>
          <cell r="Q2777"/>
          <cell r="R2777"/>
          <cell r="S2777"/>
          <cell r="T2777"/>
          <cell r="U2777"/>
          <cell r="V2777"/>
          <cell r="W2777"/>
          <cell r="Y2777"/>
          <cell r="Z2777"/>
          <cell r="AA2777"/>
          <cell r="AB2777"/>
          <cell r="AC2777"/>
          <cell r="AD2777"/>
          <cell r="AE2777"/>
        </row>
        <row r="2778">
          <cell r="B2778">
            <v>44166</v>
          </cell>
          <cell r="C2778">
            <v>49</v>
          </cell>
          <cell r="D2778">
            <v>12</v>
          </cell>
          <cell r="E2778">
            <v>1001040133</v>
          </cell>
          <cell r="F2778" t="str">
            <v>Máy lọc nước KAROFI ERO80</v>
          </cell>
          <cell r="G2778"/>
          <cell r="H2778" t="str">
            <v>Đức</v>
          </cell>
          <cell r="I2778" t="str">
            <v>Lắp ráp</v>
          </cell>
          <cell r="J2778" t="str">
            <v>PQC</v>
          </cell>
          <cell r="K2778">
            <v>400</v>
          </cell>
          <cell r="L2778">
            <v>399</v>
          </cell>
          <cell r="M2778">
            <v>1</v>
          </cell>
          <cell r="P2778"/>
          <cell r="Q2778"/>
          <cell r="R2778"/>
          <cell r="S2778"/>
          <cell r="T2778"/>
          <cell r="U2778"/>
          <cell r="V2778"/>
          <cell r="W2778">
            <v>1</v>
          </cell>
          <cell r="Y2778"/>
          <cell r="Z2778"/>
          <cell r="AA2778"/>
          <cell r="AB2778"/>
          <cell r="AC2778"/>
          <cell r="AD2778"/>
          <cell r="AE2778"/>
        </row>
        <row r="2779">
          <cell r="B2779">
            <v>44166</v>
          </cell>
          <cell r="C2779">
            <v>49</v>
          </cell>
          <cell r="D2779">
            <v>12</v>
          </cell>
          <cell r="E2779">
            <v>1001040113</v>
          </cell>
          <cell r="F2779" t="str">
            <v>Máy lọc nước KAROFI KSI80-A MT</v>
          </cell>
          <cell r="G2779"/>
          <cell r="H2779" t="str">
            <v>Đức</v>
          </cell>
          <cell r="I2779" t="str">
            <v>Lắp ráp</v>
          </cell>
          <cell r="J2779" t="str">
            <v>PQC</v>
          </cell>
          <cell r="K2779">
            <v>100</v>
          </cell>
          <cell r="L2779">
            <v>99</v>
          </cell>
          <cell r="M2779">
            <v>1</v>
          </cell>
          <cell r="P2779"/>
          <cell r="Q2779"/>
          <cell r="R2779"/>
          <cell r="S2779"/>
          <cell r="T2779"/>
          <cell r="U2779"/>
          <cell r="V2779"/>
          <cell r="W2779"/>
          <cell r="Y2779"/>
          <cell r="Z2779"/>
          <cell r="AA2779"/>
          <cell r="AB2779"/>
          <cell r="AC2779"/>
          <cell r="AD2779"/>
          <cell r="AE2779"/>
        </row>
        <row r="2780">
          <cell r="B2780">
            <v>44166</v>
          </cell>
          <cell r="C2780">
            <v>49</v>
          </cell>
          <cell r="D2780">
            <v>12</v>
          </cell>
          <cell r="E2780">
            <v>1001040115</v>
          </cell>
          <cell r="F2780" t="str">
            <v>Máy lọc nước KAROFI K9IQ-2 MT</v>
          </cell>
          <cell r="G2780"/>
          <cell r="H2780" t="str">
            <v>Đức</v>
          </cell>
          <cell r="I2780" t="str">
            <v>Lắp ráp</v>
          </cell>
          <cell r="J2780" t="str">
            <v>PQC</v>
          </cell>
          <cell r="K2780">
            <v>200</v>
          </cell>
          <cell r="L2780">
            <v>200</v>
          </cell>
          <cell r="M2780">
            <v>0</v>
          </cell>
          <cell r="P2780"/>
          <cell r="Q2780"/>
          <cell r="R2780"/>
          <cell r="S2780"/>
          <cell r="T2780"/>
          <cell r="U2780"/>
          <cell r="V2780"/>
          <cell r="W2780"/>
          <cell r="Y2780"/>
          <cell r="Z2780"/>
          <cell r="AA2780"/>
          <cell r="AB2780"/>
          <cell r="AC2780"/>
          <cell r="AD2780"/>
          <cell r="AE2780"/>
        </row>
        <row r="2781">
          <cell r="B2781">
            <v>44166</v>
          </cell>
          <cell r="C2781">
            <v>49</v>
          </cell>
          <cell r="D2781">
            <v>12</v>
          </cell>
          <cell r="E2781">
            <v>1001040364</v>
          </cell>
          <cell r="F2781" t="str">
            <v>Máy lọc nước KAROFI E8RO MT</v>
          </cell>
          <cell r="G2781"/>
          <cell r="H2781" t="str">
            <v>Đức</v>
          </cell>
          <cell r="I2781" t="str">
            <v>Lắp ráp</v>
          </cell>
          <cell r="J2781" t="str">
            <v>PQC</v>
          </cell>
          <cell r="K2781">
            <v>200</v>
          </cell>
          <cell r="L2781">
            <v>200</v>
          </cell>
          <cell r="M2781">
            <v>0</v>
          </cell>
          <cell r="P2781"/>
          <cell r="Q2781"/>
          <cell r="R2781"/>
          <cell r="S2781"/>
          <cell r="T2781"/>
          <cell r="U2781"/>
          <cell r="V2781"/>
          <cell r="W2781"/>
          <cell r="Y2781"/>
          <cell r="Z2781"/>
          <cell r="AA2781"/>
          <cell r="AB2781"/>
          <cell r="AC2781"/>
          <cell r="AD2781"/>
          <cell r="AE2781"/>
        </row>
        <row r="2782">
          <cell r="B2782">
            <v>44166</v>
          </cell>
          <cell r="C2782">
            <v>49</v>
          </cell>
          <cell r="D2782">
            <v>12</v>
          </cell>
          <cell r="E2782">
            <v>2001210007</v>
          </cell>
          <cell r="F2782" t="str">
            <v>Cốc 10" Đài Loan trong [KAROFI]</v>
          </cell>
          <cell r="G2782"/>
          <cell r="H2782" t="str">
            <v>Thành</v>
          </cell>
          <cell r="I2782" t="str">
            <v>Nhựa</v>
          </cell>
          <cell r="J2782" t="str">
            <v>PQC</v>
          </cell>
          <cell r="K2782">
            <v>1108</v>
          </cell>
          <cell r="L2782">
            <v>1106</v>
          </cell>
          <cell r="M2782">
            <v>2</v>
          </cell>
          <cell r="P2782"/>
          <cell r="Q2782"/>
          <cell r="R2782"/>
          <cell r="S2782"/>
          <cell r="T2782"/>
          <cell r="U2782"/>
          <cell r="V2782">
            <v>2</v>
          </cell>
          <cell r="W2782"/>
          <cell r="Y2782"/>
          <cell r="Z2782"/>
          <cell r="AA2782"/>
          <cell r="AB2782"/>
          <cell r="AC2782"/>
          <cell r="AD2782"/>
          <cell r="AE2782"/>
        </row>
        <row r="2783">
          <cell r="B2783">
            <v>44166</v>
          </cell>
          <cell r="C2783">
            <v>49</v>
          </cell>
          <cell r="D2783">
            <v>12</v>
          </cell>
          <cell r="E2783">
            <v>2001220010</v>
          </cell>
          <cell r="F2783" t="str">
            <v>Cốc 10" 2 gioăng trắng [MADE IN VIETNAM]</v>
          </cell>
          <cell r="G2783"/>
          <cell r="H2783" t="str">
            <v>Thành</v>
          </cell>
          <cell r="I2783" t="str">
            <v>Nhựa</v>
          </cell>
          <cell r="J2783" t="str">
            <v>PQC</v>
          </cell>
          <cell r="K2783">
            <v>146</v>
          </cell>
          <cell r="L2783">
            <v>142</v>
          </cell>
          <cell r="M2783">
            <v>4</v>
          </cell>
          <cell r="P2783"/>
          <cell r="Q2783"/>
          <cell r="R2783"/>
          <cell r="S2783"/>
          <cell r="T2783"/>
          <cell r="U2783"/>
          <cell r="V2783">
            <v>4</v>
          </cell>
          <cell r="W2783"/>
          <cell r="Y2783"/>
          <cell r="Z2783"/>
          <cell r="AA2783"/>
          <cell r="AB2783"/>
          <cell r="AC2783"/>
          <cell r="AD2783"/>
          <cell r="AE2783"/>
        </row>
        <row r="2784">
          <cell r="B2784">
            <v>44166</v>
          </cell>
          <cell r="C2784">
            <v>49</v>
          </cell>
          <cell r="D2784">
            <v>12</v>
          </cell>
          <cell r="E2784">
            <v>2001310018</v>
          </cell>
          <cell r="F2784" t="str">
            <v>Nắp cốc 2 gioăng 1/4 trắng [MADE IN VIETNAM]</v>
          </cell>
          <cell r="G2784"/>
          <cell r="H2784" t="str">
            <v>Thành</v>
          </cell>
          <cell r="I2784" t="str">
            <v>Nhựa</v>
          </cell>
          <cell r="J2784" t="str">
            <v>PQC</v>
          </cell>
          <cell r="K2784">
            <v>1448</v>
          </cell>
          <cell r="L2784">
            <v>1448</v>
          </cell>
          <cell r="M2784">
            <v>0</v>
          </cell>
          <cell r="P2784"/>
          <cell r="Q2784"/>
          <cell r="R2784"/>
          <cell r="S2784"/>
          <cell r="T2784"/>
          <cell r="U2784"/>
          <cell r="V2784"/>
          <cell r="W2784"/>
          <cell r="Y2784"/>
          <cell r="Z2784"/>
          <cell r="AA2784"/>
          <cell r="AB2784"/>
          <cell r="AC2784"/>
          <cell r="AD2784"/>
          <cell r="AE2784"/>
        </row>
        <row r="2785">
          <cell r="B2785">
            <v>44166</v>
          </cell>
          <cell r="C2785">
            <v>49</v>
          </cell>
          <cell r="D2785">
            <v>12</v>
          </cell>
          <cell r="E2785">
            <v>2001310007</v>
          </cell>
          <cell r="F2785" t="str">
            <v>Nắp cốc lồi 1/4 trắng</v>
          </cell>
          <cell r="G2785"/>
          <cell r="H2785" t="str">
            <v>Thành</v>
          </cell>
          <cell r="I2785" t="str">
            <v>Nhựa</v>
          </cell>
          <cell r="J2785" t="str">
            <v>PQC</v>
          </cell>
          <cell r="K2785">
            <v>1399</v>
          </cell>
          <cell r="L2785">
            <v>1398</v>
          </cell>
          <cell r="M2785">
            <v>1</v>
          </cell>
          <cell r="P2785"/>
          <cell r="Q2785"/>
          <cell r="R2785">
            <v>1</v>
          </cell>
          <cell r="S2785"/>
          <cell r="T2785"/>
          <cell r="U2785"/>
          <cell r="V2785"/>
          <cell r="W2785"/>
          <cell r="Y2785"/>
          <cell r="Z2785"/>
          <cell r="AA2785"/>
          <cell r="AB2785"/>
          <cell r="AC2785"/>
          <cell r="AD2785"/>
          <cell r="AE2785"/>
        </row>
        <row r="2786">
          <cell r="B2786">
            <v>44166</v>
          </cell>
          <cell r="C2786">
            <v>49</v>
          </cell>
          <cell r="D2786">
            <v>12</v>
          </cell>
          <cell r="E2786">
            <v>2001310038</v>
          </cell>
          <cell r="F2786" t="str">
            <v>Nắp cốc K p-EZ 3/8-1/4 trắng</v>
          </cell>
          <cell r="G2786"/>
          <cell r="H2786" t="str">
            <v>Thành</v>
          </cell>
          <cell r="I2786" t="str">
            <v>Nhựa</v>
          </cell>
          <cell r="J2786" t="str">
            <v>PQC</v>
          </cell>
          <cell r="K2786">
            <v>1758</v>
          </cell>
          <cell r="L2786">
            <v>1758</v>
          </cell>
          <cell r="M2786">
            <v>0</v>
          </cell>
          <cell r="P2786"/>
          <cell r="Q2786"/>
          <cell r="R2786"/>
          <cell r="S2786"/>
          <cell r="T2786"/>
          <cell r="U2786"/>
          <cell r="V2786"/>
          <cell r="W2786"/>
          <cell r="Y2786"/>
          <cell r="Z2786"/>
          <cell r="AA2786"/>
          <cell r="AB2786"/>
          <cell r="AC2786"/>
          <cell r="AD2786"/>
          <cell r="AE2786"/>
        </row>
        <row r="2787">
          <cell r="B2787">
            <v>44166</v>
          </cell>
          <cell r="C2787">
            <v>49</v>
          </cell>
          <cell r="D2787">
            <v>12</v>
          </cell>
          <cell r="E2787">
            <v>3002020152</v>
          </cell>
          <cell r="F2787" t="str">
            <v>Thân T33 2D xanh D [MINERAL-KAROFI]</v>
          </cell>
          <cell r="G2787"/>
          <cell r="H2787" t="str">
            <v>Thành</v>
          </cell>
          <cell r="I2787" t="str">
            <v>Nhựa</v>
          </cell>
          <cell r="J2787" t="str">
            <v>PQC</v>
          </cell>
          <cell r="K2787">
            <v>1780</v>
          </cell>
          <cell r="L2787">
            <v>1775</v>
          </cell>
          <cell r="M2787">
            <v>5</v>
          </cell>
          <cell r="P2787"/>
          <cell r="Q2787"/>
          <cell r="R2787"/>
          <cell r="S2787"/>
          <cell r="T2787"/>
          <cell r="U2787"/>
          <cell r="V2787">
            <v>1</v>
          </cell>
          <cell r="W2787"/>
          <cell r="Y2787">
            <v>4</v>
          </cell>
          <cell r="Z2787"/>
          <cell r="AA2787"/>
          <cell r="AB2787"/>
          <cell r="AC2787"/>
          <cell r="AD2787"/>
          <cell r="AE2787"/>
        </row>
        <row r="2788">
          <cell r="B2788">
            <v>44166</v>
          </cell>
          <cell r="C2788">
            <v>49</v>
          </cell>
          <cell r="D2788">
            <v>12</v>
          </cell>
          <cell r="E2788">
            <v>3002020155</v>
          </cell>
          <cell r="F2788" t="str">
            <v>Thân T33 2D xanh D [T33 - KAROFI]</v>
          </cell>
          <cell r="G2788"/>
          <cell r="H2788" t="str">
            <v>Thành</v>
          </cell>
          <cell r="I2788" t="str">
            <v>Nhựa</v>
          </cell>
          <cell r="J2788" t="str">
            <v>PQC</v>
          </cell>
          <cell r="K2788">
            <v>2587</v>
          </cell>
          <cell r="L2788">
            <v>2564</v>
          </cell>
          <cell r="M2788">
            <v>23</v>
          </cell>
          <cell r="P2788"/>
          <cell r="Q2788"/>
          <cell r="R2788"/>
          <cell r="S2788"/>
          <cell r="T2788"/>
          <cell r="U2788"/>
          <cell r="V2788"/>
          <cell r="W2788"/>
          <cell r="Y2788">
            <v>19</v>
          </cell>
          <cell r="Z2788"/>
          <cell r="AA2788"/>
          <cell r="AB2788"/>
          <cell r="AC2788"/>
          <cell r="AD2788"/>
          <cell r="AE2788">
            <v>4</v>
          </cell>
        </row>
        <row r="2789">
          <cell r="B2789">
            <v>44166</v>
          </cell>
          <cell r="C2789">
            <v>49</v>
          </cell>
          <cell r="D2789">
            <v>12</v>
          </cell>
          <cell r="E2789">
            <v>3002020151</v>
          </cell>
          <cell r="F2789" t="str">
            <v>Thân T33 2D xanh D [INFRARED-KAROFI]</v>
          </cell>
          <cell r="G2789"/>
          <cell r="H2789" t="str">
            <v>Thành</v>
          </cell>
          <cell r="I2789" t="str">
            <v>Nhựa</v>
          </cell>
          <cell r="J2789" t="str">
            <v>PQC</v>
          </cell>
          <cell r="K2789">
            <v>1454</v>
          </cell>
          <cell r="L2789">
            <v>1449</v>
          </cell>
          <cell r="M2789">
            <v>5</v>
          </cell>
          <cell r="P2789"/>
          <cell r="Q2789"/>
          <cell r="R2789"/>
          <cell r="S2789"/>
          <cell r="T2789"/>
          <cell r="U2789"/>
          <cell r="V2789">
            <v>5</v>
          </cell>
          <cell r="W2789"/>
          <cell r="Y2789"/>
          <cell r="Z2789"/>
          <cell r="AA2789"/>
          <cell r="AB2789"/>
          <cell r="AC2789"/>
          <cell r="AD2789"/>
          <cell r="AE2789"/>
        </row>
        <row r="2790">
          <cell r="B2790">
            <v>44166</v>
          </cell>
          <cell r="C2790">
            <v>49</v>
          </cell>
          <cell r="D2790">
            <v>12</v>
          </cell>
          <cell r="E2790">
            <v>2008050012</v>
          </cell>
          <cell r="F2790" t="str">
            <v>Nắp bơm 8369T RADIAN</v>
          </cell>
          <cell r="G2790"/>
          <cell r="H2790" t="str">
            <v>Thành</v>
          </cell>
          <cell r="I2790" t="str">
            <v>Nhựa</v>
          </cell>
          <cell r="J2790" t="str">
            <v>PQC</v>
          </cell>
          <cell r="K2790">
            <v>1120</v>
          </cell>
          <cell r="L2790">
            <v>1120</v>
          </cell>
          <cell r="M2790">
            <v>0</v>
          </cell>
          <cell r="P2790"/>
          <cell r="Q2790"/>
          <cell r="R2790"/>
          <cell r="S2790"/>
          <cell r="T2790"/>
          <cell r="U2790"/>
          <cell r="V2790"/>
          <cell r="W2790"/>
          <cell r="Y2790"/>
          <cell r="Z2790"/>
          <cell r="AA2790"/>
          <cell r="AB2790"/>
          <cell r="AC2790"/>
          <cell r="AD2790"/>
          <cell r="AE2790"/>
        </row>
        <row r="2791">
          <cell r="B2791">
            <v>44166</v>
          </cell>
          <cell r="C2791">
            <v>49</v>
          </cell>
          <cell r="D2791">
            <v>12</v>
          </cell>
          <cell r="E2791">
            <v>2001220010</v>
          </cell>
          <cell r="F2791" t="str">
            <v>Cốc 10" 2 gioăng trắng [MADE IN VIETNAM]</v>
          </cell>
          <cell r="G2791"/>
          <cell r="H2791" t="str">
            <v>Thuận</v>
          </cell>
          <cell r="I2791" t="str">
            <v>Nhựa</v>
          </cell>
          <cell r="J2791" t="str">
            <v>PQC</v>
          </cell>
          <cell r="K2791">
            <v>856</v>
          </cell>
          <cell r="L2791">
            <v>852</v>
          </cell>
          <cell r="M2791">
            <v>4</v>
          </cell>
          <cell r="P2791"/>
          <cell r="Q2791"/>
          <cell r="R2791"/>
          <cell r="S2791"/>
          <cell r="T2791"/>
          <cell r="U2791"/>
          <cell r="V2791">
            <v>4</v>
          </cell>
          <cell r="W2791"/>
          <cell r="Y2791"/>
          <cell r="Z2791"/>
          <cell r="AA2791"/>
          <cell r="AB2791"/>
          <cell r="AC2791"/>
          <cell r="AD2791"/>
          <cell r="AE2791"/>
        </row>
        <row r="2792">
          <cell r="B2792">
            <v>44166</v>
          </cell>
          <cell r="C2792">
            <v>49</v>
          </cell>
          <cell r="D2792">
            <v>12</v>
          </cell>
          <cell r="E2792">
            <v>2001310035</v>
          </cell>
          <cell r="F2792" t="str">
            <v>Nắp cốc K p-EZ 1/4-1/4 trắng</v>
          </cell>
          <cell r="G2792"/>
          <cell r="H2792" t="str">
            <v>Thuận</v>
          </cell>
          <cell r="I2792" t="str">
            <v>Nhựa</v>
          </cell>
          <cell r="J2792" t="str">
            <v>PQC</v>
          </cell>
          <cell r="K2792">
            <v>704</v>
          </cell>
          <cell r="L2792">
            <v>704</v>
          </cell>
          <cell r="M2792">
            <v>0</v>
          </cell>
          <cell r="P2792"/>
          <cell r="Q2792"/>
          <cell r="R2792"/>
          <cell r="S2792"/>
          <cell r="T2792"/>
          <cell r="U2792"/>
          <cell r="V2792"/>
          <cell r="W2792"/>
          <cell r="Y2792"/>
          <cell r="Z2792"/>
          <cell r="AA2792"/>
          <cell r="AB2792"/>
          <cell r="AC2792"/>
          <cell r="AD2792"/>
          <cell r="AE2792"/>
        </row>
        <row r="2793">
          <cell r="B2793">
            <v>44166</v>
          </cell>
          <cell r="C2793">
            <v>49</v>
          </cell>
          <cell r="D2793">
            <v>12</v>
          </cell>
          <cell r="E2793">
            <v>2002010054</v>
          </cell>
          <cell r="F2793" t="str">
            <v>Nắp vỏ màng 1812 p-EZ xanh</v>
          </cell>
          <cell r="G2793"/>
          <cell r="H2793" t="str">
            <v>Thuận</v>
          </cell>
          <cell r="I2793" t="str">
            <v>Nhựa</v>
          </cell>
          <cell r="J2793" t="str">
            <v>PQC</v>
          </cell>
          <cell r="K2793">
            <v>1458</v>
          </cell>
          <cell r="L2793">
            <v>1452</v>
          </cell>
          <cell r="M2793">
            <v>6</v>
          </cell>
          <cell r="P2793"/>
          <cell r="Q2793"/>
          <cell r="R2793"/>
          <cell r="S2793"/>
          <cell r="T2793"/>
          <cell r="U2793"/>
          <cell r="V2793">
            <v>6</v>
          </cell>
          <cell r="W2793"/>
          <cell r="Y2793"/>
          <cell r="Z2793"/>
          <cell r="AA2793"/>
          <cell r="AB2793"/>
          <cell r="AC2793"/>
          <cell r="AD2793"/>
          <cell r="AE2793"/>
        </row>
        <row r="2794">
          <cell r="B2794">
            <v>44166</v>
          </cell>
          <cell r="C2794">
            <v>49</v>
          </cell>
          <cell r="D2794">
            <v>12</v>
          </cell>
          <cell r="E2794">
            <v>2013090021</v>
          </cell>
          <cell r="F2794" t="str">
            <v>Kẹp M2020 K02</v>
          </cell>
          <cell r="G2794"/>
          <cell r="H2794" t="str">
            <v>Thuận</v>
          </cell>
          <cell r="I2794" t="str">
            <v>Nhựa</v>
          </cell>
          <cell r="J2794" t="str">
            <v>PQC</v>
          </cell>
          <cell r="K2794">
            <v>24000</v>
          </cell>
          <cell r="L2794">
            <v>24000</v>
          </cell>
          <cell r="M2794">
            <v>0</v>
          </cell>
          <cell r="P2794"/>
          <cell r="Q2794"/>
          <cell r="R2794"/>
          <cell r="S2794"/>
          <cell r="T2794"/>
          <cell r="U2794"/>
          <cell r="V2794"/>
          <cell r="W2794"/>
          <cell r="Y2794"/>
          <cell r="Z2794"/>
          <cell r="AA2794"/>
          <cell r="AB2794"/>
          <cell r="AC2794"/>
          <cell r="AD2794"/>
          <cell r="AE2794"/>
        </row>
        <row r="2795">
          <cell r="B2795">
            <v>44166</v>
          </cell>
          <cell r="C2795">
            <v>49</v>
          </cell>
          <cell r="D2795">
            <v>12</v>
          </cell>
          <cell r="E2795">
            <v>2013090020</v>
          </cell>
          <cell r="F2795" t="str">
            <v>Kẹp màng đơn</v>
          </cell>
          <cell r="G2795"/>
          <cell r="H2795" t="str">
            <v>Thuận</v>
          </cell>
          <cell r="I2795" t="str">
            <v>Nhựa</v>
          </cell>
          <cell r="J2795" t="str">
            <v>PQC</v>
          </cell>
          <cell r="K2795">
            <v>9952</v>
          </cell>
          <cell r="L2795">
            <v>9952</v>
          </cell>
          <cell r="M2795">
            <v>0</v>
          </cell>
          <cell r="P2795"/>
          <cell r="Q2795"/>
          <cell r="R2795"/>
          <cell r="S2795"/>
          <cell r="T2795"/>
          <cell r="U2795"/>
          <cell r="V2795"/>
          <cell r="W2795"/>
          <cell r="Y2795"/>
          <cell r="Z2795"/>
          <cell r="AA2795"/>
          <cell r="AB2795"/>
          <cell r="AC2795"/>
          <cell r="AD2795"/>
          <cell r="AE2795"/>
        </row>
        <row r="2796">
          <cell r="B2796">
            <v>44166</v>
          </cell>
          <cell r="C2796">
            <v>49</v>
          </cell>
          <cell r="D2796">
            <v>12</v>
          </cell>
          <cell r="E2796">
            <v>3004040357</v>
          </cell>
          <cell r="F2796" t="str">
            <v>Giá nhựa IRO3</v>
          </cell>
          <cell r="G2796"/>
          <cell r="H2796" t="str">
            <v>Thuận</v>
          </cell>
          <cell r="I2796" t="str">
            <v>Nhựa</v>
          </cell>
          <cell r="J2796" t="str">
            <v>PQC</v>
          </cell>
          <cell r="K2796">
            <v>640</v>
          </cell>
          <cell r="L2796">
            <v>640</v>
          </cell>
          <cell r="M2796">
            <v>0</v>
          </cell>
          <cell r="P2796"/>
          <cell r="Q2796"/>
          <cell r="R2796"/>
          <cell r="S2796"/>
          <cell r="T2796"/>
          <cell r="U2796"/>
          <cell r="V2796"/>
          <cell r="W2796"/>
          <cell r="Y2796"/>
          <cell r="Z2796"/>
          <cell r="AA2796"/>
          <cell r="AB2796"/>
          <cell r="AC2796"/>
          <cell r="AD2796"/>
          <cell r="AE2796"/>
        </row>
        <row r="2797">
          <cell r="B2797">
            <v>44166</v>
          </cell>
          <cell r="C2797">
            <v>49</v>
          </cell>
          <cell r="D2797">
            <v>12</v>
          </cell>
          <cell r="E2797">
            <v>2013010021</v>
          </cell>
          <cell r="F2797" t="str">
            <v>Dây RO 1/4 trắng KAROFI</v>
          </cell>
          <cell r="G2797"/>
          <cell r="H2797" t="str">
            <v>Thuận</v>
          </cell>
          <cell r="I2797" t="str">
            <v>Nhựa</v>
          </cell>
          <cell r="J2797" t="str">
            <v>PQC</v>
          </cell>
          <cell r="K2797">
            <v>22965</v>
          </cell>
          <cell r="L2797">
            <v>22800</v>
          </cell>
          <cell r="M2797">
            <v>165</v>
          </cell>
          <cell r="P2797"/>
          <cell r="Q2797"/>
          <cell r="R2797"/>
          <cell r="S2797">
            <v>165</v>
          </cell>
          <cell r="T2797"/>
          <cell r="U2797"/>
          <cell r="V2797"/>
          <cell r="W2797"/>
          <cell r="Y2797"/>
          <cell r="Z2797"/>
          <cell r="AA2797"/>
          <cell r="AB2797"/>
          <cell r="AC2797"/>
          <cell r="AD2797"/>
          <cell r="AE2797"/>
        </row>
        <row r="2798">
          <cell r="B2798">
            <v>44166</v>
          </cell>
          <cell r="C2798">
            <v>49</v>
          </cell>
          <cell r="D2798">
            <v>12</v>
          </cell>
          <cell r="E2798">
            <v>2013010030</v>
          </cell>
          <cell r="F2798" t="str">
            <v>Dây RO 3/8 trắng</v>
          </cell>
          <cell r="G2798"/>
          <cell r="H2798" t="str">
            <v>Thuận</v>
          </cell>
          <cell r="I2798" t="str">
            <v>Nhựa</v>
          </cell>
          <cell r="J2798" t="str">
            <v>PQC</v>
          </cell>
          <cell r="K2798">
            <v>4500</v>
          </cell>
          <cell r="L2798">
            <v>4500</v>
          </cell>
          <cell r="M2798">
            <v>0</v>
          </cell>
          <cell r="P2798"/>
          <cell r="Q2798"/>
          <cell r="R2798"/>
          <cell r="S2798"/>
          <cell r="T2798"/>
          <cell r="U2798"/>
          <cell r="V2798"/>
          <cell r="W2798"/>
          <cell r="Y2798"/>
          <cell r="Z2798"/>
          <cell r="AA2798"/>
          <cell r="AB2798"/>
          <cell r="AC2798"/>
          <cell r="AD2798"/>
          <cell r="AE2798"/>
        </row>
        <row r="2799">
          <cell r="B2799">
            <v>44166</v>
          </cell>
          <cell r="C2799">
            <v>49</v>
          </cell>
          <cell r="D2799">
            <v>12</v>
          </cell>
          <cell r="E2799">
            <v>3004070020</v>
          </cell>
          <cell r="F2799" t="str">
            <v>Thân bình BC01 trắng (3x10.5-9.6)</v>
          </cell>
          <cell r="G2799"/>
          <cell r="H2799" t="str">
            <v>Thuận</v>
          </cell>
          <cell r="I2799" t="str">
            <v>Nhựa</v>
          </cell>
          <cell r="J2799" t="str">
            <v>PQC</v>
          </cell>
          <cell r="K2799">
            <v>593</v>
          </cell>
          <cell r="L2799">
            <v>592</v>
          </cell>
          <cell r="M2799">
            <v>1</v>
          </cell>
          <cell r="P2799"/>
          <cell r="Q2799"/>
          <cell r="R2799"/>
          <cell r="S2799"/>
          <cell r="T2799"/>
          <cell r="U2799"/>
          <cell r="V2799">
            <v>1</v>
          </cell>
          <cell r="W2799"/>
          <cell r="Y2799"/>
          <cell r="Z2799"/>
          <cell r="AA2799"/>
          <cell r="AB2799"/>
          <cell r="AC2799"/>
          <cell r="AD2799"/>
          <cell r="AE2799"/>
        </row>
        <row r="2800">
          <cell r="B2800">
            <v>44166</v>
          </cell>
          <cell r="C2800">
            <v>49</v>
          </cell>
          <cell r="D2800">
            <v>12</v>
          </cell>
          <cell r="E2800">
            <v>3002010048</v>
          </cell>
          <cell r="F2800" t="str">
            <v>Nắp OCB trắng [KAROFI]</v>
          </cell>
          <cell r="G2800"/>
          <cell r="H2800" t="str">
            <v>Thuận</v>
          </cell>
          <cell r="I2800" t="str">
            <v>Nhựa</v>
          </cell>
          <cell r="J2800" t="str">
            <v>PQC</v>
          </cell>
          <cell r="K2800">
            <v>17898</v>
          </cell>
          <cell r="L2800">
            <v>17898</v>
          </cell>
          <cell r="M2800">
            <v>0</v>
          </cell>
          <cell r="P2800"/>
          <cell r="Q2800"/>
          <cell r="R2800"/>
          <cell r="S2800"/>
          <cell r="T2800"/>
          <cell r="U2800"/>
          <cell r="V2800"/>
          <cell r="W2800"/>
          <cell r="Y2800"/>
          <cell r="Z2800"/>
          <cell r="AA2800"/>
          <cell r="AB2800"/>
          <cell r="AC2800"/>
          <cell r="AD2800"/>
          <cell r="AE2800"/>
        </row>
        <row r="2801">
          <cell r="B2801">
            <v>44166</v>
          </cell>
          <cell r="C2801">
            <v>49</v>
          </cell>
          <cell r="D2801">
            <v>12</v>
          </cell>
          <cell r="E2801">
            <v>3002090011</v>
          </cell>
          <cell r="F2801" t="str">
            <v>Tấm chắn T33</v>
          </cell>
          <cell r="G2801"/>
          <cell r="H2801" t="str">
            <v>Thuận</v>
          </cell>
          <cell r="I2801" t="str">
            <v>Nhựa</v>
          </cell>
          <cell r="J2801" t="str">
            <v>PQC</v>
          </cell>
          <cell r="K2801">
            <v>15429</v>
          </cell>
          <cell r="L2801">
            <v>15429</v>
          </cell>
          <cell r="M2801">
            <v>0</v>
          </cell>
          <cell r="P2801"/>
          <cell r="Q2801"/>
          <cell r="R2801"/>
          <cell r="S2801"/>
          <cell r="T2801"/>
          <cell r="U2801"/>
          <cell r="V2801"/>
          <cell r="W2801"/>
          <cell r="Y2801"/>
          <cell r="Z2801"/>
          <cell r="AA2801"/>
          <cell r="AB2801"/>
          <cell r="AC2801"/>
          <cell r="AD2801"/>
          <cell r="AE2801"/>
        </row>
        <row r="2802">
          <cell r="B2802">
            <v>44166</v>
          </cell>
          <cell r="C2802">
            <v>49</v>
          </cell>
          <cell r="D2802">
            <v>12</v>
          </cell>
          <cell r="E2802">
            <v>3002030053</v>
          </cell>
          <cell r="F2802" t="str">
            <v>Nắp T33 K p-EZ 1/4 xanh D</v>
          </cell>
          <cell r="G2802"/>
          <cell r="H2802" t="str">
            <v>Thuận</v>
          </cell>
          <cell r="I2802" t="str">
            <v>Nhựa</v>
          </cell>
          <cell r="J2802" t="str">
            <v>PQC</v>
          </cell>
          <cell r="K2802">
            <v>20872</v>
          </cell>
          <cell r="L2802">
            <v>20712</v>
          </cell>
          <cell r="M2802">
            <v>160</v>
          </cell>
          <cell r="P2802"/>
          <cell r="Q2802"/>
          <cell r="R2802">
            <v>160</v>
          </cell>
          <cell r="S2802"/>
          <cell r="T2802"/>
          <cell r="U2802"/>
          <cell r="V2802"/>
          <cell r="W2802"/>
          <cell r="Y2802"/>
          <cell r="Z2802"/>
          <cell r="AA2802"/>
          <cell r="AB2802"/>
          <cell r="AC2802"/>
          <cell r="AD2802"/>
          <cell r="AE2802"/>
        </row>
        <row r="2803">
          <cell r="B2803">
            <v>44166</v>
          </cell>
          <cell r="C2803">
            <v>49</v>
          </cell>
          <cell r="D2803">
            <v>12</v>
          </cell>
          <cell r="E2803">
            <v>3004040226</v>
          </cell>
          <cell r="F2803" t="str">
            <v>Khung tròn PET trắng</v>
          </cell>
          <cell r="G2803"/>
          <cell r="H2803" t="str">
            <v>Thuận</v>
          </cell>
          <cell r="I2803" t="str">
            <v>Nhựa</v>
          </cell>
          <cell r="J2803" t="str">
            <v>PQC</v>
          </cell>
          <cell r="K2803">
            <v>8173</v>
          </cell>
          <cell r="L2803">
            <v>8173</v>
          </cell>
          <cell r="M2803">
            <v>0</v>
          </cell>
          <cell r="P2803"/>
          <cell r="Q2803"/>
          <cell r="R2803"/>
          <cell r="S2803"/>
          <cell r="T2803"/>
          <cell r="U2803"/>
          <cell r="V2803"/>
          <cell r="W2803"/>
          <cell r="Y2803"/>
          <cell r="Z2803"/>
          <cell r="AA2803"/>
          <cell r="AB2803"/>
          <cell r="AC2803"/>
          <cell r="AD2803"/>
          <cell r="AE2803"/>
        </row>
        <row r="2804">
          <cell r="B2804">
            <v>44166</v>
          </cell>
          <cell r="C2804">
            <v>49</v>
          </cell>
          <cell r="D2804">
            <v>12</v>
          </cell>
          <cell r="E2804">
            <v>3002090008</v>
          </cell>
          <cell r="F2804" t="str">
            <v>Nút bịt T33 trắng</v>
          </cell>
          <cell r="G2804"/>
          <cell r="H2804" t="str">
            <v>Thuận</v>
          </cell>
          <cell r="I2804" t="str">
            <v>Nhựa</v>
          </cell>
          <cell r="J2804" t="str">
            <v>PQC</v>
          </cell>
          <cell r="K2804">
            <v>22524</v>
          </cell>
          <cell r="L2804">
            <v>22500</v>
          </cell>
          <cell r="M2804">
            <v>24</v>
          </cell>
          <cell r="P2804"/>
          <cell r="Q2804"/>
          <cell r="R2804">
            <v>24</v>
          </cell>
          <cell r="S2804"/>
          <cell r="T2804"/>
          <cell r="U2804"/>
          <cell r="V2804"/>
          <cell r="W2804"/>
          <cell r="Y2804"/>
          <cell r="Z2804"/>
          <cell r="AA2804"/>
          <cell r="AB2804"/>
          <cell r="AC2804"/>
          <cell r="AD2804"/>
          <cell r="AE2804"/>
        </row>
        <row r="2805">
          <cell r="B2805">
            <v>44166</v>
          </cell>
          <cell r="C2805">
            <v>49</v>
          </cell>
          <cell r="D2805">
            <v>12</v>
          </cell>
          <cell r="E2805">
            <v>3002020153</v>
          </cell>
          <cell r="F2805" t="str">
            <v>Thân T33 2D xanh D [NANOSILVER-KAROFI]</v>
          </cell>
          <cell r="G2805"/>
          <cell r="H2805" t="str">
            <v>Thuận</v>
          </cell>
          <cell r="I2805" t="str">
            <v>Nhựa</v>
          </cell>
          <cell r="J2805" t="str">
            <v>PQC</v>
          </cell>
          <cell r="K2805">
            <v>710</v>
          </cell>
          <cell r="L2805">
            <v>709</v>
          </cell>
          <cell r="M2805">
            <v>1</v>
          </cell>
          <cell r="P2805"/>
          <cell r="Q2805"/>
          <cell r="R2805"/>
          <cell r="S2805"/>
          <cell r="T2805"/>
          <cell r="U2805"/>
          <cell r="V2805">
            <v>1</v>
          </cell>
          <cell r="W2805"/>
          <cell r="Y2805"/>
          <cell r="Z2805"/>
          <cell r="AA2805"/>
          <cell r="AB2805"/>
          <cell r="AC2805"/>
          <cell r="AD2805"/>
          <cell r="AE2805"/>
        </row>
        <row r="2806">
          <cell r="B2806">
            <v>44166</v>
          </cell>
          <cell r="C2806">
            <v>49</v>
          </cell>
          <cell r="D2806">
            <v>12</v>
          </cell>
          <cell r="E2806">
            <v>3004040333</v>
          </cell>
          <cell r="F2806" t="str">
            <v>Nẹp cánh trên ABS IQO</v>
          </cell>
          <cell r="G2806"/>
          <cell r="H2806" t="str">
            <v>Thuận</v>
          </cell>
          <cell r="I2806" t="str">
            <v>Nhựa</v>
          </cell>
          <cell r="J2806" t="str">
            <v>PQC</v>
          </cell>
          <cell r="K2806">
            <v>1560</v>
          </cell>
          <cell r="L2806">
            <v>1520</v>
          </cell>
          <cell r="M2806">
            <v>40</v>
          </cell>
          <cell r="P2806"/>
          <cell r="Q2806"/>
          <cell r="R2806"/>
          <cell r="S2806"/>
          <cell r="T2806"/>
          <cell r="U2806"/>
          <cell r="V2806"/>
          <cell r="W2806"/>
          <cell r="Y2806">
            <v>40</v>
          </cell>
          <cell r="Z2806"/>
          <cell r="AA2806"/>
          <cell r="AB2806"/>
          <cell r="AC2806"/>
          <cell r="AD2806"/>
          <cell r="AE2806"/>
        </row>
        <row r="2807">
          <cell r="B2807">
            <v>44166</v>
          </cell>
          <cell r="C2807">
            <v>49</v>
          </cell>
          <cell r="D2807">
            <v>12</v>
          </cell>
          <cell r="E2807">
            <v>3004040334</v>
          </cell>
          <cell r="F2807" t="str">
            <v>Nẹp cánh dưới ABS IQO</v>
          </cell>
          <cell r="G2807"/>
          <cell r="H2807" t="str">
            <v>Thuận</v>
          </cell>
          <cell r="I2807" t="str">
            <v>Nhựa</v>
          </cell>
          <cell r="J2807" t="str">
            <v>PQC</v>
          </cell>
          <cell r="K2807">
            <v>1520</v>
          </cell>
          <cell r="L2807">
            <v>1520</v>
          </cell>
          <cell r="M2807">
            <v>0</v>
          </cell>
          <cell r="P2807"/>
          <cell r="Q2807"/>
          <cell r="R2807"/>
          <cell r="S2807"/>
          <cell r="T2807"/>
          <cell r="U2807"/>
          <cell r="V2807"/>
          <cell r="W2807"/>
          <cell r="Y2807"/>
          <cell r="Z2807"/>
          <cell r="AA2807"/>
          <cell r="AB2807"/>
          <cell r="AC2807"/>
          <cell r="AD2807"/>
          <cell r="AE2807"/>
        </row>
        <row r="2808">
          <cell r="B2808">
            <v>44166</v>
          </cell>
          <cell r="C2808">
            <v>49</v>
          </cell>
          <cell r="D2808">
            <v>12</v>
          </cell>
          <cell r="E2808">
            <v>3003090003</v>
          </cell>
          <cell r="F2808" t="str">
            <v>Đế tủ IQ đen</v>
          </cell>
          <cell r="G2808"/>
          <cell r="H2808" t="str">
            <v>Thuận</v>
          </cell>
          <cell r="I2808" t="str">
            <v>Nhựa</v>
          </cell>
          <cell r="J2808" t="str">
            <v>PQC</v>
          </cell>
          <cell r="K2808">
            <v>1087</v>
          </cell>
          <cell r="L2808">
            <v>1080</v>
          </cell>
          <cell r="M2808">
            <v>7</v>
          </cell>
          <cell r="P2808"/>
          <cell r="Q2808"/>
          <cell r="R2808">
            <v>7</v>
          </cell>
          <cell r="S2808"/>
          <cell r="T2808"/>
          <cell r="U2808"/>
          <cell r="V2808"/>
          <cell r="W2808"/>
          <cell r="Y2808"/>
          <cell r="Z2808"/>
          <cell r="AA2808"/>
          <cell r="AB2808"/>
          <cell r="AC2808"/>
          <cell r="AD2808"/>
          <cell r="AE2808"/>
        </row>
        <row r="2809">
          <cell r="B2809">
            <v>44166</v>
          </cell>
          <cell r="C2809">
            <v>49</v>
          </cell>
          <cell r="D2809">
            <v>12</v>
          </cell>
          <cell r="E2809">
            <v>3001010006</v>
          </cell>
          <cell r="F2809" t="str">
            <v>Vỏ chứa công tắc áp cao đen</v>
          </cell>
          <cell r="G2809"/>
          <cell r="H2809" t="str">
            <v>Thuận</v>
          </cell>
          <cell r="I2809" t="str">
            <v>Nhựa</v>
          </cell>
          <cell r="J2809" t="str">
            <v>PQC</v>
          </cell>
          <cell r="K2809">
            <v>4500</v>
          </cell>
          <cell r="L2809">
            <v>4500</v>
          </cell>
          <cell r="M2809">
            <v>0</v>
          </cell>
          <cell r="P2809"/>
          <cell r="Q2809"/>
          <cell r="R2809"/>
          <cell r="S2809"/>
          <cell r="T2809"/>
          <cell r="U2809"/>
          <cell r="V2809"/>
          <cell r="W2809"/>
          <cell r="Y2809"/>
          <cell r="Z2809"/>
          <cell r="AA2809"/>
          <cell r="AB2809"/>
          <cell r="AC2809"/>
          <cell r="AD2809"/>
          <cell r="AE2809"/>
        </row>
        <row r="2810">
          <cell r="B2810">
            <v>44166</v>
          </cell>
          <cell r="C2810">
            <v>49</v>
          </cell>
          <cell r="D2810">
            <v>12</v>
          </cell>
          <cell r="E2810">
            <v>3001020012</v>
          </cell>
          <cell r="F2810" t="str">
            <v>Hạt đóng mở công tắc áp thấp</v>
          </cell>
          <cell r="G2810"/>
          <cell r="H2810" t="str">
            <v>Thuận</v>
          </cell>
          <cell r="I2810" t="str">
            <v>Nhựa</v>
          </cell>
          <cell r="J2810" t="str">
            <v>PQC</v>
          </cell>
          <cell r="K2810">
            <v>2322</v>
          </cell>
          <cell r="L2810">
            <v>2322</v>
          </cell>
          <cell r="M2810">
            <v>0</v>
          </cell>
          <cell r="P2810"/>
          <cell r="Q2810"/>
          <cell r="R2810"/>
          <cell r="S2810"/>
          <cell r="T2810"/>
          <cell r="U2810"/>
          <cell r="V2810"/>
          <cell r="W2810"/>
          <cell r="Y2810"/>
          <cell r="Z2810"/>
          <cell r="AA2810"/>
          <cell r="AB2810"/>
          <cell r="AC2810"/>
          <cell r="AD2810"/>
          <cell r="AE2810"/>
        </row>
        <row r="2811">
          <cell r="B2811">
            <v>44166</v>
          </cell>
          <cell r="C2811">
            <v>49</v>
          </cell>
          <cell r="D2811">
            <v>12</v>
          </cell>
          <cell r="E2811">
            <v>3001020011</v>
          </cell>
          <cell r="F2811" t="str">
            <v>Chặn gioăng áp thấp</v>
          </cell>
          <cell r="G2811"/>
          <cell r="H2811" t="str">
            <v>Thuận</v>
          </cell>
          <cell r="I2811" t="str">
            <v>Nhựa</v>
          </cell>
          <cell r="J2811" t="str">
            <v>PQC</v>
          </cell>
          <cell r="K2811">
            <v>2322</v>
          </cell>
          <cell r="L2811">
            <v>2322</v>
          </cell>
          <cell r="M2811">
            <v>0</v>
          </cell>
          <cell r="P2811"/>
          <cell r="Q2811"/>
          <cell r="R2811"/>
          <cell r="S2811"/>
          <cell r="T2811"/>
          <cell r="U2811"/>
          <cell r="V2811"/>
          <cell r="W2811"/>
          <cell r="Y2811"/>
          <cell r="Z2811"/>
          <cell r="AA2811"/>
          <cell r="AB2811"/>
          <cell r="AC2811"/>
          <cell r="AD2811"/>
          <cell r="AE2811"/>
        </row>
        <row r="2812">
          <cell r="B2812">
            <v>44166</v>
          </cell>
          <cell r="C2812">
            <v>49</v>
          </cell>
          <cell r="D2812">
            <v>12</v>
          </cell>
          <cell r="E2812">
            <v>3001020009</v>
          </cell>
          <cell r="F2812" t="str">
            <v>Vỏ chứa công tắc áp thấp</v>
          </cell>
          <cell r="G2812"/>
          <cell r="H2812" t="str">
            <v>Thuận</v>
          </cell>
          <cell r="I2812" t="str">
            <v>Nhựa</v>
          </cell>
          <cell r="J2812" t="str">
            <v>PQC</v>
          </cell>
          <cell r="K2812">
            <v>2322</v>
          </cell>
          <cell r="L2812">
            <v>2322</v>
          </cell>
          <cell r="M2812">
            <v>0</v>
          </cell>
          <cell r="P2812"/>
          <cell r="Q2812"/>
          <cell r="R2812"/>
          <cell r="S2812"/>
          <cell r="T2812"/>
          <cell r="U2812"/>
          <cell r="V2812"/>
          <cell r="W2812"/>
          <cell r="Y2812"/>
          <cell r="Z2812"/>
          <cell r="AA2812"/>
          <cell r="AB2812"/>
          <cell r="AC2812"/>
          <cell r="AD2812"/>
          <cell r="AE2812"/>
        </row>
        <row r="2813">
          <cell r="B2813">
            <v>44166</v>
          </cell>
          <cell r="C2813">
            <v>49</v>
          </cell>
          <cell r="D2813">
            <v>12</v>
          </cell>
          <cell r="E2813">
            <v>2011030010</v>
          </cell>
          <cell r="F2813" t="str">
            <v>Ốc 1/4" trắng</v>
          </cell>
          <cell r="G2813"/>
          <cell r="H2813" t="str">
            <v>Thuận</v>
          </cell>
          <cell r="I2813" t="str">
            <v>Nhựa</v>
          </cell>
          <cell r="J2813" t="str">
            <v>PQC</v>
          </cell>
          <cell r="K2813">
            <v>48000</v>
          </cell>
          <cell r="L2813">
            <v>48000</v>
          </cell>
          <cell r="M2813">
            <v>0</v>
          </cell>
          <cell r="P2813"/>
          <cell r="Q2813"/>
          <cell r="R2813"/>
          <cell r="S2813"/>
          <cell r="T2813"/>
          <cell r="U2813"/>
          <cell r="V2813"/>
          <cell r="W2813"/>
          <cell r="Y2813"/>
          <cell r="Z2813"/>
          <cell r="AA2813"/>
          <cell r="AB2813"/>
          <cell r="AC2813"/>
          <cell r="AD2813"/>
          <cell r="AE2813"/>
        </row>
        <row r="2814">
          <cell r="B2814">
            <v>44166</v>
          </cell>
          <cell r="C2814">
            <v>49</v>
          </cell>
          <cell r="D2814">
            <v>12</v>
          </cell>
          <cell r="E2814">
            <v>2010010010</v>
          </cell>
          <cell r="F2814" t="str">
            <v>Cút 4044</v>
          </cell>
          <cell r="G2814"/>
          <cell r="H2814" t="str">
            <v>Thuận</v>
          </cell>
          <cell r="I2814" t="str">
            <v>Nhựa</v>
          </cell>
          <cell r="J2814" t="str">
            <v>PQC</v>
          </cell>
          <cell r="K2814">
            <v>12516</v>
          </cell>
          <cell r="L2814">
            <v>12500</v>
          </cell>
          <cell r="M2814">
            <v>16</v>
          </cell>
          <cell r="P2814"/>
          <cell r="Q2814"/>
          <cell r="R2814"/>
          <cell r="S2814"/>
          <cell r="T2814"/>
          <cell r="U2814"/>
          <cell r="V2814"/>
          <cell r="W2814"/>
          <cell r="Y2814"/>
          <cell r="Z2814"/>
          <cell r="AA2814"/>
          <cell r="AB2814"/>
          <cell r="AC2814"/>
          <cell r="AD2814"/>
          <cell r="AE2814">
            <v>16</v>
          </cell>
        </row>
        <row r="2815">
          <cell r="B2815">
            <v>44166</v>
          </cell>
          <cell r="C2815">
            <v>49</v>
          </cell>
          <cell r="D2815">
            <v>12</v>
          </cell>
          <cell r="E2815">
            <v>2007020008</v>
          </cell>
          <cell r="F2815" t="str">
            <v>Van áp thấp đen 1/4" JEAK</v>
          </cell>
          <cell r="G2815"/>
          <cell r="H2815" t="str">
            <v>Nhâm</v>
          </cell>
          <cell r="I2815" t="str">
            <v>Linh kiện</v>
          </cell>
          <cell r="J2815" t="str">
            <v>PQC</v>
          </cell>
          <cell r="K2815">
            <v>1000</v>
          </cell>
          <cell r="L2815">
            <v>998</v>
          </cell>
          <cell r="M2815">
            <v>2</v>
          </cell>
          <cell r="P2815"/>
          <cell r="Q2815"/>
          <cell r="R2815"/>
          <cell r="S2815"/>
          <cell r="T2815"/>
          <cell r="U2815"/>
          <cell r="V2815"/>
          <cell r="W2815"/>
          <cell r="Y2815"/>
          <cell r="Z2815"/>
          <cell r="AA2815"/>
          <cell r="AB2815"/>
          <cell r="AC2815"/>
          <cell r="AD2815"/>
          <cell r="AE2815">
            <v>2</v>
          </cell>
        </row>
        <row r="2816">
          <cell r="B2816">
            <v>44166</v>
          </cell>
          <cell r="C2816">
            <v>49</v>
          </cell>
          <cell r="D2816">
            <v>12</v>
          </cell>
          <cell r="E2816">
            <v>2007010003</v>
          </cell>
          <cell r="F2816" t="str">
            <v>Van áp cao đen 1/4" JEAK</v>
          </cell>
          <cell r="G2816"/>
          <cell r="H2816" t="str">
            <v>Nhâm</v>
          </cell>
          <cell r="I2816" t="str">
            <v>Linh kiện</v>
          </cell>
          <cell r="J2816" t="str">
            <v>PQC</v>
          </cell>
          <cell r="K2816">
            <v>2000</v>
          </cell>
          <cell r="L2816">
            <v>1995</v>
          </cell>
          <cell r="M2816">
            <v>5</v>
          </cell>
          <cell r="P2816"/>
          <cell r="Q2816"/>
          <cell r="R2816"/>
          <cell r="S2816"/>
          <cell r="T2816"/>
          <cell r="U2816"/>
          <cell r="V2816"/>
          <cell r="W2816"/>
          <cell r="Y2816"/>
          <cell r="Z2816"/>
          <cell r="AA2816"/>
          <cell r="AB2816"/>
          <cell r="AC2816"/>
          <cell r="AD2816"/>
          <cell r="AE2816">
            <v>5</v>
          </cell>
        </row>
        <row r="2817">
          <cell r="B2817">
            <v>44166</v>
          </cell>
          <cell r="C2817">
            <v>49</v>
          </cell>
          <cell r="D2817">
            <v>12</v>
          </cell>
          <cell r="E2817">
            <v>2013050005</v>
          </cell>
          <cell r="F2817" t="str">
            <v>Flow 300 RN</v>
          </cell>
          <cell r="G2817"/>
          <cell r="H2817" t="str">
            <v>Nhâm</v>
          </cell>
          <cell r="I2817" t="str">
            <v>Linh kiện</v>
          </cell>
          <cell r="J2817" t="str">
            <v>PQC</v>
          </cell>
          <cell r="K2817">
            <v>1000</v>
          </cell>
          <cell r="L2817">
            <v>999</v>
          </cell>
          <cell r="M2817">
            <v>1</v>
          </cell>
          <cell r="P2817">
            <v>1</v>
          </cell>
          <cell r="Q2817"/>
          <cell r="R2817"/>
          <cell r="S2817"/>
          <cell r="T2817"/>
          <cell r="U2817"/>
          <cell r="V2817"/>
          <cell r="W2817"/>
          <cell r="Y2817"/>
          <cell r="Z2817"/>
          <cell r="AA2817"/>
          <cell r="AB2817"/>
          <cell r="AC2817"/>
          <cell r="AD2817"/>
          <cell r="AE2817"/>
        </row>
        <row r="2818">
          <cell r="B2818">
            <v>44166</v>
          </cell>
          <cell r="C2818">
            <v>49</v>
          </cell>
          <cell r="D2818">
            <v>12</v>
          </cell>
          <cell r="E2818">
            <v>2001310030</v>
          </cell>
          <cell r="F2818" t="str">
            <v>Nắp cốc K EZ 1/4-1/4 trắng</v>
          </cell>
          <cell r="G2818"/>
          <cell r="H2818" t="str">
            <v>Nhâm</v>
          </cell>
          <cell r="I2818" t="str">
            <v>Linh kiện</v>
          </cell>
          <cell r="J2818" t="str">
            <v>PQC</v>
          </cell>
          <cell r="K2818">
            <v>1500</v>
          </cell>
          <cell r="L2818">
            <v>1500</v>
          </cell>
          <cell r="M2818">
            <v>0</v>
          </cell>
          <cell r="P2818"/>
          <cell r="Q2818"/>
          <cell r="R2818"/>
          <cell r="S2818"/>
          <cell r="T2818"/>
          <cell r="U2818"/>
          <cell r="V2818"/>
          <cell r="W2818"/>
          <cell r="Y2818"/>
          <cell r="Z2818"/>
          <cell r="AA2818"/>
          <cell r="AB2818"/>
          <cell r="AC2818"/>
          <cell r="AD2818"/>
          <cell r="AE2818"/>
        </row>
        <row r="2819">
          <cell r="B2819">
            <v>44166</v>
          </cell>
          <cell r="C2819">
            <v>49</v>
          </cell>
          <cell r="D2819">
            <v>12</v>
          </cell>
          <cell r="E2819">
            <v>2001310033</v>
          </cell>
          <cell r="F2819" t="str">
            <v>Nắp cốc K EZ 3/8-1/4 trắng</v>
          </cell>
          <cell r="G2819"/>
          <cell r="H2819" t="str">
            <v>Nhâm</v>
          </cell>
          <cell r="I2819" t="str">
            <v>Linh kiện</v>
          </cell>
          <cell r="J2819" t="str">
            <v>PQC</v>
          </cell>
          <cell r="K2819">
            <v>1000</v>
          </cell>
          <cell r="L2819">
            <v>1000</v>
          </cell>
          <cell r="M2819">
            <v>0</v>
          </cell>
          <cell r="P2819"/>
          <cell r="Q2819"/>
          <cell r="R2819"/>
          <cell r="S2819"/>
          <cell r="T2819"/>
          <cell r="U2819"/>
          <cell r="V2819"/>
          <cell r="W2819"/>
          <cell r="Y2819"/>
          <cell r="Z2819"/>
          <cell r="AA2819"/>
          <cell r="AB2819"/>
          <cell r="AC2819"/>
          <cell r="AD2819"/>
          <cell r="AE2819"/>
        </row>
        <row r="2820">
          <cell r="B2820">
            <v>44166</v>
          </cell>
          <cell r="C2820">
            <v>49</v>
          </cell>
          <cell r="D2820">
            <v>12</v>
          </cell>
          <cell r="E2820">
            <v>2011020051</v>
          </cell>
          <cell r="F2820" t="str">
            <v>Bộ cút Flow 300 FRT (VN)</v>
          </cell>
          <cell r="G2820"/>
          <cell r="H2820" t="str">
            <v>Nhâm</v>
          </cell>
          <cell r="I2820" t="str">
            <v>Linh kiện</v>
          </cell>
          <cell r="J2820" t="str">
            <v>PQC</v>
          </cell>
          <cell r="K2820">
            <v>1000</v>
          </cell>
          <cell r="L2820">
            <v>1000</v>
          </cell>
          <cell r="M2820">
            <v>0</v>
          </cell>
          <cell r="P2820"/>
          <cell r="Q2820"/>
          <cell r="R2820"/>
          <cell r="S2820"/>
          <cell r="T2820"/>
          <cell r="U2820"/>
          <cell r="V2820"/>
          <cell r="W2820"/>
          <cell r="Y2820"/>
          <cell r="Z2820"/>
          <cell r="AA2820"/>
          <cell r="AB2820"/>
          <cell r="AC2820"/>
          <cell r="AD2820"/>
          <cell r="AE2820"/>
        </row>
        <row r="2821">
          <cell r="B2821">
            <v>44166</v>
          </cell>
          <cell r="C2821">
            <v>49</v>
          </cell>
          <cell r="D2821">
            <v>12</v>
          </cell>
          <cell r="E2821">
            <v>3004090045</v>
          </cell>
          <cell r="F2821" t="str">
            <v>Kim Flow 300 vàng</v>
          </cell>
          <cell r="G2821"/>
          <cell r="H2821" t="str">
            <v>Nhâm</v>
          </cell>
          <cell r="I2821" t="str">
            <v>Linh kiện</v>
          </cell>
          <cell r="J2821" t="str">
            <v>PQC</v>
          </cell>
          <cell r="K2821">
            <v>750</v>
          </cell>
          <cell r="L2821">
            <v>750</v>
          </cell>
          <cell r="M2821">
            <v>0</v>
          </cell>
          <cell r="P2821"/>
          <cell r="Q2821"/>
          <cell r="R2821"/>
          <cell r="S2821"/>
          <cell r="T2821"/>
          <cell r="U2821"/>
          <cell r="V2821"/>
          <cell r="W2821"/>
          <cell r="Y2821"/>
          <cell r="Z2821"/>
          <cell r="AA2821"/>
          <cell r="AB2821"/>
          <cell r="AC2821"/>
          <cell r="AD2821"/>
          <cell r="AE2821"/>
        </row>
        <row r="2822">
          <cell r="B2822">
            <v>44166</v>
          </cell>
          <cell r="C2822">
            <v>49</v>
          </cell>
          <cell r="D2822">
            <v>12</v>
          </cell>
          <cell r="E2822">
            <v>2011010004</v>
          </cell>
          <cell r="F2822" t="str">
            <v>Van 1C 14 trắng</v>
          </cell>
          <cell r="G2822"/>
          <cell r="H2822" t="str">
            <v>Nhâm</v>
          </cell>
          <cell r="I2822" t="str">
            <v>Linh kiện</v>
          </cell>
          <cell r="J2822" t="str">
            <v>PQC</v>
          </cell>
          <cell r="K2822">
            <v>1000</v>
          </cell>
          <cell r="L2822">
            <v>993</v>
          </cell>
          <cell r="M2822">
            <v>7</v>
          </cell>
          <cell r="P2822">
            <v>7</v>
          </cell>
          <cell r="Q2822"/>
          <cell r="R2822"/>
          <cell r="S2822"/>
          <cell r="T2822"/>
          <cell r="U2822"/>
          <cell r="V2822"/>
          <cell r="W2822"/>
          <cell r="Y2822"/>
          <cell r="Z2822"/>
          <cell r="AA2822"/>
          <cell r="AB2822"/>
          <cell r="AC2822"/>
          <cell r="AD2822"/>
          <cell r="AE2822"/>
        </row>
        <row r="2823">
          <cell r="B2823">
            <v>44167</v>
          </cell>
          <cell r="C2823">
            <v>49</v>
          </cell>
          <cell r="D2823">
            <v>12</v>
          </cell>
          <cell r="E2823">
            <v>3004090060</v>
          </cell>
          <cell r="F2823" t="str">
            <v>Bộ vi mạch SRO</v>
          </cell>
          <cell r="G2823"/>
          <cell r="H2823" t="str">
            <v>Nhâm</v>
          </cell>
          <cell r="I2823" t="str">
            <v>Linh kiện</v>
          </cell>
          <cell r="J2823" t="str">
            <v>PQC</v>
          </cell>
          <cell r="K2823">
            <v>200</v>
          </cell>
          <cell r="L2823">
            <v>200</v>
          </cell>
          <cell r="M2823">
            <v>0</v>
          </cell>
          <cell r="P2823"/>
          <cell r="Q2823"/>
          <cell r="R2823"/>
          <cell r="S2823"/>
          <cell r="T2823"/>
          <cell r="U2823"/>
          <cell r="V2823"/>
          <cell r="W2823"/>
          <cell r="Y2823"/>
          <cell r="Z2823"/>
          <cell r="AA2823"/>
          <cell r="AB2823"/>
          <cell r="AC2823"/>
          <cell r="AD2823"/>
          <cell r="AE2823"/>
        </row>
        <row r="2824">
          <cell r="B2824">
            <v>44167</v>
          </cell>
          <cell r="C2824">
            <v>49</v>
          </cell>
          <cell r="D2824">
            <v>12</v>
          </cell>
          <cell r="E2824">
            <v>2011010004</v>
          </cell>
          <cell r="F2824" t="str">
            <v>Van 1C 14 trắng</v>
          </cell>
          <cell r="G2824"/>
          <cell r="H2824" t="str">
            <v>Nhâm</v>
          </cell>
          <cell r="I2824" t="str">
            <v>Linh kiện</v>
          </cell>
          <cell r="J2824" t="str">
            <v>PQC</v>
          </cell>
          <cell r="K2824">
            <v>500</v>
          </cell>
          <cell r="L2824">
            <v>495</v>
          </cell>
          <cell r="M2824">
            <v>5</v>
          </cell>
          <cell r="P2824">
            <v>5</v>
          </cell>
          <cell r="Q2824"/>
          <cell r="R2824"/>
          <cell r="S2824"/>
          <cell r="T2824"/>
          <cell r="U2824"/>
          <cell r="V2824"/>
          <cell r="W2824"/>
          <cell r="Y2824"/>
          <cell r="Z2824"/>
          <cell r="AA2824"/>
          <cell r="AB2824"/>
          <cell r="AC2824"/>
          <cell r="AD2824"/>
          <cell r="AE2824"/>
        </row>
        <row r="2825">
          <cell r="B2825">
            <v>44167</v>
          </cell>
          <cell r="C2825">
            <v>49</v>
          </cell>
          <cell r="D2825">
            <v>12</v>
          </cell>
          <cell r="E2825">
            <v>2011020051</v>
          </cell>
          <cell r="F2825" t="str">
            <v>Bộ cút Flow 300 FRT (VN)</v>
          </cell>
          <cell r="G2825"/>
          <cell r="H2825" t="str">
            <v>Nhâm</v>
          </cell>
          <cell r="I2825" t="str">
            <v>Linh kiện</v>
          </cell>
          <cell r="J2825" t="str">
            <v>PQC</v>
          </cell>
          <cell r="K2825">
            <v>500</v>
          </cell>
          <cell r="L2825">
            <v>500</v>
          </cell>
          <cell r="M2825">
            <v>0</v>
          </cell>
          <cell r="P2825"/>
          <cell r="Q2825"/>
          <cell r="R2825"/>
          <cell r="S2825"/>
          <cell r="T2825"/>
          <cell r="U2825"/>
          <cell r="V2825"/>
          <cell r="W2825"/>
          <cell r="Y2825"/>
          <cell r="Z2825"/>
          <cell r="AA2825"/>
          <cell r="AB2825"/>
          <cell r="AC2825"/>
          <cell r="AD2825"/>
          <cell r="AE2825"/>
        </row>
        <row r="2826">
          <cell r="B2826">
            <v>44167</v>
          </cell>
          <cell r="C2826">
            <v>49</v>
          </cell>
          <cell r="D2826">
            <v>12</v>
          </cell>
          <cell r="E2826">
            <v>3004090045</v>
          </cell>
          <cell r="F2826" t="str">
            <v>Kim Flow 300 vàng</v>
          </cell>
          <cell r="G2826"/>
          <cell r="H2826" t="str">
            <v>Nhâm</v>
          </cell>
          <cell r="I2826" t="str">
            <v>Linh kiện</v>
          </cell>
          <cell r="J2826" t="str">
            <v>PQC</v>
          </cell>
          <cell r="K2826">
            <v>300</v>
          </cell>
          <cell r="L2826">
            <v>300</v>
          </cell>
          <cell r="M2826">
            <v>0</v>
          </cell>
          <cell r="P2826"/>
          <cell r="Q2826"/>
          <cell r="R2826"/>
          <cell r="S2826"/>
          <cell r="T2826"/>
          <cell r="U2826"/>
          <cell r="V2826"/>
          <cell r="W2826"/>
          <cell r="Y2826"/>
          <cell r="Z2826"/>
          <cell r="AA2826"/>
          <cell r="AB2826"/>
          <cell r="AC2826"/>
          <cell r="AD2826"/>
          <cell r="AE2826"/>
        </row>
        <row r="2827">
          <cell r="B2827">
            <v>44167</v>
          </cell>
          <cell r="C2827">
            <v>49</v>
          </cell>
          <cell r="D2827">
            <v>12</v>
          </cell>
          <cell r="E2827">
            <v>2007020008</v>
          </cell>
          <cell r="F2827" t="str">
            <v>Van áp thấp đen 1/4" JEAK</v>
          </cell>
          <cell r="G2827"/>
          <cell r="H2827" t="str">
            <v>Nhâm</v>
          </cell>
          <cell r="I2827" t="str">
            <v>Linh kiện</v>
          </cell>
          <cell r="J2827" t="str">
            <v>PQC</v>
          </cell>
          <cell r="K2827">
            <v>1000</v>
          </cell>
          <cell r="L2827">
            <v>1000</v>
          </cell>
          <cell r="M2827">
            <v>0</v>
          </cell>
          <cell r="P2827"/>
          <cell r="Q2827"/>
          <cell r="R2827"/>
          <cell r="S2827"/>
          <cell r="T2827"/>
          <cell r="U2827"/>
          <cell r="V2827"/>
          <cell r="W2827"/>
          <cell r="Y2827"/>
          <cell r="Z2827"/>
          <cell r="AA2827"/>
          <cell r="AB2827"/>
          <cell r="AC2827"/>
          <cell r="AD2827"/>
          <cell r="AE2827"/>
        </row>
        <row r="2828">
          <cell r="B2828">
            <v>44167</v>
          </cell>
          <cell r="C2828">
            <v>49</v>
          </cell>
          <cell r="D2828">
            <v>12</v>
          </cell>
          <cell r="E2828">
            <v>2007010003</v>
          </cell>
          <cell r="F2828" t="str">
            <v>Van áp cao đen 1/4" JEAK</v>
          </cell>
          <cell r="G2828"/>
          <cell r="H2828" t="str">
            <v>Nhâm</v>
          </cell>
          <cell r="I2828" t="str">
            <v>Linh kiện</v>
          </cell>
          <cell r="J2828" t="str">
            <v>PQC</v>
          </cell>
          <cell r="K2828">
            <v>2000</v>
          </cell>
          <cell r="L2828">
            <v>2000</v>
          </cell>
          <cell r="M2828">
            <v>0</v>
          </cell>
          <cell r="P2828"/>
          <cell r="Q2828"/>
          <cell r="R2828"/>
          <cell r="S2828"/>
          <cell r="T2828"/>
          <cell r="U2828"/>
          <cell r="V2828"/>
          <cell r="W2828"/>
          <cell r="Y2828"/>
          <cell r="Z2828"/>
          <cell r="AA2828"/>
          <cell r="AB2828"/>
          <cell r="AC2828"/>
          <cell r="AD2828"/>
          <cell r="AE2828"/>
        </row>
        <row r="2829">
          <cell r="B2829">
            <v>44167</v>
          </cell>
          <cell r="C2829">
            <v>49</v>
          </cell>
          <cell r="D2829">
            <v>12</v>
          </cell>
          <cell r="E2829">
            <v>2013050005</v>
          </cell>
          <cell r="F2829" t="str">
            <v>Flow 300 RN</v>
          </cell>
          <cell r="G2829"/>
          <cell r="H2829" t="str">
            <v>Nhâm</v>
          </cell>
          <cell r="I2829" t="str">
            <v>Linh kiện</v>
          </cell>
          <cell r="J2829" t="str">
            <v>PQC</v>
          </cell>
          <cell r="K2829">
            <v>1000</v>
          </cell>
          <cell r="L2829">
            <v>984</v>
          </cell>
          <cell r="M2829">
            <v>16</v>
          </cell>
          <cell r="P2829">
            <v>16</v>
          </cell>
          <cell r="Q2829"/>
          <cell r="R2829"/>
          <cell r="S2829"/>
          <cell r="T2829"/>
          <cell r="U2829"/>
          <cell r="V2829"/>
          <cell r="W2829"/>
          <cell r="Y2829"/>
          <cell r="Z2829"/>
          <cell r="AA2829"/>
          <cell r="AB2829"/>
          <cell r="AC2829"/>
          <cell r="AD2829"/>
          <cell r="AE2829"/>
        </row>
        <row r="2830">
          <cell r="B2830">
            <v>44167</v>
          </cell>
          <cell r="C2830">
            <v>49</v>
          </cell>
          <cell r="D2830">
            <v>12</v>
          </cell>
          <cell r="E2830">
            <v>2013050007</v>
          </cell>
          <cell r="F2830" t="str">
            <v>Flow 300 RT</v>
          </cell>
          <cell r="G2830"/>
          <cell r="H2830" t="str">
            <v>Nhâm</v>
          </cell>
          <cell r="I2830" t="str">
            <v>Linh kiện</v>
          </cell>
          <cell r="J2830" t="str">
            <v>PQC</v>
          </cell>
          <cell r="K2830">
            <v>1000</v>
          </cell>
          <cell r="L2830">
            <v>1000</v>
          </cell>
          <cell r="M2830">
            <v>0</v>
          </cell>
          <cell r="P2830"/>
          <cell r="Q2830"/>
          <cell r="R2830"/>
          <cell r="S2830"/>
          <cell r="T2830"/>
          <cell r="U2830"/>
          <cell r="V2830"/>
          <cell r="W2830"/>
          <cell r="Y2830"/>
          <cell r="Z2830"/>
          <cell r="AA2830"/>
          <cell r="AB2830"/>
          <cell r="AC2830"/>
          <cell r="AD2830"/>
          <cell r="AE2830"/>
        </row>
        <row r="2831">
          <cell r="B2831">
            <v>44167</v>
          </cell>
          <cell r="C2831">
            <v>49</v>
          </cell>
          <cell r="D2831">
            <v>12</v>
          </cell>
          <cell r="E2831">
            <v>2002010047</v>
          </cell>
          <cell r="F2831" t="str">
            <v>Thân vỏ màng 1812 EZ xanh KAROFI</v>
          </cell>
          <cell r="G2831"/>
          <cell r="H2831" t="str">
            <v>Nhâm</v>
          </cell>
          <cell r="I2831" t="str">
            <v>Linh kiện</v>
          </cell>
          <cell r="J2831" t="str">
            <v>PQC</v>
          </cell>
          <cell r="K2831">
            <v>400</v>
          </cell>
          <cell r="L2831">
            <v>400</v>
          </cell>
          <cell r="M2831">
            <v>0</v>
          </cell>
          <cell r="P2831"/>
          <cell r="Q2831"/>
          <cell r="R2831"/>
          <cell r="S2831"/>
          <cell r="T2831"/>
          <cell r="U2831"/>
          <cell r="V2831"/>
          <cell r="W2831"/>
          <cell r="Y2831"/>
          <cell r="Z2831"/>
          <cell r="AA2831"/>
          <cell r="AB2831"/>
          <cell r="AC2831"/>
          <cell r="AD2831"/>
          <cell r="AE2831"/>
        </row>
        <row r="2832">
          <cell r="B2832">
            <v>44167</v>
          </cell>
          <cell r="C2832">
            <v>49</v>
          </cell>
          <cell r="D2832">
            <v>12</v>
          </cell>
          <cell r="E2832">
            <v>2002010048</v>
          </cell>
          <cell r="F2832" t="str">
            <v>Nắp vỏ màng 1812 EZ xanh</v>
          </cell>
          <cell r="G2832"/>
          <cell r="H2832" t="str">
            <v>Nhâm</v>
          </cell>
          <cell r="I2832" t="str">
            <v>Linh kiện</v>
          </cell>
          <cell r="J2832" t="str">
            <v>PQC</v>
          </cell>
          <cell r="K2832">
            <v>400</v>
          </cell>
          <cell r="L2832">
            <v>400</v>
          </cell>
          <cell r="M2832">
            <v>0</v>
          </cell>
          <cell r="P2832"/>
          <cell r="Q2832"/>
          <cell r="R2832"/>
          <cell r="S2832"/>
          <cell r="T2832"/>
          <cell r="U2832"/>
          <cell r="V2832"/>
          <cell r="W2832"/>
          <cell r="Y2832"/>
          <cell r="Z2832"/>
          <cell r="AA2832"/>
          <cell r="AB2832"/>
          <cell r="AC2832"/>
          <cell r="AD2832"/>
          <cell r="AE2832"/>
        </row>
        <row r="2833">
          <cell r="B2833">
            <v>44167</v>
          </cell>
          <cell r="C2833">
            <v>49</v>
          </cell>
          <cell r="D2833">
            <v>12</v>
          </cell>
          <cell r="E2833">
            <v>2001310030</v>
          </cell>
          <cell r="F2833" t="str">
            <v>Nắp cốc K EZ 1/4-1/4 trắng</v>
          </cell>
          <cell r="G2833"/>
          <cell r="H2833" t="str">
            <v>Nhâm</v>
          </cell>
          <cell r="I2833" t="str">
            <v>Linh kiện</v>
          </cell>
          <cell r="J2833" t="str">
            <v>PQC</v>
          </cell>
          <cell r="K2833">
            <v>1500</v>
          </cell>
          <cell r="L2833">
            <v>1500</v>
          </cell>
          <cell r="M2833">
            <v>0</v>
          </cell>
          <cell r="P2833"/>
          <cell r="Q2833"/>
          <cell r="R2833"/>
          <cell r="S2833"/>
          <cell r="T2833"/>
          <cell r="U2833"/>
          <cell r="V2833"/>
          <cell r="W2833"/>
          <cell r="Y2833"/>
          <cell r="Z2833"/>
          <cell r="AA2833"/>
          <cell r="AB2833"/>
          <cell r="AC2833"/>
          <cell r="AD2833"/>
          <cell r="AE2833"/>
        </row>
        <row r="2834">
          <cell r="B2834">
            <v>44167</v>
          </cell>
          <cell r="C2834">
            <v>49</v>
          </cell>
          <cell r="D2834">
            <v>12</v>
          </cell>
          <cell r="E2834">
            <v>2013040013</v>
          </cell>
          <cell r="F2834" t="str">
            <v>Micro Switch đơn NC 16A</v>
          </cell>
          <cell r="G2834"/>
          <cell r="H2834" t="str">
            <v>Hằng</v>
          </cell>
          <cell r="I2834">
            <v>2000019</v>
          </cell>
          <cell r="J2834" t="str">
            <v>IQC</v>
          </cell>
          <cell r="K2834">
            <v>40000</v>
          </cell>
          <cell r="L2834">
            <v>40000</v>
          </cell>
          <cell r="M2834">
            <v>0</v>
          </cell>
          <cell r="P2834"/>
          <cell r="Q2834"/>
          <cell r="R2834"/>
          <cell r="S2834"/>
          <cell r="T2834"/>
          <cell r="U2834"/>
          <cell r="V2834"/>
          <cell r="W2834"/>
          <cell r="Y2834"/>
          <cell r="Z2834"/>
          <cell r="AA2834"/>
          <cell r="AB2834"/>
          <cell r="AC2834"/>
          <cell r="AD2834"/>
          <cell r="AE2834"/>
        </row>
        <row r="2835">
          <cell r="B2835">
            <v>44167</v>
          </cell>
          <cell r="C2835">
            <v>49</v>
          </cell>
          <cell r="D2835">
            <v>12</v>
          </cell>
          <cell r="E2835">
            <v>2013040014</v>
          </cell>
          <cell r="F2835" t="str">
            <v>Micro Switch đơn NO 16A</v>
          </cell>
          <cell r="G2835"/>
          <cell r="H2835" t="str">
            <v>Hằng</v>
          </cell>
          <cell r="I2835">
            <v>2000019</v>
          </cell>
          <cell r="J2835" t="str">
            <v>IQC</v>
          </cell>
          <cell r="K2835">
            <v>20000</v>
          </cell>
          <cell r="L2835">
            <v>20000</v>
          </cell>
          <cell r="M2835">
            <v>0</v>
          </cell>
          <cell r="P2835"/>
          <cell r="Q2835"/>
          <cell r="R2835"/>
          <cell r="S2835"/>
          <cell r="T2835"/>
          <cell r="U2835"/>
          <cell r="V2835"/>
          <cell r="W2835"/>
          <cell r="Y2835"/>
          <cell r="Z2835"/>
          <cell r="AA2835"/>
          <cell r="AB2835"/>
          <cell r="AC2835"/>
          <cell r="AD2835"/>
          <cell r="AE2835"/>
        </row>
        <row r="2836">
          <cell r="B2836">
            <v>44167</v>
          </cell>
          <cell r="C2836">
            <v>49</v>
          </cell>
          <cell r="D2836">
            <v>12</v>
          </cell>
          <cell r="E2836">
            <v>3003050003</v>
          </cell>
          <cell r="F2836" t="str">
            <v>Thân tủ IQ trắng (0.5mm)</v>
          </cell>
          <cell r="G2836"/>
          <cell r="H2836" t="str">
            <v>Hằng</v>
          </cell>
          <cell r="I2836">
            <v>1005399</v>
          </cell>
          <cell r="J2836" t="str">
            <v>IQC</v>
          </cell>
          <cell r="K2836">
            <v>15</v>
          </cell>
          <cell r="L2836">
            <v>15</v>
          </cell>
          <cell r="M2836">
            <v>0</v>
          </cell>
          <cell r="P2836"/>
          <cell r="Q2836"/>
          <cell r="R2836"/>
          <cell r="S2836"/>
          <cell r="T2836"/>
          <cell r="U2836"/>
          <cell r="V2836"/>
          <cell r="W2836"/>
          <cell r="Y2836"/>
          <cell r="Z2836"/>
          <cell r="AA2836"/>
          <cell r="AB2836"/>
          <cell r="AC2836"/>
          <cell r="AD2836"/>
          <cell r="AE2836"/>
        </row>
        <row r="2837">
          <cell r="B2837">
            <v>44167</v>
          </cell>
          <cell r="C2837">
            <v>49</v>
          </cell>
          <cell r="D2837">
            <v>12</v>
          </cell>
          <cell r="E2837">
            <v>3003050005</v>
          </cell>
          <cell r="F2837" t="str">
            <v>Thân tủ IQ vàng (0.5mm)</v>
          </cell>
          <cell r="G2837"/>
          <cell r="H2837" t="str">
            <v>Hằng</v>
          </cell>
          <cell r="I2837">
            <v>1005399</v>
          </cell>
          <cell r="J2837" t="str">
            <v>IQC</v>
          </cell>
          <cell r="K2837">
            <v>185</v>
          </cell>
          <cell r="L2837">
            <v>185</v>
          </cell>
          <cell r="M2837">
            <v>0</v>
          </cell>
          <cell r="P2837"/>
          <cell r="Q2837"/>
          <cell r="R2837"/>
          <cell r="S2837"/>
          <cell r="T2837"/>
          <cell r="U2837"/>
          <cell r="V2837"/>
          <cell r="W2837"/>
          <cell r="Y2837"/>
          <cell r="Z2837"/>
          <cell r="AA2837"/>
          <cell r="AB2837"/>
          <cell r="AC2837"/>
          <cell r="AD2837"/>
          <cell r="AE2837"/>
        </row>
        <row r="2838">
          <cell r="B2838">
            <v>44167</v>
          </cell>
          <cell r="C2838">
            <v>49</v>
          </cell>
          <cell r="D2838">
            <v>12</v>
          </cell>
          <cell r="E2838">
            <v>3003050003</v>
          </cell>
          <cell r="F2838" t="str">
            <v>Thân tủ IQ trắng (0.5mm)</v>
          </cell>
          <cell r="G2838"/>
          <cell r="H2838" t="str">
            <v>Hằng</v>
          </cell>
          <cell r="I2838">
            <v>1006334</v>
          </cell>
          <cell r="J2838" t="str">
            <v>IQC</v>
          </cell>
          <cell r="K2838">
            <v>162</v>
          </cell>
          <cell r="L2838">
            <v>162</v>
          </cell>
          <cell r="M2838">
            <v>0</v>
          </cell>
          <cell r="P2838"/>
          <cell r="Q2838"/>
          <cell r="R2838"/>
          <cell r="S2838"/>
          <cell r="T2838"/>
          <cell r="U2838"/>
          <cell r="V2838"/>
          <cell r="W2838"/>
          <cell r="Y2838"/>
          <cell r="Z2838"/>
          <cell r="AA2838"/>
          <cell r="AB2838"/>
          <cell r="AC2838"/>
          <cell r="AD2838"/>
          <cell r="AE2838"/>
        </row>
        <row r="2839">
          <cell r="B2839">
            <v>44167</v>
          </cell>
          <cell r="C2839">
            <v>49</v>
          </cell>
          <cell r="D2839">
            <v>12</v>
          </cell>
          <cell r="E2839">
            <v>3003050005</v>
          </cell>
          <cell r="F2839" t="str">
            <v>Thân tủ IQ vàng (0.5mm)</v>
          </cell>
          <cell r="G2839"/>
          <cell r="H2839" t="str">
            <v>Hằng</v>
          </cell>
          <cell r="I2839">
            <v>1006334</v>
          </cell>
          <cell r="J2839" t="str">
            <v>IQC</v>
          </cell>
          <cell r="K2839">
            <v>9</v>
          </cell>
          <cell r="L2839">
            <v>9</v>
          </cell>
          <cell r="M2839">
            <v>0</v>
          </cell>
          <cell r="P2839"/>
          <cell r="Q2839"/>
          <cell r="R2839"/>
          <cell r="S2839"/>
          <cell r="T2839"/>
          <cell r="U2839"/>
          <cell r="V2839"/>
          <cell r="W2839"/>
          <cell r="Y2839"/>
          <cell r="Z2839"/>
          <cell r="AA2839"/>
          <cell r="AB2839"/>
          <cell r="AC2839"/>
          <cell r="AD2839"/>
          <cell r="AE2839"/>
        </row>
        <row r="2840">
          <cell r="B2840">
            <v>44167</v>
          </cell>
          <cell r="C2840">
            <v>49</v>
          </cell>
          <cell r="D2840">
            <v>12</v>
          </cell>
          <cell r="E2840">
            <v>3004040378</v>
          </cell>
          <cell r="F2840" t="str">
            <v>Giá đỡ bản lề dưới IRO3 E8RO ghi</v>
          </cell>
          <cell r="G2840"/>
          <cell r="H2840" t="str">
            <v>Hằng</v>
          </cell>
          <cell r="I2840">
            <v>1006334</v>
          </cell>
          <cell r="J2840" t="str">
            <v>IQC</v>
          </cell>
          <cell r="K2840">
            <v>190</v>
          </cell>
          <cell r="L2840">
            <v>190</v>
          </cell>
          <cell r="M2840">
            <v>0</v>
          </cell>
          <cell r="P2840"/>
          <cell r="Q2840"/>
          <cell r="R2840"/>
          <cell r="S2840"/>
          <cell r="T2840"/>
          <cell r="U2840"/>
          <cell r="V2840"/>
          <cell r="W2840"/>
          <cell r="Y2840"/>
          <cell r="Z2840"/>
          <cell r="AA2840"/>
          <cell r="AB2840"/>
          <cell r="AC2840"/>
          <cell r="AD2840"/>
          <cell r="AE2840"/>
        </row>
        <row r="2841">
          <cell r="B2841">
            <v>44167</v>
          </cell>
          <cell r="C2841">
            <v>49</v>
          </cell>
          <cell r="D2841">
            <v>12</v>
          </cell>
          <cell r="E2841">
            <v>3003050041</v>
          </cell>
          <cell r="F2841" t="str">
            <v>Thân tủ IRO3 E8RO ghi</v>
          </cell>
          <cell r="G2841"/>
          <cell r="H2841" t="str">
            <v>Hằng</v>
          </cell>
          <cell r="I2841">
            <v>1006334</v>
          </cell>
          <cell r="J2841" t="str">
            <v>IQC</v>
          </cell>
          <cell r="K2841">
            <v>152</v>
          </cell>
          <cell r="L2841">
            <v>152</v>
          </cell>
          <cell r="M2841">
            <v>0</v>
          </cell>
          <cell r="P2841"/>
          <cell r="Q2841"/>
          <cell r="R2841"/>
          <cell r="S2841"/>
          <cell r="T2841"/>
          <cell r="U2841"/>
          <cell r="V2841"/>
          <cell r="W2841"/>
          <cell r="Y2841"/>
          <cell r="Z2841"/>
          <cell r="AA2841"/>
          <cell r="AB2841"/>
          <cell r="AC2841"/>
          <cell r="AD2841"/>
          <cell r="AE2841"/>
        </row>
        <row r="2842">
          <cell r="B2842">
            <v>44167</v>
          </cell>
          <cell r="C2842">
            <v>49</v>
          </cell>
          <cell r="D2842">
            <v>12</v>
          </cell>
          <cell r="E2842">
            <v>3004040073</v>
          </cell>
          <cell r="F2842" t="str">
            <v>GÁ LÕI PHẢI V4 ĐEN</v>
          </cell>
          <cell r="G2842"/>
          <cell r="H2842" t="str">
            <v>Hằng</v>
          </cell>
          <cell r="I2842">
            <v>1006334</v>
          </cell>
          <cell r="J2842" t="str">
            <v>IQC</v>
          </cell>
          <cell r="K2842">
            <v>120</v>
          </cell>
          <cell r="L2842">
            <v>120</v>
          </cell>
          <cell r="M2842">
            <v>0</v>
          </cell>
          <cell r="P2842"/>
          <cell r="Q2842"/>
          <cell r="R2842"/>
          <cell r="S2842"/>
          <cell r="T2842"/>
          <cell r="U2842"/>
          <cell r="V2842"/>
          <cell r="W2842"/>
          <cell r="Y2842"/>
          <cell r="Z2842"/>
          <cell r="AA2842"/>
          <cell r="AB2842"/>
          <cell r="AC2842"/>
          <cell r="AD2842"/>
          <cell r="AE2842"/>
        </row>
        <row r="2843">
          <cell r="B2843">
            <v>44167</v>
          </cell>
          <cell r="C2843">
            <v>49</v>
          </cell>
          <cell r="D2843">
            <v>12</v>
          </cell>
          <cell r="E2843">
            <v>3004040074</v>
          </cell>
          <cell r="F2843" t="str">
            <v>GÁ LÕI TRÁI V4 ĐEN</v>
          </cell>
          <cell r="G2843"/>
          <cell r="H2843" t="str">
            <v>Hằng</v>
          </cell>
          <cell r="I2843">
            <v>1006334</v>
          </cell>
          <cell r="J2843" t="str">
            <v>IQC</v>
          </cell>
          <cell r="K2843">
            <v>165</v>
          </cell>
          <cell r="L2843">
            <v>165</v>
          </cell>
          <cell r="M2843">
            <v>0</v>
          </cell>
          <cell r="P2843"/>
          <cell r="Q2843"/>
          <cell r="R2843"/>
          <cell r="S2843"/>
          <cell r="T2843"/>
          <cell r="U2843"/>
          <cell r="V2843"/>
          <cell r="W2843"/>
          <cell r="Y2843"/>
          <cell r="Z2843"/>
          <cell r="AA2843"/>
          <cell r="AB2843"/>
          <cell r="AC2843"/>
          <cell r="AD2843"/>
          <cell r="AE2843"/>
        </row>
        <row r="2844">
          <cell r="B2844">
            <v>44167</v>
          </cell>
          <cell r="C2844">
            <v>49</v>
          </cell>
          <cell r="D2844">
            <v>12</v>
          </cell>
          <cell r="E2844">
            <v>3004040075</v>
          </cell>
          <cell r="F2844" t="str">
            <v>GÁ VAN V4 ĐEN</v>
          </cell>
          <cell r="G2844"/>
          <cell r="H2844" t="str">
            <v>Hằng</v>
          </cell>
          <cell r="I2844">
            <v>1006334</v>
          </cell>
          <cell r="J2844" t="str">
            <v>IQC</v>
          </cell>
          <cell r="K2844">
            <v>160</v>
          </cell>
          <cell r="L2844">
            <v>160</v>
          </cell>
          <cell r="M2844">
            <v>0</v>
          </cell>
          <cell r="P2844"/>
          <cell r="Q2844"/>
          <cell r="R2844"/>
          <cell r="S2844"/>
          <cell r="T2844"/>
          <cell r="U2844"/>
          <cell r="V2844"/>
          <cell r="W2844"/>
          <cell r="Y2844"/>
          <cell r="Z2844"/>
          <cell r="AA2844"/>
          <cell r="AB2844"/>
          <cell r="AC2844"/>
          <cell r="AD2844"/>
          <cell r="AE2844"/>
        </row>
        <row r="2845">
          <cell r="B2845">
            <v>44167</v>
          </cell>
          <cell r="C2845">
            <v>49</v>
          </cell>
          <cell r="D2845">
            <v>12</v>
          </cell>
          <cell r="E2845">
            <v>3004040076</v>
          </cell>
          <cell r="F2845" t="str">
            <v>GÁ BÌNH ÁP V4 ĐEN</v>
          </cell>
          <cell r="G2845"/>
          <cell r="H2845" t="str">
            <v>Hằng</v>
          </cell>
          <cell r="I2845">
            <v>1006334</v>
          </cell>
          <cell r="J2845" t="str">
            <v>IQC</v>
          </cell>
          <cell r="K2845">
            <v>56</v>
          </cell>
          <cell r="L2845">
            <v>56</v>
          </cell>
          <cell r="M2845">
            <v>0</v>
          </cell>
          <cell r="P2845"/>
          <cell r="Q2845"/>
          <cell r="R2845"/>
          <cell r="S2845"/>
          <cell r="T2845"/>
          <cell r="U2845"/>
          <cell r="V2845"/>
          <cell r="W2845"/>
          <cell r="Y2845"/>
          <cell r="Z2845"/>
          <cell r="AA2845"/>
          <cell r="AB2845"/>
          <cell r="AC2845"/>
          <cell r="AD2845"/>
          <cell r="AE2845"/>
        </row>
        <row r="2846">
          <cell r="B2846">
            <v>44167</v>
          </cell>
          <cell r="C2846">
            <v>49</v>
          </cell>
          <cell r="D2846">
            <v>12</v>
          </cell>
          <cell r="E2846">
            <v>3004040077</v>
          </cell>
          <cell r="F2846" t="str">
            <v>KHAY GÁ LINH KIỆN V4 ĐEN</v>
          </cell>
          <cell r="G2846"/>
          <cell r="H2846" t="str">
            <v>Hằng</v>
          </cell>
          <cell r="I2846">
            <v>1006334</v>
          </cell>
          <cell r="J2846" t="str">
            <v>IQC</v>
          </cell>
          <cell r="K2846">
            <v>48</v>
          </cell>
          <cell r="L2846">
            <v>48</v>
          </cell>
          <cell r="M2846">
            <v>0</v>
          </cell>
          <cell r="P2846"/>
          <cell r="Q2846"/>
          <cell r="R2846"/>
          <cell r="S2846"/>
          <cell r="T2846"/>
          <cell r="U2846"/>
          <cell r="V2846"/>
          <cell r="W2846"/>
          <cell r="Y2846"/>
          <cell r="Z2846"/>
          <cell r="AA2846"/>
          <cell r="AB2846"/>
          <cell r="AC2846"/>
          <cell r="AD2846"/>
          <cell r="AE2846"/>
        </row>
        <row r="2847">
          <cell r="B2847">
            <v>44167</v>
          </cell>
          <cell r="C2847">
            <v>49</v>
          </cell>
          <cell r="D2847">
            <v>12</v>
          </cell>
          <cell r="E2847">
            <v>3004040078</v>
          </cell>
          <cell r="F2847" t="str">
            <v>KHAY ĐÁY V4 ĐEN</v>
          </cell>
          <cell r="G2847"/>
          <cell r="H2847" t="str">
            <v>Hằng</v>
          </cell>
          <cell r="I2847">
            <v>1006334</v>
          </cell>
          <cell r="J2847" t="str">
            <v>IQC</v>
          </cell>
          <cell r="K2847">
            <v>100</v>
          </cell>
          <cell r="L2847">
            <v>100</v>
          </cell>
          <cell r="M2847">
            <v>0</v>
          </cell>
          <cell r="P2847"/>
          <cell r="Q2847"/>
          <cell r="R2847"/>
          <cell r="S2847"/>
          <cell r="T2847"/>
          <cell r="U2847"/>
          <cell r="V2847"/>
          <cell r="W2847"/>
          <cell r="Y2847"/>
          <cell r="Z2847"/>
          <cell r="AA2847"/>
          <cell r="AB2847"/>
          <cell r="AC2847"/>
          <cell r="AD2847"/>
          <cell r="AE2847"/>
        </row>
        <row r="2848">
          <cell r="B2848">
            <v>44167</v>
          </cell>
          <cell r="C2848">
            <v>49</v>
          </cell>
          <cell r="D2848">
            <v>12</v>
          </cell>
          <cell r="E2848">
            <v>3004040081</v>
          </cell>
          <cell r="F2848" t="str">
            <v>Thanh cài v4 LEAF đen</v>
          </cell>
          <cell r="G2848"/>
          <cell r="H2848" t="str">
            <v>Hằng</v>
          </cell>
          <cell r="I2848">
            <v>1006334</v>
          </cell>
          <cell r="J2848" t="str">
            <v>IQC</v>
          </cell>
          <cell r="K2848">
            <v>603</v>
          </cell>
          <cell r="L2848">
            <v>603</v>
          </cell>
          <cell r="M2848">
            <v>0</v>
          </cell>
          <cell r="P2848"/>
          <cell r="Q2848"/>
          <cell r="R2848"/>
          <cell r="S2848"/>
          <cell r="T2848"/>
          <cell r="U2848"/>
          <cell r="V2848"/>
          <cell r="W2848"/>
          <cell r="Y2848"/>
          <cell r="Z2848"/>
          <cell r="AA2848"/>
          <cell r="AB2848"/>
          <cell r="AC2848"/>
          <cell r="AD2848"/>
          <cell r="AE2848"/>
        </row>
        <row r="2849">
          <cell r="B2849">
            <v>44167</v>
          </cell>
          <cell r="C2849">
            <v>49</v>
          </cell>
          <cell r="D2849">
            <v>12</v>
          </cell>
          <cell r="E2849">
            <v>3004040083</v>
          </cell>
          <cell r="F2849" t="str">
            <v>Khung vách phải v4 LEAF đen</v>
          </cell>
          <cell r="G2849"/>
          <cell r="H2849" t="str">
            <v>Hằng</v>
          </cell>
          <cell r="I2849">
            <v>1006334</v>
          </cell>
          <cell r="J2849" t="str">
            <v>IQC</v>
          </cell>
          <cell r="K2849">
            <v>100</v>
          </cell>
          <cell r="L2849">
            <v>100</v>
          </cell>
          <cell r="M2849">
            <v>0</v>
          </cell>
          <cell r="P2849"/>
          <cell r="Q2849"/>
          <cell r="R2849"/>
          <cell r="S2849"/>
          <cell r="T2849"/>
          <cell r="U2849"/>
          <cell r="V2849"/>
          <cell r="W2849"/>
          <cell r="Y2849"/>
          <cell r="Z2849"/>
          <cell r="AA2849"/>
          <cell r="AB2849"/>
          <cell r="AC2849"/>
          <cell r="AD2849"/>
          <cell r="AE2849"/>
        </row>
        <row r="2850">
          <cell r="B2850">
            <v>44167</v>
          </cell>
          <cell r="C2850">
            <v>49</v>
          </cell>
          <cell r="D2850">
            <v>12</v>
          </cell>
          <cell r="E2850">
            <v>3004040082</v>
          </cell>
          <cell r="F2850" t="str">
            <v>Khung vách trái v4 LEAF đen</v>
          </cell>
          <cell r="G2850"/>
          <cell r="H2850" t="str">
            <v>Hằng</v>
          </cell>
          <cell r="I2850">
            <v>1006334</v>
          </cell>
          <cell r="J2850" t="str">
            <v>IQC</v>
          </cell>
          <cell r="K2850">
            <v>100</v>
          </cell>
          <cell r="L2850">
            <v>100</v>
          </cell>
          <cell r="M2850">
            <v>0</v>
          </cell>
          <cell r="P2850"/>
          <cell r="Q2850"/>
          <cell r="R2850"/>
          <cell r="S2850"/>
          <cell r="T2850"/>
          <cell r="U2850"/>
          <cell r="V2850"/>
          <cell r="W2850"/>
          <cell r="Y2850"/>
          <cell r="Z2850"/>
          <cell r="AA2850"/>
          <cell r="AB2850"/>
          <cell r="AC2850"/>
          <cell r="AD2850"/>
          <cell r="AE2850"/>
        </row>
        <row r="2851">
          <cell r="B2851">
            <v>44167</v>
          </cell>
          <cell r="C2851">
            <v>49</v>
          </cell>
          <cell r="D2851">
            <v>12</v>
          </cell>
          <cell r="E2851">
            <v>3003020099</v>
          </cell>
          <cell r="F2851" t="str">
            <v>Kính tôi đình IRO3 đen OPTIMUS i1</v>
          </cell>
          <cell r="G2851"/>
          <cell r="H2851" t="str">
            <v>Hằng</v>
          </cell>
          <cell r="I2851">
            <v>1006334</v>
          </cell>
          <cell r="J2851" t="str">
            <v>IQC</v>
          </cell>
          <cell r="K2851">
            <v>74</v>
          </cell>
          <cell r="L2851">
            <v>74</v>
          </cell>
          <cell r="M2851">
            <v>0</v>
          </cell>
          <cell r="P2851"/>
          <cell r="Q2851"/>
          <cell r="R2851"/>
          <cell r="S2851"/>
          <cell r="T2851"/>
          <cell r="U2851"/>
          <cell r="V2851"/>
          <cell r="W2851"/>
          <cell r="Y2851"/>
          <cell r="Z2851"/>
          <cell r="AA2851"/>
          <cell r="AB2851"/>
          <cell r="AC2851"/>
          <cell r="AD2851"/>
          <cell r="AE2851"/>
        </row>
        <row r="2852">
          <cell r="B2852">
            <v>44167</v>
          </cell>
          <cell r="C2852">
            <v>49</v>
          </cell>
          <cell r="D2852">
            <v>12</v>
          </cell>
          <cell r="E2852">
            <v>3003020116</v>
          </cell>
          <cell r="F2852" t="str">
            <v>Kính tôi đình IRO3 đen OPTIMUS i2 v2</v>
          </cell>
          <cell r="G2852"/>
          <cell r="H2852" t="str">
            <v>Hằng</v>
          </cell>
          <cell r="I2852">
            <v>1005401</v>
          </cell>
          <cell r="J2852" t="str">
            <v>IQC</v>
          </cell>
          <cell r="K2852">
            <v>100</v>
          </cell>
          <cell r="L2852">
            <v>100</v>
          </cell>
          <cell r="M2852">
            <v>0</v>
          </cell>
          <cell r="P2852"/>
          <cell r="Q2852"/>
          <cell r="R2852"/>
          <cell r="S2852"/>
          <cell r="T2852"/>
          <cell r="U2852"/>
          <cell r="V2852"/>
          <cell r="W2852"/>
          <cell r="Y2852"/>
          <cell r="Z2852"/>
          <cell r="AA2852"/>
          <cell r="AB2852"/>
          <cell r="AC2852"/>
          <cell r="AD2852"/>
          <cell r="AE2852"/>
        </row>
        <row r="2853">
          <cell r="B2853">
            <v>44167</v>
          </cell>
          <cell r="C2853">
            <v>49</v>
          </cell>
          <cell r="D2853">
            <v>12</v>
          </cell>
          <cell r="E2853">
            <v>3003020118</v>
          </cell>
          <cell r="F2853" t="str">
            <v>Kính tôi đình IRO3 CT KAROFI đen</v>
          </cell>
          <cell r="G2853"/>
          <cell r="H2853" t="str">
            <v>Hằng</v>
          </cell>
          <cell r="I2853">
            <v>1005401</v>
          </cell>
          <cell r="J2853" t="str">
            <v>IQC</v>
          </cell>
          <cell r="K2853">
            <v>400</v>
          </cell>
          <cell r="L2853">
            <v>400</v>
          </cell>
          <cell r="M2853">
            <v>0</v>
          </cell>
          <cell r="P2853"/>
          <cell r="Q2853"/>
          <cell r="R2853"/>
          <cell r="S2853"/>
          <cell r="T2853"/>
          <cell r="U2853"/>
          <cell r="V2853"/>
          <cell r="W2853"/>
          <cell r="Y2853"/>
          <cell r="Z2853"/>
          <cell r="AA2853"/>
          <cell r="AB2853"/>
          <cell r="AC2853"/>
          <cell r="AD2853"/>
          <cell r="AE2853"/>
        </row>
        <row r="2854">
          <cell r="B2854">
            <v>44167</v>
          </cell>
          <cell r="C2854">
            <v>49</v>
          </cell>
          <cell r="D2854">
            <v>12</v>
          </cell>
          <cell r="E2854">
            <v>3003010256</v>
          </cell>
          <cell r="F2854" t="str">
            <v>Kính tôi cánh IRO3 4mm đen MEGATON-H</v>
          </cell>
          <cell r="G2854"/>
          <cell r="H2854" t="str">
            <v>Hằng</v>
          </cell>
          <cell r="I2854">
            <v>1005401</v>
          </cell>
          <cell r="J2854" t="str">
            <v>IQC</v>
          </cell>
          <cell r="K2854">
            <v>102</v>
          </cell>
          <cell r="L2854">
            <v>102</v>
          </cell>
          <cell r="M2854">
            <v>0</v>
          </cell>
          <cell r="P2854"/>
          <cell r="Q2854"/>
          <cell r="R2854"/>
          <cell r="S2854"/>
          <cell r="T2854"/>
          <cell r="U2854"/>
          <cell r="V2854"/>
          <cell r="W2854"/>
          <cell r="Y2854"/>
          <cell r="Z2854"/>
          <cell r="AA2854"/>
          <cell r="AB2854"/>
          <cell r="AC2854"/>
          <cell r="AD2854"/>
          <cell r="AE2854"/>
        </row>
        <row r="2855">
          <cell r="B2855">
            <v>44167</v>
          </cell>
          <cell r="C2855">
            <v>49</v>
          </cell>
          <cell r="D2855">
            <v>12</v>
          </cell>
          <cell r="E2855">
            <v>3004091209</v>
          </cell>
          <cell r="F2855" t="str">
            <v>Phôi lõi CTO 10" (1000546)</v>
          </cell>
          <cell r="G2855"/>
          <cell r="H2855" t="str">
            <v>Hằng</v>
          </cell>
          <cell r="I2855">
            <v>1000546</v>
          </cell>
          <cell r="J2855" t="str">
            <v>IQC</v>
          </cell>
          <cell r="K2855">
            <v>6006</v>
          </cell>
          <cell r="L2855">
            <v>6006</v>
          </cell>
          <cell r="M2855">
            <v>0</v>
          </cell>
          <cell r="P2855"/>
          <cell r="Q2855"/>
          <cell r="R2855"/>
          <cell r="S2855"/>
          <cell r="T2855"/>
          <cell r="U2855"/>
          <cell r="V2855"/>
          <cell r="W2855"/>
          <cell r="Y2855"/>
          <cell r="Z2855"/>
          <cell r="AA2855"/>
          <cell r="AB2855"/>
          <cell r="AC2855"/>
          <cell r="AD2855"/>
          <cell r="AE2855"/>
        </row>
        <row r="2856">
          <cell r="B2856">
            <v>44167</v>
          </cell>
          <cell r="C2856">
            <v>49</v>
          </cell>
          <cell r="D2856">
            <v>12</v>
          </cell>
          <cell r="E2856">
            <v>4006060233</v>
          </cell>
          <cell r="F2856" t="str">
            <v>HDSD máy RO KAROFI v3</v>
          </cell>
          <cell r="G2856"/>
          <cell r="H2856" t="str">
            <v>Nhật Anh</v>
          </cell>
          <cell r="I2856">
            <v>1000343</v>
          </cell>
          <cell r="J2856" t="str">
            <v>IQC</v>
          </cell>
          <cell r="K2856">
            <v>10000</v>
          </cell>
          <cell r="L2856">
            <v>10000</v>
          </cell>
          <cell r="M2856">
            <v>0</v>
          </cell>
          <cell r="P2856"/>
          <cell r="Q2856"/>
          <cell r="R2856"/>
          <cell r="S2856"/>
          <cell r="T2856"/>
          <cell r="U2856"/>
          <cell r="V2856"/>
          <cell r="W2856"/>
          <cell r="Y2856"/>
          <cell r="Z2856"/>
          <cell r="AA2856"/>
          <cell r="AB2856"/>
          <cell r="AC2856"/>
          <cell r="AD2856"/>
          <cell r="AE2856"/>
        </row>
        <row r="2857">
          <cell r="B2857">
            <v>44167</v>
          </cell>
          <cell r="C2857">
            <v>49</v>
          </cell>
          <cell r="D2857">
            <v>12</v>
          </cell>
          <cell r="E2857">
            <v>4006060295</v>
          </cell>
          <cell r="F2857" t="str">
            <v>Phiếu bảo hành KoriHome</v>
          </cell>
          <cell r="G2857"/>
          <cell r="H2857" t="str">
            <v>Nhật Anh</v>
          </cell>
          <cell r="I2857">
            <v>1000343</v>
          </cell>
          <cell r="J2857" t="str">
            <v>IQC</v>
          </cell>
          <cell r="K2857">
            <v>2000</v>
          </cell>
          <cell r="L2857">
            <v>2000</v>
          </cell>
          <cell r="M2857">
            <v>0</v>
          </cell>
          <cell r="P2857"/>
          <cell r="Q2857"/>
          <cell r="R2857"/>
          <cell r="S2857"/>
          <cell r="T2857"/>
          <cell r="U2857"/>
          <cell r="V2857"/>
          <cell r="W2857"/>
          <cell r="Y2857"/>
          <cell r="Z2857"/>
          <cell r="AA2857"/>
          <cell r="AB2857"/>
          <cell r="AC2857"/>
          <cell r="AD2857"/>
          <cell r="AE2857"/>
        </row>
        <row r="2858">
          <cell r="B2858">
            <v>44167</v>
          </cell>
          <cell r="C2858">
            <v>49</v>
          </cell>
          <cell r="D2858">
            <v>12</v>
          </cell>
          <cell r="E2858">
            <v>4006060322</v>
          </cell>
          <cell r="F2858" t="str">
            <v>HDSD KAROFI OPTIMUS PLUS O-P1310</v>
          </cell>
          <cell r="G2858"/>
          <cell r="H2858" t="str">
            <v>Nhật Anh</v>
          </cell>
          <cell r="I2858">
            <v>1000343</v>
          </cell>
          <cell r="J2858" t="str">
            <v>IQC</v>
          </cell>
          <cell r="K2858">
            <v>500</v>
          </cell>
          <cell r="L2858">
            <v>500</v>
          </cell>
          <cell r="M2858">
            <v>0</v>
          </cell>
          <cell r="P2858"/>
          <cell r="Q2858"/>
          <cell r="R2858"/>
          <cell r="S2858"/>
          <cell r="T2858"/>
          <cell r="U2858"/>
          <cell r="V2858"/>
          <cell r="W2858"/>
          <cell r="Y2858"/>
          <cell r="Z2858"/>
          <cell r="AA2858"/>
          <cell r="AB2858"/>
          <cell r="AC2858"/>
          <cell r="AD2858"/>
          <cell r="AE2858"/>
        </row>
        <row r="2859">
          <cell r="B2859">
            <v>44167</v>
          </cell>
          <cell r="C2859">
            <v>49</v>
          </cell>
          <cell r="D2859">
            <v>12</v>
          </cell>
          <cell r="E2859">
            <v>4006060026</v>
          </cell>
          <cell r="F2859" t="str">
            <v>Phiếu bảo hành eurouno</v>
          </cell>
          <cell r="G2859"/>
          <cell r="H2859" t="str">
            <v>Nhật Anh</v>
          </cell>
          <cell r="I2859">
            <v>1000343</v>
          </cell>
          <cell r="J2859" t="str">
            <v>IQC</v>
          </cell>
          <cell r="K2859">
            <v>200</v>
          </cell>
          <cell r="L2859">
            <v>200</v>
          </cell>
          <cell r="M2859">
            <v>0</v>
          </cell>
          <cell r="P2859"/>
          <cell r="Q2859"/>
          <cell r="R2859"/>
          <cell r="S2859"/>
          <cell r="T2859"/>
          <cell r="U2859"/>
          <cell r="V2859"/>
          <cell r="W2859"/>
          <cell r="Y2859"/>
          <cell r="Z2859"/>
          <cell r="AA2859"/>
          <cell r="AB2859"/>
          <cell r="AC2859"/>
          <cell r="AD2859"/>
          <cell r="AE2859"/>
        </row>
        <row r="2860">
          <cell r="B2860">
            <v>44167</v>
          </cell>
          <cell r="C2860">
            <v>49</v>
          </cell>
          <cell r="D2860">
            <v>12</v>
          </cell>
          <cell r="E2860">
            <v>4006030082</v>
          </cell>
          <cell r="F2860" t="str">
            <v>Bộ tem máy RO EUROUNO</v>
          </cell>
          <cell r="G2860"/>
          <cell r="H2860" t="str">
            <v>Nhật Anh</v>
          </cell>
          <cell r="I2860">
            <v>1000343</v>
          </cell>
          <cell r="J2860" t="str">
            <v>IQC</v>
          </cell>
          <cell r="K2860">
            <v>200</v>
          </cell>
          <cell r="L2860">
            <v>200</v>
          </cell>
          <cell r="M2860">
            <v>0</v>
          </cell>
          <cell r="P2860"/>
          <cell r="Q2860"/>
          <cell r="R2860"/>
          <cell r="S2860"/>
          <cell r="T2860"/>
          <cell r="U2860"/>
          <cell r="V2860"/>
          <cell r="W2860"/>
          <cell r="Y2860"/>
          <cell r="Z2860"/>
          <cell r="AA2860"/>
          <cell r="AB2860"/>
          <cell r="AC2860"/>
          <cell r="AD2860"/>
          <cell r="AE2860"/>
        </row>
        <row r="2861">
          <cell r="B2861">
            <v>44167</v>
          </cell>
          <cell r="C2861">
            <v>49</v>
          </cell>
          <cell r="D2861">
            <v>12</v>
          </cell>
          <cell r="E2861">
            <v>4006060003</v>
          </cell>
          <cell r="F2861" t="str">
            <v>Quyển hướng dẫn sử dụng eurouno</v>
          </cell>
          <cell r="G2861"/>
          <cell r="H2861" t="str">
            <v>Nhật Anh</v>
          </cell>
          <cell r="I2861">
            <v>1000343</v>
          </cell>
          <cell r="J2861" t="str">
            <v>IQC</v>
          </cell>
          <cell r="K2861">
            <v>200</v>
          </cell>
          <cell r="L2861">
            <v>200</v>
          </cell>
          <cell r="M2861">
            <v>0</v>
          </cell>
          <cell r="P2861"/>
          <cell r="Q2861"/>
          <cell r="R2861"/>
          <cell r="S2861"/>
          <cell r="T2861"/>
          <cell r="U2861"/>
          <cell r="V2861"/>
          <cell r="W2861"/>
          <cell r="Y2861"/>
          <cell r="Z2861"/>
          <cell r="AA2861"/>
          <cell r="AB2861"/>
          <cell r="AC2861"/>
          <cell r="AD2861"/>
          <cell r="AE2861"/>
        </row>
        <row r="2862">
          <cell r="B2862">
            <v>44167</v>
          </cell>
          <cell r="C2862">
            <v>49</v>
          </cell>
          <cell r="D2862">
            <v>12</v>
          </cell>
          <cell r="E2862">
            <v>4006060265</v>
          </cell>
          <cell r="F2862" t="str">
            <v>HDSD KAROFI MEGATON (Made in Korea)</v>
          </cell>
          <cell r="G2862"/>
          <cell r="H2862" t="str">
            <v>Nhật Anh</v>
          </cell>
          <cell r="I2862">
            <v>1000343</v>
          </cell>
          <cell r="J2862" t="str">
            <v>IQC</v>
          </cell>
          <cell r="K2862">
            <v>500</v>
          </cell>
          <cell r="L2862">
            <v>500</v>
          </cell>
          <cell r="M2862">
            <v>0</v>
          </cell>
          <cell r="P2862"/>
          <cell r="Q2862"/>
          <cell r="R2862"/>
          <cell r="S2862"/>
          <cell r="T2862"/>
          <cell r="U2862"/>
          <cell r="V2862"/>
          <cell r="W2862"/>
          <cell r="Y2862"/>
          <cell r="Z2862"/>
          <cell r="AA2862"/>
          <cell r="AB2862"/>
          <cell r="AC2862"/>
          <cell r="AD2862"/>
          <cell r="AE2862"/>
        </row>
        <row r="2863">
          <cell r="B2863">
            <v>44167</v>
          </cell>
          <cell r="C2863">
            <v>49</v>
          </cell>
          <cell r="D2863">
            <v>12</v>
          </cell>
          <cell r="E2863">
            <v>4006060320</v>
          </cell>
          <cell r="F2863" t="str">
            <v>HDSD KAROFI HCV200RO</v>
          </cell>
          <cell r="G2863"/>
          <cell r="H2863" t="str">
            <v>Nhật Anh</v>
          </cell>
          <cell r="I2863">
            <v>1000343</v>
          </cell>
          <cell r="J2863" t="str">
            <v>IQC</v>
          </cell>
          <cell r="K2863">
            <v>300</v>
          </cell>
          <cell r="L2863">
            <v>300</v>
          </cell>
          <cell r="M2863">
            <v>0</v>
          </cell>
          <cell r="P2863"/>
          <cell r="Q2863"/>
          <cell r="R2863"/>
          <cell r="S2863"/>
          <cell r="T2863"/>
          <cell r="U2863"/>
          <cell r="V2863"/>
          <cell r="W2863"/>
          <cell r="Y2863"/>
          <cell r="Z2863"/>
          <cell r="AA2863"/>
          <cell r="AB2863"/>
          <cell r="AC2863"/>
          <cell r="AD2863"/>
          <cell r="AE2863"/>
        </row>
        <row r="2864">
          <cell r="B2864">
            <v>44167</v>
          </cell>
          <cell r="C2864">
            <v>49</v>
          </cell>
          <cell r="D2864">
            <v>12</v>
          </cell>
          <cell r="E2864">
            <v>4006060276</v>
          </cell>
          <cell r="F2864" t="str">
            <v>HDSD LIVOTEC</v>
          </cell>
          <cell r="G2864"/>
          <cell r="H2864" t="str">
            <v>Nhật Anh</v>
          </cell>
          <cell r="I2864">
            <v>1000343</v>
          </cell>
          <cell r="J2864" t="str">
            <v>IQC</v>
          </cell>
          <cell r="K2864">
            <v>2000</v>
          </cell>
          <cell r="L2864">
            <v>2000</v>
          </cell>
          <cell r="M2864">
            <v>0</v>
          </cell>
          <cell r="P2864"/>
          <cell r="Q2864"/>
          <cell r="R2864"/>
          <cell r="S2864"/>
          <cell r="T2864"/>
          <cell r="U2864"/>
          <cell r="V2864"/>
          <cell r="W2864"/>
          <cell r="Y2864"/>
          <cell r="Z2864"/>
          <cell r="AA2864"/>
          <cell r="AB2864"/>
          <cell r="AC2864"/>
          <cell r="AD2864"/>
          <cell r="AE2864"/>
        </row>
        <row r="2865">
          <cell r="B2865">
            <v>44167</v>
          </cell>
          <cell r="C2865">
            <v>49</v>
          </cell>
          <cell r="D2865">
            <v>12</v>
          </cell>
          <cell r="E2865">
            <v>4006060037</v>
          </cell>
          <cell r="F2865" t="str">
            <v>Tờ giải mã máy lọc nước KAROFI IRO 2.0</v>
          </cell>
          <cell r="G2865"/>
          <cell r="H2865" t="str">
            <v>Nhật Anh</v>
          </cell>
          <cell r="I2865">
            <v>1000343</v>
          </cell>
          <cell r="J2865" t="str">
            <v>IQC</v>
          </cell>
          <cell r="K2865">
            <v>2000</v>
          </cell>
          <cell r="L2865">
            <v>2000</v>
          </cell>
          <cell r="M2865">
            <v>0</v>
          </cell>
          <cell r="P2865"/>
          <cell r="Q2865"/>
          <cell r="R2865"/>
          <cell r="S2865"/>
          <cell r="T2865"/>
          <cell r="U2865"/>
          <cell r="V2865"/>
          <cell r="W2865"/>
          <cell r="Y2865"/>
          <cell r="Z2865"/>
          <cell r="AA2865"/>
          <cell r="AB2865"/>
          <cell r="AC2865"/>
          <cell r="AD2865"/>
          <cell r="AE2865"/>
        </row>
        <row r="2866">
          <cell r="B2866">
            <v>44167</v>
          </cell>
          <cell r="C2866">
            <v>49</v>
          </cell>
          <cell r="D2866">
            <v>12</v>
          </cell>
          <cell r="E2866">
            <v>4006030515</v>
          </cell>
          <cell r="F2866" t="str">
            <v>Sticker KAROFI IRO 2.0 9 cấp</v>
          </cell>
          <cell r="G2866"/>
          <cell r="H2866" t="str">
            <v>Nhật Anh</v>
          </cell>
          <cell r="I2866">
            <v>1000343</v>
          </cell>
          <cell r="J2866" t="str">
            <v>IQC</v>
          </cell>
          <cell r="K2866">
            <v>1000</v>
          </cell>
          <cell r="L2866">
            <v>1000</v>
          </cell>
          <cell r="M2866">
            <v>0</v>
          </cell>
          <cell r="P2866"/>
          <cell r="Q2866"/>
          <cell r="R2866"/>
          <cell r="S2866"/>
          <cell r="T2866"/>
          <cell r="U2866"/>
          <cell r="V2866"/>
          <cell r="W2866"/>
          <cell r="Y2866"/>
          <cell r="Z2866"/>
          <cell r="AA2866"/>
          <cell r="AB2866"/>
          <cell r="AC2866"/>
          <cell r="AD2866"/>
          <cell r="AE2866"/>
        </row>
        <row r="2867">
          <cell r="B2867">
            <v>44167</v>
          </cell>
          <cell r="C2867">
            <v>49</v>
          </cell>
          <cell r="D2867">
            <v>12</v>
          </cell>
          <cell r="E2867">
            <v>4006060246</v>
          </cell>
          <cell r="F2867" t="str">
            <v>HDSD máy RO AQUA PURE HALF COVER</v>
          </cell>
          <cell r="G2867"/>
          <cell r="H2867" t="str">
            <v>Nhật Anh</v>
          </cell>
          <cell r="I2867">
            <v>1000343</v>
          </cell>
          <cell r="J2867" t="str">
            <v>IQC</v>
          </cell>
          <cell r="K2867">
            <v>60</v>
          </cell>
          <cell r="L2867">
            <v>60</v>
          </cell>
          <cell r="M2867">
            <v>0</v>
          </cell>
          <cell r="P2867"/>
          <cell r="Q2867"/>
          <cell r="R2867"/>
          <cell r="S2867"/>
          <cell r="T2867"/>
          <cell r="U2867"/>
          <cell r="V2867"/>
          <cell r="W2867"/>
          <cell r="Y2867"/>
          <cell r="Z2867"/>
          <cell r="AA2867"/>
          <cell r="AB2867"/>
          <cell r="AC2867"/>
          <cell r="AD2867"/>
          <cell r="AE2867"/>
        </row>
        <row r="2868">
          <cell r="B2868">
            <v>44167</v>
          </cell>
          <cell r="C2868">
            <v>49</v>
          </cell>
          <cell r="D2868">
            <v>12</v>
          </cell>
          <cell r="E2868">
            <v>4006030165</v>
          </cell>
          <cell r="F2868" t="str">
            <v>Tem lõi PP 5 micro WATER FILTER (Nesca)</v>
          </cell>
          <cell r="G2868"/>
          <cell r="H2868" t="str">
            <v>Nhật Anh</v>
          </cell>
          <cell r="I2868">
            <v>1000343</v>
          </cell>
          <cell r="J2868" t="str">
            <v>IQC</v>
          </cell>
          <cell r="K2868">
            <v>10000</v>
          </cell>
          <cell r="L2868">
            <v>10000</v>
          </cell>
          <cell r="M2868">
            <v>0</v>
          </cell>
          <cell r="P2868"/>
          <cell r="Q2868"/>
          <cell r="R2868"/>
          <cell r="S2868"/>
          <cell r="T2868"/>
          <cell r="U2868"/>
          <cell r="V2868"/>
          <cell r="W2868"/>
          <cell r="Y2868"/>
          <cell r="Z2868"/>
          <cell r="AA2868"/>
          <cell r="AB2868"/>
          <cell r="AC2868"/>
          <cell r="AD2868"/>
          <cell r="AE2868"/>
        </row>
        <row r="2869">
          <cell r="B2869">
            <v>44167</v>
          </cell>
          <cell r="C2869">
            <v>49</v>
          </cell>
          <cell r="D2869">
            <v>12</v>
          </cell>
          <cell r="E2869">
            <v>4006031915</v>
          </cell>
          <cell r="F2869" t="str">
            <v>Tem lõi 5 MINERAL KAROFI (Cuộn)</v>
          </cell>
          <cell r="G2869"/>
          <cell r="H2869" t="str">
            <v>Nhật Anh</v>
          </cell>
          <cell r="I2869">
            <v>1000343</v>
          </cell>
          <cell r="J2869" t="str">
            <v>IQC</v>
          </cell>
          <cell r="K2869">
            <v>10000</v>
          </cell>
          <cell r="L2869">
            <v>10000</v>
          </cell>
          <cell r="M2869">
            <v>0</v>
          </cell>
          <cell r="P2869"/>
          <cell r="Q2869"/>
          <cell r="R2869"/>
          <cell r="S2869"/>
          <cell r="T2869"/>
          <cell r="U2869"/>
          <cell r="V2869"/>
          <cell r="W2869"/>
          <cell r="Y2869"/>
          <cell r="Z2869"/>
          <cell r="AA2869"/>
          <cell r="AB2869"/>
          <cell r="AC2869"/>
          <cell r="AD2869"/>
          <cell r="AE2869"/>
        </row>
        <row r="2870">
          <cell r="B2870">
            <v>44167</v>
          </cell>
          <cell r="C2870">
            <v>49</v>
          </cell>
          <cell r="D2870">
            <v>12</v>
          </cell>
          <cell r="E2870">
            <v>4006031239</v>
          </cell>
          <cell r="F2870" t="str">
            <v>Tem màng RO KAROFI Smart Water (Korea)</v>
          </cell>
          <cell r="G2870"/>
          <cell r="H2870" t="str">
            <v>Nhật Anh</v>
          </cell>
          <cell r="I2870">
            <v>1000343</v>
          </cell>
          <cell r="J2870" t="str">
            <v>IQC</v>
          </cell>
          <cell r="K2870">
            <v>7000</v>
          </cell>
          <cell r="L2870">
            <v>7000</v>
          </cell>
          <cell r="M2870">
            <v>0</v>
          </cell>
          <cell r="P2870"/>
          <cell r="Q2870"/>
          <cell r="R2870"/>
          <cell r="S2870"/>
          <cell r="T2870"/>
          <cell r="U2870"/>
          <cell r="V2870"/>
          <cell r="W2870"/>
          <cell r="Y2870"/>
          <cell r="Z2870"/>
          <cell r="AA2870"/>
          <cell r="AB2870"/>
          <cell r="AC2870"/>
          <cell r="AD2870"/>
          <cell r="AE2870"/>
        </row>
        <row r="2871">
          <cell r="B2871">
            <v>44167</v>
          </cell>
          <cell r="C2871">
            <v>49</v>
          </cell>
          <cell r="D2871">
            <v>12</v>
          </cell>
          <cell r="E2871">
            <v>4006032051</v>
          </cell>
          <cell r="F2871" t="str">
            <v>Tem Karofi QCVN V3</v>
          </cell>
          <cell r="G2871"/>
          <cell r="H2871" t="str">
            <v>Nhật Anh</v>
          </cell>
          <cell r="I2871">
            <v>1000343</v>
          </cell>
          <cell r="J2871" t="str">
            <v>IQC</v>
          </cell>
          <cell r="K2871">
            <v>5000</v>
          </cell>
          <cell r="L2871">
            <v>5000</v>
          </cell>
          <cell r="M2871">
            <v>0</v>
          </cell>
          <cell r="P2871"/>
          <cell r="Q2871"/>
          <cell r="R2871"/>
          <cell r="S2871"/>
          <cell r="T2871"/>
          <cell r="U2871"/>
          <cell r="V2871"/>
          <cell r="W2871"/>
          <cell r="Y2871"/>
          <cell r="Z2871"/>
          <cell r="AA2871"/>
          <cell r="AB2871"/>
          <cell r="AC2871"/>
          <cell r="AD2871"/>
          <cell r="AE2871"/>
        </row>
        <row r="2872">
          <cell r="B2872">
            <v>44167</v>
          </cell>
          <cell r="C2872">
            <v>49</v>
          </cell>
          <cell r="D2872">
            <v>12</v>
          </cell>
          <cell r="E2872">
            <v>4006060392</v>
          </cell>
          <cell r="F2872" t="str">
            <v>Tờ kẹp cảnh báo lỗi cốc 2G-IQP Rev.00</v>
          </cell>
          <cell r="G2872"/>
          <cell r="H2872" t="str">
            <v>Nhật Anh</v>
          </cell>
          <cell r="I2872">
            <v>1000343</v>
          </cell>
          <cell r="J2872" t="str">
            <v>IQC</v>
          </cell>
          <cell r="K2872">
            <v>1500</v>
          </cell>
          <cell r="L2872">
            <v>1500</v>
          </cell>
          <cell r="M2872">
            <v>0</v>
          </cell>
          <cell r="P2872"/>
          <cell r="Q2872"/>
          <cell r="R2872"/>
          <cell r="S2872"/>
          <cell r="T2872"/>
          <cell r="U2872"/>
          <cell r="V2872"/>
          <cell r="W2872"/>
          <cell r="Y2872"/>
          <cell r="Z2872"/>
          <cell r="AA2872"/>
          <cell r="AB2872"/>
          <cell r="AC2872"/>
          <cell r="AD2872"/>
          <cell r="AE2872"/>
        </row>
        <row r="2873">
          <cell r="B2873">
            <v>44167</v>
          </cell>
          <cell r="C2873">
            <v>49</v>
          </cell>
          <cell r="D2873">
            <v>12</v>
          </cell>
          <cell r="E2873">
            <v>4006030135</v>
          </cell>
          <cell r="F2873" t="str">
            <v>Tem phụ máy RO Tecomen</v>
          </cell>
          <cell r="G2873"/>
          <cell r="H2873" t="str">
            <v>Nhật Anh</v>
          </cell>
          <cell r="I2873">
            <v>1000343</v>
          </cell>
          <cell r="J2873" t="str">
            <v>IQC</v>
          </cell>
          <cell r="K2873">
            <v>2000</v>
          </cell>
          <cell r="L2873">
            <v>2000</v>
          </cell>
          <cell r="M2873">
            <v>0</v>
          </cell>
          <cell r="P2873"/>
          <cell r="Q2873"/>
          <cell r="R2873"/>
          <cell r="S2873"/>
          <cell r="T2873"/>
          <cell r="U2873"/>
          <cell r="V2873"/>
          <cell r="W2873"/>
          <cell r="Y2873"/>
          <cell r="Z2873"/>
          <cell r="AA2873"/>
          <cell r="AB2873"/>
          <cell r="AC2873"/>
          <cell r="AD2873"/>
          <cell r="AE2873"/>
        </row>
        <row r="2874">
          <cell r="B2874">
            <v>44167</v>
          </cell>
          <cell r="C2874">
            <v>49</v>
          </cell>
          <cell r="D2874">
            <v>12</v>
          </cell>
          <cell r="E2874">
            <v>4006030297</v>
          </cell>
          <cell r="F2874" t="str">
            <v>Sticker KAROFI IRO 2.0</v>
          </cell>
          <cell r="G2874"/>
          <cell r="H2874" t="str">
            <v>Nhật Anh</v>
          </cell>
          <cell r="I2874">
            <v>1000343</v>
          </cell>
          <cell r="J2874" t="str">
            <v>IQC</v>
          </cell>
          <cell r="K2874">
            <v>800</v>
          </cell>
          <cell r="L2874">
            <v>800</v>
          </cell>
          <cell r="M2874">
            <v>0</v>
          </cell>
          <cell r="P2874"/>
          <cell r="Q2874"/>
          <cell r="R2874"/>
          <cell r="S2874"/>
          <cell r="T2874"/>
          <cell r="U2874"/>
          <cell r="V2874"/>
          <cell r="W2874"/>
          <cell r="Y2874"/>
          <cell r="Z2874"/>
          <cell r="AA2874"/>
          <cell r="AB2874"/>
          <cell r="AC2874"/>
          <cell r="AD2874"/>
          <cell r="AE2874"/>
        </row>
        <row r="2875">
          <cell r="B2875">
            <v>44167</v>
          </cell>
          <cell r="C2875">
            <v>49</v>
          </cell>
          <cell r="D2875">
            <v>12</v>
          </cell>
          <cell r="E2875">
            <v>4006030048</v>
          </cell>
          <cell r="F2875" t="str">
            <v>Tem biểu tượng nối đất HCV351, WPK688</v>
          </cell>
          <cell r="G2875"/>
          <cell r="H2875" t="str">
            <v>Nhật Anh</v>
          </cell>
          <cell r="I2875">
            <v>1000343</v>
          </cell>
          <cell r="J2875" t="str">
            <v>IQC</v>
          </cell>
          <cell r="K2875">
            <v>500</v>
          </cell>
          <cell r="L2875">
            <v>500</v>
          </cell>
          <cell r="M2875">
            <v>0</v>
          </cell>
          <cell r="P2875"/>
          <cell r="Q2875"/>
          <cell r="R2875"/>
          <cell r="S2875"/>
          <cell r="T2875"/>
          <cell r="U2875"/>
          <cell r="V2875"/>
          <cell r="W2875"/>
          <cell r="Y2875"/>
          <cell r="Z2875"/>
          <cell r="AA2875"/>
          <cell r="AB2875"/>
          <cell r="AC2875"/>
          <cell r="AD2875"/>
          <cell r="AE2875"/>
        </row>
        <row r="2876">
          <cell r="B2876">
            <v>44167</v>
          </cell>
          <cell r="C2876">
            <v>49</v>
          </cell>
          <cell r="D2876">
            <v>12</v>
          </cell>
          <cell r="E2876">
            <v>4006031069</v>
          </cell>
          <cell r="F2876" t="str">
            <v>Tem kỹ thuật KoriHome WPK-916</v>
          </cell>
          <cell r="G2876"/>
          <cell r="H2876" t="str">
            <v>Nhật Anh</v>
          </cell>
          <cell r="I2876">
            <v>1000343</v>
          </cell>
          <cell r="J2876" t="str">
            <v>IQC</v>
          </cell>
          <cell r="K2876">
            <v>200</v>
          </cell>
          <cell r="L2876">
            <v>200</v>
          </cell>
          <cell r="M2876">
            <v>0</v>
          </cell>
          <cell r="P2876"/>
          <cell r="Q2876"/>
          <cell r="R2876"/>
          <cell r="S2876"/>
          <cell r="T2876"/>
          <cell r="U2876"/>
          <cell r="V2876"/>
          <cell r="W2876"/>
          <cell r="Y2876"/>
          <cell r="Z2876"/>
          <cell r="AA2876"/>
          <cell r="AB2876"/>
          <cell r="AC2876"/>
          <cell r="AD2876"/>
          <cell r="AE2876"/>
        </row>
        <row r="2877">
          <cell r="B2877">
            <v>44167</v>
          </cell>
          <cell r="C2877">
            <v>49</v>
          </cell>
          <cell r="D2877">
            <v>12</v>
          </cell>
          <cell r="E2877">
            <v>4006030059</v>
          </cell>
          <cell r="F2877" t="str">
            <v>Tem cảnh báo Chú ý nước nóng</v>
          </cell>
          <cell r="G2877"/>
          <cell r="H2877" t="str">
            <v>Nhật Anh</v>
          </cell>
          <cell r="I2877">
            <v>1000343</v>
          </cell>
          <cell r="J2877" t="str">
            <v>IQC</v>
          </cell>
          <cell r="K2877">
            <v>2000</v>
          </cell>
          <cell r="L2877">
            <v>2000</v>
          </cell>
          <cell r="M2877">
            <v>0</v>
          </cell>
          <cell r="P2877"/>
          <cell r="Q2877"/>
          <cell r="R2877"/>
          <cell r="S2877"/>
          <cell r="T2877"/>
          <cell r="U2877"/>
          <cell r="V2877"/>
          <cell r="W2877"/>
          <cell r="Y2877"/>
          <cell r="Z2877"/>
          <cell r="AA2877"/>
          <cell r="AB2877"/>
          <cell r="AC2877"/>
          <cell r="AD2877"/>
          <cell r="AE2877"/>
        </row>
        <row r="2878">
          <cell r="B2878">
            <v>44167</v>
          </cell>
          <cell r="C2878">
            <v>49</v>
          </cell>
          <cell r="D2878">
            <v>12</v>
          </cell>
          <cell r="E2878">
            <v>4006030973</v>
          </cell>
          <cell r="F2878" t="str">
            <v>Tem nhãn hàng hóa KoriHome WPK-608</v>
          </cell>
          <cell r="G2878"/>
          <cell r="H2878" t="str">
            <v>Nhật Anh</v>
          </cell>
          <cell r="I2878">
            <v>1000343</v>
          </cell>
          <cell r="J2878" t="str">
            <v>IQC</v>
          </cell>
          <cell r="K2878">
            <v>150</v>
          </cell>
          <cell r="L2878">
            <v>150</v>
          </cell>
          <cell r="M2878">
            <v>0</v>
          </cell>
          <cell r="P2878"/>
          <cell r="Q2878"/>
          <cell r="R2878"/>
          <cell r="S2878"/>
          <cell r="T2878"/>
          <cell r="U2878"/>
          <cell r="V2878"/>
          <cell r="W2878"/>
          <cell r="Y2878"/>
          <cell r="Z2878"/>
          <cell r="AA2878"/>
          <cell r="AB2878"/>
          <cell r="AC2878"/>
          <cell r="AD2878"/>
          <cell r="AE2878"/>
        </row>
        <row r="2879">
          <cell r="B2879">
            <v>44167</v>
          </cell>
          <cell r="C2879">
            <v>49</v>
          </cell>
          <cell r="D2879">
            <v>12</v>
          </cell>
          <cell r="E2879">
            <v>4006030486</v>
          </cell>
          <cell r="F2879" t="str">
            <v>Tem phụ KAROFI KT-KB30</v>
          </cell>
          <cell r="G2879"/>
          <cell r="H2879" t="str">
            <v>Nhật Anh</v>
          </cell>
          <cell r="I2879">
            <v>1000343</v>
          </cell>
          <cell r="J2879" t="str">
            <v>IQC</v>
          </cell>
          <cell r="K2879">
            <v>100</v>
          </cell>
          <cell r="L2879">
            <v>100</v>
          </cell>
          <cell r="M2879">
            <v>0</v>
          </cell>
          <cell r="P2879"/>
          <cell r="Q2879"/>
          <cell r="R2879"/>
          <cell r="S2879"/>
          <cell r="T2879"/>
          <cell r="U2879"/>
          <cell r="V2879"/>
          <cell r="W2879"/>
          <cell r="Y2879"/>
          <cell r="Z2879"/>
          <cell r="AA2879"/>
          <cell r="AB2879"/>
          <cell r="AC2879"/>
          <cell r="AD2879"/>
          <cell r="AE2879"/>
        </row>
        <row r="2880">
          <cell r="B2880">
            <v>44167</v>
          </cell>
          <cell r="C2880">
            <v>49</v>
          </cell>
          <cell r="D2880">
            <v>12</v>
          </cell>
          <cell r="E2880">
            <v>4006031570</v>
          </cell>
          <cell r="F2880" t="str">
            <v>Tem phụ KAROFI K9IQ-2 v1</v>
          </cell>
          <cell r="G2880"/>
          <cell r="H2880" t="str">
            <v>Nhật Anh</v>
          </cell>
          <cell r="I2880">
            <v>1000343</v>
          </cell>
          <cell r="J2880" t="str">
            <v>IQC</v>
          </cell>
          <cell r="K2880">
            <v>3000</v>
          </cell>
          <cell r="L2880">
            <v>3000</v>
          </cell>
          <cell r="M2880">
            <v>0</v>
          </cell>
          <cell r="P2880"/>
          <cell r="Q2880"/>
          <cell r="R2880"/>
          <cell r="S2880"/>
          <cell r="T2880"/>
          <cell r="U2880"/>
          <cell r="V2880"/>
          <cell r="W2880"/>
          <cell r="Y2880"/>
          <cell r="Z2880"/>
          <cell r="AA2880"/>
          <cell r="AB2880"/>
          <cell r="AC2880"/>
          <cell r="AD2880"/>
          <cell r="AE2880"/>
        </row>
        <row r="2881">
          <cell r="B2881">
            <v>44167</v>
          </cell>
          <cell r="C2881">
            <v>49</v>
          </cell>
          <cell r="D2881">
            <v>12</v>
          </cell>
          <cell r="E2881">
            <v>4006031160</v>
          </cell>
          <cell r="F2881" t="str">
            <v>Tem lõi T33 AQUA PURE</v>
          </cell>
          <cell r="G2881"/>
          <cell r="H2881" t="str">
            <v>Nhật Anh</v>
          </cell>
          <cell r="I2881">
            <v>1000343</v>
          </cell>
          <cell r="J2881" t="str">
            <v>IQC</v>
          </cell>
          <cell r="K2881">
            <v>185</v>
          </cell>
          <cell r="L2881">
            <v>185</v>
          </cell>
          <cell r="M2881">
            <v>0</v>
          </cell>
          <cell r="P2881"/>
          <cell r="Q2881"/>
          <cell r="R2881"/>
          <cell r="S2881"/>
          <cell r="T2881"/>
          <cell r="U2881"/>
          <cell r="V2881"/>
          <cell r="W2881"/>
          <cell r="Y2881"/>
          <cell r="Z2881"/>
          <cell r="AA2881"/>
          <cell r="AB2881"/>
          <cell r="AC2881"/>
          <cell r="AD2881"/>
          <cell r="AE2881"/>
        </row>
        <row r="2882">
          <cell r="B2882">
            <v>44167</v>
          </cell>
          <cell r="C2882">
            <v>49</v>
          </cell>
          <cell r="D2882">
            <v>12</v>
          </cell>
          <cell r="E2882">
            <v>4006031161</v>
          </cell>
          <cell r="F2882" t="str">
            <v>Tem lõi Alkaline AQUA PURE</v>
          </cell>
          <cell r="G2882"/>
          <cell r="H2882" t="str">
            <v>Nhật Anh</v>
          </cell>
          <cell r="I2882">
            <v>1000343</v>
          </cell>
          <cell r="J2882" t="str">
            <v>IQC</v>
          </cell>
          <cell r="K2882">
            <v>245</v>
          </cell>
          <cell r="L2882">
            <v>245</v>
          </cell>
          <cell r="M2882">
            <v>0</v>
          </cell>
          <cell r="P2882"/>
          <cell r="Q2882"/>
          <cell r="R2882"/>
          <cell r="S2882"/>
          <cell r="T2882"/>
          <cell r="U2882"/>
          <cell r="V2882"/>
          <cell r="W2882"/>
          <cell r="Y2882"/>
          <cell r="Z2882"/>
          <cell r="AA2882"/>
          <cell r="AB2882"/>
          <cell r="AC2882"/>
          <cell r="AD2882"/>
          <cell r="AE2882"/>
        </row>
        <row r="2883">
          <cell r="B2883">
            <v>44167</v>
          </cell>
          <cell r="C2883">
            <v>49</v>
          </cell>
          <cell r="D2883">
            <v>12</v>
          </cell>
          <cell r="E2883">
            <v>4006031162</v>
          </cell>
          <cell r="F2883" t="str">
            <v>Tem lõi NANO SILVER AQUA PURE</v>
          </cell>
          <cell r="G2883"/>
          <cell r="H2883" t="str">
            <v>Nhật Anh</v>
          </cell>
          <cell r="I2883">
            <v>1000343</v>
          </cell>
          <cell r="J2883" t="str">
            <v>IQC</v>
          </cell>
          <cell r="K2883">
            <v>245</v>
          </cell>
          <cell r="L2883">
            <v>245</v>
          </cell>
          <cell r="M2883">
            <v>0</v>
          </cell>
          <cell r="P2883"/>
          <cell r="Q2883"/>
          <cell r="R2883"/>
          <cell r="S2883"/>
          <cell r="T2883"/>
          <cell r="U2883"/>
          <cell r="V2883"/>
          <cell r="W2883"/>
          <cell r="Y2883"/>
          <cell r="Z2883"/>
          <cell r="AA2883"/>
          <cell r="AB2883"/>
          <cell r="AC2883"/>
          <cell r="AD2883"/>
          <cell r="AE2883"/>
        </row>
        <row r="2884">
          <cell r="B2884">
            <v>44167</v>
          </cell>
          <cell r="C2884">
            <v>49</v>
          </cell>
          <cell r="D2884">
            <v>12</v>
          </cell>
          <cell r="E2884">
            <v>2017030011</v>
          </cell>
          <cell r="F2884" t="str">
            <v>Gioăng CTO trắng 3mm</v>
          </cell>
          <cell r="G2884"/>
          <cell r="H2884" t="str">
            <v>Nhật Anh</v>
          </cell>
          <cell r="I2884">
            <v>1000031</v>
          </cell>
          <cell r="J2884" t="str">
            <v>IQC</v>
          </cell>
          <cell r="K2884">
            <v>48000</v>
          </cell>
          <cell r="L2884">
            <v>48000</v>
          </cell>
          <cell r="M2884">
            <v>0</v>
          </cell>
          <cell r="P2884"/>
          <cell r="Q2884"/>
          <cell r="R2884"/>
          <cell r="S2884"/>
          <cell r="T2884"/>
          <cell r="U2884"/>
          <cell r="V2884"/>
          <cell r="W2884"/>
          <cell r="Y2884"/>
          <cell r="Z2884"/>
          <cell r="AA2884"/>
          <cell r="AB2884"/>
          <cell r="AC2884"/>
          <cell r="AD2884"/>
          <cell r="AE2884"/>
        </row>
        <row r="2885">
          <cell r="B2885">
            <v>44167</v>
          </cell>
          <cell r="C2885">
            <v>49</v>
          </cell>
          <cell r="D2885">
            <v>12</v>
          </cell>
          <cell r="E2885">
            <v>2017030012</v>
          </cell>
          <cell r="F2885" t="str">
            <v>Gioăng CTO xanh 3mm</v>
          </cell>
          <cell r="G2885"/>
          <cell r="H2885" t="str">
            <v>Nhật Anh</v>
          </cell>
          <cell r="I2885">
            <v>1000031</v>
          </cell>
          <cell r="J2885" t="str">
            <v>IQC</v>
          </cell>
          <cell r="K2885">
            <v>42000</v>
          </cell>
          <cell r="L2885">
            <v>42000</v>
          </cell>
          <cell r="M2885">
            <v>0</v>
          </cell>
          <cell r="P2885"/>
          <cell r="Q2885"/>
          <cell r="R2885"/>
          <cell r="S2885"/>
          <cell r="T2885"/>
          <cell r="U2885"/>
          <cell r="V2885"/>
          <cell r="W2885"/>
          <cell r="Y2885"/>
          <cell r="Z2885"/>
          <cell r="AA2885"/>
          <cell r="AB2885"/>
          <cell r="AC2885"/>
          <cell r="AD2885"/>
          <cell r="AE2885"/>
        </row>
        <row r="2886">
          <cell r="B2886">
            <v>44167</v>
          </cell>
          <cell r="C2886">
            <v>49</v>
          </cell>
          <cell r="D2886">
            <v>12</v>
          </cell>
          <cell r="E2886">
            <v>4004050038</v>
          </cell>
          <cell r="F2886" t="str">
            <v>Hạt CaCO3 v2</v>
          </cell>
          <cell r="G2886"/>
          <cell r="H2886" t="str">
            <v>Nhật Anh</v>
          </cell>
          <cell r="I2886">
            <v>1006220</v>
          </cell>
          <cell r="J2886" t="str">
            <v>IQC</v>
          </cell>
          <cell r="K2886">
            <v>300</v>
          </cell>
          <cell r="L2886">
            <v>300</v>
          </cell>
          <cell r="M2886">
            <v>0</v>
          </cell>
          <cell r="P2886"/>
          <cell r="Q2886"/>
          <cell r="R2886"/>
          <cell r="S2886"/>
          <cell r="T2886"/>
          <cell r="U2886"/>
          <cell r="V2886"/>
          <cell r="W2886"/>
          <cell r="Y2886"/>
          <cell r="Z2886"/>
          <cell r="AA2886"/>
          <cell r="AB2886"/>
          <cell r="AC2886"/>
          <cell r="AD2886"/>
          <cell r="AE2886"/>
        </row>
        <row r="2887">
          <cell r="B2887">
            <v>44167</v>
          </cell>
          <cell r="C2887">
            <v>49</v>
          </cell>
          <cell r="D2887">
            <v>12</v>
          </cell>
          <cell r="E2887">
            <v>4004060014</v>
          </cell>
          <cell r="F2887" t="str">
            <v>Than Nano</v>
          </cell>
          <cell r="G2887"/>
          <cell r="H2887" t="str">
            <v>Nhật Anh</v>
          </cell>
          <cell r="I2887">
            <v>1004052</v>
          </cell>
          <cell r="J2887" t="str">
            <v>IQC</v>
          </cell>
          <cell r="K2887">
            <v>1500</v>
          </cell>
          <cell r="L2887">
            <v>1500</v>
          </cell>
          <cell r="M2887">
            <v>0</v>
          </cell>
          <cell r="P2887"/>
          <cell r="Q2887"/>
          <cell r="R2887"/>
          <cell r="S2887"/>
          <cell r="T2887"/>
          <cell r="U2887"/>
          <cell r="V2887"/>
          <cell r="W2887"/>
          <cell r="Y2887"/>
          <cell r="Z2887"/>
          <cell r="AA2887"/>
          <cell r="AB2887"/>
          <cell r="AC2887"/>
          <cell r="AD2887"/>
          <cell r="AE2887"/>
        </row>
        <row r="2888">
          <cell r="B2888">
            <v>44167</v>
          </cell>
          <cell r="C2888">
            <v>49</v>
          </cell>
          <cell r="D2888">
            <v>12</v>
          </cell>
          <cell r="E2888">
            <v>4004090031</v>
          </cell>
          <cell r="F2888" t="str">
            <v>Bông 2</v>
          </cell>
          <cell r="G2888"/>
          <cell r="H2888" t="str">
            <v>Nhật Anh</v>
          </cell>
          <cell r="I2888">
            <v>1000000</v>
          </cell>
          <cell r="J2888" t="str">
            <v>IQC</v>
          </cell>
          <cell r="K2888">
            <v>15</v>
          </cell>
          <cell r="L2888">
            <v>15</v>
          </cell>
          <cell r="M2888">
            <v>0</v>
          </cell>
          <cell r="P2888"/>
          <cell r="Q2888"/>
          <cell r="R2888"/>
          <cell r="S2888"/>
          <cell r="T2888"/>
          <cell r="U2888"/>
          <cell r="V2888"/>
          <cell r="W2888"/>
          <cell r="Y2888"/>
          <cell r="Z2888"/>
          <cell r="AA2888"/>
          <cell r="AB2888"/>
          <cell r="AC2888"/>
          <cell r="AD2888"/>
          <cell r="AE2888"/>
        </row>
        <row r="2889">
          <cell r="B2889">
            <v>44167</v>
          </cell>
          <cell r="C2889">
            <v>49</v>
          </cell>
          <cell r="D2889">
            <v>12</v>
          </cell>
          <cell r="E2889">
            <v>4006050100</v>
          </cell>
          <cell r="F2889" t="str">
            <v>Xốp đỉnh IRO3-HOT</v>
          </cell>
          <cell r="G2889"/>
          <cell r="H2889" t="str">
            <v>Nhật Anh</v>
          </cell>
          <cell r="I2889">
            <v>1000008</v>
          </cell>
          <cell r="J2889" t="str">
            <v>IQC</v>
          </cell>
          <cell r="K2889">
            <v>500</v>
          </cell>
          <cell r="L2889">
            <v>500</v>
          </cell>
          <cell r="M2889">
            <v>0</v>
          </cell>
          <cell r="P2889"/>
          <cell r="Q2889"/>
          <cell r="R2889"/>
          <cell r="S2889"/>
          <cell r="T2889"/>
          <cell r="U2889"/>
          <cell r="V2889"/>
          <cell r="W2889"/>
          <cell r="Y2889"/>
          <cell r="Z2889"/>
          <cell r="AA2889"/>
          <cell r="AB2889"/>
          <cell r="AC2889"/>
          <cell r="AD2889"/>
          <cell r="AE2889"/>
        </row>
        <row r="2890">
          <cell r="B2890">
            <v>44167</v>
          </cell>
          <cell r="C2890">
            <v>49</v>
          </cell>
          <cell r="D2890">
            <v>12</v>
          </cell>
          <cell r="E2890">
            <v>4006050052</v>
          </cell>
          <cell r="F2890" t="str">
            <v>XỐP MẶT IRO3</v>
          </cell>
          <cell r="G2890"/>
          <cell r="H2890" t="str">
            <v>Nhật Anh</v>
          </cell>
          <cell r="I2890">
            <v>1000008</v>
          </cell>
          <cell r="J2890" t="str">
            <v>IQC</v>
          </cell>
          <cell r="K2890">
            <v>1100</v>
          </cell>
          <cell r="L2890">
            <v>1100</v>
          </cell>
          <cell r="M2890">
            <v>0</v>
          </cell>
          <cell r="P2890"/>
          <cell r="Q2890"/>
          <cell r="R2890"/>
          <cell r="S2890"/>
          <cell r="T2890"/>
          <cell r="U2890"/>
          <cell r="V2890"/>
          <cell r="W2890"/>
          <cell r="Y2890"/>
          <cell r="Z2890"/>
          <cell r="AA2890"/>
          <cell r="AB2890"/>
          <cell r="AC2890"/>
          <cell r="AD2890"/>
          <cell r="AE2890"/>
        </row>
        <row r="2891">
          <cell r="B2891">
            <v>44167</v>
          </cell>
          <cell r="C2891">
            <v>49</v>
          </cell>
          <cell r="D2891">
            <v>12</v>
          </cell>
          <cell r="E2891">
            <v>4006050053</v>
          </cell>
          <cell r="F2891" t="str">
            <v>XỐP HÔNG IRO3</v>
          </cell>
          <cell r="G2891"/>
          <cell r="H2891" t="str">
            <v>Nhật Anh</v>
          </cell>
          <cell r="I2891">
            <v>1000008</v>
          </cell>
          <cell r="J2891" t="str">
            <v>IQC</v>
          </cell>
          <cell r="K2891">
            <v>1100</v>
          </cell>
          <cell r="L2891">
            <v>1100</v>
          </cell>
          <cell r="M2891">
            <v>0</v>
          </cell>
          <cell r="P2891"/>
          <cell r="Q2891"/>
          <cell r="R2891"/>
          <cell r="S2891"/>
          <cell r="T2891"/>
          <cell r="U2891"/>
          <cell r="V2891"/>
          <cell r="W2891"/>
          <cell r="Y2891"/>
          <cell r="Z2891"/>
          <cell r="AA2891"/>
          <cell r="AB2891"/>
          <cell r="AC2891"/>
          <cell r="AD2891"/>
          <cell r="AE2891"/>
        </row>
        <row r="2892">
          <cell r="B2892">
            <v>44167</v>
          </cell>
          <cell r="C2892">
            <v>49</v>
          </cell>
          <cell r="D2892">
            <v>12</v>
          </cell>
          <cell r="E2892">
            <v>4006050013</v>
          </cell>
          <cell r="F2892" t="str">
            <v>Xốp EPS đỉnh-đáy HCV</v>
          </cell>
          <cell r="G2892"/>
          <cell r="H2892" t="str">
            <v>Nhật Anh</v>
          </cell>
          <cell r="I2892">
            <v>1000008</v>
          </cell>
          <cell r="J2892" t="str">
            <v>IQC</v>
          </cell>
          <cell r="K2892">
            <v>160</v>
          </cell>
          <cell r="L2892">
            <v>160</v>
          </cell>
          <cell r="M2892">
            <v>0</v>
          </cell>
          <cell r="P2892"/>
          <cell r="Q2892"/>
          <cell r="R2892"/>
          <cell r="S2892"/>
          <cell r="T2892"/>
          <cell r="U2892"/>
          <cell r="V2892"/>
          <cell r="W2892"/>
          <cell r="Y2892"/>
          <cell r="Z2892"/>
          <cell r="AA2892"/>
          <cell r="AB2892"/>
          <cell r="AC2892"/>
          <cell r="AD2892"/>
          <cell r="AE2892"/>
        </row>
        <row r="2893">
          <cell r="B2893">
            <v>44167</v>
          </cell>
          <cell r="C2893">
            <v>49</v>
          </cell>
          <cell r="D2893">
            <v>12</v>
          </cell>
          <cell r="E2893">
            <v>3004090999</v>
          </cell>
          <cell r="F2893" t="str">
            <v>Bông D45 v2</v>
          </cell>
          <cell r="G2893"/>
          <cell r="H2893" t="str">
            <v>Nhật Anh</v>
          </cell>
          <cell r="I2893">
            <v>1004011</v>
          </cell>
          <cell r="J2893" t="str">
            <v>IQC</v>
          </cell>
          <cell r="K2893">
            <v>120000</v>
          </cell>
          <cell r="L2893">
            <v>120000</v>
          </cell>
          <cell r="M2893">
            <v>0</v>
          </cell>
          <cell r="P2893"/>
          <cell r="Q2893"/>
          <cell r="R2893"/>
          <cell r="S2893"/>
          <cell r="T2893"/>
          <cell r="U2893"/>
          <cell r="V2893"/>
          <cell r="W2893"/>
          <cell r="Y2893"/>
          <cell r="Z2893"/>
          <cell r="AA2893"/>
          <cell r="AB2893"/>
          <cell r="AC2893"/>
          <cell r="AD2893"/>
          <cell r="AE2893"/>
        </row>
        <row r="2894">
          <cell r="B2894">
            <v>44167</v>
          </cell>
          <cell r="C2894">
            <v>49</v>
          </cell>
          <cell r="D2894">
            <v>12</v>
          </cell>
          <cell r="E2894">
            <v>4004060009</v>
          </cell>
          <cell r="F2894" t="str">
            <v>Than hoạt tính TĐH 0802</v>
          </cell>
          <cell r="G2894"/>
          <cell r="H2894" t="str">
            <v>Nhật Anh</v>
          </cell>
          <cell r="I2894">
            <v>1006028</v>
          </cell>
          <cell r="J2894" t="str">
            <v>IQC</v>
          </cell>
          <cell r="K2894">
            <v>120</v>
          </cell>
          <cell r="L2894">
            <v>120</v>
          </cell>
          <cell r="M2894">
            <v>0</v>
          </cell>
          <cell r="P2894"/>
          <cell r="Q2894"/>
          <cell r="R2894"/>
          <cell r="S2894"/>
          <cell r="T2894"/>
          <cell r="U2894"/>
          <cell r="V2894"/>
          <cell r="W2894"/>
          <cell r="Y2894"/>
          <cell r="Z2894"/>
          <cell r="AA2894"/>
          <cell r="AB2894"/>
          <cell r="AC2894"/>
          <cell r="AD2894"/>
          <cell r="AE2894"/>
        </row>
        <row r="2895">
          <cell r="B2895">
            <v>44167</v>
          </cell>
          <cell r="C2895">
            <v>49</v>
          </cell>
          <cell r="D2895">
            <v>12</v>
          </cell>
          <cell r="E2895">
            <v>4006040060</v>
          </cell>
          <cell r="F2895" t="str">
            <v>Dây đai 12x0.7 trắng</v>
          </cell>
          <cell r="G2895"/>
          <cell r="H2895" t="str">
            <v>Nhật Anh</v>
          </cell>
          <cell r="I2895">
            <v>1005263</v>
          </cell>
          <cell r="J2895" t="str">
            <v>IQC</v>
          </cell>
          <cell r="K2895">
            <v>30</v>
          </cell>
          <cell r="L2895">
            <v>30</v>
          </cell>
          <cell r="M2895">
            <v>0</v>
          </cell>
          <cell r="P2895"/>
          <cell r="Q2895"/>
          <cell r="R2895"/>
          <cell r="S2895"/>
          <cell r="T2895"/>
          <cell r="U2895"/>
          <cell r="V2895"/>
          <cell r="W2895"/>
          <cell r="Y2895"/>
          <cell r="Z2895"/>
          <cell r="AA2895"/>
          <cell r="AB2895"/>
          <cell r="AC2895"/>
          <cell r="AD2895"/>
          <cell r="AE2895"/>
        </row>
        <row r="2896">
          <cell r="B2896">
            <v>44167</v>
          </cell>
          <cell r="C2896">
            <v>49</v>
          </cell>
          <cell r="D2896">
            <v>12</v>
          </cell>
          <cell r="E2896">
            <v>3004010135</v>
          </cell>
          <cell r="F2896" t="str">
            <v>Bộ dây điện C-381HC (RO)</v>
          </cell>
          <cell r="G2896"/>
          <cell r="H2896" t="str">
            <v>Tuấn già</v>
          </cell>
          <cell r="I2896">
            <v>1004785</v>
          </cell>
          <cell r="J2896" t="str">
            <v>IQC</v>
          </cell>
          <cell r="K2896">
            <v>200</v>
          </cell>
          <cell r="L2896">
            <v>200</v>
          </cell>
          <cell r="M2896">
            <v>0</v>
          </cell>
          <cell r="P2896"/>
          <cell r="Q2896"/>
          <cell r="R2896"/>
          <cell r="S2896"/>
          <cell r="T2896"/>
          <cell r="U2896"/>
          <cell r="V2896"/>
          <cell r="W2896"/>
          <cell r="Y2896"/>
          <cell r="Z2896"/>
          <cell r="AA2896"/>
          <cell r="AB2896"/>
          <cell r="AC2896"/>
          <cell r="AD2896"/>
          <cell r="AE2896"/>
        </row>
        <row r="2897">
          <cell r="B2897">
            <v>44167</v>
          </cell>
          <cell r="C2897">
            <v>49</v>
          </cell>
          <cell r="D2897">
            <v>12</v>
          </cell>
          <cell r="E2897">
            <v>3004010129</v>
          </cell>
          <cell r="F2897" t="str">
            <v>Bộ dây điện C-381HC (nóng lạnh)</v>
          </cell>
          <cell r="G2897"/>
          <cell r="H2897" t="str">
            <v>Tuấn già</v>
          </cell>
          <cell r="I2897">
            <v>1004785</v>
          </cell>
          <cell r="J2897" t="str">
            <v>IQC</v>
          </cell>
          <cell r="K2897">
            <v>200</v>
          </cell>
          <cell r="L2897">
            <v>200</v>
          </cell>
          <cell r="M2897">
            <v>0</v>
          </cell>
          <cell r="P2897"/>
          <cell r="Q2897"/>
          <cell r="R2897"/>
          <cell r="S2897"/>
          <cell r="T2897"/>
          <cell r="U2897"/>
          <cell r="V2897"/>
          <cell r="W2897"/>
          <cell r="Y2897"/>
          <cell r="Z2897"/>
          <cell r="AA2897"/>
          <cell r="AB2897"/>
          <cell r="AC2897"/>
          <cell r="AD2897"/>
          <cell r="AE2897"/>
        </row>
        <row r="2898">
          <cell r="B2898">
            <v>44167</v>
          </cell>
          <cell r="C2898">
            <v>49</v>
          </cell>
          <cell r="D2898">
            <v>12</v>
          </cell>
          <cell r="E2898">
            <v>4006010327</v>
          </cell>
          <cell r="F2898" t="str">
            <v>Thùng carton CTN-001</v>
          </cell>
          <cell r="G2898"/>
          <cell r="H2898" t="str">
            <v>Tuấn già</v>
          </cell>
          <cell r="I2898">
            <v>1004785</v>
          </cell>
          <cell r="J2898" t="str">
            <v>IQC</v>
          </cell>
          <cell r="K2898">
            <v>200</v>
          </cell>
          <cell r="L2898">
            <v>200</v>
          </cell>
          <cell r="M2898">
            <v>0</v>
          </cell>
          <cell r="P2898"/>
          <cell r="Q2898"/>
          <cell r="R2898"/>
          <cell r="S2898"/>
          <cell r="T2898"/>
          <cell r="U2898"/>
          <cell r="V2898"/>
          <cell r="W2898"/>
          <cell r="Y2898"/>
          <cell r="Z2898"/>
          <cell r="AA2898"/>
          <cell r="AB2898"/>
          <cell r="AC2898"/>
          <cell r="AD2898"/>
          <cell r="AE2898"/>
        </row>
        <row r="2899">
          <cell r="B2899">
            <v>44167</v>
          </cell>
          <cell r="C2899">
            <v>49</v>
          </cell>
          <cell r="D2899">
            <v>12</v>
          </cell>
          <cell r="E2899">
            <v>4006010470</v>
          </cell>
          <cell r="F2899" t="str">
            <v>Thùng carton máy RO AQUA PURE</v>
          </cell>
          <cell r="G2899"/>
          <cell r="H2899" t="str">
            <v>Tuấn già</v>
          </cell>
          <cell r="I2899">
            <v>1004696</v>
          </cell>
          <cell r="J2899" t="str">
            <v>IQC</v>
          </cell>
          <cell r="K2899">
            <v>50</v>
          </cell>
          <cell r="L2899">
            <v>50</v>
          </cell>
          <cell r="M2899">
            <v>0</v>
          </cell>
          <cell r="P2899"/>
          <cell r="Q2899"/>
          <cell r="R2899"/>
          <cell r="S2899"/>
          <cell r="T2899"/>
          <cell r="U2899"/>
          <cell r="V2899"/>
          <cell r="W2899"/>
          <cell r="Y2899"/>
          <cell r="Z2899"/>
          <cell r="AA2899"/>
          <cell r="AB2899"/>
          <cell r="AC2899"/>
          <cell r="AD2899"/>
          <cell r="AE2899"/>
        </row>
        <row r="2900">
          <cell r="B2900">
            <v>44167</v>
          </cell>
          <cell r="C2900">
            <v>49</v>
          </cell>
          <cell r="D2900">
            <v>12</v>
          </cell>
          <cell r="E2900">
            <v>4006010508</v>
          </cell>
          <cell r="F2900" t="str">
            <v>Thùng carton PET CATIT</v>
          </cell>
          <cell r="G2900"/>
          <cell r="H2900" t="str">
            <v>Tuấn già</v>
          </cell>
          <cell r="I2900">
            <v>1004696</v>
          </cell>
          <cell r="J2900" t="str">
            <v>IQC</v>
          </cell>
          <cell r="K2900">
            <v>40</v>
          </cell>
          <cell r="L2900">
            <v>40</v>
          </cell>
          <cell r="M2900">
            <v>0</v>
          </cell>
          <cell r="P2900"/>
          <cell r="Q2900"/>
          <cell r="R2900"/>
          <cell r="S2900"/>
          <cell r="T2900"/>
          <cell r="U2900"/>
          <cell r="V2900"/>
          <cell r="W2900"/>
          <cell r="Y2900"/>
          <cell r="Z2900"/>
          <cell r="AA2900"/>
          <cell r="AB2900"/>
          <cell r="AC2900"/>
          <cell r="AD2900"/>
          <cell r="AE2900"/>
        </row>
        <row r="2901">
          <cell r="B2901">
            <v>44167</v>
          </cell>
          <cell r="C2901">
            <v>49</v>
          </cell>
          <cell r="D2901">
            <v>12</v>
          </cell>
          <cell r="E2901">
            <v>4006010054</v>
          </cell>
          <cell r="F2901" t="str">
            <v>Thùng carton bình áp YANGDONG 3</v>
          </cell>
          <cell r="G2901"/>
          <cell r="H2901" t="str">
            <v>Tuấn già</v>
          </cell>
          <cell r="I2901">
            <v>1004696</v>
          </cell>
          <cell r="J2901" t="str">
            <v>IQC</v>
          </cell>
          <cell r="K2901">
            <v>34</v>
          </cell>
          <cell r="L2901">
            <v>34</v>
          </cell>
          <cell r="M2901">
            <v>0</v>
          </cell>
          <cell r="P2901"/>
          <cell r="Q2901"/>
          <cell r="R2901"/>
          <cell r="S2901"/>
          <cell r="T2901"/>
          <cell r="U2901"/>
          <cell r="V2901"/>
          <cell r="W2901"/>
          <cell r="Y2901"/>
          <cell r="Z2901"/>
          <cell r="AA2901"/>
          <cell r="AB2901"/>
          <cell r="AC2901"/>
          <cell r="AD2901"/>
          <cell r="AE2901"/>
        </row>
        <row r="2902">
          <cell r="B2902">
            <v>44167</v>
          </cell>
          <cell r="C2902">
            <v>49</v>
          </cell>
          <cell r="D2902">
            <v>12</v>
          </cell>
          <cell r="E2902">
            <v>4006010669</v>
          </cell>
          <cell r="F2902" t="str">
            <v>Thùng carton KAROFI HCV200 v2</v>
          </cell>
          <cell r="G2902"/>
          <cell r="H2902" t="str">
            <v>Tuấn già</v>
          </cell>
          <cell r="I2902">
            <v>1004696</v>
          </cell>
          <cell r="J2902" t="str">
            <v>IQC</v>
          </cell>
          <cell r="K2902">
            <v>110</v>
          </cell>
          <cell r="L2902">
            <v>110</v>
          </cell>
          <cell r="M2902">
            <v>0</v>
          </cell>
          <cell r="P2902"/>
          <cell r="Q2902"/>
          <cell r="R2902"/>
          <cell r="S2902"/>
          <cell r="T2902"/>
          <cell r="U2902"/>
          <cell r="V2902"/>
          <cell r="W2902"/>
          <cell r="Y2902"/>
          <cell r="Z2902"/>
          <cell r="AA2902"/>
          <cell r="AB2902"/>
          <cell r="AC2902"/>
          <cell r="AD2902"/>
          <cell r="AE2902"/>
        </row>
        <row r="2903">
          <cell r="B2903">
            <v>44167</v>
          </cell>
          <cell r="C2903">
            <v>49</v>
          </cell>
          <cell r="D2903">
            <v>12</v>
          </cell>
          <cell r="E2903">
            <v>4006010482</v>
          </cell>
          <cell r="F2903" t="str">
            <v>Thùng carton KAROFI O-H128</v>
          </cell>
          <cell r="G2903"/>
          <cell r="H2903" t="str">
            <v>Tuấn già</v>
          </cell>
          <cell r="I2903">
            <v>1004696</v>
          </cell>
          <cell r="J2903" t="str">
            <v>IQC</v>
          </cell>
          <cell r="K2903">
            <v>160</v>
          </cell>
          <cell r="L2903">
            <v>160</v>
          </cell>
          <cell r="M2903">
            <v>0</v>
          </cell>
          <cell r="P2903"/>
          <cell r="Q2903"/>
          <cell r="R2903"/>
          <cell r="S2903"/>
          <cell r="T2903"/>
          <cell r="U2903"/>
          <cell r="V2903"/>
          <cell r="W2903"/>
          <cell r="Y2903"/>
          <cell r="Z2903"/>
          <cell r="AA2903"/>
          <cell r="AB2903"/>
          <cell r="AC2903"/>
          <cell r="AD2903"/>
          <cell r="AE2903"/>
        </row>
        <row r="2904">
          <cell r="B2904">
            <v>44167</v>
          </cell>
          <cell r="C2904">
            <v>49</v>
          </cell>
          <cell r="D2904">
            <v>12</v>
          </cell>
          <cell r="E2904">
            <v>4006010514</v>
          </cell>
          <cell r="F2904" t="str">
            <v>Hộp carton CATIT PET STANDARD</v>
          </cell>
          <cell r="G2904"/>
          <cell r="H2904" t="str">
            <v>Tuấn già</v>
          </cell>
          <cell r="I2904">
            <v>1004696</v>
          </cell>
          <cell r="J2904" t="str">
            <v>IQC</v>
          </cell>
          <cell r="K2904">
            <v>1840</v>
          </cell>
          <cell r="L2904">
            <v>1840</v>
          </cell>
          <cell r="M2904">
            <v>0</v>
          </cell>
          <cell r="P2904"/>
          <cell r="Q2904"/>
          <cell r="R2904"/>
          <cell r="S2904"/>
          <cell r="T2904"/>
          <cell r="U2904"/>
          <cell r="V2904"/>
          <cell r="W2904"/>
          <cell r="Y2904"/>
          <cell r="Z2904"/>
          <cell r="AA2904"/>
          <cell r="AB2904"/>
          <cell r="AC2904"/>
          <cell r="AD2904"/>
          <cell r="AE2904"/>
        </row>
        <row r="2905">
          <cell r="B2905">
            <v>44167</v>
          </cell>
          <cell r="C2905">
            <v>49</v>
          </cell>
          <cell r="D2905">
            <v>12</v>
          </cell>
          <cell r="E2905">
            <v>4006010081</v>
          </cell>
          <cell r="F2905" t="str">
            <v>Thùng carton T33 102</v>
          </cell>
          <cell r="G2905"/>
          <cell r="H2905" t="str">
            <v>Tuấn già</v>
          </cell>
          <cell r="I2905">
            <v>1004696</v>
          </cell>
          <cell r="J2905" t="str">
            <v>IQC</v>
          </cell>
          <cell r="K2905">
            <v>20</v>
          </cell>
          <cell r="L2905">
            <v>20</v>
          </cell>
          <cell r="M2905">
            <v>0</v>
          </cell>
          <cell r="P2905"/>
          <cell r="Q2905"/>
          <cell r="R2905"/>
          <cell r="S2905"/>
          <cell r="T2905"/>
          <cell r="U2905"/>
          <cell r="V2905"/>
          <cell r="W2905"/>
          <cell r="Y2905"/>
          <cell r="Z2905"/>
          <cell r="AA2905"/>
          <cell r="AB2905"/>
          <cell r="AC2905"/>
          <cell r="AD2905"/>
          <cell r="AE2905"/>
        </row>
        <row r="2906">
          <cell r="B2906">
            <v>44167</v>
          </cell>
          <cell r="C2906">
            <v>49</v>
          </cell>
          <cell r="D2906">
            <v>12</v>
          </cell>
          <cell r="E2906">
            <v>4006010051</v>
          </cell>
          <cell r="F2906" t="str">
            <v>Thùng đựng cốc cao có nắp (tăng định lượng)</v>
          </cell>
          <cell r="G2906"/>
          <cell r="H2906" t="str">
            <v>Tuấn già</v>
          </cell>
          <cell r="I2906">
            <v>1004696</v>
          </cell>
          <cell r="J2906" t="str">
            <v>IQC</v>
          </cell>
          <cell r="K2906">
            <v>200</v>
          </cell>
          <cell r="L2906">
            <v>200</v>
          </cell>
          <cell r="M2906">
            <v>0</v>
          </cell>
          <cell r="P2906"/>
          <cell r="Q2906"/>
          <cell r="R2906"/>
          <cell r="S2906"/>
          <cell r="T2906"/>
          <cell r="U2906"/>
          <cell r="V2906"/>
          <cell r="W2906"/>
          <cell r="Y2906"/>
          <cell r="Z2906"/>
          <cell r="AA2906"/>
          <cell r="AB2906"/>
          <cell r="AC2906"/>
          <cell r="AD2906"/>
          <cell r="AE2906"/>
        </row>
        <row r="2907">
          <cell r="B2907">
            <v>44167</v>
          </cell>
          <cell r="C2907">
            <v>49</v>
          </cell>
          <cell r="D2907">
            <v>12</v>
          </cell>
          <cell r="E2907">
            <v>4006010510</v>
          </cell>
          <cell r="F2907" t="str">
            <v>Thùng carton tủ IQ KAROFI (xốp) v2</v>
          </cell>
          <cell r="G2907"/>
          <cell r="H2907" t="str">
            <v>Tuấn già</v>
          </cell>
          <cell r="I2907">
            <v>1004696</v>
          </cell>
          <cell r="J2907" t="str">
            <v>IQC</v>
          </cell>
          <cell r="K2907">
            <v>100</v>
          </cell>
          <cell r="L2907">
            <v>100</v>
          </cell>
          <cell r="M2907">
            <v>0</v>
          </cell>
          <cell r="P2907"/>
          <cell r="Q2907"/>
          <cell r="R2907"/>
          <cell r="S2907"/>
          <cell r="T2907"/>
          <cell r="U2907"/>
          <cell r="V2907"/>
          <cell r="W2907"/>
          <cell r="Y2907"/>
          <cell r="Z2907"/>
          <cell r="AA2907"/>
          <cell r="AB2907"/>
          <cell r="AC2907"/>
          <cell r="AD2907"/>
          <cell r="AE2907"/>
        </row>
        <row r="2908">
          <cell r="B2908">
            <v>44167</v>
          </cell>
          <cell r="C2908">
            <v>49</v>
          </cell>
          <cell r="D2908">
            <v>12</v>
          </cell>
          <cell r="E2908">
            <v>4006010490</v>
          </cell>
          <cell r="F2908" t="str">
            <v>Thùng carton KAROFI OPTIMUS v2</v>
          </cell>
          <cell r="G2908"/>
          <cell r="H2908" t="str">
            <v>Tuấn già</v>
          </cell>
          <cell r="I2908">
            <v>1004696</v>
          </cell>
          <cell r="J2908" t="str">
            <v>IQC</v>
          </cell>
          <cell r="K2908">
            <v>230</v>
          </cell>
          <cell r="L2908">
            <v>230</v>
          </cell>
          <cell r="M2908">
            <v>0</v>
          </cell>
          <cell r="P2908"/>
          <cell r="Q2908"/>
          <cell r="R2908"/>
          <cell r="S2908"/>
          <cell r="T2908"/>
          <cell r="U2908"/>
          <cell r="V2908"/>
          <cell r="W2908"/>
          <cell r="Y2908"/>
          <cell r="Z2908"/>
          <cell r="AA2908"/>
          <cell r="AB2908"/>
          <cell r="AC2908"/>
          <cell r="AD2908"/>
          <cell r="AE2908"/>
        </row>
        <row r="2909">
          <cell r="B2909">
            <v>44167</v>
          </cell>
          <cell r="C2909">
            <v>49</v>
          </cell>
          <cell r="D2909">
            <v>12</v>
          </cell>
          <cell r="E2909">
            <v>4006010511</v>
          </cell>
          <cell r="F2909" t="str">
            <v>Thùng carton tủ IQ KAROFI v2</v>
          </cell>
          <cell r="G2909"/>
          <cell r="H2909" t="str">
            <v>Tuấn già</v>
          </cell>
          <cell r="I2909">
            <v>1004696</v>
          </cell>
          <cell r="J2909" t="str">
            <v>IQC</v>
          </cell>
          <cell r="K2909">
            <v>180</v>
          </cell>
          <cell r="L2909">
            <v>180</v>
          </cell>
          <cell r="M2909">
            <v>0</v>
          </cell>
          <cell r="P2909"/>
          <cell r="Q2909"/>
          <cell r="R2909"/>
          <cell r="S2909"/>
          <cell r="T2909"/>
          <cell r="U2909"/>
          <cell r="V2909"/>
          <cell r="W2909"/>
          <cell r="Y2909"/>
          <cell r="Z2909"/>
          <cell r="AA2909"/>
          <cell r="AB2909"/>
          <cell r="AC2909"/>
          <cell r="AD2909"/>
          <cell r="AE2909"/>
        </row>
        <row r="2910">
          <cell r="B2910">
            <v>44167</v>
          </cell>
          <cell r="C2910">
            <v>49</v>
          </cell>
          <cell r="D2910">
            <v>12</v>
          </cell>
          <cell r="E2910">
            <v>4006010082</v>
          </cell>
          <cell r="F2910" t="str">
            <v>Thùng carton T33 V</v>
          </cell>
          <cell r="G2910"/>
          <cell r="H2910" t="str">
            <v>Tuấn già</v>
          </cell>
          <cell r="I2910">
            <v>1004696</v>
          </cell>
          <cell r="J2910" t="str">
            <v>IQC</v>
          </cell>
          <cell r="K2910">
            <v>220</v>
          </cell>
          <cell r="L2910">
            <v>220</v>
          </cell>
          <cell r="M2910">
            <v>0</v>
          </cell>
          <cell r="P2910"/>
          <cell r="Q2910"/>
          <cell r="R2910"/>
          <cell r="S2910"/>
          <cell r="T2910"/>
          <cell r="U2910"/>
          <cell r="V2910"/>
          <cell r="W2910"/>
          <cell r="Y2910"/>
          <cell r="Z2910"/>
          <cell r="AA2910"/>
          <cell r="AB2910"/>
          <cell r="AC2910"/>
          <cell r="AD2910"/>
          <cell r="AE2910"/>
        </row>
        <row r="2911">
          <cell r="B2911">
            <v>44167</v>
          </cell>
          <cell r="C2911">
            <v>49</v>
          </cell>
          <cell r="D2911">
            <v>12</v>
          </cell>
          <cell r="E2911">
            <v>4006010040</v>
          </cell>
          <cell r="F2911" t="str">
            <v>Thùng carton OCB 10" NĐ</v>
          </cell>
          <cell r="G2911"/>
          <cell r="H2911" t="str">
            <v>Tuấn già</v>
          </cell>
          <cell r="I2911">
            <v>1004696</v>
          </cell>
          <cell r="J2911" t="str">
            <v>IQC</v>
          </cell>
          <cell r="K2911">
            <v>120</v>
          </cell>
          <cell r="L2911">
            <v>120</v>
          </cell>
          <cell r="M2911">
            <v>0</v>
          </cell>
          <cell r="P2911"/>
          <cell r="Q2911"/>
          <cell r="R2911"/>
          <cell r="S2911"/>
          <cell r="T2911"/>
          <cell r="U2911"/>
          <cell r="V2911"/>
          <cell r="W2911"/>
          <cell r="Y2911"/>
          <cell r="Z2911"/>
          <cell r="AA2911"/>
          <cell r="AB2911"/>
          <cell r="AC2911"/>
          <cell r="AD2911"/>
          <cell r="AE2911"/>
        </row>
        <row r="2912">
          <cell r="B2912">
            <v>44167</v>
          </cell>
          <cell r="C2912">
            <v>49</v>
          </cell>
          <cell r="D2912">
            <v>12</v>
          </cell>
          <cell r="E2912">
            <v>4006010037</v>
          </cell>
          <cell r="F2912" t="str">
            <v>Thùng carton đế tủ IQ</v>
          </cell>
          <cell r="G2912"/>
          <cell r="H2912" t="str">
            <v>Tuấn già</v>
          </cell>
          <cell r="I2912">
            <v>1004696</v>
          </cell>
          <cell r="J2912" t="str">
            <v>IQC</v>
          </cell>
          <cell r="K2912">
            <v>100</v>
          </cell>
          <cell r="L2912">
            <v>100</v>
          </cell>
          <cell r="M2912">
            <v>0</v>
          </cell>
          <cell r="P2912"/>
          <cell r="Q2912"/>
          <cell r="R2912"/>
          <cell r="S2912"/>
          <cell r="T2912"/>
          <cell r="U2912"/>
          <cell r="V2912"/>
          <cell r="W2912"/>
          <cell r="Y2912"/>
          <cell r="Z2912"/>
          <cell r="AA2912"/>
          <cell r="AB2912"/>
          <cell r="AC2912"/>
          <cell r="AD2912"/>
          <cell r="AE2912"/>
        </row>
        <row r="2913">
          <cell r="B2913">
            <v>44167</v>
          </cell>
          <cell r="C2913">
            <v>49</v>
          </cell>
          <cell r="D2913">
            <v>12</v>
          </cell>
          <cell r="E2913">
            <v>4006010182</v>
          </cell>
          <cell r="F2913" t="str">
            <v>Thùng carton T33 V FILTER (XK)</v>
          </cell>
          <cell r="G2913"/>
          <cell r="H2913" t="str">
            <v>Tuấn già</v>
          </cell>
          <cell r="I2913">
            <v>1004696</v>
          </cell>
          <cell r="J2913" t="str">
            <v>IQC</v>
          </cell>
          <cell r="K2913">
            <v>30</v>
          </cell>
          <cell r="L2913">
            <v>30</v>
          </cell>
          <cell r="M2913">
            <v>0</v>
          </cell>
          <cell r="P2913"/>
          <cell r="Q2913"/>
          <cell r="R2913"/>
          <cell r="S2913"/>
          <cell r="T2913"/>
          <cell r="U2913"/>
          <cell r="V2913"/>
          <cell r="W2913"/>
          <cell r="Y2913"/>
          <cell r="Z2913"/>
          <cell r="AA2913"/>
          <cell r="AB2913"/>
          <cell r="AC2913"/>
          <cell r="AD2913"/>
          <cell r="AE2913"/>
        </row>
        <row r="2914">
          <cell r="B2914">
            <v>44167</v>
          </cell>
          <cell r="C2914">
            <v>49</v>
          </cell>
          <cell r="D2914">
            <v>12</v>
          </cell>
          <cell r="E2914">
            <v>4006010372</v>
          </cell>
          <cell r="F2914" t="str">
            <v>Thùng carton PP 10" XK</v>
          </cell>
          <cell r="G2914"/>
          <cell r="H2914" t="str">
            <v>Tuấn già</v>
          </cell>
          <cell r="I2914">
            <v>1004696</v>
          </cell>
          <cell r="J2914" t="str">
            <v>IQC</v>
          </cell>
          <cell r="K2914">
            <v>100</v>
          </cell>
          <cell r="L2914">
            <v>100</v>
          </cell>
          <cell r="M2914">
            <v>0</v>
          </cell>
          <cell r="P2914"/>
          <cell r="Q2914"/>
          <cell r="R2914"/>
          <cell r="S2914"/>
          <cell r="T2914"/>
          <cell r="U2914"/>
          <cell r="V2914"/>
          <cell r="W2914"/>
          <cell r="Y2914"/>
          <cell r="Z2914"/>
          <cell r="AA2914"/>
          <cell r="AB2914"/>
          <cell r="AC2914"/>
          <cell r="AD2914"/>
          <cell r="AE2914"/>
        </row>
        <row r="2915">
          <cell r="B2915">
            <v>44167</v>
          </cell>
          <cell r="C2915">
            <v>49</v>
          </cell>
          <cell r="D2915">
            <v>12</v>
          </cell>
          <cell r="E2915">
            <v>4006010039</v>
          </cell>
          <cell r="F2915" t="str">
            <v>Thùng carton PPD 10"</v>
          </cell>
          <cell r="G2915"/>
          <cell r="H2915" t="str">
            <v>Tuấn già</v>
          </cell>
          <cell r="I2915">
            <v>1004696</v>
          </cell>
          <cell r="J2915" t="str">
            <v>IQC</v>
          </cell>
          <cell r="K2915">
            <v>100</v>
          </cell>
          <cell r="L2915">
            <v>100</v>
          </cell>
          <cell r="M2915">
            <v>0</v>
          </cell>
          <cell r="P2915"/>
          <cell r="Q2915"/>
          <cell r="R2915"/>
          <cell r="S2915"/>
          <cell r="T2915"/>
          <cell r="U2915"/>
          <cell r="V2915"/>
          <cell r="W2915"/>
          <cell r="Y2915"/>
          <cell r="Z2915"/>
          <cell r="AA2915"/>
          <cell r="AB2915"/>
          <cell r="AC2915"/>
          <cell r="AD2915"/>
          <cell r="AE2915"/>
        </row>
        <row r="2916">
          <cell r="B2916">
            <v>44167</v>
          </cell>
          <cell r="C2916">
            <v>49</v>
          </cell>
          <cell r="D2916">
            <v>12</v>
          </cell>
          <cell r="E2916">
            <v>4006010041</v>
          </cell>
          <cell r="F2916" t="str">
            <v>Thùng carton PP 10" Nesca</v>
          </cell>
          <cell r="G2916"/>
          <cell r="H2916" t="str">
            <v>Tuấn già</v>
          </cell>
          <cell r="I2916">
            <v>1004696</v>
          </cell>
          <cell r="J2916" t="str">
            <v>IQC</v>
          </cell>
          <cell r="K2916">
            <v>250</v>
          </cell>
          <cell r="L2916">
            <v>250</v>
          </cell>
          <cell r="M2916">
            <v>0</v>
          </cell>
          <cell r="P2916"/>
          <cell r="Q2916"/>
          <cell r="R2916"/>
          <cell r="S2916"/>
          <cell r="T2916"/>
          <cell r="U2916"/>
          <cell r="V2916"/>
          <cell r="W2916"/>
          <cell r="Y2916"/>
          <cell r="Z2916"/>
          <cell r="AA2916"/>
          <cell r="AB2916"/>
          <cell r="AC2916"/>
          <cell r="AD2916"/>
          <cell r="AE2916"/>
        </row>
        <row r="2917">
          <cell r="B2917">
            <v>44167</v>
          </cell>
          <cell r="C2917">
            <v>49</v>
          </cell>
          <cell r="D2917">
            <v>12</v>
          </cell>
          <cell r="E2917">
            <v>4006010035</v>
          </cell>
          <cell r="F2917" t="str">
            <v>Thùng carton CTO 10"</v>
          </cell>
          <cell r="G2917"/>
          <cell r="H2917" t="str">
            <v>Tuấn già</v>
          </cell>
          <cell r="I2917">
            <v>1004696</v>
          </cell>
          <cell r="J2917" t="str">
            <v>IQC</v>
          </cell>
          <cell r="K2917">
            <v>40</v>
          </cell>
          <cell r="L2917">
            <v>40</v>
          </cell>
          <cell r="M2917">
            <v>0</v>
          </cell>
          <cell r="P2917"/>
          <cell r="Q2917"/>
          <cell r="R2917"/>
          <cell r="S2917"/>
          <cell r="T2917"/>
          <cell r="U2917"/>
          <cell r="V2917"/>
          <cell r="W2917"/>
          <cell r="Y2917"/>
          <cell r="Z2917"/>
          <cell r="AA2917"/>
          <cell r="AB2917"/>
          <cell r="AC2917"/>
          <cell r="AD2917"/>
          <cell r="AE2917"/>
        </row>
        <row r="2918">
          <cell r="B2918">
            <v>44167</v>
          </cell>
          <cell r="C2918">
            <v>49</v>
          </cell>
          <cell r="D2918">
            <v>12</v>
          </cell>
          <cell r="E2918">
            <v>1001040391</v>
          </cell>
          <cell r="F2918" t="str">
            <v>Máy lọc nước Optimus Plus O-P1310</v>
          </cell>
          <cell r="G2918"/>
          <cell r="H2918" t="str">
            <v>Sa</v>
          </cell>
          <cell r="I2918" t="str">
            <v>Lắp ráp</v>
          </cell>
          <cell r="J2918" t="str">
            <v>OQC</v>
          </cell>
          <cell r="K2918">
            <v>138</v>
          </cell>
          <cell r="L2918">
            <v>138</v>
          </cell>
          <cell r="M2918">
            <v>0</v>
          </cell>
          <cell r="P2918"/>
          <cell r="Q2918"/>
          <cell r="R2918"/>
          <cell r="S2918"/>
          <cell r="T2918"/>
          <cell r="U2918"/>
          <cell r="V2918"/>
          <cell r="W2918"/>
          <cell r="Y2918"/>
          <cell r="Z2918"/>
          <cell r="AA2918"/>
          <cell r="AB2918"/>
          <cell r="AC2918"/>
          <cell r="AD2918"/>
          <cell r="AE2918"/>
        </row>
        <row r="2919">
          <cell r="B2919">
            <v>44167</v>
          </cell>
          <cell r="C2919">
            <v>49</v>
          </cell>
          <cell r="D2919">
            <v>12</v>
          </cell>
          <cell r="E2919">
            <v>1001040391</v>
          </cell>
          <cell r="F2919" t="str">
            <v>Máy lọc nước Optimus Plus O-P1310</v>
          </cell>
          <cell r="G2919"/>
          <cell r="H2919" t="str">
            <v>Sa</v>
          </cell>
          <cell r="I2919" t="str">
            <v>Lắp ráp</v>
          </cell>
          <cell r="J2919" t="str">
            <v>OQC</v>
          </cell>
          <cell r="K2919">
            <v>12</v>
          </cell>
          <cell r="L2919">
            <v>10</v>
          </cell>
          <cell r="M2919">
            <v>2</v>
          </cell>
          <cell r="P2919"/>
          <cell r="Q2919"/>
          <cell r="R2919"/>
          <cell r="S2919"/>
          <cell r="T2919"/>
          <cell r="U2919"/>
          <cell r="V2919"/>
          <cell r="W2919"/>
          <cell r="Y2919"/>
          <cell r="Z2919"/>
          <cell r="AA2919"/>
          <cell r="AB2919"/>
          <cell r="AC2919"/>
          <cell r="AD2919"/>
          <cell r="AE2919"/>
        </row>
        <row r="2920">
          <cell r="B2920">
            <v>44167</v>
          </cell>
          <cell r="C2920">
            <v>49</v>
          </cell>
          <cell r="D2920">
            <v>12</v>
          </cell>
          <cell r="E2920">
            <v>1001040362</v>
          </cell>
          <cell r="F2920" t="str">
            <v>Máy lọc nước KAROFI K8RO-H (NC)</v>
          </cell>
          <cell r="G2920"/>
          <cell r="H2920" t="str">
            <v>Hoàng</v>
          </cell>
          <cell r="I2920" t="str">
            <v>Lắp ráp</v>
          </cell>
          <cell r="J2920" t="str">
            <v>OQC</v>
          </cell>
          <cell r="K2920">
            <v>48</v>
          </cell>
          <cell r="L2920">
            <v>46</v>
          </cell>
          <cell r="M2920">
            <v>2</v>
          </cell>
          <cell r="P2920"/>
          <cell r="Q2920"/>
          <cell r="R2920"/>
          <cell r="S2920"/>
          <cell r="T2920"/>
          <cell r="U2920"/>
          <cell r="V2920"/>
          <cell r="W2920">
            <v>2</v>
          </cell>
          <cell r="Y2920"/>
          <cell r="Z2920"/>
          <cell r="AA2920"/>
          <cell r="AB2920"/>
          <cell r="AC2920"/>
          <cell r="AD2920"/>
          <cell r="AE2920"/>
        </row>
        <row r="2921">
          <cell r="B2921">
            <v>44167</v>
          </cell>
          <cell r="C2921">
            <v>49</v>
          </cell>
          <cell r="D2921">
            <v>12</v>
          </cell>
          <cell r="E2921">
            <v>1001050270</v>
          </cell>
          <cell r="F2921" t="str">
            <v>Máy RO-402 CTTINPHAT.02</v>
          </cell>
          <cell r="G2921"/>
          <cell r="H2921" t="str">
            <v>Hoàng</v>
          </cell>
          <cell r="I2921" t="str">
            <v>Lắp ráp</v>
          </cell>
          <cell r="J2921" t="str">
            <v>OQC</v>
          </cell>
          <cell r="K2921">
            <v>30</v>
          </cell>
          <cell r="L2921">
            <v>30</v>
          </cell>
          <cell r="M2921">
            <v>0</v>
          </cell>
          <cell r="P2921"/>
          <cell r="Q2921"/>
          <cell r="R2921"/>
          <cell r="S2921"/>
          <cell r="T2921"/>
          <cell r="U2921"/>
          <cell r="V2921"/>
          <cell r="W2921"/>
          <cell r="Y2921"/>
          <cell r="Z2921"/>
          <cell r="AA2921"/>
          <cell r="AB2921"/>
          <cell r="AC2921"/>
          <cell r="AD2921"/>
          <cell r="AE2921"/>
        </row>
        <row r="2922">
          <cell r="B2922">
            <v>44167</v>
          </cell>
          <cell r="C2922">
            <v>49</v>
          </cell>
          <cell r="D2922">
            <v>12</v>
          </cell>
          <cell r="E2922">
            <v>1001050030</v>
          </cell>
          <cell r="F2922" t="str">
            <v>Máy RO-01/001 (CTTINPHAT.01)</v>
          </cell>
          <cell r="G2922"/>
          <cell r="H2922" t="str">
            <v>Hoàng</v>
          </cell>
          <cell r="I2922" t="str">
            <v>Lắp ráp</v>
          </cell>
          <cell r="J2922" t="str">
            <v>OQC</v>
          </cell>
          <cell r="K2922">
            <v>20</v>
          </cell>
          <cell r="L2922">
            <v>20</v>
          </cell>
          <cell r="M2922">
            <v>0</v>
          </cell>
          <cell r="P2922"/>
          <cell r="Q2922"/>
          <cell r="R2922"/>
          <cell r="S2922"/>
          <cell r="T2922"/>
          <cell r="U2922"/>
          <cell r="V2922"/>
          <cell r="W2922"/>
          <cell r="Y2922"/>
          <cell r="Z2922"/>
          <cell r="AA2922"/>
          <cell r="AB2922"/>
          <cell r="AC2922"/>
          <cell r="AD2922"/>
          <cell r="AE2922"/>
        </row>
        <row r="2923">
          <cell r="B2923">
            <v>44167</v>
          </cell>
          <cell r="C2923">
            <v>49</v>
          </cell>
          <cell r="D2923">
            <v>12</v>
          </cell>
          <cell r="E2923">
            <v>1001050019</v>
          </cell>
          <cell r="F2923" t="str">
            <v>Máy RO-01/001 (CTLINHNGOC.01)</v>
          </cell>
          <cell r="G2923"/>
          <cell r="H2923" t="str">
            <v>Hoàng</v>
          </cell>
          <cell r="I2923" t="str">
            <v>Lắp ráp</v>
          </cell>
          <cell r="J2923" t="str">
            <v>OQC</v>
          </cell>
          <cell r="K2923">
            <v>15</v>
          </cell>
          <cell r="L2923">
            <v>15</v>
          </cell>
          <cell r="M2923">
            <v>0</v>
          </cell>
          <cell r="P2923"/>
          <cell r="Q2923"/>
          <cell r="R2923"/>
          <cell r="S2923"/>
          <cell r="T2923"/>
          <cell r="U2923"/>
          <cell r="V2923"/>
          <cell r="W2923"/>
          <cell r="Y2923"/>
          <cell r="Z2923"/>
          <cell r="AA2923"/>
          <cell r="AB2923"/>
          <cell r="AC2923"/>
          <cell r="AD2923"/>
          <cell r="AE2923"/>
        </row>
        <row r="2924">
          <cell r="B2924">
            <v>44167</v>
          </cell>
          <cell r="C2924">
            <v>49</v>
          </cell>
          <cell r="D2924">
            <v>12</v>
          </cell>
          <cell r="E2924">
            <v>1001050177</v>
          </cell>
          <cell r="F2924" t="str">
            <v>Máy RO-01/003 (CHKIENTT.01)</v>
          </cell>
          <cell r="G2924"/>
          <cell r="H2924" t="str">
            <v>Hoàng</v>
          </cell>
          <cell r="I2924" t="str">
            <v>Lắp ráp</v>
          </cell>
          <cell r="J2924" t="str">
            <v>OQC</v>
          </cell>
          <cell r="K2924">
            <v>31</v>
          </cell>
          <cell r="L2924">
            <v>31</v>
          </cell>
          <cell r="M2924">
            <v>0</v>
          </cell>
          <cell r="P2924"/>
          <cell r="Q2924"/>
          <cell r="R2924"/>
          <cell r="S2924"/>
          <cell r="T2924"/>
          <cell r="U2924"/>
          <cell r="V2924"/>
          <cell r="W2924"/>
          <cell r="Y2924"/>
          <cell r="Z2924"/>
          <cell r="AA2924"/>
          <cell r="AB2924"/>
          <cell r="AC2924"/>
          <cell r="AD2924"/>
          <cell r="AE2924"/>
        </row>
        <row r="2925">
          <cell r="B2925">
            <v>44167</v>
          </cell>
          <cell r="C2925">
            <v>49</v>
          </cell>
          <cell r="D2925">
            <v>12</v>
          </cell>
          <cell r="E2925">
            <v>1001040133</v>
          </cell>
          <cell r="F2925" t="str">
            <v>Máy lọc nước KAROFI ERO80</v>
          </cell>
          <cell r="G2925"/>
          <cell r="H2925" t="str">
            <v>Hoàng</v>
          </cell>
          <cell r="I2925" t="str">
            <v>Lắp ráp</v>
          </cell>
          <cell r="J2925" t="str">
            <v>OQC</v>
          </cell>
          <cell r="K2925">
            <v>200</v>
          </cell>
          <cell r="L2925">
            <v>200</v>
          </cell>
          <cell r="M2925">
            <v>0</v>
          </cell>
          <cell r="P2925"/>
          <cell r="Q2925"/>
          <cell r="R2925"/>
          <cell r="S2925"/>
          <cell r="T2925"/>
          <cell r="U2925"/>
          <cell r="V2925"/>
          <cell r="W2925"/>
          <cell r="Y2925"/>
          <cell r="Z2925"/>
          <cell r="AA2925"/>
          <cell r="AB2925"/>
          <cell r="AC2925"/>
          <cell r="AD2925"/>
          <cell r="AE2925"/>
        </row>
        <row r="2926">
          <cell r="B2926">
            <v>44167</v>
          </cell>
          <cell r="C2926">
            <v>49</v>
          </cell>
          <cell r="D2926">
            <v>12</v>
          </cell>
          <cell r="E2926">
            <v>1001040362</v>
          </cell>
          <cell r="F2926" t="str">
            <v>Máy lọc nước KAROFI K8RO-H (NC)</v>
          </cell>
          <cell r="G2926"/>
          <cell r="H2926" t="str">
            <v>Hoàng</v>
          </cell>
          <cell r="I2926" t="str">
            <v>Lắp ráp</v>
          </cell>
          <cell r="J2926" t="str">
            <v>OQC</v>
          </cell>
          <cell r="K2926">
            <v>102</v>
          </cell>
          <cell r="L2926">
            <v>102</v>
          </cell>
          <cell r="M2926">
            <v>0</v>
          </cell>
          <cell r="P2926"/>
          <cell r="Q2926"/>
          <cell r="R2926"/>
          <cell r="S2926"/>
          <cell r="T2926"/>
          <cell r="U2926"/>
          <cell r="V2926"/>
          <cell r="W2926"/>
          <cell r="Y2926"/>
          <cell r="Z2926"/>
          <cell r="AA2926"/>
          <cell r="AB2926"/>
          <cell r="AC2926"/>
          <cell r="AD2926"/>
          <cell r="AE2926"/>
        </row>
        <row r="2927">
          <cell r="B2927">
            <v>44167</v>
          </cell>
          <cell r="C2927">
            <v>49</v>
          </cell>
          <cell r="D2927">
            <v>12</v>
          </cell>
          <cell r="E2927">
            <v>2004010185</v>
          </cell>
          <cell r="F2927" t="str">
            <v>Lõi lọc Smax Duo 1 Vi lọc</v>
          </cell>
          <cell r="G2927"/>
          <cell r="H2927" t="str">
            <v>Lan</v>
          </cell>
          <cell r="I2927" t="str">
            <v>Lõi</v>
          </cell>
          <cell r="J2927" t="str">
            <v>PQC</v>
          </cell>
          <cell r="K2927">
            <v>4000</v>
          </cell>
          <cell r="L2927">
            <v>4000</v>
          </cell>
          <cell r="M2927">
            <v>0</v>
          </cell>
          <cell r="P2927"/>
          <cell r="Q2927"/>
          <cell r="R2927"/>
          <cell r="S2927"/>
          <cell r="T2927"/>
          <cell r="U2927"/>
          <cell r="V2927"/>
          <cell r="W2927"/>
          <cell r="Y2927"/>
          <cell r="Z2927"/>
          <cell r="AA2927"/>
          <cell r="AB2927"/>
          <cell r="AC2927"/>
          <cell r="AD2927"/>
          <cell r="AE2927"/>
        </row>
        <row r="2928">
          <cell r="B2928">
            <v>44167</v>
          </cell>
          <cell r="C2928">
            <v>49</v>
          </cell>
          <cell r="D2928">
            <v>12</v>
          </cell>
          <cell r="E2928">
            <v>2004010184</v>
          </cell>
          <cell r="F2928" t="str">
            <v>Lõi lọc Smax Duo 3 Vi lọc đa điểm</v>
          </cell>
          <cell r="G2928"/>
          <cell r="H2928" t="str">
            <v>Lan</v>
          </cell>
          <cell r="I2928" t="str">
            <v>Lõi</v>
          </cell>
          <cell r="J2928" t="str">
            <v>PQC</v>
          </cell>
          <cell r="K2928">
            <v>2000</v>
          </cell>
          <cell r="L2928">
            <v>2000</v>
          </cell>
          <cell r="M2928">
            <v>0</v>
          </cell>
          <cell r="P2928"/>
          <cell r="Q2928"/>
          <cell r="R2928"/>
          <cell r="S2928"/>
          <cell r="T2928"/>
          <cell r="U2928"/>
          <cell r="V2928"/>
          <cell r="W2928"/>
          <cell r="Y2928"/>
          <cell r="Z2928"/>
          <cell r="AA2928"/>
          <cell r="AB2928"/>
          <cell r="AC2928"/>
          <cell r="AD2928"/>
          <cell r="AE2928"/>
        </row>
        <row r="2929">
          <cell r="B2929">
            <v>44167</v>
          </cell>
          <cell r="C2929">
            <v>49</v>
          </cell>
          <cell r="D2929">
            <v>12</v>
          </cell>
          <cell r="E2929">
            <v>2005010108</v>
          </cell>
          <cell r="F2929" t="str">
            <v>Lõi lọc Smax Duo 2 Activated Carbon</v>
          </cell>
          <cell r="G2929"/>
          <cell r="H2929" t="str">
            <v>Lan</v>
          </cell>
          <cell r="I2929" t="str">
            <v>Lõi</v>
          </cell>
          <cell r="J2929" t="str">
            <v>PQC</v>
          </cell>
          <cell r="K2929">
            <v>2000</v>
          </cell>
          <cell r="L2929">
            <v>2000</v>
          </cell>
          <cell r="M2929">
            <v>0</v>
          </cell>
          <cell r="P2929"/>
          <cell r="Q2929"/>
          <cell r="R2929"/>
          <cell r="S2929"/>
          <cell r="T2929"/>
          <cell r="U2929"/>
          <cell r="V2929"/>
          <cell r="W2929"/>
          <cell r="Y2929"/>
          <cell r="Z2929"/>
          <cell r="AA2929"/>
          <cell r="AB2929"/>
          <cell r="AC2929"/>
          <cell r="AD2929"/>
          <cell r="AE2929"/>
        </row>
        <row r="2930">
          <cell r="B2930">
            <v>44167</v>
          </cell>
          <cell r="C2930">
            <v>49</v>
          </cell>
          <cell r="D2930">
            <v>12</v>
          </cell>
          <cell r="E2930">
            <v>2003070043</v>
          </cell>
          <cell r="F2930" t="str">
            <v>Lõi Nano K EZ xanh D KAROFI (DM)</v>
          </cell>
          <cell r="G2930"/>
          <cell r="H2930" t="str">
            <v>Lan</v>
          </cell>
          <cell r="I2930" t="str">
            <v>Lõi</v>
          </cell>
          <cell r="J2930" t="str">
            <v>PQC</v>
          </cell>
          <cell r="K2930">
            <v>1983</v>
          </cell>
          <cell r="L2930">
            <v>1983</v>
          </cell>
          <cell r="M2930">
            <v>0</v>
          </cell>
          <cell r="P2930"/>
          <cell r="Q2930"/>
          <cell r="R2930"/>
          <cell r="S2930"/>
          <cell r="T2930"/>
          <cell r="U2930"/>
          <cell r="V2930"/>
          <cell r="W2930"/>
          <cell r="Y2930"/>
          <cell r="Z2930"/>
          <cell r="AA2930"/>
          <cell r="AB2930"/>
          <cell r="AC2930"/>
          <cell r="AD2930"/>
          <cell r="AE2930"/>
        </row>
        <row r="2931">
          <cell r="B2931">
            <v>44167</v>
          </cell>
          <cell r="C2931">
            <v>49</v>
          </cell>
          <cell r="D2931">
            <v>12</v>
          </cell>
          <cell r="E2931">
            <v>2003050081</v>
          </cell>
          <cell r="F2931" t="str">
            <v>Lõi khoáng K EZ xanh D KAROFI (DM)</v>
          </cell>
          <cell r="G2931"/>
          <cell r="H2931" t="str">
            <v>Lan</v>
          </cell>
          <cell r="I2931" t="str">
            <v>Lõi</v>
          </cell>
          <cell r="J2931" t="str">
            <v>PQC</v>
          </cell>
          <cell r="K2931">
            <v>2948</v>
          </cell>
          <cell r="L2931">
            <v>2948</v>
          </cell>
          <cell r="M2931">
            <v>0</v>
          </cell>
          <cell r="P2931"/>
          <cell r="Q2931"/>
          <cell r="R2931"/>
          <cell r="S2931"/>
          <cell r="T2931"/>
          <cell r="U2931"/>
          <cell r="V2931"/>
          <cell r="W2931"/>
          <cell r="Y2931"/>
          <cell r="Z2931"/>
          <cell r="AA2931"/>
          <cell r="AB2931"/>
          <cell r="AC2931"/>
          <cell r="AD2931"/>
          <cell r="AE2931"/>
        </row>
        <row r="2932">
          <cell r="B2932">
            <v>44167</v>
          </cell>
          <cell r="C2932">
            <v>49</v>
          </cell>
          <cell r="D2932">
            <v>12</v>
          </cell>
          <cell r="E2932">
            <v>2003030262</v>
          </cell>
          <cell r="F2932" t="str">
            <v>Lõi T33 K EZ xanh D KAROFI (DM)</v>
          </cell>
          <cell r="G2932"/>
          <cell r="H2932" t="str">
            <v>Lan</v>
          </cell>
          <cell r="I2932" t="str">
            <v>Lõi</v>
          </cell>
          <cell r="J2932" t="str">
            <v>PQC</v>
          </cell>
          <cell r="K2932">
            <v>3045</v>
          </cell>
          <cell r="L2932">
            <v>3045</v>
          </cell>
          <cell r="M2932">
            <v>0</v>
          </cell>
          <cell r="P2932"/>
          <cell r="Q2932"/>
          <cell r="R2932"/>
          <cell r="S2932"/>
          <cell r="T2932"/>
          <cell r="U2932"/>
          <cell r="V2932"/>
          <cell r="W2932"/>
          <cell r="Y2932"/>
          <cell r="Z2932"/>
          <cell r="AA2932"/>
          <cell r="AB2932"/>
          <cell r="AC2932"/>
          <cell r="AD2932"/>
          <cell r="AE2932"/>
        </row>
        <row r="2933">
          <cell r="B2933">
            <v>44167</v>
          </cell>
          <cell r="C2933">
            <v>49</v>
          </cell>
          <cell r="D2933">
            <v>12</v>
          </cell>
          <cell r="E2933">
            <v>2004010251</v>
          </cell>
          <cell r="F2933" t="str">
            <v>Lõi PP 10" G135-63 Gold So Safe</v>
          </cell>
          <cell r="G2933"/>
          <cell r="H2933" t="str">
            <v>Lan</v>
          </cell>
          <cell r="I2933" t="str">
            <v>Lõi</v>
          </cell>
          <cell r="J2933" t="str">
            <v>PQC</v>
          </cell>
          <cell r="K2933">
            <v>2000</v>
          </cell>
          <cell r="L2933">
            <v>2000</v>
          </cell>
          <cell r="M2933">
            <v>0</v>
          </cell>
          <cell r="P2933"/>
          <cell r="Q2933"/>
          <cell r="R2933"/>
          <cell r="S2933"/>
          <cell r="T2933"/>
          <cell r="U2933"/>
          <cell r="V2933"/>
          <cell r="W2933"/>
          <cell r="Y2933"/>
          <cell r="Z2933"/>
          <cell r="AA2933"/>
          <cell r="AB2933"/>
          <cell r="AC2933"/>
          <cell r="AD2933"/>
          <cell r="AE2933"/>
        </row>
        <row r="2934">
          <cell r="B2934">
            <v>44167</v>
          </cell>
          <cell r="C2934">
            <v>49</v>
          </cell>
          <cell r="D2934">
            <v>12</v>
          </cell>
          <cell r="E2934">
            <v>2005020003</v>
          </cell>
          <cell r="F2934" t="str">
            <v>Lõi CTO 10" trắng</v>
          </cell>
          <cell r="G2934"/>
          <cell r="H2934" t="str">
            <v>Lan</v>
          </cell>
          <cell r="I2934" t="str">
            <v>Lõi</v>
          </cell>
          <cell r="J2934" t="str">
            <v>PQC</v>
          </cell>
          <cell r="K2934">
            <v>1000</v>
          </cell>
          <cell r="L2934">
            <v>1000</v>
          </cell>
          <cell r="M2934">
            <v>0</v>
          </cell>
          <cell r="P2934"/>
          <cell r="Q2934"/>
          <cell r="R2934"/>
          <cell r="S2934"/>
          <cell r="T2934"/>
          <cell r="U2934"/>
          <cell r="V2934"/>
          <cell r="W2934"/>
          <cell r="Y2934"/>
          <cell r="Z2934"/>
          <cell r="AA2934"/>
          <cell r="AB2934"/>
          <cell r="AC2934"/>
          <cell r="AD2934"/>
          <cell r="AE2934"/>
        </row>
        <row r="2935">
          <cell r="B2935">
            <v>44167</v>
          </cell>
          <cell r="C2935">
            <v>49</v>
          </cell>
          <cell r="D2935">
            <v>12</v>
          </cell>
          <cell r="E2935">
            <v>2005010069</v>
          </cell>
          <cell r="F2935" t="str">
            <v>Lõi OCB 10" trắng AQUA PURE</v>
          </cell>
          <cell r="G2935"/>
          <cell r="H2935" t="str">
            <v>Lan</v>
          </cell>
          <cell r="I2935" t="str">
            <v>Lõi</v>
          </cell>
          <cell r="J2935" t="str">
            <v>PQC</v>
          </cell>
          <cell r="K2935">
            <v>245</v>
          </cell>
          <cell r="L2935">
            <v>245</v>
          </cell>
          <cell r="M2935">
            <v>0</v>
          </cell>
          <cell r="P2935"/>
          <cell r="Q2935"/>
          <cell r="R2935"/>
          <cell r="S2935"/>
          <cell r="T2935"/>
          <cell r="U2935"/>
          <cell r="V2935"/>
          <cell r="W2935"/>
          <cell r="Y2935"/>
          <cell r="Z2935"/>
          <cell r="AA2935"/>
          <cell r="AB2935"/>
          <cell r="AC2935"/>
          <cell r="AD2935"/>
          <cell r="AE2935"/>
        </row>
        <row r="2936">
          <cell r="B2936">
            <v>44167</v>
          </cell>
          <cell r="C2936">
            <v>49</v>
          </cell>
          <cell r="D2936">
            <v>12</v>
          </cell>
          <cell r="E2936">
            <v>2003070028</v>
          </cell>
          <cell r="F2936" t="str">
            <v>Lõi Nano 102 trắng (DM)</v>
          </cell>
          <cell r="G2936"/>
          <cell r="H2936" t="str">
            <v>Lan</v>
          </cell>
          <cell r="I2936" t="str">
            <v>Lõi</v>
          </cell>
          <cell r="J2936" t="str">
            <v>PQC</v>
          </cell>
          <cell r="K2936">
            <v>500</v>
          </cell>
          <cell r="L2936">
            <v>500</v>
          </cell>
          <cell r="M2936">
            <v>0</v>
          </cell>
          <cell r="P2936"/>
          <cell r="Q2936"/>
          <cell r="R2936"/>
          <cell r="S2936"/>
          <cell r="T2936"/>
          <cell r="U2936"/>
          <cell r="V2936"/>
          <cell r="W2936"/>
          <cell r="Y2936"/>
          <cell r="Z2936"/>
          <cell r="AA2936"/>
          <cell r="AB2936"/>
          <cell r="AC2936"/>
          <cell r="AD2936"/>
          <cell r="AE2936"/>
        </row>
        <row r="2937">
          <cell r="B2937">
            <v>44167</v>
          </cell>
          <cell r="C2937">
            <v>49</v>
          </cell>
          <cell r="D2937">
            <v>12</v>
          </cell>
          <cell r="E2937">
            <v>2003070028</v>
          </cell>
          <cell r="F2937" t="str">
            <v>Lõi Nano 102 trắng (DM)</v>
          </cell>
          <cell r="G2937"/>
          <cell r="H2937" t="str">
            <v>Lan</v>
          </cell>
          <cell r="I2937" t="str">
            <v>Lõi</v>
          </cell>
          <cell r="J2937" t="str">
            <v>PQC</v>
          </cell>
          <cell r="K2937">
            <v>500</v>
          </cell>
          <cell r="L2937">
            <v>500</v>
          </cell>
          <cell r="M2937">
            <v>0</v>
          </cell>
          <cell r="P2937"/>
          <cell r="Q2937"/>
          <cell r="R2937"/>
          <cell r="S2937"/>
          <cell r="T2937"/>
          <cell r="U2937"/>
          <cell r="V2937"/>
          <cell r="W2937"/>
          <cell r="Y2937"/>
          <cell r="Z2937"/>
          <cell r="AA2937"/>
          <cell r="AB2937"/>
          <cell r="AC2937"/>
          <cell r="AD2937"/>
          <cell r="AE2937"/>
        </row>
        <row r="2938">
          <cell r="B2938">
            <v>44167</v>
          </cell>
          <cell r="C2938">
            <v>49</v>
          </cell>
          <cell r="D2938">
            <v>12</v>
          </cell>
          <cell r="E2938">
            <v>2003090054</v>
          </cell>
          <cell r="F2938" t="str">
            <v>Lọc PET CATIT</v>
          </cell>
          <cell r="G2938"/>
          <cell r="H2938" t="str">
            <v>Lan</v>
          </cell>
          <cell r="I2938" t="str">
            <v>Lõi</v>
          </cell>
          <cell r="J2938" t="str">
            <v>PQC</v>
          </cell>
          <cell r="K2938">
            <v>10800</v>
          </cell>
          <cell r="L2938">
            <v>10800</v>
          </cell>
          <cell r="M2938">
            <v>0</v>
          </cell>
          <cell r="P2938"/>
          <cell r="Q2938"/>
          <cell r="R2938"/>
          <cell r="S2938"/>
          <cell r="T2938"/>
          <cell r="U2938"/>
          <cell r="V2938"/>
          <cell r="W2938"/>
          <cell r="Y2938"/>
          <cell r="Z2938"/>
          <cell r="AA2938"/>
          <cell r="AB2938"/>
          <cell r="AC2938"/>
          <cell r="AD2938"/>
          <cell r="AE2938"/>
        </row>
        <row r="2939">
          <cell r="B2939">
            <v>44167</v>
          </cell>
          <cell r="C2939">
            <v>49</v>
          </cell>
          <cell r="D2939">
            <v>12</v>
          </cell>
          <cell r="E2939">
            <v>2012010018</v>
          </cell>
          <cell r="F2939" t="str">
            <v>Màng RO EZ355 100 PURIFIM (DM)</v>
          </cell>
          <cell r="G2939"/>
          <cell r="H2939" t="str">
            <v>Lan</v>
          </cell>
          <cell r="I2939" t="str">
            <v>Lõi</v>
          </cell>
          <cell r="J2939" t="str">
            <v>PQC</v>
          </cell>
          <cell r="K2939">
            <v>498</v>
          </cell>
          <cell r="L2939">
            <v>498</v>
          </cell>
          <cell r="M2939">
            <v>0</v>
          </cell>
          <cell r="P2939"/>
          <cell r="Q2939"/>
          <cell r="R2939"/>
          <cell r="S2939"/>
          <cell r="T2939"/>
          <cell r="U2939"/>
          <cell r="V2939"/>
          <cell r="W2939"/>
          <cell r="Y2939"/>
          <cell r="Z2939"/>
          <cell r="AA2939"/>
          <cell r="AB2939"/>
          <cell r="AC2939"/>
          <cell r="AD2939"/>
          <cell r="AE2939"/>
        </row>
        <row r="2940">
          <cell r="B2940">
            <v>44167</v>
          </cell>
          <cell r="C2940">
            <v>49</v>
          </cell>
          <cell r="D2940">
            <v>12</v>
          </cell>
          <cell r="E2940">
            <v>1001040059</v>
          </cell>
          <cell r="F2940" t="str">
            <v>Máy lọc nước KAROFI BCN KT-KB30 +BA</v>
          </cell>
          <cell r="G2940"/>
          <cell r="H2940" t="str">
            <v>Thuận</v>
          </cell>
          <cell r="I2940" t="str">
            <v>Lắp ráp</v>
          </cell>
          <cell r="J2940" t="str">
            <v>OQC</v>
          </cell>
          <cell r="K2940">
            <v>5</v>
          </cell>
          <cell r="L2940">
            <v>5</v>
          </cell>
          <cell r="M2940">
            <v>0</v>
          </cell>
          <cell r="P2940"/>
          <cell r="Q2940"/>
          <cell r="R2940"/>
          <cell r="S2940"/>
          <cell r="T2940"/>
          <cell r="U2940"/>
          <cell r="V2940"/>
          <cell r="W2940"/>
          <cell r="Y2940"/>
          <cell r="Z2940"/>
          <cell r="AA2940"/>
          <cell r="AB2940"/>
          <cell r="AC2940"/>
          <cell r="AD2940"/>
          <cell r="AE2940"/>
        </row>
        <row r="2941">
          <cell r="B2941">
            <v>44167</v>
          </cell>
          <cell r="C2941">
            <v>49</v>
          </cell>
          <cell r="D2941">
            <v>12</v>
          </cell>
          <cell r="E2941">
            <v>2008010036</v>
          </cell>
          <cell r="F2941" t="str">
            <v>Bơm 24V 8369T KAROFI</v>
          </cell>
          <cell r="G2941"/>
          <cell r="H2941" t="str">
            <v>Thuận</v>
          </cell>
          <cell r="I2941" t="str">
            <v>Cơ Khí</v>
          </cell>
          <cell r="J2941" t="str">
            <v>OQC</v>
          </cell>
          <cell r="K2941">
            <v>773</v>
          </cell>
          <cell r="L2941">
            <v>773</v>
          </cell>
          <cell r="M2941">
            <v>0</v>
          </cell>
          <cell r="P2941"/>
          <cell r="Q2941"/>
          <cell r="R2941"/>
          <cell r="S2941"/>
          <cell r="T2941"/>
          <cell r="U2941"/>
          <cell r="V2941"/>
          <cell r="W2941"/>
          <cell r="Y2941"/>
          <cell r="Z2941"/>
          <cell r="AA2941"/>
          <cell r="AB2941"/>
          <cell r="AC2941"/>
          <cell r="AD2941"/>
          <cell r="AE2941"/>
        </row>
        <row r="2942">
          <cell r="B2942">
            <v>44167</v>
          </cell>
          <cell r="C2942">
            <v>49</v>
          </cell>
          <cell r="D2942">
            <v>12</v>
          </cell>
          <cell r="E2942">
            <v>1001040391</v>
          </cell>
          <cell r="F2942" t="str">
            <v>Máy lọc nước Optimus Plus O-P1310</v>
          </cell>
          <cell r="G2942"/>
          <cell r="H2942" t="str">
            <v>Đức</v>
          </cell>
          <cell r="I2942" t="str">
            <v>Lắp ráp</v>
          </cell>
          <cell r="J2942" t="str">
            <v>PQC</v>
          </cell>
          <cell r="K2942">
            <v>150</v>
          </cell>
          <cell r="L2942">
            <v>149</v>
          </cell>
          <cell r="M2942">
            <v>1</v>
          </cell>
          <cell r="P2942">
            <v>1</v>
          </cell>
          <cell r="Q2942"/>
          <cell r="R2942"/>
          <cell r="S2942"/>
          <cell r="T2942"/>
          <cell r="U2942"/>
          <cell r="V2942"/>
          <cell r="W2942"/>
          <cell r="Y2942"/>
          <cell r="Z2942"/>
          <cell r="AA2942"/>
          <cell r="AB2942"/>
          <cell r="AC2942"/>
          <cell r="AD2942"/>
          <cell r="AE2942"/>
        </row>
        <row r="2943">
          <cell r="B2943">
            <v>44167</v>
          </cell>
          <cell r="C2943">
            <v>49</v>
          </cell>
          <cell r="D2943">
            <v>12</v>
          </cell>
          <cell r="E2943">
            <v>1001090017</v>
          </cell>
          <cell r="F2943" t="str">
            <v>Máy RO-05/028 (CTGOLDTHINK.03)</v>
          </cell>
          <cell r="G2943"/>
          <cell r="H2943" t="str">
            <v>Đức</v>
          </cell>
          <cell r="I2943" t="str">
            <v>Lắp ráp</v>
          </cell>
          <cell r="J2943" t="str">
            <v>PQC</v>
          </cell>
          <cell r="K2943">
            <v>50</v>
          </cell>
          <cell r="L2943">
            <v>50</v>
          </cell>
          <cell r="M2943">
            <v>0</v>
          </cell>
          <cell r="P2943"/>
          <cell r="Q2943"/>
          <cell r="R2943"/>
          <cell r="S2943"/>
          <cell r="T2943"/>
          <cell r="U2943"/>
          <cell r="V2943"/>
          <cell r="W2943"/>
          <cell r="Y2943"/>
          <cell r="Z2943"/>
          <cell r="AA2943"/>
          <cell r="AB2943"/>
          <cell r="AC2943"/>
          <cell r="AD2943"/>
          <cell r="AE2943"/>
        </row>
        <row r="2944">
          <cell r="B2944">
            <v>44167</v>
          </cell>
          <cell r="C2944">
            <v>49</v>
          </cell>
          <cell r="D2944">
            <v>12</v>
          </cell>
          <cell r="E2944">
            <v>1001080006</v>
          </cell>
          <cell r="F2944" t="str">
            <v>Máy RO-01/001 (CTEUROMADE.01)</v>
          </cell>
          <cell r="G2944"/>
          <cell r="H2944" t="str">
            <v>Đức</v>
          </cell>
          <cell r="I2944" t="str">
            <v>Lắp ráp</v>
          </cell>
          <cell r="J2944" t="str">
            <v>PQC</v>
          </cell>
          <cell r="K2944">
            <v>20</v>
          </cell>
          <cell r="L2944">
            <v>20</v>
          </cell>
          <cell r="M2944">
            <v>0</v>
          </cell>
          <cell r="P2944"/>
          <cell r="Q2944"/>
          <cell r="R2944"/>
          <cell r="S2944"/>
          <cell r="T2944"/>
          <cell r="U2944"/>
          <cell r="V2944"/>
          <cell r="W2944"/>
          <cell r="Y2944"/>
          <cell r="Z2944"/>
          <cell r="AA2944"/>
          <cell r="AB2944"/>
          <cell r="AC2944"/>
          <cell r="AD2944"/>
          <cell r="AE2944"/>
        </row>
        <row r="2945">
          <cell r="B2945">
            <v>44167</v>
          </cell>
          <cell r="C2945">
            <v>49</v>
          </cell>
          <cell r="D2945">
            <v>12</v>
          </cell>
          <cell r="E2945">
            <v>1001050030</v>
          </cell>
          <cell r="F2945" t="str">
            <v>Máy RO-01/001 (CTTINPHAT.01)</v>
          </cell>
          <cell r="G2945"/>
          <cell r="H2945" t="str">
            <v>Đức</v>
          </cell>
          <cell r="I2945" t="str">
            <v>Lắp ráp</v>
          </cell>
          <cell r="J2945" t="str">
            <v>PQC</v>
          </cell>
          <cell r="K2945">
            <v>20</v>
          </cell>
          <cell r="L2945">
            <v>20</v>
          </cell>
          <cell r="M2945">
            <v>0</v>
          </cell>
          <cell r="P2945"/>
          <cell r="Q2945"/>
          <cell r="R2945"/>
          <cell r="S2945"/>
          <cell r="T2945"/>
          <cell r="U2945"/>
          <cell r="V2945"/>
          <cell r="W2945"/>
          <cell r="Y2945"/>
          <cell r="Z2945"/>
          <cell r="AA2945"/>
          <cell r="AB2945"/>
          <cell r="AC2945"/>
          <cell r="AD2945"/>
          <cell r="AE2945"/>
        </row>
        <row r="2946">
          <cell r="B2946">
            <v>44167</v>
          </cell>
          <cell r="C2946">
            <v>49</v>
          </cell>
          <cell r="D2946">
            <v>12</v>
          </cell>
          <cell r="E2946">
            <v>1001050270</v>
          </cell>
          <cell r="F2946" t="str">
            <v>Máy RO-402 CTTINPHAT.02</v>
          </cell>
          <cell r="G2946"/>
          <cell r="H2946" t="str">
            <v>Đức</v>
          </cell>
          <cell r="I2946" t="str">
            <v>Lắp ráp</v>
          </cell>
          <cell r="J2946" t="str">
            <v>PQC</v>
          </cell>
          <cell r="K2946">
            <v>30</v>
          </cell>
          <cell r="L2946">
            <v>30</v>
          </cell>
          <cell r="M2946">
            <v>0</v>
          </cell>
          <cell r="P2946"/>
          <cell r="Q2946"/>
          <cell r="R2946"/>
          <cell r="S2946"/>
          <cell r="T2946"/>
          <cell r="U2946"/>
          <cell r="V2946"/>
          <cell r="W2946"/>
          <cell r="Y2946"/>
          <cell r="Z2946"/>
          <cell r="AA2946"/>
          <cell r="AB2946"/>
          <cell r="AC2946"/>
          <cell r="AD2946"/>
          <cell r="AE2946"/>
        </row>
        <row r="2947">
          <cell r="B2947">
            <v>44167</v>
          </cell>
          <cell r="C2947">
            <v>49</v>
          </cell>
          <cell r="D2947">
            <v>12</v>
          </cell>
          <cell r="E2947">
            <v>1001050019</v>
          </cell>
          <cell r="F2947" t="str">
            <v>Máy RO-01/001 (CTLINHNGOC.01)</v>
          </cell>
          <cell r="G2947"/>
          <cell r="H2947" t="str">
            <v>Đức</v>
          </cell>
          <cell r="I2947" t="str">
            <v>Lắp ráp</v>
          </cell>
          <cell r="J2947" t="str">
            <v>PQC</v>
          </cell>
          <cell r="K2947">
            <v>15</v>
          </cell>
          <cell r="L2947">
            <v>15</v>
          </cell>
          <cell r="M2947">
            <v>0</v>
          </cell>
          <cell r="P2947"/>
          <cell r="Q2947"/>
          <cell r="R2947"/>
          <cell r="S2947"/>
          <cell r="T2947"/>
          <cell r="U2947"/>
          <cell r="V2947"/>
          <cell r="W2947"/>
          <cell r="Y2947"/>
          <cell r="Z2947"/>
          <cell r="AA2947"/>
          <cell r="AB2947"/>
          <cell r="AC2947"/>
          <cell r="AD2947"/>
          <cell r="AE2947"/>
        </row>
        <row r="2948">
          <cell r="B2948">
            <v>44167</v>
          </cell>
          <cell r="C2948">
            <v>49</v>
          </cell>
          <cell r="D2948">
            <v>12</v>
          </cell>
          <cell r="E2948">
            <v>1001040362</v>
          </cell>
          <cell r="F2948" t="str">
            <v>Máy lọc nước KAROFI K8RO-H (NC)</v>
          </cell>
          <cell r="G2948"/>
          <cell r="H2948" t="str">
            <v>Đức</v>
          </cell>
          <cell r="I2948" t="str">
            <v>Lắp ráp</v>
          </cell>
          <cell r="J2948" t="str">
            <v>PQC</v>
          </cell>
          <cell r="K2948">
            <v>150</v>
          </cell>
          <cell r="L2948">
            <v>140</v>
          </cell>
          <cell r="M2948">
            <v>10</v>
          </cell>
          <cell r="P2948"/>
          <cell r="Q2948"/>
          <cell r="R2948"/>
          <cell r="S2948">
            <v>10</v>
          </cell>
          <cell r="T2948"/>
          <cell r="U2948"/>
          <cell r="V2948"/>
          <cell r="W2948"/>
          <cell r="Y2948"/>
          <cell r="Z2948"/>
          <cell r="AA2948"/>
          <cell r="AB2948"/>
          <cell r="AC2948"/>
          <cell r="AD2948"/>
          <cell r="AE2948"/>
        </row>
        <row r="2949">
          <cell r="B2949">
            <v>44167</v>
          </cell>
          <cell r="C2949">
            <v>49</v>
          </cell>
          <cell r="D2949">
            <v>12</v>
          </cell>
          <cell r="E2949">
            <v>1001040377</v>
          </cell>
          <cell r="F2949" t="str">
            <v>Máy lọc nước KAROFI H8RO</v>
          </cell>
          <cell r="G2949"/>
          <cell r="H2949" t="str">
            <v>Đức</v>
          </cell>
          <cell r="I2949" t="str">
            <v>Lắp ráp</v>
          </cell>
          <cell r="J2949" t="str">
            <v>PQC</v>
          </cell>
          <cell r="K2949">
            <v>200</v>
          </cell>
          <cell r="L2949">
            <v>198</v>
          </cell>
          <cell r="M2949">
            <v>2</v>
          </cell>
          <cell r="P2949"/>
          <cell r="Q2949"/>
          <cell r="R2949"/>
          <cell r="S2949"/>
          <cell r="T2949">
            <v>1</v>
          </cell>
          <cell r="U2949"/>
          <cell r="V2949"/>
          <cell r="W2949">
            <v>1</v>
          </cell>
          <cell r="Y2949"/>
          <cell r="Z2949"/>
          <cell r="AA2949"/>
          <cell r="AB2949"/>
          <cell r="AC2949"/>
          <cell r="AD2949"/>
          <cell r="AE2949"/>
        </row>
        <row r="2950">
          <cell r="B2950">
            <v>44167</v>
          </cell>
          <cell r="C2950">
            <v>49</v>
          </cell>
          <cell r="D2950">
            <v>12</v>
          </cell>
          <cell r="E2950">
            <v>1001040133</v>
          </cell>
          <cell r="F2950" t="str">
            <v>Máy lọc nước KAROFI ERO80</v>
          </cell>
          <cell r="G2950"/>
          <cell r="H2950" t="str">
            <v>Đức</v>
          </cell>
          <cell r="I2950" t="str">
            <v>Lắp ráp</v>
          </cell>
          <cell r="J2950" t="str">
            <v>PQC</v>
          </cell>
          <cell r="K2950">
            <v>400</v>
          </cell>
          <cell r="L2950">
            <v>400</v>
          </cell>
          <cell r="M2950">
            <v>0</v>
          </cell>
          <cell r="P2950"/>
          <cell r="Q2950"/>
          <cell r="R2950"/>
          <cell r="S2950"/>
          <cell r="T2950"/>
          <cell r="U2950"/>
          <cell r="V2950"/>
          <cell r="W2950"/>
          <cell r="Y2950"/>
          <cell r="Z2950"/>
          <cell r="AA2950"/>
          <cell r="AB2950"/>
          <cell r="AC2950"/>
          <cell r="AD2950"/>
          <cell r="AE2950"/>
        </row>
        <row r="2951">
          <cell r="B2951">
            <v>44167</v>
          </cell>
          <cell r="C2951">
            <v>49</v>
          </cell>
          <cell r="D2951">
            <v>12</v>
          </cell>
          <cell r="E2951">
            <v>3004040007</v>
          </cell>
          <cell r="F2951" t="str">
            <v>Giá nhựa RO trắng</v>
          </cell>
          <cell r="G2951"/>
          <cell r="H2951" t="str">
            <v>Thành</v>
          </cell>
          <cell r="I2951" t="str">
            <v>Nhựa</v>
          </cell>
          <cell r="J2951" t="str">
            <v>PQC</v>
          </cell>
          <cell r="K2951">
            <v>774</v>
          </cell>
          <cell r="L2951">
            <v>774</v>
          </cell>
          <cell r="M2951">
            <v>0</v>
          </cell>
          <cell r="P2951"/>
          <cell r="Q2951"/>
          <cell r="R2951"/>
          <cell r="S2951"/>
          <cell r="T2951"/>
          <cell r="U2951"/>
          <cell r="V2951"/>
          <cell r="W2951"/>
          <cell r="Y2951"/>
          <cell r="Z2951"/>
          <cell r="AA2951"/>
          <cell r="AB2951"/>
          <cell r="AC2951"/>
          <cell r="AD2951"/>
          <cell r="AE2951"/>
        </row>
        <row r="2952">
          <cell r="B2952">
            <v>44167</v>
          </cell>
          <cell r="C2952">
            <v>49</v>
          </cell>
          <cell r="D2952">
            <v>12</v>
          </cell>
          <cell r="E2952">
            <v>2010020108</v>
          </cell>
          <cell r="F2952" t="str">
            <v>Lens HCV-200 trắng</v>
          </cell>
          <cell r="G2952"/>
          <cell r="H2952" t="str">
            <v>Thành</v>
          </cell>
          <cell r="I2952" t="str">
            <v>Nhựa</v>
          </cell>
          <cell r="J2952" t="str">
            <v>PQC</v>
          </cell>
          <cell r="K2952">
            <v>400</v>
          </cell>
          <cell r="L2952">
            <v>400</v>
          </cell>
          <cell r="M2952">
            <v>0</v>
          </cell>
          <cell r="P2952"/>
          <cell r="Q2952"/>
          <cell r="R2952"/>
          <cell r="S2952"/>
          <cell r="T2952"/>
          <cell r="U2952"/>
          <cell r="V2952"/>
          <cell r="W2952"/>
          <cell r="Y2952"/>
          <cell r="Z2952"/>
          <cell r="AA2952"/>
          <cell r="AB2952"/>
          <cell r="AC2952"/>
          <cell r="AD2952"/>
          <cell r="AE2952"/>
        </row>
        <row r="2953">
          <cell r="B2953">
            <v>44167</v>
          </cell>
          <cell r="C2953">
            <v>49</v>
          </cell>
          <cell r="D2953">
            <v>12</v>
          </cell>
          <cell r="E2953">
            <v>3002020155</v>
          </cell>
          <cell r="F2953" t="str">
            <v>Thân T33 2D xanh D [T33 - KAROFI]</v>
          </cell>
          <cell r="G2953"/>
          <cell r="H2953" t="str">
            <v>Thành</v>
          </cell>
          <cell r="I2953" t="str">
            <v>Nhựa</v>
          </cell>
          <cell r="J2953" t="str">
            <v>PQC</v>
          </cell>
          <cell r="K2953">
            <v>4240</v>
          </cell>
          <cell r="L2953">
            <v>4235</v>
          </cell>
          <cell r="M2953">
            <v>5</v>
          </cell>
          <cell r="P2953"/>
          <cell r="Q2953"/>
          <cell r="R2953"/>
          <cell r="S2953"/>
          <cell r="T2953"/>
          <cell r="U2953"/>
          <cell r="V2953">
            <v>5</v>
          </cell>
          <cell r="W2953"/>
          <cell r="Y2953"/>
          <cell r="Z2953"/>
          <cell r="AA2953"/>
          <cell r="AB2953"/>
          <cell r="AC2953"/>
          <cell r="AD2953"/>
          <cell r="AE2953"/>
        </row>
        <row r="2954">
          <cell r="B2954">
            <v>44167</v>
          </cell>
          <cell r="C2954">
            <v>49</v>
          </cell>
          <cell r="D2954">
            <v>12</v>
          </cell>
          <cell r="E2954">
            <v>3002020153</v>
          </cell>
          <cell r="F2954" t="str">
            <v>Thân T33 2D xanh D [NANOSILVER-KAROFI]</v>
          </cell>
          <cell r="G2954"/>
          <cell r="H2954" t="str">
            <v>Thành</v>
          </cell>
          <cell r="I2954" t="str">
            <v>Nhựa</v>
          </cell>
          <cell r="J2954" t="str">
            <v>PQC</v>
          </cell>
          <cell r="K2954">
            <v>2338</v>
          </cell>
          <cell r="L2954">
            <v>2336</v>
          </cell>
          <cell r="M2954">
            <v>2</v>
          </cell>
          <cell r="P2954"/>
          <cell r="Q2954"/>
          <cell r="R2954"/>
          <cell r="S2954"/>
          <cell r="T2954"/>
          <cell r="U2954"/>
          <cell r="V2954">
            <v>2</v>
          </cell>
          <cell r="W2954"/>
          <cell r="Y2954"/>
          <cell r="Z2954"/>
          <cell r="AA2954"/>
          <cell r="AB2954"/>
          <cell r="AC2954"/>
          <cell r="AD2954"/>
          <cell r="AE2954"/>
        </row>
        <row r="2955">
          <cell r="B2955">
            <v>44167</v>
          </cell>
          <cell r="C2955">
            <v>49</v>
          </cell>
          <cell r="D2955">
            <v>12</v>
          </cell>
          <cell r="E2955">
            <v>2001310035</v>
          </cell>
          <cell r="F2955" t="str">
            <v>Nắp cốc K p-EZ 1/4-1/4 trắng</v>
          </cell>
          <cell r="G2955"/>
          <cell r="H2955" t="str">
            <v>Thành</v>
          </cell>
          <cell r="I2955" t="str">
            <v>Nhựa</v>
          </cell>
          <cell r="J2955" t="str">
            <v>PQC</v>
          </cell>
          <cell r="K2955">
            <v>1740</v>
          </cell>
          <cell r="L2955">
            <v>1740</v>
          </cell>
          <cell r="M2955">
            <v>0</v>
          </cell>
          <cell r="P2955"/>
          <cell r="Q2955"/>
          <cell r="R2955"/>
          <cell r="S2955"/>
          <cell r="T2955"/>
          <cell r="U2955"/>
          <cell r="V2955"/>
          <cell r="W2955"/>
          <cell r="Y2955"/>
          <cell r="Z2955"/>
          <cell r="AA2955"/>
          <cell r="AB2955"/>
          <cell r="AC2955"/>
          <cell r="AD2955"/>
          <cell r="AE2955"/>
        </row>
        <row r="2956">
          <cell r="B2956">
            <v>44167</v>
          </cell>
          <cell r="C2956">
            <v>49</v>
          </cell>
          <cell r="D2956">
            <v>12</v>
          </cell>
          <cell r="E2956">
            <v>2013090020</v>
          </cell>
          <cell r="F2956" t="str">
            <v>Kẹp màng đơn</v>
          </cell>
          <cell r="G2956"/>
          <cell r="H2956" t="str">
            <v>Thành</v>
          </cell>
          <cell r="I2956" t="str">
            <v>Nhựa</v>
          </cell>
          <cell r="J2956" t="str">
            <v>PQC</v>
          </cell>
          <cell r="K2956">
            <v>9548</v>
          </cell>
          <cell r="L2956">
            <v>9548</v>
          </cell>
          <cell r="M2956">
            <v>0</v>
          </cell>
          <cell r="P2956"/>
          <cell r="Q2956"/>
          <cell r="R2956"/>
          <cell r="S2956"/>
          <cell r="T2956"/>
          <cell r="U2956"/>
          <cell r="V2956"/>
          <cell r="W2956"/>
          <cell r="Y2956"/>
          <cell r="Z2956"/>
          <cell r="AA2956"/>
          <cell r="AB2956"/>
          <cell r="AC2956"/>
          <cell r="AD2956"/>
          <cell r="AE2956"/>
        </row>
        <row r="2957">
          <cell r="B2957">
            <v>44167</v>
          </cell>
          <cell r="C2957">
            <v>49</v>
          </cell>
          <cell r="D2957">
            <v>12</v>
          </cell>
          <cell r="E2957">
            <v>2013090021</v>
          </cell>
          <cell r="F2957" t="str">
            <v>Kẹp M2020 K02</v>
          </cell>
          <cell r="G2957"/>
          <cell r="H2957" t="str">
            <v>Thành</v>
          </cell>
          <cell r="I2957" t="str">
            <v>Nhựa</v>
          </cell>
          <cell r="J2957" t="str">
            <v>PQC</v>
          </cell>
          <cell r="K2957">
            <v>23196</v>
          </cell>
          <cell r="L2957">
            <v>23196</v>
          </cell>
          <cell r="M2957">
            <v>0</v>
          </cell>
          <cell r="P2957"/>
          <cell r="Q2957"/>
          <cell r="R2957"/>
          <cell r="S2957"/>
          <cell r="T2957"/>
          <cell r="U2957"/>
          <cell r="V2957"/>
          <cell r="W2957"/>
          <cell r="Y2957"/>
          <cell r="Z2957"/>
          <cell r="AA2957"/>
          <cell r="AB2957"/>
          <cell r="AC2957"/>
          <cell r="AD2957"/>
          <cell r="AE2957"/>
        </row>
        <row r="2958">
          <cell r="B2958">
            <v>44167</v>
          </cell>
          <cell r="C2958">
            <v>49</v>
          </cell>
          <cell r="D2958">
            <v>12</v>
          </cell>
          <cell r="E2958">
            <v>3002010048</v>
          </cell>
          <cell r="F2958" t="str">
            <v>Nắp OCB trắng [KAROFI]</v>
          </cell>
          <cell r="G2958"/>
          <cell r="H2958" t="str">
            <v>Thành</v>
          </cell>
          <cell r="I2958" t="str">
            <v>Nhựa</v>
          </cell>
          <cell r="J2958" t="str">
            <v>PQC</v>
          </cell>
          <cell r="K2958">
            <v>17832</v>
          </cell>
          <cell r="L2958">
            <v>17832</v>
          </cell>
          <cell r="M2958">
            <v>0</v>
          </cell>
          <cell r="P2958"/>
          <cell r="Q2958"/>
          <cell r="R2958"/>
          <cell r="S2958"/>
          <cell r="T2958"/>
          <cell r="U2958"/>
          <cell r="V2958"/>
          <cell r="W2958"/>
          <cell r="Y2958"/>
          <cell r="Z2958"/>
          <cell r="AA2958"/>
          <cell r="AB2958"/>
          <cell r="AC2958"/>
          <cell r="AD2958"/>
          <cell r="AE2958"/>
        </row>
        <row r="2959">
          <cell r="B2959">
            <v>44167</v>
          </cell>
          <cell r="C2959">
            <v>49</v>
          </cell>
          <cell r="D2959">
            <v>12</v>
          </cell>
          <cell r="E2959">
            <v>3003090003</v>
          </cell>
          <cell r="F2959" t="str">
            <v>Đế tủ IQ đen</v>
          </cell>
          <cell r="G2959"/>
          <cell r="H2959" t="str">
            <v>Thành</v>
          </cell>
          <cell r="I2959" t="str">
            <v>Nhựa</v>
          </cell>
          <cell r="J2959" t="str">
            <v>PQC</v>
          </cell>
          <cell r="K2959">
            <v>846</v>
          </cell>
          <cell r="L2959">
            <v>788</v>
          </cell>
          <cell r="M2959">
            <v>58</v>
          </cell>
          <cell r="P2959"/>
          <cell r="Q2959"/>
          <cell r="R2959">
            <v>8</v>
          </cell>
          <cell r="S2959"/>
          <cell r="T2959"/>
          <cell r="U2959"/>
          <cell r="V2959"/>
          <cell r="W2959"/>
          <cell r="Y2959">
            <v>10</v>
          </cell>
          <cell r="Z2959"/>
          <cell r="AA2959"/>
          <cell r="AB2959"/>
          <cell r="AC2959"/>
          <cell r="AD2959"/>
          <cell r="AE2959">
            <v>40</v>
          </cell>
        </row>
        <row r="2960">
          <cell r="B2960">
            <v>44167</v>
          </cell>
          <cell r="C2960">
            <v>49</v>
          </cell>
          <cell r="D2960">
            <v>12</v>
          </cell>
          <cell r="E2960">
            <v>3004040226</v>
          </cell>
          <cell r="F2960" t="str">
            <v>Khung tròn PET trắng</v>
          </cell>
          <cell r="G2960"/>
          <cell r="H2960" t="str">
            <v>Thành</v>
          </cell>
          <cell r="I2960" t="str">
            <v>Nhựa</v>
          </cell>
          <cell r="J2960" t="str">
            <v>PQC</v>
          </cell>
          <cell r="K2960">
            <v>8646</v>
          </cell>
          <cell r="L2960">
            <v>8646</v>
          </cell>
          <cell r="M2960">
            <v>0</v>
          </cell>
          <cell r="P2960"/>
          <cell r="Q2960"/>
          <cell r="R2960"/>
          <cell r="S2960"/>
          <cell r="T2960"/>
          <cell r="U2960"/>
          <cell r="V2960"/>
          <cell r="W2960"/>
          <cell r="Y2960"/>
          <cell r="Z2960"/>
          <cell r="AA2960"/>
          <cell r="AB2960"/>
          <cell r="AC2960"/>
          <cell r="AD2960"/>
          <cell r="AE2960"/>
        </row>
        <row r="2961">
          <cell r="B2961">
            <v>44167</v>
          </cell>
          <cell r="C2961">
            <v>49</v>
          </cell>
          <cell r="D2961">
            <v>12</v>
          </cell>
          <cell r="E2961">
            <v>2013010021</v>
          </cell>
          <cell r="F2961" t="str">
            <v>Dây RO 1/4 trắng KAROFI</v>
          </cell>
          <cell r="G2961"/>
          <cell r="H2961" t="str">
            <v>Thành</v>
          </cell>
          <cell r="I2961" t="str">
            <v>Nhựa</v>
          </cell>
          <cell r="J2961" t="str">
            <v>PQC</v>
          </cell>
          <cell r="K2961">
            <v>38410</v>
          </cell>
          <cell r="L2961">
            <v>37800</v>
          </cell>
          <cell r="M2961">
            <v>610</v>
          </cell>
          <cell r="P2961"/>
          <cell r="Q2961"/>
          <cell r="R2961"/>
          <cell r="S2961">
            <v>610</v>
          </cell>
          <cell r="T2961"/>
          <cell r="U2961"/>
          <cell r="V2961"/>
          <cell r="W2961"/>
          <cell r="Y2961"/>
          <cell r="Z2961"/>
          <cell r="AA2961"/>
          <cell r="AB2961"/>
          <cell r="AC2961"/>
          <cell r="AD2961"/>
          <cell r="AE2961"/>
        </row>
        <row r="2962">
          <cell r="B2962">
            <v>44167</v>
          </cell>
          <cell r="C2962">
            <v>49</v>
          </cell>
          <cell r="D2962">
            <v>12</v>
          </cell>
          <cell r="E2962">
            <v>2001220010</v>
          </cell>
          <cell r="F2962" t="str">
            <v>Cốc 10" 2 gioăng trắng [MADE IN VIETNAM]</v>
          </cell>
          <cell r="G2962"/>
          <cell r="H2962" t="str">
            <v>Thành</v>
          </cell>
          <cell r="I2962" t="str">
            <v>Nhựa</v>
          </cell>
          <cell r="J2962" t="str">
            <v>PQC</v>
          </cell>
          <cell r="K2962">
            <v>1596</v>
          </cell>
          <cell r="L2962">
            <v>1586</v>
          </cell>
          <cell r="M2962">
            <v>10</v>
          </cell>
          <cell r="P2962"/>
          <cell r="Q2962"/>
          <cell r="R2962">
            <v>6</v>
          </cell>
          <cell r="S2962"/>
          <cell r="T2962"/>
          <cell r="U2962"/>
          <cell r="V2962">
            <v>4</v>
          </cell>
          <cell r="W2962"/>
          <cell r="Y2962"/>
          <cell r="Z2962"/>
          <cell r="AA2962"/>
          <cell r="AB2962"/>
          <cell r="AC2962"/>
          <cell r="AD2962"/>
          <cell r="AE2962"/>
        </row>
        <row r="2963">
          <cell r="B2963">
            <v>44167</v>
          </cell>
          <cell r="C2963">
            <v>49</v>
          </cell>
          <cell r="D2963">
            <v>12</v>
          </cell>
          <cell r="E2963">
            <v>2001310018</v>
          </cell>
          <cell r="F2963" t="str">
            <v>Nắp cốc 2 gioăng 1/4 trắng [MADE IN VIETNAM]</v>
          </cell>
          <cell r="G2963"/>
          <cell r="H2963" t="str">
            <v>Thành</v>
          </cell>
          <cell r="I2963" t="str">
            <v>Nhựa</v>
          </cell>
          <cell r="J2963" t="str">
            <v>PQC</v>
          </cell>
          <cell r="K2963">
            <v>1479</v>
          </cell>
          <cell r="L2963">
            <v>1478</v>
          </cell>
          <cell r="M2963">
            <v>1</v>
          </cell>
          <cell r="P2963"/>
          <cell r="Q2963"/>
          <cell r="R2963"/>
          <cell r="S2963"/>
          <cell r="T2963"/>
          <cell r="U2963"/>
          <cell r="V2963">
            <v>1</v>
          </cell>
          <cell r="W2963"/>
          <cell r="Y2963"/>
          <cell r="Z2963"/>
          <cell r="AA2963"/>
          <cell r="AB2963"/>
          <cell r="AC2963"/>
          <cell r="AD2963"/>
          <cell r="AE2963"/>
        </row>
        <row r="2964">
          <cell r="B2964">
            <v>44167</v>
          </cell>
          <cell r="C2964">
            <v>49</v>
          </cell>
          <cell r="D2964">
            <v>12</v>
          </cell>
          <cell r="E2964">
            <v>2001310038</v>
          </cell>
          <cell r="F2964" t="str">
            <v>Nắp cốc K p-EZ 3/8-1/4 trắng</v>
          </cell>
          <cell r="G2964"/>
          <cell r="H2964" t="str">
            <v>Thành</v>
          </cell>
          <cell r="I2964" t="str">
            <v>Nhựa</v>
          </cell>
          <cell r="J2964" t="str">
            <v>PQC</v>
          </cell>
          <cell r="K2964">
            <v>1760</v>
          </cell>
          <cell r="L2964">
            <v>1758</v>
          </cell>
          <cell r="M2964">
            <v>2</v>
          </cell>
          <cell r="P2964"/>
          <cell r="Q2964"/>
          <cell r="R2964"/>
          <cell r="S2964"/>
          <cell r="T2964"/>
          <cell r="U2964"/>
          <cell r="V2964">
            <v>2</v>
          </cell>
          <cell r="W2964"/>
          <cell r="Y2964"/>
          <cell r="Z2964"/>
          <cell r="AA2964"/>
          <cell r="AB2964"/>
          <cell r="AC2964"/>
          <cell r="AD2964"/>
          <cell r="AE2964"/>
        </row>
        <row r="2965">
          <cell r="B2965">
            <v>44167</v>
          </cell>
          <cell r="C2965">
            <v>49</v>
          </cell>
          <cell r="D2965">
            <v>12</v>
          </cell>
          <cell r="E2965">
            <v>2001310007</v>
          </cell>
          <cell r="F2965" t="str">
            <v>Nắp cốc lồi 1/4 trắng</v>
          </cell>
          <cell r="G2965"/>
          <cell r="H2965" t="str">
            <v>Thành</v>
          </cell>
          <cell r="I2965" t="str">
            <v>Nhựa</v>
          </cell>
          <cell r="J2965" t="str">
            <v>PQC</v>
          </cell>
          <cell r="K2965">
            <v>1682</v>
          </cell>
          <cell r="L2965">
            <v>1682</v>
          </cell>
          <cell r="M2965">
            <v>0</v>
          </cell>
          <cell r="P2965"/>
          <cell r="Q2965"/>
          <cell r="R2965"/>
          <cell r="S2965"/>
          <cell r="T2965"/>
          <cell r="U2965"/>
          <cell r="V2965"/>
          <cell r="W2965"/>
          <cell r="Y2965"/>
          <cell r="Z2965"/>
          <cell r="AA2965"/>
          <cell r="AB2965"/>
          <cell r="AC2965"/>
          <cell r="AD2965"/>
          <cell r="AE2965"/>
        </row>
        <row r="2966">
          <cell r="B2966">
            <v>44167</v>
          </cell>
          <cell r="C2966">
            <v>49</v>
          </cell>
          <cell r="D2966">
            <v>12</v>
          </cell>
          <cell r="E2966">
            <v>2001210018</v>
          </cell>
          <cell r="F2966" t="str">
            <v>Cốc 10" Đài Loan xanh D KAROFI</v>
          </cell>
          <cell r="G2966"/>
          <cell r="H2966" t="str">
            <v>Thành</v>
          </cell>
          <cell r="I2966" t="str">
            <v>Nhựa</v>
          </cell>
          <cell r="J2966" t="str">
            <v>PQC</v>
          </cell>
          <cell r="K2966">
            <v>998</v>
          </cell>
          <cell r="L2966">
            <v>972</v>
          </cell>
          <cell r="M2966">
            <v>26</v>
          </cell>
          <cell r="P2966"/>
          <cell r="Q2966"/>
          <cell r="R2966"/>
          <cell r="S2966"/>
          <cell r="T2966"/>
          <cell r="U2966"/>
          <cell r="V2966">
            <v>26</v>
          </cell>
          <cell r="W2966"/>
          <cell r="Y2966"/>
          <cell r="Z2966"/>
          <cell r="AA2966"/>
          <cell r="AB2966"/>
          <cell r="AC2966"/>
          <cell r="AD2966"/>
          <cell r="AE2966"/>
        </row>
        <row r="2967">
          <cell r="B2967">
            <v>44167</v>
          </cell>
          <cell r="C2967">
            <v>49</v>
          </cell>
          <cell r="D2967">
            <v>12</v>
          </cell>
          <cell r="E2967">
            <v>2001210007</v>
          </cell>
          <cell r="F2967" t="str">
            <v>Cốc 10" Đài Loan trong [KAROFI]</v>
          </cell>
          <cell r="G2967"/>
          <cell r="H2967" t="str">
            <v>Thành</v>
          </cell>
          <cell r="I2967" t="str">
            <v>Nhựa</v>
          </cell>
          <cell r="J2967" t="str">
            <v>PQC</v>
          </cell>
          <cell r="K2967">
            <v>1120</v>
          </cell>
          <cell r="L2967">
            <v>1108</v>
          </cell>
          <cell r="M2967">
            <v>12</v>
          </cell>
          <cell r="P2967"/>
          <cell r="Q2967"/>
          <cell r="R2967"/>
          <cell r="S2967"/>
          <cell r="T2967"/>
          <cell r="U2967"/>
          <cell r="V2967">
            <v>6</v>
          </cell>
          <cell r="W2967"/>
          <cell r="Y2967">
            <v>6</v>
          </cell>
          <cell r="Z2967"/>
          <cell r="AA2967"/>
          <cell r="AB2967"/>
          <cell r="AC2967"/>
          <cell r="AD2967"/>
          <cell r="AE2967"/>
        </row>
        <row r="2968">
          <cell r="B2968">
            <v>44167</v>
          </cell>
          <cell r="C2968">
            <v>49</v>
          </cell>
          <cell r="D2968">
            <v>12</v>
          </cell>
          <cell r="E2968">
            <v>2001210017</v>
          </cell>
          <cell r="F2968" t="str">
            <v>Cốc 10" Đài Loan xanh BV [SUNHOUSE]</v>
          </cell>
          <cell r="G2968"/>
          <cell r="H2968" t="str">
            <v>Thành</v>
          </cell>
          <cell r="I2968" t="str">
            <v>Nhựa</v>
          </cell>
          <cell r="J2968" t="str">
            <v>PQC</v>
          </cell>
          <cell r="K2968">
            <v>780</v>
          </cell>
          <cell r="L2968">
            <v>780</v>
          </cell>
          <cell r="M2968">
            <v>0</v>
          </cell>
          <cell r="P2968"/>
          <cell r="Q2968"/>
          <cell r="R2968"/>
          <cell r="S2968"/>
          <cell r="T2968"/>
          <cell r="U2968"/>
          <cell r="V2968"/>
          <cell r="W2968"/>
          <cell r="Y2968"/>
          <cell r="Z2968"/>
          <cell r="AA2968"/>
          <cell r="AB2968"/>
          <cell r="AC2968"/>
          <cell r="AD2968"/>
          <cell r="AE2968"/>
        </row>
        <row r="2969">
          <cell r="B2969">
            <v>44167</v>
          </cell>
          <cell r="C2969">
            <v>49</v>
          </cell>
          <cell r="D2969">
            <v>12</v>
          </cell>
          <cell r="E2969">
            <v>2013090107</v>
          </cell>
          <cell r="F2969" t="str">
            <v>Kẹp S20 Fi3-15mm</v>
          </cell>
          <cell r="G2969"/>
          <cell r="H2969" t="str">
            <v>Thuận</v>
          </cell>
          <cell r="I2969" t="str">
            <v>Nhựa</v>
          </cell>
          <cell r="J2969" t="str">
            <v>PQC</v>
          </cell>
          <cell r="K2969">
            <v>5880</v>
          </cell>
          <cell r="L2969">
            <v>5880</v>
          </cell>
          <cell r="M2969">
            <v>0</v>
          </cell>
          <cell r="P2969"/>
          <cell r="Q2969"/>
          <cell r="R2969"/>
          <cell r="S2969"/>
          <cell r="T2969"/>
          <cell r="U2969"/>
          <cell r="V2969"/>
          <cell r="W2969"/>
          <cell r="Y2969"/>
          <cell r="Z2969"/>
          <cell r="AA2969"/>
          <cell r="AB2969"/>
          <cell r="AC2969"/>
          <cell r="AD2969"/>
          <cell r="AE2969"/>
        </row>
        <row r="2970">
          <cell r="B2970">
            <v>44167</v>
          </cell>
          <cell r="C2970">
            <v>49</v>
          </cell>
          <cell r="D2970">
            <v>12</v>
          </cell>
          <cell r="E2970">
            <v>3001010006</v>
          </cell>
          <cell r="F2970" t="str">
            <v>Vỏ chứa công tắc áp cao đen</v>
          </cell>
          <cell r="G2970"/>
          <cell r="H2970" t="str">
            <v>Thuận</v>
          </cell>
          <cell r="I2970" t="str">
            <v>Nhựa</v>
          </cell>
          <cell r="J2970" t="str">
            <v>PQC</v>
          </cell>
          <cell r="K2970">
            <v>4851</v>
          </cell>
          <cell r="L2970">
            <v>4800</v>
          </cell>
          <cell r="M2970">
            <v>51</v>
          </cell>
          <cell r="P2970"/>
          <cell r="Q2970"/>
          <cell r="R2970">
            <v>51</v>
          </cell>
          <cell r="S2970"/>
          <cell r="T2970"/>
          <cell r="U2970"/>
          <cell r="V2970"/>
          <cell r="W2970"/>
          <cell r="Y2970"/>
          <cell r="Z2970"/>
          <cell r="AA2970"/>
          <cell r="AB2970"/>
          <cell r="AC2970"/>
          <cell r="AD2970"/>
          <cell r="AE2970"/>
        </row>
        <row r="2971">
          <cell r="B2971">
            <v>44167</v>
          </cell>
          <cell r="C2971">
            <v>49</v>
          </cell>
          <cell r="D2971">
            <v>12</v>
          </cell>
          <cell r="E2971">
            <v>2011030010</v>
          </cell>
          <cell r="F2971" t="str">
            <v>Ốc 1/4" trắng</v>
          </cell>
          <cell r="G2971"/>
          <cell r="H2971" t="str">
            <v>Thuận</v>
          </cell>
          <cell r="I2971" t="str">
            <v>Nhựa</v>
          </cell>
          <cell r="J2971" t="str">
            <v>PQC</v>
          </cell>
          <cell r="K2971">
            <v>40000</v>
          </cell>
          <cell r="L2971">
            <v>40000</v>
          </cell>
          <cell r="M2971">
            <v>0</v>
          </cell>
          <cell r="P2971"/>
          <cell r="Q2971"/>
          <cell r="R2971"/>
          <cell r="S2971"/>
          <cell r="T2971"/>
          <cell r="U2971"/>
          <cell r="V2971"/>
          <cell r="W2971"/>
          <cell r="Y2971"/>
          <cell r="Z2971"/>
          <cell r="AA2971"/>
          <cell r="AB2971"/>
          <cell r="AC2971"/>
          <cell r="AD2971"/>
          <cell r="AE2971"/>
        </row>
        <row r="2972">
          <cell r="B2972">
            <v>44167</v>
          </cell>
          <cell r="C2972">
            <v>49</v>
          </cell>
          <cell r="D2972">
            <v>12</v>
          </cell>
          <cell r="E2972">
            <v>3004070020</v>
          </cell>
          <cell r="F2972" t="str">
            <v>Thân bình BC01 trắng (3x10.5-9.6)</v>
          </cell>
          <cell r="G2972"/>
          <cell r="H2972" t="str">
            <v>Thuận</v>
          </cell>
          <cell r="I2972" t="str">
            <v>Nhựa</v>
          </cell>
          <cell r="J2972" t="str">
            <v>PQC</v>
          </cell>
          <cell r="K2972">
            <v>601</v>
          </cell>
          <cell r="L2972">
            <v>598</v>
          </cell>
          <cell r="M2972">
            <v>3</v>
          </cell>
          <cell r="P2972"/>
          <cell r="Q2972"/>
          <cell r="R2972"/>
          <cell r="S2972"/>
          <cell r="T2972"/>
          <cell r="U2972"/>
          <cell r="V2972"/>
          <cell r="W2972"/>
          <cell r="Y2972">
            <v>3</v>
          </cell>
          <cell r="Z2972"/>
          <cell r="AA2972"/>
          <cell r="AB2972"/>
          <cell r="AC2972"/>
          <cell r="AD2972"/>
          <cell r="AE2972"/>
        </row>
        <row r="2973">
          <cell r="B2973">
            <v>44167</v>
          </cell>
          <cell r="C2973">
            <v>49</v>
          </cell>
          <cell r="D2973">
            <v>12</v>
          </cell>
          <cell r="E2973">
            <v>3002090008</v>
          </cell>
          <cell r="F2973" t="str">
            <v>Nút bịt T33 trắng</v>
          </cell>
          <cell r="G2973"/>
          <cell r="H2973" t="str">
            <v>Thuận</v>
          </cell>
          <cell r="I2973" t="str">
            <v>Nhựa</v>
          </cell>
          <cell r="J2973" t="str">
            <v>PQC</v>
          </cell>
          <cell r="K2973">
            <v>40000</v>
          </cell>
          <cell r="L2973">
            <v>40000</v>
          </cell>
          <cell r="M2973">
            <v>0</v>
          </cell>
          <cell r="P2973"/>
          <cell r="Q2973"/>
          <cell r="R2973"/>
          <cell r="S2973"/>
          <cell r="T2973"/>
          <cell r="U2973"/>
          <cell r="V2973"/>
          <cell r="W2973"/>
          <cell r="Y2973"/>
          <cell r="Z2973"/>
          <cell r="AA2973"/>
          <cell r="AB2973"/>
          <cell r="AC2973"/>
          <cell r="AD2973"/>
          <cell r="AE2973"/>
        </row>
        <row r="2974">
          <cell r="B2974">
            <v>44167</v>
          </cell>
          <cell r="C2974">
            <v>49</v>
          </cell>
          <cell r="D2974">
            <v>12</v>
          </cell>
          <cell r="E2974">
            <v>3002030053</v>
          </cell>
          <cell r="F2974" t="str">
            <v>Nắp T33 K p-EZ 1/4 xanh D</v>
          </cell>
          <cell r="G2974"/>
          <cell r="H2974" t="str">
            <v>Thuận</v>
          </cell>
          <cell r="I2974" t="str">
            <v>Nhựa</v>
          </cell>
          <cell r="J2974" t="str">
            <v>PQC</v>
          </cell>
          <cell r="K2974">
            <v>20000</v>
          </cell>
          <cell r="L2974">
            <v>20000</v>
          </cell>
          <cell r="M2974">
            <v>0</v>
          </cell>
          <cell r="P2974"/>
          <cell r="Q2974"/>
          <cell r="R2974"/>
          <cell r="S2974"/>
          <cell r="T2974"/>
          <cell r="U2974"/>
          <cell r="V2974"/>
          <cell r="W2974"/>
          <cell r="Y2974"/>
          <cell r="Z2974"/>
          <cell r="AA2974"/>
          <cell r="AB2974"/>
          <cell r="AC2974"/>
          <cell r="AD2974"/>
          <cell r="AE2974"/>
        </row>
        <row r="2975">
          <cell r="B2975">
            <v>44167</v>
          </cell>
          <cell r="C2975">
            <v>49</v>
          </cell>
          <cell r="D2975">
            <v>12</v>
          </cell>
          <cell r="E2975">
            <v>3004020025</v>
          </cell>
          <cell r="F2975" t="str">
            <v>Vỏ trên UNDERSINK đen</v>
          </cell>
          <cell r="G2975"/>
          <cell r="H2975" t="str">
            <v>Thuận</v>
          </cell>
          <cell r="I2975" t="str">
            <v>Nhựa</v>
          </cell>
          <cell r="J2975" t="str">
            <v>PQC</v>
          </cell>
          <cell r="K2975">
            <v>350</v>
          </cell>
          <cell r="L2975">
            <v>350</v>
          </cell>
          <cell r="M2975">
            <v>0</v>
          </cell>
          <cell r="P2975"/>
          <cell r="Q2975"/>
          <cell r="R2975"/>
          <cell r="S2975"/>
          <cell r="T2975"/>
          <cell r="U2975"/>
          <cell r="V2975"/>
          <cell r="W2975"/>
          <cell r="Y2975"/>
          <cell r="Z2975"/>
          <cell r="AA2975"/>
          <cell r="AB2975"/>
          <cell r="AC2975"/>
          <cell r="AD2975"/>
          <cell r="AE2975"/>
        </row>
        <row r="2976">
          <cell r="B2976">
            <v>44167</v>
          </cell>
          <cell r="C2976">
            <v>49</v>
          </cell>
          <cell r="D2976">
            <v>12</v>
          </cell>
          <cell r="E2976">
            <v>3004070021</v>
          </cell>
          <cell r="F2976" t="str">
            <v>Thân bình BC01 trắng (0x10.5-9.6)</v>
          </cell>
          <cell r="G2976"/>
          <cell r="H2976" t="str">
            <v>Thuận</v>
          </cell>
          <cell r="I2976" t="str">
            <v>Nhựa</v>
          </cell>
          <cell r="J2976" t="str">
            <v>PQC</v>
          </cell>
          <cell r="K2976">
            <v>537</v>
          </cell>
          <cell r="L2976">
            <v>536</v>
          </cell>
          <cell r="M2976">
            <v>1</v>
          </cell>
          <cell r="P2976"/>
          <cell r="Q2976"/>
          <cell r="R2976"/>
          <cell r="S2976"/>
          <cell r="T2976"/>
          <cell r="U2976"/>
          <cell r="V2976">
            <v>1</v>
          </cell>
          <cell r="W2976"/>
          <cell r="Y2976"/>
          <cell r="Z2976"/>
          <cell r="AA2976"/>
          <cell r="AB2976"/>
          <cell r="AC2976"/>
          <cell r="AD2976"/>
          <cell r="AE2976"/>
        </row>
        <row r="2977">
          <cell r="B2977">
            <v>44168</v>
          </cell>
          <cell r="C2977">
            <v>49</v>
          </cell>
          <cell r="D2977">
            <v>12</v>
          </cell>
          <cell r="E2977">
            <v>2007020008</v>
          </cell>
          <cell r="F2977" t="str">
            <v>Van áp thấp đen 1/4" JEAK</v>
          </cell>
          <cell r="G2977"/>
          <cell r="H2977" t="str">
            <v>Nhâm</v>
          </cell>
          <cell r="I2977" t="str">
            <v>Linh kiện</v>
          </cell>
          <cell r="J2977" t="str">
            <v>PQC</v>
          </cell>
          <cell r="K2977">
            <v>500</v>
          </cell>
          <cell r="L2977">
            <v>491</v>
          </cell>
          <cell r="M2977">
            <v>9</v>
          </cell>
          <cell r="P2977"/>
          <cell r="Q2977"/>
          <cell r="R2977"/>
          <cell r="S2977"/>
          <cell r="T2977"/>
          <cell r="U2977"/>
          <cell r="V2977"/>
          <cell r="W2977"/>
          <cell r="Y2977"/>
          <cell r="Z2977"/>
          <cell r="AA2977"/>
          <cell r="AB2977"/>
          <cell r="AC2977"/>
          <cell r="AD2977"/>
          <cell r="AE2977">
            <v>9</v>
          </cell>
        </row>
        <row r="2978">
          <cell r="B2978">
            <v>44168</v>
          </cell>
          <cell r="C2978">
            <v>49</v>
          </cell>
          <cell r="D2978">
            <v>12</v>
          </cell>
          <cell r="E2978">
            <v>2007010003</v>
          </cell>
          <cell r="F2978" t="str">
            <v>Van áp cao đen 1/4" JEAK</v>
          </cell>
          <cell r="G2978"/>
          <cell r="H2978" t="str">
            <v>Nhâm</v>
          </cell>
          <cell r="I2978" t="str">
            <v>Linh kiện</v>
          </cell>
          <cell r="J2978" t="str">
            <v>PQC</v>
          </cell>
          <cell r="K2978">
            <v>2000</v>
          </cell>
          <cell r="L2978">
            <v>1996</v>
          </cell>
          <cell r="M2978">
            <v>4</v>
          </cell>
          <cell r="P2978"/>
          <cell r="Q2978"/>
          <cell r="R2978"/>
          <cell r="S2978"/>
          <cell r="T2978"/>
          <cell r="U2978"/>
          <cell r="V2978"/>
          <cell r="W2978"/>
          <cell r="Y2978"/>
          <cell r="Z2978"/>
          <cell r="AA2978"/>
          <cell r="AB2978"/>
          <cell r="AC2978"/>
          <cell r="AD2978"/>
          <cell r="AE2978">
            <v>4</v>
          </cell>
        </row>
        <row r="2979">
          <cell r="B2979">
            <v>44168</v>
          </cell>
          <cell r="C2979">
            <v>49</v>
          </cell>
          <cell r="D2979">
            <v>12</v>
          </cell>
          <cell r="E2979">
            <v>2013050007</v>
          </cell>
          <cell r="F2979" t="str">
            <v>Flow 300 RT</v>
          </cell>
          <cell r="G2979"/>
          <cell r="H2979" t="str">
            <v>Nhâm</v>
          </cell>
          <cell r="I2979" t="str">
            <v>Linh kiện</v>
          </cell>
          <cell r="J2979" t="str">
            <v>PQC</v>
          </cell>
          <cell r="K2979">
            <v>1000</v>
          </cell>
          <cell r="L2979">
            <v>984</v>
          </cell>
          <cell r="M2979">
            <v>16</v>
          </cell>
          <cell r="P2979">
            <v>16</v>
          </cell>
          <cell r="Q2979"/>
          <cell r="R2979"/>
          <cell r="S2979"/>
          <cell r="T2979"/>
          <cell r="U2979"/>
          <cell r="V2979"/>
          <cell r="W2979"/>
          <cell r="Y2979"/>
          <cell r="Z2979"/>
          <cell r="AA2979"/>
          <cell r="AB2979"/>
          <cell r="AC2979"/>
          <cell r="AD2979"/>
          <cell r="AE2979"/>
        </row>
        <row r="2980">
          <cell r="B2980">
            <v>44168</v>
          </cell>
          <cell r="C2980">
            <v>49</v>
          </cell>
          <cell r="D2980">
            <v>12</v>
          </cell>
          <cell r="E2980">
            <v>2002010047</v>
          </cell>
          <cell r="F2980" t="str">
            <v>Thân vỏ màng 1812 EZ xanh KAROFI</v>
          </cell>
          <cell r="G2980"/>
          <cell r="H2980" t="str">
            <v>Nhâm</v>
          </cell>
          <cell r="I2980" t="str">
            <v>Linh kiện</v>
          </cell>
          <cell r="J2980" t="str">
            <v>PQC</v>
          </cell>
          <cell r="K2980">
            <v>400</v>
          </cell>
          <cell r="L2980">
            <v>399</v>
          </cell>
          <cell r="M2980">
            <v>1</v>
          </cell>
          <cell r="P2980"/>
          <cell r="Q2980"/>
          <cell r="R2980"/>
          <cell r="S2980"/>
          <cell r="T2980"/>
          <cell r="U2980"/>
          <cell r="V2980"/>
          <cell r="W2980"/>
          <cell r="Y2980">
            <v>1</v>
          </cell>
          <cell r="Z2980"/>
          <cell r="AA2980"/>
          <cell r="AB2980"/>
          <cell r="AC2980"/>
          <cell r="AD2980"/>
          <cell r="AE2980"/>
        </row>
        <row r="2981">
          <cell r="B2981">
            <v>44168</v>
          </cell>
          <cell r="C2981">
            <v>49</v>
          </cell>
          <cell r="D2981">
            <v>12</v>
          </cell>
          <cell r="E2981">
            <v>2002010048</v>
          </cell>
          <cell r="F2981" t="str">
            <v>Nắp vỏ màng 1812 EZ xanh</v>
          </cell>
          <cell r="G2981"/>
          <cell r="H2981" t="str">
            <v>Nhâm</v>
          </cell>
          <cell r="I2981" t="str">
            <v>Linh kiện</v>
          </cell>
          <cell r="J2981" t="str">
            <v>PQC</v>
          </cell>
          <cell r="K2981">
            <v>400</v>
          </cell>
          <cell r="L2981">
            <v>399</v>
          </cell>
          <cell r="M2981">
            <v>1</v>
          </cell>
          <cell r="P2981"/>
          <cell r="Q2981"/>
          <cell r="R2981"/>
          <cell r="S2981"/>
          <cell r="T2981"/>
          <cell r="U2981"/>
          <cell r="V2981"/>
          <cell r="W2981"/>
          <cell r="Y2981">
            <v>1</v>
          </cell>
          <cell r="Z2981"/>
          <cell r="AA2981"/>
          <cell r="AB2981"/>
          <cell r="AC2981"/>
          <cell r="AD2981"/>
          <cell r="AE2981"/>
        </row>
        <row r="2982">
          <cell r="B2982">
            <v>44168</v>
          </cell>
          <cell r="C2982">
            <v>49</v>
          </cell>
          <cell r="D2982">
            <v>12</v>
          </cell>
          <cell r="E2982">
            <v>2001310030</v>
          </cell>
          <cell r="F2982" t="str">
            <v>Nắp cốc K EZ 1/4-1/4 trắng</v>
          </cell>
          <cell r="G2982"/>
          <cell r="H2982" t="str">
            <v>Nhâm</v>
          </cell>
          <cell r="I2982" t="str">
            <v>Linh kiện</v>
          </cell>
          <cell r="J2982" t="str">
            <v>PQC</v>
          </cell>
          <cell r="K2982">
            <v>1500</v>
          </cell>
          <cell r="L2982">
            <v>1500</v>
          </cell>
          <cell r="M2982">
            <v>0</v>
          </cell>
          <cell r="P2982"/>
          <cell r="Q2982"/>
          <cell r="R2982"/>
          <cell r="S2982"/>
          <cell r="T2982"/>
          <cell r="U2982"/>
          <cell r="V2982"/>
          <cell r="W2982"/>
          <cell r="Y2982"/>
          <cell r="Z2982"/>
          <cell r="AA2982"/>
          <cell r="AB2982"/>
          <cell r="AC2982"/>
          <cell r="AD2982"/>
          <cell r="AE2982"/>
        </row>
        <row r="2983">
          <cell r="B2983">
            <v>44168</v>
          </cell>
          <cell r="C2983">
            <v>49</v>
          </cell>
          <cell r="D2983">
            <v>12</v>
          </cell>
          <cell r="E2983">
            <v>2001310033</v>
          </cell>
          <cell r="F2983" t="str">
            <v>Nắp cốc K EZ 3/8-1/4 trắng</v>
          </cell>
          <cell r="G2983"/>
          <cell r="H2983" t="str">
            <v>Nhâm</v>
          </cell>
          <cell r="I2983" t="str">
            <v>Linh kiện</v>
          </cell>
          <cell r="J2983" t="str">
            <v>PQC</v>
          </cell>
          <cell r="K2983">
            <v>1000</v>
          </cell>
          <cell r="L2983">
            <v>1000</v>
          </cell>
          <cell r="M2983">
            <v>0</v>
          </cell>
          <cell r="P2983"/>
          <cell r="Q2983"/>
          <cell r="R2983"/>
          <cell r="S2983"/>
          <cell r="T2983"/>
          <cell r="U2983"/>
          <cell r="V2983"/>
          <cell r="W2983"/>
          <cell r="Y2983"/>
          <cell r="Z2983"/>
          <cell r="AA2983"/>
          <cell r="AB2983"/>
          <cell r="AC2983"/>
          <cell r="AD2983"/>
          <cell r="AE2983"/>
        </row>
        <row r="2984">
          <cell r="B2984">
            <v>44168</v>
          </cell>
          <cell r="C2984">
            <v>49</v>
          </cell>
          <cell r="D2984">
            <v>12</v>
          </cell>
          <cell r="E2984">
            <v>2011010004</v>
          </cell>
          <cell r="F2984" t="str">
            <v>Van 1C 14 trắng</v>
          </cell>
          <cell r="G2984"/>
          <cell r="H2984" t="str">
            <v>Nhâm</v>
          </cell>
          <cell r="I2984" t="str">
            <v>Linh kiện</v>
          </cell>
          <cell r="J2984" t="str">
            <v>PQC</v>
          </cell>
          <cell r="K2984">
            <v>500</v>
          </cell>
          <cell r="L2984">
            <v>498</v>
          </cell>
          <cell r="M2984">
            <v>2</v>
          </cell>
          <cell r="P2984">
            <v>2</v>
          </cell>
          <cell r="Q2984"/>
          <cell r="R2984"/>
          <cell r="S2984"/>
          <cell r="T2984"/>
          <cell r="U2984"/>
          <cell r="V2984"/>
          <cell r="W2984"/>
          <cell r="Y2984"/>
          <cell r="Z2984"/>
          <cell r="AA2984"/>
          <cell r="AB2984"/>
          <cell r="AC2984"/>
          <cell r="AD2984"/>
          <cell r="AE2984"/>
        </row>
        <row r="2985">
          <cell r="B2985">
            <v>44168</v>
          </cell>
          <cell r="C2985">
            <v>49</v>
          </cell>
          <cell r="D2985">
            <v>12</v>
          </cell>
          <cell r="E2985">
            <v>3004090060</v>
          </cell>
          <cell r="F2985" t="str">
            <v>Bộ vi mạch SRO</v>
          </cell>
          <cell r="G2985"/>
          <cell r="H2985" t="str">
            <v>Nhâm</v>
          </cell>
          <cell r="I2985" t="str">
            <v>Linh kiện</v>
          </cell>
          <cell r="J2985" t="str">
            <v>PQC</v>
          </cell>
          <cell r="K2985">
            <v>200</v>
          </cell>
          <cell r="L2985">
            <v>200</v>
          </cell>
          <cell r="M2985">
            <v>0</v>
          </cell>
          <cell r="P2985"/>
          <cell r="Q2985"/>
          <cell r="R2985"/>
          <cell r="S2985"/>
          <cell r="T2985"/>
          <cell r="U2985"/>
          <cell r="V2985"/>
          <cell r="W2985"/>
          <cell r="Y2985"/>
          <cell r="Z2985"/>
          <cell r="AA2985"/>
          <cell r="AB2985"/>
          <cell r="AC2985"/>
          <cell r="AD2985"/>
          <cell r="AE2985"/>
        </row>
        <row r="2986">
          <cell r="B2986">
            <v>44168</v>
          </cell>
          <cell r="C2986">
            <v>49</v>
          </cell>
          <cell r="D2986">
            <v>12</v>
          </cell>
          <cell r="E2986">
            <v>2011020051</v>
          </cell>
          <cell r="F2986" t="str">
            <v>Bộ cút Flow 300 FRT (VN)</v>
          </cell>
          <cell r="G2986"/>
          <cell r="H2986" t="str">
            <v>Nhâm</v>
          </cell>
          <cell r="I2986" t="str">
            <v>Linh kiện</v>
          </cell>
          <cell r="J2986" t="str">
            <v>PQC</v>
          </cell>
          <cell r="K2986">
            <v>500</v>
          </cell>
          <cell r="L2986">
            <v>500</v>
          </cell>
          <cell r="M2986">
            <v>0</v>
          </cell>
          <cell r="P2986"/>
          <cell r="Q2986"/>
          <cell r="R2986"/>
          <cell r="S2986"/>
          <cell r="T2986"/>
          <cell r="U2986"/>
          <cell r="V2986"/>
          <cell r="W2986"/>
          <cell r="Y2986"/>
          <cell r="Z2986"/>
          <cell r="AA2986"/>
          <cell r="AB2986"/>
          <cell r="AC2986"/>
          <cell r="AD2986"/>
          <cell r="AE2986"/>
        </row>
        <row r="2987">
          <cell r="B2987">
            <v>44168</v>
          </cell>
          <cell r="C2987">
            <v>49</v>
          </cell>
          <cell r="D2987">
            <v>12</v>
          </cell>
          <cell r="E2987">
            <v>2011020033</v>
          </cell>
          <cell r="F2987" t="str">
            <v>Bộ cút Flow 300 FRT (VN-I)</v>
          </cell>
          <cell r="G2987"/>
          <cell r="H2987" t="str">
            <v>Nhâm</v>
          </cell>
          <cell r="I2987" t="str">
            <v>Linh kiện</v>
          </cell>
          <cell r="J2987" t="str">
            <v>PQC</v>
          </cell>
          <cell r="K2987">
            <v>500</v>
          </cell>
          <cell r="L2987">
            <v>500</v>
          </cell>
          <cell r="M2987">
            <v>0</v>
          </cell>
          <cell r="P2987"/>
          <cell r="Q2987"/>
          <cell r="R2987"/>
          <cell r="S2987"/>
          <cell r="T2987"/>
          <cell r="U2987"/>
          <cell r="V2987"/>
          <cell r="W2987"/>
          <cell r="Y2987"/>
          <cell r="Z2987"/>
          <cell r="AA2987"/>
          <cell r="AB2987"/>
          <cell r="AC2987"/>
          <cell r="AD2987"/>
          <cell r="AE2987"/>
        </row>
        <row r="2988">
          <cell r="B2988">
            <v>44168</v>
          </cell>
          <cell r="C2988">
            <v>49</v>
          </cell>
          <cell r="D2988">
            <v>12</v>
          </cell>
          <cell r="E2988">
            <v>3004090045</v>
          </cell>
          <cell r="F2988" t="str">
            <v>Kim Flow 300 vàng</v>
          </cell>
          <cell r="G2988"/>
          <cell r="H2988" t="str">
            <v>Nhâm</v>
          </cell>
          <cell r="I2988" t="str">
            <v>Linh kiện</v>
          </cell>
          <cell r="J2988" t="str">
            <v>PQC</v>
          </cell>
          <cell r="K2988"/>
          <cell r="L2988"/>
          <cell r="M2988"/>
          <cell r="P2988"/>
          <cell r="Q2988"/>
          <cell r="R2988"/>
          <cell r="S2988"/>
          <cell r="T2988"/>
          <cell r="U2988"/>
          <cell r="V2988"/>
          <cell r="W2988"/>
          <cell r="Y2988"/>
          <cell r="Z2988"/>
          <cell r="AA2988"/>
          <cell r="AB2988"/>
          <cell r="AC2988"/>
          <cell r="AD2988"/>
          <cell r="AE2988"/>
        </row>
        <row r="2989">
          <cell r="B2989">
            <v>44168</v>
          </cell>
          <cell r="C2989">
            <v>49</v>
          </cell>
          <cell r="D2989">
            <v>12</v>
          </cell>
          <cell r="E2989">
            <v>4006060260</v>
          </cell>
          <cell r="F2989" t="str">
            <v>HDSD máy RO KAROFI (Anh)</v>
          </cell>
          <cell r="G2989"/>
          <cell r="H2989" t="str">
            <v>Nhật Anh</v>
          </cell>
          <cell r="I2989">
            <v>1000343</v>
          </cell>
          <cell r="J2989" t="str">
            <v>IQC</v>
          </cell>
          <cell r="K2989">
            <v>1050</v>
          </cell>
          <cell r="L2989">
            <v>1050</v>
          </cell>
          <cell r="M2989">
            <v>0</v>
          </cell>
          <cell r="P2989"/>
          <cell r="Q2989"/>
          <cell r="R2989"/>
          <cell r="S2989"/>
          <cell r="T2989"/>
          <cell r="U2989"/>
          <cell r="V2989"/>
          <cell r="W2989"/>
          <cell r="Y2989"/>
          <cell r="Z2989"/>
          <cell r="AA2989"/>
          <cell r="AB2989"/>
          <cell r="AC2989"/>
          <cell r="AD2989"/>
          <cell r="AE2989"/>
        </row>
        <row r="2990">
          <cell r="B2990">
            <v>44168</v>
          </cell>
          <cell r="C2990">
            <v>49</v>
          </cell>
          <cell r="D2990">
            <v>12</v>
          </cell>
          <cell r="E2990">
            <v>4006031222</v>
          </cell>
          <cell r="F2990" t="str">
            <v>Tem cốc 1 PP SEDIMENT KAROFI (Anh)</v>
          </cell>
          <cell r="G2990"/>
          <cell r="H2990" t="str">
            <v>Nhật Anh</v>
          </cell>
          <cell r="I2990">
            <v>1000343</v>
          </cell>
          <cell r="J2990" t="str">
            <v>IQC</v>
          </cell>
          <cell r="K2990">
            <v>725</v>
          </cell>
          <cell r="L2990">
            <v>725</v>
          </cell>
          <cell r="M2990">
            <v>0</v>
          </cell>
          <cell r="P2990"/>
          <cell r="Q2990"/>
          <cell r="R2990"/>
          <cell r="S2990"/>
          <cell r="T2990"/>
          <cell r="U2990"/>
          <cell r="V2990"/>
          <cell r="W2990"/>
          <cell r="Y2990"/>
          <cell r="Z2990"/>
          <cell r="AA2990"/>
          <cell r="AB2990"/>
          <cell r="AC2990"/>
          <cell r="AD2990"/>
          <cell r="AE2990"/>
        </row>
        <row r="2991">
          <cell r="B2991">
            <v>44168</v>
          </cell>
          <cell r="C2991">
            <v>49</v>
          </cell>
          <cell r="D2991">
            <v>12</v>
          </cell>
          <cell r="E2991">
            <v>4006031223</v>
          </cell>
          <cell r="F2991" t="str">
            <v>Tem cốc 2 LOOSE CARBON KAROFI (Anh)</v>
          </cell>
          <cell r="G2991"/>
          <cell r="H2991" t="str">
            <v>Nhật Anh</v>
          </cell>
          <cell r="I2991">
            <v>1000343</v>
          </cell>
          <cell r="J2991" t="str">
            <v>IQC</v>
          </cell>
          <cell r="K2991">
            <v>720</v>
          </cell>
          <cell r="L2991">
            <v>720</v>
          </cell>
          <cell r="M2991">
            <v>0</v>
          </cell>
          <cell r="P2991"/>
          <cell r="Q2991"/>
          <cell r="R2991"/>
          <cell r="S2991"/>
          <cell r="T2991"/>
          <cell r="U2991"/>
          <cell r="V2991"/>
          <cell r="W2991"/>
          <cell r="Y2991"/>
          <cell r="Z2991"/>
          <cell r="AA2991"/>
          <cell r="AB2991"/>
          <cell r="AC2991"/>
          <cell r="AD2991"/>
          <cell r="AE2991"/>
        </row>
        <row r="2992">
          <cell r="B2992">
            <v>44168</v>
          </cell>
          <cell r="C2992">
            <v>49</v>
          </cell>
          <cell r="D2992">
            <v>12</v>
          </cell>
          <cell r="E2992">
            <v>4006031269</v>
          </cell>
          <cell r="F2992" t="str">
            <v>Tem cốc 3 CTO KAROFI (Anh)</v>
          </cell>
          <cell r="G2992"/>
          <cell r="H2992" t="str">
            <v>Nhật Anh</v>
          </cell>
          <cell r="I2992">
            <v>1000343</v>
          </cell>
          <cell r="J2992" t="str">
            <v>IQC</v>
          </cell>
          <cell r="K2992">
            <v>675</v>
          </cell>
          <cell r="L2992">
            <v>675</v>
          </cell>
          <cell r="M2992">
            <v>0</v>
          </cell>
          <cell r="P2992"/>
          <cell r="Q2992"/>
          <cell r="R2992"/>
          <cell r="S2992"/>
          <cell r="T2992"/>
          <cell r="U2992"/>
          <cell r="V2992"/>
          <cell r="W2992"/>
          <cell r="Y2992"/>
          <cell r="Z2992"/>
          <cell r="AA2992"/>
          <cell r="AB2992"/>
          <cell r="AC2992"/>
          <cell r="AD2992"/>
          <cell r="AE2992"/>
        </row>
        <row r="2993">
          <cell r="B2993">
            <v>44168</v>
          </cell>
          <cell r="C2993">
            <v>49</v>
          </cell>
          <cell r="D2993">
            <v>12</v>
          </cell>
          <cell r="E2993">
            <v>4006031229</v>
          </cell>
          <cell r="F2993" t="str">
            <v>Tem bơm KAROFI (Anh)</v>
          </cell>
          <cell r="G2993"/>
          <cell r="H2993" t="str">
            <v>Nhật Anh</v>
          </cell>
          <cell r="I2993">
            <v>1000343</v>
          </cell>
          <cell r="J2993" t="str">
            <v>IQC</v>
          </cell>
          <cell r="K2993">
            <v>450</v>
          </cell>
          <cell r="L2993">
            <v>450</v>
          </cell>
          <cell r="M2993">
            <v>0</v>
          </cell>
          <cell r="P2993"/>
          <cell r="Q2993"/>
          <cell r="R2993"/>
          <cell r="S2993"/>
          <cell r="T2993"/>
          <cell r="U2993"/>
          <cell r="V2993"/>
          <cell r="W2993"/>
          <cell r="Y2993"/>
          <cell r="Z2993"/>
          <cell r="AA2993"/>
          <cell r="AB2993"/>
          <cell r="AC2993"/>
          <cell r="AD2993"/>
          <cell r="AE2993"/>
        </row>
        <row r="2994">
          <cell r="B2994">
            <v>44168</v>
          </cell>
          <cell r="C2994">
            <v>49</v>
          </cell>
          <cell r="D2994">
            <v>12</v>
          </cell>
          <cell r="E2994">
            <v>4006031221</v>
          </cell>
          <cell r="F2994" t="str">
            <v>Tem giá sắt KAROFI (Anh)</v>
          </cell>
          <cell r="G2994"/>
          <cell r="H2994" t="str">
            <v>Nhật Anh</v>
          </cell>
          <cell r="I2994">
            <v>1000343</v>
          </cell>
          <cell r="J2994" t="str">
            <v>IQC</v>
          </cell>
          <cell r="K2994">
            <v>320</v>
          </cell>
          <cell r="L2994">
            <v>320</v>
          </cell>
          <cell r="M2994">
            <v>0</v>
          </cell>
          <cell r="P2994"/>
          <cell r="Q2994"/>
          <cell r="R2994"/>
          <cell r="S2994"/>
          <cell r="T2994"/>
          <cell r="U2994"/>
          <cell r="V2994"/>
          <cell r="W2994"/>
          <cell r="Y2994"/>
          <cell r="Z2994"/>
          <cell r="AA2994"/>
          <cell r="AB2994"/>
          <cell r="AC2994"/>
          <cell r="AD2994"/>
          <cell r="AE2994"/>
        </row>
        <row r="2995">
          <cell r="B2995">
            <v>44168</v>
          </cell>
          <cell r="C2995">
            <v>49</v>
          </cell>
          <cell r="D2995">
            <v>12</v>
          </cell>
          <cell r="E2995">
            <v>4006031699</v>
          </cell>
          <cell r="F2995" t="str">
            <v>Tem giá sắt IRO 3 KAROFI (Anh)</v>
          </cell>
          <cell r="G2995"/>
          <cell r="H2995" t="str">
            <v>Nhật Anh</v>
          </cell>
          <cell r="I2995">
            <v>1000343</v>
          </cell>
          <cell r="J2995" t="str">
            <v>IQC</v>
          </cell>
          <cell r="K2995">
            <v>10</v>
          </cell>
          <cell r="L2995">
            <v>10</v>
          </cell>
          <cell r="M2995">
            <v>0</v>
          </cell>
          <cell r="P2995"/>
          <cell r="Q2995"/>
          <cell r="R2995"/>
          <cell r="S2995"/>
          <cell r="T2995"/>
          <cell r="U2995"/>
          <cell r="V2995"/>
          <cell r="W2995"/>
          <cell r="Y2995"/>
          <cell r="Z2995"/>
          <cell r="AA2995"/>
          <cell r="AB2995"/>
          <cell r="AC2995"/>
          <cell r="AD2995"/>
          <cell r="AE2995"/>
        </row>
        <row r="2996">
          <cell r="B2996">
            <v>44168</v>
          </cell>
          <cell r="C2996">
            <v>49</v>
          </cell>
          <cell r="D2996">
            <v>12</v>
          </cell>
          <cell r="E2996">
            <v>4006030222</v>
          </cell>
          <cell r="F2996" t="str">
            <v>Tem cốc OCB-GAC TECOMEN</v>
          </cell>
          <cell r="G2996"/>
          <cell r="H2996" t="str">
            <v>Nhật Anh</v>
          </cell>
          <cell r="I2996">
            <v>1000343</v>
          </cell>
          <cell r="J2996" t="str">
            <v>IQC</v>
          </cell>
          <cell r="K2996">
            <v>240</v>
          </cell>
          <cell r="L2996">
            <v>240</v>
          </cell>
          <cell r="M2996">
            <v>0</v>
          </cell>
          <cell r="P2996"/>
          <cell r="Q2996"/>
          <cell r="R2996"/>
          <cell r="S2996"/>
          <cell r="T2996"/>
          <cell r="U2996"/>
          <cell r="V2996"/>
          <cell r="W2996"/>
          <cell r="Y2996"/>
          <cell r="Z2996"/>
          <cell r="AA2996"/>
          <cell r="AB2996"/>
          <cell r="AC2996"/>
          <cell r="AD2996"/>
          <cell r="AE2996"/>
        </row>
        <row r="2997">
          <cell r="B2997">
            <v>44168</v>
          </cell>
          <cell r="C2997">
            <v>49</v>
          </cell>
          <cell r="D2997">
            <v>12</v>
          </cell>
          <cell r="E2997">
            <v>4006030223</v>
          </cell>
          <cell r="F2997" t="str">
            <v>Tem cốc CTO-GAC TECOMEN</v>
          </cell>
          <cell r="G2997"/>
          <cell r="H2997" t="str">
            <v>Nhật Anh</v>
          </cell>
          <cell r="I2997">
            <v>1000343</v>
          </cell>
          <cell r="J2997" t="str">
            <v>IQC</v>
          </cell>
          <cell r="K2997">
            <v>200</v>
          </cell>
          <cell r="L2997">
            <v>200</v>
          </cell>
          <cell r="M2997">
            <v>0</v>
          </cell>
          <cell r="P2997"/>
          <cell r="Q2997"/>
          <cell r="R2997"/>
          <cell r="S2997"/>
          <cell r="T2997"/>
          <cell r="U2997"/>
          <cell r="V2997"/>
          <cell r="W2997"/>
          <cell r="Y2997"/>
          <cell r="Z2997"/>
          <cell r="AA2997"/>
          <cell r="AB2997"/>
          <cell r="AC2997"/>
          <cell r="AD2997"/>
          <cell r="AE2997"/>
        </row>
        <row r="2998">
          <cell r="B2998">
            <v>44168</v>
          </cell>
          <cell r="C2998">
            <v>49</v>
          </cell>
          <cell r="D2998">
            <v>12</v>
          </cell>
          <cell r="E2998">
            <v>4006030282</v>
          </cell>
          <cell r="F2998" t="str">
            <v>Tem cốc PP SEDIMENT 5(u) TECOMEN</v>
          </cell>
          <cell r="G2998"/>
          <cell r="H2998" t="str">
            <v>Nhật Anh</v>
          </cell>
          <cell r="I2998">
            <v>1000343</v>
          </cell>
          <cell r="J2998" t="str">
            <v>IQC</v>
          </cell>
          <cell r="K2998">
            <v>230</v>
          </cell>
          <cell r="L2998">
            <v>230</v>
          </cell>
          <cell r="M2998">
            <v>0</v>
          </cell>
          <cell r="P2998"/>
          <cell r="Q2998"/>
          <cell r="R2998"/>
          <cell r="S2998"/>
          <cell r="T2998"/>
          <cell r="U2998"/>
          <cell r="V2998"/>
          <cell r="W2998"/>
          <cell r="Y2998"/>
          <cell r="Z2998"/>
          <cell r="AA2998"/>
          <cell r="AB2998"/>
          <cell r="AC2998"/>
          <cell r="AD2998"/>
          <cell r="AE2998"/>
        </row>
        <row r="2999">
          <cell r="B2999">
            <v>44168</v>
          </cell>
          <cell r="C2999">
            <v>49</v>
          </cell>
          <cell r="D2999">
            <v>12</v>
          </cell>
          <cell r="E2999">
            <v>4006031426</v>
          </cell>
          <cell r="F2999" t="str">
            <v>Tem giá sắt TECOMEN (NSF)</v>
          </cell>
          <cell r="G2999"/>
          <cell r="H2999" t="str">
            <v>Nhật Anh</v>
          </cell>
          <cell r="I2999">
            <v>1000343</v>
          </cell>
          <cell r="J2999" t="str">
            <v>IQC</v>
          </cell>
          <cell r="K2999">
            <v>530</v>
          </cell>
          <cell r="L2999">
            <v>530</v>
          </cell>
          <cell r="M2999">
            <v>0</v>
          </cell>
          <cell r="P2999"/>
          <cell r="Q2999"/>
          <cell r="R2999"/>
          <cell r="S2999"/>
          <cell r="T2999"/>
          <cell r="U2999"/>
          <cell r="V2999"/>
          <cell r="W2999"/>
          <cell r="Y2999"/>
          <cell r="Z2999"/>
          <cell r="AA2999"/>
          <cell r="AB2999"/>
          <cell r="AC2999"/>
          <cell r="AD2999"/>
          <cell r="AE2999"/>
        </row>
        <row r="3000">
          <cell r="B3000">
            <v>44168</v>
          </cell>
          <cell r="C3000">
            <v>49</v>
          </cell>
          <cell r="D3000">
            <v>12</v>
          </cell>
          <cell r="E3000">
            <v>4006031428</v>
          </cell>
          <cell r="F3000" t="str">
            <v>Tem vỏ màng TECOMEN</v>
          </cell>
          <cell r="G3000"/>
          <cell r="H3000" t="str">
            <v>Nhật Anh</v>
          </cell>
          <cell r="I3000">
            <v>1000343</v>
          </cell>
          <cell r="J3000" t="str">
            <v>IQC</v>
          </cell>
          <cell r="K3000">
            <v>320</v>
          </cell>
          <cell r="L3000">
            <v>320</v>
          </cell>
          <cell r="M3000">
            <v>0</v>
          </cell>
          <cell r="P3000"/>
          <cell r="Q3000"/>
          <cell r="R3000"/>
          <cell r="S3000"/>
          <cell r="T3000"/>
          <cell r="U3000"/>
          <cell r="V3000"/>
          <cell r="W3000"/>
          <cell r="Y3000"/>
          <cell r="Z3000"/>
          <cell r="AA3000"/>
          <cell r="AB3000"/>
          <cell r="AC3000"/>
          <cell r="AD3000"/>
          <cell r="AE3000"/>
        </row>
        <row r="3001">
          <cell r="B3001">
            <v>44168</v>
          </cell>
          <cell r="C3001">
            <v>49</v>
          </cell>
          <cell r="D3001">
            <v>12</v>
          </cell>
          <cell r="E3001">
            <v>4006030231</v>
          </cell>
          <cell r="F3001" t="str">
            <v>Tem lõi OCB TECOMEN MADE IN VIETNAM</v>
          </cell>
          <cell r="G3001"/>
          <cell r="H3001" t="str">
            <v>Nhật Anh</v>
          </cell>
          <cell r="I3001">
            <v>1000343</v>
          </cell>
          <cell r="J3001" t="str">
            <v>IQC</v>
          </cell>
          <cell r="K3001">
            <v>560</v>
          </cell>
          <cell r="L3001">
            <v>560</v>
          </cell>
          <cell r="M3001">
            <v>0</v>
          </cell>
          <cell r="P3001"/>
          <cell r="Q3001"/>
          <cell r="R3001"/>
          <cell r="S3001"/>
          <cell r="T3001"/>
          <cell r="U3001"/>
          <cell r="V3001"/>
          <cell r="W3001"/>
          <cell r="Y3001"/>
          <cell r="Z3001"/>
          <cell r="AA3001"/>
          <cell r="AB3001"/>
          <cell r="AC3001"/>
          <cell r="AD3001"/>
          <cell r="AE3001"/>
        </row>
        <row r="3002">
          <cell r="B3002">
            <v>44168</v>
          </cell>
          <cell r="C3002">
            <v>49</v>
          </cell>
          <cell r="D3002">
            <v>12</v>
          </cell>
          <cell r="E3002">
            <v>4006030232</v>
          </cell>
          <cell r="F3002" t="str">
            <v>Tem lõi CTO TECOMEN MADE IN VIETNAM</v>
          </cell>
          <cell r="G3002"/>
          <cell r="H3002" t="str">
            <v>Nhật Anh</v>
          </cell>
          <cell r="I3002">
            <v>1000343</v>
          </cell>
          <cell r="J3002" t="str">
            <v>IQC</v>
          </cell>
          <cell r="K3002">
            <v>1360</v>
          </cell>
          <cell r="L3002">
            <v>1360</v>
          </cell>
          <cell r="M3002">
            <v>0</v>
          </cell>
          <cell r="P3002"/>
          <cell r="Q3002"/>
          <cell r="R3002"/>
          <cell r="S3002"/>
          <cell r="T3002"/>
          <cell r="U3002"/>
          <cell r="V3002"/>
          <cell r="W3002"/>
          <cell r="Y3002"/>
          <cell r="Z3002"/>
          <cell r="AA3002"/>
          <cell r="AB3002"/>
          <cell r="AC3002"/>
          <cell r="AD3002"/>
          <cell r="AE3002"/>
        </row>
        <row r="3003">
          <cell r="B3003">
            <v>44168</v>
          </cell>
          <cell r="C3003">
            <v>49</v>
          </cell>
          <cell r="D3003">
            <v>12</v>
          </cell>
          <cell r="E3003">
            <v>4006030037</v>
          </cell>
          <cell r="F3003" t="str">
            <v>Tem lõi Alkaline TECOMEN</v>
          </cell>
          <cell r="G3003"/>
          <cell r="H3003" t="str">
            <v>Nhật Anh</v>
          </cell>
          <cell r="I3003">
            <v>1000343</v>
          </cell>
          <cell r="J3003" t="str">
            <v>IQC</v>
          </cell>
          <cell r="K3003">
            <v>330</v>
          </cell>
          <cell r="L3003">
            <v>330</v>
          </cell>
          <cell r="M3003">
            <v>0</v>
          </cell>
          <cell r="P3003"/>
          <cell r="Q3003"/>
          <cell r="R3003"/>
          <cell r="S3003"/>
          <cell r="T3003"/>
          <cell r="U3003"/>
          <cell r="V3003"/>
          <cell r="W3003"/>
          <cell r="Y3003"/>
          <cell r="Z3003"/>
          <cell r="AA3003"/>
          <cell r="AB3003"/>
          <cell r="AC3003"/>
          <cell r="AD3003"/>
          <cell r="AE3003"/>
        </row>
        <row r="3004">
          <cell r="B3004">
            <v>44168</v>
          </cell>
          <cell r="C3004">
            <v>49</v>
          </cell>
          <cell r="D3004">
            <v>12</v>
          </cell>
          <cell r="E3004">
            <v>4006031632</v>
          </cell>
          <cell r="F3004" t="str">
            <v>Tem màu FIFO</v>
          </cell>
          <cell r="G3004"/>
          <cell r="H3004" t="str">
            <v>Nhật Anh</v>
          </cell>
          <cell r="I3004">
            <v>1000343</v>
          </cell>
          <cell r="J3004" t="str">
            <v>IQC</v>
          </cell>
          <cell r="K3004">
            <v>5000</v>
          </cell>
          <cell r="L3004">
            <v>5000</v>
          </cell>
          <cell r="M3004">
            <v>0</v>
          </cell>
          <cell r="P3004"/>
          <cell r="Q3004"/>
          <cell r="R3004"/>
          <cell r="S3004"/>
          <cell r="T3004"/>
          <cell r="U3004"/>
          <cell r="V3004"/>
          <cell r="W3004"/>
          <cell r="Y3004"/>
          <cell r="Z3004"/>
          <cell r="AA3004"/>
          <cell r="AB3004"/>
          <cell r="AC3004"/>
          <cell r="AD3004"/>
          <cell r="AE3004"/>
        </row>
        <row r="3005">
          <cell r="B3005">
            <v>44168</v>
          </cell>
          <cell r="C3005">
            <v>49</v>
          </cell>
          <cell r="D3005">
            <v>12</v>
          </cell>
          <cell r="E3005">
            <v>4006030131</v>
          </cell>
          <cell r="F3005" t="str">
            <v>Tem lõi MINERAL TECOMEN</v>
          </cell>
          <cell r="G3005"/>
          <cell r="H3005" t="str">
            <v>Nhật Anh</v>
          </cell>
          <cell r="I3005">
            <v>1000343</v>
          </cell>
          <cell r="J3005" t="str">
            <v>IQC</v>
          </cell>
          <cell r="K3005">
            <v>330</v>
          </cell>
          <cell r="L3005">
            <v>330</v>
          </cell>
          <cell r="M3005">
            <v>0</v>
          </cell>
          <cell r="P3005"/>
          <cell r="Q3005"/>
          <cell r="R3005"/>
          <cell r="S3005"/>
          <cell r="T3005"/>
          <cell r="U3005"/>
          <cell r="V3005"/>
          <cell r="W3005"/>
          <cell r="Y3005"/>
          <cell r="Z3005"/>
          <cell r="AA3005"/>
          <cell r="AB3005"/>
          <cell r="AC3005"/>
          <cell r="AD3005"/>
          <cell r="AE3005"/>
        </row>
        <row r="3006">
          <cell r="B3006">
            <v>44168</v>
          </cell>
          <cell r="C3006">
            <v>49</v>
          </cell>
          <cell r="D3006">
            <v>12</v>
          </cell>
          <cell r="E3006">
            <v>4006030152</v>
          </cell>
          <cell r="F3006" t="str">
            <v>Tem lõi T33 TECOMEN</v>
          </cell>
          <cell r="G3006"/>
          <cell r="H3006" t="str">
            <v>Nhật Anh</v>
          </cell>
          <cell r="I3006">
            <v>1000343</v>
          </cell>
          <cell r="J3006" t="str">
            <v>IQC</v>
          </cell>
          <cell r="K3006">
            <v>330</v>
          </cell>
          <cell r="L3006">
            <v>330</v>
          </cell>
          <cell r="M3006">
            <v>0</v>
          </cell>
          <cell r="P3006"/>
          <cell r="Q3006"/>
          <cell r="R3006"/>
          <cell r="S3006"/>
          <cell r="T3006"/>
          <cell r="U3006"/>
          <cell r="V3006"/>
          <cell r="W3006"/>
          <cell r="Y3006"/>
          <cell r="Z3006"/>
          <cell r="AA3006"/>
          <cell r="AB3006"/>
          <cell r="AC3006"/>
          <cell r="AD3006"/>
          <cell r="AE3006"/>
        </row>
        <row r="3007">
          <cell r="B3007">
            <v>44168</v>
          </cell>
          <cell r="C3007">
            <v>49</v>
          </cell>
          <cell r="D3007">
            <v>12</v>
          </cell>
          <cell r="E3007">
            <v>4006031536</v>
          </cell>
          <cell r="F3007" t="str">
            <v>Tem lõi PP So Safe SPP105R</v>
          </cell>
          <cell r="G3007"/>
          <cell r="H3007" t="str">
            <v>Nhật Anh</v>
          </cell>
          <cell r="I3007">
            <v>1000343</v>
          </cell>
          <cell r="J3007" t="str">
            <v>IQC</v>
          </cell>
          <cell r="K3007">
            <v>30000</v>
          </cell>
          <cell r="L3007">
            <v>30000</v>
          </cell>
          <cell r="M3007">
            <v>0</v>
          </cell>
          <cell r="P3007"/>
          <cell r="Q3007"/>
          <cell r="R3007"/>
          <cell r="S3007"/>
          <cell r="T3007"/>
          <cell r="U3007"/>
          <cell r="V3007"/>
          <cell r="W3007"/>
          <cell r="Y3007"/>
          <cell r="Z3007"/>
          <cell r="AA3007"/>
          <cell r="AB3007"/>
          <cell r="AC3007"/>
          <cell r="AD3007"/>
          <cell r="AE3007"/>
        </row>
        <row r="3008">
          <cell r="B3008">
            <v>44168</v>
          </cell>
          <cell r="C3008">
            <v>49</v>
          </cell>
          <cell r="D3008">
            <v>12</v>
          </cell>
          <cell r="E3008">
            <v>4006032129</v>
          </cell>
          <cell r="F3008" t="str">
            <v>Tem lõi PP So Safe SPP105G</v>
          </cell>
          <cell r="G3008"/>
          <cell r="H3008" t="str">
            <v>Nhật Anh</v>
          </cell>
          <cell r="I3008">
            <v>1000343</v>
          </cell>
          <cell r="J3008" t="str">
            <v>IQC</v>
          </cell>
          <cell r="K3008">
            <v>12000</v>
          </cell>
          <cell r="L3008">
            <v>12000</v>
          </cell>
          <cell r="M3008">
            <v>0</v>
          </cell>
          <cell r="P3008"/>
          <cell r="Q3008"/>
          <cell r="R3008"/>
          <cell r="S3008"/>
          <cell r="T3008"/>
          <cell r="U3008"/>
          <cell r="V3008"/>
          <cell r="W3008"/>
          <cell r="Y3008"/>
          <cell r="Z3008"/>
          <cell r="AA3008"/>
          <cell r="AB3008"/>
          <cell r="AC3008"/>
          <cell r="AD3008"/>
          <cell r="AE3008"/>
        </row>
        <row r="3009">
          <cell r="B3009">
            <v>44168</v>
          </cell>
          <cell r="C3009">
            <v>49</v>
          </cell>
          <cell r="D3009">
            <v>12</v>
          </cell>
          <cell r="E3009">
            <v>4006032130</v>
          </cell>
          <cell r="F3009" t="str">
            <v>Tem lõi PP So Safe SPP205G</v>
          </cell>
          <cell r="G3009"/>
          <cell r="H3009" t="str">
            <v>Nhật Anh</v>
          </cell>
          <cell r="I3009">
            <v>1000343</v>
          </cell>
          <cell r="J3009" t="str">
            <v>IQC</v>
          </cell>
          <cell r="K3009">
            <v>3000</v>
          </cell>
          <cell r="L3009">
            <v>3000</v>
          </cell>
          <cell r="M3009">
            <v>0</v>
          </cell>
          <cell r="P3009"/>
          <cell r="Q3009"/>
          <cell r="R3009"/>
          <cell r="S3009"/>
          <cell r="T3009"/>
          <cell r="U3009"/>
          <cell r="V3009"/>
          <cell r="W3009"/>
          <cell r="Y3009"/>
          <cell r="Z3009"/>
          <cell r="AA3009"/>
          <cell r="AB3009"/>
          <cell r="AC3009"/>
          <cell r="AD3009"/>
          <cell r="AE3009"/>
        </row>
        <row r="3010">
          <cell r="B3010">
            <v>44168</v>
          </cell>
          <cell r="C3010">
            <v>49</v>
          </cell>
          <cell r="D3010">
            <v>12</v>
          </cell>
          <cell r="E3010">
            <v>4006032131</v>
          </cell>
          <cell r="F3010" t="str">
            <v>Tem lõi PP So Safe SPP305R</v>
          </cell>
          <cell r="G3010"/>
          <cell r="H3010" t="str">
            <v>Nhật Anh</v>
          </cell>
          <cell r="I3010">
            <v>1000343</v>
          </cell>
          <cell r="J3010" t="str">
            <v>IQC</v>
          </cell>
          <cell r="K3010">
            <v>1200</v>
          </cell>
          <cell r="L3010">
            <v>1200</v>
          </cell>
          <cell r="M3010">
            <v>0</v>
          </cell>
          <cell r="P3010"/>
          <cell r="Q3010"/>
          <cell r="R3010"/>
          <cell r="S3010"/>
          <cell r="T3010"/>
          <cell r="U3010"/>
          <cell r="V3010"/>
          <cell r="W3010"/>
          <cell r="Y3010"/>
          <cell r="Z3010"/>
          <cell r="AA3010"/>
          <cell r="AB3010"/>
          <cell r="AC3010"/>
          <cell r="AD3010"/>
          <cell r="AE3010"/>
        </row>
        <row r="3011">
          <cell r="B3011">
            <v>44168</v>
          </cell>
          <cell r="C3011">
            <v>49</v>
          </cell>
          <cell r="D3011">
            <v>12</v>
          </cell>
          <cell r="E3011">
            <v>4006030267</v>
          </cell>
          <cell r="F3011" t="str">
            <v>Tem mạch điện KAROFI HCV200RO</v>
          </cell>
          <cell r="G3011"/>
          <cell r="H3011" t="str">
            <v>Nhật Anh</v>
          </cell>
          <cell r="I3011">
            <v>1000343</v>
          </cell>
          <cell r="J3011" t="str">
            <v>IQC</v>
          </cell>
          <cell r="K3011">
            <v>500</v>
          </cell>
          <cell r="L3011">
            <v>500</v>
          </cell>
          <cell r="M3011">
            <v>0</v>
          </cell>
          <cell r="P3011"/>
          <cell r="Q3011"/>
          <cell r="R3011"/>
          <cell r="S3011"/>
          <cell r="T3011"/>
          <cell r="U3011"/>
          <cell r="V3011"/>
          <cell r="W3011"/>
          <cell r="Y3011"/>
          <cell r="Z3011"/>
          <cell r="AA3011"/>
          <cell r="AB3011"/>
          <cell r="AC3011"/>
          <cell r="AD3011"/>
          <cell r="AE3011"/>
        </row>
        <row r="3012">
          <cell r="B3012">
            <v>44168</v>
          </cell>
          <cell r="C3012">
            <v>49</v>
          </cell>
          <cell r="D3012">
            <v>12</v>
          </cell>
          <cell r="E3012">
            <v>4006031629</v>
          </cell>
          <cell r="F3012" t="str">
            <v>Tem mạch điện KAROFI Duo O-D138</v>
          </cell>
          <cell r="G3012"/>
          <cell r="H3012" t="str">
            <v>Nhật Anh</v>
          </cell>
          <cell r="I3012">
            <v>1000343</v>
          </cell>
          <cell r="J3012" t="str">
            <v>IQC</v>
          </cell>
          <cell r="K3012">
            <v>1000</v>
          </cell>
          <cell r="L3012">
            <v>1000</v>
          </cell>
          <cell r="M3012">
            <v>0</v>
          </cell>
          <cell r="P3012"/>
          <cell r="Q3012"/>
          <cell r="R3012"/>
          <cell r="S3012"/>
          <cell r="T3012"/>
          <cell r="U3012"/>
          <cell r="V3012"/>
          <cell r="W3012"/>
          <cell r="Y3012"/>
          <cell r="Z3012"/>
          <cell r="AA3012"/>
          <cell r="AB3012"/>
          <cell r="AC3012"/>
          <cell r="AD3012"/>
          <cell r="AE3012"/>
        </row>
        <row r="3013">
          <cell r="B3013">
            <v>44168</v>
          </cell>
          <cell r="C3013">
            <v>49</v>
          </cell>
          <cell r="D3013">
            <v>12</v>
          </cell>
          <cell r="E3013">
            <v>4006031743</v>
          </cell>
          <cell r="F3013" t="str">
            <v>Tem phụ KAROFI E8RO (Hàn Quốc)</v>
          </cell>
          <cell r="G3013"/>
          <cell r="H3013" t="str">
            <v>Nhật Anh</v>
          </cell>
          <cell r="I3013">
            <v>1000343</v>
          </cell>
          <cell r="J3013" t="str">
            <v>IQC</v>
          </cell>
          <cell r="K3013">
            <v>1000</v>
          </cell>
          <cell r="L3013">
            <v>1000</v>
          </cell>
          <cell r="M3013">
            <v>0</v>
          </cell>
          <cell r="P3013"/>
          <cell r="Q3013"/>
          <cell r="R3013"/>
          <cell r="S3013"/>
          <cell r="T3013"/>
          <cell r="U3013"/>
          <cell r="V3013"/>
          <cell r="W3013"/>
          <cell r="Y3013"/>
          <cell r="Z3013"/>
          <cell r="AA3013"/>
          <cell r="AB3013"/>
          <cell r="AC3013"/>
          <cell r="AD3013"/>
          <cell r="AE3013"/>
        </row>
        <row r="3014">
          <cell r="B3014">
            <v>44168</v>
          </cell>
          <cell r="C3014">
            <v>49</v>
          </cell>
          <cell r="D3014">
            <v>12</v>
          </cell>
          <cell r="E3014">
            <v>4006032035</v>
          </cell>
          <cell r="F3014" t="str">
            <v>Tem phụ Karofi HCV200RO (IPX1) Rev.00</v>
          </cell>
          <cell r="G3014"/>
          <cell r="H3014" t="str">
            <v>Nhật Anh</v>
          </cell>
          <cell r="I3014">
            <v>1000343</v>
          </cell>
          <cell r="J3014" t="str">
            <v>IQC</v>
          </cell>
          <cell r="K3014">
            <v>1000</v>
          </cell>
          <cell r="L3014">
            <v>1000</v>
          </cell>
          <cell r="M3014">
            <v>0</v>
          </cell>
          <cell r="P3014"/>
          <cell r="Q3014"/>
          <cell r="R3014"/>
          <cell r="S3014"/>
          <cell r="T3014"/>
          <cell r="U3014"/>
          <cell r="V3014"/>
          <cell r="W3014"/>
          <cell r="Y3014"/>
          <cell r="Z3014"/>
          <cell r="AA3014"/>
          <cell r="AB3014"/>
          <cell r="AC3014"/>
          <cell r="AD3014"/>
          <cell r="AE3014"/>
        </row>
        <row r="3015">
          <cell r="B3015">
            <v>44168</v>
          </cell>
          <cell r="C3015">
            <v>49</v>
          </cell>
          <cell r="D3015">
            <v>12</v>
          </cell>
          <cell r="E3015">
            <v>4006032036</v>
          </cell>
          <cell r="F3015" t="str">
            <v>Tem phụ KAROFI Duo O-D138 (IPX1)</v>
          </cell>
          <cell r="G3015"/>
          <cell r="H3015" t="str">
            <v>Nhật Anh</v>
          </cell>
          <cell r="I3015">
            <v>1000343</v>
          </cell>
          <cell r="J3015" t="str">
            <v>IQC</v>
          </cell>
          <cell r="K3015">
            <v>2000</v>
          </cell>
          <cell r="L3015">
            <v>2000</v>
          </cell>
          <cell r="M3015">
            <v>0</v>
          </cell>
          <cell r="P3015"/>
          <cell r="Q3015"/>
          <cell r="R3015"/>
          <cell r="S3015"/>
          <cell r="T3015"/>
          <cell r="U3015"/>
          <cell r="V3015"/>
          <cell r="W3015"/>
          <cell r="Y3015"/>
          <cell r="Z3015"/>
          <cell r="AA3015"/>
          <cell r="AB3015"/>
          <cell r="AC3015"/>
          <cell r="AD3015"/>
          <cell r="AE3015"/>
        </row>
        <row r="3016">
          <cell r="B3016">
            <v>44168</v>
          </cell>
          <cell r="C3016">
            <v>49</v>
          </cell>
          <cell r="D3016">
            <v>12</v>
          </cell>
          <cell r="E3016">
            <v>4006031909</v>
          </cell>
          <cell r="F3016" t="str">
            <v>Tem QR Code O-H128 MT</v>
          </cell>
          <cell r="G3016"/>
          <cell r="H3016" t="str">
            <v>Nhật Anh</v>
          </cell>
          <cell r="I3016">
            <v>1000343</v>
          </cell>
          <cell r="J3016" t="str">
            <v>IQC</v>
          </cell>
          <cell r="K3016">
            <v>1000</v>
          </cell>
          <cell r="L3016">
            <v>1000</v>
          </cell>
          <cell r="M3016">
            <v>0</v>
          </cell>
          <cell r="P3016"/>
          <cell r="Q3016"/>
          <cell r="R3016"/>
          <cell r="S3016"/>
          <cell r="T3016"/>
          <cell r="U3016"/>
          <cell r="V3016"/>
          <cell r="W3016"/>
          <cell r="Y3016"/>
          <cell r="Z3016"/>
          <cell r="AA3016"/>
          <cell r="AB3016"/>
          <cell r="AC3016"/>
          <cell r="AD3016"/>
          <cell r="AE3016"/>
        </row>
        <row r="3017">
          <cell r="B3017">
            <v>44168</v>
          </cell>
          <cell r="C3017">
            <v>49</v>
          </cell>
          <cell r="D3017">
            <v>12</v>
          </cell>
          <cell r="E3017">
            <v>4006031913</v>
          </cell>
          <cell r="F3017" t="str">
            <v>Tem QR Code KAROFI O-D138</v>
          </cell>
          <cell r="G3017"/>
          <cell r="H3017" t="str">
            <v>Nhật Anh</v>
          </cell>
          <cell r="I3017">
            <v>1000343</v>
          </cell>
          <cell r="J3017" t="str">
            <v>IQC</v>
          </cell>
          <cell r="K3017">
            <v>1000</v>
          </cell>
          <cell r="L3017">
            <v>1000</v>
          </cell>
          <cell r="M3017">
            <v>0</v>
          </cell>
          <cell r="P3017"/>
          <cell r="Q3017"/>
          <cell r="R3017"/>
          <cell r="S3017"/>
          <cell r="T3017"/>
          <cell r="U3017"/>
          <cell r="V3017"/>
          <cell r="W3017"/>
          <cell r="Y3017"/>
          <cell r="Z3017"/>
          <cell r="AA3017"/>
          <cell r="AB3017"/>
          <cell r="AC3017"/>
          <cell r="AD3017"/>
          <cell r="AE3017"/>
        </row>
        <row r="3018">
          <cell r="B3018">
            <v>44168</v>
          </cell>
          <cell r="C3018">
            <v>49</v>
          </cell>
          <cell r="D3018">
            <v>12</v>
          </cell>
          <cell r="E3018">
            <v>4006031400</v>
          </cell>
          <cell r="F3018" t="str">
            <v>Tem phụ KAROFI K8RO-H</v>
          </cell>
          <cell r="G3018"/>
          <cell r="H3018" t="str">
            <v>Nhật Anh</v>
          </cell>
          <cell r="I3018">
            <v>1000343</v>
          </cell>
          <cell r="J3018" t="str">
            <v>IQC</v>
          </cell>
          <cell r="K3018">
            <v>2300</v>
          </cell>
          <cell r="L3018">
            <v>2300</v>
          </cell>
          <cell r="M3018">
            <v>0</v>
          </cell>
          <cell r="P3018"/>
          <cell r="Q3018"/>
          <cell r="R3018"/>
          <cell r="S3018"/>
          <cell r="T3018"/>
          <cell r="U3018"/>
          <cell r="V3018"/>
          <cell r="W3018"/>
          <cell r="Y3018"/>
          <cell r="Z3018"/>
          <cell r="AA3018"/>
          <cell r="AB3018"/>
          <cell r="AC3018"/>
          <cell r="AD3018"/>
          <cell r="AE3018"/>
        </row>
        <row r="3019">
          <cell r="B3019">
            <v>44168</v>
          </cell>
          <cell r="C3019">
            <v>49</v>
          </cell>
          <cell r="D3019">
            <v>12</v>
          </cell>
          <cell r="E3019">
            <v>4006050100</v>
          </cell>
          <cell r="F3019" t="str">
            <v>Xốp đỉnh IRO3-HOT</v>
          </cell>
          <cell r="G3019"/>
          <cell r="H3019" t="str">
            <v>Nhật Anh</v>
          </cell>
          <cell r="I3019">
            <v>1000008</v>
          </cell>
          <cell r="J3019" t="str">
            <v>IQC</v>
          </cell>
          <cell r="K3019">
            <v>100</v>
          </cell>
          <cell r="L3019">
            <v>100</v>
          </cell>
          <cell r="M3019">
            <v>0</v>
          </cell>
          <cell r="P3019"/>
          <cell r="Q3019"/>
          <cell r="R3019"/>
          <cell r="S3019"/>
          <cell r="T3019"/>
          <cell r="U3019"/>
          <cell r="V3019"/>
          <cell r="W3019"/>
          <cell r="Y3019"/>
          <cell r="Z3019"/>
          <cell r="AA3019"/>
          <cell r="AB3019"/>
          <cell r="AC3019"/>
          <cell r="AD3019"/>
          <cell r="AE3019"/>
        </row>
        <row r="3020">
          <cell r="B3020">
            <v>44168</v>
          </cell>
          <cell r="C3020">
            <v>49</v>
          </cell>
          <cell r="D3020">
            <v>12</v>
          </cell>
          <cell r="E3020">
            <v>4006050052</v>
          </cell>
          <cell r="F3020" t="str">
            <v>XỐP MẶT IRO3</v>
          </cell>
          <cell r="G3020"/>
          <cell r="H3020" t="str">
            <v>Nhật Anh</v>
          </cell>
          <cell r="I3020">
            <v>1000008</v>
          </cell>
          <cell r="J3020" t="str">
            <v>IQC</v>
          </cell>
          <cell r="K3020">
            <v>200</v>
          </cell>
          <cell r="L3020">
            <v>200</v>
          </cell>
          <cell r="M3020">
            <v>0</v>
          </cell>
          <cell r="P3020"/>
          <cell r="Q3020"/>
          <cell r="R3020"/>
          <cell r="S3020"/>
          <cell r="T3020"/>
          <cell r="U3020"/>
          <cell r="V3020"/>
          <cell r="W3020"/>
          <cell r="Y3020"/>
          <cell r="Z3020"/>
          <cell r="AA3020"/>
          <cell r="AB3020"/>
          <cell r="AC3020"/>
          <cell r="AD3020"/>
          <cell r="AE3020"/>
        </row>
        <row r="3021">
          <cell r="B3021">
            <v>44168</v>
          </cell>
          <cell r="C3021">
            <v>49</v>
          </cell>
          <cell r="D3021">
            <v>12</v>
          </cell>
          <cell r="E3021">
            <v>4006050053</v>
          </cell>
          <cell r="F3021" t="str">
            <v>XỐP HÔNG IRO3</v>
          </cell>
          <cell r="G3021"/>
          <cell r="H3021" t="str">
            <v>Nhật Anh</v>
          </cell>
          <cell r="I3021">
            <v>1000008</v>
          </cell>
          <cell r="J3021" t="str">
            <v>IQC</v>
          </cell>
          <cell r="K3021">
            <v>200</v>
          </cell>
          <cell r="L3021">
            <v>200</v>
          </cell>
          <cell r="M3021">
            <v>0</v>
          </cell>
          <cell r="P3021"/>
          <cell r="Q3021"/>
          <cell r="R3021"/>
          <cell r="S3021"/>
          <cell r="T3021"/>
          <cell r="U3021"/>
          <cell r="V3021"/>
          <cell r="W3021"/>
          <cell r="Y3021"/>
          <cell r="Z3021"/>
          <cell r="AA3021"/>
          <cell r="AB3021"/>
          <cell r="AC3021"/>
          <cell r="AD3021"/>
          <cell r="AE3021"/>
        </row>
        <row r="3022">
          <cell r="B3022">
            <v>44168</v>
          </cell>
          <cell r="C3022">
            <v>49</v>
          </cell>
          <cell r="D3022">
            <v>12</v>
          </cell>
          <cell r="E3022">
            <v>4006050046</v>
          </cell>
          <cell r="F3022" t="str">
            <v>Xốp EPS phẳng 340x435x10</v>
          </cell>
          <cell r="G3022"/>
          <cell r="H3022" t="str">
            <v>Nhật Anh</v>
          </cell>
          <cell r="I3022">
            <v>1000008</v>
          </cell>
          <cell r="J3022" t="str">
            <v>IQC</v>
          </cell>
          <cell r="K3022">
            <v>400</v>
          </cell>
          <cell r="L3022">
            <v>400</v>
          </cell>
          <cell r="M3022">
            <v>0</v>
          </cell>
          <cell r="P3022"/>
          <cell r="Q3022"/>
          <cell r="R3022"/>
          <cell r="S3022"/>
          <cell r="T3022"/>
          <cell r="U3022"/>
          <cell r="V3022"/>
          <cell r="W3022"/>
          <cell r="Y3022"/>
          <cell r="Z3022"/>
          <cell r="AA3022"/>
          <cell r="AB3022"/>
          <cell r="AC3022"/>
          <cell r="AD3022"/>
          <cell r="AE3022"/>
        </row>
        <row r="3023">
          <cell r="B3023">
            <v>44168</v>
          </cell>
          <cell r="C3023">
            <v>49</v>
          </cell>
          <cell r="D3023">
            <v>12</v>
          </cell>
          <cell r="E3023">
            <v>4006050047</v>
          </cell>
          <cell r="F3023" t="str">
            <v>Xốp EPS phẳng 365x885x10</v>
          </cell>
          <cell r="G3023"/>
          <cell r="H3023" t="str">
            <v>Nhật Anh</v>
          </cell>
          <cell r="I3023">
            <v>1000008</v>
          </cell>
          <cell r="J3023" t="str">
            <v>IQC</v>
          </cell>
          <cell r="K3023">
            <v>600</v>
          </cell>
          <cell r="L3023">
            <v>600</v>
          </cell>
          <cell r="M3023">
            <v>0</v>
          </cell>
          <cell r="P3023"/>
          <cell r="Q3023"/>
          <cell r="R3023"/>
          <cell r="S3023"/>
          <cell r="T3023"/>
          <cell r="U3023"/>
          <cell r="V3023"/>
          <cell r="W3023"/>
          <cell r="Y3023"/>
          <cell r="Z3023"/>
          <cell r="AA3023"/>
          <cell r="AB3023"/>
          <cell r="AC3023"/>
          <cell r="AD3023"/>
          <cell r="AE3023"/>
        </row>
        <row r="3024">
          <cell r="B3024">
            <v>44168</v>
          </cell>
          <cell r="C3024">
            <v>49</v>
          </cell>
          <cell r="D3024">
            <v>12</v>
          </cell>
          <cell r="E3024">
            <v>4006050048</v>
          </cell>
          <cell r="F3024" t="str">
            <v>Xốp EPS phẳng 425x885x10</v>
          </cell>
          <cell r="G3024"/>
          <cell r="H3024" t="str">
            <v>Nhật Anh</v>
          </cell>
          <cell r="I3024">
            <v>1000008</v>
          </cell>
          <cell r="J3024" t="str">
            <v>IQC</v>
          </cell>
          <cell r="K3024">
            <v>600</v>
          </cell>
          <cell r="L3024">
            <v>600</v>
          </cell>
          <cell r="M3024">
            <v>0</v>
          </cell>
          <cell r="P3024"/>
          <cell r="Q3024"/>
          <cell r="R3024"/>
          <cell r="S3024"/>
          <cell r="T3024"/>
          <cell r="U3024"/>
          <cell r="V3024"/>
          <cell r="W3024"/>
          <cell r="Y3024"/>
          <cell r="Z3024"/>
          <cell r="AA3024"/>
          <cell r="AB3024"/>
          <cell r="AC3024"/>
          <cell r="AD3024"/>
          <cell r="AE3024"/>
        </row>
        <row r="3025">
          <cell r="B3025">
            <v>44168</v>
          </cell>
          <cell r="C3025">
            <v>49</v>
          </cell>
          <cell r="D3025">
            <v>12</v>
          </cell>
          <cell r="E3025">
            <v>4006050105</v>
          </cell>
          <cell r="F3025" t="str">
            <v>Xốp EPS phẳng đỉnh IQO</v>
          </cell>
          <cell r="G3025"/>
          <cell r="H3025" t="str">
            <v>Nhật Anh</v>
          </cell>
          <cell r="I3025">
            <v>1000008</v>
          </cell>
          <cell r="J3025" t="str">
            <v>IQC</v>
          </cell>
          <cell r="K3025">
            <v>200</v>
          </cell>
          <cell r="L3025">
            <v>200</v>
          </cell>
          <cell r="M3025">
            <v>0</v>
          </cell>
          <cell r="P3025"/>
          <cell r="Q3025"/>
          <cell r="R3025"/>
          <cell r="S3025"/>
          <cell r="T3025"/>
          <cell r="U3025"/>
          <cell r="V3025"/>
          <cell r="W3025"/>
          <cell r="Y3025"/>
          <cell r="Z3025"/>
          <cell r="AA3025"/>
          <cell r="AB3025"/>
          <cell r="AC3025"/>
          <cell r="AD3025"/>
          <cell r="AE3025"/>
        </row>
        <row r="3026">
          <cell r="B3026">
            <v>44168</v>
          </cell>
          <cell r="C3026">
            <v>49</v>
          </cell>
          <cell r="D3026">
            <v>12</v>
          </cell>
          <cell r="E3026">
            <v>4006050106</v>
          </cell>
          <cell r="F3026" t="str">
            <v>Xốp EPS phẳng mặt IQO</v>
          </cell>
          <cell r="G3026"/>
          <cell r="H3026" t="str">
            <v>Nhật Anh</v>
          </cell>
          <cell r="I3026">
            <v>1000008</v>
          </cell>
          <cell r="J3026" t="str">
            <v>IQC</v>
          </cell>
          <cell r="K3026">
            <v>500</v>
          </cell>
          <cell r="L3026">
            <v>500</v>
          </cell>
          <cell r="M3026">
            <v>0</v>
          </cell>
          <cell r="P3026"/>
          <cell r="Q3026"/>
          <cell r="R3026"/>
          <cell r="S3026"/>
          <cell r="T3026"/>
          <cell r="U3026"/>
          <cell r="V3026"/>
          <cell r="W3026"/>
          <cell r="Y3026"/>
          <cell r="Z3026"/>
          <cell r="AA3026"/>
          <cell r="AB3026"/>
          <cell r="AC3026"/>
          <cell r="AD3026"/>
          <cell r="AE3026"/>
        </row>
        <row r="3027">
          <cell r="B3027">
            <v>44168</v>
          </cell>
          <cell r="C3027">
            <v>49</v>
          </cell>
          <cell r="D3027">
            <v>12</v>
          </cell>
          <cell r="E3027">
            <v>4006050107</v>
          </cell>
          <cell r="F3027" t="str">
            <v>Xốp EPS phẳng cạnh IQO</v>
          </cell>
          <cell r="G3027"/>
          <cell r="H3027" t="str">
            <v>Nhật Anh</v>
          </cell>
          <cell r="I3027">
            <v>1000008</v>
          </cell>
          <cell r="J3027" t="str">
            <v>IQC</v>
          </cell>
          <cell r="K3027">
            <v>600</v>
          </cell>
          <cell r="L3027">
            <v>600</v>
          </cell>
          <cell r="M3027">
            <v>0</v>
          </cell>
          <cell r="P3027"/>
          <cell r="Q3027"/>
          <cell r="R3027"/>
          <cell r="S3027"/>
          <cell r="T3027"/>
          <cell r="U3027"/>
          <cell r="V3027"/>
          <cell r="W3027"/>
          <cell r="Y3027"/>
          <cell r="Z3027"/>
          <cell r="AA3027"/>
          <cell r="AB3027"/>
          <cell r="AC3027"/>
          <cell r="AD3027"/>
          <cell r="AE3027"/>
        </row>
        <row r="3028">
          <cell r="B3028">
            <v>44168</v>
          </cell>
          <cell r="C3028">
            <v>49</v>
          </cell>
          <cell r="D3028">
            <v>12</v>
          </cell>
          <cell r="E3028">
            <v>4006050118</v>
          </cell>
          <cell r="F3028" t="str">
            <v>Xốp đỉnh IQ-PLUS</v>
          </cell>
          <cell r="G3028"/>
          <cell r="H3028" t="str">
            <v>Nhật Anh</v>
          </cell>
          <cell r="I3028">
            <v>1000008</v>
          </cell>
          <cell r="J3028" t="str">
            <v>IQC</v>
          </cell>
          <cell r="K3028">
            <v>160</v>
          </cell>
          <cell r="L3028">
            <v>160</v>
          </cell>
          <cell r="M3028">
            <v>0</v>
          </cell>
          <cell r="P3028"/>
          <cell r="Q3028"/>
          <cell r="R3028"/>
          <cell r="S3028"/>
          <cell r="T3028"/>
          <cell r="U3028"/>
          <cell r="V3028"/>
          <cell r="W3028"/>
          <cell r="Y3028"/>
          <cell r="Z3028"/>
          <cell r="AA3028"/>
          <cell r="AB3028"/>
          <cell r="AC3028"/>
          <cell r="AD3028"/>
          <cell r="AE3028"/>
        </row>
        <row r="3029">
          <cell r="B3029">
            <v>44168</v>
          </cell>
          <cell r="C3029">
            <v>49</v>
          </cell>
          <cell r="D3029">
            <v>12</v>
          </cell>
          <cell r="E3029">
            <v>4006050096</v>
          </cell>
          <cell r="F3029" t="str">
            <v>Bộ xốp EPS HCV200</v>
          </cell>
          <cell r="G3029"/>
          <cell r="H3029" t="str">
            <v>Nhật Anh</v>
          </cell>
          <cell r="I3029">
            <v>1000008</v>
          </cell>
          <cell r="J3029" t="str">
            <v>IQC</v>
          </cell>
          <cell r="K3029">
            <v>480</v>
          </cell>
          <cell r="L3029">
            <v>480</v>
          </cell>
          <cell r="M3029">
            <v>0</v>
          </cell>
          <cell r="P3029"/>
          <cell r="Q3029"/>
          <cell r="R3029"/>
          <cell r="S3029"/>
          <cell r="T3029"/>
          <cell r="U3029"/>
          <cell r="V3029"/>
          <cell r="W3029"/>
          <cell r="Y3029"/>
          <cell r="Z3029"/>
          <cell r="AA3029"/>
          <cell r="AB3029"/>
          <cell r="AC3029"/>
          <cell r="AD3029"/>
          <cell r="AE3029"/>
        </row>
        <row r="3030">
          <cell r="B3030">
            <v>44168</v>
          </cell>
          <cell r="C3030">
            <v>49</v>
          </cell>
          <cell r="D3030">
            <v>12</v>
          </cell>
          <cell r="E3030">
            <v>4006050102</v>
          </cell>
          <cell r="F3030" t="str">
            <v>Bộ xốp EPS bảo ôn HCV-351</v>
          </cell>
          <cell r="G3030"/>
          <cell r="H3030" t="str">
            <v>Nhật Anh</v>
          </cell>
          <cell r="I3030">
            <v>1000008</v>
          </cell>
          <cell r="J3030" t="str">
            <v>IQC</v>
          </cell>
          <cell r="K3030">
            <v>60</v>
          </cell>
          <cell r="L3030">
            <v>60</v>
          </cell>
          <cell r="M3030">
            <v>0</v>
          </cell>
          <cell r="P3030"/>
          <cell r="Q3030"/>
          <cell r="R3030"/>
          <cell r="S3030"/>
          <cell r="T3030"/>
          <cell r="U3030"/>
          <cell r="V3030"/>
          <cell r="W3030"/>
          <cell r="Y3030"/>
          <cell r="Z3030"/>
          <cell r="AA3030"/>
          <cell r="AB3030"/>
          <cell r="AC3030"/>
          <cell r="AD3030"/>
          <cell r="AE3030"/>
        </row>
        <row r="3031">
          <cell r="B3031">
            <v>44168</v>
          </cell>
          <cell r="C3031">
            <v>49</v>
          </cell>
          <cell r="D3031">
            <v>12</v>
          </cell>
          <cell r="E3031">
            <v>4004060014</v>
          </cell>
          <cell r="F3031" t="str">
            <v>Than Nano</v>
          </cell>
          <cell r="G3031"/>
          <cell r="H3031" t="str">
            <v>Nhật Anh</v>
          </cell>
          <cell r="I3031">
            <v>1004052</v>
          </cell>
          <cell r="J3031" t="str">
            <v>IQC</v>
          </cell>
          <cell r="K3031">
            <v>1500</v>
          </cell>
          <cell r="L3031">
            <v>1500</v>
          </cell>
          <cell r="M3031">
            <v>0</v>
          </cell>
          <cell r="P3031"/>
          <cell r="Q3031"/>
          <cell r="R3031"/>
          <cell r="S3031"/>
          <cell r="T3031"/>
          <cell r="U3031"/>
          <cell r="V3031"/>
          <cell r="W3031"/>
          <cell r="Y3031"/>
          <cell r="Z3031"/>
          <cell r="AA3031"/>
          <cell r="AB3031"/>
          <cell r="AC3031"/>
          <cell r="AD3031"/>
          <cell r="AE3031"/>
        </row>
        <row r="3032">
          <cell r="B3032">
            <v>44168</v>
          </cell>
          <cell r="C3032">
            <v>49</v>
          </cell>
          <cell r="D3032">
            <v>12</v>
          </cell>
          <cell r="E3032">
            <v>4004090031</v>
          </cell>
          <cell r="F3032" t="str">
            <v>Bông 2</v>
          </cell>
          <cell r="G3032"/>
          <cell r="H3032" t="str">
            <v>Nhật Anh</v>
          </cell>
          <cell r="I3032">
            <v>1000000</v>
          </cell>
          <cell r="J3032" t="str">
            <v>IQC</v>
          </cell>
          <cell r="K3032">
            <v>8</v>
          </cell>
          <cell r="L3032">
            <v>8</v>
          </cell>
          <cell r="M3032">
            <v>0</v>
          </cell>
          <cell r="P3032"/>
          <cell r="Q3032"/>
          <cell r="R3032"/>
          <cell r="S3032"/>
          <cell r="T3032"/>
          <cell r="U3032"/>
          <cell r="V3032"/>
          <cell r="W3032"/>
          <cell r="Y3032"/>
          <cell r="Z3032"/>
          <cell r="AA3032"/>
          <cell r="AB3032"/>
          <cell r="AC3032"/>
          <cell r="AD3032"/>
          <cell r="AE3032"/>
        </row>
        <row r="3033">
          <cell r="B3033">
            <v>44168</v>
          </cell>
          <cell r="C3033">
            <v>49</v>
          </cell>
          <cell r="D3033">
            <v>12</v>
          </cell>
          <cell r="E3033">
            <v>2017030012</v>
          </cell>
          <cell r="F3033" t="str">
            <v>Gioăng CTO xanh 3mm</v>
          </cell>
          <cell r="G3033"/>
          <cell r="H3033" t="str">
            <v>Nhật Anh</v>
          </cell>
          <cell r="I3033">
            <v>1000031</v>
          </cell>
          <cell r="J3033" t="str">
            <v>IQC</v>
          </cell>
          <cell r="K3033">
            <v>21000</v>
          </cell>
          <cell r="L3033">
            <v>21000</v>
          </cell>
          <cell r="M3033">
            <v>0</v>
          </cell>
          <cell r="P3033"/>
          <cell r="Q3033"/>
          <cell r="R3033"/>
          <cell r="S3033"/>
          <cell r="T3033"/>
          <cell r="U3033"/>
          <cell r="V3033"/>
          <cell r="W3033"/>
          <cell r="Y3033"/>
          <cell r="Z3033"/>
          <cell r="AA3033"/>
          <cell r="AB3033"/>
          <cell r="AC3033"/>
          <cell r="AD3033"/>
          <cell r="AE3033"/>
        </row>
        <row r="3034">
          <cell r="B3034">
            <v>44168</v>
          </cell>
          <cell r="C3034">
            <v>49</v>
          </cell>
          <cell r="D3034">
            <v>12</v>
          </cell>
          <cell r="E3034">
            <v>3003050003</v>
          </cell>
          <cell r="F3034" t="str">
            <v>Thân tủ IQ trắng (0.5mm)</v>
          </cell>
          <cell r="G3034"/>
          <cell r="H3034" t="str">
            <v>Hằng</v>
          </cell>
          <cell r="I3034">
            <v>1005399</v>
          </cell>
          <cell r="J3034" t="str">
            <v>IQC</v>
          </cell>
          <cell r="K3034">
            <v>190</v>
          </cell>
          <cell r="L3034">
            <v>190</v>
          </cell>
          <cell r="M3034">
            <v>0</v>
          </cell>
          <cell r="P3034"/>
          <cell r="Q3034"/>
          <cell r="R3034"/>
          <cell r="S3034"/>
          <cell r="T3034"/>
          <cell r="U3034"/>
          <cell r="V3034"/>
          <cell r="W3034"/>
          <cell r="Y3034"/>
          <cell r="Z3034"/>
          <cell r="AA3034"/>
          <cell r="AB3034"/>
          <cell r="AC3034"/>
          <cell r="AD3034"/>
          <cell r="AE3034"/>
        </row>
        <row r="3035">
          <cell r="B3035">
            <v>44168</v>
          </cell>
          <cell r="C3035">
            <v>49</v>
          </cell>
          <cell r="D3035">
            <v>12</v>
          </cell>
          <cell r="E3035">
            <v>3004020440</v>
          </cell>
          <cell r="F3035" t="str">
            <v>Cụm gá bản lề HCV200 trắng</v>
          </cell>
          <cell r="G3035"/>
          <cell r="H3035" t="str">
            <v>Hằng</v>
          </cell>
          <cell r="I3035">
            <v>1000016</v>
          </cell>
          <cell r="J3035" t="str">
            <v>IQC</v>
          </cell>
          <cell r="K3035">
            <v>150</v>
          </cell>
          <cell r="L3035">
            <v>150</v>
          </cell>
          <cell r="M3035">
            <v>0</v>
          </cell>
          <cell r="P3035"/>
          <cell r="Q3035"/>
          <cell r="R3035"/>
          <cell r="S3035"/>
          <cell r="T3035"/>
          <cell r="U3035"/>
          <cell r="V3035"/>
          <cell r="W3035"/>
          <cell r="Y3035"/>
          <cell r="Z3035"/>
          <cell r="AA3035"/>
          <cell r="AB3035"/>
          <cell r="AC3035"/>
          <cell r="AD3035"/>
          <cell r="AE3035"/>
        </row>
        <row r="3036">
          <cell r="B3036">
            <v>44168</v>
          </cell>
          <cell r="C3036">
            <v>49</v>
          </cell>
          <cell r="D3036">
            <v>12</v>
          </cell>
          <cell r="E3036">
            <v>3004020438</v>
          </cell>
          <cell r="F3036" t="str">
            <v>Cụm vách trái HCV200RO trắng</v>
          </cell>
          <cell r="G3036"/>
          <cell r="H3036" t="str">
            <v>Hằng</v>
          </cell>
          <cell r="I3036">
            <v>1000016</v>
          </cell>
          <cell r="J3036" t="str">
            <v>IQC</v>
          </cell>
          <cell r="K3036">
            <v>150</v>
          </cell>
          <cell r="L3036">
            <v>150</v>
          </cell>
          <cell r="M3036">
            <v>0</v>
          </cell>
          <cell r="P3036"/>
          <cell r="Q3036"/>
          <cell r="R3036"/>
          <cell r="S3036"/>
          <cell r="T3036"/>
          <cell r="U3036"/>
          <cell r="V3036"/>
          <cell r="W3036"/>
          <cell r="Y3036"/>
          <cell r="Z3036"/>
          <cell r="AA3036"/>
          <cell r="AB3036"/>
          <cell r="AC3036"/>
          <cell r="AD3036"/>
          <cell r="AE3036"/>
        </row>
        <row r="3037">
          <cell r="B3037">
            <v>44168</v>
          </cell>
          <cell r="C3037">
            <v>49</v>
          </cell>
          <cell r="D3037">
            <v>12</v>
          </cell>
          <cell r="E3037">
            <v>3004020439</v>
          </cell>
          <cell r="F3037" t="str">
            <v>Cụm vách phải HCV200RO trắng</v>
          </cell>
          <cell r="G3037"/>
          <cell r="H3037" t="str">
            <v>Hằng</v>
          </cell>
          <cell r="I3037">
            <v>1000016</v>
          </cell>
          <cell r="J3037" t="str">
            <v>IQC</v>
          </cell>
          <cell r="K3037">
            <v>150</v>
          </cell>
          <cell r="L3037">
            <v>150</v>
          </cell>
          <cell r="M3037">
            <v>0</v>
          </cell>
          <cell r="P3037"/>
          <cell r="Q3037"/>
          <cell r="R3037"/>
          <cell r="S3037"/>
          <cell r="T3037"/>
          <cell r="U3037"/>
          <cell r="V3037"/>
          <cell r="W3037"/>
          <cell r="Y3037"/>
          <cell r="Z3037"/>
          <cell r="AA3037"/>
          <cell r="AB3037"/>
          <cell r="AC3037"/>
          <cell r="AD3037"/>
          <cell r="AE3037"/>
        </row>
        <row r="3038">
          <cell r="B3038">
            <v>44168</v>
          </cell>
          <cell r="C3038">
            <v>49</v>
          </cell>
          <cell r="D3038">
            <v>12</v>
          </cell>
          <cell r="E3038">
            <v>3004040392</v>
          </cell>
          <cell r="F3038" t="str">
            <v>Ốp sau IRO3-HOT</v>
          </cell>
          <cell r="G3038"/>
          <cell r="H3038" t="str">
            <v>Hằng</v>
          </cell>
          <cell r="I3038">
            <v>1000016</v>
          </cell>
          <cell r="J3038" t="str">
            <v>IQC</v>
          </cell>
          <cell r="K3038">
            <v>150</v>
          </cell>
          <cell r="L3038">
            <v>150</v>
          </cell>
          <cell r="M3038">
            <v>0</v>
          </cell>
          <cell r="P3038"/>
          <cell r="Q3038"/>
          <cell r="R3038"/>
          <cell r="S3038"/>
          <cell r="T3038"/>
          <cell r="U3038"/>
          <cell r="V3038"/>
          <cell r="W3038"/>
          <cell r="Y3038"/>
          <cell r="Z3038"/>
          <cell r="AA3038"/>
          <cell r="AB3038"/>
          <cell r="AC3038"/>
          <cell r="AD3038"/>
          <cell r="AE3038"/>
        </row>
        <row r="3039">
          <cell r="B3039">
            <v>44168</v>
          </cell>
          <cell r="C3039">
            <v>49</v>
          </cell>
          <cell r="D3039">
            <v>12</v>
          </cell>
          <cell r="E3039">
            <v>3003050013</v>
          </cell>
          <cell r="F3039" t="str">
            <v>Thân tủ IRO3 CT trắng</v>
          </cell>
          <cell r="G3039"/>
          <cell r="H3039" t="str">
            <v>Hằng</v>
          </cell>
          <cell r="I3039">
            <v>1006334</v>
          </cell>
          <cell r="J3039" t="str">
            <v>IQC</v>
          </cell>
          <cell r="K3039">
            <v>100</v>
          </cell>
          <cell r="L3039">
            <v>100</v>
          </cell>
          <cell r="M3039">
            <v>0</v>
          </cell>
          <cell r="P3039"/>
          <cell r="Q3039"/>
          <cell r="R3039"/>
          <cell r="S3039"/>
          <cell r="T3039"/>
          <cell r="U3039"/>
          <cell r="V3039"/>
          <cell r="W3039"/>
          <cell r="Y3039"/>
          <cell r="Z3039"/>
          <cell r="AA3039"/>
          <cell r="AB3039"/>
          <cell r="AC3039"/>
          <cell r="AD3039"/>
          <cell r="AE3039"/>
        </row>
        <row r="3040">
          <cell r="B3040">
            <v>44168</v>
          </cell>
          <cell r="C3040">
            <v>49</v>
          </cell>
          <cell r="D3040">
            <v>12</v>
          </cell>
          <cell r="E3040">
            <v>3003050041</v>
          </cell>
          <cell r="F3040" t="str">
            <v>Thân tủ IRO3 E8RO ghi</v>
          </cell>
          <cell r="G3040"/>
          <cell r="H3040" t="str">
            <v>Hằng</v>
          </cell>
          <cell r="I3040">
            <v>1006334</v>
          </cell>
          <cell r="J3040" t="str">
            <v>IQC</v>
          </cell>
          <cell r="K3040">
            <v>100</v>
          </cell>
          <cell r="L3040">
            <v>100</v>
          </cell>
          <cell r="M3040">
            <v>0</v>
          </cell>
          <cell r="P3040"/>
          <cell r="Q3040"/>
          <cell r="R3040"/>
          <cell r="S3040"/>
          <cell r="T3040"/>
          <cell r="U3040"/>
          <cell r="V3040"/>
          <cell r="W3040"/>
          <cell r="Y3040"/>
          <cell r="Z3040"/>
          <cell r="AA3040"/>
          <cell r="AB3040"/>
          <cell r="AC3040"/>
          <cell r="AD3040"/>
          <cell r="AE3040"/>
        </row>
        <row r="3041">
          <cell r="B3041">
            <v>44168</v>
          </cell>
          <cell r="C3041">
            <v>49</v>
          </cell>
          <cell r="D3041">
            <v>12</v>
          </cell>
          <cell r="E3041">
            <v>3004040237</v>
          </cell>
          <cell r="F3041" t="str">
            <v>Giá đỡ bản lề dưới IRO3 v2 trắng</v>
          </cell>
          <cell r="G3041"/>
          <cell r="H3041" t="str">
            <v>Hằng</v>
          </cell>
          <cell r="I3041">
            <v>1006334</v>
          </cell>
          <cell r="J3041" t="str">
            <v>IQC</v>
          </cell>
          <cell r="K3041">
            <v>100</v>
          </cell>
          <cell r="L3041">
            <v>100</v>
          </cell>
          <cell r="M3041">
            <v>0</v>
          </cell>
          <cell r="P3041"/>
          <cell r="Q3041"/>
          <cell r="R3041"/>
          <cell r="S3041"/>
          <cell r="T3041"/>
          <cell r="U3041"/>
          <cell r="V3041"/>
          <cell r="W3041"/>
          <cell r="Y3041"/>
          <cell r="Z3041"/>
          <cell r="AA3041"/>
          <cell r="AB3041"/>
          <cell r="AC3041"/>
          <cell r="AD3041"/>
          <cell r="AE3041"/>
        </row>
        <row r="3042">
          <cell r="B3042">
            <v>44168</v>
          </cell>
          <cell r="C3042">
            <v>49</v>
          </cell>
          <cell r="D3042">
            <v>12</v>
          </cell>
          <cell r="E3042">
            <v>3004040378</v>
          </cell>
          <cell r="F3042" t="str">
            <v>Giá đỡ bản lề dưới IRO3 E8RO ghi</v>
          </cell>
          <cell r="G3042"/>
          <cell r="H3042" t="str">
            <v>Hằng</v>
          </cell>
          <cell r="I3042">
            <v>1006334</v>
          </cell>
          <cell r="J3042" t="str">
            <v>IQC</v>
          </cell>
          <cell r="K3042">
            <v>100</v>
          </cell>
          <cell r="L3042">
            <v>100</v>
          </cell>
          <cell r="M3042">
            <v>0</v>
          </cell>
          <cell r="P3042"/>
          <cell r="Q3042"/>
          <cell r="R3042"/>
          <cell r="S3042"/>
          <cell r="T3042"/>
          <cell r="U3042"/>
          <cell r="V3042"/>
          <cell r="W3042"/>
          <cell r="Y3042"/>
          <cell r="Z3042"/>
          <cell r="AA3042"/>
          <cell r="AB3042"/>
          <cell r="AC3042"/>
          <cell r="AD3042"/>
          <cell r="AE3042"/>
        </row>
        <row r="3043">
          <cell r="B3043">
            <v>44168</v>
          </cell>
          <cell r="C3043">
            <v>49</v>
          </cell>
          <cell r="D3043">
            <v>12</v>
          </cell>
          <cell r="E3043">
            <v>3003050005</v>
          </cell>
          <cell r="F3043" t="str">
            <v>Thân tủ IQ vàng (0.5mm)</v>
          </cell>
          <cell r="G3043"/>
          <cell r="H3043" t="str">
            <v>Hằng</v>
          </cell>
          <cell r="I3043">
            <v>1006334</v>
          </cell>
          <cell r="J3043" t="str">
            <v>IQC</v>
          </cell>
          <cell r="K3043">
            <v>223</v>
          </cell>
          <cell r="L3043">
            <v>223</v>
          </cell>
          <cell r="M3043">
            <v>0</v>
          </cell>
          <cell r="P3043"/>
          <cell r="Q3043"/>
          <cell r="R3043"/>
          <cell r="S3043"/>
          <cell r="T3043"/>
          <cell r="U3043"/>
          <cell r="V3043"/>
          <cell r="W3043"/>
          <cell r="Y3043"/>
          <cell r="Z3043"/>
          <cell r="AA3043"/>
          <cell r="AB3043"/>
          <cell r="AC3043"/>
          <cell r="AD3043"/>
          <cell r="AE3043"/>
        </row>
        <row r="3044">
          <cell r="B3044">
            <v>44168</v>
          </cell>
          <cell r="C3044">
            <v>49</v>
          </cell>
          <cell r="D3044">
            <v>12</v>
          </cell>
          <cell r="E3044">
            <v>3003020012</v>
          </cell>
          <cell r="F3044" t="str">
            <v>Kính tôi đình IQ đen KAROFI</v>
          </cell>
          <cell r="G3044"/>
          <cell r="H3044" t="str">
            <v>Hằng</v>
          </cell>
          <cell r="I3044">
            <v>1005401</v>
          </cell>
          <cell r="J3044" t="str">
            <v>IQC</v>
          </cell>
          <cell r="K3044">
            <v>1037</v>
          </cell>
          <cell r="L3044">
            <v>1037</v>
          </cell>
          <cell r="M3044">
            <v>0</v>
          </cell>
          <cell r="P3044"/>
          <cell r="Q3044"/>
          <cell r="R3044"/>
          <cell r="S3044"/>
          <cell r="T3044"/>
          <cell r="U3044"/>
          <cell r="V3044"/>
          <cell r="W3044"/>
          <cell r="Y3044"/>
          <cell r="Z3044"/>
          <cell r="AA3044"/>
          <cell r="AB3044"/>
          <cell r="AC3044"/>
          <cell r="AD3044"/>
          <cell r="AE3044"/>
        </row>
        <row r="3045">
          <cell r="B3045">
            <v>44168</v>
          </cell>
          <cell r="C3045">
            <v>49</v>
          </cell>
          <cell r="D3045">
            <v>12</v>
          </cell>
          <cell r="E3045">
            <v>3003010220</v>
          </cell>
          <cell r="F3045" t="str">
            <v>Kính tôi cánh IQ đen 4mm KAROFI</v>
          </cell>
          <cell r="G3045"/>
          <cell r="H3045" t="str">
            <v>Hằng</v>
          </cell>
          <cell r="I3045">
            <v>1005401</v>
          </cell>
          <cell r="J3045" t="str">
            <v>IQC</v>
          </cell>
          <cell r="K3045">
            <v>800</v>
          </cell>
          <cell r="L3045">
            <v>800</v>
          </cell>
          <cell r="M3045">
            <v>0</v>
          </cell>
          <cell r="P3045"/>
          <cell r="Q3045"/>
          <cell r="R3045"/>
          <cell r="S3045"/>
          <cell r="T3045"/>
          <cell r="U3045"/>
          <cell r="V3045"/>
          <cell r="W3045"/>
          <cell r="Y3045"/>
          <cell r="Z3045"/>
          <cell r="AA3045"/>
          <cell r="AB3045"/>
          <cell r="AC3045"/>
          <cell r="AD3045"/>
          <cell r="AE3045"/>
        </row>
        <row r="3046">
          <cell r="B3046">
            <v>44168</v>
          </cell>
          <cell r="C3046">
            <v>49</v>
          </cell>
          <cell r="D3046">
            <v>12</v>
          </cell>
          <cell r="E3046">
            <v>4006020045</v>
          </cell>
          <cell r="F3046" t="str">
            <v>Túi PE PET CATIT</v>
          </cell>
          <cell r="G3046"/>
          <cell r="H3046" t="str">
            <v>Hằng</v>
          </cell>
          <cell r="I3046">
            <v>1000015</v>
          </cell>
          <cell r="J3046" t="str">
            <v>IQC</v>
          </cell>
          <cell r="K3046">
            <v>2500</v>
          </cell>
          <cell r="L3046">
            <v>2500</v>
          </cell>
          <cell r="M3046">
            <v>0</v>
          </cell>
          <cell r="P3046"/>
          <cell r="Q3046"/>
          <cell r="R3046"/>
          <cell r="S3046"/>
          <cell r="T3046"/>
          <cell r="U3046"/>
          <cell r="V3046"/>
          <cell r="W3046"/>
          <cell r="Y3046"/>
          <cell r="Z3046"/>
          <cell r="AA3046"/>
          <cell r="AB3046"/>
          <cell r="AC3046"/>
          <cell r="AD3046"/>
          <cell r="AE3046"/>
        </row>
        <row r="3047">
          <cell r="B3047">
            <v>44168</v>
          </cell>
          <cell r="C3047">
            <v>49</v>
          </cell>
          <cell r="D3047">
            <v>12</v>
          </cell>
          <cell r="E3047">
            <v>4003010056</v>
          </cell>
          <cell r="F3047" t="str">
            <v>Thép hộp 1.0x14x14x6000</v>
          </cell>
          <cell r="G3047"/>
          <cell r="H3047" t="str">
            <v>Hằng</v>
          </cell>
          <cell r="I3047">
            <v>1000333</v>
          </cell>
          <cell r="J3047" t="str">
            <v>IQC</v>
          </cell>
          <cell r="K3047">
            <v>100</v>
          </cell>
          <cell r="L3047">
            <v>100</v>
          </cell>
          <cell r="M3047">
            <v>0</v>
          </cell>
          <cell r="P3047"/>
          <cell r="Q3047"/>
          <cell r="R3047"/>
          <cell r="S3047"/>
          <cell r="T3047"/>
          <cell r="U3047"/>
          <cell r="V3047"/>
          <cell r="W3047"/>
          <cell r="Y3047"/>
          <cell r="Z3047"/>
          <cell r="AA3047"/>
          <cell r="AB3047"/>
          <cell r="AC3047"/>
          <cell r="AD3047"/>
          <cell r="AE3047"/>
        </row>
        <row r="3048">
          <cell r="B3048">
            <v>44168</v>
          </cell>
          <cell r="C3048">
            <v>49</v>
          </cell>
          <cell r="D3048">
            <v>12</v>
          </cell>
          <cell r="E3048">
            <v>3004010024</v>
          </cell>
          <cell r="F3048" t="str">
            <v>Dây điện AT48</v>
          </cell>
          <cell r="G3048"/>
          <cell r="H3048" t="str">
            <v>Tuấn già</v>
          </cell>
          <cell r="I3048">
            <v>1004010</v>
          </cell>
          <cell r="J3048" t="str">
            <v>IQC</v>
          </cell>
          <cell r="K3048">
            <v>2000</v>
          </cell>
          <cell r="L3048">
            <v>1970</v>
          </cell>
          <cell r="M3048">
            <v>30</v>
          </cell>
          <cell r="P3048"/>
          <cell r="Q3048"/>
          <cell r="R3048"/>
          <cell r="S3048"/>
          <cell r="T3048"/>
          <cell r="U3048"/>
          <cell r="V3048"/>
          <cell r="W3048"/>
          <cell r="Y3048"/>
          <cell r="Z3048"/>
          <cell r="AA3048"/>
          <cell r="AB3048"/>
          <cell r="AC3048">
            <v>30</v>
          </cell>
          <cell r="AD3048"/>
          <cell r="AE3048"/>
        </row>
        <row r="3049">
          <cell r="B3049">
            <v>44168</v>
          </cell>
          <cell r="C3049">
            <v>49</v>
          </cell>
          <cell r="D3049">
            <v>12</v>
          </cell>
          <cell r="E3049">
            <v>3004010111</v>
          </cell>
          <cell r="F3049" t="str">
            <v>Dây nguồn IRO3-HOT</v>
          </cell>
          <cell r="G3049"/>
          <cell r="H3049" t="str">
            <v>Tuấn già</v>
          </cell>
          <cell r="I3049">
            <v>1004010</v>
          </cell>
          <cell r="J3049" t="str">
            <v>IQC</v>
          </cell>
          <cell r="K3049">
            <v>207</v>
          </cell>
          <cell r="L3049">
            <v>202</v>
          </cell>
          <cell r="M3049">
            <v>5</v>
          </cell>
          <cell r="P3049"/>
          <cell r="Q3049"/>
          <cell r="R3049"/>
          <cell r="S3049"/>
          <cell r="T3049"/>
          <cell r="U3049"/>
          <cell r="V3049"/>
          <cell r="W3049"/>
          <cell r="Y3049"/>
          <cell r="Z3049"/>
          <cell r="AA3049"/>
          <cell r="AB3049"/>
          <cell r="AC3049"/>
          <cell r="AD3049"/>
          <cell r="AE3049">
            <v>5</v>
          </cell>
        </row>
        <row r="3050">
          <cell r="B3050">
            <v>44168</v>
          </cell>
          <cell r="C3050">
            <v>49</v>
          </cell>
          <cell r="D3050">
            <v>12</v>
          </cell>
          <cell r="E3050">
            <v>3004010115</v>
          </cell>
          <cell r="F3050" t="str">
            <v>Dây điện IRO3 Tank 130cm</v>
          </cell>
          <cell r="G3050"/>
          <cell r="H3050" t="str">
            <v>Tuấn già</v>
          </cell>
          <cell r="I3050">
            <v>1004010</v>
          </cell>
          <cell r="J3050" t="str">
            <v>IQC</v>
          </cell>
          <cell r="K3050">
            <v>100</v>
          </cell>
          <cell r="L3050">
            <v>99</v>
          </cell>
          <cell r="M3050">
            <v>1</v>
          </cell>
          <cell r="P3050"/>
          <cell r="Q3050"/>
          <cell r="R3050"/>
          <cell r="S3050"/>
          <cell r="T3050"/>
          <cell r="U3050"/>
          <cell r="V3050"/>
          <cell r="W3050">
            <v>1</v>
          </cell>
          <cell r="Y3050"/>
          <cell r="Z3050"/>
          <cell r="AA3050"/>
          <cell r="AB3050"/>
          <cell r="AC3050"/>
          <cell r="AD3050"/>
          <cell r="AE3050"/>
        </row>
        <row r="3051">
          <cell r="B3051">
            <v>44168</v>
          </cell>
          <cell r="C3051">
            <v>49</v>
          </cell>
          <cell r="D3051">
            <v>12</v>
          </cell>
          <cell r="E3051">
            <v>2013090014</v>
          </cell>
          <cell r="F3051" t="str">
            <v>Vòng chặn dây nguồn cho HCV, WF</v>
          </cell>
          <cell r="G3051"/>
          <cell r="H3051" t="str">
            <v>Tuấn già</v>
          </cell>
          <cell r="I3051">
            <v>1004010</v>
          </cell>
          <cell r="J3051" t="str">
            <v>IQC</v>
          </cell>
          <cell r="K3051">
            <v>100</v>
          </cell>
          <cell r="L3051">
            <v>100</v>
          </cell>
          <cell r="M3051">
            <v>0</v>
          </cell>
          <cell r="P3051"/>
          <cell r="Q3051"/>
          <cell r="R3051"/>
          <cell r="S3051"/>
          <cell r="T3051"/>
          <cell r="U3051"/>
          <cell r="V3051"/>
          <cell r="W3051"/>
          <cell r="Y3051"/>
          <cell r="Z3051"/>
          <cell r="AA3051"/>
          <cell r="AB3051"/>
          <cell r="AC3051"/>
          <cell r="AD3051"/>
          <cell r="AE3051"/>
        </row>
        <row r="3052">
          <cell r="B3052">
            <v>44168</v>
          </cell>
          <cell r="C3052">
            <v>49</v>
          </cell>
          <cell r="D3052">
            <v>12</v>
          </cell>
          <cell r="E3052">
            <v>3004010032</v>
          </cell>
          <cell r="F3052" t="str">
            <v>Dây nguồn HCV-351</v>
          </cell>
          <cell r="G3052"/>
          <cell r="H3052" t="str">
            <v>Tuấn già</v>
          </cell>
          <cell r="I3052">
            <v>1004010</v>
          </cell>
          <cell r="J3052" t="str">
            <v>IQC</v>
          </cell>
          <cell r="K3052">
            <v>200</v>
          </cell>
          <cell r="L3052">
            <v>200</v>
          </cell>
          <cell r="M3052">
            <v>0</v>
          </cell>
          <cell r="P3052"/>
          <cell r="Q3052"/>
          <cell r="R3052"/>
          <cell r="S3052"/>
          <cell r="T3052"/>
          <cell r="U3052"/>
          <cell r="V3052"/>
          <cell r="W3052"/>
          <cell r="Y3052"/>
          <cell r="Z3052"/>
          <cell r="AA3052"/>
          <cell r="AB3052"/>
          <cell r="AC3052"/>
          <cell r="AD3052"/>
          <cell r="AE3052"/>
        </row>
        <row r="3053">
          <cell r="B3053">
            <v>44168</v>
          </cell>
          <cell r="C3053">
            <v>49</v>
          </cell>
          <cell r="D3053">
            <v>12</v>
          </cell>
          <cell r="E3053">
            <v>2003040008</v>
          </cell>
          <cell r="F3053" t="e">
            <v>#N/A</v>
          </cell>
          <cell r="G3053"/>
          <cell r="H3053" t="str">
            <v>Tuấn già</v>
          </cell>
          <cell r="I3053">
            <v>1004564</v>
          </cell>
          <cell r="J3053" t="str">
            <v>IQC</v>
          </cell>
          <cell r="K3053">
            <v>6000</v>
          </cell>
          <cell r="L3053">
            <v>6000</v>
          </cell>
          <cell r="M3053">
            <v>0</v>
          </cell>
          <cell r="P3053"/>
          <cell r="Q3053"/>
          <cell r="R3053"/>
          <cell r="S3053"/>
          <cell r="T3053"/>
          <cell r="U3053"/>
          <cell r="V3053"/>
          <cell r="W3053"/>
          <cell r="Y3053"/>
          <cell r="Z3053"/>
          <cell r="AA3053"/>
          <cell r="AB3053"/>
          <cell r="AC3053"/>
          <cell r="AD3053"/>
          <cell r="AE3053"/>
        </row>
        <row r="3054">
          <cell r="B3054">
            <v>44168</v>
          </cell>
          <cell r="C3054">
            <v>49</v>
          </cell>
          <cell r="D3054">
            <v>12</v>
          </cell>
          <cell r="E3054">
            <v>4006010065</v>
          </cell>
          <cell r="F3054" t="str">
            <v>Thùng carton 4 cốc 320</v>
          </cell>
          <cell r="G3054"/>
          <cell r="H3054" t="str">
            <v>Tuấn già</v>
          </cell>
          <cell r="I3054">
            <v>1004696</v>
          </cell>
          <cell r="J3054" t="str">
            <v>IQC</v>
          </cell>
          <cell r="K3054">
            <v>270</v>
          </cell>
          <cell r="L3054">
            <v>270</v>
          </cell>
          <cell r="M3054">
            <v>0</v>
          </cell>
          <cell r="P3054"/>
          <cell r="Q3054"/>
          <cell r="R3054"/>
          <cell r="S3054"/>
          <cell r="T3054"/>
          <cell r="U3054"/>
          <cell r="V3054"/>
          <cell r="W3054"/>
          <cell r="Y3054"/>
          <cell r="Z3054"/>
          <cell r="AA3054"/>
          <cell r="AB3054"/>
          <cell r="AC3054"/>
          <cell r="AD3054"/>
          <cell r="AE3054"/>
        </row>
        <row r="3055">
          <cell r="B3055">
            <v>44168</v>
          </cell>
          <cell r="C3055">
            <v>49</v>
          </cell>
          <cell r="D3055">
            <v>12</v>
          </cell>
          <cell r="E3055">
            <v>4006010035</v>
          </cell>
          <cell r="F3055" t="str">
            <v>Thùng carton CTO 10"</v>
          </cell>
          <cell r="G3055"/>
          <cell r="H3055" t="str">
            <v>Tuấn già</v>
          </cell>
          <cell r="I3055">
            <v>1004696</v>
          </cell>
          <cell r="J3055" t="str">
            <v>IQC</v>
          </cell>
          <cell r="K3055">
            <v>40</v>
          </cell>
          <cell r="L3055">
            <v>40</v>
          </cell>
          <cell r="M3055">
            <v>0</v>
          </cell>
          <cell r="P3055"/>
          <cell r="Q3055"/>
          <cell r="R3055"/>
          <cell r="S3055"/>
          <cell r="T3055"/>
          <cell r="U3055"/>
          <cell r="V3055"/>
          <cell r="W3055"/>
          <cell r="Y3055"/>
          <cell r="Z3055"/>
          <cell r="AA3055"/>
          <cell r="AB3055"/>
          <cell r="AC3055"/>
          <cell r="AD3055"/>
          <cell r="AE3055"/>
        </row>
        <row r="3056">
          <cell r="B3056">
            <v>44168</v>
          </cell>
          <cell r="C3056">
            <v>49</v>
          </cell>
          <cell r="D3056">
            <v>12</v>
          </cell>
          <cell r="E3056">
            <v>4006010039</v>
          </cell>
          <cell r="F3056" t="str">
            <v>Thùng carton PPD 10"</v>
          </cell>
          <cell r="G3056"/>
          <cell r="H3056" t="str">
            <v>Tuấn già</v>
          </cell>
          <cell r="I3056">
            <v>1004696</v>
          </cell>
          <cell r="J3056" t="str">
            <v>IQC</v>
          </cell>
          <cell r="K3056">
            <v>100</v>
          </cell>
          <cell r="L3056">
            <v>100</v>
          </cell>
          <cell r="M3056">
            <v>0</v>
          </cell>
          <cell r="P3056"/>
          <cell r="Q3056"/>
          <cell r="R3056"/>
          <cell r="S3056"/>
          <cell r="T3056"/>
          <cell r="U3056"/>
          <cell r="V3056"/>
          <cell r="W3056"/>
          <cell r="Y3056"/>
          <cell r="Z3056"/>
          <cell r="AA3056"/>
          <cell r="AB3056"/>
          <cell r="AC3056"/>
          <cell r="AD3056"/>
          <cell r="AE3056"/>
        </row>
        <row r="3057">
          <cell r="B3057">
            <v>44168</v>
          </cell>
          <cell r="C3057">
            <v>49</v>
          </cell>
          <cell r="D3057">
            <v>12</v>
          </cell>
          <cell r="E3057">
            <v>4006010037</v>
          </cell>
          <cell r="F3057" t="str">
            <v>Thùng carton đế tủ IQ</v>
          </cell>
          <cell r="G3057"/>
          <cell r="H3057" t="str">
            <v>Tuấn già</v>
          </cell>
          <cell r="I3057">
            <v>1004696</v>
          </cell>
          <cell r="J3057" t="str">
            <v>IQC</v>
          </cell>
          <cell r="K3057">
            <v>100</v>
          </cell>
          <cell r="L3057">
            <v>100</v>
          </cell>
          <cell r="M3057">
            <v>0</v>
          </cell>
          <cell r="P3057"/>
          <cell r="Q3057"/>
          <cell r="R3057"/>
          <cell r="S3057"/>
          <cell r="T3057"/>
          <cell r="U3057"/>
          <cell r="V3057"/>
          <cell r="W3057"/>
          <cell r="Y3057"/>
          <cell r="Z3057"/>
          <cell r="AA3057"/>
          <cell r="AB3057"/>
          <cell r="AC3057"/>
          <cell r="AD3057"/>
          <cell r="AE3057"/>
        </row>
        <row r="3058">
          <cell r="B3058">
            <v>44168</v>
          </cell>
          <cell r="C3058">
            <v>49</v>
          </cell>
          <cell r="D3058">
            <v>12</v>
          </cell>
          <cell r="E3058">
            <v>4006010040</v>
          </cell>
          <cell r="F3058" t="str">
            <v>Thùng carton OCB 10" NĐ</v>
          </cell>
          <cell r="G3058"/>
          <cell r="H3058" t="str">
            <v>Tuấn già</v>
          </cell>
          <cell r="I3058">
            <v>1004696</v>
          </cell>
          <cell r="J3058" t="str">
            <v>IQC</v>
          </cell>
          <cell r="K3058">
            <v>100</v>
          </cell>
          <cell r="L3058">
            <v>100</v>
          </cell>
          <cell r="M3058">
            <v>0</v>
          </cell>
          <cell r="P3058"/>
          <cell r="Q3058"/>
          <cell r="R3058"/>
          <cell r="S3058"/>
          <cell r="T3058"/>
          <cell r="U3058"/>
          <cell r="V3058"/>
          <cell r="W3058"/>
          <cell r="Y3058"/>
          <cell r="Z3058"/>
          <cell r="AA3058"/>
          <cell r="AB3058"/>
          <cell r="AC3058"/>
          <cell r="AD3058"/>
          <cell r="AE3058"/>
        </row>
        <row r="3059">
          <cell r="B3059">
            <v>44168</v>
          </cell>
          <cell r="C3059">
            <v>49</v>
          </cell>
          <cell r="D3059">
            <v>12</v>
          </cell>
          <cell r="E3059">
            <v>4006010372</v>
          </cell>
          <cell r="F3059" t="str">
            <v>Thùng carton PP 10" XK</v>
          </cell>
          <cell r="G3059"/>
          <cell r="H3059" t="str">
            <v>Tuấn già</v>
          </cell>
          <cell r="I3059">
            <v>1004696</v>
          </cell>
          <cell r="J3059" t="str">
            <v>IQC</v>
          </cell>
          <cell r="K3059">
            <v>116</v>
          </cell>
          <cell r="L3059">
            <v>116</v>
          </cell>
          <cell r="M3059">
            <v>0</v>
          </cell>
          <cell r="P3059"/>
          <cell r="Q3059"/>
          <cell r="R3059"/>
          <cell r="S3059"/>
          <cell r="T3059"/>
          <cell r="U3059"/>
          <cell r="V3059"/>
          <cell r="W3059"/>
          <cell r="Y3059"/>
          <cell r="Z3059"/>
          <cell r="AA3059"/>
          <cell r="AB3059"/>
          <cell r="AC3059"/>
          <cell r="AD3059"/>
          <cell r="AE3059"/>
        </row>
        <row r="3060">
          <cell r="B3060">
            <v>44168</v>
          </cell>
          <cell r="C3060">
            <v>49</v>
          </cell>
          <cell r="D3060">
            <v>12</v>
          </cell>
          <cell r="E3060">
            <v>4006010205</v>
          </cell>
          <cell r="F3060" t="str">
            <v>Thùng carton CTO FILTER (XK)</v>
          </cell>
          <cell r="G3060"/>
          <cell r="H3060" t="str">
            <v>Tuấn già</v>
          </cell>
          <cell r="I3060">
            <v>1004696</v>
          </cell>
          <cell r="J3060" t="str">
            <v>IQC</v>
          </cell>
          <cell r="K3060">
            <v>50</v>
          </cell>
          <cell r="L3060">
            <v>50</v>
          </cell>
          <cell r="M3060">
            <v>0</v>
          </cell>
          <cell r="P3060"/>
          <cell r="Q3060"/>
          <cell r="R3060"/>
          <cell r="S3060"/>
          <cell r="T3060"/>
          <cell r="U3060"/>
          <cell r="V3060"/>
          <cell r="W3060"/>
          <cell r="Y3060"/>
          <cell r="Z3060"/>
          <cell r="AA3060"/>
          <cell r="AB3060"/>
          <cell r="AC3060"/>
          <cell r="AD3060"/>
          <cell r="AE3060"/>
        </row>
        <row r="3061">
          <cell r="B3061">
            <v>44168</v>
          </cell>
          <cell r="C3061">
            <v>49</v>
          </cell>
          <cell r="D3061">
            <v>12</v>
          </cell>
          <cell r="E3061">
            <v>4006010206</v>
          </cell>
          <cell r="F3061" t="str">
            <v>Thùng carton OCB FILTER XK</v>
          </cell>
          <cell r="G3061"/>
          <cell r="H3061" t="str">
            <v>Tuấn già</v>
          </cell>
          <cell r="I3061">
            <v>1004696</v>
          </cell>
          <cell r="J3061" t="str">
            <v>IQC</v>
          </cell>
          <cell r="K3061">
            <v>30</v>
          </cell>
          <cell r="L3061">
            <v>30</v>
          </cell>
          <cell r="M3061">
            <v>0</v>
          </cell>
          <cell r="P3061"/>
          <cell r="Q3061"/>
          <cell r="R3061"/>
          <cell r="S3061"/>
          <cell r="T3061"/>
          <cell r="U3061"/>
          <cell r="V3061"/>
          <cell r="W3061"/>
          <cell r="Y3061"/>
          <cell r="Z3061"/>
          <cell r="AA3061"/>
          <cell r="AB3061"/>
          <cell r="AC3061"/>
          <cell r="AD3061"/>
          <cell r="AE3061"/>
        </row>
        <row r="3062">
          <cell r="B3062">
            <v>44168</v>
          </cell>
          <cell r="C3062">
            <v>49</v>
          </cell>
          <cell r="D3062">
            <v>12</v>
          </cell>
          <cell r="E3062">
            <v>4006010041</v>
          </cell>
          <cell r="F3062" t="str">
            <v>Thùng carton PP 10" Nesca</v>
          </cell>
          <cell r="G3062"/>
          <cell r="H3062" t="str">
            <v>Tuấn già</v>
          </cell>
          <cell r="I3062">
            <v>1004696</v>
          </cell>
          <cell r="J3062" t="str">
            <v>IQC</v>
          </cell>
          <cell r="K3062">
            <v>150</v>
          </cell>
          <cell r="L3062">
            <v>150</v>
          </cell>
          <cell r="M3062">
            <v>0</v>
          </cell>
          <cell r="P3062"/>
          <cell r="Q3062"/>
          <cell r="R3062"/>
          <cell r="S3062"/>
          <cell r="T3062"/>
          <cell r="U3062"/>
          <cell r="V3062"/>
          <cell r="W3062"/>
          <cell r="Y3062"/>
          <cell r="Z3062"/>
          <cell r="AA3062"/>
          <cell r="AB3062"/>
          <cell r="AC3062"/>
          <cell r="AD3062"/>
          <cell r="AE3062"/>
        </row>
        <row r="3063">
          <cell r="B3063">
            <v>44168</v>
          </cell>
          <cell r="C3063">
            <v>49</v>
          </cell>
          <cell r="D3063">
            <v>12</v>
          </cell>
          <cell r="E3063">
            <v>4006010511</v>
          </cell>
          <cell r="F3063" t="str">
            <v>Thùng carton tủ IQ KAROFI v2</v>
          </cell>
          <cell r="G3063"/>
          <cell r="H3063" t="str">
            <v>Tuấn già</v>
          </cell>
          <cell r="I3063">
            <v>1004696</v>
          </cell>
          <cell r="J3063" t="str">
            <v>IQC</v>
          </cell>
          <cell r="K3063">
            <v>496</v>
          </cell>
          <cell r="L3063">
            <v>496</v>
          </cell>
          <cell r="M3063">
            <v>0</v>
          </cell>
          <cell r="P3063"/>
          <cell r="Q3063"/>
          <cell r="R3063"/>
          <cell r="S3063"/>
          <cell r="T3063"/>
          <cell r="U3063"/>
          <cell r="V3063"/>
          <cell r="W3063"/>
          <cell r="Y3063"/>
          <cell r="Z3063"/>
          <cell r="AA3063"/>
          <cell r="AB3063"/>
          <cell r="AC3063"/>
          <cell r="AD3063"/>
          <cell r="AE3063"/>
        </row>
        <row r="3064">
          <cell r="B3064">
            <v>44168</v>
          </cell>
          <cell r="C3064">
            <v>49</v>
          </cell>
          <cell r="D3064">
            <v>12</v>
          </cell>
          <cell r="E3064">
            <v>4006010082</v>
          </cell>
          <cell r="F3064" t="str">
            <v>Thùng carton T33 V</v>
          </cell>
          <cell r="G3064"/>
          <cell r="H3064" t="str">
            <v>Tuấn già</v>
          </cell>
          <cell r="I3064">
            <v>1004696</v>
          </cell>
          <cell r="J3064" t="str">
            <v>IQC</v>
          </cell>
          <cell r="K3064">
            <v>220</v>
          </cell>
          <cell r="L3064">
            <v>220</v>
          </cell>
          <cell r="M3064">
            <v>0</v>
          </cell>
          <cell r="P3064"/>
          <cell r="Q3064"/>
          <cell r="R3064"/>
          <cell r="S3064"/>
          <cell r="T3064"/>
          <cell r="U3064"/>
          <cell r="V3064"/>
          <cell r="W3064"/>
          <cell r="Y3064"/>
          <cell r="Z3064"/>
          <cell r="AA3064"/>
          <cell r="AB3064"/>
          <cell r="AC3064"/>
          <cell r="AD3064"/>
          <cell r="AE3064"/>
        </row>
        <row r="3065">
          <cell r="B3065">
            <v>44168</v>
          </cell>
          <cell r="C3065">
            <v>49</v>
          </cell>
          <cell r="D3065">
            <v>12</v>
          </cell>
          <cell r="E3065">
            <v>4006010490</v>
          </cell>
          <cell r="F3065" t="str">
            <v>Thùng carton KAROFI OPTIMUS v2</v>
          </cell>
          <cell r="G3065"/>
          <cell r="H3065" t="str">
            <v>Tuấn già</v>
          </cell>
          <cell r="I3065">
            <v>1004696</v>
          </cell>
          <cell r="J3065" t="str">
            <v>IQC</v>
          </cell>
          <cell r="K3065">
            <v>150</v>
          </cell>
          <cell r="L3065">
            <v>150</v>
          </cell>
          <cell r="M3065">
            <v>0</v>
          </cell>
          <cell r="P3065"/>
          <cell r="Q3065"/>
          <cell r="R3065"/>
          <cell r="S3065"/>
          <cell r="T3065"/>
          <cell r="U3065"/>
          <cell r="V3065"/>
          <cell r="W3065"/>
          <cell r="Y3065"/>
          <cell r="Z3065"/>
          <cell r="AA3065"/>
          <cell r="AB3065"/>
          <cell r="AC3065"/>
          <cell r="AD3065"/>
          <cell r="AE3065"/>
        </row>
        <row r="3066">
          <cell r="B3066">
            <v>44168</v>
          </cell>
          <cell r="C3066">
            <v>49</v>
          </cell>
          <cell r="D3066">
            <v>12</v>
          </cell>
          <cell r="E3066">
            <v>4006010051</v>
          </cell>
          <cell r="F3066" t="str">
            <v>Thùng đựng cốc cao có nắp (tăng định lượng)</v>
          </cell>
          <cell r="G3066"/>
          <cell r="H3066" t="str">
            <v>Tuấn già</v>
          </cell>
          <cell r="I3066">
            <v>1004696</v>
          </cell>
          <cell r="J3066" t="str">
            <v>IQC</v>
          </cell>
          <cell r="K3066">
            <v>200</v>
          </cell>
          <cell r="L3066">
            <v>200</v>
          </cell>
          <cell r="M3066">
            <v>0</v>
          </cell>
          <cell r="P3066"/>
          <cell r="Q3066"/>
          <cell r="R3066"/>
          <cell r="S3066"/>
          <cell r="T3066"/>
          <cell r="U3066"/>
          <cell r="V3066"/>
          <cell r="W3066"/>
          <cell r="Y3066"/>
          <cell r="Z3066"/>
          <cell r="AA3066"/>
          <cell r="AB3066"/>
          <cell r="AC3066"/>
          <cell r="AD3066"/>
          <cell r="AE3066"/>
        </row>
        <row r="3067">
          <cell r="B3067">
            <v>44168</v>
          </cell>
          <cell r="C3067">
            <v>49</v>
          </cell>
          <cell r="D3067">
            <v>12</v>
          </cell>
          <cell r="E3067">
            <v>4006010510</v>
          </cell>
          <cell r="F3067" t="str">
            <v>Thùng carton tủ IQ KAROFI (xốp) v2</v>
          </cell>
          <cell r="G3067"/>
          <cell r="H3067" t="str">
            <v>Tuấn già</v>
          </cell>
          <cell r="I3067">
            <v>1004696</v>
          </cell>
          <cell r="J3067" t="str">
            <v>IQC</v>
          </cell>
          <cell r="K3067">
            <v>50</v>
          </cell>
          <cell r="L3067">
            <v>50</v>
          </cell>
          <cell r="M3067">
            <v>0</v>
          </cell>
          <cell r="P3067"/>
          <cell r="Q3067"/>
          <cell r="R3067"/>
          <cell r="S3067"/>
          <cell r="T3067"/>
          <cell r="U3067"/>
          <cell r="V3067"/>
          <cell r="W3067"/>
          <cell r="Y3067"/>
          <cell r="Z3067"/>
          <cell r="AA3067"/>
          <cell r="AB3067"/>
          <cell r="AC3067"/>
          <cell r="AD3067"/>
          <cell r="AE3067"/>
        </row>
        <row r="3068">
          <cell r="B3068">
            <v>44168</v>
          </cell>
          <cell r="C3068">
            <v>49</v>
          </cell>
          <cell r="D3068">
            <v>12</v>
          </cell>
          <cell r="E3068">
            <v>4006010081</v>
          </cell>
          <cell r="F3068" t="str">
            <v>Thùng carton T33 102</v>
          </cell>
          <cell r="G3068"/>
          <cell r="H3068" t="str">
            <v>Tuấn già</v>
          </cell>
          <cell r="I3068">
            <v>1004696</v>
          </cell>
          <cell r="J3068" t="str">
            <v>IQC</v>
          </cell>
          <cell r="K3068">
            <v>40</v>
          </cell>
          <cell r="L3068">
            <v>40</v>
          </cell>
          <cell r="M3068">
            <v>0</v>
          </cell>
          <cell r="P3068"/>
          <cell r="Q3068"/>
          <cell r="R3068"/>
          <cell r="S3068"/>
          <cell r="T3068"/>
          <cell r="U3068"/>
          <cell r="V3068"/>
          <cell r="W3068"/>
          <cell r="Y3068"/>
          <cell r="Z3068"/>
          <cell r="AA3068"/>
          <cell r="AB3068"/>
          <cell r="AC3068"/>
          <cell r="AD3068"/>
          <cell r="AE3068"/>
        </row>
        <row r="3069">
          <cell r="B3069">
            <v>44168</v>
          </cell>
          <cell r="C3069">
            <v>49</v>
          </cell>
          <cell r="D3069">
            <v>12</v>
          </cell>
          <cell r="E3069">
            <v>4006010669</v>
          </cell>
          <cell r="F3069" t="str">
            <v>Thùng carton KAROFI HCV200 v2</v>
          </cell>
          <cell r="G3069"/>
          <cell r="H3069" t="str">
            <v>Tuấn già</v>
          </cell>
          <cell r="I3069">
            <v>1004696</v>
          </cell>
          <cell r="J3069" t="str">
            <v>IQC</v>
          </cell>
          <cell r="K3069">
            <v>100</v>
          </cell>
          <cell r="L3069">
            <v>100</v>
          </cell>
          <cell r="M3069">
            <v>0</v>
          </cell>
          <cell r="P3069"/>
          <cell r="Q3069"/>
          <cell r="R3069"/>
          <cell r="S3069"/>
          <cell r="T3069"/>
          <cell r="U3069"/>
          <cell r="V3069"/>
          <cell r="W3069"/>
          <cell r="Y3069"/>
          <cell r="Z3069"/>
          <cell r="AA3069"/>
          <cell r="AB3069"/>
          <cell r="AC3069"/>
          <cell r="AD3069"/>
          <cell r="AE3069"/>
        </row>
        <row r="3070">
          <cell r="B3070">
            <v>44168</v>
          </cell>
          <cell r="C3070">
            <v>49</v>
          </cell>
          <cell r="D3070">
            <v>12</v>
          </cell>
          <cell r="E3070">
            <v>4006010547</v>
          </cell>
          <cell r="F3070" t="str">
            <v>Thùng carton KAROFI Duo O-D138</v>
          </cell>
          <cell r="G3070"/>
          <cell r="H3070" t="str">
            <v>Tuấn già</v>
          </cell>
          <cell r="I3070">
            <v>1004696</v>
          </cell>
          <cell r="J3070" t="str">
            <v>IQC</v>
          </cell>
          <cell r="K3070">
            <v>100</v>
          </cell>
          <cell r="L3070">
            <v>100</v>
          </cell>
          <cell r="M3070">
            <v>0</v>
          </cell>
          <cell r="P3070"/>
          <cell r="Q3070"/>
          <cell r="R3070"/>
          <cell r="S3070"/>
          <cell r="T3070"/>
          <cell r="U3070"/>
          <cell r="V3070"/>
          <cell r="W3070"/>
          <cell r="Y3070"/>
          <cell r="Z3070"/>
          <cell r="AA3070"/>
          <cell r="AB3070"/>
          <cell r="AC3070"/>
          <cell r="AD3070"/>
          <cell r="AE3070"/>
        </row>
        <row r="3071">
          <cell r="B3071">
            <v>44168</v>
          </cell>
          <cell r="C3071">
            <v>49</v>
          </cell>
          <cell r="D3071">
            <v>12</v>
          </cell>
          <cell r="E3071">
            <v>4006010508</v>
          </cell>
          <cell r="F3071" t="str">
            <v>Thùng carton PET CATIT</v>
          </cell>
          <cell r="G3071"/>
          <cell r="H3071" t="str">
            <v>Tuấn già</v>
          </cell>
          <cell r="I3071">
            <v>1004696</v>
          </cell>
          <cell r="J3071" t="str">
            <v>IQC</v>
          </cell>
          <cell r="K3071">
            <v>40</v>
          </cell>
          <cell r="L3071">
            <v>40</v>
          </cell>
          <cell r="M3071">
            <v>0</v>
          </cell>
          <cell r="P3071"/>
          <cell r="Q3071"/>
          <cell r="R3071"/>
          <cell r="S3071"/>
          <cell r="T3071"/>
          <cell r="U3071"/>
          <cell r="V3071"/>
          <cell r="W3071"/>
          <cell r="Y3071"/>
          <cell r="Z3071"/>
          <cell r="AA3071"/>
          <cell r="AB3071"/>
          <cell r="AC3071"/>
          <cell r="AD3071"/>
          <cell r="AE3071"/>
        </row>
        <row r="3072">
          <cell r="B3072">
            <v>44168</v>
          </cell>
          <cell r="C3072">
            <v>49</v>
          </cell>
          <cell r="D3072">
            <v>12</v>
          </cell>
          <cell r="E3072">
            <v>4006010514</v>
          </cell>
          <cell r="F3072" t="str">
            <v>Hộp carton CATIT PET STANDARD</v>
          </cell>
          <cell r="G3072"/>
          <cell r="H3072" t="str">
            <v>Tuấn già</v>
          </cell>
          <cell r="I3072">
            <v>1004696</v>
          </cell>
          <cell r="J3072" t="str">
            <v>IQC</v>
          </cell>
          <cell r="K3072">
            <v>160</v>
          </cell>
          <cell r="L3072">
            <v>160</v>
          </cell>
          <cell r="M3072">
            <v>0</v>
          </cell>
          <cell r="P3072"/>
          <cell r="Q3072"/>
          <cell r="R3072"/>
          <cell r="S3072"/>
          <cell r="T3072"/>
          <cell r="U3072"/>
          <cell r="V3072"/>
          <cell r="W3072"/>
          <cell r="Y3072"/>
          <cell r="Z3072"/>
          <cell r="AA3072"/>
          <cell r="AB3072"/>
          <cell r="AC3072"/>
          <cell r="AD3072"/>
          <cell r="AE3072"/>
        </row>
        <row r="3073">
          <cell r="B3073">
            <v>44168</v>
          </cell>
          <cell r="C3073">
            <v>49</v>
          </cell>
          <cell r="D3073">
            <v>12</v>
          </cell>
          <cell r="E3073">
            <v>3004010119</v>
          </cell>
          <cell r="F3073" t="str">
            <v>Dây điện AT-6.3 (25cm)</v>
          </cell>
          <cell r="G3073"/>
          <cell r="H3073" t="str">
            <v>Tuấn già</v>
          </cell>
          <cell r="I3073">
            <v>1004696</v>
          </cell>
          <cell r="J3073" t="str">
            <v>IQC</v>
          </cell>
          <cell r="K3073">
            <v>2000</v>
          </cell>
          <cell r="L3073">
            <v>2000</v>
          </cell>
          <cell r="M3073">
            <v>0</v>
          </cell>
          <cell r="P3073"/>
          <cell r="Q3073"/>
          <cell r="R3073"/>
          <cell r="S3073"/>
          <cell r="T3073"/>
          <cell r="U3073"/>
          <cell r="V3073"/>
          <cell r="W3073"/>
          <cell r="Y3073"/>
          <cell r="Z3073"/>
          <cell r="AA3073"/>
          <cell r="AB3073"/>
          <cell r="AC3073"/>
          <cell r="AD3073"/>
          <cell r="AE3073"/>
        </row>
        <row r="3074">
          <cell r="B3074">
            <v>44168</v>
          </cell>
          <cell r="C3074">
            <v>49</v>
          </cell>
          <cell r="D3074">
            <v>12</v>
          </cell>
          <cell r="E3074">
            <v>3004010150</v>
          </cell>
          <cell r="F3074" t="str">
            <v>Bộ dây điện IRO3 v3</v>
          </cell>
          <cell r="G3074"/>
          <cell r="H3074" t="str">
            <v>Tuấn già</v>
          </cell>
          <cell r="I3074">
            <v>1004696</v>
          </cell>
          <cell r="J3074" t="str">
            <v>IQC</v>
          </cell>
          <cell r="K3074">
            <v>80</v>
          </cell>
          <cell r="L3074">
            <v>80</v>
          </cell>
          <cell r="M3074">
            <v>0</v>
          </cell>
          <cell r="P3074"/>
          <cell r="Q3074"/>
          <cell r="R3074"/>
          <cell r="S3074"/>
          <cell r="T3074"/>
          <cell r="U3074"/>
          <cell r="V3074"/>
          <cell r="W3074"/>
          <cell r="Y3074"/>
          <cell r="Z3074"/>
          <cell r="AA3074"/>
          <cell r="AB3074"/>
          <cell r="AC3074"/>
          <cell r="AD3074"/>
          <cell r="AE3074"/>
        </row>
        <row r="3075">
          <cell r="B3075">
            <v>44168</v>
          </cell>
          <cell r="C3075">
            <v>49</v>
          </cell>
          <cell r="D3075">
            <v>12</v>
          </cell>
          <cell r="E3075">
            <v>3004010064</v>
          </cell>
          <cell r="F3075" t="str">
            <v>Dây điện chống cháy nối sensor</v>
          </cell>
          <cell r="G3075"/>
          <cell r="H3075" t="str">
            <v>Tuấn già</v>
          </cell>
          <cell r="I3075">
            <v>1004696</v>
          </cell>
          <cell r="J3075" t="str">
            <v>IQC</v>
          </cell>
          <cell r="K3075">
            <v>1500</v>
          </cell>
          <cell r="L3075">
            <v>1500</v>
          </cell>
          <cell r="M3075">
            <v>0</v>
          </cell>
          <cell r="P3075"/>
          <cell r="Q3075"/>
          <cell r="R3075"/>
          <cell r="S3075"/>
          <cell r="T3075"/>
          <cell r="U3075"/>
          <cell r="V3075"/>
          <cell r="W3075"/>
          <cell r="Y3075"/>
          <cell r="Z3075"/>
          <cell r="AA3075"/>
          <cell r="AB3075"/>
          <cell r="AC3075"/>
          <cell r="AD3075"/>
          <cell r="AE3075"/>
        </row>
        <row r="3076">
          <cell r="B3076">
            <v>44168</v>
          </cell>
          <cell r="C3076">
            <v>49</v>
          </cell>
          <cell r="D3076">
            <v>12</v>
          </cell>
          <cell r="E3076">
            <v>3004010022</v>
          </cell>
          <cell r="F3076" t="str">
            <v>Dây điện AT2</v>
          </cell>
          <cell r="G3076"/>
          <cell r="H3076" t="str">
            <v>Tuấn già</v>
          </cell>
          <cell r="I3076">
            <v>1004696</v>
          </cell>
          <cell r="J3076" t="str">
            <v>IQC</v>
          </cell>
          <cell r="K3076">
            <v>500</v>
          </cell>
          <cell r="L3076">
            <v>500</v>
          </cell>
          <cell r="M3076">
            <v>0</v>
          </cell>
          <cell r="P3076"/>
          <cell r="Q3076"/>
          <cell r="R3076"/>
          <cell r="S3076"/>
          <cell r="T3076"/>
          <cell r="U3076"/>
          <cell r="V3076"/>
          <cell r="W3076"/>
          <cell r="Y3076"/>
          <cell r="Z3076"/>
          <cell r="AA3076"/>
          <cell r="AB3076"/>
          <cell r="AC3076"/>
          <cell r="AD3076"/>
          <cell r="AE3076"/>
        </row>
        <row r="3077">
          <cell r="B3077">
            <v>44168</v>
          </cell>
          <cell r="C3077">
            <v>49</v>
          </cell>
          <cell r="D3077">
            <v>12</v>
          </cell>
          <cell r="E3077">
            <v>3004010017</v>
          </cell>
          <cell r="F3077" t="str">
            <v>Dây điện AT1 (20cm)</v>
          </cell>
          <cell r="G3077"/>
          <cell r="H3077" t="str">
            <v>Thuận</v>
          </cell>
          <cell r="I3077">
            <v>1004696</v>
          </cell>
          <cell r="J3077" t="str">
            <v>IQC</v>
          </cell>
          <cell r="K3077">
            <v>2000</v>
          </cell>
          <cell r="L3077">
            <v>2000</v>
          </cell>
          <cell r="M3077">
            <v>0</v>
          </cell>
          <cell r="P3077"/>
          <cell r="Q3077"/>
          <cell r="R3077"/>
          <cell r="S3077"/>
          <cell r="T3077"/>
          <cell r="U3077"/>
          <cell r="V3077"/>
          <cell r="W3077"/>
          <cell r="Y3077"/>
          <cell r="Z3077"/>
          <cell r="AA3077"/>
          <cell r="AB3077"/>
          <cell r="AC3077"/>
          <cell r="AD3077"/>
          <cell r="AE3077"/>
        </row>
        <row r="3078">
          <cell r="B3078">
            <v>44168</v>
          </cell>
          <cell r="C3078">
            <v>49</v>
          </cell>
          <cell r="D3078">
            <v>12</v>
          </cell>
          <cell r="E3078">
            <v>2008010036</v>
          </cell>
          <cell r="F3078" t="str">
            <v>Bơm 24V 8369T KAROFI</v>
          </cell>
          <cell r="G3078"/>
          <cell r="H3078" t="str">
            <v>Thuận</v>
          </cell>
          <cell r="I3078" t="str">
            <v>Cơ Khí</v>
          </cell>
          <cell r="J3078" t="str">
            <v>OQC</v>
          </cell>
          <cell r="K3078">
            <v>1404</v>
          </cell>
          <cell r="L3078">
            <v>1404</v>
          </cell>
          <cell r="M3078">
            <v>0</v>
          </cell>
          <cell r="P3078"/>
          <cell r="Q3078"/>
          <cell r="R3078"/>
          <cell r="S3078"/>
          <cell r="T3078"/>
          <cell r="U3078"/>
          <cell r="V3078"/>
          <cell r="W3078"/>
          <cell r="Y3078"/>
          <cell r="Z3078"/>
          <cell r="AA3078"/>
          <cell r="AB3078"/>
          <cell r="AC3078"/>
          <cell r="AD3078"/>
          <cell r="AE3078"/>
        </row>
        <row r="3079">
          <cell r="B3079">
            <v>44168</v>
          </cell>
          <cell r="C3079">
            <v>49</v>
          </cell>
          <cell r="D3079">
            <v>12</v>
          </cell>
          <cell r="E3079">
            <v>1001040059</v>
          </cell>
          <cell r="F3079" t="str">
            <v>Máy lọc nước KAROFI BCN KT-KB30 +BA</v>
          </cell>
          <cell r="G3079"/>
          <cell r="H3079" t="str">
            <v>Hoàng</v>
          </cell>
          <cell r="I3079" t="str">
            <v>Lắp ráp</v>
          </cell>
          <cell r="J3079" t="str">
            <v>OQC</v>
          </cell>
          <cell r="K3079">
            <v>5</v>
          </cell>
          <cell r="L3079">
            <v>5</v>
          </cell>
          <cell r="M3079">
            <v>0</v>
          </cell>
          <cell r="P3079"/>
          <cell r="Q3079"/>
          <cell r="R3079"/>
          <cell r="S3079"/>
          <cell r="T3079"/>
          <cell r="U3079"/>
          <cell r="V3079"/>
          <cell r="W3079"/>
          <cell r="Y3079"/>
          <cell r="Z3079"/>
          <cell r="AA3079"/>
          <cell r="AB3079"/>
          <cell r="AC3079"/>
          <cell r="AD3079"/>
          <cell r="AE3079"/>
        </row>
        <row r="3080">
          <cell r="B3080">
            <v>44168</v>
          </cell>
          <cell r="C3080">
            <v>49</v>
          </cell>
          <cell r="D3080">
            <v>12</v>
          </cell>
          <cell r="E3080">
            <v>1001040239</v>
          </cell>
          <cell r="F3080" t="str">
            <v>Máy lọc nước KAROFI ERO80 (NC)</v>
          </cell>
          <cell r="G3080"/>
          <cell r="H3080" t="str">
            <v>Hoàng</v>
          </cell>
          <cell r="I3080" t="str">
            <v>Lắp ráp</v>
          </cell>
          <cell r="J3080" t="str">
            <v>OQC</v>
          </cell>
          <cell r="K3080">
            <v>80</v>
          </cell>
          <cell r="L3080">
            <v>80</v>
          </cell>
          <cell r="M3080">
            <v>0</v>
          </cell>
          <cell r="P3080"/>
          <cell r="Q3080"/>
          <cell r="R3080"/>
          <cell r="S3080"/>
          <cell r="T3080"/>
          <cell r="U3080"/>
          <cell r="V3080"/>
          <cell r="W3080"/>
          <cell r="Y3080"/>
          <cell r="Z3080"/>
          <cell r="AA3080"/>
          <cell r="AB3080"/>
          <cell r="AC3080"/>
          <cell r="AD3080"/>
          <cell r="AE3080"/>
        </row>
        <row r="3081">
          <cell r="B3081">
            <v>44168</v>
          </cell>
          <cell r="C3081">
            <v>49</v>
          </cell>
          <cell r="D3081">
            <v>12</v>
          </cell>
          <cell r="E3081">
            <v>1001040255</v>
          </cell>
          <cell r="F3081" t="str">
            <v>Máy lọc nước KAROFI M-i2210/UH</v>
          </cell>
          <cell r="G3081"/>
          <cell r="H3081" t="str">
            <v>Hoàng</v>
          </cell>
          <cell r="I3081" t="str">
            <v>Lắp ráp</v>
          </cell>
          <cell r="J3081" t="str">
            <v>OQC</v>
          </cell>
          <cell r="K3081">
            <v>130</v>
          </cell>
          <cell r="L3081">
            <v>130</v>
          </cell>
          <cell r="M3081">
            <v>0</v>
          </cell>
          <cell r="P3081"/>
          <cell r="Q3081"/>
          <cell r="R3081"/>
          <cell r="S3081"/>
          <cell r="T3081"/>
          <cell r="U3081"/>
          <cell r="V3081"/>
          <cell r="W3081"/>
          <cell r="Y3081"/>
          <cell r="Z3081"/>
          <cell r="AA3081"/>
          <cell r="AB3081"/>
          <cell r="AC3081"/>
          <cell r="AD3081"/>
          <cell r="AE3081"/>
        </row>
        <row r="3082">
          <cell r="B3082">
            <v>44168</v>
          </cell>
          <cell r="C3082">
            <v>49</v>
          </cell>
          <cell r="D3082">
            <v>12</v>
          </cell>
          <cell r="E3082">
            <v>1001050291</v>
          </cell>
          <cell r="F3082" t="str">
            <v>Máy RO-205 CTMANHNGOAN.08 (KM)</v>
          </cell>
          <cell r="G3082"/>
          <cell r="H3082" t="str">
            <v>Hoàng</v>
          </cell>
          <cell r="I3082" t="str">
            <v>Lắp ráp</v>
          </cell>
          <cell r="J3082" t="str">
            <v>OQC</v>
          </cell>
          <cell r="K3082">
            <v>100</v>
          </cell>
          <cell r="L3082">
            <v>100</v>
          </cell>
          <cell r="M3082">
            <v>0</v>
          </cell>
          <cell r="P3082"/>
          <cell r="Q3082"/>
          <cell r="R3082"/>
          <cell r="S3082"/>
          <cell r="T3082"/>
          <cell r="U3082"/>
          <cell r="V3082"/>
          <cell r="W3082"/>
          <cell r="Y3082"/>
          <cell r="Z3082"/>
          <cell r="AA3082"/>
          <cell r="AB3082"/>
          <cell r="AC3082"/>
          <cell r="AD3082"/>
          <cell r="AE3082"/>
        </row>
        <row r="3083">
          <cell r="B3083">
            <v>44168</v>
          </cell>
          <cell r="C3083">
            <v>49</v>
          </cell>
          <cell r="D3083">
            <v>12</v>
          </cell>
          <cell r="E3083">
            <v>1001040113</v>
          </cell>
          <cell r="F3083" t="str">
            <v>Máy lọc nước KAROFI KSI80-A MT</v>
          </cell>
          <cell r="G3083"/>
          <cell r="H3083" t="str">
            <v>Hoàng</v>
          </cell>
          <cell r="I3083" t="str">
            <v>Lắp ráp</v>
          </cell>
          <cell r="J3083" t="str">
            <v>OQC</v>
          </cell>
          <cell r="K3083">
            <v>100</v>
          </cell>
          <cell r="L3083">
            <v>100</v>
          </cell>
          <cell r="M3083">
            <v>0</v>
          </cell>
          <cell r="P3083"/>
          <cell r="Q3083"/>
          <cell r="R3083"/>
          <cell r="S3083"/>
          <cell r="T3083"/>
          <cell r="U3083"/>
          <cell r="V3083"/>
          <cell r="W3083"/>
          <cell r="Y3083"/>
          <cell r="Z3083"/>
          <cell r="AA3083"/>
          <cell r="AB3083"/>
          <cell r="AC3083"/>
          <cell r="AD3083"/>
          <cell r="AE3083"/>
        </row>
        <row r="3084">
          <cell r="B3084">
            <v>44168</v>
          </cell>
          <cell r="C3084">
            <v>49</v>
          </cell>
          <cell r="D3084">
            <v>12</v>
          </cell>
          <cell r="E3084">
            <v>1001040133</v>
          </cell>
          <cell r="F3084" t="str">
            <v>Máy lọc nước KAROFI ERO80</v>
          </cell>
          <cell r="G3084"/>
          <cell r="H3084" t="str">
            <v>Hoàng</v>
          </cell>
          <cell r="I3084" t="str">
            <v>Lắp ráp</v>
          </cell>
          <cell r="J3084" t="str">
            <v>OQC</v>
          </cell>
          <cell r="K3084">
            <v>100</v>
          </cell>
          <cell r="L3084">
            <v>100</v>
          </cell>
          <cell r="M3084">
            <v>0</v>
          </cell>
          <cell r="P3084"/>
          <cell r="Q3084"/>
          <cell r="R3084"/>
          <cell r="S3084"/>
          <cell r="T3084"/>
          <cell r="U3084"/>
          <cell r="V3084"/>
          <cell r="W3084"/>
          <cell r="Y3084"/>
          <cell r="Z3084"/>
          <cell r="AA3084"/>
          <cell r="AB3084"/>
          <cell r="AC3084"/>
          <cell r="AD3084"/>
          <cell r="AE3084"/>
        </row>
        <row r="3085">
          <cell r="B3085">
            <v>44168</v>
          </cell>
          <cell r="C3085">
            <v>49</v>
          </cell>
          <cell r="D3085">
            <v>12</v>
          </cell>
          <cell r="E3085">
            <v>1001090017</v>
          </cell>
          <cell r="F3085" t="str">
            <v>Máy RO-05/028 (CTGOLDTHINK.03)</v>
          </cell>
          <cell r="G3085"/>
          <cell r="H3085" t="str">
            <v>Hoàng</v>
          </cell>
          <cell r="I3085" t="str">
            <v>Lắp ráp</v>
          </cell>
          <cell r="J3085" t="str">
            <v>OQC</v>
          </cell>
          <cell r="K3085">
            <v>50</v>
          </cell>
          <cell r="L3085">
            <v>50</v>
          </cell>
          <cell r="M3085">
            <v>0</v>
          </cell>
          <cell r="P3085"/>
          <cell r="Q3085"/>
          <cell r="R3085"/>
          <cell r="S3085"/>
          <cell r="T3085"/>
          <cell r="U3085"/>
          <cell r="V3085"/>
          <cell r="W3085"/>
          <cell r="Y3085"/>
          <cell r="Z3085"/>
          <cell r="AA3085"/>
          <cell r="AB3085"/>
          <cell r="AC3085"/>
          <cell r="AD3085"/>
          <cell r="AE3085"/>
        </row>
        <row r="3086">
          <cell r="B3086">
            <v>44168</v>
          </cell>
          <cell r="C3086">
            <v>49</v>
          </cell>
          <cell r="D3086">
            <v>12</v>
          </cell>
          <cell r="E3086">
            <v>1001070058</v>
          </cell>
          <cell r="F3086" t="str">
            <v>Máy RO-01 CHHAIDANG.01</v>
          </cell>
          <cell r="G3086"/>
          <cell r="H3086" t="str">
            <v>Hoàng</v>
          </cell>
          <cell r="I3086" t="str">
            <v>Lắp ráp</v>
          </cell>
          <cell r="J3086" t="str">
            <v>OQC</v>
          </cell>
          <cell r="K3086">
            <v>30</v>
          </cell>
          <cell r="L3086">
            <v>30</v>
          </cell>
          <cell r="M3086">
            <v>0</v>
          </cell>
          <cell r="P3086"/>
          <cell r="Q3086"/>
          <cell r="R3086"/>
          <cell r="S3086"/>
          <cell r="T3086"/>
          <cell r="U3086"/>
          <cell r="V3086"/>
          <cell r="W3086"/>
          <cell r="Y3086"/>
          <cell r="Z3086"/>
          <cell r="AA3086"/>
          <cell r="AB3086"/>
          <cell r="AC3086"/>
          <cell r="AD3086"/>
          <cell r="AE3086"/>
        </row>
        <row r="3087">
          <cell r="B3087">
            <v>44168</v>
          </cell>
          <cell r="C3087">
            <v>49</v>
          </cell>
          <cell r="D3087">
            <v>12</v>
          </cell>
          <cell r="E3087">
            <v>1001050210</v>
          </cell>
          <cell r="F3087" t="str">
            <v>Máy RO-15/015 (CTDVIQ.01)</v>
          </cell>
          <cell r="G3087"/>
          <cell r="H3087" t="str">
            <v>Hoàng</v>
          </cell>
          <cell r="I3087" t="str">
            <v>Lắp ráp</v>
          </cell>
          <cell r="J3087" t="str">
            <v>OQC</v>
          </cell>
          <cell r="K3087">
            <v>31</v>
          </cell>
          <cell r="L3087">
            <v>31</v>
          </cell>
          <cell r="M3087">
            <v>0</v>
          </cell>
          <cell r="P3087"/>
          <cell r="Q3087"/>
          <cell r="R3087"/>
          <cell r="S3087"/>
          <cell r="T3087"/>
          <cell r="U3087"/>
          <cell r="V3087"/>
          <cell r="W3087"/>
          <cell r="Y3087"/>
          <cell r="Z3087"/>
          <cell r="AA3087"/>
          <cell r="AB3087"/>
          <cell r="AC3087"/>
          <cell r="AD3087"/>
          <cell r="AE3087"/>
        </row>
        <row r="3088">
          <cell r="B3088">
            <v>44168</v>
          </cell>
          <cell r="C3088">
            <v>49</v>
          </cell>
          <cell r="D3088">
            <v>12</v>
          </cell>
          <cell r="E3088">
            <v>1001050241</v>
          </cell>
          <cell r="F3088" t="str">
            <v>Máy RO-01/003 CTDVIQ.04</v>
          </cell>
          <cell r="G3088"/>
          <cell r="H3088" t="str">
            <v>Hoàng</v>
          </cell>
          <cell r="I3088" t="str">
            <v>Lắp ráp</v>
          </cell>
          <cell r="J3088" t="str">
            <v>OQC</v>
          </cell>
          <cell r="K3088">
            <v>20</v>
          </cell>
          <cell r="L3088">
            <v>20</v>
          </cell>
          <cell r="M3088">
            <v>0</v>
          </cell>
          <cell r="P3088"/>
          <cell r="Q3088"/>
          <cell r="R3088"/>
          <cell r="S3088"/>
          <cell r="T3088"/>
          <cell r="U3088"/>
          <cell r="V3088"/>
          <cell r="W3088"/>
          <cell r="Y3088"/>
          <cell r="Z3088"/>
          <cell r="AA3088"/>
          <cell r="AB3088"/>
          <cell r="AC3088"/>
          <cell r="AD3088"/>
          <cell r="AE3088"/>
        </row>
        <row r="3089">
          <cell r="B3089">
            <v>44168</v>
          </cell>
          <cell r="C3089">
            <v>49</v>
          </cell>
          <cell r="D3089">
            <v>12</v>
          </cell>
          <cell r="E3089">
            <v>1001110146</v>
          </cell>
          <cell r="F3089" t="str">
            <v>Máy RO-404 AQUA PURE</v>
          </cell>
          <cell r="G3089"/>
          <cell r="H3089" t="str">
            <v>Hoàng</v>
          </cell>
          <cell r="I3089" t="str">
            <v>Lắp ráp</v>
          </cell>
          <cell r="J3089" t="str">
            <v>OQC</v>
          </cell>
          <cell r="K3089">
            <v>50</v>
          </cell>
          <cell r="L3089">
            <v>50</v>
          </cell>
          <cell r="M3089">
            <v>0</v>
          </cell>
          <cell r="P3089"/>
          <cell r="Q3089"/>
          <cell r="R3089"/>
          <cell r="S3089"/>
          <cell r="T3089"/>
          <cell r="U3089"/>
          <cell r="V3089"/>
          <cell r="W3089"/>
          <cell r="Y3089"/>
          <cell r="Z3089"/>
          <cell r="AA3089"/>
          <cell r="AB3089"/>
          <cell r="AC3089"/>
          <cell r="AD3089"/>
          <cell r="AE3089"/>
        </row>
        <row r="3090">
          <cell r="B3090">
            <v>44168</v>
          </cell>
          <cell r="C3090">
            <v>49</v>
          </cell>
          <cell r="D3090">
            <v>12</v>
          </cell>
          <cell r="E3090">
            <v>2004010185</v>
          </cell>
          <cell r="F3090" t="str">
            <v>Lõi lọc Smax Duo 1 Vi lọc</v>
          </cell>
          <cell r="G3090"/>
          <cell r="H3090" t="str">
            <v>Lan</v>
          </cell>
          <cell r="I3090" t="str">
            <v>Lõi</v>
          </cell>
          <cell r="J3090" t="str">
            <v>PQC</v>
          </cell>
          <cell r="K3090">
            <v>2000</v>
          </cell>
          <cell r="L3090">
            <v>2000</v>
          </cell>
          <cell r="M3090">
            <v>0</v>
          </cell>
          <cell r="P3090"/>
          <cell r="Q3090"/>
          <cell r="R3090"/>
          <cell r="S3090"/>
          <cell r="T3090"/>
          <cell r="U3090"/>
          <cell r="V3090"/>
          <cell r="W3090"/>
          <cell r="Y3090"/>
          <cell r="Z3090"/>
          <cell r="AA3090"/>
          <cell r="AB3090"/>
          <cell r="AC3090"/>
          <cell r="AD3090"/>
          <cell r="AE3090"/>
        </row>
        <row r="3091">
          <cell r="B3091">
            <v>44168</v>
          </cell>
          <cell r="C3091">
            <v>49</v>
          </cell>
          <cell r="D3091">
            <v>12</v>
          </cell>
          <cell r="E3091">
            <v>2004010184</v>
          </cell>
          <cell r="F3091" t="str">
            <v>Lõi lọc Smax Duo 3 Vi lọc đa điểm</v>
          </cell>
          <cell r="G3091"/>
          <cell r="H3091" t="str">
            <v>Lan</v>
          </cell>
          <cell r="I3091" t="str">
            <v>Lõi</v>
          </cell>
          <cell r="J3091" t="str">
            <v>PQC</v>
          </cell>
          <cell r="K3091">
            <v>2000</v>
          </cell>
          <cell r="L3091">
            <v>2000</v>
          </cell>
          <cell r="M3091">
            <v>0</v>
          </cell>
          <cell r="P3091"/>
          <cell r="Q3091"/>
          <cell r="R3091"/>
          <cell r="S3091"/>
          <cell r="T3091"/>
          <cell r="U3091"/>
          <cell r="V3091"/>
          <cell r="W3091"/>
          <cell r="Y3091"/>
          <cell r="Z3091"/>
          <cell r="AA3091"/>
          <cell r="AB3091"/>
          <cell r="AC3091"/>
          <cell r="AD3091"/>
          <cell r="AE3091"/>
        </row>
        <row r="3092">
          <cell r="B3092">
            <v>44168</v>
          </cell>
          <cell r="C3092">
            <v>49</v>
          </cell>
          <cell r="D3092">
            <v>12</v>
          </cell>
          <cell r="E3092">
            <v>2005010108</v>
          </cell>
          <cell r="F3092" t="str">
            <v>Lõi lọc Smax Duo 2 Activated Carbon</v>
          </cell>
          <cell r="G3092"/>
          <cell r="H3092" t="str">
            <v>Lan</v>
          </cell>
          <cell r="I3092" t="str">
            <v>Lõi</v>
          </cell>
          <cell r="J3092" t="str">
            <v>PQC</v>
          </cell>
          <cell r="K3092">
            <v>2000</v>
          </cell>
          <cell r="L3092">
            <v>2000</v>
          </cell>
          <cell r="M3092">
            <v>0</v>
          </cell>
          <cell r="P3092"/>
          <cell r="Q3092"/>
          <cell r="R3092"/>
          <cell r="S3092"/>
          <cell r="T3092"/>
          <cell r="U3092"/>
          <cell r="V3092"/>
          <cell r="W3092"/>
          <cell r="Y3092"/>
          <cell r="Z3092"/>
          <cell r="AA3092"/>
          <cell r="AB3092"/>
          <cell r="AC3092"/>
          <cell r="AD3092"/>
          <cell r="AE3092"/>
        </row>
        <row r="3093">
          <cell r="B3093">
            <v>44168</v>
          </cell>
          <cell r="C3093">
            <v>49</v>
          </cell>
          <cell r="D3093">
            <v>12</v>
          </cell>
          <cell r="E3093">
            <v>2003070043</v>
          </cell>
          <cell r="F3093" t="str">
            <v>Lõi Nano K EZ xanh D KAROFI (DM)</v>
          </cell>
          <cell r="G3093"/>
          <cell r="H3093" t="str">
            <v>Lan</v>
          </cell>
          <cell r="I3093" t="str">
            <v>Lõi</v>
          </cell>
          <cell r="J3093" t="str">
            <v>PQC</v>
          </cell>
          <cell r="K3093">
            <v>1377</v>
          </cell>
          <cell r="L3093">
            <v>1377</v>
          </cell>
          <cell r="M3093">
            <v>0</v>
          </cell>
          <cell r="P3093"/>
          <cell r="Q3093"/>
          <cell r="R3093"/>
          <cell r="S3093"/>
          <cell r="T3093"/>
          <cell r="U3093"/>
          <cell r="V3093"/>
          <cell r="W3093"/>
          <cell r="Y3093"/>
          <cell r="Z3093"/>
          <cell r="AA3093"/>
          <cell r="AB3093"/>
          <cell r="AC3093"/>
          <cell r="AD3093"/>
          <cell r="AE3093"/>
        </row>
        <row r="3094">
          <cell r="B3094">
            <v>44168</v>
          </cell>
          <cell r="C3094">
            <v>49</v>
          </cell>
          <cell r="D3094">
            <v>12</v>
          </cell>
          <cell r="E3094">
            <v>2003030262</v>
          </cell>
          <cell r="F3094" t="str">
            <v>Lõi T33 K EZ xanh D KAROFI (DM)</v>
          </cell>
          <cell r="G3094"/>
          <cell r="H3094" t="str">
            <v>Lan</v>
          </cell>
          <cell r="I3094" t="str">
            <v>Lõi</v>
          </cell>
          <cell r="J3094" t="str">
            <v>PQC</v>
          </cell>
          <cell r="K3094">
            <v>1482</v>
          </cell>
          <cell r="L3094">
            <v>1482</v>
          </cell>
          <cell r="M3094">
            <v>0</v>
          </cell>
          <cell r="P3094"/>
          <cell r="Q3094"/>
          <cell r="R3094"/>
          <cell r="S3094"/>
          <cell r="T3094"/>
          <cell r="U3094"/>
          <cell r="V3094"/>
          <cell r="W3094"/>
          <cell r="Y3094"/>
          <cell r="Z3094"/>
          <cell r="AA3094"/>
          <cell r="AB3094"/>
          <cell r="AC3094"/>
          <cell r="AD3094"/>
          <cell r="AE3094"/>
        </row>
        <row r="3095">
          <cell r="B3095">
            <v>44168</v>
          </cell>
          <cell r="C3095">
            <v>49</v>
          </cell>
          <cell r="D3095">
            <v>12</v>
          </cell>
          <cell r="E3095">
            <v>2003050081</v>
          </cell>
          <cell r="F3095" t="str">
            <v>Lõi khoáng K EZ xanh D KAROFI (DM)</v>
          </cell>
          <cell r="G3095"/>
          <cell r="H3095" t="str">
            <v>Lan</v>
          </cell>
          <cell r="I3095" t="str">
            <v>Lõi</v>
          </cell>
          <cell r="J3095" t="str">
            <v>PQC</v>
          </cell>
          <cell r="K3095">
            <v>1489</v>
          </cell>
          <cell r="L3095">
            <v>1489</v>
          </cell>
          <cell r="M3095">
            <v>0</v>
          </cell>
          <cell r="P3095"/>
          <cell r="Q3095"/>
          <cell r="R3095"/>
          <cell r="S3095"/>
          <cell r="T3095"/>
          <cell r="U3095"/>
          <cell r="V3095"/>
          <cell r="W3095"/>
          <cell r="Y3095"/>
          <cell r="Z3095"/>
          <cell r="AA3095"/>
          <cell r="AB3095"/>
          <cell r="AC3095"/>
          <cell r="AD3095"/>
          <cell r="AE3095"/>
        </row>
        <row r="3096">
          <cell r="B3096">
            <v>44168</v>
          </cell>
          <cell r="C3096">
            <v>49</v>
          </cell>
          <cell r="D3096">
            <v>12</v>
          </cell>
          <cell r="E3096">
            <v>2004010146</v>
          </cell>
          <cell r="F3096" t="str">
            <v>Lõi PP 10" G135-63 So Safe</v>
          </cell>
          <cell r="G3096"/>
          <cell r="H3096" t="str">
            <v>Lan</v>
          </cell>
          <cell r="I3096" t="str">
            <v>Lõi</v>
          </cell>
          <cell r="J3096" t="str">
            <v>PQC</v>
          </cell>
          <cell r="K3096">
            <v>5000</v>
          </cell>
          <cell r="L3096">
            <v>5000</v>
          </cell>
          <cell r="M3096">
            <v>0</v>
          </cell>
          <cell r="P3096"/>
          <cell r="Q3096"/>
          <cell r="R3096"/>
          <cell r="S3096"/>
          <cell r="T3096"/>
          <cell r="U3096"/>
          <cell r="V3096"/>
          <cell r="W3096"/>
          <cell r="Y3096"/>
          <cell r="Z3096"/>
          <cell r="AA3096"/>
          <cell r="AB3096"/>
          <cell r="AC3096"/>
          <cell r="AD3096"/>
          <cell r="AE3096"/>
        </row>
        <row r="3097">
          <cell r="B3097">
            <v>44168</v>
          </cell>
          <cell r="C3097">
            <v>49</v>
          </cell>
          <cell r="D3097">
            <v>12</v>
          </cell>
          <cell r="E3097">
            <v>2005020003</v>
          </cell>
          <cell r="F3097" t="str">
            <v>Lõi CTO 10" trắng</v>
          </cell>
          <cell r="G3097"/>
          <cell r="H3097" t="str">
            <v>Lan</v>
          </cell>
          <cell r="I3097" t="str">
            <v>Lõi</v>
          </cell>
          <cell r="J3097" t="str">
            <v>PQC</v>
          </cell>
          <cell r="K3097">
            <v>1000</v>
          </cell>
          <cell r="L3097">
            <v>1000</v>
          </cell>
          <cell r="M3097">
            <v>0</v>
          </cell>
          <cell r="P3097"/>
          <cell r="Q3097"/>
          <cell r="R3097"/>
          <cell r="S3097"/>
          <cell r="T3097"/>
          <cell r="U3097"/>
          <cell r="V3097"/>
          <cell r="W3097"/>
          <cell r="Y3097"/>
          <cell r="Z3097"/>
          <cell r="AA3097"/>
          <cell r="AB3097"/>
          <cell r="AC3097"/>
          <cell r="AD3097"/>
          <cell r="AE3097"/>
        </row>
        <row r="3098">
          <cell r="B3098">
            <v>44168</v>
          </cell>
          <cell r="C3098">
            <v>49</v>
          </cell>
          <cell r="D3098">
            <v>12</v>
          </cell>
          <cell r="E3098">
            <v>2003050012</v>
          </cell>
          <cell r="F3098" t="str">
            <v>Lõi khoáng V vàng (DM)</v>
          </cell>
          <cell r="G3098"/>
          <cell r="H3098" t="str">
            <v>Lan</v>
          </cell>
          <cell r="I3098" t="str">
            <v>Lõi</v>
          </cell>
          <cell r="J3098" t="str">
            <v>PQC</v>
          </cell>
          <cell r="K3098">
            <v>497</v>
          </cell>
          <cell r="L3098">
            <v>497</v>
          </cell>
          <cell r="M3098">
            <v>0</v>
          </cell>
          <cell r="P3098"/>
          <cell r="Q3098"/>
          <cell r="R3098"/>
          <cell r="S3098"/>
          <cell r="T3098"/>
          <cell r="U3098"/>
          <cell r="V3098"/>
          <cell r="W3098"/>
          <cell r="Y3098"/>
          <cell r="Z3098"/>
          <cell r="AA3098"/>
          <cell r="AB3098"/>
          <cell r="AC3098"/>
          <cell r="AD3098"/>
          <cell r="AE3098"/>
        </row>
        <row r="3099">
          <cell r="B3099">
            <v>44168</v>
          </cell>
          <cell r="C3099">
            <v>49</v>
          </cell>
          <cell r="D3099">
            <v>12</v>
          </cell>
          <cell r="E3099">
            <v>2003070052</v>
          </cell>
          <cell r="F3099" t="str">
            <v>Lõi Nano EZ270 trắng KoriHome</v>
          </cell>
          <cell r="G3099"/>
          <cell r="H3099" t="str">
            <v>Lan</v>
          </cell>
          <cell r="I3099" t="str">
            <v>Lõi</v>
          </cell>
          <cell r="J3099" t="str">
            <v>PQC</v>
          </cell>
          <cell r="K3099">
            <v>195</v>
          </cell>
          <cell r="L3099">
            <v>195</v>
          </cell>
          <cell r="M3099">
            <v>0</v>
          </cell>
          <cell r="P3099"/>
          <cell r="Q3099"/>
          <cell r="R3099"/>
          <cell r="S3099"/>
          <cell r="T3099"/>
          <cell r="U3099"/>
          <cell r="V3099"/>
          <cell r="W3099"/>
          <cell r="Y3099"/>
          <cell r="Z3099"/>
          <cell r="AA3099"/>
          <cell r="AB3099"/>
          <cell r="AC3099"/>
          <cell r="AD3099"/>
          <cell r="AE3099"/>
        </row>
        <row r="3100">
          <cell r="B3100">
            <v>44168</v>
          </cell>
          <cell r="C3100">
            <v>49</v>
          </cell>
          <cell r="D3100">
            <v>12</v>
          </cell>
          <cell r="E3100">
            <v>2003050092</v>
          </cell>
          <cell r="F3100" t="str">
            <v>Lõi khoáng EZ270 trắng KoriHome</v>
          </cell>
          <cell r="G3100"/>
          <cell r="H3100" t="str">
            <v>Lan</v>
          </cell>
          <cell r="I3100" t="str">
            <v>Lõi</v>
          </cell>
          <cell r="J3100" t="str">
            <v>PQC</v>
          </cell>
          <cell r="K3100">
            <v>199</v>
          </cell>
          <cell r="L3100">
            <v>199</v>
          </cell>
          <cell r="M3100">
            <v>0</v>
          </cell>
          <cell r="P3100"/>
          <cell r="Q3100"/>
          <cell r="R3100"/>
          <cell r="S3100"/>
          <cell r="T3100"/>
          <cell r="U3100"/>
          <cell r="V3100"/>
          <cell r="W3100"/>
          <cell r="Y3100"/>
          <cell r="Z3100"/>
          <cell r="AA3100"/>
          <cell r="AB3100"/>
          <cell r="AC3100"/>
          <cell r="AD3100"/>
          <cell r="AE3100"/>
        </row>
        <row r="3101">
          <cell r="B3101">
            <v>44168</v>
          </cell>
          <cell r="C3101">
            <v>49</v>
          </cell>
          <cell r="D3101">
            <v>12</v>
          </cell>
          <cell r="E3101">
            <v>2003090063</v>
          </cell>
          <cell r="F3101" t="str">
            <v>Lõi hydrogen EZ270 trắng KoriHome</v>
          </cell>
          <cell r="G3101"/>
          <cell r="H3101" t="str">
            <v>Lan</v>
          </cell>
          <cell r="I3101" t="str">
            <v>Lõi</v>
          </cell>
          <cell r="J3101" t="str">
            <v>PQC</v>
          </cell>
          <cell r="K3101">
            <v>199</v>
          </cell>
          <cell r="L3101">
            <v>199</v>
          </cell>
          <cell r="M3101">
            <v>0</v>
          </cell>
          <cell r="P3101"/>
          <cell r="Q3101"/>
          <cell r="R3101"/>
          <cell r="S3101"/>
          <cell r="T3101"/>
          <cell r="U3101"/>
          <cell r="V3101"/>
          <cell r="W3101"/>
          <cell r="Y3101"/>
          <cell r="Z3101"/>
          <cell r="AA3101"/>
          <cell r="AB3101"/>
          <cell r="AC3101"/>
          <cell r="AD3101"/>
          <cell r="AE3101"/>
        </row>
        <row r="3102">
          <cell r="B3102">
            <v>44168</v>
          </cell>
          <cell r="C3102">
            <v>49</v>
          </cell>
          <cell r="D3102">
            <v>12</v>
          </cell>
          <cell r="E3102">
            <v>2008010036</v>
          </cell>
          <cell r="F3102" t="str">
            <v>Bơm 24V 8369T KAROFI</v>
          </cell>
          <cell r="G3102"/>
          <cell r="H3102" t="str">
            <v>Hiện</v>
          </cell>
          <cell r="I3102" t="str">
            <v>Cơ Khí</v>
          </cell>
          <cell r="J3102" t="str">
            <v>PQC</v>
          </cell>
          <cell r="K3102">
            <v>1137</v>
          </cell>
          <cell r="L3102">
            <v>1135</v>
          </cell>
          <cell r="M3102">
            <v>2</v>
          </cell>
          <cell r="P3102"/>
          <cell r="Q3102"/>
          <cell r="R3102"/>
          <cell r="S3102"/>
          <cell r="T3102"/>
          <cell r="U3102"/>
          <cell r="V3102"/>
          <cell r="W3102"/>
          <cell r="Y3102"/>
          <cell r="Z3102"/>
          <cell r="AA3102"/>
          <cell r="AB3102"/>
          <cell r="AC3102"/>
          <cell r="AD3102"/>
          <cell r="AE3102">
            <v>2</v>
          </cell>
        </row>
        <row r="3103">
          <cell r="B3103">
            <v>44168</v>
          </cell>
          <cell r="C3103">
            <v>49</v>
          </cell>
          <cell r="D3103">
            <v>12</v>
          </cell>
          <cell r="E3103">
            <v>1001040392</v>
          </cell>
          <cell r="F3103" t="str">
            <v>Máy lọc nước Optimus Duo O-D138</v>
          </cell>
          <cell r="G3103"/>
          <cell r="H3103" t="str">
            <v>Định</v>
          </cell>
          <cell r="I3103" t="str">
            <v>Lắp ráp</v>
          </cell>
          <cell r="J3103" t="str">
            <v>PQC</v>
          </cell>
          <cell r="K3103">
            <v>54</v>
          </cell>
          <cell r="L3103">
            <v>48</v>
          </cell>
          <cell r="M3103">
            <v>6</v>
          </cell>
          <cell r="P3103">
            <v>2</v>
          </cell>
          <cell r="Q3103"/>
          <cell r="R3103"/>
          <cell r="S3103"/>
          <cell r="T3103"/>
          <cell r="U3103"/>
          <cell r="V3103"/>
          <cell r="W3103"/>
          <cell r="Y3103"/>
          <cell r="Z3103"/>
          <cell r="AA3103"/>
          <cell r="AB3103"/>
          <cell r="AC3103"/>
          <cell r="AD3103"/>
          <cell r="AE3103">
            <v>4</v>
          </cell>
        </row>
        <row r="3104">
          <cell r="B3104">
            <v>44168</v>
          </cell>
          <cell r="C3104">
            <v>49</v>
          </cell>
          <cell r="D3104">
            <v>12</v>
          </cell>
          <cell r="E3104">
            <v>3004050019</v>
          </cell>
          <cell r="F3104" t="str">
            <v>Cụm đầu máy S-s038</v>
          </cell>
          <cell r="G3104"/>
          <cell r="H3104" t="str">
            <v>Đức</v>
          </cell>
          <cell r="I3104" t="str">
            <v>Lắp ráp</v>
          </cell>
          <cell r="J3104" t="str">
            <v>PQC</v>
          </cell>
          <cell r="K3104">
            <v>85</v>
          </cell>
          <cell r="L3104">
            <v>85</v>
          </cell>
          <cell r="M3104">
            <v>0</v>
          </cell>
          <cell r="P3104"/>
          <cell r="Q3104"/>
          <cell r="R3104"/>
          <cell r="S3104"/>
          <cell r="T3104"/>
          <cell r="U3104"/>
          <cell r="V3104"/>
          <cell r="W3104"/>
          <cell r="Y3104"/>
          <cell r="Z3104"/>
          <cell r="AA3104"/>
          <cell r="AB3104"/>
          <cell r="AC3104"/>
          <cell r="AD3104"/>
          <cell r="AE3104"/>
        </row>
        <row r="3105">
          <cell r="B3105">
            <v>44168</v>
          </cell>
          <cell r="C3105">
            <v>49</v>
          </cell>
          <cell r="D3105">
            <v>12</v>
          </cell>
          <cell r="E3105">
            <v>1001040113</v>
          </cell>
          <cell r="F3105" t="str">
            <v>Máy lọc nước KAROFI KSI80-A MT</v>
          </cell>
          <cell r="G3105"/>
          <cell r="H3105" t="str">
            <v>Đức</v>
          </cell>
          <cell r="I3105" t="str">
            <v>Lắp ráp</v>
          </cell>
          <cell r="J3105" t="str">
            <v>PQC</v>
          </cell>
          <cell r="K3105">
            <v>100</v>
          </cell>
          <cell r="L3105">
            <v>99</v>
          </cell>
          <cell r="M3105">
            <v>1</v>
          </cell>
          <cell r="P3105"/>
          <cell r="Q3105"/>
          <cell r="R3105"/>
          <cell r="S3105"/>
          <cell r="T3105"/>
          <cell r="U3105"/>
          <cell r="V3105"/>
          <cell r="W3105"/>
          <cell r="Y3105"/>
          <cell r="Z3105"/>
          <cell r="AA3105"/>
          <cell r="AB3105"/>
          <cell r="AC3105"/>
          <cell r="AD3105">
            <v>1</v>
          </cell>
          <cell r="AE3105"/>
        </row>
        <row r="3106">
          <cell r="B3106">
            <v>44168</v>
          </cell>
          <cell r="C3106">
            <v>49</v>
          </cell>
          <cell r="D3106">
            <v>12</v>
          </cell>
          <cell r="E3106">
            <v>1001040133</v>
          </cell>
          <cell r="F3106" t="str">
            <v>Máy lọc nước KAROFI ERO80</v>
          </cell>
          <cell r="G3106"/>
          <cell r="H3106" t="str">
            <v>Đức</v>
          </cell>
          <cell r="I3106" t="str">
            <v>Lắp ráp</v>
          </cell>
          <cell r="J3106" t="str">
            <v>PQC</v>
          </cell>
          <cell r="K3106">
            <v>100</v>
          </cell>
          <cell r="L3106">
            <v>100</v>
          </cell>
          <cell r="M3106">
            <v>0</v>
          </cell>
          <cell r="P3106"/>
          <cell r="Q3106"/>
          <cell r="R3106"/>
          <cell r="S3106"/>
          <cell r="T3106"/>
          <cell r="U3106"/>
          <cell r="V3106"/>
          <cell r="W3106"/>
          <cell r="Y3106"/>
          <cell r="Z3106"/>
          <cell r="AA3106"/>
          <cell r="AB3106"/>
          <cell r="AC3106"/>
          <cell r="AD3106"/>
          <cell r="AE3106"/>
        </row>
        <row r="3107">
          <cell r="B3107">
            <v>44168</v>
          </cell>
          <cell r="C3107">
            <v>49</v>
          </cell>
          <cell r="D3107">
            <v>12</v>
          </cell>
          <cell r="E3107">
            <v>1001040362</v>
          </cell>
          <cell r="F3107" t="str">
            <v>Máy lọc nước KAROFI K8RO-H (NC)</v>
          </cell>
          <cell r="G3107"/>
          <cell r="H3107" t="str">
            <v>Đức</v>
          </cell>
          <cell r="I3107" t="str">
            <v>Lắp ráp</v>
          </cell>
          <cell r="J3107" t="str">
            <v>PQC</v>
          </cell>
          <cell r="K3107">
            <v>100</v>
          </cell>
          <cell r="L3107">
            <v>100</v>
          </cell>
          <cell r="M3107">
            <v>0</v>
          </cell>
          <cell r="P3107"/>
          <cell r="Q3107"/>
          <cell r="R3107"/>
          <cell r="S3107"/>
          <cell r="T3107"/>
          <cell r="U3107"/>
          <cell r="V3107"/>
          <cell r="W3107"/>
          <cell r="Y3107"/>
          <cell r="Z3107"/>
          <cell r="AA3107"/>
          <cell r="AB3107"/>
          <cell r="AC3107"/>
          <cell r="AD3107"/>
          <cell r="AE3107"/>
        </row>
        <row r="3108">
          <cell r="B3108">
            <v>44168</v>
          </cell>
          <cell r="C3108">
            <v>49</v>
          </cell>
          <cell r="D3108">
            <v>12</v>
          </cell>
          <cell r="E3108">
            <v>1001040255</v>
          </cell>
          <cell r="F3108" t="str">
            <v>Máy lọc nước KAROFI M-i2210/UH</v>
          </cell>
          <cell r="G3108"/>
          <cell r="H3108" t="str">
            <v>Đức</v>
          </cell>
          <cell r="I3108" t="str">
            <v>Lắp ráp</v>
          </cell>
          <cell r="J3108" t="str">
            <v>PQC</v>
          </cell>
          <cell r="K3108">
            <v>130</v>
          </cell>
          <cell r="L3108">
            <v>130</v>
          </cell>
          <cell r="M3108">
            <v>0</v>
          </cell>
          <cell r="P3108"/>
          <cell r="Q3108"/>
          <cell r="R3108"/>
          <cell r="S3108"/>
          <cell r="T3108"/>
          <cell r="U3108"/>
          <cell r="V3108"/>
          <cell r="W3108"/>
          <cell r="Y3108"/>
          <cell r="Z3108"/>
          <cell r="AA3108"/>
          <cell r="AB3108"/>
          <cell r="AC3108"/>
          <cell r="AD3108"/>
          <cell r="AE3108"/>
        </row>
        <row r="3109">
          <cell r="B3109">
            <v>44168</v>
          </cell>
          <cell r="C3109">
            <v>49</v>
          </cell>
          <cell r="D3109">
            <v>12</v>
          </cell>
          <cell r="E3109">
            <v>1001050291</v>
          </cell>
          <cell r="F3109" t="str">
            <v>Máy RO-205 CTMANHNGOAN.08 (KM)</v>
          </cell>
          <cell r="G3109"/>
          <cell r="H3109" t="str">
            <v>Đức</v>
          </cell>
          <cell r="I3109" t="str">
            <v>Lắp ráp</v>
          </cell>
          <cell r="J3109" t="str">
            <v>PQC</v>
          </cell>
          <cell r="K3109">
            <v>100</v>
          </cell>
          <cell r="L3109">
            <v>100</v>
          </cell>
          <cell r="M3109">
            <v>0</v>
          </cell>
          <cell r="P3109"/>
          <cell r="Q3109"/>
          <cell r="R3109"/>
          <cell r="S3109"/>
          <cell r="T3109"/>
          <cell r="U3109"/>
          <cell r="V3109"/>
          <cell r="W3109"/>
          <cell r="Y3109"/>
          <cell r="Z3109"/>
          <cell r="AA3109"/>
          <cell r="AB3109"/>
          <cell r="AC3109"/>
          <cell r="AD3109"/>
          <cell r="AE3109"/>
        </row>
        <row r="3110">
          <cell r="B3110">
            <v>44168</v>
          </cell>
          <cell r="C3110">
            <v>49</v>
          </cell>
          <cell r="D3110">
            <v>12</v>
          </cell>
          <cell r="E3110">
            <v>1001110146</v>
          </cell>
          <cell r="F3110" t="str">
            <v>Máy RO-404 AQUA PURE</v>
          </cell>
          <cell r="G3110"/>
          <cell r="H3110" t="str">
            <v>Đức</v>
          </cell>
          <cell r="I3110" t="str">
            <v>Lắp ráp</v>
          </cell>
          <cell r="J3110" t="str">
            <v>PQC</v>
          </cell>
          <cell r="K3110">
            <v>50</v>
          </cell>
          <cell r="L3110">
            <v>50</v>
          </cell>
          <cell r="M3110">
            <v>0</v>
          </cell>
          <cell r="P3110"/>
          <cell r="Q3110"/>
          <cell r="R3110"/>
          <cell r="S3110"/>
          <cell r="T3110"/>
          <cell r="U3110"/>
          <cell r="V3110"/>
          <cell r="W3110"/>
          <cell r="Y3110"/>
          <cell r="Z3110"/>
          <cell r="AA3110"/>
          <cell r="AB3110"/>
          <cell r="AC3110"/>
          <cell r="AD3110"/>
          <cell r="AE3110"/>
        </row>
        <row r="3111">
          <cell r="B3111">
            <v>44168</v>
          </cell>
          <cell r="C3111">
            <v>49</v>
          </cell>
          <cell r="D3111">
            <v>12</v>
          </cell>
          <cell r="E3111">
            <v>1001050210</v>
          </cell>
          <cell r="F3111" t="str">
            <v>Máy RO-15/015 (CTDVIQ.01)</v>
          </cell>
          <cell r="G3111"/>
          <cell r="H3111" t="str">
            <v>Đức</v>
          </cell>
          <cell r="I3111" t="str">
            <v>Lắp ráp</v>
          </cell>
          <cell r="J3111" t="str">
            <v>PQC</v>
          </cell>
          <cell r="K3111">
            <v>31</v>
          </cell>
          <cell r="L3111">
            <v>31</v>
          </cell>
          <cell r="M3111">
            <v>0</v>
          </cell>
          <cell r="P3111"/>
          <cell r="Q3111"/>
          <cell r="R3111"/>
          <cell r="S3111"/>
          <cell r="T3111"/>
          <cell r="U3111"/>
          <cell r="V3111"/>
          <cell r="W3111"/>
          <cell r="Y3111"/>
          <cell r="Z3111"/>
          <cell r="AA3111"/>
          <cell r="AB3111"/>
          <cell r="AC3111"/>
          <cell r="AD3111"/>
          <cell r="AE3111"/>
        </row>
        <row r="3112">
          <cell r="B3112">
            <v>44168</v>
          </cell>
          <cell r="C3112">
            <v>49</v>
          </cell>
          <cell r="D3112">
            <v>12</v>
          </cell>
          <cell r="E3112">
            <v>1001050241</v>
          </cell>
          <cell r="F3112" t="str">
            <v>Máy RO-01/003 CTDVIQ.04</v>
          </cell>
          <cell r="G3112"/>
          <cell r="H3112" t="str">
            <v>Đức</v>
          </cell>
          <cell r="I3112" t="str">
            <v>Lắp ráp</v>
          </cell>
          <cell r="J3112" t="str">
            <v>PQC</v>
          </cell>
          <cell r="K3112">
            <v>20</v>
          </cell>
          <cell r="L3112">
            <v>20</v>
          </cell>
          <cell r="M3112">
            <v>0</v>
          </cell>
          <cell r="P3112"/>
          <cell r="Q3112"/>
          <cell r="R3112"/>
          <cell r="S3112"/>
          <cell r="T3112"/>
          <cell r="U3112"/>
          <cell r="V3112"/>
          <cell r="W3112"/>
          <cell r="Y3112"/>
          <cell r="Z3112"/>
          <cell r="AA3112"/>
          <cell r="AB3112"/>
          <cell r="AC3112"/>
          <cell r="AD3112"/>
          <cell r="AE3112"/>
        </row>
        <row r="3113">
          <cell r="B3113">
            <v>44168</v>
          </cell>
          <cell r="C3113">
            <v>49</v>
          </cell>
          <cell r="D3113">
            <v>12</v>
          </cell>
          <cell r="E3113">
            <v>1001070058</v>
          </cell>
          <cell r="F3113" t="str">
            <v>Máy RO-01 CHHAIDANG.01</v>
          </cell>
          <cell r="G3113"/>
          <cell r="H3113" t="str">
            <v>Đức</v>
          </cell>
          <cell r="I3113" t="str">
            <v>Lắp ráp</v>
          </cell>
          <cell r="J3113" t="str">
            <v>PQC</v>
          </cell>
          <cell r="K3113">
            <v>15</v>
          </cell>
          <cell r="L3113">
            <v>15</v>
          </cell>
          <cell r="M3113">
            <v>0</v>
          </cell>
          <cell r="P3113"/>
          <cell r="Q3113"/>
          <cell r="R3113"/>
          <cell r="S3113"/>
          <cell r="T3113"/>
          <cell r="U3113"/>
          <cell r="V3113"/>
          <cell r="W3113"/>
          <cell r="Y3113"/>
          <cell r="Z3113"/>
          <cell r="AA3113"/>
          <cell r="AB3113"/>
          <cell r="AC3113"/>
          <cell r="AD3113"/>
          <cell r="AE3113"/>
        </row>
        <row r="3114">
          <cell r="B3114">
            <v>44168</v>
          </cell>
          <cell r="C3114">
            <v>49</v>
          </cell>
          <cell r="D3114">
            <v>12</v>
          </cell>
          <cell r="E3114">
            <v>3003090003</v>
          </cell>
          <cell r="F3114" t="str">
            <v>Đế tủ IQ đen</v>
          </cell>
          <cell r="G3114"/>
          <cell r="H3114" t="str">
            <v>Thành</v>
          </cell>
          <cell r="I3114" t="str">
            <v>Nhựa</v>
          </cell>
          <cell r="J3114" t="str">
            <v>PQC</v>
          </cell>
          <cell r="K3114">
            <v>1269</v>
          </cell>
          <cell r="L3114">
            <v>1233</v>
          </cell>
          <cell r="M3114">
            <v>36</v>
          </cell>
          <cell r="P3114"/>
          <cell r="Q3114"/>
          <cell r="R3114">
            <v>36</v>
          </cell>
          <cell r="S3114"/>
          <cell r="T3114"/>
          <cell r="U3114"/>
          <cell r="V3114"/>
          <cell r="W3114"/>
          <cell r="Y3114"/>
          <cell r="Z3114"/>
          <cell r="AA3114"/>
          <cell r="AB3114"/>
          <cell r="AC3114"/>
          <cell r="AD3114"/>
          <cell r="AE3114"/>
        </row>
        <row r="3115">
          <cell r="B3115">
            <v>44168</v>
          </cell>
          <cell r="C3115">
            <v>49</v>
          </cell>
          <cell r="D3115">
            <v>12</v>
          </cell>
          <cell r="E3115">
            <v>3002010048</v>
          </cell>
          <cell r="F3115" t="str">
            <v>Nắp OCB trắng [KAROFI]</v>
          </cell>
          <cell r="G3115"/>
          <cell r="H3115" t="str">
            <v>Thành</v>
          </cell>
          <cell r="I3115" t="str">
            <v>Nhựa</v>
          </cell>
          <cell r="J3115" t="str">
            <v>PQC</v>
          </cell>
          <cell r="K3115">
            <v>17886</v>
          </cell>
          <cell r="L3115">
            <v>17842</v>
          </cell>
          <cell r="M3115">
            <v>44</v>
          </cell>
          <cell r="P3115"/>
          <cell r="Q3115"/>
          <cell r="R3115"/>
          <cell r="S3115"/>
          <cell r="T3115"/>
          <cell r="U3115"/>
          <cell r="V3115">
            <v>20</v>
          </cell>
          <cell r="W3115"/>
          <cell r="Y3115"/>
          <cell r="Z3115">
            <v>24</v>
          </cell>
          <cell r="AA3115"/>
          <cell r="AB3115"/>
          <cell r="AC3115"/>
          <cell r="AD3115"/>
          <cell r="AE3115"/>
        </row>
        <row r="3116">
          <cell r="B3116">
            <v>44168</v>
          </cell>
          <cell r="C3116">
            <v>49</v>
          </cell>
          <cell r="D3116">
            <v>12</v>
          </cell>
          <cell r="E3116">
            <v>2013090020</v>
          </cell>
          <cell r="F3116" t="str">
            <v>Kẹp màng đơn</v>
          </cell>
          <cell r="G3116"/>
          <cell r="H3116" t="str">
            <v>Thành</v>
          </cell>
          <cell r="I3116" t="str">
            <v>Nhựa</v>
          </cell>
          <cell r="J3116" t="str">
            <v>PQC</v>
          </cell>
          <cell r="K3116">
            <v>9976</v>
          </cell>
          <cell r="L3116">
            <v>9976</v>
          </cell>
          <cell r="M3116">
            <v>0</v>
          </cell>
          <cell r="P3116"/>
          <cell r="Q3116"/>
          <cell r="R3116"/>
          <cell r="S3116"/>
          <cell r="T3116"/>
          <cell r="U3116"/>
          <cell r="V3116"/>
          <cell r="W3116"/>
          <cell r="Y3116"/>
          <cell r="Z3116"/>
          <cell r="AA3116"/>
          <cell r="AB3116"/>
          <cell r="AC3116"/>
          <cell r="AD3116"/>
          <cell r="AE3116"/>
        </row>
        <row r="3117">
          <cell r="B3117">
            <v>44168</v>
          </cell>
          <cell r="C3117">
            <v>49</v>
          </cell>
          <cell r="D3117">
            <v>12</v>
          </cell>
          <cell r="E3117">
            <v>2013090107</v>
          </cell>
          <cell r="F3117" t="str">
            <v>Kẹp S20 Fi3-15mm</v>
          </cell>
          <cell r="G3117"/>
          <cell r="H3117" t="str">
            <v>Thành</v>
          </cell>
          <cell r="I3117" t="str">
            <v>Nhựa</v>
          </cell>
          <cell r="J3117" t="str">
            <v>PQC</v>
          </cell>
          <cell r="K3117">
            <v>6000</v>
          </cell>
          <cell r="L3117">
            <v>6000</v>
          </cell>
          <cell r="M3117">
            <v>0</v>
          </cell>
          <cell r="P3117"/>
          <cell r="Q3117"/>
          <cell r="R3117"/>
          <cell r="S3117"/>
          <cell r="T3117"/>
          <cell r="U3117"/>
          <cell r="V3117"/>
          <cell r="W3117"/>
          <cell r="Y3117"/>
          <cell r="Z3117"/>
          <cell r="AA3117"/>
          <cell r="AB3117"/>
          <cell r="AC3117"/>
          <cell r="AD3117"/>
          <cell r="AE3117"/>
        </row>
        <row r="3118">
          <cell r="B3118">
            <v>44168</v>
          </cell>
          <cell r="C3118">
            <v>49</v>
          </cell>
          <cell r="D3118">
            <v>12</v>
          </cell>
          <cell r="E3118">
            <v>3002090013</v>
          </cell>
          <cell r="F3118" t="str">
            <v>Thân OCB trắng</v>
          </cell>
          <cell r="G3118"/>
          <cell r="H3118" t="str">
            <v>Thành</v>
          </cell>
          <cell r="I3118" t="str">
            <v>Nhựa</v>
          </cell>
          <cell r="J3118" t="str">
            <v>PQC</v>
          </cell>
          <cell r="K3118">
            <v>2118</v>
          </cell>
          <cell r="L3118">
            <v>2112</v>
          </cell>
          <cell r="M3118">
            <v>6</v>
          </cell>
          <cell r="P3118"/>
          <cell r="Q3118"/>
          <cell r="R3118"/>
          <cell r="S3118"/>
          <cell r="T3118"/>
          <cell r="U3118"/>
          <cell r="V3118">
            <v>6</v>
          </cell>
          <cell r="W3118"/>
          <cell r="Y3118"/>
          <cell r="Z3118"/>
          <cell r="AA3118"/>
          <cell r="AB3118"/>
          <cell r="AC3118"/>
          <cell r="AD3118"/>
          <cell r="AE3118"/>
        </row>
        <row r="3119">
          <cell r="B3119">
            <v>44168</v>
          </cell>
          <cell r="C3119">
            <v>49</v>
          </cell>
          <cell r="D3119">
            <v>12</v>
          </cell>
          <cell r="E3119">
            <v>2008050012</v>
          </cell>
          <cell r="F3119" t="str">
            <v>Nắp bơm 8369T RADIAN</v>
          </cell>
          <cell r="G3119"/>
          <cell r="H3119" t="str">
            <v>Thành</v>
          </cell>
          <cell r="I3119" t="str">
            <v>Nhựa</v>
          </cell>
          <cell r="J3119" t="str">
            <v>PQC</v>
          </cell>
          <cell r="K3119">
            <v>1984</v>
          </cell>
          <cell r="L3119">
            <v>1959</v>
          </cell>
          <cell r="M3119">
            <v>25</v>
          </cell>
          <cell r="P3119"/>
          <cell r="Q3119"/>
          <cell r="R3119">
            <v>14</v>
          </cell>
          <cell r="S3119"/>
          <cell r="T3119"/>
          <cell r="U3119">
            <v>3</v>
          </cell>
          <cell r="V3119">
            <v>8</v>
          </cell>
          <cell r="W3119"/>
          <cell r="Y3119"/>
          <cell r="Z3119"/>
          <cell r="AA3119"/>
          <cell r="AB3119"/>
          <cell r="AC3119"/>
          <cell r="AD3119"/>
          <cell r="AE3119"/>
        </row>
        <row r="3120">
          <cell r="B3120">
            <v>44168</v>
          </cell>
          <cell r="C3120">
            <v>49</v>
          </cell>
          <cell r="D3120">
            <v>12</v>
          </cell>
          <cell r="E3120">
            <v>2001310038</v>
          </cell>
          <cell r="F3120" t="str">
            <v>Nắp cốc K p-EZ 3/8-1/4 trắng</v>
          </cell>
          <cell r="G3120"/>
          <cell r="H3120" t="str">
            <v>Thành</v>
          </cell>
          <cell r="I3120" t="str">
            <v>Nhựa</v>
          </cell>
          <cell r="J3120" t="str">
            <v>PQC</v>
          </cell>
          <cell r="K3120">
            <v>1758</v>
          </cell>
          <cell r="L3120">
            <v>1758</v>
          </cell>
          <cell r="M3120">
            <v>0</v>
          </cell>
          <cell r="P3120"/>
          <cell r="Q3120"/>
          <cell r="R3120"/>
          <cell r="S3120"/>
          <cell r="T3120"/>
          <cell r="U3120"/>
          <cell r="V3120"/>
          <cell r="W3120"/>
          <cell r="Y3120"/>
          <cell r="Z3120"/>
          <cell r="AA3120"/>
          <cell r="AB3120"/>
          <cell r="AC3120"/>
          <cell r="AD3120"/>
          <cell r="AE3120"/>
        </row>
        <row r="3121">
          <cell r="B3121">
            <v>44168</v>
          </cell>
          <cell r="C3121">
            <v>49</v>
          </cell>
          <cell r="D3121">
            <v>12</v>
          </cell>
          <cell r="E3121">
            <v>2001310018</v>
          </cell>
          <cell r="F3121" t="str">
            <v>Nắp cốc 2 gioăng 1/4 trắng [MADE IN VIETNAM]</v>
          </cell>
          <cell r="G3121"/>
          <cell r="H3121" t="str">
            <v>Thành</v>
          </cell>
          <cell r="I3121" t="str">
            <v>Nhựa</v>
          </cell>
          <cell r="J3121" t="str">
            <v>PQC</v>
          </cell>
          <cell r="K3121">
            <v>1476</v>
          </cell>
          <cell r="L3121">
            <v>1473</v>
          </cell>
          <cell r="M3121">
            <v>3</v>
          </cell>
          <cell r="P3121"/>
          <cell r="Q3121"/>
          <cell r="R3121"/>
          <cell r="S3121"/>
          <cell r="T3121"/>
          <cell r="U3121"/>
          <cell r="V3121">
            <v>3</v>
          </cell>
          <cell r="W3121"/>
          <cell r="Y3121"/>
          <cell r="Z3121"/>
          <cell r="AA3121"/>
          <cell r="AB3121"/>
          <cell r="AC3121"/>
          <cell r="AD3121"/>
          <cell r="AE3121"/>
        </row>
        <row r="3122">
          <cell r="B3122">
            <v>44168</v>
          </cell>
          <cell r="C3122">
            <v>49</v>
          </cell>
          <cell r="D3122">
            <v>12</v>
          </cell>
          <cell r="E3122">
            <v>2001210007</v>
          </cell>
          <cell r="F3122" t="str">
            <v>Cốc 10" Đài Loan trong [KAROFI]</v>
          </cell>
          <cell r="G3122"/>
          <cell r="H3122" t="str">
            <v>Thành</v>
          </cell>
          <cell r="I3122" t="str">
            <v>Nhựa</v>
          </cell>
          <cell r="J3122" t="str">
            <v>PQC</v>
          </cell>
          <cell r="K3122">
            <v>1128</v>
          </cell>
          <cell r="L3122">
            <v>1112</v>
          </cell>
          <cell r="M3122">
            <v>16</v>
          </cell>
          <cell r="P3122"/>
          <cell r="Q3122"/>
          <cell r="R3122"/>
          <cell r="S3122"/>
          <cell r="T3122"/>
          <cell r="U3122"/>
          <cell r="V3122">
            <v>14</v>
          </cell>
          <cell r="W3122"/>
          <cell r="Y3122">
            <v>2</v>
          </cell>
          <cell r="Z3122"/>
          <cell r="AA3122"/>
          <cell r="AB3122"/>
          <cell r="AC3122"/>
          <cell r="AD3122"/>
          <cell r="AE3122"/>
        </row>
        <row r="3123">
          <cell r="B3123">
            <v>44168</v>
          </cell>
          <cell r="C3123">
            <v>49</v>
          </cell>
          <cell r="D3123">
            <v>12</v>
          </cell>
          <cell r="E3123">
            <v>2001210005</v>
          </cell>
          <cell r="F3123" t="str">
            <v>Cốc 10" Đài Loan trong BV [SUNHOUSE]</v>
          </cell>
          <cell r="G3123"/>
          <cell r="H3123" t="str">
            <v>Thành</v>
          </cell>
          <cell r="I3123" t="str">
            <v>Nhựa</v>
          </cell>
          <cell r="J3123" t="str">
            <v>PQC</v>
          </cell>
          <cell r="K3123">
            <v>730</v>
          </cell>
          <cell r="L3123">
            <v>672</v>
          </cell>
          <cell r="M3123">
            <v>58</v>
          </cell>
          <cell r="P3123"/>
          <cell r="Q3123"/>
          <cell r="R3123"/>
          <cell r="S3123"/>
          <cell r="T3123"/>
          <cell r="U3123"/>
          <cell r="V3123">
            <v>20</v>
          </cell>
          <cell r="W3123"/>
          <cell r="Y3123">
            <v>38</v>
          </cell>
          <cell r="Z3123"/>
          <cell r="AA3123"/>
          <cell r="AB3123"/>
          <cell r="AC3123"/>
          <cell r="AD3123"/>
          <cell r="AE3123"/>
        </row>
        <row r="3124">
          <cell r="B3124">
            <v>44168</v>
          </cell>
          <cell r="C3124">
            <v>49</v>
          </cell>
          <cell r="D3124">
            <v>12</v>
          </cell>
          <cell r="E3124">
            <v>2001210018</v>
          </cell>
          <cell r="F3124" t="str">
            <v>Cốc 10" Đài Loan xanh D KAROFI</v>
          </cell>
          <cell r="G3124"/>
          <cell r="H3124" t="str">
            <v>Thành</v>
          </cell>
          <cell r="I3124" t="str">
            <v>Nhựa</v>
          </cell>
          <cell r="J3124" t="str">
            <v>PQC</v>
          </cell>
          <cell r="K3124">
            <v>1318</v>
          </cell>
          <cell r="L3124">
            <v>1284</v>
          </cell>
          <cell r="M3124">
            <v>34</v>
          </cell>
          <cell r="P3124"/>
          <cell r="Q3124"/>
          <cell r="R3124"/>
          <cell r="S3124"/>
          <cell r="T3124"/>
          <cell r="U3124"/>
          <cell r="V3124">
            <v>34</v>
          </cell>
          <cell r="W3124"/>
          <cell r="Y3124"/>
          <cell r="Z3124"/>
          <cell r="AA3124"/>
          <cell r="AB3124"/>
          <cell r="AC3124"/>
          <cell r="AD3124"/>
          <cell r="AE3124"/>
        </row>
        <row r="3125">
          <cell r="B3125">
            <v>44168</v>
          </cell>
          <cell r="C3125">
            <v>49</v>
          </cell>
          <cell r="D3125">
            <v>12</v>
          </cell>
          <cell r="E3125">
            <v>2001220010</v>
          </cell>
          <cell r="F3125" t="str">
            <v>Cốc 10" 2 gioăng trắng [MADE IN VIETNAM]</v>
          </cell>
          <cell r="G3125"/>
          <cell r="H3125" t="str">
            <v>Thành</v>
          </cell>
          <cell r="I3125" t="str">
            <v>Nhựa</v>
          </cell>
          <cell r="J3125" t="str">
            <v>PQC</v>
          </cell>
          <cell r="K3125">
            <v>1572</v>
          </cell>
          <cell r="L3125">
            <v>1572</v>
          </cell>
          <cell r="M3125">
            <v>0</v>
          </cell>
          <cell r="P3125"/>
          <cell r="Q3125"/>
          <cell r="R3125"/>
          <cell r="S3125"/>
          <cell r="T3125"/>
          <cell r="U3125"/>
          <cell r="V3125"/>
          <cell r="W3125"/>
          <cell r="Y3125"/>
          <cell r="Z3125"/>
          <cell r="AA3125"/>
          <cell r="AB3125"/>
          <cell r="AC3125"/>
          <cell r="AD3125"/>
          <cell r="AE3125"/>
        </row>
        <row r="3126">
          <cell r="B3126">
            <v>44168</v>
          </cell>
          <cell r="C3126">
            <v>49</v>
          </cell>
          <cell r="D3126">
            <v>12</v>
          </cell>
          <cell r="E3126">
            <v>2001210001</v>
          </cell>
          <cell r="F3126" t="str">
            <v>Cốc 10" Đài Loan đỏ BV [SUNHOUSE]</v>
          </cell>
          <cell r="G3126"/>
          <cell r="H3126" t="str">
            <v>Thành</v>
          </cell>
          <cell r="I3126" t="str">
            <v>Nhựa</v>
          </cell>
          <cell r="J3126" t="str">
            <v>PQC</v>
          </cell>
          <cell r="K3126">
            <v>572</v>
          </cell>
          <cell r="L3126">
            <v>552</v>
          </cell>
          <cell r="M3126">
            <v>20</v>
          </cell>
          <cell r="P3126"/>
          <cell r="Q3126"/>
          <cell r="R3126">
            <v>18</v>
          </cell>
          <cell r="S3126"/>
          <cell r="T3126"/>
          <cell r="U3126"/>
          <cell r="V3126">
            <v>2</v>
          </cell>
          <cell r="W3126"/>
          <cell r="Y3126"/>
          <cell r="Z3126"/>
          <cell r="AA3126"/>
          <cell r="AB3126"/>
          <cell r="AC3126"/>
          <cell r="AD3126"/>
          <cell r="AE3126"/>
        </row>
        <row r="3127">
          <cell r="B3127">
            <v>44168</v>
          </cell>
          <cell r="C3127">
            <v>49</v>
          </cell>
          <cell r="D3127">
            <v>12</v>
          </cell>
          <cell r="E3127">
            <v>3002020155</v>
          </cell>
          <cell r="F3127" t="str">
            <v>Thân T33 2D xanh D [T33 - KAROFI]</v>
          </cell>
          <cell r="G3127"/>
          <cell r="H3127" t="str">
            <v>Thành</v>
          </cell>
          <cell r="I3127" t="str">
            <v>Nhựa</v>
          </cell>
          <cell r="J3127" t="str">
            <v>PQC</v>
          </cell>
          <cell r="K3127">
            <v>4168</v>
          </cell>
          <cell r="L3127">
            <v>4158</v>
          </cell>
          <cell r="M3127">
            <v>10</v>
          </cell>
          <cell r="P3127"/>
          <cell r="Q3127"/>
          <cell r="R3127">
            <v>4</v>
          </cell>
          <cell r="S3127"/>
          <cell r="T3127"/>
          <cell r="U3127"/>
          <cell r="V3127">
            <v>6</v>
          </cell>
          <cell r="W3127"/>
          <cell r="Y3127"/>
          <cell r="Z3127"/>
          <cell r="AA3127"/>
          <cell r="AB3127"/>
          <cell r="AC3127"/>
          <cell r="AD3127"/>
          <cell r="AE3127"/>
        </row>
        <row r="3128">
          <cell r="B3128">
            <v>44168</v>
          </cell>
          <cell r="C3128">
            <v>49</v>
          </cell>
          <cell r="D3128">
            <v>12</v>
          </cell>
          <cell r="E3128">
            <v>3002020153</v>
          </cell>
          <cell r="F3128" t="str">
            <v>Thân T33 2D xanh D [NANOSILVER-KAROFI]</v>
          </cell>
          <cell r="G3128"/>
          <cell r="H3128" t="str">
            <v>Thành</v>
          </cell>
          <cell r="I3128" t="str">
            <v>Nhựa</v>
          </cell>
          <cell r="J3128" t="str">
            <v>PQC</v>
          </cell>
          <cell r="K3128">
            <v>2232</v>
          </cell>
          <cell r="L3128">
            <v>2231</v>
          </cell>
          <cell r="M3128">
            <v>1</v>
          </cell>
          <cell r="P3128"/>
          <cell r="Q3128"/>
          <cell r="R3128"/>
          <cell r="S3128"/>
          <cell r="T3128"/>
          <cell r="U3128"/>
          <cell r="V3128">
            <v>1</v>
          </cell>
          <cell r="W3128"/>
          <cell r="Y3128"/>
          <cell r="Z3128"/>
          <cell r="AA3128"/>
          <cell r="AB3128"/>
          <cell r="AC3128"/>
          <cell r="AD3128"/>
          <cell r="AE3128"/>
        </row>
        <row r="3129">
          <cell r="B3129">
            <v>44168</v>
          </cell>
          <cell r="C3129">
            <v>49</v>
          </cell>
          <cell r="D3129">
            <v>12</v>
          </cell>
          <cell r="E3129">
            <v>2001310007</v>
          </cell>
          <cell r="F3129" t="str">
            <v>Nắp cốc lồi 1/4 trắng</v>
          </cell>
          <cell r="G3129"/>
          <cell r="H3129" t="str">
            <v>Thành</v>
          </cell>
          <cell r="I3129" t="str">
            <v>Nhựa</v>
          </cell>
          <cell r="J3129" t="str">
            <v>PQC</v>
          </cell>
          <cell r="K3129">
            <v>1660</v>
          </cell>
          <cell r="L3129">
            <v>1654</v>
          </cell>
          <cell r="M3129">
            <v>6</v>
          </cell>
          <cell r="P3129"/>
          <cell r="Q3129"/>
          <cell r="R3129"/>
          <cell r="S3129"/>
          <cell r="T3129"/>
          <cell r="U3129"/>
          <cell r="V3129">
            <v>6</v>
          </cell>
          <cell r="W3129"/>
          <cell r="Y3129"/>
          <cell r="Z3129"/>
          <cell r="AA3129"/>
          <cell r="AB3129"/>
          <cell r="AC3129"/>
          <cell r="AD3129"/>
          <cell r="AE3129"/>
        </row>
        <row r="3130">
          <cell r="B3130">
            <v>44168</v>
          </cell>
          <cell r="C3130">
            <v>49</v>
          </cell>
          <cell r="D3130">
            <v>12</v>
          </cell>
          <cell r="E3130">
            <v>2001310035</v>
          </cell>
          <cell r="F3130" t="str">
            <v>Nắp cốc K p-EZ 1/4-1/4 trắng</v>
          </cell>
          <cell r="G3130"/>
          <cell r="H3130" t="str">
            <v>Thành</v>
          </cell>
          <cell r="I3130" t="str">
            <v>Nhựa</v>
          </cell>
          <cell r="J3130" t="str">
            <v>PQC</v>
          </cell>
          <cell r="K3130">
            <v>1728</v>
          </cell>
          <cell r="L3130">
            <v>1728</v>
          </cell>
          <cell r="M3130">
            <v>0</v>
          </cell>
          <cell r="P3130"/>
          <cell r="Q3130"/>
          <cell r="R3130"/>
          <cell r="S3130"/>
          <cell r="T3130"/>
          <cell r="U3130"/>
          <cell r="V3130"/>
          <cell r="W3130"/>
          <cell r="Y3130"/>
          <cell r="Z3130"/>
          <cell r="AA3130"/>
          <cell r="AB3130"/>
          <cell r="AC3130"/>
          <cell r="AD3130"/>
          <cell r="AE3130"/>
        </row>
        <row r="3131">
          <cell r="B3131">
            <v>44168</v>
          </cell>
          <cell r="C3131"/>
          <cell r="D3131"/>
          <cell r="E3131">
            <v>3004040007</v>
          </cell>
          <cell r="F3131" t="str">
            <v>Giá nhựa RO trắng</v>
          </cell>
          <cell r="G3131"/>
          <cell r="H3131" t="str">
            <v>Thuận</v>
          </cell>
          <cell r="I3131" t="str">
            <v>Nhựa</v>
          </cell>
          <cell r="J3131" t="str">
            <v>PQC</v>
          </cell>
          <cell r="K3131">
            <v>1278</v>
          </cell>
          <cell r="L3131">
            <v>1278</v>
          </cell>
          <cell r="M3131">
            <v>0</v>
          </cell>
          <cell r="P3131"/>
          <cell r="Q3131"/>
          <cell r="R3131"/>
          <cell r="S3131"/>
          <cell r="T3131"/>
          <cell r="U3131"/>
          <cell r="V3131"/>
          <cell r="W3131"/>
          <cell r="Y3131"/>
          <cell r="Z3131"/>
          <cell r="AA3131"/>
          <cell r="AB3131"/>
          <cell r="AC3131"/>
          <cell r="AD3131"/>
          <cell r="AE3131"/>
        </row>
        <row r="3132">
          <cell r="B3132">
            <v>44168</v>
          </cell>
          <cell r="C3132"/>
          <cell r="D3132"/>
          <cell r="E3132">
            <v>2013010023</v>
          </cell>
          <cell r="F3132" t="str">
            <v>Dây RO 1/4 xanh KAROFI</v>
          </cell>
          <cell r="G3132"/>
          <cell r="H3132" t="str">
            <v>Thuận</v>
          </cell>
          <cell r="I3132" t="str">
            <v>Nhựa</v>
          </cell>
          <cell r="J3132" t="str">
            <v>PQC</v>
          </cell>
          <cell r="K3132">
            <v>37690</v>
          </cell>
          <cell r="L3132">
            <v>36900</v>
          </cell>
          <cell r="M3132">
            <v>790</v>
          </cell>
          <cell r="P3132"/>
          <cell r="Q3132"/>
          <cell r="R3132"/>
          <cell r="S3132">
            <v>790</v>
          </cell>
          <cell r="T3132"/>
          <cell r="U3132"/>
          <cell r="V3132"/>
          <cell r="W3132"/>
          <cell r="Y3132"/>
          <cell r="Z3132"/>
          <cell r="AA3132"/>
          <cell r="AB3132"/>
          <cell r="AC3132"/>
          <cell r="AD3132"/>
          <cell r="AE3132"/>
        </row>
        <row r="3133">
          <cell r="B3133">
            <v>44168</v>
          </cell>
          <cell r="C3133"/>
          <cell r="D3133"/>
          <cell r="E3133">
            <v>3004070021</v>
          </cell>
          <cell r="F3133" t="str">
            <v>Thân bình BC01 trắng (0x10.5-9.6)</v>
          </cell>
          <cell r="G3133"/>
          <cell r="H3133" t="str">
            <v>Thuận</v>
          </cell>
          <cell r="I3133" t="str">
            <v>Nhựa</v>
          </cell>
          <cell r="J3133" t="str">
            <v>PQC</v>
          </cell>
          <cell r="K3133">
            <v>537</v>
          </cell>
          <cell r="L3133">
            <v>534</v>
          </cell>
          <cell r="M3133">
            <v>3</v>
          </cell>
          <cell r="P3133"/>
          <cell r="Q3133"/>
          <cell r="R3133"/>
          <cell r="S3133"/>
          <cell r="T3133"/>
          <cell r="U3133"/>
          <cell r="V3133">
            <v>3</v>
          </cell>
          <cell r="W3133"/>
          <cell r="Y3133"/>
          <cell r="Z3133"/>
          <cell r="AA3133"/>
          <cell r="AB3133"/>
          <cell r="AC3133"/>
          <cell r="AD3133"/>
          <cell r="AE3133"/>
        </row>
        <row r="3134">
          <cell r="B3134">
            <v>44168</v>
          </cell>
          <cell r="C3134"/>
          <cell r="D3134"/>
          <cell r="E3134">
            <v>3002030053</v>
          </cell>
          <cell r="F3134" t="str">
            <v>Nắp T33 K p-EZ 1/4 xanh D</v>
          </cell>
          <cell r="G3134"/>
          <cell r="H3134" t="str">
            <v>Thuận</v>
          </cell>
          <cell r="I3134" t="str">
            <v>Nhựa</v>
          </cell>
          <cell r="J3134" t="str">
            <v>PQC</v>
          </cell>
          <cell r="K3134">
            <v>21000</v>
          </cell>
          <cell r="L3134">
            <v>21000</v>
          </cell>
          <cell r="M3134">
            <v>0</v>
          </cell>
          <cell r="P3134"/>
          <cell r="Q3134"/>
          <cell r="R3134"/>
          <cell r="S3134"/>
          <cell r="T3134"/>
          <cell r="U3134"/>
          <cell r="V3134"/>
          <cell r="W3134"/>
          <cell r="Y3134"/>
          <cell r="Z3134"/>
          <cell r="AA3134"/>
          <cell r="AB3134"/>
          <cell r="AC3134"/>
          <cell r="AD3134"/>
          <cell r="AE3134"/>
        </row>
        <row r="3135">
          <cell r="B3135">
            <v>44168</v>
          </cell>
          <cell r="C3135"/>
          <cell r="D3135"/>
          <cell r="E3135">
            <v>3004040226</v>
          </cell>
          <cell r="F3135" t="str">
            <v>Khung tròn PET trắng</v>
          </cell>
          <cell r="G3135"/>
          <cell r="H3135" t="str">
            <v>Thuận</v>
          </cell>
          <cell r="I3135" t="str">
            <v>Nhựa</v>
          </cell>
          <cell r="J3135" t="str">
            <v>PQC</v>
          </cell>
          <cell r="K3135">
            <v>8496</v>
          </cell>
          <cell r="L3135">
            <v>8480</v>
          </cell>
          <cell r="M3135">
            <v>16</v>
          </cell>
          <cell r="P3135"/>
          <cell r="Q3135"/>
          <cell r="R3135">
            <v>16</v>
          </cell>
          <cell r="S3135"/>
          <cell r="T3135"/>
          <cell r="U3135"/>
          <cell r="V3135"/>
          <cell r="W3135"/>
          <cell r="Y3135"/>
          <cell r="Z3135"/>
          <cell r="AA3135"/>
          <cell r="AB3135"/>
          <cell r="AC3135"/>
          <cell r="AD3135"/>
          <cell r="AE3135"/>
        </row>
        <row r="3136">
          <cell r="B3136">
            <v>44168</v>
          </cell>
          <cell r="C3136"/>
          <cell r="D3136"/>
          <cell r="E3136">
            <v>3004091057</v>
          </cell>
          <cell r="F3136" t="str">
            <v>Chốt quay IQ-PLUS</v>
          </cell>
          <cell r="G3136"/>
          <cell r="H3136" t="str">
            <v>Thuận</v>
          </cell>
          <cell r="I3136" t="str">
            <v>Nhựa</v>
          </cell>
          <cell r="J3136" t="str">
            <v>PQC</v>
          </cell>
          <cell r="K3136">
            <v>1331</v>
          </cell>
          <cell r="L3136">
            <v>1330</v>
          </cell>
          <cell r="M3136">
            <v>1</v>
          </cell>
          <cell r="P3136"/>
          <cell r="Q3136"/>
          <cell r="R3136"/>
          <cell r="S3136"/>
          <cell r="T3136"/>
          <cell r="U3136"/>
          <cell r="V3136"/>
          <cell r="W3136"/>
          <cell r="Y3136">
            <v>1</v>
          </cell>
          <cell r="Z3136"/>
          <cell r="AA3136"/>
          <cell r="AB3136"/>
          <cell r="AC3136"/>
          <cell r="AD3136"/>
          <cell r="AE3136"/>
        </row>
        <row r="3137">
          <cell r="B3137">
            <v>44168</v>
          </cell>
          <cell r="C3137"/>
          <cell r="D3137"/>
          <cell r="E3137">
            <v>3004091058</v>
          </cell>
          <cell r="F3137" t="str">
            <v>Chốt đẩy IQ-PLUS</v>
          </cell>
          <cell r="G3137"/>
          <cell r="H3137" t="str">
            <v>Thuận</v>
          </cell>
          <cell r="I3137" t="str">
            <v>Nhựa</v>
          </cell>
          <cell r="J3137" t="str">
            <v>PQC</v>
          </cell>
          <cell r="K3137">
            <v>1330</v>
          </cell>
          <cell r="L3137">
            <v>1330</v>
          </cell>
          <cell r="M3137">
            <v>0</v>
          </cell>
          <cell r="P3137"/>
          <cell r="Q3137"/>
          <cell r="R3137"/>
          <cell r="S3137"/>
          <cell r="T3137"/>
          <cell r="U3137"/>
          <cell r="V3137"/>
          <cell r="W3137"/>
          <cell r="Y3137"/>
          <cell r="Z3137"/>
          <cell r="AA3137"/>
          <cell r="AB3137"/>
          <cell r="AC3137"/>
          <cell r="AD3137"/>
          <cell r="AE3137"/>
        </row>
        <row r="3138">
          <cell r="B3138">
            <v>44168</v>
          </cell>
          <cell r="C3138"/>
          <cell r="D3138"/>
          <cell r="E3138">
            <v>3003090021</v>
          </cell>
          <cell r="F3138" t="str">
            <v>Đế tủ IRO3 đen</v>
          </cell>
          <cell r="G3138"/>
          <cell r="H3138" t="str">
            <v>Thuận</v>
          </cell>
          <cell r="I3138" t="str">
            <v>Nhựa</v>
          </cell>
          <cell r="J3138" t="str">
            <v>PQC</v>
          </cell>
          <cell r="K3138">
            <v>912</v>
          </cell>
          <cell r="L3138">
            <v>884</v>
          </cell>
          <cell r="M3138">
            <v>28</v>
          </cell>
          <cell r="P3138"/>
          <cell r="Q3138"/>
          <cell r="R3138">
            <v>28</v>
          </cell>
          <cell r="S3138"/>
          <cell r="T3138"/>
          <cell r="U3138"/>
          <cell r="V3138"/>
          <cell r="W3138"/>
          <cell r="Y3138"/>
          <cell r="Z3138"/>
          <cell r="AA3138"/>
          <cell r="AB3138"/>
          <cell r="AC3138"/>
          <cell r="AD3138"/>
          <cell r="AE3138"/>
        </row>
        <row r="3139">
          <cell r="B3139">
            <v>44168</v>
          </cell>
          <cell r="C3139"/>
          <cell r="D3139"/>
          <cell r="E3139">
            <v>3003040061</v>
          </cell>
          <cell r="F3139" t="str">
            <v>Đình tủ ABS IQ-PLUS đen</v>
          </cell>
          <cell r="G3139"/>
          <cell r="H3139" t="str">
            <v>Thuận</v>
          </cell>
          <cell r="I3139" t="str">
            <v>Nhựa</v>
          </cell>
          <cell r="J3139" t="str">
            <v>PQC</v>
          </cell>
          <cell r="K3139">
            <v>665</v>
          </cell>
          <cell r="L3139">
            <v>665</v>
          </cell>
          <cell r="M3139">
            <v>0</v>
          </cell>
          <cell r="P3139"/>
          <cell r="Q3139"/>
          <cell r="R3139"/>
          <cell r="S3139"/>
          <cell r="T3139"/>
          <cell r="U3139"/>
          <cell r="V3139"/>
          <cell r="W3139"/>
          <cell r="Y3139"/>
          <cell r="Z3139"/>
          <cell r="AA3139"/>
          <cell r="AB3139"/>
          <cell r="AC3139"/>
          <cell r="AD3139"/>
          <cell r="AE3139"/>
        </row>
        <row r="3140">
          <cell r="B3140">
            <v>44169</v>
          </cell>
          <cell r="C3140">
            <v>49</v>
          </cell>
          <cell r="D3140">
            <v>12</v>
          </cell>
          <cell r="E3140">
            <v>2007020008</v>
          </cell>
          <cell r="F3140" t="str">
            <v>Van áp thấp đen 1/4" JEAK</v>
          </cell>
          <cell r="G3140"/>
          <cell r="H3140" t="str">
            <v>Nhâm</v>
          </cell>
          <cell r="I3140" t="str">
            <v>Linh kiện</v>
          </cell>
          <cell r="J3140" t="str">
            <v>PQC</v>
          </cell>
          <cell r="K3140">
            <v>500</v>
          </cell>
          <cell r="L3140">
            <v>500</v>
          </cell>
          <cell r="M3140">
            <v>0</v>
          </cell>
          <cell r="P3140"/>
          <cell r="Q3140"/>
          <cell r="R3140"/>
          <cell r="S3140"/>
          <cell r="T3140"/>
          <cell r="U3140"/>
          <cell r="V3140"/>
          <cell r="W3140"/>
          <cell r="Y3140"/>
          <cell r="Z3140"/>
          <cell r="AA3140"/>
          <cell r="AB3140"/>
          <cell r="AC3140"/>
          <cell r="AD3140"/>
          <cell r="AE3140"/>
        </row>
        <row r="3141">
          <cell r="B3141">
            <v>44169</v>
          </cell>
          <cell r="C3141">
            <v>49</v>
          </cell>
          <cell r="D3141">
            <v>12</v>
          </cell>
          <cell r="E3141">
            <v>2007010003</v>
          </cell>
          <cell r="F3141" t="str">
            <v>Van áp cao đen 1/4" JEAK</v>
          </cell>
          <cell r="G3141"/>
          <cell r="H3141" t="str">
            <v>Nhâm</v>
          </cell>
          <cell r="I3141" t="str">
            <v>Linh kiện</v>
          </cell>
          <cell r="J3141" t="str">
            <v>PQC</v>
          </cell>
          <cell r="K3141">
            <v>2000</v>
          </cell>
          <cell r="L3141">
            <v>1948</v>
          </cell>
          <cell r="M3141">
            <v>52</v>
          </cell>
          <cell r="P3141"/>
          <cell r="Q3141"/>
          <cell r="R3141"/>
          <cell r="S3141"/>
          <cell r="T3141"/>
          <cell r="U3141"/>
          <cell r="V3141"/>
          <cell r="W3141"/>
          <cell r="Y3141"/>
          <cell r="Z3141"/>
          <cell r="AA3141"/>
          <cell r="AB3141"/>
          <cell r="AC3141"/>
          <cell r="AD3141"/>
          <cell r="AE3141">
            <v>52</v>
          </cell>
        </row>
        <row r="3142">
          <cell r="B3142">
            <v>44169</v>
          </cell>
          <cell r="C3142">
            <v>49</v>
          </cell>
          <cell r="D3142">
            <v>12</v>
          </cell>
          <cell r="E3142">
            <v>2013050005</v>
          </cell>
          <cell r="F3142" t="str">
            <v>Flow 300 RN</v>
          </cell>
          <cell r="G3142"/>
          <cell r="H3142" t="str">
            <v>Nhâm</v>
          </cell>
          <cell r="I3142" t="str">
            <v>Linh kiện</v>
          </cell>
          <cell r="J3142" t="str">
            <v>PQC</v>
          </cell>
          <cell r="K3142">
            <v>1000</v>
          </cell>
          <cell r="L3142">
            <v>983</v>
          </cell>
          <cell r="M3142">
            <v>17</v>
          </cell>
          <cell r="P3142">
            <v>15</v>
          </cell>
          <cell r="Q3142"/>
          <cell r="R3142"/>
          <cell r="S3142"/>
          <cell r="T3142"/>
          <cell r="U3142"/>
          <cell r="V3142"/>
          <cell r="W3142"/>
          <cell r="Y3142"/>
          <cell r="Z3142"/>
          <cell r="AA3142"/>
          <cell r="AB3142"/>
          <cell r="AC3142"/>
          <cell r="AD3142"/>
          <cell r="AE3142">
            <v>2</v>
          </cell>
        </row>
        <row r="3143">
          <cell r="B3143">
            <v>44169</v>
          </cell>
          <cell r="C3143">
            <v>49</v>
          </cell>
          <cell r="D3143">
            <v>12</v>
          </cell>
          <cell r="E3143">
            <v>2013050007</v>
          </cell>
          <cell r="F3143" t="str">
            <v>Flow 300 RT</v>
          </cell>
          <cell r="G3143"/>
          <cell r="H3143" t="str">
            <v>Nhâm</v>
          </cell>
          <cell r="I3143" t="str">
            <v>Linh kiện</v>
          </cell>
          <cell r="J3143" t="str">
            <v>PQC</v>
          </cell>
          <cell r="K3143">
            <v>500</v>
          </cell>
          <cell r="L3143">
            <v>500</v>
          </cell>
          <cell r="M3143">
            <v>0</v>
          </cell>
          <cell r="P3143"/>
          <cell r="Q3143"/>
          <cell r="R3143"/>
          <cell r="S3143"/>
          <cell r="T3143"/>
          <cell r="U3143"/>
          <cell r="V3143"/>
          <cell r="W3143"/>
          <cell r="Y3143"/>
          <cell r="Z3143"/>
          <cell r="AA3143"/>
          <cell r="AB3143"/>
          <cell r="AC3143"/>
          <cell r="AD3143"/>
          <cell r="AE3143"/>
        </row>
        <row r="3144">
          <cell r="B3144">
            <v>44169</v>
          </cell>
          <cell r="C3144">
            <v>49</v>
          </cell>
          <cell r="D3144">
            <v>12</v>
          </cell>
          <cell r="E3144">
            <v>2001310030</v>
          </cell>
          <cell r="F3144" t="str">
            <v>Nắp cốc K EZ 1/4-1/4 trắng</v>
          </cell>
          <cell r="G3144"/>
          <cell r="H3144" t="str">
            <v>Nhâm</v>
          </cell>
          <cell r="I3144" t="str">
            <v>Linh kiện</v>
          </cell>
          <cell r="J3144" t="str">
            <v>PQC</v>
          </cell>
          <cell r="K3144">
            <v>1500</v>
          </cell>
          <cell r="L3144">
            <v>1500</v>
          </cell>
          <cell r="M3144">
            <v>0</v>
          </cell>
          <cell r="P3144"/>
          <cell r="Q3144"/>
          <cell r="R3144"/>
          <cell r="S3144"/>
          <cell r="T3144"/>
          <cell r="U3144"/>
          <cell r="V3144"/>
          <cell r="W3144"/>
          <cell r="Y3144"/>
          <cell r="Z3144"/>
          <cell r="AA3144"/>
          <cell r="AB3144"/>
          <cell r="AC3144"/>
          <cell r="AD3144"/>
          <cell r="AE3144"/>
        </row>
        <row r="3145">
          <cell r="B3145">
            <v>44169</v>
          </cell>
          <cell r="C3145">
            <v>49</v>
          </cell>
          <cell r="D3145">
            <v>12</v>
          </cell>
          <cell r="E3145">
            <v>2001310033</v>
          </cell>
          <cell r="F3145" t="str">
            <v>Nắp cốc K EZ 3/8-1/4 trắng</v>
          </cell>
          <cell r="G3145"/>
          <cell r="H3145" t="str">
            <v>Nhâm</v>
          </cell>
          <cell r="I3145" t="str">
            <v>Linh kiện</v>
          </cell>
          <cell r="J3145" t="str">
            <v>PQC</v>
          </cell>
          <cell r="K3145">
            <v>1000</v>
          </cell>
          <cell r="L3145">
            <v>1000</v>
          </cell>
          <cell r="M3145">
            <v>0</v>
          </cell>
          <cell r="P3145"/>
          <cell r="Q3145"/>
          <cell r="R3145"/>
          <cell r="S3145"/>
          <cell r="T3145"/>
          <cell r="U3145"/>
          <cell r="V3145"/>
          <cell r="W3145"/>
          <cell r="Y3145"/>
          <cell r="Z3145"/>
          <cell r="AA3145"/>
          <cell r="AB3145"/>
          <cell r="AC3145"/>
          <cell r="AD3145"/>
          <cell r="AE3145"/>
        </row>
        <row r="3146">
          <cell r="B3146">
            <v>44169</v>
          </cell>
          <cell r="C3146">
            <v>49</v>
          </cell>
          <cell r="D3146">
            <v>12</v>
          </cell>
          <cell r="E3146">
            <v>3004090060</v>
          </cell>
          <cell r="F3146" t="str">
            <v>Bộ vi mạch SRO</v>
          </cell>
          <cell r="G3146"/>
          <cell r="H3146" t="str">
            <v>Nhâm</v>
          </cell>
          <cell r="I3146" t="str">
            <v>Linh kiện</v>
          </cell>
          <cell r="J3146" t="str">
            <v>PQC</v>
          </cell>
          <cell r="K3146">
            <v>100</v>
          </cell>
          <cell r="L3146">
            <v>100</v>
          </cell>
          <cell r="M3146">
            <v>0</v>
          </cell>
          <cell r="P3146"/>
          <cell r="Q3146"/>
          <cell r="R3146"/>
          <cell r="S3146"/>
          <cell r="T3146"/>
          <cell r="U3146"/>
          <cell r="V3146"/>
          <cell r="W3146"/>
          <cell r="Y3146"/>
          <cell r="Z3146"/>
          <cell r="AA3146"/>
          <cell r="AB3146"/>
          <cell r="AC3146"/>
          <cell r="AD3146"/>
          <cell r="AE3146"/>
        </row>
        <row r="3147">
          <cell r="B3147">
            <v>44169</v>
          </cell>
          <cell r="C3147">
            <v>49</v>
          </cell>
          <cell r="D3147">
            <v>12</v>
          </cell>
          <cell r="E3147">
            <v>2011010004</v>
          </cell>
          <cell r="F3147" t="str">
            <v>Van 1C 14 trắng</v>
          </cell>
          <cell r="G3147"/>
          <cell r="H3147" t="str">
            <v>Nhâm</v>
          </cell>
          <cell r="I3147" t="str">
            <v>Linh kiện</v>
          </cell>
          <cell r="J3147" t="str">
            <v>PQC</v>
          </cell>
          <cell r="K3147">
            <v>500</v>
          </cell>
          <cell r="L3147">
            <v>500</v>
          </cell>
          <cell r="M3147">
            <v>0</v>
          </cell>
          <cell r="P3147"/>
          <cell r="Q3147"/>
          <cell r="R3147"/>
          <cell r="S3147"/>
          <cell r="T3147"/>
          <cell r="U3147"/>
          <cell r="V3147"/>
          <cell r="W3147"/>
          <cell r="Y3147"/>
          <cell r="Z3147"/>
          <cell r="AA3147"/>
          <cell r="AB3147"/>
          <cell r="AC3147"/>
          <cell r="AD3147"/>
          <cell r="AE3147"/>
        </row>
        <row r="3148">
          <cell r="B3148">
            <v>44169</v>
          </cell>
          <cell r="C3148">
            <v>49</v>
          </cell>
          <cell r="D3148">
            <v>12</v>
          </cell>
          <cell r="E3148">
            <v>2011020051</v>
          </cell>
          <cell r="F3148" t="str">
            <v>Bộ cút Flow 300 FRT (VN)</v>
          </cell>
          <cell r="G3148"/>
          <cell r="H3148" t="str">
            <v>Nhâm</v>
          </cell>
          <cell r="I3148" t="str">
            <v>Linh kiện</v>
          </cell>
          <cell r="J3148" t="str">
            <v>PQC</v>
          </cell>
          <cell r="K3148">
            <v>1000</v>
          </cell>
          <cell r="L3148">
            <v>1000</v>
          </cell>
          <cell r="M3148">
            <v>0</v>
          </cell>
          <cell r="P3148"/>
          <cell r="Q3148"/>
          <cell r="R3148"/>
          <cell r="S3148"/>
          <cell r="T3148"/>
          <cell r="U3148"/>
          <cell r="V3148"/>
          <cell r="W3148"/>
          <cell r="Y3148"/>
          <cell r="Z3148"/>
          <cell r="AA3148"/>
          <cell r="AB3148"/>
          <cell r="AC3148"/>
          <cell r="AD3148"/>
          <cell r="AE3148"/>
        </row>
        <row r="3149">
          <cell r="B3149">
            <v>44169</v>
          </cell>
          <cell r="C3149">
            <v>49</v>
          </cell>
          <cell r="D3149">
            <v>12</v>
          </cell>
          <cell r="E3149">
            <v>3004091213</v>
          </cell>
          <cell r="F3149" t="str">
            <v>Cụm van điện từ- Rơ le nhiệt</v>
          </cell>
          <cell r="G3149"/>
          <cell r="H3149" t="str">
            <v>Nhâm</v>
          </cell>
          <cell r="I3149" t="str">
            <v>Linh kiện</v>
          </cell>
          <cell r="J3149" t="str">
            <v>PQC</v>
          </cell>
          <cell r="K3149">
            <v>500</v>
          </cell>
          <cell r="L3149">
            <v>500</v>
          </cell>
          <cell r="M3149">
            <v>0</v>
          </cell>
          <cell r="P3149"/>
          <cell r="Q3149"/>
          <cell r="R3149"/>
          <cell r="S3149"/>
          <cell r="T3149"/>
          <cell r="U3149"/>
          <cell r="V3149"/>
          <cell r="W3149"/>
          <cell r="Y3149"/>
          <cell r="Z3149"/>
          <cell r="AA3149"/>
          <cell r="AB3149"/>
          <cell r="AC3149"/>
          <cell r="AD3149"/>
          <cell r="AE3149"/>
        </row>
        <row r="3150">
          <cell r="B3150">
            <v>44169</v>
          </cell>
          <cell r="C3150">
            <v>49</v>
          </cell>
          <cell r="D3150">
            <v>12</v>
          </cell>
          <cell r="E3150">
            <v>3004040237</v>
          </cell>
          <cell r="F3150" t="str">
            <v>Giá đỡ bản lề dưới IRO3 v2 trắng</v>
          </cell>
          <cell r="G3150"/>
          <cell r="H3150" t="str">
            <v>Hằng</v>
          </cell>
          <cell r="I3150">
            <v>1006334</v>
          </cell>
          <cell r="J3150" t="str">
            <v>IQC</v>
          </cell>
          <cell r="K3150">
            <v>100</v>
          </cell>
          <cell r="L3150">
            <v>100</v>
          </cell>
          <cell r="M3150">
            <v>0</v>
          </cell>
          <cell r="P3150"/>
          <cell r="Q3150"/>
          <cell r="R3150"/>
          <cell r="S3150"/>
          <cell r="T3150"/>
          <cell r="U3150"/>
          <cell r="V3150"/>
          <cell r="W3150"/>
          <cell r="Y3150"/>
          <cell r="Z3150"/>
          <cell r="AA3150"/>
          <cell r="AB3150"/>
          <cell r="AC3150"/>
          <cell r="AD3150"/>
          <cell r="AE3150"/>
        </row>
        <row r="3151">
          <cell r="B3151">
            <v>44169</v>
          </cell>
          <cell r="C3151">
            <v>49</v>
          </cell>
          <cell r="D3151">
            <v>12</v>
          </cell>
          <cell r="E3151">
            <v>3004040386</v>
          </cell>
          <cell r="F3151" t="str">
            <v>Giằng ngang tủ HPC trắng</v>
          </cell>
          <cell r="G3151"/>
          <cell r="H3151" t="str">
            <v>Hằng</v>
          </cell>
          <cell r="I3151">
            <v>1006334</v>
          </cell>
          <cell r="J3151" t="str">
            <v>IQC</v>
          </cell>
          <cell r="K3151">
            <v>150</v>
          </cell>
          <cell r="L3151">
            <v>150</v>
          </cell>
          <cell r="M3151">
            <v>0</v>
          </cell>
          <cell r="P3151"/>
          <cell r="Q3151"/>
          <cell r="R3151"/>
          <cell r="S3151"/>
          <cell r="T3151"/>
          <cell r="U3151"/>
          <cell r="V3151"/>
          <cell r="W3151"/>
          <cell r="Y3151"/>
          <cell r="Z3151"/>
          <cell r="AA3151"/>
          <cell r="AB3151"/>
          <cell r="AC3151"/>
          <cell r="AD3151"/>
          <cell r="AE3151"/>
        </row>
        <row r="3152">
          <cell r="B3152">
            <v>44169</v>
          </cell>
          <cell r="C3152">
            <v>49</v>
          </cell>
          <cell r="D3152">
            <v>12</v>
          </cell>
          <cell r="E3152">
            <v>3004040385</v>
          </cell>
          <cell r="F3152" t="str">
            <v>Khung giá tủ HPC trắng</v>
          </cell>
          <cell r="G3152"/>
          <cell r="H3152" t="str">
            <v>Hằng</v>
          </cell>
          <cell r="I3152">
            <v>1006334</v>
          </cell>
          <cell r="J3152" t="str">
            <v>IQC</v>
          </cell>
          <cell r="K3152">
            <v>150</v>
          </cell>
          <cell r="L3152">
            <v>150</v>
          </cell>
          <cell r="M3152">
            <v>0</v>
          </cell>
          <cell r="P3152"/>
          <cell r="Q3152"/>
          <cell r="R3152"/>
          <cell r="S3152"/>
          <cell r="T3152"/>
          <cell r="U3152"/>
          <cell r="V3152"/>
          <cell r="W3152"/>
          <cell r="Y3152"/>
          <cell r="Z3152"/>
          <cell r="AA3152"/>
          <cell r="AB3152"/>
          <cell r="AC3152"/>
          <cell r="AD3152"/>
          <cell r="AE3152"/>
        </row>
        <row r="3153">
          <cell r="B3153">
            <v>44169</v>
          </cell>
          <cell r="C3153">
            <v>49</v>
          </cell>
          <cell r="D3153">
            <v>12</v>
          </cell>
          <cell r="E3153">
            <v>2016040040</v>
          </cell>
          <cell r="F3153" t="str">
            <v>Ty ren M6x270mm</v>
          </cell>
          <cell r="G3153"/>
          <cell r="H3153" t="str">
            <v>Hằng</v>
          </cell>
          <cell r="I3153">
            <v>1004070</v>
          </cell>
          <cell r="J3153" t="str">
            <v>IQC</v>
          </cell>
          <cell r="K3153">
            <v>3000</v>
          </cell>
          <cell r="L3153">
            <v>3000</v>
          </cell>
          <cell r="M3153">
            <v>0</v>
          </cell>
          <cell r="P3153"/>
          <cell r="Q3153"/>
          <cell r="R3153"/>
          <cell r="S3153"/>
          <cell r="T3153"/>
          <cell r="U3153"/>
          <cell r="V3153"/>
          <cell r="W3153"/>
          <cell r="Y3153"/>
          <cell r="Z3153"/>
          <cell r="AA3153"/>
          <cell r="AB3153"/>
          <cell r="AC3153"/>
          <cell r="AD3153"/>
          <cell r="AE3153"/>
        </row>
        <row r="3154">
          <cell r="B3154">
            <v>44169</v>
          </cell>
          <cell r="C3154">
            <v>49</v>
          </cell>
          <cell r="D3154">
            <v>12</v>
          </cell>
          <cell r="E3154">
            <v>2016040028</v>
          </cell>
          <cell r="F3154" t="str">
            <v>Vít đầu bằng 4x10</v>
          </cell>
          <cell r="G3154"/>
          <cell r="H3154" t="str">
            <v>Hằng</v>
          </cell>
          <cell r="I3154">
            <v>1004070</v>
          </cell>
          <cell r="J3154" t="str">
            <v>IQC</v>
          </cell>
          <cell r="K3154">
            <v>5000</v>
          </cell>
          <cell r="L3154">
            <v>5000</v>
          </cell>
          <cell r="M3154">
            <v>0</v>
          </cell>
          <cell r="P3154"/>
          <cell r="Q3154"/>
          <cell r="R3154"/>
          <cell r="S3154"/>
          <cell r="T3154"/>
          <cell r="U3154"/>
          <cell r="V3154"/>
          <cell r="W3154"/>
          <cell r="Y3154"/>
          <cell r="Z3154"/>
          <cell r="AA3154"/>
          <cell r="AB3154"/>
          <cell r="AC3154"/>
          <cell r="AD3154"/>
          <cell r="AE3154"/>
        </row>
        <row r="3155">
          <cell r="B3155">
            <v>44169</v>
          </cell>
          <cell r="C3155">
            <v>49</v>
          </cell>
          <cell r="D3155">
            <v>12</v>
          </cell>
          <cell r="E3155">
            <v>2016030007</v>
          </cell>
          <cell r="F3155" t="str">
            <v>Long đen phẳng Inox M4</v>
          </cell>
          <cell r="G3155"/>
          <cell r="H3155" t="str">
            <v>Hằng</v>
          </cell>
          <cell r="I3155">
            <v>1004070</v>
          </cell>
          <cell r="J3155" t="str">
            <v>IQC</v>
          </cell>
          <cell r="K3155">
            <v>200000</v>
          </cell>
          <cell r="L3155">
            <v>200000</v>
          </cell>
          <cell r="M3155">
            <v>0</v>
          </cell>
          <cell r="P3155"/>
          <cell r="Q3155"/>
          <cell r="R3155"/>
          <cell r="S3155"/>
          <cell r="T3155"/>
          <cell r="U3155"/>
          <cell r="V3155"/>
          <cell r="W3155"/>
          <cell r="Y3155"/>
          <cell r="Z3155"/>
          <cell r="AA3155"/>
          <cell r="AB3155"/>
          <cell r="AC3155"/>
          <cell r="AD3155"/>
          <cell r="AE3155"/>
        </row>
        <row r="3156">
          <cell r="B3156">
            <v>44169</v>
          </cell>
          <cell r="C3156">
            <v>49</v>
          </cell>
          <cell r="D3156">
            <v>12</v>
          </cell>
          <cell r="E3156">
            <v>2016010003</v>
          </cell>
          <cell r="F3156" t="str">
            <v>Bu lông đầu dù Inox M4x12</v>
          </cell>
          <cell r="G3156"/>
          <cell r="H3156" t="str">
            <v>Hằng</v>
          </cell>
          <cell r="I3156">
            <v>1004070</v>
          </cell>
          <cell r="J3156" t="str">
            <v>IQC</v>
          </cell>
          <cell r="K3156">
            <v>5000</v>
          </cell>
          <cell r="L3156">
            <v>5000</v>
          </cell>
          <cell r="M3156">
            <v>0</v>
          </cell>
          <cell r="P3156"/>
          <cell r="Q3156"/>
          <cell r="R3156"/>
          <cell r="S3156"/>
          <cell r="T3156"/>
          <cell r="U3156"/>
          <cell r="V3156"/>
          <cell r="W3156"/>
          <cell r="Y3156"/>
          <cell r="Z3156"/>
          <cell r="AA3156"/>
          <cell r="AB3156"/>
          <cell r="AC3156"/>
          <cell r="AD3156"/>
          <cell r="AE3156"/>
        </row>
        <row r="3157">
          <cell r="B3157">
            <v>44169</v>
          </cell>
          <cell r="C3157">
            <v>49</v>
          </cell>
          <cell r="D3157">
            <v>12</v>
          </cell>
          <cell r="E3157">
            <v>3003010204</v>
          </cell>
          <cell r="F3157" t="str">
            <v>Kính tôi cánh KAROFI OPTIMUS PLUS đen</v>
          </cell>
          <cell r="G3157"/>
          <cell r="H3157" t="str">
            <v>Hằng</v>
          </cell>
          <cell r="I3157">
            <v>1005401</v>
          </cell>
          <cell r="J3157" t="str">
            <v>IQC</v>
          </cell>
          <cell r="K3157">
            <v>228</v>
          </cell>
          <cell r="L3157">
            <v>228</v>
          </cell>
          <cell r="M3157">
            <v>0</v>
          </cell>
          <cell r="P3157"/>
          <cell r="Q3157"/>
          <cell r="R3157"/>
          <cell r="S3157"/>
          <cell r="T3157"/>
          <cell r="U3157"/>
          <cell r="V3157"/>
          <cell r="W3157"/>
          <cell r="Y3157"/>
          <cell r="Z3157"/>
          <cell r="AA3157"/>
          <cell r="AB3157"/>
          <cell r="AC3157"/>
          <cell r="AD3157"/>
          <cell r="AE3157"/>
        </row>
        <row r="3158">
          <cell r="B3158">
            <v>44169</v>
          </cell>
          <cell r="C3158">
            <v>49</v>
          </cell>
          <cell r="D3158">
            <v>12</v>
          </cell>
          <cell r="E3158">
            <v>3003010205</v>
          </cell>
          <cell r="F3158" t="str">
            <v>Kính tôi đình IQ-PLUS đen</v>
          </cell>
          <cell r="G3158"/>
          <cell r="H3158" t="str">
            <v>Hằng</v>
          </cell>
          <cell r="I3158">
            <v>1005401</v>
          </cell>
          <cell r="J3158" t="str">
            <v>IQC</v>
          </cell>
          <cell r="K3158">
            <v>600</v>
          </cell>
          <cell r="L3158">
            <v>600</v>
          </cell>
          <cell r="M3158">
            <v>0</v>
          </cell>
          <cell r="P3158"/>
          <cell r="Q3158"/>
          <cell r="R3158"/>
          <cell r="S3158"/>
          <cell r="T3158"/>
          <cell r="U3158"/>
          <cell r="V3158"/>
          <cell r="W3158"/>
          <cell r="Y3158"/>
          <cell r="Z3158"/>
          <cell r="AA3158"/>
          <cell r="AB3158"/>
          <cell r="AC3158"/>
          <cell r="AD3158"/>
          <cell r="AE3158"/>
        </row>
        <row r="3159">
          <cell r="B3159">
            <v>44169</v>
          </cell>
          <cell r="C3159">
            <v>49</v>
          </cell>
          <cell r="D3159">
            <v>12</v>
          </cell>
          <cell r="E3159">
            <v>3004040404</v>
          </cell>
          <cell r="F3159" t="str">
            <v>Gá trên T33 IQ-PLUS</v>
          </cell>
          <cell r="G3159"/>
          <cell r="H3159" t="str">
            <v>Hằng</v>
          </cell>
          <cell r="I3159">
            <v>1005401</v>
          </cell>
          <cell r="J3159" t="str">
            <v>IQC</v>
          </cell>
          <cell r="K3159">
            <v>546</v>
          </cell>
          <cell r="L3159">
            <v>546</v>
          </cell>
          <cell r="M3159">
            <v>0</v>
          </cell>
          <cell r="P3159"/>
          <cell r="Q3159"/>
          <cell r="R3159"/>
          <cell r="S3159"/>
          <cell r="T3159"/>
          <cell r="U3159"/>
          <cell r="V3159"/>
          <cell r="W3159"/>
          <cell r="Y3159"/>
          <cell r="Z3159"/>
          <cell r="AA3159"/>
          <cell r="AB3159"/>
          <cell r="AC3159"/>
          <cell r="AD3159"/>
          <cell r="AE3159"/>
        </row>
        <row r="3160">
          <cell r="B3160">
            <v>44169</v>
          </cell>
          <cell r="C3160">
            <v>49</v>
          </cell>
          <cell r="D3160">
            <v>12</v>
          </cell>
          <cell r="E3160">
            <v>3004020386</v>
          </cell>
          <cell r="F3160" t="str">
            <v>Ốp nhựa HCV200 KAROFI trắng</v>
          </cell>
          <cell r="G3160"/>
          <cell r="H3160" t="str">
            <v>Hằng</v>
          </cell>
          <cell r="I3160">
            <v>1005401</v>
          </cell>
          <cell r="J3160" t="str">
            <v>IQC</v>
          </cell>
          <cell r="K3160">
            <v>200</v>
          </cell>
          <cell r="L3160">
            <v>200</v>
          </cell>
          <cell r="M3160">
            <v>0</v>
          </cell>
          <cell r="P3160"/>
          <cell r="Q3160"/>
          <cell r="R3160"/>
          <cell r="S3160"/>
          <cell r="T3160"/>
          <cell r="U3160"/>
          <cell r="V3160"/>
          <cell r="W3160"/>
          <cell r="Y3160"/>
          <cell r="Z3160"/>
          <cell r="AA3160"/>
          <cell r="AB3160"/>
          <cell r="AC3160"/>
          <cell r="AD3160"/>
          <cell r="AE3160"/>
        </row>
        <row r="3161">
          <cell r="B3161">
            <v>44169</v>
          </cell>
          <cell r="C3161">
            <v>49</v>
          </cell>
          <cell r="D3161">
            <v>12</v>
          </cell>
          <cell r="E3161">
            <v>3003050051</v>
          </cell>
          <cell r="F3161" t="str">
            <v>Thân tủ IQ-PLUS trắng</v>
          </cell>
          <cell r="G3161"/>
          <cell r="H3161" t="str">
            <v>Hằng</v>
          </cell>
          <cell r="I3161">
            <v>1006334</v>
          </cell>
          <cell r="J3161" t="str">
            <v>IQC</v>
          </cell>
          <cell r="K3161">
            <v>100</v>
          </cell>
          <cell r="L3161">
            <v>100</v>
          </cell>
          <cell r="M3161">
            <v>0</v>
          </cell>
          <cell r="P3161"/>
          <cell r="Q3161"/>
          <cell r="R3161"/>
          <cell r="S3161"/>
          <cell r="T3161"/>
          <cell r="U3161"/>
          <cell r="V3161"/>
          <cell r="W3161"/>
          <cell r="Y3161"/>
          <cell r="Z3161"/>
          <cell r="AA3161"/>
          <cell r="AB3161"/>
          <cell r="AC3161"/>
          <cell r="AD3161"/>
          <cell r="AE3161"/>
        </row>
        <row r="3162">
          <cell r="B3162">
            <v>44169</v>
          </cell>
          <cell r="C3162">
            <v>49</v>
          </cell>
          <cell r="D3162">
            <v>12</v>
          </cell>
          <cell r="E3162">
            <v>3003050032</v>
          </cell>
          <cell r="F3162" t="str">
            <v>Thân tủ IQO trắng (0.6mm)</v>
          </cell>
          <cell r="G3162"/>
          <cell r="H3162" t="str">
            <v>Hằng</v>
          </cell>
          <cell r="I3162">
            <v>1006334</v>
          </cell>
          <cell r="J3162" t="str">
            <v>IQC</v>
          </cell>
          <cell r="K3162">
            <v>150</v>
          </cell>
          <cell r="L3162">
            <v>150</v>
          </cell>
          <cell r="M3162">
            <v>0</v>
          </cell>
          <cell r="P3162"/>
          <cell r="Q3162"/>
          <cell r="R3162"/>
          <cell r="S3162"/>
          <cell r="T3162"/>
          <cell r="U3162"/>
          <cell r="V3162"/>
          <cell r="W3162"/>
          <cell r="Y3162"/>
          <cell r="Z3162"/>
          <cell r="AA3162"/>
          <cell r="AB3162"/>
          <cell r="AC3162"/>
          <cell r="AD3162"/>
          <cell r="AE3162"/>
        </row>
        <row r="3163">
          <cell r="B3163">
            <v>44169</v>
          </cell>
          <cell r="C3163">
            <v>49</v>
          </cell>
          <cell r="D3163">
            <v>12</v>
          </cell>
          <cell r="E3163">
            <v>3003050005</v>
          </cell>
          <cell r="F3163" t="str">
            <v>Thân tủ IQ vàng (0.5mm)</v>
          </cell>
          <cell r="G3163"/>
          <cell r="H3163" t="str">
            <v>Hằng</v>
          </cell>
          <cell r="I3163">
            <v>1005399</v>
          </cell>
          <cell r="J3163" t="str">
            <v>IQC</v>
          </cell>
          <cell r="K3163">
            <v>200</v>
          </cell>
          <cell r="L3163">
            <v>200</v>
          </cell>
          <cell r="M3163">
            <v>0</v>
          </cell>
          <cell r="P3163"/>
          <cell r="Q3163"/>
          <cell r="R3163"/>
          <cell r="S3163"/>
          <cell r="T3163"/>
          <cell r="U3163"/>
          <cell r="V3163"/>
          <cell r="W3163"/>
          <cell r="Y3163"/>
          <cell r="Z3163"/>
          <cell r="AA3163"/>
          <cell r="AB3163"/>
          <cell r="AC3163"/>
          <cell r="AD3163"/>
          <cell r="AE3163"/>
        </row>
        <row r="3164">
          <cell r="B3164">
            <v>44169</v>
          </cell>
          <cell r="C3164">
            <v>49</v>
          </cell>
          <cell r="D3164">
            <v>12</v>
          </cell>
          <cell r="E3164">
            <v>3003050003</v>
          </cell>
          <cell r="F3164" t="str">
            <v>Thân tủ IQ trắng (0.5mm)</v>
          </cell>
          <cell r="G3164"/>
          <cell r="H3164" t="str">
            <v>Hằng</v>
          </cell>
          <cell r="I3164">
            <v>1005399</v>
          </cell>
          <cell r="J3164" t="str">
            <v>IQC</v>
          </cell>
          <cell r="K3164">
            <v>200</v>
          </cell>
          <cell r="L3164">
            <v>200</v>
          </cell>
          <cell r="M3164">
            <v>0</v>
          </cell>
          <cell r="P3164"/>
          <cell r="Q3164"/>
          <cell r="R3164"/>
          <cell r="S3164"/>
          <cell r="T3164"/>
          <cell r="U3164"/>
          <cell r="V3164"/>
          <cell r="W3164"/>
          <cell r="Y3164"/>
          <cell r="Z3164"/>
          <cell r="AA3164"/>
          <cell r="AB3164"/>
          <cell r="AC3164"/>
          <cell r="AD3164"/>
          <cell r="AE3164"/>
        </row>
        <row r="3165">
          <cell r="B3165">
            <v>44169</v>
          </cell>
          <cell r="C3165">
            <v>49</v>
          </cell>
          <cell r="D3165">
            <v>12</v>
          </cell>
          <cell r="E3165">
            <v>4006010191</v>
          </cell>
          <cell r="F3165" t="str">
            <v>Carton đáy IQ 440x345x30</v>
          </cell>
          <cell r="G3165"/>
          <cell r="H3165" t="str">
            <v>Tuấn già</v>
          </cell>
          <cell r="I3165">
            <v>1005936</v>
          </cell>
          <cell r="J3165" t="str">
            <v>IQC</v>
          </cell>
          <cell r="K3165">
            <v>700</v>
          </cell>
          <cell r="L3165">
            <v>700</v>
          </cell>
          <cell r="M3165">
            <v>0</v>
          </cell>
          <cell r="P3165"/>
          <cell r="Q3165"/>
          <cell r="R3165"/>
          <cell r="S3165"/>
          <cell r="T3165"/>
          <cell r="U3165"/>
          <cell r="V3165"/>
          <cell r="W3165"/>
          <cell r="Y3165"/>
          <cell r="Z3165"/>
          <cell r="AA3165"/>
          <cell r="AB3165"/>
          <cell r="AC3165"/>
          <cell r="AD3165"/>
          <cell r="AE3165"/>
        </row>
        <row r="3166">
          <cell r="B3166">
            <v>44169</v>
          </cell>
          <cell r="C3166">
            <v>49</v>
          </cell>
          <cell r="D3166">
            <v>12</v>
          </cell>
          <cell r="E3166">
            <v>4006010576</v>
          </cell>
          <cell r="F3166" t="str">
            <v>Bộ vách carton PP (MCPP)</v>
          </cell>
          <cell r="G3166"/>
          <cell r="H3166" t="str">
            <v>Tuấn già</v>
          </cell>
          <cell r="I3166">
            <v>1005936</v>
          </cell>
          <cell r="J3166" t="str">
            <v>IQC</v>
          </cell>
          <cell r="K3166">
            <v>250</v>
          </cell>
          <cell r="L3166">
            <v>250</v>
          </cell>
          <cell r="M3166">
            <v>0</v>
          </cell>
          <cell r="P3166"/>
          <cell r="Q3166"/>
          <cell r="R3166"/>
          <cell r="S3166"/>
          <cell r="T3166"/>
          <cell r="U3166"/>
          <cell r="V3166"/>
          <cell r="W3166"/>
          <cell r="Y3166"/>
          <cell r="Z3166"/>
          <cell r="AA3166"/>
          <cell r="AB3166"/>
          <cell r="AC3166"/>
          <cell r="AD3166"/>
          <cell r="AE3166"/>
        </row>
        <row r="3167">
          <cell r="B3167">
            <v>44169</v>
          </cell>
          <cell r="C3167">
            <v>49</v>
          </cell>
          <cell r="D3167">
            <v>12</v>
          </cell>
          <cell r="E3167">
            <v>4006010094</v>
          </cell>
          <cell r="F3167" t="str">
            <v>Bộ vách carton CTO 10"</v>
          </cell>
          <cell r="G3167"/>
          <cell r="H3167" t="str">
            <v>Tuấn già</v>
          </cell>
          <cell r="I3167">
            <v>1005936</v>
          </cell>
          <cell r="J3167" t="str">
            <v>IQC</v>
          </cell>
          <cell r="K3167">
            <v>40</v>
          </cell>
          <cell r="L3167">
            <v>40</v>
          </cell>
          <cell r="M3167">
            <v>0</v>
          </cell>
          <cell r="P3167"/>
          <cell r="Q3167"/>
          <cell r="R3167"/>
          <cell r="S3167"/>
          <cell r="T3167"/>
          <cell r="U3167"/>
          <cell r="V3167"/>
          <cell r="W3167"/>
          <cell r="Y3167"/>
          <cell r="Z3167"/>
          <cell r="AA3167"/>
          <cell r="AB3167"/>
          <cell r="AC3167"/>
          <cell r="AD3167"/>
          <cell r="AE3167"/>
        </row>
        <row r="3168">
          <cell r="B3168">
            <v>44169</v>
          </cell>
          <cell r="C3168">
            <v>49</v>
          </cell>
          <cell r="D3168">
            <v>12</v>
          </cell>
          <cell r="E3168">
            <v>4006010511</v>
          </cell>
          <cell r="F3168" t="str">
            <v>Thùng carton tủ IQ KAROFI v2</v>
          </cell>
          <cell r="G3168"/>
          <cell r="H3168" t="str">
            <v>Tuấn già</v>
          </cell>
          <cell r="I3168">
            <v>1004696</v>
          </cell>
          <cell r="J3168" t="str">
            <v>IQC</v>
          </cell>
          <cell r="K3168">
            <v>200</v>
          </cell>
          <cell r="L3168">
            <v>200</v>
          </cell>
          <cell r="M3168">
            <v>0</v>
          </cell>
          <cell r="P3168"/>
          <cell r="Q3168"/>
          <cell r="R3168"/>
          <cell r="S3168"/>
          <cell r="T3168"/>
          <cell r="U3168"/>
          <cell r="V3168"/>
          <cell r="W3168"/>
          <cell r="Y3168"/>
          <cell r="Z3168"/>
          <cell r="AA3168"/>
          <cell r="AB3168"/>
          <cell r="AC3168"/>
          <cell r="AD3168"/>
          <cell r="AE3168"/>
        </row>
        <row r="3169">
          <cell r="B3169">
            <v>44169</v>
          </cell>
          <cell r="C3169">
            <v>49</v>
          </cell>
          <cell r="D3169">
            <v>12</v>
          </cell>
          <cell r="E3169">
            <v>4006010490</v>
          </cell>
          <cell r="F3169" t="str">
            <v>Thùng carton KAROFI OPTIMUS v2</v>
          </cell>
          <cell r="G3169"/>
          <cell r="H3169" t="str">
            <v>Tuấn già</v>
          </cell>
          <cell r="I3169">
            <v>1004696</v>
          </cell>
          <cell r="J3169" t="str">
            <v>IQC</v>
          </cell>
          <cell r="K3169">
            <v>30</v>
          </cell>
          <cell r="L3169">
            <v>30</v>
          </cell>
          <cell r="M3169">
            <v>0</v>
          </cell>
          <cell r="P3169"/>
          <cell r="Q3169"/>
          <cell r="R3169"/>
          <cell r="S3169"/>
          <cell r="T3169"/>
          <cell r="U3169"/>
          <cell r="V3169"/>
          <cell r="W3169"/>
          <cell r="Y3169"/>
          <cell r="Z3169"/>
          <cell r="AA3169"/>
          <cell r="AB3169"/>
          <cell r="AC3169"/>
          <cell r="AD3169"/>
          <cell r="AE3169"/>
        </row>
        <row r="3170">
          <cell r="B3170">
            <v>44169</v>
          </cell>
          <cell r="C3170">
            <v>49</v>
          </cell>
          <cell r="D3170">
            <v>12</v>
          </cell>
          <cell r="E3170">
            <v>4006010510</v>
          </cell>
          <cell r="F3170" t="str">
            <v>Thùng carton tủ IQ KAROFI (xốp) v2</v>
          </cell>
          <cell r="G3170"/>
          <cell r="H3170" t="str">
            <v>Tuấn già</v>
          </cell>
          <cell r="I3170">
            <v>1004696</v>
          </cell>
          <cell r="J3170" t="str">
            <v>IQC</v>
          </cell>
          <cell r="K3170">
            <v>100</v>
          </cell>
          <cell r="L3170">
            <v>100</v>
          </cell>
          <cell r="M3170">
            <v>0</v>
          </cell>
          <cell r="P3170"/>
          <cell r="Q3170"/>
          <cell r="R3170"/>
          <cell r="S3170"/>
          <cell r="T3170"/>
          <cell r="U3170"/>
          <cell r="V3170"/>
          <cell r="W3170"/>
          <cell r="Y3170"/>
          <cell r="Z3170"/>
          <cell r="AA3170"/>
          <cell r="AB3170"/>
          <cell r="AC3170"/>
          <cell r="AD3170"/>
          <cell r="AE3170"/>
        </row>
        <row r="3171">
          <cell r="B3171">
            <v>44169</v>
          </cell>
          <cell r="C3171">
            <v>49</v>
          </cell>
          <cell r="D3171">
            <v>12</v>
          </cell>
          <cell r="E3171">
            <v>4006010492</v>
          </cell>
          <cell r="F3171" t="str">
            <v>Hộp carton PET CARO PURE GREEN</v>
          </cell>
          <cell r="G3171"/>
          <cell r="H3171" t="str">
            <v>Tuấn già</v>
          </cell>
          <cell r="I3171">
            <v>1004696</v>
          </cell>
          <cell r="J3171" t="str">
            <v>IQC</v>
          </cell>
          <cell r="K3171">
            <v>10</v>
          </cell>
          <cell r="L3171">
            <v>10</v>
          </cell>
          <cell r="M3171">
            <v>0</v>
          </cell>
          <cell r="P3171"/>
          <cell r="Q3171"/>
          <cell r="R3171"/>
          <cell r="S3171"/>
          <cell r="T3171"/>
          <cell r="U3171"/>
          <cell r="V3171"/>
          <cell r="W3171"/>
          <cell r="Y3171"/>
          <cell r="Z3171"/>
          <cell r="AA3171"/>
          <cell r="AB3171"/>
          <cell r="AC3171"/>
          <cell r="AD3171"/>
          <cell r="AE3171"/>
        </row>
        <row r="3172">
          <cell r="B3172">
            <v>44169</v>
          </cell>
          <cell r="C3172">
            <v>49</v>
          </cell>
          <cell r="D3172">
            <v>12</v>
          </cell>
          <cell r="E3172">
            <v>4006010468</v>
          </cell>
          <cell r="F3172" t="str">
            <v>Thùng carton AQUA PURE HALF COVER</v>
          </cell>
          <cell r="G3172"/>
          <cell r="H3172" t="str">
            <v>Tuấn già</v>
          </cell>
          <cell r="I3172">
            <v>1004696</v>
          </cell>
          <cell r="J3172" t="str">
            <v>IQC</v>
          </cell>
          <cell r="K3172">
            <v>60</v>
          </cell>
          <cell r="L3172">
            <v>60</v>
          </cell>
          <cell r="M3172">
            <v>0</v>
          </cell>
          <cell r="P3172"/>
          <cell r="Q3172"/>
          <cell r="R3172"/>
          <cell r="S3172"/>
          <cell r="T3172"/>
          <cell r="U3172"/>
          <cell r="V3172"/>
          <cell r="W3172"/>
          <cell r="Y3172"/>
          <cell r="Z3172"/>
          <cell r="AA3172"/>
          <cell r="AB3172"/>
          <cell r="AC3172"/>
          <cell r="AD3172"/>
          <cell r="AE3172"/>
        </row>
        <row r="3173">
          <cell r="B3173">
            <v>44169</v>
          </cell>
          <cell r="C3173">
            <v>49</v>
          </cell>
          <cell r="D3173">
            <v>12</v>
          </cell>
          <cell r="E3173">
            <v>3004010072</v>
          </cell>
          <cell r="F3173" t="str">
            <v>Dây đo TDS v2 1.3</v>
          </cell>
          <cell r="G3173"/>
          <cell r="H3173" t="str">
            <v>Tuấn già</v>
          </cell>
          <cell r="I3173">
            <v>1004696</v>
          </cell>
          <cell r="J3173" t="str">
            <v>IQC</v>
          </cell>
          <cell r="K3173">
            <v>49</v>
          </cell>
          <cell r="L3173">
            <v>49</v>
          </cell>
          <cell r="M3173">
            <v>0</v>
          </cell>
          <cell r="P3173"/>
          <cell r="Q3173"/>
          <cell r="R3173"/>
          <cell r="S3173"/>
          <cell r="T3173"/>
          <cell r="U3173"/>
          <cell r="V3173"/>
          <cell r="W3173"/>
          <cell r="Y3173"/>
          <cell r="Z3173"/>
          <cell r="AA3173"/>
          <cell r="AB3173"/>
          <cell r="AC3173"/>
          <cell r="AD3173"/>
          <cell r="AE3173"/>
        </row>
        <row r="3174">
          <cell r="B3174">
            <v>44169</v>
          </cell>
          <cell r="C3174">
            <v>49</v>
          </cell>
          <cell r="D3174">
            <v>12</v>
          </cell>
          <cell r="E3174">
            <v>3004010032</v>
          </cell>
          <cell r="F3174" t="str">
            <v>Dây nguồn HCV-351</v>
          </cell>
          <cell r="G3174"/>
          <cell r="H3174" t="str">
            <v>Tuấn già</v>
          </cell>
          <cell r="I3174">
            <v>1004785</v>
          </cell>
          <cell r="J3174" t="str">
            <v>IQC</v>
          </cell>
          <cell r="K3174">
            <v>510</v>
          </cell>
          <cell r="L3174">
            <v>510</v>
          </cell>
          <cell r="M3174">
            <v>0</v>
          </cell>
          <cell r="P3174"/>
          <cell r="Q3174"/>
          <cell r="R3174"/>
          <cell r="S3174"/>
          <cell r="T3174"/>
          <cell r="U3174"/>
          <cell r="V3174"/>
          <cell r="W3174"/>
          <cell r="Y3174"/>
          <cell r="Z3174"/>
          <cell r="AA3174"/>
          <cell r="AB3174"/>
          <cell r="AC3174"/>
          <cell r="AD3174"/>
          <cell r="AE3174"/>
        </row>
        <row r="3175">
          <cell r="B3175">
            <v>44169</v>
          </cell>
          <cell r="C3175">
            <v>49</v>
          </cell>
          <cell r="D3175">
            <v>12</v>
          </cell>
          <cell r="E3175">
            <v>3004010135</v>
          </cell>
          <cell r="F3175" t="str">
            <v>Bộ dây điện C-381HC (RO)</v>
          </cell>
          <cell r="G3175"/>
          <cell r="H3175" t="str">
            <v>Tuấn già</v>
          </cell>
          <cell r="I3175">
            <v>1004785</v>
          </cell>
          <cell r="J3175" t="str">
            <v>IQC</v>
          </cell>
          <cell r="K3175">
            <v>200</v>
          </cell>
          <cell r="L3175">
            <v>200</v>
          </cell>
          <cell r="M3175">
            <v>0</v>
          </cell>
          <cell r="P3175"/>
          <cell r="Q3175"/>
          <cell r="R3175"/>
          <cell r="S3175"/>
          <cell r="T3175"/>
          <cell r="U3175"/>
          <cell r="V3175"/>
          <cell r="W3175"/>
          <cell r="Y3175"/>
          <cell r="Z3175"/>
          <cell r="AA3175"/>
          <cell r="AB3175"/>
          <cell r="AC3175"/>
          <cell r="AD3175"/>
          <cell r="AE3175"/>
        </row>
        <row r="3176">
          <cell r="B3176">
            <v>44169</v>
          </cell>
          <cell r="C3176">
            <v>49</v>
          </cell>
          <cell r="D3176">
            <v>12</v>
          </cell>
          <cell r="E3176">
            <v>3004010129</v>
          </cell>
          <cell r="F3176" t="str">
            <v>Bộ dây điện C-381HC (nóng lạnh)</v>
          </cell>
          <cell r="G3176"/>
          <cell r="H3176" t="str">
            <v>Tuấn già</v>
          </cell>
          <cell r="I3176">
            <v>1004785</v>
          </cell>
          <cell r="J3176" t="str">
            <v>IQC</v>
          </cell>
          <cell r="K3176">
            <v>200</v>
          </cell>
          <cell r="L3176">
            <v>200</v>
          </cell>
          <cell r="M3176">
            <v>0</v>
          </cell>
          <cell r="P3176"/>
          <cell r="Q3176"/>
          <cell r="R3176"/>
          <cell r="S3176"/>
          <cell r="T3176"/>
          <cell r="U3176"/>
          <cell r="V3176"/>
          <cell r="W3176"/>
          <cell r="Y3176"/>
          <cell r="Z3176"/>
          <cell r="AA3176"/>
          <cell r="AB3176"/>
          <cell r="AC3176"/>
          <cell r="AD3176"/>
          <cell r="AE3176"/>
        </row>
        <row r="3177">
          <cell r="B3177">
            <v>44169</v>
          </cell>
          <cell r="C3177">
            <v>49</v>
          </cell>
          <cell r="D3177">
            <v>12</v>
          </cell>
          <cell r="E3177">
            <v>4006010041</v>
          </cell>
          <cell r="F3177" t="str">
            <v>Thùng carton PP 10" Nesca</v>
          </cell>
          <cell r="G3177"/>
          <cell r="H3177" t="str">
            <v>Tuấn già</v>
          </cell>
          <cell r="I3177">
            <v>1004696</v>
          </cell>
          <cell r="J3177" t="str">
            <v>IQC</v>
          </cell>
          <cell r="K3177">
            <v>600</v>
          </cell>
          <cell r="L3177">
            <v>600</v>
          </cell>
          <cell r="M3177">
            <v>0</v>
          </cell>
          <cell r="P3177"/>
          <cell r="Q3177"/>
          <cell r="R3177"/>
          <cell r="S3177"/>
          <cell r="T3177"/>
          <cell r="U3177"/>
          <cell r="V3177"/>
          <cell r="W3177"/>
          <cell r="Y3177"/>
          <cell r="Z3177"/>
          <cell r="AA3177"/>
          <cell r="AB3177"/>
          <cell r="AC3177"/>
          <cell r="AD3177"/>
          <cell r="AE3177"/>
        </row>
        <row r="3178">
          <cell r="B3178">
            <v>44169</v>
          </cell>
          <cell r="C3178">
            <v>49</v>
          </cell>
          <cell r="D3178">
            <v>12</v>
          </cell>
          <cell r="E3178">
            <v>4006010065</v>
          </cell>
          <cell r="F3178" t="str">
            <v>Thùng carton 4 cốc 320</v>
          </cell>
          <cell r="G3178"/>
          <cell r="H3178" t="str">
            <v>Tuấn già</v>
          </cell>
          <cell r="I3178">
            <v>1004696</v>
          </cell>
          <cell r="J3178" t="str">
            <v>IQC</v>
          </cell>
          <cell r="K3178">
            <v>100</v>
          </cell>
          <cell r="L3178">
            <v>100</v>
          </cell>
          <cell r="M3178">
            <v>0</v>
          </cell>
          <cell r="P3178"/>
          <cell r="Q3178"/>
          <cell r="R3178"/>
          <cell r="S3178"/>
          <cell r="T3178"/>
          <cell r="U3178"/>
          <cell r="V3178"/>
          <cell r="W3178"/>
          <cell r="Y3178"/>
          <cell r="Z3178"/>
          <cell r="AA3178"/>
          <cell r="AB3178"/>
          <cell r="AC3178"/>
          <cell r="AD3178"/>
          <cell r="AE3178"/>
        </row>
        <row r="3179">
          <cell r="B3179">
            <v>44169</v>
          </cell>
          <cell r="C3179">
            <v>49</v>
          </cell>
          <cell r="D3179">
            <v>12</v>
          </cell>
          <cell r="E3179">
            <v>4006010039</v>
          </cell>
          <cell r="F3179" t="str">
            <v>Thùng carton PPD 10"</v>
          </cell>
          <cell r="G3179"/>
          <cell r="H3179" t="str">
            <v>Tuấn già</v>
          </cell>
          <cell r="I3179">
            <v>1004696</v>
          </cell>
          <cell r="J3179" t="str">
            <v>IQC</v>
          </cell>
          <cell r="K3179">
            <v>340</v>
          </cell>
          <cell r="L3179">
            <v>340</v>
          </cell>
          <cell r="M3179">
            <v>0</v>
          </cell>
          <cell r="P3179"/>
          <cell r="Q3179"/>
          <cell r="R3179"/>
          <cell r="S3179"/>
          <cell r="T3179"/>
          <cell r="U3179"/>
          <cell r="V3179"/>
          <cell r="W3179"/>
          <cell r="Y3179"/>
          <cell r="Z3179"/>
          <cell r="AA3179"/>
          <cell r="AB3179"/>
          <cell r="AC3179"/>
          <cell r="AD3179"/>
          <cell r="AE3179"/>
        </row>
        <row r="3180">
          <cell r="B3180">
            <v>44169</v>
          </cell>
          <cell r="C3180">
            <v>49</v>
          </cell>
          <cell r="D3180">
            <v>12</v>
          </cell>
          <cell r="E3180">
            <v>4006010127</v>
          </cell>
          <cell r="F3180" t="str">
            <v>Thùng carton IQ-PLUS</v>
          </cell>
          <cell r="G3180"/>
          <cell r="H3180" t="str">
            <v>Tuấn già</v>
          </cell>
          <cell r="I3180">
            <v>1004696</v>
          </cell>
          <cell r="J3180" t="str">
            <v>IQC</v>
          </cell>
          <cell r="K3180">
            <v>228</v>
          </cell>
          <cell r="L3180">
            <v>228</v>
          </cell>
          <cell r="M3180">
            <v>0</v>
          </cell>
          <cell r="P3180"/>
          <cell r="Q3180"/>
          <cell r="R3180"/>
          <cell r="S3180"/>
          <cell r="T3180"/>
          <cell r="U3180"/>
          <cell r="V3180"/>
          <cell r="W3180"/>
          <cell r="Y3180"/>
          <cell r="Z3180"/>
          <cell r="AA3180"/>
          <cell r="AB3180"/>
          <cell r="AC3180"/>
          <cell r="AD3180"/>
          <cell r="AE3180"/>
        </row>
        <row r="3181">
          <cell r="B3181">
            <v>44169</v>
          </cell>
          <cell r="C3181">
            <v>49</v>
          </cell>
          <cell r="D3181">
            <v>12</v>
          </cell>
          <cell r="E3181">
            <v>4006010040</v>
          </cell>
          <cell r="F3181" t="str">
            <v>Thùng carton OCB 10" NĐ</v>
          </cell>
          <cell r="G3181"/>
          <cell r="H3181" t="str">
            <v>Tuấn già</v>
          </cell>
          <cell r="I3181">
            <v>1004696</v>
          </cell>
          <cell r="J3181" t="str">
            <v>IQC</v>
          </cell>
          <cell r="K3181">
            <v>170</v>
          </cell>
          <cell r="L3181">
            <v>170</v>
          </cell>
          <cell r="M3181">
            <v>0</v>
          </cell>
          <cell r="P3181"/>
          <cell r="Q3181"/>
          <cell r="R3181"/>
          <cell r="S3181"/>
          <cell r="T3181"/>
          <cell r="U3181"/>
          <cell r="V3181"/>
          <cell r="W3181"/>
          <cell r="Y3181"/>
          <cell r="Z3181"/>
          <cell r="AA3181"/>
          <cell r="AB3181"/>
          <cell r="AC3181"/>
          <cell r="AD3181"/>
          <cell r="AE3181"/>
        </row>
        <row r="3182">
          <cell r="B3182">
            <v>44169</v>
          </cell>
          <cell r="C3182">
            <v>49</v>
          </cell>
          <cell r="D3182">
            <v>12</v>
          </cell>
          <cell r="E3182">
            <v>4006010372</v>
          </cell>
          <cell r="F3182" t="str">
            <v>Thùng carton PP 10" XK</v>
          </cell>
          <cell r="G3182"/>
          <cell r="H3182" t="str">
            <v>Tuấn già</v>
          </cell>
          <cell r="I3182">
            <v>1004696</v>
          </cell>
          <cell r="J3182" t="str">
            <v>IQC</v>
          </cell>
          <cell r="K3182">
            <v>40</v>
          </cell>
          <cell r="L3182">
            <v>40</v>
          </cell>
          <cell r="M3182">
            <v>0</v>
          </cell>
          <cell r="P3182"/>
          <cell r="Q3182"/>
          <cell r="R3182"/>
          <cell r="S3182"/>
          <cell r="T3182"/>
          <cell r="U3182"/>
          <cell r="V3182"/>
          <cell r="W3182"/>
          <cell r="Y3182"/>
          <cell r="Z3182"/>
          <cell r="AA3182"/>
          <cell r="AB3182"/>
          <cell r="AC3182"/>
          <cell r="AD3182"/>
          <cell r="AE3182"/>
        </row>
        <row r="3183">
          <cell r="B3183">
            <v>44169</v>
          </cell>
          <cell r="C3183">
            <v>49</v>
          </cell>
          <cell r="D3183">
            <v>12</v>
          </cell>
          <cell r="E3183">
            <v>4006010182</v>
          </cell>
          <cell r="F3183" t="str">
            <v>Thùng carton T33 V FILTER (XK)</v>
          </cell>
          <cell r="G3183"/>
          <cell r="H3183" t="str">
            <v>Tuấn già</v>
          </cell>
          <cell r="I3183">
            <v>1004696</v>
          </cell>
          <cell r="J3183" t="str">
            <v>IQC</v>
          </cell>
          <cell r="K3183">
            <v>30</v>
          </cell>
          <cell r="L3183">
            <v>30</v>
          </cell>
          <cell r="M3183">
            <v>0</v>
          </cell>
          <cell r="P3183"/>
          <cell r="Q3183"/>
          <cell r="R3183"/>
          <cell r="S3183"/>
          <cell r="T3183"/>
          <cell r="U3183"/>
          <cell r="V3183"/>
          <cell r="W3183"/>
          <cell r="Y3183"/>
          <cell r="Z3183"/>
          <cell r="AA3183"/>
          <cell r="AB3183"/>
          <cell r="AC3183"/>
          <cell r="AD3183"/>
          <cell r="AE3183"/>
        </row>
        <row r="3184">
          <cell r="B3184">
            <v>44169</v>
          </cell>
          <cell r="C3184">
            <v>49</v>
          </cell>
          <cell r="D3184">
            <v>12</v>
          </cell>
          <cell r="E3184">
            <v>4006010082</v>
          </cell>
          <cell r="F3184" t="str">
            <v>Thùng carton T33 V</v>
          </cell>
          <cell r="G3184"/>
          <cell r="H3184" t="str">
            <v>Tuấn già</v>
          </cell>
          <cell r="I3184">
            <v>1004696</v>
          </cell>
          <cell r="J3184" t="str">
            <v>IQC</v>
          </cell>
          <cell r="K3184">
            <v>228</v>
          </cell>
          <cell r="L3184">
            <v>228</v>
          </cell>
          <cell r="M3184">
            <v>0</v>
          </cell>
          <cell r="P3184"/>
          <cell r="Q3184"/>
          <cell r="R3184"/>
          <cell r="S3184"/>
          <cell r="T3184"/>
          <cell r="U3184"/>
          <cell r="V3184"/>
          <cell r="W3184"/>
          <cell r="Y3184"/>
          <cell r="Z3184"/>
          <cell r="AA3184"/>
          <cell r="AB3184"/>
          <cell r="AC3184"/>
          <cell r="AD3184"/>
          <cell r="AE3184"/>
        </row>
        <row r="3185">
          <cell r="B3185">
            <v>44169</v>
          </cell>
          <cell r="C3185">
            <v>49</v>
          </cell>
          <cell r="D3185">
            <v>12</v>
          </cell>
          <cell r="E3185">
            <v>4006010051</v>
          </cell>
          <cell r="F3185" t="str">
            <v>Thùng đựng cốc cao có nắp (tăng định lượng)</v>
          </cell>
          <cell r="G3185"/>
          <cell r="H3185" t="str">
            <v>Tuấn già</v>
          </cell>
          <cell r="I3185">
            <v>1004696</v>
          </cell>
          <cell r="J3185" t="str">
            <v>IQC</v>
          </cell>
          <cell r="K3185">
            <v>200</v>
          </cell>
          <cell r="L3185">
            <v>200</v>
          </cell>
          <cell r="M3185">
            <v>0</v>
          </cell>
          <cell r="P3185"/>
          <cell r="Q3185"/>
          <cell r="R3185"/>
          <cell r="S3185"/>
          <cell r="T3185"/>
          <cell r="U3185"/>
          <cell r="V3185"/>
          <cell r="W3185"/>
          <cell r="Y3185"/>
          <cell r="Z3185"/>
          <cell r="AA3185"/>
          <cell r="AB3185"/>
          <cell r="AC3185"/>
          <cell r="AD3185"/>
          <cell r="AE3185"/>
        </row>
        <row r="3186">
          <cell r="B3186">
            <v>44169</v>
          </cell>
          <cell r="C3186">
            <v>49</v>
          </cell>
          <cell r="D3186">
            <v>12</v>
          </cell>
          <cell r="E3186">
            <v>4006010081</v>
          </cell>
          <cell r="F3186" t="str">
            <v>Thùng carton T33 102</v>
          </cell>
          <cell r="G3186"/>
          <cell r="H3186" t="str">
            <v>Tuấn già</v>
          </cell>
          <cell r="I3186">
            <v>1004696</v>
          </cell>
          <cell r="J3186" t="str">
            <v>IQC</v>
          </cell>
          <cell r="K3186">
            <v>40</v>
          </cell>
          <cell r="L3186">
            <v>40</v>
          </cell>
          <cell r="M3186">
            <v>0</v>
          </cell>
          <cell r="P3186"/>
          <cell r="Q3186"/>
          <cell r="R3186"/>
          <cell r="S3186"/>
          <cell r="T3186"/>
          <cell r="U3186"/>
          <cell r="V3186"/>
          <cell r="W3186"/>
          <cell r="Y3186"/>
          <cell r="Z3186"/>
          <cell r="AA3186"/>
          <cell r="AB3186"/>
          <cell r="AC3186"/>
          <cell r="AD3186"/>
          <cell r="AE3186"/>
        </row>
        <row r="3187">
          <cell r="B3187">
            <v>44169</v>
          </cell>
          <cell r="C3187">
            <v>49</v>
          </cell>
          <cell r="D3187">
            <v>12</v>
          </cell>
          <cell r="E3187">
            <v>4006010700</v>
          </cell>
          <cell r="F3187" t="str">
            <v>Thùng carton 480x420x350 (DM O-P1310)</v>
          </cell>
          <cell r="G3187"/>
          <cell r="H3187" t="str">
            <v>Tuấn già</v>
          </cell>
          <cell r="I3187">
            <v>1004696</v>
          </cell>
          <cell r="J3187" t="str">
            <v>IQC</v>
          </cell>
          <cell r="K3187">
            <v>75</v>
          </cell>
          <cell r="L3187">
            <v>75</v>
          </cell>
          <cell r="M3187">
            <v>0</v>
          </cell>
          <cell r="P3187"/>
          <cell r="Q3187"/>
          <cell r="R3187"/>
          <cell r="S3187"/>
          <cell r="T3187"/>
          <cell r="U3187"/>
          <cell r="V3187"/>
          <cell r="W3187"/>
          <cell r="Y3187"/>
          <cell r="Z3187"/>
          <cell r="AA3187"/>
          <cell r="AB3187"/>
          <cell r="AC3187"/>
          <cell r="AD3187"/>
          <cell r="AE3187"/>
        </row>
        <row r="3188">
          <cell r="B3188">
            <v>44169</v>
          </cell>
          <cell r="C3188">
            <v>49</v>
          </cell>
          <cell r="D3188">
            <v>12</v>
          </cell>
          <cell r="E3188">
            <v>4006010508</v>
          </cell>
          <cell r="F3188" t="str">
            <v>Thùng carton PET CATIT</v>
          </cell>
          <cell r="G3188"/>
          <cell r="H3188" t="str">
            <v>Tuấn già</v>
          </cell>
          <cell r="I3188">
            <v>1004696</v>
          </cell>
          <cell r="J3188" t="str">
            <v>IQC</v>
          </cell>
          <cell r="K3188">
            <v>80</v>
          </cell>
          <cell r="L3188">
            <v>80</v>
          </cell>
          <cell r="M3188">
            <v>0</v>
          </cell>
          <cell r="P3188"/>
          <cell r="Q3188"/>
          <cell r="R3188"/>
          <cell r="S3188"/>
          <cell r="T3188"/>
          <cell r="U3188"/>
          <cell r="V3188"/>
          <cell r="W3188"/>
          <cell r="Y3188"/>
          <cell r="Z3188"/>
          <cell r="AA3188"/>
          <cell r="AB3188"/>
          <cell r="AC3188"/>
          <cell r="AD3188"/>
          <cell r="AE3188"/>
        </row>
        <row r="3189">
          <cell r="B3189">
            <v>44169</v>
          </cell>
          <cell r="C3189">
            <v>49</v>
          </cell>
          <cell r="D3189">
            <v>12</v>
          </cell>
          <cell r="E3189">
            <v>4006010514</v>
          </cell>
          <cell r="F3189" t="str">
            <v>Hộp carton CATIT PET STANDARD</v>
          </cell>
          <cell r="G3189"/>
          <cell r="H3189" t="str">
            <v>Tuấn già</v>
          </cell>
          <cell r="I3189">
            <v>1004696</v>
          </cell>
          <cell r="J3189" t="str">
            <v>IQC</v>
          </cell>
          <cell r="K3189">
            <v>1360</v>
          </cell>
          <cell r="L3189">
            <v>1360</v>
          </cell>
          <cell r="M3189">
            <v>0</v>
          </cell>
          <cell r="P3189"/>
          <cell r="Q3189"/>
          <cell r="R3189"/>
          <cell r="S3189"/>
          <cell r="T3189"/>
          <cell r="U3189"/>
          <cell r="V3189"/>
          <cell r="W3189"/>
          <cell r="Y3189"/>
          <cell r="Z3189"/>
          <cell r="AA3189"/>
          <cell r="AB3189"/>
          <cell r="AC3189"/>
          <cell r="AD3189"/>
          <cell r="AE3189"/>
        </row>
        <row r="3190">
          <cell r="B3190">
            <v>44169</v>
          </cell>
          <cell r="C3190">
            <v>49</v>
          </cell>
          <cell r="D3190">
            <v>12</v>
          </cell>
          <cell r="E3190">
            <v>3004010111</v>
          </cell>
          <cell r="F3190" t="str">
            <v>Dây nguồn IRO3-HOT</v>
          </cell>
          <cell r="G3190"/>
          <cell r="H3190" t="str">
            <v>Tuấn già</v>
          </cell>
          <cell r="I3190">
            <v>1004010</v>
          </cell>
          <cell r="J3190" t="str">
            <v>IQC</v>
          </cell>
          <cell r="K3190">
            <v>104</v>
          </cell>
          <cell r="L3190">
            <v>100</v>
          </cell>
          <cell r="M3190">
            <v>4</v>
          </cell>
          <cell r="P3190"/>
          <cell r="Q3190"/>
          <cell r="R3190"/>
          <cell r="S3190"/>
          <cell r="T3190"/>
          <cell r="U3190"/>
          <cell r="V3190"/>
          <cell r="W3190"/>
          <cell r="Y3190"/>
          <cell r="Z3190"/>
          <cell r="AA3190"/>
          <cell r="AB3190"/>
          <cell r="AC3190"/>
          <cell r="AD3190"/>
          <cell r="AE3190">
            <v>4</v>
          </cell>
        </row>
        <row r="3191">
          <cell r="B3191">
            <v>44169</v>
          </cell>
          <cell r="C3191">
            <v>49</v>
          </cell>
          <cell r="D3191">
            <v>12</v>
          </cell>
          <cell r="E3191">
            <v>3004010024</v>
          </cell>
          <cell r="F3191" t="str">
            <v>Dây điện AT48</v>
          </cell>
          <cell r="G3191"/>
          <cell r="H3191" t="str">
            <v>Tuấn già</v>
          </cell>
          <cell r="I3191">
            <v>1004010</v>
          </cell>
          <cell r="J3191" t="str">
            <v>IQC</v>
          </cell>
          <cell r="K3191">
            <v>2000</v>
          </cell>
          <cell r="L3191">
            <v>2000</v>
          </cell>
          <cell r="M3191">
            <v>0</v>
          </cell>
          <cell r="P3191"/>
          <cell r="Q3191"/>
          <cell r="R3191"/>
          <cell r="S3191"/>
          <cell r="T3191"/>
          <cell r="U3191"/>
          <cell r="V3191"/>
          <cell r="W3191"/>
          <cell r="Y3191"/>
          <cell r="Z3191"/>
          <cell r="AA3191"/>
          <cell r="AB3191"/>
          <cell r="AC3191"/>
          <cell r="AD3191"/>
          <cell r="AE3191"/>
        </row>
        <row r="3192">
          <cell r="B3192">
            <v>44169</v>
          </cell>
          <cell r="C3192">
            <v>49</v>
          </cell>
          <cell r="D3192">
            <v>12</v>
          </cell>
          <cell r="E3192">
            <v>3004010115</v>
          </cell>
          <cell r="F3192" t="str">
            <v>Dây điện IRO3 Tank 130cm</v>
          </cell>
          <cell r="G3192"/>
          <cell r="H3192" t="str">
            <v>Tuấn già</v>
          </cell>
          <cell r="I3192">
            <v>1004010</v>
          </cell>
          <cell r="J3192" t="str">
            <v>IQC</v>
          </cell>
          <cell r="K3192">
            <v>200</v>
          </cell>
          <cell r="L3192">
            <v>200</v>
          </cell>
          <cell r="M3192">
            <v>0</v>
          </cell>
          <cell r="P3192"/>
          <cell r="Q3192"/>
          <cell r="R3192"/>
          <cell r="S3192"/>
          <cell r="T3192"/>
          <cell r="U3192"/>
          <cell r="V3192"/>
          <cell r="W3192"/>
          <cell r="Y3192"/>
          <cell r="Z3192"/>
          <cell r="AA3192"/>
          <cell r="AB3192"/>
          <cell r="AC3192"/>
          <cell r="AD3192"/>
          <cell r="AE3192"/>
        </row>
        <row r="3193">
          <cell r="B3193">
            <v>44169</v>
          </cell>
          <cell r="C3193">
            <v>49</v>
          </cell>
          <cell r="D3193">
            <v>12</v>
          </cell>
          <cell r="E3193">
            <v>4006010380</v>
          </cell>
          <cell r="F3193" t="str">
            <v>Thùng carton K-PRO KoriHome</v>
          </cell>
          <cell r="G3193"/>
          <cell r="H3193" t="str">
            <v>Tuấn già</v>
          </cell>
          <cell r="I3193">
            <v>1004010</v>
          </cell>
          <cell r="J3193" t="str">
            <v>IQC</v>
          </cell>
          <cell r="K3193">
            <v>90</v>
          </cell>
          <cell r="L3193">
            <v>90</v>
          </cell>
          <cell r="M3193">
            <v>0</v>
          </cell>
          <cell r="P3193"/>
          <cell r="Q3193"/>
          <cell r="R3193"/>
          <cell r="S3193"/>
          <cell r="T3193"/>
          <cell r="U3193"/>
          <cell r="V3193"/>
          <cell r="W3193"/>
          <cell r="Y3193"/>
          <cell r="Z3193"/>
          <cell r="AA3193"/>
          <cell r="AB3193"/>
          <cell r="AC3193"/>
          <cell r="AD3193"/>
          <cell r="AE3193"/>
        </row>
        <row r="3194">
          <cell r="B3194">
            <v>44169</v>
          </cell>
          <cell r="C3194">
            <v>49</v>
          </cell>
          <cell r="D3194">
            <v>12</v>
          </cell>
          <cell r="E3194">
            <v>4006010534</v>
          </cell>
          <cell r="F3194" t="str">
            <v>Thùng carton KAROFI THETIS</v>
          </cell>
          <cell r="G3194"/>
          <cell r="H3194" t="str">
            <v>Tuấn già</v>
          </cell>
          <cell r="I3194">
            <v>1005936</v>
          </cell>
          <cell r="J3194" t="str">
            <v>IQC</v>
          </cell>
          <cell r="K3194">
            <v>200</v>
          </cell>
          <cell r="L3194">
            <v>200</v>
          </cell>
          <cell r="M3194">
            <v>0</v>
          </cell>
          <cell r="P3194"/>
          <cell r="Q3194"/>
          <cell r="R3194"/>
          <cell r="S3194"/>
          <cell r="T3194"/>
          <cell r="U3194"/>
          <cell r="V3194"/>
          <cell r="W3194"/>
          <cell r="Y3194"/>
          <cell r="Z3194"/>
          <cell r="AA3194"/>
          <cell r="AB3194"/>
          <cell r="AC3194"/>
          <cell r="AD3194"/>
          <cell r="AE3194"/>
        </row>
        <row r="3195">
          <cell r="B3195">
            <v>44169</v>
          </cell>
          <cell r="C3195">
            <v>49</v>
          </cell>
          <cell r="D3195">
            <v>12</v>
          </cell>
          <cell r="E3195">
            <v>4006010204</v>
          </cell>
          <cell r="F3195" t="str">
            <v>Thùng đựng cốc thấp không nắp</v>
          </cell>
          <cell r="G3195"/>
          <cell r="H3195" t="str">
            <v>Tuấn già</v>
          </cell>
          <cell r="I3195">
            <v>1005936</v>
          </cell>
          <cell r="J3195" t="str">
            <v>IQC</v>
          </cell>
          <cell r="K3195">
            <v>1050</v>
          </cell>
          <cell r="L3195">
            <v>1050</v>
          </cell>
          <cell r="M3195">
            <v>0</v>
          </cell>
          <cell r="P3195"/>
          <cell r="Q3195"/>
          <cell r="R3195"/>
          <cell r="S3195"/>
          <cell r="T3195"/>
          <cell r="U3195"/>
          <cell r="V3195"/>
          <cell r="W3195"/>
          <cell r="Y3195"/>
          <cell r="Z3195"/>
          <cell r="AA3195"/>
          <cell r="AB3195"/>
          <cell r="AC3195"/>
          <cell r="AD3195"/>
          <cell r="AE3195"/>
        </row>
        <row r="3196">
          <cell r="B3196">
            <v>44169</v>
          </cell>
          <cell r="C3196">
            <v>49</v>
          </cell>
          <cell r="D3196">
            <v>12</v>
          </cell>
          <cell r="E3196">
            <v>4006010316</v>
          </cell>
          <cell r="F3196" t="str">
            <v>ĐÁY THÙNG CARTON IRO3</v>
          </cell>
          <cell r="G3196"/>
          <cell r="H3196" t="str">
            <v>Tuấn già</v>
          </cell>
          <cell r="I3196">
            <v>1005936</v>
          </cell>
          <cell r="J3196" t="str">
            <v>IQC</v>
          </cell>
          <cell r="K3196">
            <v>700</v>
          </cell>
          <cell r="L3196">
            <v>700</v>
          </cell>
          <cell r="M3196">
            <v>0</v>
          </cell>
          <cell r="P3196"/>
          <cell r="Q3196"/>
          <cell r="R3196"/>
          <cell r="S3196"/>
          <cell r="T3196"/>
          <cell r="U3196"/>
          <cell r="V3196"/>
          <cell r="W3196"/>
          <cell r="Y3196"/>
          <cell r="Z3196"/>
          <cell r="AA3196"/>
          <cell r="AB3196"/>
          <cell r="AC3196"/>
          <cell r="AD3196"/>
          <cell r="AE3196"/>
        </row>
        <row r="3197">
          <cell r="B3197">
            <v>44169</v>
          </cell>
          <cell r="C3197">
            <v>49</v>
          </cell>
          <cell r="D3197">
            <v>12</v>
          </cell>
          <cell r="E3197">
            <v>2011030009</v>
          </cell>
          <cell r="F3197" t="str">
            <v>Ốc 1/4" trắng NK</v>
          </cell>
          <cell r="G3197"/>
          <cell r="H3197" t="str">
            <v>Tiến</v>
          </cell>
          <cell r="I3197">
            <v>2000038</v>
          </cell>
          <cell r="J3197" t="str">
            <v>IQC</v>
          </cell>
          <cell r="K3197">
            <v>18000</v>
          </cell>
          <cell r="L3197">
            <v>18000</v>
          </cell>
          <cell r="M3197">
            <v>0</v>
          </cell>
          <cell r="P3197"/>
          <cell r="Q3197"/>
          <cell r="R3197"/>
          <cell r="S3197"/>
          <cell r="T3197"/>
          <cell r="U3197"/>
          <cell r="V3197"/>
          <cell r="W3197"/>
          <cell r="Y3197"/>
          <cell r="Z3197"/>
          <cell r="AA3197"/>
          <cell r="AB3197"/>
          <cell r="AC3197"/>
          <cell r="AD3197"/>
          <cell r="AE3197"/>
        </row>
        <row r="3198">
          <cell r="B3198">
            <v>44169</v>
          </cell>
          <cell r="C3198">
            <v>49</v>
          </cell>
          <cell r="D3198">
            <v>12</v>
          </cell>
          <cell r="E3198">
            <v>2008010052</v>
          </cell>
          <cell r="F3198" t="str">
            <v>Bơm 24V Headon TF-1200</v>
          </cell>
          <cell r="G3198"/>
          <cell r="H3198" t="str">
            <v>Tiến</v>
          </cell>
          <cell r="I3198">
            <v>2000038</v>
          </cell>
          <cell r="J3198" t="str">
            <v>IQC</v>
          </cell>
          <cell r="K3198">
            <v>700</v>
          </cell>
          <cell r="L3198">
            <v>700</v>
          </cell>
          <cell r="M3198">
            <v>0</v>
          </cell>
          <cell r="P3198"/>
          <cell r="Q3198"/>
          <cell r="R3198"/>
          <cell r="S3198"/>
          <cell r="T3198"/>
          <cell r="U3198"/>
          <cell r="V3198"/>
          <cell r="W3198"/>
          <cell r="Y3198"/>
          <cell r="Z3198"/>
          <cell r="AA3198"/>
          <cell r="AB3198"/>
          <cell r="AC3198"/>
          <cell r="AD3198"/>
          <cell r="AE3198"/>
        </row>
        <row r="3199">
          <cell r="B3199">
            <v>44169</v>
          </cell>
          <cell r="C3199">
            <v>49</v>
          </cell>
          <cell r="D3199">
            <v>12</v>
          </cell>
          <cell r="E3199">
            <v>2008010053</v>
          </cell>
          <cell r="F3199" t="str">
            <v>Bơm 24V Headon TF-1800 (No MIT)</v>
          </cell>
          <cell r="G3199"/>
          <cell r="H3199" t="str">
            <v>Tiến</v>
          </cell>
          <cell r="I3199">
            <v>2000038</v>
          </cell>
          <cell r="J3199" t="str">
            <v>IQC</v>
          </cell>
          <cell r="K3199">
            <v>1000</v>
          </cell>
          <cell r="L3199">
            <v>1000</v>
          </cell>
          <cell r="M3199">
            <v>0</v>
          </cell>
          <cell r="P3199"/>
          <cell r="Q3199"/>
          <cell r="R3199"/>
          <cell r="S3199"/>
          <cell r="T3199"/>
          <cell r="U3199"/>
          <cell r="V3199"/>
          <cell r="W3199"/>
          <cell r="Y3199"/>
          <cell r="Z3199"/>
          <cell r="AA3199"/>
          <cell r="AB3199"/>
          <cell r="AC3199"/>
          <cell r="AD3199"/>
          <cell r="AE3199"/>
        </row>
        <row r="3200">
          <cell r="B3200">
            <v>44169</v>
          </cell>
          <cell r="C3200">
            <v>49</v>
          </cell>
          <cell r="D3200">
            <v>12</v>
          </cell>
          <cell r="E3200">
            <v>2008010055</v>
          </cell>
          <cell r="F3200" t="str">
            <v>Bơm 24V Headon TF-1800</v>
          </cell>
          <cell r="G3200"/>
          <cell r="H3200" t="str">
            <v>Tiến</v>
          </cell>
          <cell r="I3200">
            <v>2000038</v>
          </cell>
          <cell r="J3200" t="str">
            <v>IQC</v>
          </cell>
          <cell r="K3200">
            <v>2800</v>
          </cell>
          <cell r="L3200">
            <v>2800</v>
          </cell>
          <cell r="M3200">
            <v>0</v>
          </cell>
          <cell r="P3200"/>
          <cell r="Q3200"/>
          <cell r="R3200"/>
          <cell r="S3200"/>
          <cell r="T3200"/>
          <cell r="U3200"/>
          <cell r="V3200"/>
          <cell r="W3200"/>
          <cell r="Y3200"/>
          <cell r="Z3200"/>
          <cell r="AA3200"/>
          <cell r="AB3200"/>
          <cell r="AC3200"/>
          <cell r="AD3200"/>
          <cell r="AE3200"/>
        </row>
        <row r="3201">
          <cell r="B3201">
            <v>44169</v>
          </cell>
          <cell r="C3201">
            <v>49</v>
          </cell>
          <cell r="D3201">
            <v>12</v>
          </cell>
          <cell r="E3201">
            <v>2008010056</v>
          </cell>
          <cell r="F3201" t="str">
            <v>Bơm 24V Radian TF-1800</v>
          </cell>
          <cell r="G3201"/>
          <cell r="H3201" t="str">
            <v>Tiến</v>
          </cell>
          <cell r="I3201">
            <v>2000038</v>
          </cell>
          <cell r="J3201" t="str">
            <v>IQC</v>
          </cell>
          <cell r="K3201">
            <v>2500</v>
          </cell>
          <cell r="L3201">
            <v>2500</v>
          </cell>
          <cell r="M3201">
            <v>0</v>
          </cell>
          <cell r="P3201"/>
          <cell r="Q3201"/>
          <cell r="R3201"/>
          <cell r="S3201"/>
          <cell r="T3201"/>
          <cell r="U3201"/>
          <cell r="V3201"/>
          <cell r="W3201"/>
          <cell r="Y3201"/>
          <cell r="Z3201"/>
          <cell r="AA3201"/>
          <cell r="AB3201"/>
          <cell r="AC3201"/>
          <cell r="AD3201"/>
          <cell r="AE3201"/>
        </row>
        <row r="3202">
          <cell r="B3202">
            <v>44169</v>
          </cell>
          <cell r="C3202">
            <v>49</v>
          </cell>
          <cell r="D3202">
            <v>12</v>
          </cell>
          <cell r="E3202">
            <v>2008010057</v>
          </cell>
          <cell r="F3202" t="str">
            <v>Bơm 24V Radian TF-1800 (No Base)</v>
          </cell>
          <cell r="G3202"/>
          <cell r="H3202" t="str">
            <v>Tiến</v>
          </cell>
          <cell r="I3202">
            <v>2000038</v>
          </cell>
          <cell r="J3202" t="str">
            <v>IQC</v>
          </cell>
          <cell r="K3202">
            <v>1500</v>
          </cell>
          <cell r="L3202">
            <v>1500</v>
          </cell>
          <cell r="M3202">
            <v>0</v>
          </cell>
          <cell r="P3202"/>
          <cell r="Q3202"/>
          <cell r="R3202"/>
          <cell r="S3202"/>
          <cell r="T3202"/>
          <cell r="U3202"/>
          <cell r="V3202"/>
          <cell r="W3202"/>
          <cell r="Y3202"/>
          <cell r="Z3202"/>
          <cell r="AA3202"/>
          <cell r="AB3202"/>
          <cell r="AC3202"/>
          <cell r="AD3202"/>
          <cell r="AE3202"/>
        </row>
        <row r="3203">
          <cell r="B3203">
            <v>44169</v>
          </cell>
          <cell r="C3203">
            <v>49</v>
          </cell>
          <cell r="D3203">
            <v>12</v>
          </cell>
          <cell r="E3203">
            <v>2008010058</v>
          </cell>
          <cell r="F3203" t="str">
            <v>Bơm 24V Headon TF-1800 PLUS</v>
          </cell>
          <cell r="G3203"/>
          <cell r="H3203" t="str">
            <v>Tiến</v>
          </cell>
          <cell r="I3203">
            <v>2000038</v>
          </cell>
          <cell r="J3203" t="str">
            <v>IQC</v>
          </cell>
          <cell r="K3203">
            <v>500</v>
          </cell>
          <cell r="L3203">
            <v>500</v>
          </cell>
          <cell r="M3203">
            <v>0</v>
          </cell>
          <cell r="P3203"/>
          <cell r="Q3203"/>
          <cell r="R3203"/>
          <cell r="S3203"/>
          <cell r="T3203"/>
          <cell r="U3203"/>
          <cell r="V3203"/>
          <cell r="W3203"/>
          <cell r="Y3203"/>
          <cell r="Z3203"/>
          <cell r="AA3203"/>
          <cell r="AB3203"/>
          <cell r="AC3203"/>
          <cell r="AD3203"/>
          <cell r="AE3203"/>
        </row>
        <row r="3204">
          <cell r="B3204">
            <v>44169</v>
          </cell>
          <cell r="C3204">
            <v>49</v>
          </cell>
          <cell r="D3204">
            <v>12</v>
          </cell>
          <cell r="E3204">
            <v>2010020023</v>
          </cell>
          <cell r="F3204" t="str">
            <v>Cút nối vuông 3/8</v>
          </cell>
          <cell r="G3204"/>
          <cell r="H3204" t="str">
            <v>Tiến</v>
          </cell>
          <cell r="I3204">
            <v>2000201</v>
          </cell>
          <cell r="J3204" t="str">
            <v>IQC</v>
          </cell>
          <cell r="K3204">
            <v>3000</v>
          </cell>
          <cell r="L3204">
            <v>3000</v>
          </cell>
          <cell r="M3204">
            <v>0</v>
          </cell>
          <cell r="P3204"/>
          <cell r="Q3204"/>
          <cell r="R3204"/>
          <cell r="S3204"/>
          <cell r="T3204"/>
          <cell r="U3204"/>
          <cell r="V3204"/>
          <cell r="W3204"/>
          <cell r="Y3204"/>
          <cell r="Z3204"/>
          <cell r="AA3204"/>
          <cell r="AB3204"/>
          <cell r="AC3204"/>
          <cell r="AD3204"/>
          <cell r="AE3204"/>
        </row>
        <row r="3205">
          <cell r="B3205">
            <v>44169</v>
          </cell>
          <cell r="C3205">
            <v>49</v>
          </cell>
          <cell r="D3205">
            <v>12</v>
          </cell>
          <cell r="E3205">
            <v>2013100015</v>
          </cell>
          <cell r="F3205" t="str">
            <v>Bình áp thép 3.2G Xanh chữ TW</v>
          </cell>
          <cell r="G3205"/>
          <cell r="H3205" t="str">
            <v>Tiến</v>
          </cell>
          <cell r="I3205">
            <v>2000036</v>
          </cell>
          <cell r="J3205" t="str">
            <v>IQC</v>
          </cell>
          <cell r="K3205">
            <v>2289</v>
          </cell>
          <cell r="L3205">
            <v>2289</v>
          </cell>
          <cell r="M3205">
            <v>0</v>
          </cell>
          <cell r="P3205"/>
          <cell r="Q3205"/>
          <cell r="R3205"/>
          <cell r="S3205"/>
          <cell r="T3205"/>
          <cell r="U3205"/>
          <cell r="V3205"/>
          <cell r="W3205"/>
          <cell r="Y3205"/>
          <cell r="Z3205"/>
          <cell r="AA3205"/>
          <cell r="AB3205"/>
          <cell r="AC3205"/>
          <cell r="AD3205"/>
          <cell r="AE3205"/>
        </row>
        <row r="3206">
          <cell r="B3206">
            <v>44169</v>
          </cell>
          <cell r="C3206">
            <v>49</v>
          </cell>
          <cell r="D3206">
            <v>12</v>
          </cell>
          <cell r="E3206">
            <v>2003070040</v>
          </cell>
          <cell r="F3206" t="str">
            <v>Lõi NANO SILVER (EZ-U-10") (DM)</v>
          </cell>
          <cell r="G3206"/>
          <cell r="H3206" t="str">
            <v>Tiến</v>
          </cell>
          <cell r="I3206">
            <v>2000127</v>
          </cell>
          <cell r="J3206" t="str">
            <v>IQC</v>
          </cell>
          <cell r="K3206">
            <v>20000</v>
          </cell>
          <cell r="L3206">
            <v>20000</v>
          </cell>
          <cell r="M3206">
            <v>0</v>
          </cell>
          <cell r="P3206"/>
          <cell r="Q3206"/>
          <cell r="R3206"/>
          <cell r="S3206"/>
          <cell r="T3206"/>
          <cell r="U3206"/>
          <cell r="V3206"/>
          <cell r="W3206"/>
          <cell r="Y3206"/>
          <cell r="Z3206"/>
          <cell r="AA3206"/>
          <cell r="AB3206"/>
          <cell r="AC3206"/>
          <cell r="AD3206"/>
          <cell r="AE3206"/>
        </row>
        <row r="3207">
          <cell r="B3207">
            <v>44169</v>
          </cell>
          <cell r="C3207">
            <v>49</v>
          </cell>
          <cell r="D3207">
            <v>12</v>
          </cell>
          <cell r="E3207">
            <v>2013050033</v>
          </cell>
          <cell r="F3207" t="str">
            <v>Van xả tay nối nhanh 1544</v>
          </cell>
          <cell r="G3207"/>
          <cell r="H3207" t="str">
            <v>Tiến</v>
          </cell>
          <cell r="I3207">
            <v>2000009</v>
          </cell>
          <cell r="J3207" t="str">
            <v>IQC</v>
          </cell>
          <cell r="K3207">
            <v>9500</v>
          </cell>
          <cell r="L3207">
            <v>9500</v>
          </cell>
          <cell r="M3207">
            <v>0</v>
          </cell>
          <cell r="P3207"/>
          <cell r="Q3207"/>
          <cell r="R3207"/>
          <cell r="S3207"/>
          <cell r="T3207"/>
          <cell r="U3207"/>
          <cell r="V3207"/>
          <cell r="W3207"/>
          <cell r="Y3207"/>
          <cell r="Z3207"/>
          <cell r="AA3207"/>
          <cell r="AB3207"/>
          <cell r="AC3207"/>
          <cell r="AD3207"/>
          <cell r="AE3207"/>
        </row>
        <row r="3208">
          <cell r="B3208">
            <v>44169</v>
          </cell>
          <cell r="C3208">
            <v>49</v>
          </cell>
          <cell r="D3208">
            <v>12</v>
          </cell>
          <cell r="E3208">
            <v>2011020028</v>
          </cell>
          <cell r="F3208" t="str">
            <v>Van 1CEZ V-4U-4 SHITONG</v>
          </cell>
          <cell r="G3208"/>
          <cell r="H3208" t="str">
            <v>Tiến</v>
          </cell>
          <cell r="I3208">
            <v>2000009</v>
          </cell>
          <cell r="J3208" t="str">
            <v>IQC</v>
          </cell>
          <cell r="K3208">
            <v>8000</v>
          </cell>
          <cell r="L3208">
            <v>8000</v>
          </cell>
          <cell r="M3208">
            <v>0</v>
          </cell>
          <cell r="P3208"/>
          <cell r="Q3208"/>
          <cell r="R3208"/>
          <cell r="S3208"/>
          <cell r="T3208"/>
          <cell r="U3208"/>
          <cell r="V3208"/>
          <cell r="W3208"/>
          <cell r="Y3208"/>
          <cell r="Z3208"/>
          <cell r="AA3208"/>
          <cell r="AB3208"/>
          <cell r="AC3208"/>
          <cell r="AD3208"/>
          <cell r="AE3208"/>
        </row>
        <row r="3209">
          <cell r="B3209">
            <v>44169</v>
          </cell>
          <cell r="C3209">
            <v>49</v>
          </cell>
          <cell r="D3209">
            <v>12</v>
          </cell>
          <cell r="E3209">
            <v>2006010089</v>
          </cell>
          <cell r="F3209" t="str">
            <v>Tủ HPC đen KAROFI SRO+</v>
          </cell>
          <cell r="G3209"/>
          <cell r="H3209" t="str">
            <v>Tân</v>
          </cell>
          <cell r="I3209" t="str">
            <v>Cơ Khí</v>
          </cell>
          <cell r="J3209" t="str">
            <v>PQC</v>
          </cell>
          <cell r="K3209">
            <v>50</v>
          </cell>
          <cell r="L3209">
            <v>50</v>
          </cell>
          <cell r="M3209">
            <v>0</v>
          </cell>
          <cell r="P3209"/>
          <cell r="Q3209"/>
          <cell r="R3209"/>
          <cell r="S3209"/>
          <cell r="T3209"/>
          <cell r="U3209"/>
          <cell r="V3209"/>
          <cell r="W3209"/>
          <cell r="Y3209"/>
          <cell r="Z3209"/>
          <cell r="AA3209"/>
          <cell r="AB3209"/>
          <cell r="AC3209"/>
          <cell r="AD3209"/>
          <cell r="AE3209"/>
        </row>
        <row r="3210">
          <cell r="B3210">
            <v>44169</v>
          </cell>
          <cell r="C3210">
            <v>49</v>
          </cell>
          <cell r="D3210">
            <v>12</v>
          </cell>
          <cell r="E3210">
            <v>2006010011</v>
          </cell>
          <cell r="F3210" t="str">
            <v>Tủ IQ đen KAROFI (BQ)</v>
          </cell>
          <cell r="G3210"/>
          <cell r="H3210" t="str">
            <v>Tân</v>
          </cell>
          <cell r="I3210" t="str">
            <v>Cơ Khí</v>
          </cell>
          <cell r="J3210" t="str">
            <v>PQC</v>
          </cell>
          <cell r="K3210">
            <v>335</v>
          </cell>
          <cell r="L3210">
            <v>335</v>
          </cell>
          <cell r="M3210">
            <v>0</v>
          </cell>
          <cell r="P3210"/>
          <cell r="Q3210"/>
          <cell r="R3210"/>
          <cell r="S3210"/>
          <cell r="T3210"/>
          <cell r="U3210"/>
          <cell r="V3210"/>
          <cell r="W3210"/>
          <cell r="Y3210"/>
          <cell r="Z3210"/>
          <cell r="AA3210"/>
          <cell r="AB3210"/>
          <cell r="AC3210"/>
          <cell r="AD3210"/>
          <cell r="AE3210"/>
        </row>
        <row r="3211">
          <cell r="B3211">
            <v>44169</v>
          </cell>
          <cell r="C3211">
            <v>49</v>
          </cell>
          <cell r="D3211">
            <v>12</v>
          </cell>
          <cell r="E3211">
            <v>3004020225</v>
          </cell>
          <cell r="F3211" t="str">
            <v>Khay che bình áp GALU</v>
          </cell>
          <cell r="G3211"/>
          <cell r="H3211" t="str">
            <v>Tân</v>
          </cell>
          <cell r="I3211" t="str">
            <v>Cơ Khí</v>
          </cell>
          <cell r="J3211" t="str">
            <v>PQC</v>
          </cell>
          <cell r="K3211">
            <v>299</v>
          </cell>
          <cell r="L3211">
            <v>299</v>
          </cell>
          <cell r="M3211">
            <v>0</v>
          </cell>
          <cell r="P3211"/>
          <cell r="Q3211"/>
          <cell r="R3211"/>
          <cell r="S3211"/>
          <cell r="T3211"/>
          <cell r="U3211"/>
          <cell r="V3211"/>
          <cell r="W3211"/>
          <cell r="Y3211"/>
          <cell r="Z3211"/>
          <cell r="AA3211"/>
          <cell r="AB3211"/>
          <cell r="AC3211"/>
          <cell r="AD3211"/>
          <cell r="AE3211"/>
        </row>
        <row r="3212">
          <cell r="B3212">
            <v>44169</v>
          </cell>
          <cell r="C3212">
            <v>49</v>
          </cell>
          <cell r="D3212">
            <v>12</v>
          </cell>
          <cell r="E3212">
            <v>3004040453</v>
          </cell>
          <cell r="F3212" t="str">
            <v>Giá cốc IQO-HOT/IK trắng</v>
          </cell>
          <cell r="G3212"/>
          <cell r="H3212" t="str">
            <v>Tân</v>
          </cell>
          <cell r="I3212" t="str">
            <v>Cơ Khí</v>
          </cell>
          <cell r="J3212" t="str">
            <v>PQC</v>
          </cell>
          <cell r="K3212">
            <v>203</v>
          </cell>
          <cell r="L3212">
            <v>203</v>
          </cell>
          <cell r="M3212">
            <v>0</v>
          </cell>
          <cell r="P3212"/>
          <cell r="Q3212"/>
          <cell r="R3212"/>
          <cell r="S3212"/>
          <cell r="T3212"/>
          <cell r="U3212"/>
          <cell r="V3212"/>
          <cell r="W3212"/>
          <cell r="Y3212"/>
          <cell r="Z3212"/>
          <cell r="AA3212"/>
          <cell r="AB3212"/>
          <cell r="AC3212"/>
          <cell r="AD3212"/>
          <cell r="AE3212"/>
        </row>
        <row r="3213">
          <cell r="B3213">
            <v>44169</v>
          </cell>
          <cell r="C3213">
            <v>49</v>
          </cell>
          <cell r="D3213">
            <v>12</v>
          </cell>
          <cell r="E3213">
            <v>3004040294</v>
          </cell>
          <cell r="F3213" t="str">
            <v>Thân tủ IRO3-HOT trắng</v>
          </cell>
          <cell r="G3213"/>
          <cell r="H3213" t="str">
            <v>Tân</v>
          </cell>
          <cell r="I3213" t="str">
            <v>Cơ Khí</v>
          </cell>
          <cell r="J3213" t="str">
            <v>PQC</v>
          </cell>
          <cell r="K3213">
            <v>150</v>
          </cell>
          <cell r="L3213">
            <v>148</v>
          </cell>
          <cell r="M3213">
            <v>2</v>
          </cell>
          <cell r="P3213"/>
          <cell r="Q3213"/>
          <cell r="R3213"/>
          <cell r="S3213">
            <v>2</v>
          </cell>
          <cell r="T3213"/>
          <cell r="U3213"/>
          <cell r="V3213"/>
          <cell r="W3213"/>
          <cell r="Y3213"/>
          <cell r="Z3213"/>
          <cell r="AA3213"/>
          <cell r="AB3213"/>
          <cell r="AC3213"/>
          <cell r="AD3213"/>
          <cell r="AE3213"/>
        </row>
        <row r="3214">
          <cell r="B3214">
            <v>44169</v>
          </cell>
          <cell r="C3214">
            <v>49</v>
          </cell>
          <cell r="D3214">
            <v>12</v>
          </cell>
          <cell r="E3214">
            <v>2006030024</v>
          </cell>
          <cell r="F3214" t="str">
            <v>Tủ IRO3 KAROFI E8RO ghi</v>
          </cell>
          <cell r="G3214"/>
          <cell r="H3214" t="str">
            <v>Tân</v>
          </cell>
          <cell r="I3214" t="str">
            <v>Cơ Khí</v>
          </cell>
          <cell r="J3214" t="str">
            <v>PQC</v>
          </cell>
          <cell r="K3214">
            <v>300</v>
          </cell>
          <cell r="L3214">
            <v>300</v>
          </cell>
          <cell r="M3214">
            <v>0</v>
          </cell>
          <cell r="P3214"/>
          <cell r="Q3214"/>
          <cell r="R3214"/>
          <cell r="S3214"/>
          <cell r="T3214"/>
          <cell r="U3214"/>
          <cell r="V3214"/>
          <cell r="W3214"/>
          <cell r="Y3214"/>
          <cell r="Z3214"/>
          <cell r="AA3214"/>
          <cell r="AB3214"/>
          <cell r="AC3214"/>
          <cell r="AD3214"/>
          <cell r="AE3214"/>
        </row>
        <row r="3215">
          <cell r="B3215">
            <v>44169</v>
          </cell>
          <cell r="C3215">
            <v>49</v>
          </cell>
          <cell r="D3215">
            <v>12</v>
          </cell>
          <cell r="E3215">
            <v>4006031374</v>
          </cell>
          <cell r="F3215" t="str">
            <v>Tem điện tử KAROFI (linh kiện)</v>
          </cell>
          <cell r="G3215"/>
          <cell r="H3215" t="str">
            <v>Nhật Anh</v>
          </cell>
          <cell r="I3215">
            <v>1004968</v>
          </cell>
          <cell r="J3215" t="str">
            <v>IQC</v>
          </cell>
          <cell r="K3215">
            <v>400000</v>
          </cell>
          <cell r="L3215">
            <v>400000</v>
          </cell>
          <cell r="M3215">
            <v>0</v>
          </cell>
          <cell r="P3215"/>
          <cell r="Q3215"/>
          <cell r="R3215"/>
          <cell r="S3215"/>
          <cell r="T3215"/>
          <cell r="U3215"/>
          <cell r="V3215"/>
          <cell r="W3215"/>
          <cell r="Y3215"/>
          <cell r="Z3215"/>
          <cell r="AA3215"/>
          <cell r="AB3215"/>
          <cell r="AC3215"/>
          <cell r="AD3215"/>
          <cell r="AE3215"/>
        </row>
        <row r="3216">
          <cell r="B3216">
            <v>44169</v>
          </cell>
          <cell r="C3216">
            <v>49</v>
          </cell>
          <cell r="D3216">
            <v>12</v>
          </cell>
          <cell r="E3216">
            <v>4006060320</v>
          </cell>
          <cell r="F3216" t="str">
            <v>HDSD KAROFI HCV200RO</v>
          </cell>
          <cell r="G3216"/>
          <cell r="H3216" t="str">
            <v>Nhật Anh</v>
          </cell>
          <cell r="I3216">
            <v>1000343</v>
          </cell>
          <cell r="J3216" t="str">
            <v>IQC</v>
          </cell>
          <cell r="K3216">
            <v>200</v>
          </cell>
          <cell r="L3216">
            <v>200</v>
          </cell>
          <cell r="M3216">
            <v>0</v>
          </cell>
          <cell r="P3216"/>
          <cell r="Q3216"/>
          <cell r="R3216"/>
          <cell r="S3216"/>
          <cell r="T3216"/>
          <cell r="U3216"/>
          <cell r="V3216"/>
          <cell r="W3216"/>
          <cell r="Y3216"/>
          <cell r="Z3216"/>
          <cell r="AA3216"/>
          <cell r="AB3216"/>
          <cell r="AC3216"/>
          <cell r="AD3216"/>
          <cell r="AE3216"/>
        </row>
        <row r="3217">
          <cell r="B3217">
            <v>44169</v>
          </cell>
          <cell r="C3217">
            <v>49</v>
          </cell>
          <cell r="D3217">
            <v>12</v>
          </cell>
          <cell r="E3217">
            <v>4006031844</v>
          </cell>
          <cell r="F3217" t="str">
            <v>Tem lõi KAROFI Smax Duo bảo vệ kép</v>
          </cell>
          <cell r="G3217"/>
          <cell r="H3217" t="str">
            <v>Nhật Anh</v>
          </cell>
          <cell r="I3217">
            <v>1000343</v>
          </cell>
          <cell r="J3217" t="str">
            <v>IQC</v>
          </cell>
          <cell r="K3217">
            <v>3000</v>
          </cell>
          <cell r="L3217">
            <v>3000</v>
          </cell>
          <cell r="M3217">
            <v>0</v>
          </cell>
          <cell r="P3217"/>
          <cell r="Q3217"/>
          <cell r="R3217"/>
          <cell r="S3217"/>
          <cell r="T3217"/>
          <cell r="U3217"/>
          <cell r="V3217"/>
          <cell r="W3217"/>
          <cell r="Y3217"/>
          <cell r="Z3217"/>
          <cell r="AA3217"/>
          <cell r="AB3217"/>
          <cell r="AC3217"/>
          <cell r="AD3217"/>
          <cell r="AE3217"/>
        </row>
        <row r="3218">
          <cell r="B3218">
            <v>44169</v>
          </cell>
          <cell r="C3218">
            <v>49</v>
          </cell>
          <cell r="D3218">
            <v>12</v>
          </cell>
          <cell r="E3218">
            <v>4006031157</v>
          </cell>
          <cell r="F3218" t="str">
            <v>Tem cốc PP SEDIMENT AQUA PURE</v>
          </cell>
          <cell r="G3218"/>
          <cell r="H3218" t="str">
            <v>Nhật Anh</v>
          </cell>
          <cell r="I3218">
            <v>1000343</v>
          </cell>
          <cell r="J3218" t="str">
            <v>IQC</v>
          </cell>
          <cell r="K3218">
            <v>250</v>
          </cell>
          <cell r="L3218">
            <v>250</v>
          </cell>
          <cell r="M3218">
            <v>0</v>
          </cell>
          <cell r="P3218"/>
          <cell r="Q3218"/>
          <cell r="R3218"/>
          <cell r="S3218"/>
          <cell r="T3218"/>
          <cell r="U3218"/>
          <cell r="V3218"/>
          <cell r="W3218"/>
          <cell r="Y3218"/>
          <cell r="Z3218"/>
          <cell r="AA3218"/>
          <cell r="AB3218"/>
          <cell r="AC3218"/>
          <cell r="AD3218"/>
          <cell r="AE3218"/>
        </row>
        <row r="3219">
          <cell r="B3219">
            <v>44169</v>
          </cell>
          <cell r="C3219">
            <v>49</v>
          </cell>
          <cell r="D3219">
            <v>12</v>
          </cell>
          <cell r="E3219">
            <v>4006031158</v>
          </cell>
          <cell r="F3219" t="str">
            <v>Tem cốc LOOSE CARBON AQUA PURE</v>
          </cell>
          <cell r="G3219"/>
          <cell r="H3219" t="str">
            <v>Nhật Anh</v>
          </cell>
          <cell r="I3219">
            <v>1000343</v>
          </cell>
          <cell r="J3219" t="str">
            <v>IQC</v>
          </cell>
          <cell r="K3219">
            <v>250</v>
          </cell>
          <cell r="L3219">
            <v>250</v>
          </cell>
          <cell r="M3219">
            <v>0</v>
          </cell>
          <cell r="P3219"/>
          <cell r="Q3219"/>
          <cell r="R3219"/>
          <cell r="S3219"/>
          <cell r="T3219"/>
          <cell r="U3219"/>
          <cell r="V3219"/>
          <cell r="W3219"/>
          <cell r="Y3219"/>
          <cell r="Z3219"/>
          <cell r="AA3219"/>
          <cell r="AB3219"/>
          <cell r="AC3219"/>
          <cell r="AD3219"/>
          <cell r="AE3219"/>
        </row>
        <row r="3220">
          <cell r="B3220">
            <v>44169</v>
          </cell>
          <cell r="C3220">
            <v>49</v>
          </cell>
          <cell r="D3220">
            <v>12</v>
          </cell>
          <cell r="E3220">
            <v>4006031159</v>
          </cell>
          <cell r="F3220" t="str">
            <v>Tem cốc CARBON BLOCK AQUA PURE</v>
          </cell>
          <cell r="G3220"/>
          <cell r="H3220" t="str">
            <v>Nhật Anh</v>
          </cell>
          <cell r="I3220">
            <v>1000343</v>
          </cell>
          <cell r="J3220" t="str">
            <v>IQC</v>
          </cell>
          <cell r="K3220">
            <v>250</v>
          </cell>
          <cell r="L3220">
            <v>250</v>
          </cell>
          <cell r="M3220">
            <v>0</v>
          </cell>
          <cell r="P3220"/>
          <cell r="Q3220"/>
          <cell r="R3220"/>
          <cell r="S3220"/>
          <cell r="T3220"/>
          <cell r="U3220"/>
          <cell r="V3220"/>
          <cell r="W3220"/>
          <cell r="Y3220"/>
          <cell r="Z3220"/>
          <cell r="AA3220"/>
          <cell r="AB3220"/>
          <cell r="AC3220"/>
          <cell r="AD3220"/>
          <cell r="AE3220"/>
        </row>
        <row r="3221">
          <cell r="B3221">
            <v>44169</v>
          </cell>
          <cell r="C3221">
            <v>49</v>
          </cell>
          <cell r="D3221">
            <v>12</v>
          </cell>
          <cell r="E3221">
            <v>4006031370</v>
          </cell>
          <cell r="F3221" t="str">
            <v>Tem logo AQUA PURE</v>
          </cell>
          <cell r="G3221"/>
          <cell r="H3221" t="str">
            <v>Nhật Anh</v>
          </cell>
          <cell r="I3221">
            <v>1000343</v>
          </cell>
          <cell r="J3221" t="str">
            <v>IQC</v>
          </cell>
          <cell r="K3221">
            <v>60</v>
          </cell>
          <cell r="L3221">
            <v>60</v>
          </cell>
          <cell r="M3221">
            <v>0</v>
          </cell>
          <cell r="P3221"/>
          <cell r="Q3221"/>
          <cell r="R3221"/>
          <cell r="S3221"/>
          <cell r="T3221"/>
          <cell r="U3221"/>
          <cell r="V3221"/>
          <cell r="W3221"/>
          <cell r="Y3221"/>
          <cell r="Z3221"/>
          <cell r="AA3221"/>
          <cell r="AB3221"/>
          <cell r="AC3221"/>
          <cell r="AD3221"/>
          <cell r="AE3221"/>
        </row>
        <row r="3222">
          <cell r="B3222">
            <v>44169</v>
          </cell>
          <cell r="C3222">
            <v>49</v>
          </cell>
          <cell r="D3222">
            <v>12</v>
          </cell>
          <cell r="E3222">
            <v>4006031505</v>
          </cell>
          <cell r="F3222" t="str">
            <v>Tem vỏ màng AQUA PURE</v>
          </cell>
          <cell r="G3222"/>
          <cell r="H3222" t="str">
            <v>Nhật Anh</v>
          </cell>
          <cell r="I3222">
            <v>1000343</v>
          </cell>
          <cell r="J3222" t="str">
            <v>IQC</v>
          </cell>
          <cell r="K3222">
            <v>195</v>
          </cell>
          <cell r="L3222">
            <v>195</v>
          </cell>
          <cell r="M3222">
            <v>0</v>
          </cell>
          <cell r="P3222"/>
          <cell r="Q3222"/>
          <cell r="R3222"/>
          <cell r="S3222"/>
          <cell r="T3222"/>
          <cell r="U3222"/>
          <cell r="V3222"/>
          <cell r="W3222"/>
          <cell r="Y3222"/>
          <cell r="Z3222"/>
          <cell r="AA3222"/>
          <cell r="AB3222"/>
          <cell r="AC3222"/>
          <cell r="AD3222"/>
          <cell r="AE3222"/>
        </row>
        <row r="3223">
          <cell r="B3223">
            <v>44169</v>
          </cell>
          <cell r="C3223">
            <v>49</v>
          </cell>
          <cell r="D3223">
            <v>12</v>
          </cell>
          <cell r="E3223">
            <v>4006031509</v>
          </cell>
          <cell r="F3223" t="str">
            <v>Tem bơm AQUA PURE</v>
          </cell>
          <cell r="G3223"/>
          <cell r="H3223" t="str">
            <v>Nhật Anh</v>
          </cell>
          <cell r="I3223">
            <v>1000343</v>
          </cell>
          <cell r="J3223" t="str">
            <v>IQC</v>
          </cell>
          <cell r="K3223">
            <v>185</v>
          </cell>
          <cell r="L3223">
            <v>185</v>
          </cell>
          <cell r="M3223">
            <v>0</v>
          </cell>
          <cell r="P3223"/>
          <cell r="Q3223"/>
          <cell r="R3223"/>
          <cell r="S3223"/>
          <cell r="T3223"/>
          <cell r="U3223"/>
          <cell r="V3223"/>
          <cell r="W3223"/>
          <cell r="Y3223"/>
          <cell r="Z3223"/>
          <cell r="AA3223"/>
          <cell r="AB3223"/>
          <cell r="AC3223"/>
          <cell r="AD3223"/>
          <cell r="AE3223"/>
        </row>
        <row r="3224">
          <cell r="B3224">
            <v>44169</v>
          </cell>
          <cell r="C3224">
            <v>49</v>
          </cell>
          <cell r="D3224">
            <v>12</v>
          </cell>
          <cell r="E3224">
            <v>4006031161</v>
          </cell>
          <cell r="F3224" t="str">
            <v>Tem lõi Alkaline AQUA PURE</v>
          </cell>
          <cell r="G3224"/>
          <cell r="H3224" t="str">
            <v>Nhật Anh</v>
          </cell>
          <cell r="I3224">
            <v>1000343</v>
          </cell>
          <cell r="J3224" t="str">
            <v>IQC</v>
          </cell>
          <cell r="K3224">
            <v>80</v>
          </cell>
          <cell r="L3224">
            <v>80</v>
          </cell>
          <cell r="M3224">
            <v>0</v>
          </cell>
          <cell r="P3224"/>
          <cell r="Q3224"/>
          <cell r="R3224"/>
          <cell r="S3224"/>
          <cell r="T3224"/>
          <cell r="U3224"/>
          <cell r="V3224"/>
          <cell r="W3224"/>
          <cell r="Y3224"/>
          <cell r="Z3224"/>
          <cell r="AA3224"/>
          <cell r="AB3224"/>
          <cell r="AC3224"/>
          <cell r="AD3224"/>
          <cell r="AE3224"/>
        </row>
        <row r="3225">
          <cell r="B3225">
            <v>44169</v>
          </cell>
          <cell r="C3225">
            <v>49</v>
          </cell>
          <cell r="D3225">
            <v>12</v>
          </cell>
          <cell r="E3225">
            <v>4006031160</v>
          </cell>
          <cell r="F3225" t="str">
            <v>Tem lõi T33 AQUA PURE</v>
          </cell>
          <cell r="G3225"/>
          <cell r="H3225" t="str">
            <v>Nhật Anh</v>
          </cell>
          <cell r="I3225">
            <v>1000343</v>
          </cell>
          <cell r="J3225" t="str">
            <v>IQC</v>
          </cell>
          <cell r="K3225">
            <v>175</v>
          </cell>
          <cell r="L3225">
            <v>175</v>
          </cell>
          <cell r="M3225">
            <v>0</v>
          </cell>
          <cell r="P3225"/>
          <cell r="Q3225"/>
          <cell r="R3225"/>
          <cell r="S3225"/>
          <cell r="T3225"/>
          <cell r="U3225"/>
          <cell r="V3225"/>
          <cell r="W3225"/>
          <cell r="Y3225"/>
          <cell r="Z3225"/>
          <cell r="AA3225"/>
          <cell r="AB3225"/>
          <cell r="AC3225"/>
          <cell r="AD3225"/>
          <cell r="AE3225"/>
        </row>
        <row r="3226">
          <cell r="B3226">
            <v>44169</v>
          </cell>
          <cell r="C3226">
            <v>49</v>
          </cell>
          <cell r="D3226">
            <v>12</v>
          </cell>
          <cell r="E3226">
            <v>4006031507</v>
          </cell>
          <cell r="F3226" t="str">
            <v>Tem lõi MINERAL AQUA PURE</v>
          </cell>
          <cell r="G3226"/>
          <cell r="H3226" t="str">
            <v>Nhật Anh</v>
          </cell>
          <cell r="I3226">
            <v>1000343</v>
          </cell>
          <cell r="J3226" t="str">
            <v>IQC</v>
          </cell>
          <cell r="K3226">
            <v>150</v>
          </cell>
          <cell r="L3226">
            <v>150</v>
          </cell>
          <cell r="M3226">
            <v>0</v>
          </cell>
          <cell r="P3226"/>
          <cell r="Q3226"/>
          <cell r="R3226"/>
          <cell r="S3226"/>
          <cell r="T3226"/>
          <cell r="U3226"/>
          <cell r="V3226"/>
          <cell r="W3226"/>
          <cell r="Y3226"/>
          <cell r="Z3226"/>
          <cell r="AA3226"/>
          <cell r="AB3226"/>
          <cell r="AC3226"/>
          <cell r="AD3226"/>
          <cell r="AE3226"/>
        </row>
        <row r="3227">
          <cell r="B3227">
            <v>44169</v>
          </cell>
          <cell r="C3227">
            <v>49</v>
          </cell>
          <cell r="D3227">
            <v>12</v>
          </cell>
          <cell r="E3227">
            <v>4006031162</v>
          </cell>
          <cell r="F3227" t="str">
            <v>Tem lõi NANO SILVER AQUA PURE</v>
          </cell>
          <cell r="G3227"/>
          <cell r="H3227" t="str">
            <v>Nhật Anh</v>
          </cell>
          <cell r="I3227">
            <v>1000343</v>
          </cell>
          <cell r="J3227" t="str">
            <v>IQC</v>
          </cell>
          <cell r="K3227">
            <v>110</v>
          </cell>
          <cell r="L3227">
            <v>110</v>
          </cell>
          <cell r="M3227">
            <v>0</v>
          </cell>
          <cell r="P3227"/>
          <cell r="Q3227"/>
          <cell r="R3227"/>
          <cell r="S3227"/>
          <cell r="T3227"/>
          <cell r="U3227"/>
          <cell r="V3227"/>
          <cell r="W3227"/>
          <cell r="Y3227"/>
          <cell r="Z3227"/>
          <cell r="AA3227"/>
          <cell r="AB3227"/>
          <cell r="AC3227"/>
          <cell r="AD3227"/>
          <cell r="AE3227"/>
        </row>
        <row r="3228">
          <cell r="B3228">
            <v>44169</v>
          </cell>
          <cell r="C3228">
            <v>49</v>
          </cell>
          <cell r="D3228">
            <v>12</v>
          </cell>
          <cell r="E3228">
            <v>4006060299</v>
          </cell>
          <cell r="F3228" t="str">
            <v>HDSD máy UNDERSINK AQUA PURE</v>
          </cell>
          <cell r="G3228"/>
          <cell r="H3228" t="str">
            <v>Nhật Anh</v>
          </cell>
          <cell r="I3228">
            <v>1000343</v>
          </cell>
          <cell r="J3228" t="str">
            <v>IQC</v>
          </cell>
          <cell r="K3228">
            <v>135</v>
          </cell>
          <cell r="L3228">
            <v>135</v>
          </cell>
          <cell r="M3228">
            <v>0</v>
          </cell>
          <cell r="P3228"/>
          <cell r="Q3228"/>
          <cell r="R3228"/>
          <cell r="S3228"/>
          <cell r="T3228"/>
          <cell r="U3228"/>
          <cell r="V3228"/>
          <cell r="W3228"/>
          <cell r="Y3228"/>
          <cell r="Z3228"/>
          <cell r="AA3228"/>
          <cell r="AB3228"/>
          <cell r="AC3228"/>
          <cell r="AD3228"/>
          <cell r="AE3228"/>
        </row>
        <row r="3229">
          <cell r="B3229">
            <v>44169</v>
          </cell>
          <cell r="C3229">
            <v>49</v>
          </cell>
          <cell r="D3229">
            <v>12</v>
          </cell>
          <cell r="E3229">
            <v>4006050100</v>
          </cell>
          <cell r="F3229" t="str">
            <v>Xốp đỉnh IRO3-HOT</v>
          </cell>
          <cell r="G3229"/>
          <cell r="H3229" t="str">
            <v>Nhật Anh</v>
          </cell>
          <cell r="I3229">
            <v>1000008</v>
          </cell>
          <cell r="J3229" t="str">
            <v>IQC</v>
          </cell>
          <cell r="K3229">
            <v>400</v>
          </cell>
          <cell r="L3229">
            <v>400</v>
          </cell>
          <cell r="M3229">
            <v>0</v>
          </cell>
          <cell r="P3229"/>
          <cell r="Q3229"/>
          <cell r="R3229"/>
          <cell r="S3229"/>
          <cell r="T3229"/>
          <cell r="U3229"/>
          <cell r="V3229"/>
          <cell r="W3229"/>
          <cell r="Y3229"/>
          <cell r="Z3229"/>
          <cell r="AA3229"/>
          <cell r="AB3229"/>
          <cell r="AC3229"/>
          <cell r="AD3229"/>
          <cell r="AE3229"/>
        </row>
        <row r="3230">
          <cell r="B3230">
            <v>44169</v>
          </cell>
          <cell r="C3230">
            <v>49</v>
          </cell>
          <cell r="D3230">
            <v>12</v>
          </cell>
          <cell r="E3230">
            <v>4006050052</v>
          </cell>
          <cell r="F3230" t="str">
            <v>XỐP MẶT IRO3</v>
          </cell>
          <cell r="G3230"/>
          <cell r="H3230" t="str">
            <v>Nhật Anh</v>
          </cell>
          <cell r="I3230">
            <v>1000008</v>
          </cell>
          <cell r="J3230" t="str">
            <v>IQC</v>
          </cell>
          <cell r="K3230">
            <v>800</v>
          </cell>
          <cell r="L3230">
            <v>800</v>
          </cell>
          <cell r="M3230">
            <v>0</v>
          </cell>
          <cell r="P3230"/>
          <cell r="Q3230"/>
          <cell r="R3230"/>
          <cell r="S3230"/>
          <cell r="T3230"/>
          <cell r="U3230"/>
          <cell r="V3230"/>
          <cell r="W3230"/>
          <cell r="Y3230"/>
          <cell r="Z3230"/>
          <cell r="AA3230"/>
          <cell r="AB3230"/>
          <cell r="AC3230"/>
          <cell r="AD3230"/>
          <cell r="AE3230"/>
        </row>
        <row r="3231">
          <cell r="B3231">
            <v>44169</v>
          </cell>
          <cell r="C3231">
            <v>49</v>
          </cell>
          <cell r="D3231">
            <v>12</v>
          </cell>
          <cell r="E3231">
            <v>4006050053</v>
          </cell>
          <cell r="F3231" t="str">
            <v>XỐP HÔNG IRO3</v>
          </cell>
          <cell r="G3231"/>
          <cell r="H3231" t="str">
            <v>Nhật Anh</v>
          </cell>
          <cell r="I3231">
            <v>1000008</v>
          </cell>
          <cell r="J3231" t="str">
            <v>IQC</v>
          </cell>
          <cell r="K3231">
            <v>800</v>
          </cell>
          <cell r="L3231">
            <v>800</v>
          </cell>
          <cell r="M3231">
            <v>0</v>
          </cell>
          <cell r="P3231"/>
          <cell r="Q3231"/>
          <cell r="R3231"/>
          <cell r="S3231"/>
          <cell r="T3231"/>
          <cell r="U3231"/>
          <cell r="V3231"/>
          <cell r="W3231"/>
          <cell r="Y3231"/>
          <cell r="Z3231"/>
          <cell r="AA3231"/>
          <cell r="AB3231"/>
          <cell r="AC3231"/>
          <cell r="AD3231"/>
          <cell r="AE3231"/>
        </row>
        <row r="3232">
          <cell r="B3232">
            <v>44169</v>
          </cell>
          <cell r="C3232">
            <v>49</v>
          </cell>
          <cell r="D3232">
            <v>12</v>
          </cell>
          <cell r="E3232">
            <v>4006050046</v>
          </cell>
          <cell r="F3232" t="str">
            <v>Xốp EPS phẳng 340x435x10</v>
          </cell>
          <cell r="G3232"/>
          <cell r="H3232" t="str">
            <v>Nhật Anh</v>
          </cell>
          <cell r="I3232">
            <v>1000008</v>
          </cell>
          <cell r="J3232" t="str">
            <v>IQC</v>
          </cell>
          <cell r="K3232">
            <v>200</v>
          </cell>
          <cell r="L3232">
            <v>200</v>
          </cell>
          <cell r="M3232">
            <v>0</v>
          </cell>
          <cell r="P3232"/>
          <cell r="Q3232"/>
          <cell r="R3232"/>
          <cell r="S3232"/>
          <cell r="T3232"/>
          <cell r="U3232"/>
          <cell r="V3232"/>
          <cell r="W3232"/>
          <cell r="Y3232"/>
          <cell r="Z3232"/>
          <cell r="AA3232"/>
          <cell r="AB3232"/>
          <cell r="AC3232"/>
          <cell r="AD3232"/>
          <cell r="AE3232"/>
        </row>
        <row r="3233">
          <cell r="B3233">
            <v>44169</v>
          </cell>
          <cell r="C3233">
            <v>49</v>
          </cell>
          <cell r="D3233">
            <v>12</v>
          </cell>
          <cell r="E3233">
            <v>4006050047</v>
          </cell>
          <cell r="F3233" t="str">
            <v>Xốp EPS phẳng 365x885x10</v>
          </cell>
          <cell r="G3233"/>
          <cell r="H3233" t="str">
            <v>Nhật Anh</v>
          </cell>
          <cell r="I3233">
            <v>1000008</v>
          </cell>
          <cell r="J3233" t="str">
            <v>IQC</v>
          </cell>
          <cell r="K3233">
            <v>500</v>
          </cell>
          <cell r="L3233">
            <v>500</v>
          </cell>
          <cell r="M3233">
            <v>0</v>
          </cell>
          <cell r="P3233"/>
          <cell r="Q3233"/>
          <cell r="R3233"/>
          <cell r="S3233"/>
          <cell r="T3233"/>
          <cell r="U3233"/>
          <cell r="V3233"/>
          <cell r="W3233"/>
          <cell r="Y3233"/>
          <cell r="Z3233"/>
          <cell r="AA3233"/>
          <cell r="AB3233"/>
          <cell r="AC3233"/>
          <cell r="AD3233"/>
          <cell r="AE3233"/>
        </row>
        <row r="3234">
          <cell r="B3234">
            <v>44169</v>
          </cell>
          <cell r="C3234">
            <v>49</v>
          </cell>
          <cell r="D3234">
            <v>12</v>
          </cell>
          <cell r="E3234">
            <v>4006050048</v>
          </cell>
          <cell r="F3234" t="str">
            <v>Xốp EPS phẳng 425x885x10</v>
          </cell>
          <cell r="G3234"/>
          <cell r="H3234" t="str">
            <v>Nhật Anh</v>
          </cell>
          <cell r="I3234">
            <v>1000008</v>
          </cell>
          <cell r="J3234" t="str">
            <v>IQC</v>
          </cell>
          <cell r="K3234">
            <v>500</v>
          </cell>
          <cell r="L3234">
            <v>500</v>
          </cell>
          <cell r="M3234">
            <v>0</v>
          </cell>
          <cell r="P3234"/>
          <cell r="Q3234"/>
          <cell r="R3234"/>
          <cell r="S3234"/>
          <cell r="T3234"/>
          <cell r="U3234"/>
          <cell r="V3234"/>
          <cell r="W3234"/>
          <cell r="Y3234"/>
          <cell r="Z3234"/>
          <cell r="AA3234"/>
          <cell r="AB3234"/>
          <cell r="AC3234"/>
          <cell r="AD3234"/>
          <cell r="AE3234"/>
        </row>
        <row r="3235">
          <cell r="B3235">
            <v>44169</v>
          </cell>
          <cell r="C3235">
            <v>49</v>
          </cell>
          <cell r="D3235">
            <v>12</v>
          </cell>
          <cell r="E3235">
            <v>4006050106</v>
          </cell>
          <cell r="F3235" t="str">
            <v>Xốp EPS phẳng mặt IQO</v>
          </cell>
          <cell r="G3235"/>
          <cell r="H3235" t="str">
            <v>Nhật Anh</v>
          </cell>
          <cell r="I3235">
            <v>1000008</v>
          </cell>
          <cell r="J3235" t="str">
            <v>IQC</v>
          </cell>
          <cell r="K3235">
            <v>100</v>
          </cell>
          <cell r="L3235">
            <v>100</v>
          </cell>
          <cell r="M3235">
            <v>0</v>
          </cell>
          <cell r="P3235"/>
          <cell r="Q3235"/>
          <cell r="R3235"/>
          <cell r="S3235"/>
          <cell r="T3235"/>
          <cell r="U3235"/>
          <cell r="V3235"/>
          <cell r="W3235"/>
          <cell r="Y3235"/>
          <cell r="Z3235"/>
          <cell r="AA3235"/>
          <cell r="AB3235"/>
          <cell r="AC3235"/>
          <cell r="AD3235"/>
          <cell r="AE3235"/>
        </row>
        <row r="3236">
          <cell r="B3236">
            <v>44169</v>
          </cell>
          <cell r="C3236">
            <v>49</v>
          </cell>
          <cell r="D3236">
            <v>12</v>
          </cell>
          <cell r="E3236">
            <v>4006050013</v>
          </cell>
          <cell r="F3236" t="str">
            <v>Xốp EPS đỉnh-đáy HCV</v>
          </cell>
          <cell r="G3236"/>
          <cell r="H3236" t="str">
            <v>Nhật Anh</v>
          </cell>
          <cell r="I3236">
            <v>1000008</v>
          </cell>
          <cell r="J3236" t="str">
            <v>IQC</v>
          </cell>
          <cell r="K3236">
            <v>100</v>
          </cell>
          <cell r="L3236">
            <v>100</v>
          </cell>
          <cell r="M3236">
            <v>0</v>
          </cell>
          <cell r="P3236"/>
          <cell r="Q3236"/>
          <cell r="R3236"/>
          <cell r="S3236"/>
          <cell r="T3236"/>
          <cell r="U3236"/>
          <cell r="V3236"/>
          <cell r="W3236"/>
          <cell r="Y3236"/>
          <cell r="Z3236"/>
          <cell r="AA3236"/>
          <cell r="AB3236"/>
          <cell r="AC3236"/>
          <cell r="AD3236"/>
          <cell r="AE3236"/>
        </row>
        <row r="3237">
          <cell r="B3237">
            <v>44169</v>
          </cell>
          <cell r="C3237">
            <v>49</v>
          </cell>
          <cell r="D3237">
            <v>12</v>
          </cell>
          <cell r="E3237">
            <v>4004090029</v>
          </cell>
          <cell r="F3237" t="str">
            <v>Băng tan (NEW STAR)</v>
          </cell>
          <cell r="G3237"/>
          <cell r="H3237" t="str">
            <v>Nhật Anh</v>
          </cell>
          <cell r="I3237">
            <v>1000067</v>
          </cell>
          <cell r="J3237" t="str">
            <v>IQC</v>
          </cell>
          <cell r="K3237">
            <v>2400</v>
          </cell>
          <cell r="L3237">
            <v>2400</v>
          </cell>
          <cell r="M3237">
            <v>0</v>
          </cell>
          <cell r="P3237"/>
          <cell r="Q3237"/>
          <cell r="R3237"/>
          <cell r="S3237"/>
          <cell r="T3237"/>
          <cell r="U3237"/>
          <cell r="V3237"/>
          <cell r="W3237"/>
          <cell r="Y3237"/>
          <cell r="Z3237"/>
          <cell r="AA3237"/>
          <cell r="AB3237"/>
          <cell r="AC3237"/>
          <cell r="AD3237"/>
          <cell r="AE3237"/>
        </row>
        <row r="3238">
          <cell r="B3238">
            <v>44169</v>
          </cell>
          <cell r="C3238">
            <v>49</v>
          </cell>
          <cell r="D3238">
            <v>12</v>
          </cell>
          <cell r="E3238">
            <v>7004040007</v>
          </cell>
          <cell r="F3238" t="str">
            <v>Đầu tô vít ngắn I</v>
          </cell>
          <cell r="G3238"/>
          <cell r="H3238" t="str">
            <v>Nhật Anh</v>
          </cell>
          <cell r="I3238">
            <v>1000333</v>
          </cell>
          <cell r="J3238" t="str">
            <v>IQC</v>
          </cell>
          <cell r="K3238">
            <v>800</v>
          </cell>
          <cell r="L3238">
            <v>800</v>
          </cell>
          <cell r="M3238">
            <v>0</v>
          </cell>
          <cell r="P3238"/>
          <cell r="Q3238"/>
          <cell r="R3238"/>
          <cell r="S3238"/>
          <cell r="T3238"/>
          <cell r="U3238"/>
          <cell r="V3238"/>
          <cell r="W3238"/>
          <cell r="Y3238"/>
          <cell r="Z3238"/>
          <cell r="AA3238"/>
          <cell r="AB3238"/>
          <cell r="AC3238"/>
          <cell r="AD3238"/>
          <cell r="AE3238"/>
        </row>
        <row r="3239">
          <cell r="B3239">
            <v>44169</v>
          </cell>
          <cell r="C3239">
            <v>49</v>
          </cell>
          <cell r="D3239">
            <v>12</v>
          </cell>
          <cell r="E3239">
            <v>4006040006</v>
          </cell>
          <cell r="F3239" t="str">
            <v>Dây thít trắng 150x3mm</v>
          </cell>
          <cell r="G3239"/>
          <cell r="H3239" t="str">
            <v>Nhật Anh</v>
          </cell>
          <cell r="I3239">
            <v>1000333</v>
          </cell>
          <cell r="J3239" t="str">
            <v>IQC</v>
          </cell>
          <cell r="K3239">
            <v>50500</v>
          </cell>
          <cell r="L3239">
            <v>50500</v>
          </cell>
          <cell r="M3239">
            <v>0</v>
          </cell>
          <cell r="P3239"/>
          <cell r="Q3239"/>
          <cell r="R3239"/>
          <cell r="S3239"/>
          <cell r="T3239"/>
          <cell r="U3239"/>
          <cell r="V3239"/>
          <cell r="W3239"/>
          <cell r="Y3239"/>
          <cell r="Z3239"/>
          <cell r="AA3239"/>
          <cell r="AB3239"/>
          <cell r="AC3239"/>
          <cell r="AD3239"/>
          <cell r="AE3239"/>
        </row>
        <row r="3240">
          <cell r="B3240">
            <v>44169</v>
          </cell>
          <cell r="C3240">
            <v>49</v>
          </cell>
          <cell r="D3240">
            <v>12</v>
          </cell>
          <cell r="E3240">
            <v>3004090019</v>
          </cell>
          <cell r="F3240" t="str">
            <v>Lò xo van áp cao</v>
          </cell>
          <cell r="G3240"/>
          <cell r="H3240" t="str">
            <v>Nhật Anh</v>
          </cell>
          <cell r="I3240">
            <v>1003999</v>
          </cell>
          <cell r="J3240" t="str">
            <v>IQC</v>
          </cell>
          <cell r="K3240">
            <v>23000</v>
          </cell>
          <cell r="L3240">
            <v>23000</v>
          </cell>
          <cell r="M3240">
            <v>0</v>
          </cell>
          <cell r="P3240"/>
          <cell r="Q3240"/>
          <cell r="R3240"/>
          <cell r="S3240"/>
          <cell r="T3240"/>
          <cell r="U3240"/>
          <cell r="V3240"/>
          <cell r="W3240"/>
          <cell r="Y3240"/>
          <cell r="Z3240"/>
          <cell r="AA3240"/>
          <cell r="AB3240"/>
          <cell r="AC3240"/>
          <cell r="AD3240"/>
          <cell r="AE3240"/>
        </row>
        <row r="3241">
          <cell r="B3241">
            <v>44169</v>
          </cell>
          <cell r="C3241">
            <v>49</v>
          </cell>
          <cell r="D3241">
            <v>12</v>
          </cell>
          <cell r="E3241">
            <v>2014020002</v>
          </cell>
          <cell r="F3241" t="str">
            <v>Đầu bịt điện</v>
          </cell>
          <cell r="G3241"/>
          <cell r="H3241" t="str">
            <v>Nhật Anh</v>
          </cell>
          <cell r="I3241">
            <v>1000111</v>
          </cell>
          <cell r="J3241" t="str">
            <v>IQC</v>
          </cell>
          <cell r="K3241">
            <v>50000</v>
          </cell>
          <cell r="L3241">
            <v>50000</v>
          </cell>
          <cell r="M3241">
            <v>0</v>
          </cell>
          <cell r="P3241"/>
          <cell r="Q3241"/>
          <cell r="R3241"/>
          <cell r="S3241"/>
          <cell r="T3241"/>
          <cell r="U3241"/>
          <cell r="V3241"/>
          <cell r="W3241"/>
          <cell r="Y3241"/>
          <cell r="Z3241"/>
          <cell r="AA3241"/>
          <cell r="AB3241"/>
          <cell r="AC3241"/>
          <cell r="AD3241"/>
          <cell r="AE3241"/>
        </row>
        <row r="3242">
          <cell r="B3242">
            <v>44169</v>
          </cell>
          <cell r="C3242">
            <v>49</v>
          </cell>
          <cell r="D3242">
            <v>12</v>
          </cell>
          <cell r="E3242">
            <v>2013060018</v>
          </cell>
          <cell r="F3242" t="str">
            <v>Đồng hồ dầu F41 15bar (type U)</v>
          </cell>
          <cell r="G3242"/>
          <cell r="H3242" t="str">
            <v>Nhật Anh</v>
          </cell>
          <cell r="I3242">
            <v>1005210</v>
          </cell>
          <cell r="J3242" t="str">
            <v>IQC</v>
          </cell>
          <cell r="K3242">
            <v>600</v>
          </cell>
          <cell r="L3242">
            <v>600</v>
          </cell>
          <cell r="M3242">
            <v>0</v>
          </cell>
          <cell r="P3242"/>
          <cell r="Q3242"/>
          <cell r="R3242"/>
          <cell r="S3242"/>
          <cell r="T3242"/>
          <cell r="U3242"/>
          <cell r="V3242"/>
          <cell r="W3242"/>
          <cell r="Y3242"/>
          <cell r="Z3242"/>
          <cell r="AA3242"/>
          <cell r="AB3242"/>
          <cell r="AC3242"/>
          <cell r="AD3242"/>
          <cell r="AE3242"/>
        </row>
        <row r="3243">
          <cell r="B3243">
            <v>44169</v>
          </cell>
          <cell r="C3243">
            <v>49</v>
          </cell>
          <cell r="D3243">
            <v>12</v>
          </cell>
          <cell r="E3243">
            <v>4006040008</v>
          </cell>
          <cell r="F3243" t="str">
            <v>Băng dính trong vàng 50mmx120m</v>
          </cell>
          <cell r="G3243"/>
          <cell r="H3243" t="str">
            <v>Nhật Anh</v>
          </cell>
          <cell r="I3243">
            <v>1005263</v>
          </cell>
          <cell r="J3243" t="str">
            <v>IQC</v>
          </cell>
          <cell r="K3243">
            <v>1050</v>
          </cell>
          <cell r="L3243">
            <v>1050</v>
          </cell>
          <cell r="M3243">
            <v>0</v>
          </cell>
          <cell r="P3243"/>
          <cell r="Q3243"/>
          <cell r="R3243"/>
          <cell r="S3243"/>
          <cell r="T3243"/>
          <cell r="U3243"/>
          <cell r="V3243"/>
          <cell r="W3243"/>
          <cell r="Y3243"/>
          <cell r="Z3243"/>
          <cell r="AA3243"/>
          <cell r="AB3243"/>
          <cell r="AC3243"/>
          <cell r="AD3243"/>
          <cell r="AE3243"/>
        </row>
        <row r="3244">
          <cell r="B3244">
            <v>44169</v>
          </cell>
          <cell r="C3244">
            <v>49</v>
          </cell>
          <cell r="D3244">
            <v>12</v>
          </cell>
          <cell r="E3244">
            <v>4006040010</v>
          </cell>
          <cell r="F3244" t="str">
            <v>Băng dính bạc 48mmx25m</v>
          </cell>
          <cell r="G3244"/>
          <cell r="H3244" t="str">
            <v>Nhật Anh</v>
          </cell>
          <cell r="I3244">
            <v>1005263</v>
          </cell>
          <cell r="J3244" t="str">
            <v>IQC</v>
          </cell>
          <cell r="K3244">
            <v>40</v>
          </cell>
          <cell r="L3244">
            <v>40</v>
          </cell>
          <cell r="M3244">
            <v>0</v>
          </cell>
          <cell r="P3244"/>
          <cell r="Q3244"/>
          <cell r="R3244"/>
          <cell r="S3244"/>
          <cell r="T3244"/>
          <cell r="U3244"/>
          <cell r="V3244"/>
          <cell r="W3244"/>
          <cell r="Y3244"/>
          <cell r="Z3244"/>
          <cell r="AA3244"/>
          <cell r="AB3244"/>
          <cell r="AC3244"/>
          <cell r="AD3244"/>
          <cell r="AE3244"/>
        </row>
        <row r="3245">
          <cell r="B3245">
            <v>44169</v>
          </cell>
          <cell r="C3245">
            <v>49</v>
          </cell>
          <cell r="D3245">
            <v>12</v>
          </cell>
          <cell r="E3245">
            <v>2001220010</v>
          </cell>
          <cell r="F3245" t="str">
            <v>Cốc 10" 2 gioăng trắng [MADE IN VIETNAM]</v>
          </cell>
          <cell r="G3245"/>
          <cell r="H3245" t="str">
            <v>Thành</v>
          </cell>
          <cell r="I3245" t="str">
            <v>Nhựa</v>
          </cell>
          <cell r="J3245" t="str">
            <v>PQC</v>
          </cell>
          <cell r="K3245">
            <v>1574</v>
          </cell>
          <cell r="L3245">
            <v>1572</v>
          </cell>
          <cell r="M3245">
            <v>2</v>
          </cell>
          <cell r="P3245"/>
          <cell r="Q3245"/>
          <cell r="R3245"/>
          <cell r="S3245"/>
          <cell r="T3245"/>
          <cell r="U3245"/>
          <cell r="V3245">
            <v>2</v>
          </cell>
          <cell r="W3245"/>
          <cell r="Y3245"/>
          <cell r="Z3245"/>
          <cell r="AA3245"/>
          <cell r="AB3245"/>
          <cell r="AC3245"/>
          <cell r="AD3245"/>
          <cell r="AE3245"/>
        </row>
        <row r="3246">
          <cell r="B3246">
            <v>44169</v>
          </cell>
          <cell r="C3246">
            <v>49</v>
          </cell>
          <cell r="D3246">
            <v>12</v>
          </cell>
          <cell r="E3246">
            <v>2001210005</v>
          </cell>
          <cell r="F3246" t="str">
            <v>Cốc 10" Đài Loan trong BV [SUNHOUSE]</v>
          </cell>
          <cell r="G3246"/>
          <cell r="H3246" t="str">
            <v>Thành</v>
          </cell>
          <cell r="I3246" t="str">
            <v>Nhựa</v>
          </cell>
          <cell r="J3246" t="str">
            <v>PQC</v>
          </cell>
          <cell r="K3246">
            <v>497</v>
          </cell>
          <cell r="L3246">
            <v>337</v>
          </cell>
          <cell r="M3246">
            <v>160</v>
          </cell>
          <cell r="P3246"/>
          <cell r="Q3246"/>
          <cell r="R3246"/>
          <cell r="S3246"/>
          <cell r="T3246"/>
          <cell r="U3246"/>
          <cell r="V3246">
            <v>2</v>
          </cell>
          <cell r="W3246"/>
          <cell r="Y3246">
            <v>158</v>
          </cell>
          <cell r="Z3246"/>
          <cell r="AA3246"/>
          <cell r="AB3246"/>
          <cell r="AC3246"/>
          <cell r="AD3246"/>
          <cell r="AE3246"/>
        </row>
        <row r="3247">
          <cell r="B3247">
            <v>44169</v>
          </cell>
          <cell r="C3247">
            <v>49</v>
          </cell>
          <cell r="D3247">
            <v>12</v>
          </cell>
          <cell r="E3247">
            <v>2001210007</v>
          </cell>
          <cell r="F3247" t="str">
            <v>Cốc 10" Đài Loan trong [KAROFI]</v>
          </cell>
          <cell r="G3247"/>
          <cell r="H3247" t="str">
            <v>Thành</v>
          </cell>
          <cell r="I3247" t="str">
            <v>Nhựa</v>
          </cell>
          <cell r="J3247" t="str">
            <v>PQC</v>
          </cell>
          <cell r="K3247">
            <v>1118</v>
          </cell>
          <cell r="L3247">
            <v>1104</v>
          </cell>
          <cell r="M3247">
            <v>14</v>
          </cell>
          <cell r="P3247"/>
          <cell r="Q3247"/>
          <cell r="R3247"/>
          <cell r="S3247"/>
          <cell r="T3247"/>
          <cell r="U3247"/>
          <cell r="V3247">
            <v>14</v>
          </cell>
          <cell r="W3247"/>
          <cell r="Y3247"/>
          <cell r="Z3247"/>
          <cell r="AA3247"/>
          <cell r="AB3247"/>
          <cell r="AC3247"/>
          <cell r="AD3247"/>
          <cell r="AE3247"/>
        </row>
        <row r="3248">
          <cell r="B3248">
            <v>44169</v>
          </cell>
          <cell r="C3248">
            <v>49</v>
          </cell>
          <cell r="D3248">
            <v>12</v>
          </cell>
          <cell r="E3248">
            <v>2001310035</v>
          </cell>
          <cell r="F3248" t="str">
            <v>Nắp cốc K p-EZ 1/4-1/4 trắng</v>
          </cell>
          <cell r="G3248"/>
          <cell r="H3248" t="str">
            <v>Thành</v>
          </cell>
          <cell r="I3248" t="str">
            <v>Nhựa</v>
          </cell>
          <cell r="J3248" t="str">
            <v>PQC</v>
          </cell>
          <cell r="K3248">
            <v>1727</v>
          </cell>
          <cell r="L3248">
            <v>1724</v>
          </cell>
          <cell r="M3248">
            <v>3</v>
          </cell>
          <cell r="P3248"/>
          <cell r="Q3248"/>
          <cell r="R3248">
            <v>3</v>
          </cell>
          <cell r="S3248"/>
          <cell r="T3248"/>
          <cell r="U3248"/>
          <cell r="V3248"/>
          <cell r="W3248"/>
          <cell r="Y3248"/>
          <cell r="Z3248"/>
          <cell r="AA3248"/>
          <cell r="AB3248"/>
          <cell r="AC3248"/>
          <cell r="AD3248"/>
          <cell r="AE3248"/>
        </row>
        <row r="3249">
          <cell r="B3249">
            <v>44169</v>
          </cell>
          <cell r="C3249">
            <v>49</v>
          </cell>
          <cell r="D3249">
            <v>12</v>
          </cell>
          <cell r="E3249">
            <v>2001310018</v>
          </cell>
          <cell r="F3249" t="str">
            <v>Nắp cốc 2 gioăng 1/4 trắng [MADE IN VIETNAM]</v>
          </cell>
          <cell r="G3249"/>
          <cell r="H3249" t="str">
            <v>Thành</v>
          </cell>
          <cell r="I3249" t="str">
            <v>Nhựa</v>
          </cell>
          <cell r="J3249" t="str">
            <v>PQC</v>
          </cell>
          <cell r="K3249">
            <v>1462</v>
          </cell>
          <cell r="L3249">
            <v>1462</v>
          </cell>
          <cell r="M3249">
            <v>0</v>
          </cell>
          <cell r="P3249"/>
          <cell r="Q3249"/>
          <cell r="R3249"/>
          <cell r="S3249"/>
          <cell r="T3249"/>
          <cell r="U3249"/>
          <cell r="V3249"/>
          <cell r="W3249"/>
          <cell r="Y3249"/>
          <cell r="Z3249"/>
          <cell r="AA3249"/>
          <cell r="AB3249"/>
          <cell r="AC3249"/>
          <cell r="AD3249"/>
          <cell r="AE3249"/>
        </row>
        <row r="3250">
          <cell r="B3250">
            <v>44169</v>
          </cell>
          <cell r="C3250">
            <v>49</v>
          </cell>
          <cell r="D3250">
            <v>12</v>
          </cell>
          <cell r="E3250">
            <v>2013090021</v>
          </cell>
          <cell r="F3250" t="str">
            <v>Kẹp M2020 K02</v>
          </cell>
          <cell r="G3250"/>
          <cell r="H3250" t="str">
            <v>Thành</v>
          </cell>
          <cell r="I3250" t="str">
            <v>Nhựa</v>
          </cell>
          <cell r="J3250" t="str">
            <v>PQC</v>
          </cell>
          <cell r="K3250">
            <v>3200</v>
          </cell>
          <cell r="L3250">
            <v>3200</v>
          </cell>
          <cell r="M3250">
            <v>0</v>
          </cell>
          <cell r="P3250"/>
          <cell r="Q3250"/>
          <cell r="R3250"/>
          <cell r="S3250"/>
          <cell r="T3250"/>
          <cell r="U3250"/>
          <cell r="V3250"/>
          <cell r="W3250"/>
          <cell r="Y3250"/>
          <cell r="Z3250"/>
          <cell r="AA3250"/>
          <cell r="AB3250"/>
          <cell r="AC3250"/>
          <cell r="AD3250"/>
          <cell r="AE3250"/>
        </row>
        <row r="3251">
          <cell r="B3251">
            <v>44169</v>
          </cell>
          <cell r="C3251">
            <v>49</v>
          </cell>
          <cell r="D3251">
            <v>12</v>
          </cell>
          <cell r="E3251">
            <v>2013090107</v>
          </cell>
          <cell r="F3251" t="str">
            <v>Kẹp S20 Fi3-15mm</v>
          </cell>
          <cell r="G3251"/>
          <cell r="H3251" t="str">
            <v>Thành</v>
          </cell>
          <cell r="I3251" t="str">
            <v>Nhựa</v>
          </cell>
          <cell r="J3251" t="str">
            <v>PQC</v>
          </cell>
          <cell r="K3251">
            <v>6000</v>
          </cell>
          <cell r="L3251">
            <v>6000</v>
          </cell>
          <cell r="M3251">
            <v>0</v>
          </cell>
          <cell r="P3251"/>
          <cell r="Q3251"/>
          <cell r="R3251"/>
          <cell r="S3251"/>
          <cell r="T3251"/>
          <cell r="U3251"/>
          <cell r="V3251"/>
          <cell r="W3251"/>
          <cell r="Y3251"/>
          <cell r="Z3251"/>
          <cell r="AA3251"/>
          <cell r="AB3251"/>
          <cell r="AC3251"/>
          <cell r="AD3251"/>
          <cell r="AE3251"/>
        </row>
        <row r="3252">
          <cell r="B3252">
            <v>44169</v>
          </cell>
          <cell r="C3252">
            <v>49</v>
          </cell>
          <cell r="D3252">
            <v>12</v>
          </cell>
          <cell r="E3252">
            <v>2001310007</v>
          </cell>
          <cell r="F3252" t="str">
            <v>Nắp cốc lồi 1/4 trắng</v>
          </cell>
          <cell r="G3252"/>
          <cell r="H3252" t="str">
            <v>Thành</v>
          </cell>
          <cell r="I3252" t="str">
            <v>Nhựa</v>
          </cell>
          <cell r="J3252" t="str">
            <v>PQC</v>
          </cell>
          <cell r="K3252">
            <v>1654</v>
          </cell>
          <cell r="L3252">
            <v>1654</v>
          </cell>
          <cell r="M3252">
            <v>0</v>
          </cell>
          <cell r="P3252"/>
          <cell r="Q3252"/>
          <cell r="R3252"/>
          <cell r="S3252"/>
          <cell r="T3252"/>
          <cell r="U3252"/>
          <cell r="V3252"/>
          <cell r="W3252"/>
          <cell r="Y3252"/>
          <cell r="Z3252"/>
          <cell r="AA3252"/>
          <cell r="AB3252"/>
          <cell r="AC3252"/>
          <cell r="AD3252"/>
          <cell r="AE3252"/>
        </row>
        <row r="3253">
          <cell r="B3253">
            <v>44169</v>
          </cell>
          <cell r="C3253">
            <v>49</v>
          </cell>
          <cell r="D3253">
            <v>12</v>
          </cell>
          <cell r="E3253">
            <v>2001310038</v>
          </cell>
          <cell r="F3253" t="str">
            <v>Nắp cốc K p-EZ 3/8-1/4 trắng</v>
          </cell>
          <cell r="G3253"/>
          <cell r="H3253" t="str">
            <v>Thành</v>
          </cell>
          <cell r="I3253" t="str">
            <v>Nhựa</v>
          </cell>
          <cell r="J3253" t="str">
            <v>PQC</v>
          </cell>
          <cell r="K3253">
            <v>1760</v>
          </cell>
          <cell r="L3253">
            <v>1760</v>
          </cell>
          <cell r="M3253">
            <v>0</v>
          </cell>
          <cell r="P3253"/>
          <cell r="Q3253"/>
          <cell r="R3253"/>
          <cell r="S3253"/>
          <cell r="T3253"/>
          <cell r="U3253"/>
          <cell r="V3253"/>
          <cell r="W3253"/>
          <cell r="Y3253"/>
          <cell r="Z3253"/>
          <cell r="AA3253"/>
          <cell r="AB3253"/>
          <cell r="AC3253"/>
          <cell r="AD3253"/>
          <cell r="AE3253"/>
        </row>
        <row r="3254">
          <cell r="B3254">
            <v>44169</v>
          </cell>
          <cell r="C3254">
            <v>49</v>
          </cell>
          <cell r="D3254">
            <v>12</v>
          </cell>
          <cell r="E3254">
            <v>3004040007</v>
          </cell>
          <cell r="F3254" t="str">
            <v>Giá nhựa RO trắng</v>
          </cell>
          <cell r="G3254"/>
          <cell r="H3254" t="str">
            <v>Thành</v>
          </cell>
          <cell r="I3254" t="str">
            <v>Nhựa</v>
          </cell>
          <cell r="J3254" t="str">
            <v>PQC</v>
          </cell>
          <cell r="K3254">
            <v>1302</v>
          </cell>
          <cell r="L3254">
            <v>1300</v>
          </cell>
          <cell r="M3254">
            <v>2</v>
          </cell>
          <cell r="P3254"/>
          <cell r="Q3254"/>
          <cell r="R3254"/>
          <cell r="S3254"/>
          <cell r="T3254"/>
          <cell r="U3254"/>
          <cell r="V3254">
            <v>2</v>
          </cell>
          <cell r="W3254"/>
          <cell r="Y3254"/>
          <cell r="Z3254"/>
          <cell r="AA3254"/>
          <cell r="AB3254"/>
          <cell r="AC3254"/>
          <cell r="AD3254"/>
          <cell r="AE3254"/>
        </row>
        <row r="3255">
          <cell r="B3255">
            <v>44169</v>
          </cell>
          <cell r="C3255">
            <v>49</v>
          </cell>
          <cell r="D3255">
            <v>12</v>
          </cell>
          <cell r="E3255">
            <v>2001210018</v>
          </cell>
          <cell r="F3255" t="str">
            <v>Cốc 10" Đài Loan xanh D KAROFI</v>
          </cell>
          <cell r="G3255"/>
          <cell r="H3255" t="str">
            <v>Thành</v>
          </cell>
          <cell r="I3255" t="str">
            <v>Nhựa</v>
          </cell>
          <cell r="J3255" t="str">
            <v>PQC</v>
          </cell>
          <cell r="K3255">
            <v>1090</v>
          </cell>
          <cell r="L3255">
            <v>1068</v>
          </cell>
          <cell r="M3255">
            <v>22</v>
          </cell>
          <cell r="P3255"/>
          <cell r="Q3255"/>
          <cell r="R3255"/>
          <cell r="S3255"/>
          <cell r="T3255"/>
          <cell r="U3255"/>
          <cell r="V3255">
            <v>22</v>
          </cell>
          <cell r="W3255"/>
          <cell r="Y3255"/>
          <cell r="Z3255"/>
          <cell r="AA3255"/>
          <cell r="AB3255"/>
          <cell r="AC3255"/>
          <cell r="AD3255"/>
          <cell r="AE3255"/>
        </row>
        <row r="3256">
          <cell r="B3256">
            <v>44169</v>
          </cell>
          <cell r="C3256">
            <v>49</v>
          </cell>
          <cell r="D3256">
            <v>12</v>
          </cell>
          <cell r="E3256">
            <v>2013010028</v>
          </cell>
          <cell r="F3256" t="str">
            <v>Dây RO 1/4 vàng</v>
          </cell>
          <cell r="G3256"/>
          <cell r="H3256" t="str">
            <v>Thành</v>
          </cell>
          <cell r="I3256" t="str">
            <v>Nhựa</v>
          </cell>
          <cell r="J3256" t="str">
            <v>PQC</v>
          </cell>
          <cell r="K3256">
            <v>14985</v>
          </cell>
          <cell r="L3256">
            <v>14400</v>
          </cell>
          <cell r="M3256">
            <v>585</v>
          </cell>
          <cell r="P3256"/>
          <cell r="Q3256"/>
          <cell r="R3256"/>
          <cell r="S3256">
            <v>585</v>
          </cell>
          <cell r="T3256"/>
          <cell r="U3256"/>
          <cell r="V3256"/>
          <cell r="W3256"/>
          <cell r="Y3256"/>
          <cell r="Z3256"/>
          <cell r="AA3256"/>
          <cell r="AB3256"/>
          <cell r="AC3256"/>
          <cell r="AD3256"/>
          <cell r="AE3256"/>
        </row>
        <row r="3257">
          <cell r="B3257">
            <v>44169</v>
          </cell>
          <cell r="C3257">
            <v>49</v>
          </cell>
          <cell r="D3257">
            <v>12</v>
          </cell>
          <cell r="E3257">
            <v>2013010023</v>
          </cell>
          <cell r="F3257" t="str">
            <v>Dây RO 1/4 xanh KAROFI</v>
          </cell>
          <cell r="G3257"/>
          <cell r="H3257" t="str">
            <v>Thành</v>
          </cell>
          <cell r="I3257" t="str">
            <v>Nhựa</v>
          </cell>
          <cell r="J3257" t="str">
            <v>PQC</v>
          </cell>
          <cell r="K3257">
            <v>22370</v>
          </cell>
          <cell r="L3257">
            <v>22200</v>
          </cell>
          <cell r="M3257">
            <v>170</v>
          </cell>
          <cell r="P3257"/>
          <cell r="Q3257"/>
          <cell r="R3257"/>
          <cell r="S3257">
            <v>170</v>
          </cell>
          <cell r="T3257"/>
          <cell r="U3257"/>
          <cell r="V3257"/>
          <cell r="W3257"/>
          <cell r="Y3257"/>
          <cell r="Z3257"/>
          <cell r="AA3257"/>
          <cell r="AB3257"/>
          <cell r="AC3257"/>
          <cell r="AD3257"/>
          <cell r="AE3257"/>
        </row>
        <row r="3258">
          <cell r="B3258">
            <v>44169</v>
          </cell>
          <cell r="C3258">
            <v>49</v>
          </cell>
          <cell r="D3258">
            <v>12</v>
          </cell>
          <cell r="E3258">
            <v>3002090013</v>
          </cell>
          <cell r="F3258" t="str">
            <v>Thân OCB trắng</v>
          </cell>
          <cell r="G3258"/>
          <cell r="H3258" t="str">
            <v>Thành</v>
          </cell>
          <cell r="I3258" t="str">
            <v>Nhựa</v>
          </cell>
          <cell r="J3258" t="str">
            <v>PQC</v>
          </cell>
          <cell r="K3258">
            <v>6444</v>
          </cell>
          <cell r="L3258">
            <v>6432</v>
          </cell>
          <cell r="M3258">
            <v>12</v>
          </cell>
          <cell r="P3258"/>
          <cell r="Q3258"/>
          <cell r="R3258"/>
          <cell r="S3258"/>
          <cell r="T3258"/>
          <cell r="U3258"/>
          <cell r="V3258">
            <v>12</v>
          </cell>
          <cell r="W3258"/>
          <cell r="Y3258"/>
          <cell r="Z3258"/>
          <cell r="AA3258"/>
          <cell r="AB3258"/>
          <cell r="AC3258"/>
          <cell r="AD3258"/>
          <cell r="AE3258"/>
        </row>
        <row r="3259">
          <cell r="B3259">
            <v>44169</v>
          </cell>
          <cell r="C3259">
            <v>49</v>
          </cell>
          <cell r="D3259">
            <v>12</v>
          </cell>
          <cell r="E3259">
            <v>2008050012</v>
          </cell>
          <cell r="F3259" t="str">
            <v>Nắp bơm 8369T RADIAN</v>
          </cell>
          <cell r="G3259"/>
          <cell r="H3259" t="str">
            <v>Thành</v>
          </cell>
          <cell r="I3259" t="str">
            <v>Nhựa</v>
          </cell>
          <cell r="J3259" t="str">
            <v>PQC</v>
          </cell>
          <cell r="K3259">
            <v>2555</v>
          </cell>
          <cell r="L3259">
            <v>2543</v>
          </cell>
          <cell r="M3259">
            <v>12</v>
          </cell>
          <cell r="P3259"/>
          <cell r="Q3259"/>
          <cell r="R3259">
            <v>6</v>
          </cell>
          <cell r="S3259"/>
          <cell r="T3259"/>
          <cell r="U3259">
            <v>2</v>
          </cell>
          <cell r="V3259"/>
          <cell r="W3259"/>
          <cell r="Y3259">
            <v>4</v>
          </cell>
          <cell r="Z3259"/>
          <cell r="AA3259"/>
          <cell r="AB3259"/>
          <cell r="AC3259"/>
          <cell r="AD3259"/>
          <cell r="AE3259"/>
        </row>
        <row r="3260">
          <cell r="B3260">
            <v>44169</v>
          </cell>
          <cell r="C3260">
            <v>49</v>
          </cell>
          <cell r="D3260">
            <v>12</v>
          </cell>
          <cell r="E3260">
            <v>3002020153</v>
          </cell>
          <cell r="F3260" t="str">
            <v>Thân T33 2D xanh D [NANOSILVER-KAROFI]</v>
          </cell>
          <cell r="G3260"/>
          <cell r="H3260" t="str">
            <v>Thuận</v>
          </cell>
          <cell r="I3260" t="str">
            <v>Nhựa</v>
          </cell>
          <cell r="J3260" t="str">
            <v>PQC</v>
          </cell>
          <cell r="K3260">
            <v>2310</v>
          </cell>
          <cell r="L3260">
            <v>2310</v>
          </cell>
          <cell r="M3260">
            <v>0</v>
          </cell>
          <cell r="P3260"/>
          <cell r="Q3260"/>
          <cell r="R3260"/>
          <cell r="S3260"/>
          <cell r="T3260"/>
          <cell r="U3260"/>
          <cell r="V3260"/>
          <cell r="W3260"/>
          <cell r="Y3260"/>
          <cell r="Z3260"/>
          <cell r="AA3260"/>
          <cell r="AB3260"/>
          <cell r="AC3260"/>
          <cell r="AD3260"/>
          <cell r="AE3260"/>
        </row>
        <row r="3261">
          <cell r="B3261">
            <v>44169</v>
          </cell>
          <cell r="C3261">
            <v>49</v>
          </cell>
          <cell r="D3261">
            <v>12</v>
          </cell>
          <cell r="E3261">
            <v>3002010048</v>
          </cell>
          <cell r="F3261" t="str">
            <v>Nắp OCB trắng [KAROFI]</v>
          </cell>
          <cell r="G3261"/>
          <cell r="H3261" t="str">
            <v>Thuận</v>
          </cell>
          <cell r="I3261" t="str">
            <v>Nhựa</v>
          </cell>
          <cell r="J3261" t="str">
            <v>PQC</v>
          </cell>
          <cell r="K3261">
            <v>6596</v>
          </cell>
          <cell r="L3261">
            <v>6592</v>
          </cell>
          <cell r="M3261">
            <v>4</v>
          </cell>
          <cell r="P3261"/>
          <cell r="Q3261"/>
          <cell r="R3261"/>
          <cell r="S3261"/>
          <cell r="T3261"/>
          <cell r="U3261"/>
          <cell r="V3261"/>
          <cell r="W3261"/>
          <cell r="Y3261"/>
          <cell r="Z3261">
            <v>4</v>
          </cell>
          <cell r="AA3261"/>
          <cell r="AB3261"/>
          <cell r="AC3261"/>
          <cell r="AD3261"/>
          <cell r="AE3261"/>
        </row>
        <row r="3262">
          <cell r="B3262">
            <v>44169</v>
          </cell>
          <cell r="C3262">
            <v>49</v>
          </cell>
          <cell r="D3262">
            <v>12</v>
          </cell>
          <cell r="E3262">
            <v>3002090008</v>
          </cell>
          <cell r="F3262" t="str">
            <v>Nút bịt T33 trắng</v>
          </cell>
          <cell r="G3262"/>
          <cell r="H3262" t="str">
            <v>Thuận</v>
          </cell>
          <cell r="I3262" t="str">
            <v>Nhựa</v>
          </cell>
          <cell r="J3262" t="str">
            <v>PQC</v>
          </cell>
          <cell r="K3262">
            <v>42000</v>
          </cell>
          <cell r="L3262">
            <v>42000</v>
          </cell>
          <cell r="M3262">
            <v>0</v>
          </cell>
          <cell r="P3262"/>
          <cell r="Q3262"/>
          <cell r="R3262"/>
          <cell r="S3262"/>
          <cell r="T3262"/>
          <cell r="U3262"/>
          <cell r="V3262"/>
          <cell r="W3262"/>
          <cell r="Y3262"/>
          <cell r="Z3262"/>
          <cell r="AA3262"/>
          <cell r="AB3262"/>
          <cell r="AC3262"/>
          <cell r="AD3262"/>
          <cell r="AE3262"/>
        </row>
        <row r="3263">
          <cell r="B3263">
            <v>44169</v>
          </cell>
          <cell r="C3263">
            <v>49</v>
          </cell>
          <cell r="D3263">
            <v>12</v>
          </cell>
          <cell r="E3263">
            <v>3002030053</v>
          </cell>
          <cell r="F3263" t="str">
            <v>Nắp T33 K p-EZ 1/4 xanh D</v>
          </cell>
          <cell r="G3263"/>
          <cell r="H3263" t="str">
            <v>Thuận</v>
          </cell>
          <cell r="I3263" t="str">
            <v>Nhựa</v>
          </cell>
          <cell r="J3263" t="str">
            <v>PQC</v>
          </cell>
          <cell r="K3263">
            <v>21000</v>
          </cell>
          <cell r="L3263">
            <v>21000</v>
          </cell>
          <cell r="M3263">
            <v>0</v>
          </cell>
          <cell r="P3263"/>
          <cell r="Q3263"/>
          <cell r="R3263"/>
          <cell r="S3263"/>
          <cell r="T3263"/>
          <cell r="U3263"/>
          <cell r="V3263"/>
          <cell r="W3263"/>
          <cell r="Y3263"/>
          <cell r="Z3263"/>
          <cell r="AA3263"/>
          <cell r="AB3263"/>
          <cell r="AC3263"/>
          <cell r="AD3263"/>
          <cell r="AE3263"/>
        </row>
        <row r="3264">
          <cell r="B3264">
            <v>44169</v>
          </cell>
          <cell r="C3264">
            <v>49</v>
          </cell>
          <cell r="D3264">
            <v>12</v>
          </cell>
          <cell r="E3264">
            <v>3004040226</v>
          </cell>
          <cell r="F3264" t="str">
            <v>Khung tròn PET trắng</v>
          </cell>
          <cell r="G3264"/>
          <cell r="H3264" t="str">
            <v>Thuận</v>
          </cell>
          <cell r="I3264" t="str">
            <v>Nhựa</v>
          </cell>
          <cell r="J3264" t="str">
            <v>PQC</v>
          </cell>
          <cell r="K3264">
            <v>8640</v>
          </cell>
          <cell r="L3264">
            <v>8640</v>
          </cell>
          <cell r="M3264">
            <v>0</v>
          </cell>
          <cell r="P3264"/>
          <cell r="Q3264"/>
          <cell r="R3264"/>
          <cell r="S3264"/>
          <cell r="T3264"/>
          <cell r="U3264"/>
          <cell r="V3264"/>
          <cell r="W3264"/>
          <cell r="Y3264"/>
          <cell r="Z3264"/>
          <cell r="AA3264"/>
          <cell r="AB3264"/>
          <cell r="AC3264"/>
          <cell r="AD3264"/>
          <cell r="AE3264"/>
        </row>
        <row r="3265">
          <cell r="B3265">
            <v>44169</v>
          </cell>
          <cell r="C3265">
            <v>49</v>
          </cell>
          <cell r="D3265">
            <v>12</v>
          </cell>
          <cell r="E3265">
            <v>3002020155</v>
          </cell>
          <cell r="F3265" t="str">
            <v>Thân T33 2D xanh D [T33 - KAROFI]</v>
          </cell>
          <cell r="G3265"/>
          <cell r="H3265" t="str">
            <v>Thuận</v>
          </cell>
          <cell r="I3265" t="str">
            <v>Nhựa</v>
          </cell>
          <cell r="J3265" t="str">
            <v>PQC</v>
          </cell>
          <cell r="K3265">
            <v>3628</v>
          </cell>
          <cell r="L3265">
            <v>3619</v>
          </cell>
          <cell r="M3265">
            <v>9</v>
          </cell>
          <cell r="P3265"/>
          <cell r="Q3265"/>
          <cell r="R3265"/>
          <cell r="S3265"/>
          <cell r="T3265"/>
          <cell r="U3265"/>
          <cell r="V3265">
            <v>9</v>
          </cell>
          <cell r="W3265"/>
          <cell r="Y3265"/>
          <cell r="Z3265"/>
          <cell r="AA3265"/>
          <cell r="AB3265"/>
          <cell r="AC3265"/>
          <cell r="AD3265"/>
          <cell r="AE3265"/>
        </row>
        <row r="3266">
          <cell r="B3266">
            <v>44169</v>
          </cell>
          <cell r="C3266">
            <v>49</v>
          </cell>
          <cell r="D3266">
            <v>12</v>
          </cell>
          <cell r="E3266">
            <v>3004091057</v>
          </cell>
          <cell r="F3266" t="str">
            <v>Chốt quay IQ-PLUS</v>
          </cell>
          <cell r="G3266"/>
          <cell r="H3266" t="str">
            <v>Thuận</v>
          </cell>
          <cell r="I3266" t="str">
            <v>Nhựa</v>
          </cell>
          <cell r="J3266" t="str">
            <v>PQC</v>
          </cell>
          <cell r="K3266">
            <v>660</v>
          </cell>
          <cell r="L3266">
            <v>660</v>
          </cell>
          <cell r="M3266">
            <v>0</v>
          </cell>
          <cell r="P3266"/>
          <cell r="Q3266"/>
          <cell r="R3266"/>
          <cell r="S3266"/>
          <cell r="T3266"/>
          <cell r="U3266"/>
          <cell r="V3266"/>
          <cell r="W3266"/>
          <cell r="Y3266"/>
          <cell r="Z3266"/>
          <cell r="AA3266"/>
          <cell r="AB3266"/>
          <cell r="AC3266"/>
          <cell r="AD3266"/>
          <cell r="AE3266"/>
        </row>
        <row r="3267">
          <cell r="B3267">
            <v>44169</v>
          </cell>
          <cell r="C3267">
            <v>49</v>
          </cell>
          <cell r="D3267">
            <v>12</v>
          </cell>
          <cell r="E3267">
            <v>3004091058</v>
          </cell>
          <cell r="F3267" t="str">
            <v>Chốt đẩy IQ-PLUS</v>
          </cell>
          <cell r="G3267"/>
          <cell r="H3267" t="str">
            <v>Thuận</v>
          </cell>
          <cell r="I3267" t="str">
            <v>Nhựa</v>
          </cell>
          <cell r="J3267" t="str">
            <v>PQC</v>
          </cell>
          <cell r="K3267">
            <v>660</v>
          </cell>
          <cell r="L3267">
            <v>660</v>
          </cell>
          <cell r="M3267">
            <v>0</v>
          </cell>
          <cell r="P3267"/>
          <cell r="Q3267"/>
          <cell r="R3267"/>
          <cell r="S3267"/>
          <cell r="T3267"/>
          <cell r="U3267"/>
          <cell r="V3267"/>
          <cell r="W3267"/>
          <cell r="Y3267"/>
          <cell r="Z3267"/>
          <cell r="AA3267"/>
          <cell r="AB3267"/>
          <cell r="AC3267"/>
          <cell r="AD3267"/>
          <cell r="AE3267"/>
        </row>
        <row r="3268">
          <cell r="B3268">
            <v>44169</v>
          </cell>
          <cell r="C3268">
            <v>49</v>
          </cell>
          <cell r="D3268">
            <v>12</v>
          </cell>
          <cell r="E3268">
            <v>3003040001</v>
          </cell>
          <cell r="F3268" t="str">
            <v>Đình tủ ABS IQ đen</v>
          </cell>
          <cell r="G3268"/>
          <cell r="H3268" t="str">
            <v>Thuận</v>
          </cell>
          <cell r="I3268" t="str">
            <v>Nhựa</v>
          </cell>
          <cell r="J3268" t="str">
            <v>PQC</v>
          </cell>
          <cell r="K3268">
            <v>306</v>
          </cell>
          <cell r="L3268">
            <v>306</v>
          </cell>
          <cell r="M3268">
            <v>0</v>
          </cell>
          <cell r="P3268"/>
          <cell r="Q3268"/>
          <cell r="R3268"/>
          <cell r="S3268"/>
          <cell r="T3268"/>
          <cell r="U3268"/>
          <cell r="V3268"/>
          <cell r="W3268"/>
          <cell r="Y3268"/>
          <cell r="Z3268"/>
          <cell r="AA3268"/>
          <cell r="AB3268"/>
          <cell r="AC3268"/>
          <cell r="AD3268"/>
          <cell r="AE3268"/>
        </row>
        <row r="3269">
          <cell r="B3269">
            <v>44169</v>
          </cell>
          <cell r="C3269">
            <v>49</v>
          </cell>
          <cell r="D3269">
            <v>12</v>
          </cell>
          <cell r="E3269">
            <v>3003090003</v>
          </cell>
          <cell r="F3269" t="str">
            <v>Đế tủ IQ đen</v>
          </cell>
          <cell r="G3269"/>
          <cell r="H3269" t="str">
            <v>Thuận</v>
          </cell>
          <cell r="I3269" t="str">
            <v>Nhựa</v>
          </cell>
          <cell r="J3269" t="str">
            <v>PQC</v>
          </cell>
          <cell r="K3269">
            <v>1326</v>
          </cell>
          <cell r="L3269">
            <v>1290</v>
          </cell>
          <cell r="M3269">
            <v>36</v>
          </cell>
          <cell r="P3269"/>
          <cell r="Q3269"/>
          <cell r="R3269">
            <v>36</v>
          </cell>
          <cell r="S3269"/>
          <cell r="T3269"/>
          <cell r="U3269"/>
          <cell r="V3269"/>
          <cell r="W3269"/>
          <cell r="Y3269"/>
          <cell r="Z3269"/>
          <cell r="AA3269"/>
          <cell r="AB3269"/>
          <cell r="AC3269"/>
          <cell r="AD3269"/>
          <cell r="AE3269"/>
        </row>
        <row r="3270">
          <cell r="B3270">
            <v>44169</v>
          </cell>
          <cell r="C3270">
            <v>49</v>
          </cell>
          <cell r="D3270">
            <v>12</v>
          </cell>
          <cell r="E3270">
            <v>3003090021</v>
          </cell>
          <cell r="F3270" t="str">
            <v>Đế tủ IRO3 đen</v>
          </cell>
          <cell r="G3270"/>
          <cell r="H3270" t="str">
            <v>Thuận</v>
          </cell>
          <cell r="I3270" t="str">
            <v>Nhựa</v>
          </cell>
          <cell r="J3270" t="str">
            <v>PQC</v>
          </cell>
          <cell r="K3270">
            <v>864</v>
          </cell>
          <cell r="L3270">
            <v>832</v>
          </cell>
          <cell r="M3270">
            <v>32</v>
          </cell>
          <cell r="P3270"/>
          <cell r="Q3270"/>
          <cell r="R3270">
            <v>23</v>
          </cell>
          <cell r="S3270"/>
          <cell r="T3270"/>
          <cell r="U3270"/>
          <cell r="V3270"/>
          <cell r="W3270"/>
          <cell r="Y3270">
            <v>9</v>
          </cell>
          <cell r="Z3270"/>
          <cell r="AA3270"/>
          <cell r="AB3270"/>
          <cell r="AC3270"/>
          <cell r="AD3270"/>
          <cell r="AE3270"/>
        </row>
        <row r="3271">
          <cell r="B3271">
            <v>44169</v>
          </cell>
          <cell r="C3271">
            <v>49</v>
          </cell>
          <cell r="D3271">
            <v>12</v>
          </cell>
          <cell r="E3271">
            <v>3003040061</v>
          </cell>
          <cell r="F3271" t="str">
            <v>Đình tủ ABS IQ-PLUS đen</v>
          </cell>
          <cell r="G3271"/>
          <cell r="H3271" t="str">
            <v>Thuận</v>
          </cell>
          <cell r="I3271" t="str">
            <v>Nhựa</v>
          </cell>
          <cell r="J3271" t="str">
            <v>PQC</v>
          </cell>
          <cell r="K3271">
            <v>330</v>
          </cell>
          <cell r="L3271">
            <v>330</v>
          </cell>
          <cell r="M3271">
            <v>0</v>
          </cell>
          <cell r="P3271"/>
          <cell r="Q3271"/>
          <cell r="R3271"/>
          <cell r="S3271"/>
          <cell r="T3271"/>
          <cell r="U3271"/>
          <cell r="V3271"/>
          <cell r="W3271"/>
          <cell r="Y3271"/>
          <cell r="Z3271"/>
          <cell r="AA3271"/>
          <cell r="AB3271"/>
          <cell r="AC3271"/>
          <cell r="AD3271"/>
          <cell r="AE3271"/>
        </row>
        <row r="3272">
          <cell r="B3272">
            <v>44169</v>
          </cell>
          <cell r="C3272">
            <v>49</v>
          </cell>
          <cell r="D3272">
            <v>12</v>
          </cell>
          <cell r="E3272">
            <v>1001040380</v>
          </cell>
          <cell r="F3272" t="str">
            <v>Máy lọc nước KAROFI KSI90 Plus</v>
          </cell>
          <cell r="G3272"/>
          <cell r="H3272" t="str">
            <v>Dương</v>
          </cell>
          <cell r="I3272" t="str">
            <v>Lắp ráp</v>
          </cell>
          <cell r="J3272" t="str">
            <v>PQC</v>
          </cell>
          <cell r="K3272">
            <v>600</v>
          </cell>
          <cell r="L3272">
            <v>599</v>
          </cell>
          <cell r="M3272">
            <v>1</v>
          </cell>
          <cell r="P3272"/>
          <cell r="Q3272"/>
          <cell r="R3272"/>
          <cell r="S3272"/>
          <cell r="T3272"/>
          <cell r="U3272"/>
          <cell r="V3272"/>
          <cell r="W3272"/>
          <cell r="Y3272"/>
          <cell r="Z3272"/>
          <cell r="AA3272"/>
          <cell r="AB3272"/>
          <cell r="AC3272"/>
          <cell r="AD3272"/>
          <cell r="AE3272">
            <v>1</v>
          </cell>
        </row>
        <row r="3273">
          <cell r="B3273">
            <v>44169</v>
          </cell>
          <cell r="C3273">
            <v>49</v>
          </cell>
          <cell r="D3273">
            <v>12</v>
          </cell>
          <cell r="E3273">
            <v>1001040133</v>
          </cell>
          <cell r="F3273" t="str">
            <v>Máy lọc nước KAROFI ERO80</v>
          </cell>
          <cell r="G3273"/>
          <cell r="H3273" t="str">
            <v>Dương</v>
          </cell>
          <cell r="I3273" t="str">
            <v>Lắp ráp</v>
          </cell>
          <cell r="J3273" t="str">
            <v>PQC</v>
          </cell>
          <cell r="K3273">
            <v>300</v>
          </cell>
          <cell r="L3273">
            <v>300</v>
          </cell>
          <cell r="M3273">
            <v>0</v>
          </cell>
          <cell r="P3273"/>
          <cell r="Q3273"/>
          <cell r="R3273"/>
          <cell r="S3273"/>
          <cell r="T3273"/>
          <cell r="U3273"/>
          <cell r="V3273"/>
          <cell r="W3273"/>
          <cell r="Y3273"/>
          <cell r="Z3273"/>
          <cell r="AA3273"/>
          <cell r="AB3273"/>
          <cell r="AC3273"/>
          <cell r="AD3273"/>
          <cell r="AE3273"/>
        </row>
        <row r="3274">
          <cell r="B3274">
            <v>44169</v>
          </cell>
          <cell r="C3274">
            <v>49</v>
          </cell>
          <cell r="D3274">
            <v>12</v>
          </cell>
          <cell r="E3274">
            <v>1001010075</v>
          </cell>
          <cell r="F3274" t="str">
            <v>Máy lọc nước-28</v>
          </cell>
          <cell r="G3274"/>
          <cell r="H3274" t="str">
            <v>Dương</v>
          </cell>
          <cell r="I3274" t="str">
            <v>Lắp ráp</v>
          </cell>
          <cell r="J3274" t="str">
            <v>PQC</v>
          </cell>
          <cell r="K3274">
            <v>25</v>
          </cell>
          <cell r="L3274">
            <v>25</v>
          </cell>
          <cell r="M3274">
            <v>0</v>
          </cell>
          <cell r="P3274"/>
          <cell r="Q3274"/>
          <cell r="R3274"/>
          <cell r="S3274"/>
          <cell r="T3274"/>
          <cell r="U3274"/>
          <cell r="V3274"/>
          <cell r="W3274"/>
          <cell r="Y3274"/>
          <cell r="Z3274"/>
          <cell r="AA3274"/>
          <cell r="AB3274"/>
          <cell r="AC3274"/>
          <cell r="AD3274"/>
          <cell r="AE3274"/>
        </row>
        <row r="3275">
          <cell r="B3275">
            <v>44169</v>
          </cell>
          <cell r="C3275">
            <v>49</v>
          </cell>
          <cell r="D3275">
            <v>12</v>
          </cell>
          <cell r="E3275">
            <v>1001050193</v>
          </cell>
          <cell r="F3275" t="str">
            <v>Máy RO-01/003 (CTATS.01)</v>
          </cell>
          <cell r="G3275"/>
          <cell r="H3275" t="str">
            <v>Dương</v>
          </cell>
          <cell r="I3275" t="str">
            <v>Lắp ráp</v>
          </cell>
          <cell r="J3275" t="str">
            <v>PQC</v>
          </cell>
          <cell r="K3275">
            <v>50</v>
          </cell>
          <cell r="L3275">
            <v>47</v>
          </cell>
          <cell r="M3275">
            <v>3</v>
          </cell>
          <cell r="P3275"/>
          <cell r="Q3275"/>
          <cell r="R3275"/>
          <cell r="S3275"/>
          <cell r="T3275"/>
          <cell r="U3275"/>
          <cell r="V3275"/>
          <cell r="W3275"/>
          <cell r="Y3275"/>
          <cell r="Z3275"/>
          <cell r="AA3275"/>
          <cell r="AB3275"/>
          <cell r="AC3275"/>
          <cell r="AD3275">
            <v>2</v>
          </cell>
          <cell r="AE3275">
            <v>1</v>
          </cell>
        </row>
        <row r="3276">
          <cell r="B3276">
            <v>44169</v>
          </cell>
          <cell r="C3276">
            <v>49</v>
          </cell>
          <cell r="D3276">
            <v>12</v>
          </cell>
          <cell r="E3276">
            <v>1001040255</v>
          </cell>
          <cell r="F3276" t="str">
            <v>Máy lọc nước KAROFI M-i2210/UH</v>
          </cell>
          <cell r="G3276"/>
          <cell r="H3276" t="str">
            <v>Dương</v>
          </cell>
          <cell r="I3276" t="str">
            <v>Lắp ráp</v>
          </cell>
          <cell r="J3276" t="str">
            <v>PQC</v>
          </cell>
          <cell r="K3276">
            <v>60</v>
          </cell>
          <cell r="L3276">
            <v>60</v>
          </cell>
          <cell r="M3276">
            <v>0</v>
          </cell>
          <cell r="P3276"/>
          <cell r="Q3276"/>
          <cell r="R3276"/>
          <cell r="S3276"/>
          <cell r="T3276"/>
          <cell r="U3276"/>
          <cell r="V3276"/>
          <cell r="W3276"/>
          <cell r="Y3276"/>
          <cell r="Z3276"/>
          <cell r="AA3276"/>
          <cell r="AB3276"/>
          <cell r="AC3276"/>
          <cell r="AD3276"/>
          <cell r="AE3276"/>
        </row>
        <row r="3277">
          <cell r="B3277">
            <v>44169</v>
          </cell>
          <cell r="C3277">
            <v>49</v>
          </cell>
          <cell r="D3277">
            <v>12</v>
          </cell>
          <cell r="E3277">
            <v>1001050291</v>
          </cell>
          <cell r="F3277" t="str">
            <v>Máy RO-205 CTMANHNGOAN.08 (KM)</v>
          </cell>
          <cell r="G3277"/>
          <cell r="H3277" t="str">
            <v>Dương</v>
          </cell>
          <cell r="I3277" t="str">
            <v>Lắp ráp</v>
          </cell>
          <cell r="J3277" t="str">
            <v>PQC</v>
          </cell>
          <cell r="K3277">
            <v>100</v>
          </cell>
          <cell r="L3277">
            <v>97</v>
          </cell>
          <cell r="M3277">
            <v>3</v>
          </cell>
          <cell r="P3277"/>
          <cell r="Q3277"/>
          <cell r="R3277"/>
          <cell r="S3277"/>
          <cell r="T3277">
            <v>3</v>
          </cell>
          <cell r="U3277"/>
          <cell r="V3277"/>
          <cell r="W3277"/>
          <cell r="Y3277"/>
          <cell r="Z3277"/>
          <cell r="AA3277"/>
          <cell r="AB3277"/>
          <cell r="AC3277"/>
          <cell r="AD3277"/>
          <cell r="AE3277"/>
        </row>
        <row r="3278">
          <cell r="B3278">
            <v>44169</v>
          </cell>
          <cell r="C3278">
            <v>49</v>
          </cell>
          <cell r="D3278">
            <v>12</v>
          </cell>
          <cell r="E3278">
            <v>2008010036</v>
          </cell>
          <cell r="F3278" t="str">
            <v>Bơm 24V 8369T KAROFI</v>
          </cell>
          <cell r="G3278"/>
          <cell r="H3278" t="str">
            <v>Thuận</v>
          </cell>
          <cell r="I3278" t="str">
            <v>Cơ Khí</v>
          </cell>
          <cell r="J3278" t="str">
            <v>OQC</v>
          </cell>
          <cell r="K3278">
            <v>1102</v>
          </cell>
          <cell r="L3278">
            <v>1102</v>
          </cell>
          <cell r="M3278">
            <v>0</v>
          </cell>
          <cell r="P3278"/>
          <cell r="Q3278"/>
          <cell r="R3278"/>
          <cell r="S3278"/>
          <cell r="T3278"/>
          <cell r="U3278"/>
          <cell r="V3278"/>
          <cell r="W3278"/>
          <cell r="Y3278"/>
          <cell r="Z3278"/>
          <cell r="AA3278"/>
          <cell r="AB3278"/>
          <cell r="AC3278"/>
          <cell r="AD3278"/>
          <cell r="AE3278"/>
        </row>
        <row r="3279">
          <cell r="B3279">
            <v>44169</v>
          </cell>
          <cell r="C3279">
            <v>49</v>
          </cell>
          <cell r="D3279">
            <v>12</v>
          </cell>
          <cell r="E3279">
            <v>1001110075</v>
          </cell>
          <cell r="F3279" t="str">
            <v>Máy HALF COVER AQUA PURE</v>
          </cell>
          <cell r="G3279"/>
          <cell r="H3279" t="str">
            <v>Tuyển</v>
          </cell>
          <cell r="I3279" t="str">
            <v>Lắp ráp</v>
          </cell>
          <cell r="J3279" t="str">
            <v>OQC</v>
          </cell>
          <cell r="K3279">
            <v>60</v>
          </cell>
          <cell r="L3279">
            <v>60</v>
          </cell>
          <cell r="M3279">
            <v>0</v>
          </cell>
          <cell r="P3279"/>
          <cell r="Q3279"/>
          <cell r="R3279"/>
          <cell r="S3279"/>
          <cell r="T3279"/>
          <cell r="U3279"/>
          <cell r="V3279"/>
          <cell r="W3279"/>
          <cell r="Y3279"/>
          <cell r="Z3279"/>
          <cell r="AA3279"/>
          <cell r="AB3279"/>
          <cell r="AC3279"/>
          <cell r="AD3279"/>
          <cell r="AE3279"/>
        </row>
        <row r="3280">
          <cell r="B3280">
            <v>44169</v>
          </cell>
          <cell r="C3280">
            <v>49</v>
          </cell>
          <cell r="D3280">
            <v>12</v>
          </cell>
          <cell r="E3280">
            <v>1001040380</v>
          </cell>
          <cell r="F3280" t="str">
            <v>Máy lọc nước KAROFI KSI90 Plus</v>
          </cell>
          <cell r="G3280"/>
          <cell r="H3280" t="str">
            <v>Tuyển</v>
          </cell>
          <cell r="I3280" t="str">
            <v>Lắp ráp</v>
          </cell>
          <cell r="J3280" t="str">
            <v>OQC</v>
          </cell>
          <cell r="K3280">
            <v>60</v>
          </cell>
          <cell r="L3280">
            <v>60</v>
          </cell>
          <cell r="M3280">
            <v>0</v>
          </cell>
          <cell r="P3280"/>
          <cell r="Q3280"/>
          <cell r="R3280"/>
          <cell r="S3280"/>
          <cell r="T3280"/>
          <cell r="U3280"/>
          <cell r="V3280"/>
          <cell r="W3280"/>
          <cell r="Y3280"/>
          <cell r="Z3280"/>
          <cell r="AA3280"/>
          <cell r="AB3280"/>
          <cell r="AC3280"/>
          <cell r="AD3280"/>
          <cell r="AE3280"/>
        </row>
        <row r="3281">
          <cell r="B3281">
            <v>44169</v>
          </cell>
          <cell r="C3281">
            <v>49</v>
          </cell>
          <cell r="D3281">
            <v>12</v>
          </cell>
          <cell r="E3281">
            <v>1001050193</v>
          </cell>
          <cell r="F3281" t="str">
            <v>Máy RO-01/003 (CTATS.01)</v>
          </cell>
          <cell r="G3281"/>
          <cell r="H3281" t="str">
            <v>Tuyển</v>
          </cell>
          <cell r="I3281" t="str">
            <v>Lắp ráp</v>
          </cell>
          <cell r="J3281" t="str">
            <v>OQC</v>
          </cell>
          <cell r="K3281">
            <v>50</v>
          </cell>
          <cell r="L3281">
            <v>50</v>
          </cell>
          <cell r="M3281">
            <v>0</v>
          </cell>
          <cell r="P3281"/>
          <cell r="Q3281"/>
          <cell r="R3281"/>
          <cell r="S3281"/>
          <cell r="T3281"/>
          <cell r="U3281"/>
          <cell r="V3281"/>
          <cell r="W3281"/>
          <cell r="Y3281"/>
          <cell r="Z3281"/>
          <cell r="AA3281"/>
          <cell r="AB3281"/>
          <cell r="AC3281"/>
          <cell r="AD3281"/>
          <cell r="AE3281"/>
        </row>
        <row r="3282">
          <cell r="B3282">
            <v>44169</v>
          </cell>
          <cell r="C3282">
            <v>49</v>
          </cell>
          <cell r="D3282">
            <v>12</v>
          </cell>
          <cell r="E3282">
            <v>1001050291</v>
          </cell>
          <cell r="F3282" t="str">
            <v>Máy RO-205 CTMANHNGOAN.08 (KM)</v>
          </cell>
          <cell r="G3282"/>
          <cell r="H3282" t="str">
            <v>Tuyển</v>
          </cell>
          <cell r="I3282" t="str">
            <v>Lắp ráp</v>
          </cell>
          <cell r="J3282" t="str">
            <v>OQC</v>
          </cell>
          <cell r="K3282">
            <v>100</v>
          </cell>
          <cell r="L3282">
            <v>100</v>
          </cell>
          <cell r="M3282">
            <v>0</v>
          </cell>
          <cell r="P3282"/>
          <cell r="Q3282"/>
          <cell r="R3282"/>
          <cell r="S3282"/>
          <cell r="T3282"/>
          <cell r="U3282"/>
          <cell r="V3282"/>
          <cell r="W3282"/>
          <cell r="Y3282"/>
          <cell r="Z3282"/>
          <cell r="AA3282"/>
          <cell r="AB3282"/>
          <cell r="AC3282"/>
          <cell r="AD3282"/>
          <cell r="AE3282"/>
        </row>
        <row r="3283">
          <cell r="B3283">
            <v>44169</v>
          </cell>
          <cell r="C3283">
            <v>49</v>
          </cell>
          <cell r="D3283">
            <v>12</v>
          </cell>
          <cell r="E3283">
            <v>2004010185</v>
          </cell>
          <cell r="F3283" t="str">
            <v>Lõi lọc Smax Duo 1 Vi lọc</v>
          </cell>
          <cell r="G3283"/>
          <cell r="H3283" t="str">
            <v>Lan</v>
          </cell>
          <cell r="I3283" t="str">
            <v>Lõi</v>
          </cell>
          <cell r="J3283" t="str">
            <v>PQC</v>
          </cell>
          <cell r="K3283">
            <v>2000</v>
          </cell>
          <cell r="L3283">
            <v>2000</v>
          </cell>
          <cell r="M3283">
            <v>0</v>
          </cell>
          <cell r="P3283"/>
          <cell r="Q3283"/>
          <cell r="R3283"/>
          <cell r="S3283"/>
          <cell r="T3283"/>
          <cell r="U3283"/>
          <cell r="V3283"/>
          <cell r="W3283"/>
          <cell r="Y3283"/>
          <cell r="Z3283"/>
          <cell r="AA3283"/>
          <cell r="AB3283"/>
          <cell r="AC3283"/>
          <cell r="AD3283"/>
          <cell r="AE3283"/>
        </row>
        <row r="3284">
          <cell r="B3284">
            <v>44169</v>
          </cell>
          <cell r="C3284">
            <v>49</v>
          </cell>
          <cell r="D3284">
            <v>12</v>
          </cell>
          <cell r="E3284">
            <v>2004010185</v>
          </cell>
          <cell r="F3284" t="str">
            <v>Lõi lọc Smax Duo 1 Vi lọc</v>
          </cell>
          <cell r="G3284"/>
          <cell r="H3284" t="str">
            <v>Lan</v>
          </cell>
          <cell r="I3284" t="str">
            <v>Lõi</v>
          </cell>
          <cell r="J3284" t="str">
            <v>PQC</v>
          </cell>
          <cell r="K3284">
            <v>2000</v>
          </cell>
          <cell r="L3284">
            <v>2000</v>
          </cell>
          <cell r="M3284">
            <v>0</v>
          </cell>
          <cell r="P3284"/>
          <cell r="Q3284"/>
          <cell r="R3284"/>
          <cell r="S3284"/>
          <cell r="T3284"/>
          <cell r="U3284"/>
          <cell r="V3284"/>
          <cell r="W3284"/>
          <cell r="Y3284"/>
          <cell r="Z3284"/>
          <cell r="AA3284"/>
          <cell r="AB3284"/>
          <cell r="AC3284"/>
          <cell r="AD3284"/>
          <cell r="AE3284"/>
        </row>
        <row r="3285">
          <cell r="B3285">
            <v>44169</v>
          </cell>
          <cell r="C3285">
            <v>49</v>
          </cell>
          <cell r="D3285">
            <v>12</v>
          </cell>
          <cell r="E3285">
            <v>2004010184</v>
          </cell>
          <cell r="F3285" t="str">
            <v>Lõi lọc Smax Duo 3 Vi lọc đa điểm</v>
          </cell>
          <cell r="G3285"/>
          <cell r="H3285" t="str">
            <v>Lan</v>
          </cell>
          <cell r="I3285" t="str">
            <v>Lõi</v>
          </cell>
          <cell r="J3285" t="str">
            <v>PQC</v>
          </cell>
          <cell r="K3285">
            <v>4000</v>
          </cell>
          <cell r="L3285">
            <v>4000</v>
          </cell>
          <cell r="M3285">
            <v>0</v>
          </cell>
          <cell r="P3285"/>
          <cell r="Q3285"/>
          <cell r="R3285"/>
          <cell r="S3285"/>
          <cell r="T3285"/>
          <cell r="U3285"/>
          <cell r="V3285"/>
          <cell r="W3285"/>
          <cell r="Y3285"/>
          <cell r="Z3285"/>
          <cell r="AA3285"/>
          <cell r="AB3285"/>
          <cell r="AC3285"/>
          <cell r="AD3285"/>
          <cell r="AE3285"/>
        </row>
        <row r="3286">
          <cell r="B3286">
            <v>44169</v>
          </cell>
          <cell r="C3286">
            <v>49</v>
          </cell>
          <cell r="D3286">
            <v>12</v>
          </cell>
          <cell r="E3286">
            <v>2005010108</v>
          </cell>
          <cell r="F3286" t="str">
            <v>Lõi lọc Smax Duo 2 Activated Carbon</v>
          </cell>
          <cell r="G3286"/>
          <cell r="H3286" t="str">
            <v>Lan</v>
          </cell>
          <cell r="I3286" t="str">
            <v>Lõi</v>
          </cell>
          <cell r="J3286" t="str">
            <v>PQC</v>
          </cell>
          <cell r="K3286">
            <v>2500</v>
          </cell>
          <cell r="L3286">
            <v>2500</v>
          </cell>
          <cell r="M3286">
            <v>0</v>
          </cell>
          <cell r="P3286"/>
          <cell r="Q3286"/>
          <cell r="R3286"/>
          <cell r="S3286"/>
          <cell r="T3286"/>
          <cell r="U3286"/>
          <cell r="V3286"/>
          <cell r="W3286"/>
          <cell r="Y3286"/>
          <cell r="Z3286"/>
          <cell r="AA3286"/>
          <cell r="AB3286"/>
          <cell r="AC3286"/>
          <cell r="AD3286"/>
          <cell r="AE3286"/>
        </row>
        <row r="3287">
          <cell r="B3287">
            <v>44169</v>
          </cell>
          <cell r="C3287">
            <v>49</v>
          </cell>
          <cell r="D3287">
            <v>12</v>
          </cell>
          <cell r="E3287">
            <v>2003050081</v>
          </cell>
          <cell r="F3287" t="str">
            <v>Lõi khoáng K EZ xanh D KAROFI (DM)</v>
          </cell>
          <cell r="G3287"/>
          <cell r="H3287" t="str">
            <v>Lan</v>
          </cell>
          <cell r="I3287" t="str">
            <v>Lõi</v>
          </cell>
          <cell r="J3287" t="str">
            <v>PQC</v>
          </cell>
          <cell r="K3287">
            <v>1982</v>
          </cell>
          <cell r="L3287">
            <v>1982</v>
          </cell>
          <cell r="M3287">
            <v>0</v>
          </cell>
          <cell r="P3287"/>
          <cell r="Q3287"/>
          <cell r="R3287"/>
          <cell r="S3287"/>
          <cell r="T3287"/>
          <cell r="U3287"/>
          <cell r="V3287"/>
          <cell r="W3287"/>
          <cell r="Y3287"/>
          <cell r="Z3287"/>
          <cell r="AA3287"/>
          <cell r="AB3287"/>
          <cell r="AC3287"/>
          <cell r="AD3287"/>
          <cell r="AE3287"/>
        </row>
        <row r="3288">
          <cell r="B3288">
            <v>44169</v>
          </cell>
          <cell r="C3288">
            <v>49</v>
          </cell>
          <cell r="D3288">
            <v>12</v>
          </cell>
          <cell r="E3288">
            <v>2005020067</v>
          </cell>
          <cell r="F3288" t="str">
            <v>Lõi CTO 10" trắng TECOMEN</v>
          </cell>
          <cell r="G3288"/>
          <cell r="H3288" t="str">
            <v>Lan</v>
          </cell>
          <cell r="I3288" t="str">
            <v>Lõi</v>
          </cell>
          <cell r="J3288" t="str">
            <v>PQC</v>
          </cell>
          <cell r="K3288">
            <v>1028</v>
          </cell>
          <cell r="L3288">
            <v>1028</v>
          </cell>
          <cell r="M3288">
            <v>0</v>
          </cell>
          <cell r="P3288"/>
          <cell r="Q3288"/>
          <cell r="R3288"/>
          <cell r="S3288"/>
          <cell r="T3288"/>
          <cell r="U3288"/>
          <cell r="V3288"/>
          <cell r="W3288"/>
          <cell r="Y3288"/>
          <cell r="Z3288"/>
          <cell r="AA3288"/>
          <cell r="AB3288"/>
          <cell r="AC3288"/>
          <cell r="AD3288"/>
          <cell r="AE3288"/>
        </row>
        <row r="3289">
          <cell r="B3289">
            <v>44169</v>
          </cell>
          <cell r="C3289">
            <v>49</v>
          </cell>
          <cell r="D3289">
            <v>12</v>
          </cell>
          <cell r="E3289">
            <v>2004010251</v>
          </cell>
          <cell r="F3289" t="str">
            <v>Lõi PP 10" G135-63 Gold So Safe</v>
          </cell>
          <cell r="G3289"/>
          <cell r="H3289" t="str">
            <v>Lan</v>
          </cell>
          <cell r="I3289" t="str">
            <v>Lõi</v>
          </cell>
          <cell r="J3289" t="str">
            <v>PQC</v>
          </cell>
          <cell r="K3289">
            <v>4000</v>
          </cell>
          <cell r="L3289">
            <v>4000</v>
          </cell>
          <cell r="M3289">
            <v>0</v>
          </cell>
          <cell r="P3289"/>
          <cell r="Q3289"/>
          <cell r="R3289"/>
          <cell r="S3289"/>
          <cell r="T3289"/>
          <cell r="U3289"/>
          <cell r="V3289"/>
          <cell r="W3289"/>
          <cell r="Y3289"/>
          <cell r="Z3289"/>
          <cell r="AA3289"/>
          <cell r="AB3289"/>
          <cell r="AC3289"/>
          <cell r="AD3289"/>
          <cell r="AE3289"/>
        </row>
        <row r="3290">
          <cell r="B3290">
            <v>44169</v>
          </cell>
          <cell r="C3290">
            <v>49</v>
          </cell>
          <cell r="D3290">
            <v>12</v>
          </cell>
          <cell r="E3290">
            <v>2004010128</v>
          </cell>
          <cell r="F3290" t="str">
            <v>Lõi PP 10" G120 5u AQUALIFE</v>
          </cell>
          <cell r="G3290"/>
          <cell r="H3290" t="str">
            <v>Lan</v>
          </cell>
          <cell r="I3290" t="str">
            <v>Lõi</v>
          </cell>
          <cell r="J3290" t="str">
            <v>PQC</v>
          </cell>
          <cell r="K3290">
            <v>720</v>
          </cell>
          <cell r="L3290">
            <v>720</v>
          </cell>
          <cell r="M3290">
            <v>0</v>
          </cell>
          <cell r="P3290"/>
          <cell r="Q3290"/>
          <cell r="R3290"/>
          <cell r="S3290"/>
          <cell r="T3290"/>
          <cell r="U3290"/>
          <cell r="V3290"/>
          <cell r="W3290"/>
          <cell r="Y3290"/>
          <cell r="Z3290"/>
          <cell r="AA3290"/>
          <cell r="AB3290"/>
          <cell r="AC3290"/>
          <cell r="AD3290"/>
          <cell r="AE3290"/>
        </row>
        <row r="3291">
          <cell r="B3291">
            <v>44169</v>
          </cell>
          <cell r="C3291">
            <v>49</v>
          </cell>
          <cell r="D3291">
            <v>12</v>
          </cell>
          <cell r="E3291">
            <v>2003030065</v>
          </cell>
          <cell r="F3291" t="str">
            <v>Lõi T33 V xanh L (DM)</v>
          </cell>
          <cell r="G3291"/>
          <cell r="H3291" t="str">
            <v>Lan</v>
          </cell>
          <cell r="I3291" t="str">
            <v>Lõi</v>
          </cell>
          <cell r="J3291" t="str">
            <v>PQC</v>
          </cell>
          <cell r="K3291">
            <v>148</v>
          </cell>
          <cell r="L3291">
            <v>148</v>
          </cell>
          <cell r="M3291">
            <v>0</v>
          </cell>
          <cell r="P3291"/>
          <cell r="Q3291"/>
          <cell r="R3291"/>
          <cell r="S3291"/>
          <cell r="T3291"/>
          <cell r="U3291"/>
          <cell r="V3291"/>
          <cell r="W3291"/>
          <cell r="Y3291"/>
          <cell r="Z3291"/>
          <cell r="AA3291"/>
          <cell r="AB3291"/>
          <cell r="AC3291"/>
          <cell r="AD3291"/>
          <cell r="AE3291"/>
        </row>
        <row r="3292">
          <cell r="B3292">
            <v>44169</v>
          </cell>
          <cell r="C3292">
            <v>49</v>
          </cell>
          <cell r="D3292">
            <v>12</v>
          </cell>
          <cell r="E3292">
            <v>2003030102</v>
          </cell>
          <cell r="F3292" t="str">
            <v>Lõi T33 V trắng (DM)</v>
          </cell>
          <cell r="G3292"/>
          <cell r="H3292" t="str">
            <v>Lan</v>
          </cell>
          <cell r="I3292" t="str">
            <v>Lõi</v>
          </cell>
          <cell r="J3292" t="str">
            <v>PQC</v>
          </cell>
          <cell r="K3292">
            <v>496</v>
          </cell>
          <cell r="L3292">
            <v>496</v>
          </cell>
          <cell r="M3292">
            <v>0</v>
          </cell>
          <cell r="P3292"/>
          <cell r="Q3292"/>
          <cell r="R3292"/>
          <cell r="S3292"/>
          <cell r="T3292"/>
          <cell r="U3292"/>
          <cell r="V3292"/>
          <cell r="W3292"/>
          <cell r="Y3292"/>
          <cell r="Z3292"/>
          <cell r="AA3292"/>
          <cell r="AB3292"/>
          <cell r="AC3292"/>
          <cell r="AD3292"/>
          <cell r="AE3292"/>
        </row>
        <row r="3293">
          <cell r="B3293">
            <v>44169</v>
          </cell>
          <cell r="C3293">
            <v>49</v>
          </cell>
          <cell r="D3293">
            <v>12</v>
          </cell>
          <cell r="E3293">
            <v>2003050013</v>
          </cell>
          <cell r="F3293" t="str">
            <v>Lõi khoáng 102 xanh (DM)</v>
          </cell>
          <cell r="G3293"/>
          <cell r="H3293" t="str">
            <v>Lan</v>
          </cell>
          <cell r="I3293" t="str">
            <v>Lõi</v>
          </cell>
          <cell r="J3293" t="str">
            <v>PQC</v>
          </cell>
          <cell r="K3293">
            <v>499</v>
          </cell>
          <cell r="L3293">
            <v>499</v>
          </cell>
          <cell r="M3293">
            <v>0</v>
          </cell>
          <cell r="P3293"/>
          <cell r="Q3293"/>
          <cell r="R3293"/>
          <cell r="S3293"/>
          <cell r="T3293"/>
          <cell r="U3293"/>
          <cell r="V3293"/>
          <cell r="W3293"/>
          <cell r="Y3293"/>
          <cell r="Z3293"/>
          <cell r="AA3293"/>
          <cell r="AB3293"/>
          <cell r="AC3293"/>
          <cell r="AD3293"/>
          <cell r="AE3293"/>
        </row>
        <row r="3294">
          <cell r="B3294">
            <v>44169</v>
          </cell>
          <cell r="C3294">
            <v>49</v>
          </cell>
          <cell r="D3294">
            <v>12</v>
          </cell>
          <cell r="E3294">
            <v>2003040033</v>
          </cell>
          <cell r="F3294" t="str">
            <v>Lõi Hồng ngoại EZ270 trắng KoriHome</v>
          </cell>
          <cell r="G3294"/>
          <cell r="H3294" t="str">
            <v>Lan</v>
          </cell>
          <cell r="I3294" t="str">
            <v>Lõi</v>
          </cell>
          <cell r="J3294" t="str">
            <v>PQC</v>
          </cell>
          <cell r="K3294">
            <v>200</v>
          </cell>
          <cell r="L3294">
            <v>194</v>
          </cell>
          <cell r="M3294">
            <v>6</v>
          </cell>
          <cell r="P3294"/>
          <cell r="Q3294"/>
          <cell r="R3294"/>
          <cell r="S3294"/>
          <cell r="T3294"/>
          <cell r="U3294"/>
          <cell r="V3294"/>
          <cell r="W3294"/>
          <cell r="Y3294"/>
          <cell r="Z3294">
            <v>6</v>
          </cell>
          <cell r="AA3294"/>
          <cell r="AB3294"/>
          <cell r="AC3294"/>
          <cell r="AD3294"/>
          <cell r="AE3294"/>
        </row>
        <row r="3295">
          <cell r="B3295">
            <v>44169</v>
          </cell>
          <cell r="C3295">
            <v>49</v>
          </cell>
          <cell r="D3295">
            <v>12</v>
          </cell>
          <cell r="E3295">
            <v>2003090061</v>
          </cell>
          <cell r="F3295" t="str">
            <v>Lõi hydrogen EZ270 trắng</v>
          </cell>
          <cell r="G3295"/>
          <cell r="H3295" t="str">
            <v>Lan</v>
          </cell>
          <cell r="I3295" t="str">
            <v>Lõi</v>
          </cell>
          <cell r="J3295" t="str">
            <v>PQC</v>
          </cell>
          <cell r="K3295">
            <v>427</v>
          </cell>
          <cell r="L3295">
            <v>427</v>
          </cell>
          <cell r="M3295">
            <v>0</v>
          </cell>
          <cell r="P3295"/>
          <cell r="Q3295"/>
          <cell r="R3295"/>
          <cell r="S3295"/>
          <cell r="T3295"/>
          <cell r="U3295"/>
          <cell r="V3295"/>
          <cell r="W3295"/>
          <cell r="Y3295"/>
          <cell r="Z3295"/>
          <cell r="AA3295"/>
          <cell r="AB3295"/>
          <cell r="AC3295"/>
          <cell r="AD3295"/>
          <cell r="AE3295"/>
        </row>
        <row r="3296">
          <cell r="B3296">
            <v>44169</v>
          </cell>
          <cell r="C3296">
            <v>49</v>
          </cell>
          <cell r="D3296">
            <v>12</v>
          </cell>
          <cell r="E3296">
            <v>2003090054</v>
          </cell>
          <cell r="F3296" t="str">
            <v>Lọc PET CATIT</v>
          </cell>
          <cell r="G3296"/>
          <cell r="H3296" t="str">
            <v>Lan</v>
          </cell>
          <cell r="I3296" t="str">
            <v>Lõi</v>
          </cell>
          <cell r="J3296" t="str">
            <v>PQC</v>
          </cell>
          <cell r="K3296">
            <v>10800</v>
          </cell>
          <cell r="L3296">
            <v>10800</v>
          </cell>
          <cell r="M3296">
            <v>0</v>
          </cell>
          <cell r="P3296"/>
          <cell r="Q3296"/>
          <cell r="R3296"/>
          <cell r="S3296"/>
          <cell r="T3296"/>
          <cell r="U3296"/>
          <cell r="V3296"/>
          <cell r="W3296"/>
          <cell r="Y3296"/>
          <cell r="Z3296"/>
          <cell r="AA3296"/>
          <cell r="AB3296"/>
          <cell r="AC3296"/>
          <cell r="AD3296"/>
          <cell r="AE3296"/>
        </row>
        <row r="3297">
          <cell r="B3297">
            <v>44169</v>
          </cell>
          <cell r="C3297">
            <v>49</v>
          </cell>
          <cell r="D3297">
            <v>12</v>
          </cell>
          <cell r="E3297">
            <v>2012010018</v>
          </cell>
          <cell r="F3297" t="str">
            <v>Màng RO EZ355 100 PURIFIM (DM)</v>
          </cell>
          <cell r="G3297"/>
          <cell r="H3297" t="str">
            <v>Lan</v>
          </cell>
          <cell r="I3297" t="str">
            <v>Lõi</v>
          </cell>
          <cell r="J3297" t="str">
            <v>PQC</v>
          </cell>
          <cell r="K3297">
            <v>499</v>
          </cell>
          <cell r="L3297">
            <v>499</v>
          </cell>
          <cell r="M3297">
            <v>0</v>
          </cell>
          <cell r="P3297"/>
          <cell r="Q3297"/>
          <cell r="R3297"/>
          <cell r="S3297"/>
          <cell r="T3297"/>
          <cell r="U3297"/>
          <cell r="V3297"/>
          <cell r="W3297"/>
          <cell r="Y3297"/>
          <cell r="Z3297"/>
          <cell r="AA3297"/>
          <cell r="AB3297"/>
          <cell r="AC3297"/>
          <cell r="AD3297"/>
          <cell r="AE3297"/>
        </row>
        <row r="3298">
          <cell r="B3298">
            <v>44170</v>
          </cell>
          <cell r="C3298">
            <v>49</v>
          </cell>
          <cell r="D3298">
            <v>12</v>
          </cell>
          <cell r="E3298">
            <v>2007010003</v>
          </cell>
          <cell r="F3298" t="str">
            <v>Van áp cao đen 1/4" JEAK</v>
          </cell>
          <cell r="G3298"/>
          <cell r="H3298" t="str">
            <v>Nhâm</v>
          </cell>
          <cell r="I3298" t="str">
            <v>Linh kiện</v>
          </cell>
          <cell r="J3298" t="str">
            <v>PQC</v>
          </cell>
          <cell r="K3298">
            <v>1500</v>
          </cell>
          <cell r="L3298">
            <v>1485</v>
          </cell>
          <cell r="M3298">
            <v>15</v>
          </cell>
          <cell r="P3298"/>
          <cell r="Q3298"/>
          <cell r="R3298"/>
          <cell r="S3298"/>
          <cell r="T3298"/>
          <cell r="U3298"/>
          <cell r="V3298"/>
          <cell r="W3298"/>
          <cell r="Y3298"/>
          <cell r="Z3298"/>
          <cell r="AA3298"/>
          <cell r="AB3298"/>
          <cell r="AC3298"/>
          <cell r="AD3298"/>
          <cell r="AE3298">
            <v>15</v>
          </cell>
        </row>
        <row r="3299">
          <cell r="B3299">
            <v>44170</v>
          </cell>
          <cell r="C3299">
            <v>49</v>
          </cell>
          <cell r="D3299">
            <v>12</v>
          </cell>
          <cell r="E3299">
            <v>2007020008</v>
          </cell>
          <cell r="F3299" t="str">
            <v>Van áp thấp đen 1/4" JEAK</v>
          </cell>
          <cell r="G3299"/>
          <cell r="H3299" t="str">
            <v>Nhâm</v>
          </cell>
          <cell r="I3299" t="str">
            <v>Linh kiện</v>
          </cell>
          <cell r="J3299" t="str">
            <v>PQC</v>
          </cell>
          <cell r="K3299">
            <v>1000</v>
          </cell>
          <cell r="L3299">
            <v>1000</v>
          </cell>
          <cell r="M3299">
            <v>0</v>
          </cell>
          <cell r="P3299"/>
          <cell r="Q3299"/>
          <cell r="R3299"/>
          <cell r="S3299"/>
          <cell r="T3299"/>
          <cell r="U3299"/>
          <cell r="V3299"/>
          <cell r="W3299"/>
          <cell r="Y3299"/>
          <cell r="Z3299"/>
          <cell r="AA3299"/>
          <cell r="AB3299"/>
          <cell r="AC3299"/>
          <cell r="AD3299"/>
          <cell r="AE3299"/>
        </row>
        <row r="3300">
          <cell r="B3300">
            <v>44170</v>
          </cell>
          <cell r="C3300">
            <v>49</v>
          </cell>
          <cell r="D3300">
            <v>12</v>
          </cell>
          <cell r="E3300">
            <v>2013050005</v>
          </cell>
          <cell r="F3300" t="str">
            <v>Flow 300 RN</v>
          </cell>
          <cell r="G3300"/>
          <cell r="H3300" t="str">
            <v>Nhâm</v>
          </cell>
          <cell r="I3300" t="str">
            <v>Linh kiện</v>
          </cell>
          <cell r="J3300" t="str">
            <v>PQC</v>
          </cell>
          <cell r="K3300">
            <v>1000</v>
          </cell>
          <cell r="L3300">
            <v>987</v>
          </cell>
          <cell r="M3300">
            <v>13</v>
          </cell>
          <cell r="P3300">
            <v>13</v>
          </cell>
          <cell r="Q3300"/>
          <cell r="R3300"/>
          <cell r="S3300"/>
          <cell r="T3300"/>
          <cell r="U3300"/>
          <cell r="V3300"/>
          <cell r="W3300"/>
          <cell r="Y3300"/>
          <cell r="Z3300"/>
          <cell r="AA3300"/>
          <cell r="AB3300"/>
          <cell r="AC3300"/>
          <cell r="AD3300"/>
          <cell r="AE3300"/>
        </row>
        <row r="3301">
          <cell r="B3301">
            <v>44170</v>
          </cell>
          <cell r="C3301">
            <v>49</v>
          </cell>
          <cell r="D3301">
            <v>12</v>
          </cell>
          <cell r="E3301">
            <v>3004090060</v>
          </cell>
          <cell r="F3301" t="str">
            <v>Bộ vi mạch SRO</v>
          </cell>
          <cell r="G3301"/>
          <cell r="H3301" t="str">
            <v>Nhâm</v>
          </cell>
          <cell r="I3301" t="str">
            <v>Linh kiện</v>
          </cell>
          <cell r="J3301" t="str">
            <v>PQC</v>
          </cell>
          <cell r="K3301">
            <v>400</v>
          </cell>
          <cell r="L3301">
            <v>400</v>
          </cell>
          <cell r="M3301">
            <v>0</v>
          </cell>
          <cell r="P3301"/>
          <cell r="Q3301"/>
          <cell r="R3301"/>
          <cell r="S3301"/>
          <cell r="T3301"/>
          <cell r="U3301"/>
          <cell r="V3301"/>
          <cell r="W3301"/>
          <cell r="Y3301"/>
          <cell r="Z3301"/>
          <cell r="AA3301"/>
          <cell r="AB3301"/>
          <cell r="AC3301"/>
          <cell r="AD3301"/>
          <cell r="AE3301"/>
        </row>
        <row r="3302">
          <cell r="B3302">
            <v>44170</v>
          </cell>
          <cell r="C3302">
            <v>49</v>
          </cell>
          <cell r="D3302">
            <v>12</v>
          </cell>
          <cell r="E3302">
            <v>2011020051</v>
          </cell>
          <cell r="F3302" t="str">
            <v>Bộ cút Flow 300 FRT (VN)</v>
          </cell>
          <cell r="G3302"/>
          <cell r="H3302" t="str">
            <v>Nhâm</v>
          </cell>
          <cell r="I3302" t="str">
            <v>Linh kiện</v>
          </cell>
          <cell r="J3302" t="str">
            <v>PQC</v>
          </cell>
          <cell r="K3302">
            <v>1000</v>
          </cell>
          <cell r="L3302">
            <v>1000</v>
          </cell>
          <cell r="M3302">
            <v>0</v>
          </cell>
          <cell r="P3302"/>
          <cell r="Q3302"/>
          <cell r="R3302"/>
          <cell r="S3302"/>
          <cell r="T3302"/>
          <cell r="U3302"/>
          <cell r="V3302"/>
          <cell r="W3302"/>
          <cell r="Y3302"/>
          <cell r="Z3302"/>
          <cell r="AA3302"/>
          <cell r="AB3302"/>
          <cell r="AC3302"/>
          <cell r="AD3302"/>
          <cell r="AE3302"/>
        </row>
        <row r="3303">
          <cell r="B3303">
            <v>44170</v>
          </cell>
          <cell r="C3303">
            <v>49</v>
          </cell>
          <cell r="D3303">
            <v>12</v>
          </cell>
          <cell r="E3303">
            <v>3004091213</v>
          </cell>
          <cell r="F3303" t="str">
            <v>Cụm van điện từ- Rơ le nhiệt</v>
          </cell>
          <cell r="G3303"/>
          <cell r="H3303" t="str">
            <v>Nhâm</v>
          </cell>
          <cell r="I3303" t="str">
            <v>Linh kiện</v>
          </cell>
          <cell r="J3303" t="str">
            <v>PQC</v>
          </cell>
          <cell r="K3303">
            <v>1000</v>
          </cell>
          <cell r="L3303">
            <v>1000</v>
          </cell>
          <cell r="M3303">
            <v>0</v>
          </cell>
          <cell r="P3303"/>
          <cell r="Q3303"/>
          <cell r="R3303"/>
          <cell r="S3303"/>
          <cell r="T3303"/>
          <cell r="U3303"/>
          <cell r="V3303"/>
          <cell r="W3303"/>
          <cell r="Y3303"/>
          <cell r="Z3303"/>
          <cell r="AA3303"/>
          <cell r="AB3303"/>
          <cell r="AC3303"/>
          <cell r="AD3303"/>
          <cell r="AE3303"/>
        </row>
        <row r="3304">
          <cell r="B3304">
            <v>44170</v>
          </cell>
          <cell r="C3304">
            <v>49</v>
          </cell>
          <cell r="D3304">
            <v>12</v>
          </cell>
          <cell r="E3304">
            <v>3004090045</v>
          </cell>
          <cell r="F3304" t="str">
            <v>Kim Flow 300 vàng</v>
          </cell>
          <cell r="G3304"/>
          <cell r="H3304" t="str">
            <v>Nhâm</v>
          </cell>
          <cell r="I3304" t="str">
            <v>Linh kiện</v>
          </cell>
          <cell r="J3304" t="str">
            <v>PQC</v>
          </cell>
          <cell r="K3304">
            <v>1000</v>
          </cell>
          <cell r="L3304">
            <v>1000</v>
          </cell>
          <cell r="M3304">
            <v>0</v>
          </cell>
          <cell r="P3304"/>
          <cell r="Q3304"/>
          <cell r="R3304"/>
          <cell r="S3304"/>
          <cell r="T3304"/>
          <cell r="U3304"/>
          <cell r="V3304"/>
          <cell r="W3304"/>
          <cell r="Y3304"/>
          <cell r="Z3304"/>
          <cell r="AA3304"/>
          <cell r="AB3304"/>
          <cell r="AC3304"/>
          <cell r="AD3304"/>
          <cell r="AE3304"/>
        </row>
        <row r="3305">
          <cell r="B3305">
            <v>44170</v>
          </cell>
          <cell r="C3305">
            <v>49</v>
          </cell>
          <cell r="D3305">
            <v>12</v>
          </cell>
          <cell r="E3305">
            <v>2009010068</v>
          </cell>
          <cell r="F3305" t="str">
            <v>Nguồn 24V 1.5A (1004785)</v>
          </cell>
          <cell r="G3305"/>
          <cell r="H3305" t="str">
            <v>Tuấn già</v>
          </cell>
          <cell r="I3305">
            <v>1004785</v>
          </cell>
          <cell r="J3305" t="str">
            <v>IQC</v>
          </cell>
          <cell r="K3305">
            <v>500</v>
          </cell>
          <cell r="L3305">
            <v>497</v>
          </cell>
          <cell r="M3305">
            <v>3</v>
          </cell>
          <cell r="P3305"/>
          <cell r="Q3305"/>
          <cell r="R3305"/>
          <cell r="S3305"/>
          <cell r="T3305">
            <v>3</v>
          </cell>
          <cell r="U3305"/>
          <cell r="V3305"/>
          <cell r="W3305"/>
          <cell r="Y3305"/>
          <cell r="Z3305"/>
          <cell r="AA3305"/>
          <cell r="AB3305"/>
          <cell r="AC3305"/>
          <cell r="AD3305"/>
          <cell r="AE3305"/>
        </row>
        <row r="3306">
          <cell r="B3306">
            <v>44170</v>
          </cell>
          <cell r="C3306">
            <v>49</v>
          </cell>
          <cell r="D3306">
            <v>12</v>
          </cell>
          <cell r="E3306">
            <v>3004010135</v>
          </cell>
          <cell r="F3306" t="str">
            <v>Bộ dây điện C-381HC (RO)</v>
          </cell>
          <cell r="G3306"/>
          <cell r="H3306" t="str">
            <v>Tuấn già</v>
          </cell>
          <cell r="I3306">
            <v>1004785</v>
          </cell>
          <cell r="J3306" t="str">
            <v>IQC</v>
          </cell>
          <cell r="K3306">
            <v>100</v>
          </cell>
          <cell r="L3306">
            <v>100</v>
          </cell>
          <cell r="M3306">
            <v>0</v>
          </cell>
          <cell r="P3306"/>
          <cell r="Q3306"/>
          <cell r="R3306"/>
          <cell r="S3306"/>
          <cell r="T3306"/>
          <cell r="U3306"/>
          <cell r="V3306"/>
          <cell r="W3306"/>
          <cell r="Y3306"/>
          <cell r="Z3306"/>
          <cell r="AA3306"/>
          <cell r="AB3306"/>
          <cell r="AC3306"/>
          <cell r="AD3306"/>
          <cell r="AE3306"/>
        </row>
        <row r="3307">
          <cell r="B3307">
            <v>44170</v>
          </cell>
          <cell r="C3307">
            <v>49</v>
          </cell>
          <cell r="D3307">
            <v>12</v>
          </cell>
          <cell r="E3307">
            <v>3004010129</v>
          </cell>
          <cell r="F3307" t="str">
            <v>Bộ dây điện C-381HC (nóng lạnh)</v>
          </cell>
          <cell r="G3307"/>
          <cell r="H3307" t="str">
            <v>Tuấn già</v>
          </cell>
          <cell r="I3307">
            <v>1004785</v>
          </cell>
          <cell r="J3307" t="str">
            <v>IQC</v>
          </cell>
          <cell r="K3307">
            <v>100</v>
          </cell>
          <cell r="L3307">
            <v>100</v>
          </cell>
          <cell r="M3307">
            <v>0</v>
          </cell>
          <cell r="P3307"/>
          <cell r="Q3307"/>
          <cell r="R3307"/>
          <cell r="S3307"/>
          <cell r="T3307"/>
          <cell r="U3307"/>
          <cell r="V3307"/>
          <cell r="W3307"/>
          <cell r="Y3307"/>
          <cell r="Z3307"/>
          <cell r="AA3307"/>
          <cell r="AB3307"/>
          <cell r="AC3307"/>
          <cell r="AD3307"/>
          <cell r="AE3307"/>
        </row>
        <row r="3308">
          <cell r="B3308">
            <v>44170</v>
          </cell>
          <cell r="C3308">
            <v>49</v>
          </cell>
          <cell r="D3308">
            <v>12</v>
          </cell>
          <cell r="E3308">
            <v>3004010132</v>
          </cell>
          <cell r="F3308" t="str">
            <v>Bộ dây điện phao HCV200RO</v>
          </cell>
          <cell r="G3308"/>
          <cell r="H3308" t="str">
            <v>Tuấn già</v>
          </cell>
          <cell r="I3308">
            <v>1004785</v>
          </cell>
          <cell r="J3308" t="str">
            <v>IQC</v>
          </cell>
          <cell r="K3308">
            <v>160</v>
          </cell>
          <cell r="L3308">
            <v>160</v>
          </cell>
          <cell r="M3308">
            <v>0</v>
          </cell>
          <cell r="P3308"/>
          <cell r="Q3308"/>
          <cell r="R3308"/>
          <cell r="S3308"/>
          <cell r="T3308"/>
          <cell r="U3308"/>
          <cell r="V3308"/>
          <cell r="W3308"/>
          <cell r="Y3308"/>
          <cell r="Z3308"/>
          <cell r="AA3308"/>
          <cell r="AB3308"/>
          <cell r="AC3308"/>
          <cell r="AD3308"/>
          <cell r="AE3308"/>
        </row>
        <row r="3309">
          <cell r="B3309">
            <v>44170</v>
          </cell>
          <cell r="C3309">
            <v>49</v>
          </cell>
          <cell r="D3309">
            <v>12</v>
          </cell>
          <cell r="E3309">
            <v>3004010130</v>
          </cell>
          <cell r="F3309" t="str">
            <v>Bộ dây điện HCV200RO</v>
          </cell>
          <cell r="G3309"/>
          <cell r="H3309" t="str">
            <v>Tuấn già</v>
          </cell>
          <cell r="I3309">
            <v>1004785</v>
          </cell>
          <cell r="J3309" t="str">
            <v>IQC</v>
          </cell>
          <cell r="K3309">
            <v>160</v>
          </cell>
          <cell r="L3309">
            <v>160</v>
          </cell>
          <cell r="M3309">
            <v>0</v>
          </cell>
          <cell r="P3309"/>
          <cell r="Q3309"/>
          <cell r="R3309"/>
          <cell r="S3309"/>
          <cell r="T3309"/>
          <cell r="U3309"/>
          <cell r="V3309"/>
          <cell r="W3309"/>
          <cell r="Y3309"/>
          <cell r="Z3309"/>
          <cell r="AA3309"/>
          <cell r="AB3309"/>
          <cell r="AC3309"/>
          <cell r="AD3309"/>
          <cell r="AE3309"/>
        </row>
        <row r="3310">
          <cell r="B3310">
            <v>44170</v>
          </cell>
          <cell r="C3310">
            <v>49</v>
          </cell>
          <cell r="D3310">
            <v>12</v>
          </cell>
          <cell r="E3310">
            <v>4006010354</v>
          </cell>
          <cell r="F3310" t="str">
            <v>Thùng carton PP 20"-114</v>
          </cell>
          <cell r="G3310"/>
          <cell r="H3310" t="str">
            <v>Tuấn già</v>
          </cell>
          <cell r="I3310">
            <v>1004696</v>
          </cell>
          <cell r="J3310" t="str">
            <v>IQC</v>
          </cell>
          <cell r="K3310">
            <v>100</v>
          </cell>
          <cell r="L3310">
            <v>100</v>
          </cell>
          <cell r="M3310">
            <v>0</v>
          </cell>
          <cell r="P3310"/>
          <cell r="Q3310"/>
          <cell r="R3310"/>
          <cell r="S3310"/>
          <cell r="T3310"/>
          <cell r="U3310"/>
          <cell r="V3310"/>
          <cell r="W3310"/>
          <cell r="Y3310"/>
          <cell r="Z3310"/>
          <cell r="AA3310"/>
          <cell r="AB3310"/>
          <cell r="AC3310"/>
          <cell r="AD3310"/>
          <cell r="AE3310"/>
        </row>
        <row r="3311">
          <cell r="B3311">
            <v>44170</v>
          </cell>
          <cell r="C3311">
            <v>49</v>
          </cell>
          <cell r="D3311">
            <v>12</v>
          </cell>
          <cell r="E3311">
            <v>4006010327</v>
          </cell>
          <cell r="F3311" t="str">
            <v>Thùng carton CTN-001</v>
          </cell>
          <cell r="G3311"/>
          <cell r="H3311" t="str">
            <v>Tuấn già</v>
          </cell>
          <cell r="I3311">
            <v>1004696</v>
          </cell>
          <cell r="J3311" t="str">
            <v>IQC</v>
          </cell>
          <cell r="K3311">
            <v>300</v>
          </cell>
          <cell r="L3311">
            <v>300</v>
          </cell>
          <cell r="M3311">
            <v>0</v>
          </cell>
          <cell r="P3311"/>
          <cell r="Q3311"/>
          <cell r="R3311"/>
          <cell r="S3311"/>
          <cell r="T3311"/>
          <cell r="U3311"/>
          <cell r="V3311"/>
          <cell r="W3311"/>
          <cell r="Y3311"/>
          <cell r="Z3311"/>
          <cell r="AA3311"/>
          <cell r="AB3311"/>
          <cell r="AC3311"/>
          <cell r="AD3311"/>
          <cell r="AE3311"/>
        </row>
        <row r="3312">
          <cell r="B3312">
            <v>44170</v>
          </cell>
          <cell r="C3312">
            <v>49</v>
          </cell>
          <cell r="D3312">
            <v>12</v>
          </cell>
          <cell r="E3312">
            <v>4006010051</v>
          </cell>
          <cell r="F3312" t="str">
            <v>Thùng đựng cốc cao có nắp (tăng định lượng)</v>
          </cell>
          <cell r="G3312"/>
          <cell r="H3312" t="str">
            <v>Tuấn già</v>
          </cell>
          <cell r="I3312">
            <v>1004696</v>
          </cell>
          <cell r="J3312" t="str">
            <v>IQC</v>
          </cell>
          <cell r="K3312">
            <v>190</v>
          </cell>
          <cell r="L3312">
            <v>190</v>
          </cell>
          <cell r="M3312">
            <v>0</v>
          </cell>
          <cell r="P3312"/>
          <cell r="Q3312"/>
          <cell r="R3312"/>
          <cell r="S3312"/>
          <cell r="T3312"/>
          <cell r="U3312"/>
          <cell r="V3312"/>
          <cell r="W3312"/>
          <cell r="Y3312"/>
          <cell r="Z3312"/>
          <cell r="AA3312"/>
          <cell r="AB3312"/>
          <cell r="AC3312"/>
          <cell r="AD3312"/>
          <cell r="AE3312"/>
        </row>
        <row r="3313">
          <cell r="B3313">
            <v>44170</v>
          </cell>
          <cell r="C3313">
            <v>49</v>
          </cell>
          <cell r="D3313">
            <v>12</v>
          </cell>
          <cell r="E3313">
            <v>4006010514</v>
          </cell>
          <cell r="F3313" t="str">
            <v>Hộp carton CATIT PET STANDARD</v>
          </cell>
          <cell r="G3313"/>
          <cell r="H3313" t="str">
            <v>Tuấn già</v>
          </cell>
          <cell r="I3313">
            <v>1004696</v>
          </cell>
          <cell r="J3313" t="str">
            <v>IQC</v>
          </cell>
          <cell r="K3313">
            <v>1300</v>
          </cell>
          <cell r="L3313">
            <v>1300</v>
          </cell>
          <cell r="M3313">
            <v>0</v>
          </cell>
          <cell r="P3313"/>
          <cell r="Q3313"/>
          <cell r="R3313"/>
          <cell r="S3313"/>
          <cell r="T3313"/>
          <cell r="U3313"/>
          <cell r="V3313"/>
          <cell r="W3313"/>
          <cell r="Y3313"/>
          <cell r="Z3313"/>
          <cell r="AA3313"/>
          <cell r="AB3313"/>
          <cell r="AC3313"/>
          <cell r="AD3313"/>
          <cell r="AE3313"/>
        </row>
        <row r="3314">
          <cell r="B3314">
            <v>44170</v>
          </cell>
          <cell r="C3314">
            <v>49</v>
          </cell>
          <cell r="D3314">
            <v>12</v>
          </cell>
          <cell r="E3314">
            <v>2016010115</v>
          </cell>
          <cell r="F3314" t="str">
            <v>Bu lông M4x12 (mạ kẽm)</v>
          </cell>
          <cell r="G3314"/>
          <cell r="H3314" t="str">
            <v>Hằng</v>
          </cell>
          <cell r="I3314">
            <v>1005905</v>
          </cell>
          <cell r="J3314" t="str">
            <v>IQC</v>
          </cell>
          <cell r="K3314">
            <v>20000</v>
          </cell>
          <cell r="L3314">
            <v>20000</v>
          </cell>
          <cell r="M3314">
            <v>0</v>
          </cell>
          <cell r="P3314"/>
          <cell r="Q3314"/>
          <cell r="R3314"/>
          <cell r="S3314"/>
          <cell r="T3314"/>
          <cell r="U3314"/>
          <cell r="V3314"/>
          <cell r="W3314"/>
          <cell r="Y3314"/>
          <cell r="Z3314"/>
          <cell r="AA3314"/>
          <cell r="AB3314"/>
          <cell r="AC3314"/>
          <cell r="AD3314"/>
          <cell r="AE3314"/>
        </row>
        <row r="3315">
          <cell r="B3315">
            <v>44170</v>
          </cell>
          <cell r="C3315">
            <v>49</v>
          </cell>
          <cell r="D3315">
            <v>12</v>
          </cell>
          <cell r="E3315">
            <v>2016010121</v>
          </cell>
          <cell r="F3315" t="str">
            <v>Vít đầu dù 4x15 (mạ kẽm)</v>
          </cell>
          <cell r="G3315"/>
          <cell r="H3315" t="str">
            <v>Hằng</v>
          </cell>
          <cell r="I3315">
            <v>1005905</v>
          </cell>
          <cell r="J3315" t="str">
            <v>IQC</v>
          </cell>
          <cell r="K3315">
            <v>73000</v>
          </cell>
          <cell r="L3315">
            <v>73000</v>
          </cell>
          <cell r="M3315">
            <v>0</v>
          </cell>
          <cell r="P3315"/>
          <cell r="Q3315"/>
          <cell r="R3315"/>
          <cell r="S3315"/>
          <cell r="T3315"/>
          <cell r="U3315"/>
          <cell r="V3315"/>
          <cell r="W3315"/>
          <cell r="Y3315"/>
          <cell r="Z3315"/>
          <cell r="AA3315"/>
          <cell r="AB3315"/>
          <cell r="AC3315"/>
          <cell r="AD3315"/>
          <cell r="AE3315"/>
        </row>
        <row r="3316">
          <cell r="B3316">
            <v>44170</v>
          </cell>
          <cell r="C3316">
            <v>49</v>
          </cell>
          <cell r="D3316">
            <v>12</v>
          </cell>
          <cell r="E3316">
            <v>2016010114</v>
          </cell>
          <cell r="F3316" t="str">
            <v>Vít đầu dù 4x10 (mạ kẽm)</v>
          </cell>
          <cell r="G3316"/>
          <cell r="H3316" t="str">
            <v>Hằng</v>
          </cell>
          <cell r="I3316">
            <v>1005905</v>
          </cell>
          <cell r="J3316" t="str">
            <v>IQC</v>
          </cell>
          <cell r="K3316">
            <v>100000</v>
          </cell>
          <cell r="L3316">
            <v>100000</v>
          </cell>
          <cell r="M3316">
            <v>0</v>
          </cell>
          <cell r="P3316"/>
          <cell r="Q3316"/>
          <cell r="R3316"/>
          <cell r="S3316"/>
          <cell r="T3316"/>
          <cell r="U3316"/>
          <cell r="V3316"/>
          <cell r="W3316"/>
          <cell r="Y3316"/>
          <cell r="Z3316"/>
          <cell r="AA3316"/>
          <cell r="AB3316"/>
          <cell r="AC3316"/>
          <cell r="AD3316"/>
          <cell r="AE3316"/>
        </row>
        <row r="3317">
          <cell r="B3317">
            <v>44170</v>
          </cell>
          <cell r="C3317">
            <v>49</v>
          </cell>
          <cell r="D3317">
            <v>12</v>
          </cell>
          <cell r="E3317">
            <v>2016010112</v>
          </cell>
          <cell r="F3317" t="str">
            <v>Vít đầu dù 5x20 (mạ kẽm)</v>
          </cell>
          <cell r="G3317"/>
          <cell r="H3317" t="str">
            <v>Hằng</v>
          </cell>
          <cell r="I3317">
            <v>1005905</v>
          </cell>
          <cell r="J3317" t="str">
            <v>IQC</v>
          </cell>
          <cell r="K3317">
            <v>400000</v>
          </cell>
          <cell r="L3317">
            <v>399992</v>
          </cell>
          <cell r="M3317">
            <v>8</v>
          </cell>
          <cell r="P3317"/>
          <cell r="Q3317"/>
          <cell r="R3317"/>
          <cell r="S3317">
            <v>8</v>
          </cell>
          <cell r="T3317"/>
          <cell r="U3317"/>
          <cell r="V3317"/>
          <cell r="W3317"/>
          <cell r="Y3317"/>
          <cell r="Z3317"/>
          <cell r="AA3317"/>
          <cell r="AB3317"/>
          <cell r="AC3317"/>
          <cell r="AD3317"/>
          <cell r="AE3317"/>
        </row>
        <row r="3318">
          <cell r="B3318">
            <v>44170</v>
          </cell>
          <cell r="C3318">
            <v>49</v>
          </cell>
          <cell r="D3318">
            <v>12</v>
          </cell>
          <cell r="E3318">
            <v>2016010111</v>
          </cell>
          <cell r="F3318" t="str">
            <v>Vít đầu dù 5x12 (mạ kẽm)</v>
          </cell>
          <cell r="G3318"/>
          <cell r="H3318" t="str">
            <v>Hằng</v>
          </cell>
          <cell r="I3318">
            <v>1005905</v>
          </cell>
          <cell r="J3318" t="str">
            <v>IQC</v>
          </cell>
          <cell r="K3318">
            <v>150000</v>
          </cell>
          <cell r="L3318">
            <v>150000</v>
          </cell>
          <cell r="M3318">
            <v>0</v>
          </cell>
          <cell r="P3318"/>
          <cell r="Q3318"/>
          <cell r="R3318"/>
          <cell r="S3318"/>
          <cell r="T3318"/>
          <cell r="U3318"/>
          <cell r="V3318"/>
          <cell r="W3318"/>
          <cell r="Y3318"/>
          <cell r="Z3318"/>
          <cell r="AA3318"/>
          <cell r="AB3318"/>
          <cell r="AC3318"/>
          <cell r="AD3318"/>
          <cell r="AE3318"/>
        </row>
        <row r="3319">
          <cell r="B3319">
            <v>44170</v>
          </cell>
          <cell r="C3319">
            <v>49</v>
          </cell>
          <cell r="D3319">
            <v>12</v>
          </cell>
          <cell r="E3319">
            <v>2016010130</v>
          </cell>
          <cell r="F3319" t="str">
            <v>Bu lông đầu dù  M4x25 (mạ kẽm)</v>
          </cell>
          <cell r="G3319"/>
          <cell r="H3319" t="str">
            <v>Hằng</v>
          </cell>
          <cell r="I3319">
            <v>1005905</v>
          </cell>
          <cell r="J3319" t="str">
            <v>IQC</v>
          </cell>
          <cell r="K3319">
            <v>90000</v>
          </cell>
          <cell r="L3319">
            <v>90000</v>
          </cell>
          <cell r="M3319">
            <v>0</v>
          </cell>
          <cell r="P3319"/>
          <cell r="Q3319"/>
          <cell r="R3319"/>
          <cell r="S3319"/>
          <cell r="T3319"/>
          <cell r="U3319"/>
          <cell r="V3319"/>
          <cell r="W3319"/>
          <cell r="Y3319"/>
          <cell r="Z3319"/>
          <cell r="AA3319"/>
          <cell r="AB3319"/>
          <cell r="AC3319"/>
          <cell r="AD3319"/>
          <cell r="AE3319"/>
        </row>
        <row r="3320">
          <cell r="B3320">
            <v>44170</v>
          </cell>
          <cell r="C3320">
            <v>49</v>
          </cell>
          <cell r="D3320">
            <v>12</v>
          </cell>
          <cell r="E3320">
            <v>2016010127</v>
          </cell>
          <cell r="F3320" t="str">
            <v>Bu lông đầu dù M5x15 (mạ kẽm)</v>
          </cell>
          <cell r="G3320"/>
          <cell r="H3320" t="str">
            <v>Hằng</v>
          </cell>
          <cell r="I3320">
            <v>1005905</v>
          </cell>
          <cell r="J3320" t="str">
            <v>IQC</v>
          </cell>
          <cell r="K3320">
            <v>15000</v>
          </cell>
          <cell r="L3320">
            <v>15000</v>
          </cell>
          <cell r="M3320">
            <v>0</v>
          </cell>
          <cell r="P3320"/>
          <cell r="Q3320"/>
          <cell r="R3320"/>
          <cell r="S3320"/>
          <cell r="T3320"/>
          <cell r="U3320"/>
          <cell r="V3320"/>
          <cell r="W3320"/>
          <cell r="Y3320"/>
          <cell r="Z3320"/>
          <cell r="AA3320"/>
          <cell r="AB3320"/>
          <cell r="AC3320"/>
          <cell r="AD3320"/>
          <cell r="AE3320"/>
        </row>
        <row r="3321">
          <cell r="B3321">
            <v>44170</v>
          </cell>
          <cell r="C3321">
            <v>49</v>
          </cell>
          <cell r="D3321">
            <v>12</v>
          </cell>
          <cell r="E3321">
            <v>4006020018</v>
          </cell>
          <cell r="F3321" t="str">
            <v>Túi PE 90x105</v>
          </cell>
          <cell r="G3321"/>
          <cell r="H3321" t="str">
            <v>Hằng</v>
          </cell>
          <cell r="I3321">
            <v>1000015</v>
          </cell>
          <cell r="J3321" t="str">
            <v>IQC</v>
          </cell>
          <cell r="K3321">
            <v>2040</v>
          </cell>
          <cell r="L3321">
            <v>2028</v>
          </cell>
          <cell r="M3321">
            <v>12</v>
          </cell>
          <cell r="P3321"/>
          <cell r="Q3321"/>
          <cell r="R3321"/>
          <cell r="S3321">
            <v>12</v>
          </cell>
          <cell r="T3321"/>
          <cell r="U3321"/>
          <cell r="V3321"/>
          <cell r="W3321"/>
          <cell r="Y3321"/>
          <cell r="Z3321"/>
          <cell r="AA3321"/>
          <cell r="AB3321"/>
          <cell r="AC3321"/>
          <cell r="AD3321"/>
          <cell r="AE3321"/>
        </row>
        <row r="3322">
          <cell r="B3322">
            <v>44170</v>
          </cell>
          <cell r="C3322">
            <v>49</v>
          </cell>
          <cell r="D3322">
            <v>12</v>
          </cell>
          <cell r="E3322">
            <v>4006020045</v>
          </cell>
          <cell r="F3322" t="str">
            <v>Túi PE PET CATIT</v>
          </cell>
          <cell r="G3322"/>
          <cell r="H3322" t="str">
            <v>Hằng</v>
          </cell>
          <cell r="I3322">
            <v>1000015</v>
          </cell>
          <cell r="J3322" t="str">
            <v>IQC</v>
          </cell>
          <cell r="K3322">
            <v>10500</v>
          </cell>
          <cell r="L3322">
            <v>10500</v>
          </cell>
          <cell r="M3322">
            <v>0</v>
          </cell>
          <cell r="P3322"/>
          <cell r="Q3322"/>
          <cell r="R3322"/>
          <cell r="S3322"/>
          <cell r="T3322"/>
          <cell r="U3322"/>
          <cell r="V3322"/>
          <cell r="W3322"/>
          <cell r="Y3322"/>
          <cell r="Z3322"/>
          <cell r="AA3322"/>
          <cell r="AB3322"/>
          <cell r="AC3322"/>
          <cell r="AD3322"/>
          <cell r="AE3322"/>
        </row>
        <row r="3323">
          <cell r="B3323">
            <v>44170</v>
          </cell>
          <cell r="C3323">
            <v>49</v>
          </cell>
          <cell r="D3323">
            <v>12</v>
          </cell>
          <cell r="E3323">
            <v>4003010072</v>
          </cell>
          <cell r="F3323" t="str">
            <v>Thép tấm SPCC 0.6x950x1085</v>
          </cell>
          <cell r="G3323"/>
          <cell r="H3323" t="str">
            <v>Hằng</v>
          </cell>
          <cell r="I3323">
            <v>1000339</v>
          </cell>
          <cell r="J3323" t="str">
            <v>IQC</v>
          </cell>
          <cell r="K3323">
            <v>2080</v>
          </cell>
          <cell r="L3323">
            <v>2080</v>
          </cell>
          <cell r="M3323">
            <v>0</v>
          </cell>
          <cell r="P3323"/>
          <cell r="Q3323"/>
          <cell r="R3323"/>
          <cell r="S3323"/>
          <cell r="T3323"/>
          <cell r="U3323"/>
          <cell r="V3323"/>
          <cell r="W3323"/>
          <cell r="Y3323"/>
          <cell r="Z3323"/>
          <cell r="AA3323"/>
          <cell r="AB3323"/>
          <cell r="AC3323"/>
          <cell r="AD3323"/>
          <cell r="AE3323"/>
        </row>
        <row r="3324">
          <cell r="B3324">
            <v>44170</v>
          </cell>
          <cell r="C3324">
            <v>49</v>
          </cell>
          <cell r="D3324">
            <v>12</v>
          </cell>
          <cell r="E3324">
            <v>4006020008</v>
          </cell>
          <cell r="F3324" t="str">
            <v>Túi PE 35x55</v>
          </cell>
          <cell r="G3324"/>
          <cell r="H3324" t="str">
            <v>Hằng</v>
          </cell>
          <cell r="I3324">
            <v>1000015</v>
          </cell>
          <cell r="J3324" t="str">
            <v>IQC</v>
          </cell>
          <cell r="K3324">
            <v>1300</v>
          </cell>
          <cell r="L3324">
            <v>1300</v>
          </cell>
          <cell r="M3324">
            <v>0</v>
          </cell>
          <cell r="P3324"/>
          <cell r="Q3324"/>
          <cell r="R3324"/>
          <cell r="S3324"/>
          <cell r="T3324"/>
          <cell r="U3324"/>
          <cell r="V3324"/>
          <cell r="W3324"/>
          <cell r="Y3324"/>
          <cell r="Z3324"/>
          <cell r="AA3324"/>
          <cell r="AB3324"/>
          <cell r="AC3324"/>
          <cell r="AD3324"/>
          <cell r="AE3324"/>
        </row>
        <row r="3325">
          <cell r="B3325">
            <v>44170</v>
          </cell>
          <cell r="C3325">
            <v>49</v>
          </cell>
          <cell r="D3325">
            <v>12</v>
          </cell>
          <cell r="E3325">
            <v>4003010035</v>
          </cell>
          <cell r="F3325" t="str">
            <v>Thép tấm SPCC 0.6x862x943</v>
          </cell>
          <cell r="G3325"/>
          <cell r="H3325" t="str">
            <v>Hằng</v>
          </cell>
          <cell r="I3325">
            <v>1000015</v>
          </cell>
          <cell r="J3325" t="str">
            <v>IQC</v>
          </cell>
          <cell r="K3325">
            <v>592</v>
          </cell>
          <cell r="L3325">
            <v>592</v>
          </cell>
          <cell r="M3325">
            <v>0</v>
          </cell>
          <cell r="P3325"/>
          <cell r="Q3325"/>
          <cell r="R3325"/>
          <cell r="S3325"/>
          <cell r="T3325"/>
          <cell r="U3325"/>
          <cell r="V3325"/>
          <cell r="W3325"/>
          <cell r="Y3325"/>
          <cell r="Z3325"/>
          <cell r="AA3325"/>
          <cell r="AB3325"/>
          <cell r="AC3325"/>
          <cell r="AD3325"/>
          <cell r="AE3325"/>
        </row>
        <row r="3326">
          <cell r="B3326">
            <v>44170</v>
          </cell>
          <cell r="C3326">
            <v>49</v>
          </cell>
          <cell r="D3326">
            <v>12</v>
          </cell>
          <cell r="E3326">
            <v>1001040292</v>
          </cell>
          <cell r="F3326" t="str">
            <v>Máy lọc nước Optimus Karofi O-H128</v>
          </cell>
          <cell r="G3326"/>
          <cell r="H3326" t="str">
            <v>Sa</v>
          </cell>
          <cell r="I3326" t="str">
            <v>Lắp ráp</v>
          </cell>
          <cell r="J3326" t="str">
            <v>OQC</v>
          </cell>
          <cell r="K3326">
            <v>150</v>
          </cell>
          <cell r="L3326">
            <v>150</v>
          </cell>
          <cell r="M3326">
            <v>0</v>
          </cell>
          <cell r="P3326"/>
          <cell r="Q3326"/>
          <cell r="R3326"/>
          <cell r="S3326"/>
          <cell r="T3326"/>
          <cell r="U3326"/>
          <cell r="V3326"/>
          <cell r="W3326"/>
          <cell r="Y3326"/>
          <cell r="Z3326"/>
          <cell r="AA3326"/>
          <cell r="AB3326"/>
          <cell r="AC3326"/>
          <cell r="AD3326"/>
          <cell r="AE3326"/>
        </row>
        <row r="3327">
          <cell r="B3327">
            <v>44170</v>
          </cell>
          <cell r="C3327">
            <v>49</v>
          </cell>
          <cell r="D3327">
            <v>12</v>
          </cell>
          <cell r="E3327">
            <v>1001040391</v>
          </cell>
          <cell r="F3327" t="str">
            <v>Máy lọc nước Optimus Plus O-P1310</v>
          </cell>
          <cell r="G3327"/>
          <cell r="H3327" t="str">
            <v>Định</v>
          </cell>
          <cell r="I3327" t="str">
            <v>Lắp ráp</v>
          </cell>
          <cell r="J3327" t="str">
            <v>PQC</v>
          </cell>
          <cell r="K3327">
            <v>14</v>
          </cell>
          <cell r="L3327">
            <v>13</v>
          </cell>
          <cell r="M3327">
            <v>1</v>
          </cell>
          <cell r="P3327">
            <v>1</v>
          </cell>
          <cell r="Q3327"/>
          <cell r="R3327"/>
          <cell r="S3327"/>
          <cell r="T3327"/>
          <cell r="U3327"/>
          <cell r="V3327"/>
          <cell r="W3327"/>
          <cell r="Y3327"/>
          <cell r="Z3327"/>
          <cell r="AA3327"/>
          <cell r="AB3327"/>
          <cell r="AC3327"/>
          <cell r="AD3327"/>
          <cell r="AE3327"/>
        </row>
        <row r="3328">
          <cell r="B3328">
            <v>44170</v>
          </cell>
          <cell r="C3328">
            <v>49</v>
          </cell>
          <cell r="D3328">
            <v>12</v>
          </cell>
          <cell r="E3328">
            <v>1001040292</v>
          </cell>
          <cell r="F3328" t="str">
            <v>Máy lọc nước Optimus Karofi O-H128</v>
          </cell>
          <cell r="G3328"/>
          <cell r="H3328" t="str">
            <v>Định</v>
          </cell>
          <cell r="I3328" t="str">
            <v>Lắp ráp</v>
          </cell>
          <cell r="J3328" t="str">
            <v>PQC</v>
          </cell>
          <cell r="K3328">
            <v>150</v>
          </cell>
          <cell r="L3328">
            <v>150</v>
          </cell>
          <cell r="M3328">
            <v>0</v>
          </cell>
          <cell r="P3328"/>
          <cell r="Q3328"/>
          <cell r="R3328"/>
          <cell r="S3328"/>
          <cell r="T3328"/>
          <cell r="U3328"/>
          <cell r="V3328"/>
          <cell r="W3328"/>
          <cell r="Y3328"/>
          <cell r="Z3328"/>
          <cell r="AA3328"/>
          <cell r="AB3328"/>
          <cell r="AC3328"/>
          <cell r="AD3328"/>
          <cell r="AE3328"/>
        </row>
        <row r="3329">
          <cell r="B3329">
            <v>44170</v>
          </cell>
          <cell r="C3329">
            <v>49</v>
          </cell>
          <cell r="D3329">
            <v>12</v>
          </cell>
          <cell r="E3329">
            <v>1001040392</v>
          </cell>
          <cell r="F3329" t="str">
            <v>Máy lọc nước Optimus Duo O-D138</v>
          </cell>
          <cell r="G3329"/>
          <cell r="H3329" t="str">
            <v>Định</v>
          </cell>
          <cell r="I3329" t="str">
            <v>Lắp ráp</v>
          </cell>
          <cell r="J3329" t="str">
            <v>PQC</v>
          </cell>
          <cell r="K3329">
            <v>76</v>
          </cell>
          <cell r="L3329">
            <v>75</v>
          </cell>
          <cell r="M3329">
            <v>1</v>
          </cell>
          <cell r="P3329"/>
          <cell r="Q3329"/>
          <cell r="R3329"/>
          <cell r="S3329"/>
          <cell r="T3329"/>
          <cell r="U3329"/>
          <cell r="V3329"/>
          <cell r="W3329"/>
          <cell r="Y3329"/>
          <cell r="Z3329"/>
          <cell r="AA3329"/>
          <cell r="AB3329"/>
          <cell r="AC3329"/>
          <cell r="AD3329"/>
          <cell r="AE3329">
            <v>1</v>
          </cell>
        </row>
        <row r="3330">
          <cell r="B3330">
            <v>44170</v>
          </cell>
          <cell r="C3330">
            <v>49</v>
          </cell>
          <cell r="D3330">
            <v>12</v>
          </cell>
          <cell r="E3330">
            <v>2003030262</v>
          </cell>
          <cell r="F3330" t="str">
            <v>Lõi T33 K EZ xanh D KAROFI (DM)</v>
          </cell>
          <cell r="G3330"/>
          <cell r="H3330" t="str">
            <v>Lan</v>
          </cell>
          <cell r="I3330" t="str">
            <v>Lõi</v>
          </cell>
          <cell r="J3330" t="str">
            <v>PQC</v>
          </cell>
          <cell r="K3330">
            <v>1977</v>
          </cell>
          <cell r="L3330">
            <v>1977</v>
          </cell>
          <cell r="M3330">
            <v>0</v>
          </cell>
          <cell r="P3330"/>
          <cell r="Q3330"/>
          <cell r="R3330"/>
          <cell r="S3330"/>
          <cell r="T3330"/>
          <cell r="U3330"/>
          <cell r="V3330"/>
          <cell r="W3330"/>
          <cell r="Y3330"/>
          <cell r="Z3330"/>
          <cell r="AA3330"/>
          <cell r="AB3330"/>
          <cell r="AC3330"/>
          <cell r="AD3330"/>
          <cell r="AE3330"/>
        </row>
        <row r="3331">
          <cell r="B3331">
            <v>44170</v>
          </cell>
          <cell r="C3331">
            <v>49</v>
          </cell>
          <cell r="D3331">
            <v>12</v>
          </cell>
          <cell r="E3331">
            <v>2003070043</v>
          </cell>
          <cell r="F3331" t="str">
            <v>Lõi Nano K EZ xanh D KAROFI (DM)</v>
          </cell>
          <cell r="G3331"/>
          <cell r="H3331" t="str">
            <v>Lan</v>
          </cell>
          <cell r="I3331" t="str">
            <v>Lõi</v>
          </cell>
          <cell r="J3331" t="str">
            <v>PQC</v>
          </cell>
          <cell r="K3331">
            <v>3462</v>
          </cell>
          <cell r="L3331">
            <v>3462</v>
          </cell>
          <cell r="M3331">
            <v>0</v>
          </cell>
          <cell r="P3331"/>
          <cell r="Q3331"/>
          <cell r="R3331"/>
          <cell r="S3331"/>
          <cell r="T3331"/>
          <cell r="U3331"/>
          <cell r="V3331"/>
          <cell r="W3331"/>
          <cell r="Y3331"/>
          <cell r="Z3331"/>
          <cell r="AA3331"/>
          <cell r="AB3331"/>
          <cell r="AC3331"/>
          <cell r="AD3331"/>
          <cell r="AE3331"/>
        </row>
        <row r="3332">
          <cell r="B3332">
            <v>44170</v>
          </cell>
          <cell r="C3332">
            <v>49</v>
          </cell>
          <cell r="D3332">
            <v>12</v>
          </cell>
          <cell r="E3332">
            <v>2004010146</v>
          </cell>
          <cell r="F3332" t="str">
            <v>Lõi PP 10" G135-63 So Safe</v>
          </cell>
          <cell r="G3332"/>
          <cell r="H3332" t="str">
            <v>Lan</v>
          </cell>
          <cell r="I3332" t="str">
            <v>Lõi</v>
          </cell>
          <cell r="J3332" t="str">
            <v>PQC</v>
          </cell>
          <cell r="K3332">
            <v>2000</v>
          </cell>
          <cell r="L3332">
            <v>2000</v>
          </cell>
          <cell r="M3332">
            <v>0</v>
          </cell>
          <cell r="P3332"/>
          <cell r="Q3332"/>
          <cell r="R3332"/>
          <cell r="S3332"/>
          <cell r="T3332"/>
          <cell r="U3332"/>
          <cell r="V3332"/>
          <cell r="W3332"/>
          <cell r="Y3332"/>
          <cell r="Z3332"/>
          <cell r="AA3332"/>
          <cell r="AB3332"/>
          <cell r="AC3332"/>
          <cell r="AD3332"/>
          <cell r="AE3332"/>
        </row>
        <row r="3333">
          <cell r="B3333">
            <v>44170</v>
          </cell>
          <cell r="C3333">
            <v>49</v>
          </cell>
          <cell r="D3333">
            <v>12</v>
          </cell>
          <cell r="E3333">
            <v>2005010081</v>
          </cell>
          <cell r="F3333" t="str">
            <v>Lõi OCB 10" trắng AQUALIFE</v>
          </cell>
          <cell r="G3333"/>
          <cell r="H3333" t="str">
            <v>Lan</v>
          </cell>
          <cell r="I3333" t="str">
            <v>Lõi</v>
          </cell>
          <cell r="J3333" t="str">
            <v>PQC</v>
          </cell>
          <cell r="K3333">
            <v>720</v>
          </cell>
          <cell r="L3333">
            <v>720</v>
          </cell>
          <cell r="M3333">
            <v>0</v>
          </cell>
          <cell r="P3333"/>
          <cell r="Q3333"/>
          <cell r="R3333"/>
          <cell r="S3333"/>
          <cell r="T3333"/>
          <cell r="U3333"/>
          <cell r="V3333"/>
          <cell r="W3333"/>
          <cell r="Y3333"/>
          <cell r="Z3333"/>
          <cell r="AA3333"/>
          <cell r="AB3333"/>
          <cell r="AC3333"/>
          <cell r="AD3333"/>
          <cell r="AE3333"/>
        </row>
        <row r="3334">
          <cell r="B3334">
            <v>44170</v>
          </cell>
          <cell r="C3334">
            <v>49</v>
          </cell>
          <cell r="D3334">
            <v>12</v>
          </cell>
          <cell r="E3334">
            <v>2003050088</v>
          </cell>
          <cell r="F3334" t="str">
            <v>Lõi khoáng V xanh L AQUA PURE (DM)</v>
          </cell>
          <cell r="G3334"/>
          <cell r="H3334" t="str">
            <v>Lan</v>
          </cell>
          <cell r="I3334" t="str">
            <v>Lõi</v>
          </cell>
          <cell r="J3334" t="str">
            <v>PQC</v>
          </cell>
          <cell r="K3334">
            <v>150</v>
          </cell>
          <cell r="L3334">
            <v>150</v>
          </cell>
          <cell r="M3334">
            <v>0</v>
          </cell>
          <cell r="P3334"/>
          <cell r="Q3334"/>
          <cell r="R3334"/>
          <cell r="S3334"/>
          <cell r="T3334"/>
          <cell r="U3334"/>
          <cell r="V3334"/>
          <cell r="W3334"/>
          <cell r="Y3334"/>
          <cell r="Z3334"/>
          <cell r="AA3334"/>
          <cell r="AB3334"/>
          <cell r="AC3334"/>
          <cell r="AD3334"/>
          <cell r="AE3334"/>
        </row>
        <row r="3335">
          <cell r="B3335">
            <v>44170</v>
          </cell>
          <cell r="C3335">
            <v>49</v>
          </cell>
          <cell r="D3335">
            <v>12</v>
          </cell>
          <cell r="E3335">
            <v>2003020047</v>
          </cell>
          <cell r="F3335" t="str">
            <v>Lõi Alkaline V xanh D AQUA PURE (DM)</v>
          </cell>
          <cell r="G3335"/>
          <cell r="H3335" t="str">
            <v>Lan</v>
          </cell>
          <cell r="I3335" t="str">
            <v>Lõi</v>
          </cell>
          <cell r="J3335" t="str">
            <v>PQC</v>
          </cell>
          <cell r="K3335">
            <v>173</v>
          </cell>
          <cell r="L3335">
            <v>173</v>
          </cell>
          <cell r="M3335">
            <v>0</v>
          </cell>
          <cell r="P3335"/>
          <cell r="Q3335"/>
          <cell r="R3335"/>
          <cell r="S3335"/>
          <cell r="T3335"/>
          <cell r="U3335"/>
          <cell r="V3335"/>
          <cell r="W3335"/>
          <cell r="Y3335"/>
          <cell r="Z3335"/>
          <cell r="AA3335"/>
          <cell r="AB3335"/>
          <cell r="AC3335"/>
          <cell r="AD3335"/>
          <cell r="AE3335"/>
        </row>
        <row r="3336">
          <cell r="B3336">
            <v>44170</v>
          </cell>
          <cell r="C3336">
            <v>49</v>
          </cell>
          <cell r="D3336">
            <v>12</v>
          </cell>
          <cell r="E3336">
            <v>2003030245</v>
          </cell>
          <cell r="F3336" t="str">
            <v>Lõi T33 V trắng/xanh NC AQUA PURE (DM)</v>
          </cell>
          <cell r="G3336"/>
          <cell r="H3336" t="str">
            <v>Lan</v>
          </cell>
          <cell r="I3336" t="str">
            <v>Lõi</v>
          </cell>
          <cell r="J3336" t="str">
            <v>PQC</v>
          </cell>
          <cell r="K3336">
            <v>174</v>
          </cell>
          <cell r="L3336">
            <v>174</v>
          </cell>
          <cell r="M3336">
            <v>0</v>
          </cell>
          <cell r="P3336"/>
          <cell r="Q3336"/>
          <cell r="R3336"/>
          <cell r="S3336"/>
          <cell r="T3336"/>
          <cell r="U3336"/>
          <cell r="V3336"/>
          <cell r="W3336"/>
          <cell r="Y3336"/>
          <cell r="Z3336"/>
          <cell r="AA3336"/>
          <cell r="AB3336"/>
          <cell r="AC3336"/>
          <cell r="AD3336"/>
          <cell r="AE3336"/>
        </row>
        <row r="3337">
          <cell r="B3337">
            <v>44170</v>
          </cell>
          <cell r="C3337">
            <v>49</v>
          </cell>
          <cell r="D3337">
            <v>12</v>
          </cell>
          <cell r="E3337">
            <v>2003070036</v>
          </cell>
          <cell r="F3337" t="str">
            <v>Lõi Nano V trắng AQUA PURE (DM)</v>
          </cell>
          <cell r="G3337"/>
          <cell r="H3337" t="str">
            <v>Lan</v>
          </cell>
          <cell r="I3337" t="str">
            <v>Lõi</v>
          </cell>
          <cell r="J3337" t="str">
            <v>PQC</v>
          </cell>
          <cell r="K3337">
            <v>174</v>
          </cell>
          <cell r="L3337">
            <v>174</v>
          </cell>
          <cell r="M3337">
            <v>0</v>
          </cell>
          <cell r="P3337"/>
          <cell r="Q3337"/>
          <cell r="R3337"/>
          <cell r="S3337"/>
          <cell r="T3337"/>
          <cell r="U3337"/>
          <cell r="V3337"/>
          <cell r="W3337"/>
          <cell r="Y3337"/>
          <cell r="Z3337"/>
          <cell r="AA3337"/>
          <cell r="AB3337"/>
          <cell r="AC3337"/>
          <cell r="AD3337"/>
          <cell r="AE3337"/>
        </row>
        <row r="3338">
          <cell r="B3338">
            <v>44170</v>
          </cell>
          <cell r="C3338">
            <v>49</v>
          </cell>
          <cell r="D3338">
            <v>12</v>
          </cell>
          <cell r="E3338">
            <v>2003030021</v>
          </cell>
          <cell r="F3338" t="str">
            <v>Lõi T33 102 trắng (DM)</v>
          </cell>
          <cell r="G3338"/>
          <cell r="H3338" t="str">
            <v>Lan</v>
          </cell>
          <cell r="I3338" t="str">
            <v>Lõi</v>
          </cell>
          <cell r="J3338" t="str">
            <v>PQC</v>
          </cell>
          <cell r="K3338">
            <v>984</v>
          </cell>
          <cell r="L3338">
            <v>984</v>
          </cell>
          <cell r="M3338">
            <v>0</v>
          </cell>
          <cell r="P3338"/>
          <cell r="Q3338"/>
          <cell r="R3338"/>
          <cell r="S3338"/>
          <cell r="T3338"/>
          <cell r="U3338"/>
          <cell r="V3338"/>
          <cell r="W3338"/>
          <cell r="Y3338"/>
          <cell r="Z3338"/>
          <cell r="AA3338"/>
          <cell r="AB3338"/>
          <cell r="AC3338"/>
          <cell r="AD3338"/>
          <cell r="AE3338"/>
        </row>
        <row r="3339">
          <cell r="B3339">
            <v>44170</v>
          </cell>
          <cell r="C3339">
            <v>49</v>
          </cell>
          <cell r="D3339">
            <v>12</v>
          </cell>
          <cell r="E3339">
            <v>2003090061</v>
          </cell>
          <cell r="F3339" t="str">
            <v>Lõi hydrogen EZ270 trắng</v>
          </cell>
          <cell r="G3339"/>
          <cell r="H3339" t="str">
            <v>Lan</v>
          </cell>
          <cell r="I3339" t="str">
            <v>Lõi</v>
          </cell>
          <cell r="J3339" t="str">
            <v>PQC</v>
          </cell>
          <cell r="K3339">
            <v>498</v>
          </cell>
          <cell r="L3339">
            <v>498</v>
          </cell>
          <cell r="M3339">
            <v>0</v>
          </cell>
          <cell r="P3339"/>
          <cell r="Q3339"/>
          <cell r="R3339"/>
          <cell r="S3339"/>
          <cell r="T3339"/>
          <cell r="U3339"/>
          <cell r="V3339"/>
          <cell r="W3339"/>
          <cell r="Y3339"/>
          <cell r="Z3339"/>
          <cell r="AA3339"/>
          <cell r="AB3339"/>
          <cell r="AC3339"/>
          <cell r="AD3339"/>
          <cell r="AE3339"/>
        </row>
        <row r="3340">
          <cell r="B3340">
            <v>44170</v>
          </cell>
          <cell r="C3340">
            <v>49</v>
          </cell>
          <cell r="D3340">
            <v>12</v>
          </cell>
          <cell r="E3340">
            <v>2003050092</v>
          </cell>
          <cell r="F3340" t="str">
            <v>Lõi khoáng EZ270 trắng KoriHome</v>
          </cell>
          <cell r="G3340"/>
          <cell r="H3340" t="str">
            <v>Lan</v>
          </cell>
          <cell r="I3340" t="str">
            <v>Lõi</v>
          </cell>
          <cell r="J3340" t="str">
            <v>PQC</v>
          </cell>
          <cell r="K3340">
            <v>498</v>
          </cell>
          <cell r="L3340">
            <v>498</v>
          </cell>
          <cell r="M3340">
            <v>0</v>
          </cell>
          <cell r="P3340"/>
          <cell r="Q3340"/>
          <cell r="R3340"/>
          <cell r="S3340"/>
          <cell r="T3340"/>
          <cell r="U3340"/>
          <cell r="V3340"/>
          <cell r="W3340"/>
          <cell r="Y3340"/>
          <cell r="Z3340"/>
          <cell r="AA3340"/>
          <cell r="AB3340"/>
          <cell r="AC3340"/>
          <cell r="AD3340"/>
          <cell r="AE3340"/>
        </row>
        <row r="3341">
          <cell r="B3341">
            <v>44170</v>
          </cell>
          <cell r="C3341">
            <v>49</v>
          </cell>
          <cell r="D3341">
            <v>12</v>
          </cell>
          <cell r="E3341">
            <v>2003030316</v>
          </cell>
          <cell r="F3341" t="str">
            <v>Màng RO EZ270T-2R (MCM) (DM)</v>
          </cell>
          <cell r="G3341"/>
          <cell r="H3341" t="str">
            <v>Lan</v>
          </cell>
          <cell r="I3341" t="str">
            <v>Lõi</v>
          </cell>
          <cell r="J3341" t="str">
            <v>PQC</v>
          </cell>
          <cell r="K3341">
            <v>499</v>
          </cell>
          <cell r="L3341">
            <v>499</v>
          </cell>
          <cell r="M3341">
            <v>0</v>
          </cell>
          <cell r="P3341"/>
          <cell r="Q3341"/>
          <cell r="R3341"/>
          <cell r="S3341"/>
          <cell r="T3341"/>
          <cell r="U3341"/>
          <cell r="V3341"/>
          <cell r="W3341"/>
          <cell r="Y3341"/>
          <cell r="Z3341"/>
          <cell r="AA3341"/>
          <cell r="AB3341"/>
          <cell r="AC3341"/>
          <cell r="AD3341"/>
          <cell r="AE3341"/>
        </row>
        <row r="3342">
          <cell r="B3342">
            <v>44170</v>
          </cell>
          <cell r="C3342">
            <v>49</v>
          </cell>
          <cell r="D3342">
            <v>12</v>
          </cell>
          <cell r="E3342">
            <v>2003070052</v>
          </cell>
          <cell r="F3342" t="str">
            <v>Lõi Nano EZ270 trắng KoriHome</v>
          </cell>
          <cell r="G3342"/>
          <cell r="H3342" t="str">
            <v>Lan</v>
          </cell>
          <cell r="I3342" t="str">
            <v>Lõi</v>
          </cell>
          <cell r="J3342" t="str">
            <v>PQC</v>
          </cell>
          <cell r="K3342">
            <v>500</v>
          </cell>
          <cell r="L3342">
            <v>500</v>
          </cell>
          <cell r="M3342">
            <v>0</v>
          </cell>
          <cell r="P3342"/>
          <cell r="Q3342"/>
          <cell r="R3342"/>
          <cell r="S3342"/>
          <cell r="T3342"/>
          <cell r="U3342"/>
          <cell r="V3342"/>
          <cell r="W3342"/>
          <cell r="Y3342"/>
          <cell r="Z3342"/>
          <cell r="AA3342"/>
          <cell r="AB3342"/>
          <cell r="AC3342"/>
          <cell r="AD3342"/>
          <cell r="AE3342"/>
        </row>
        <row r="3343">
          <cell r="B3343">
            <v>44170</v>
          </cell>
          <cell r="C3343">
            <v>49</v>
          </cell>
          <cell r="D3343">
            <v>12</v>
          </cell>
          <cell r="E3343">
            <v>2003090054</v>
          </cell>
          <cell r="F3343" t="str">
            <v>Lọc PET CATIT</v>
          </cell>
          <cell r="G3343"/>
          <cell r="H3343" t="str">
            <v>Lan</v>
          </cell>
          <cell r="I3343" t="str">
            <v>Lõi</v>
          </cell>
          <cell r="J3343" t="str">
            <v>PQC</v>
          </cell>
          <cell r="K3343">
            <v>14400</v>
          </cell>
          <cell r="L3343">
            <v>14400</v>
          </cell>
          <cell r="M3343">
            <v>0</v>
          </cell>
          <cell r="P3343"/>
          <cell r="Q3343"/>
          <cell r="R3343"/>
          <cell r="S3343"/>
          <cell r="T3343"/>
          <cell r="U3343"/>
          <cell r="V3343"/>
          <cell r="W3343"/>
          <cell r="Y3343"/>
          <cell r="Z3343"/>
          <cell r="AA3343"/>
          <cell r="AB3343"/>
          <cell r="AC3343"/>
          <cell r="AD3343"/>
          <cell r="AE3343"/>
        </row>
        <row r="3344">
          <cell r="B3344">
            <v>44170</v>
          </cell>
          <cell r="C3344">
            <v>49</v>
          </cell>
          <cell r="D3344">
            <v>12</v>
          </cell>
          <cell r="E3344">
            <v>3002010020</v>
          </cell>
          <cell r="F3344" t="str">
            <v>Chụp CTO trắng SUNHOUSE</v>
          </cell>
          <cell r="G3344"/>
          <cell r="H3344" t="str">
            <v>Thuận</v>
          </cell>
          <cell r="I3344" t="str">
            <v>Nhựa</v>
          </cell>
          <cell r="J3344" t="str">
            <v>PQC</v>
          </cell>
          <cell r="K3344">
            <v>2400</v>
          </cell>
          <cell r="L3344">
            <v>2400</v>
          </cell>
          <cell r="M3344">
            <v>0</v>
          </cell>
          <cell r="P3344"/>
          <cell r="Q3344"/>
          <cell r="R3344"/>
          <cell r="S3344"/>
          <cell r="T3344"/>
          <cell r="U3344"/>
          <cell r="V3344"/>
          <cell r="W3344"/>
          <cell r="Y3344"/>
          <cell r="Z3344"/>
          <cell r="AA3344"/>
          <cell r="AB3344"/>
          <cell r="AC3344"/>
          <cell r="AD3344"/>
          <cell r="AE3344"/>
        </row>
        <row r="3345">
          <cell r="B3345">
            <v>44170</v>
          </cell>
          <cell r="C3345">
            <v>49</v>
          </cell>
          <cell r="D3345">
            <v>12</v>
          </cell>
          <cell r="E3345">
            <v>3002020263</v>
          </cell>
          <cell r="F3345" t="str">
            <v>Thân T33 2D vàng BV MAIFAN-SUNHOUSE</v>
          </cell>
          <cell r="G3345"/>
          <cell r="H3345" t="str">
            <v>Thuận</v>
          </cell>
          <cell r="I3345" t="str">
            <v>Nhựa</v>
          </cell>
          <cell r="J3345" t="str">
            <v>PQC</v>
          </cell>
          <cell r="K3345">
            <v>212</v>
          </cell>
          <cell r="L3345">
            <v>208</v>
          </cell>
          <cell r="M3345">
            <v>4</v>
          </cell>
          <cell r="P3345"/>
          <cell r="Q3345"/>
          <cell r="R3345"/>
          <cell r="S3345"/>
          <cell r="T3345"/>
          <cell r="U3345"/>
          <cell r="V3345">
            <v>4</v>
          </cell>
          <cell r="W3345"/>
          <cell r="Y3345"/>
          <cell r="Z3345"/>
          <cell r="AA3345"/>
          <cell r="AB3345"/>
          <cell r="AC3345"/>
          <cell r="AD3345"/>
          <cell r="AE3345"/>
        </row>
        <row r="3346">
          <cell r="B3346">
            <v>44170</v>
          </cell>
          <cell r="C3346">
            <v>49</v>
          </cell>
          <cell r="D3346">
            <v>12</v>
          </cell>
          <cell r="E3346">
            <v>3002020155</v>
          </cell>
          <cell r="F3346" t="str">
            <v>Thân T33 2D xanh D [T33 - KAROFI]</v>
          </cell>
          <cell r="G3346"/>
          <cell r="H3346" t="str">
            <v>Thuận</v>
          </cell>
          <cell r="I3346" t="str">
            <v>Nhựa</v>
          </cell>
          <cell r="J3346" t="str">
            <v>PQC</v>
          </cell>
          <cell r="K3346">
            <v>1734</v>
          </cell>
          <cell r="L3346">
            <v>1733</v>
          </cell>
          <cell r="M3346">
            <v>1</v>
          </cell>
          <cell r="P3346"/>
          <cell r="Q3346"/>
          <cell r="R3346"/>
          <cell r="S3346"/>
          <cell r="T3346"/>
          <cell r="U3346"/>
          <cell r="V3346">
            <v>1</v>
          </cell>
          <cell r="W3346"/>
          <cell r="Y3346"/>
          <cell r="Z3346"/>
          <cell r="AA3346"/>
          <cell r="AB3346"/>
          <cell r="AC3346"/>
          <cell r="AD3346"/>
          <cell r="AE3346"/>
        </row>
        <row r="3347">
          <cell r="B3347">
            <v>44170</v>
          </cell>
          <cell r="C3347">
            <v>49</v>
          </cell>
          <cell r="D3347">
            <v>12</v>
          </cell>
          <cell r="E3347">
            <v>3002030047</v>
          </cell>
          <cell r="F3347" t="str">
            <v>Nắp T33 V vàng BV</v>
          </cell>
          <cell r="G3347"/>
          <cell r="H3347" t="str">
            <v>Thuận</v>
          </cell>
          <cell r="I3347" t="str">
            <v>Nhựa</v>
          </cell>
          <cell r="J3347" t="str">
            <v>PQC</v>
          </cell>
          <cell r="K3347">
            <v>2330</v>
          </cell>
          <cell r="L3347">
            <v>2300</v>
          </cell>
          <cell r="M3347">
            <v>30</v>
          </cell>
          <cell r="P3347"/>
          <cell r="Q3347"/>
          <cell r="R3347">
            <v>30</v>
          </cell>
          <cell r="S3347"/>
          <cell r="T3347"/>
          <cell r="U3347"/>
          <cell r="V3347"/>
          <cell r="W3347"/>
          <cell r="Y3347"/>
          <cell r="Z3347"/>
          <cell r="AA3347"/>
          <cell r="AB3347"/>
          <cell r="AC3347"/>
          <cell r="AD3347"/>
          <cell r="AE3347"/>
        </row>
        <row r="3348">
          <cell r="B3348">
            <v>44170</v>
          </cell>
          <cell r="C3348">
            <v>49</v>
          </cell>
          <cell r="D3348">
            <v>12</v>
          </cell>
          <cell r="E3348">
            <v>3002010134</v>
          </cell>
          <cell r="F3348" t="str">
            <v>Chụp PP v4 xanh D2</v>
          </cell>
          <cell r="G3348"/>
          <cell r="H3348" t="str">
            <v>Thuận</v>
          </cell>
          <cell r="I3348" t="str">
            <v>Nhựa</v>
          </cell>
          <cell r="J3348" t="str">
            <v>PQC</v>
          </cell>
          <cell r="K3348">
            <v>23514</v>
          </cell>
          <cell r="L3348">
            <v>23484</v>
          </cell>
          <cell r="M3348">
            <v>30</v>
          </cell>
          <cell r="P3348"/>
          <cell r="Q3348"/>
          <cell r="R3348"/>
          <cell r="S3348"/>
          <cell r="T3348"/>
          <cell r="U3348"/>
          <cell r="V3348">
            <v>30</v>
          </cell>
          <cell r="W3348"/>
          <cell r="Y3348"/>
          <cell r="Z3348"/>
          <cell r="AA3348"/>
          <cell r="AB3348"/>
          <cell r="AC3348"/>
          <cell r="AD3348"/>
          <cell r="AE3348"/>
        </row>
        <row r="3349">
          <cell r="B3349">
            <v>44170</v>
          </cell>
          <cell r="C3349">
            <v>49</v>
          </cell>
          <cell r="D3349">
            <v>12</v>
          </cell>
          <cell r="E3349">
            <v>2001310007</v>
          </cell>
          <cell r="F3349" t="str">
            <v>Nắp cốc lồi 1/4 trắng</v>
          </cell>
          <cell r="G3349"/>
          <cell r="H3349" t="str">
            <v>Thuận</v>
          </cell>
          <cell r="I3349" t="str">
            <v>Nhựa</v>
          </cell>
          <cell r="J3349" t="str">
            <v>PQC</v>
          </cell>
          <cell r="K3349">
            <v>1668</v>
          </cell>
          <cell r="L3349">
            <v>1668</v>
          </cell>
          <cell r="M3349">
            <v>0</v>
          </cell>
          <cell r="P3349"/>
          <cell r="Q3349"/>
          <cell r="R3349"/>
          <cell r="S3349"/>
          <cell r="T3349"/>
          <cell r="U3349"/>
          <cell r="V3349"/>
          <cell r="W3349"/>
          <cell r="Y3349"/>
          <cell r="Z3349"/>
          <cell r="AA3349"/>
          <cell r="AB3349"/>
          <cell r="AC3349"/>
          <cell r="AD3349"/>
          <cell r="AE3349"/>
        </row>
        <row r="3350">
          <cell r="B3350">
            <v>44170</v>
          </cell>
          <cell r="C3350">
            <v>49</v>
          </cell>
          <cell r="D3350">
            <v>12</v>
          </cell>
          <cell r="E3350">
            <v>2001310018</v>
          </cell>
          <cell r="F3350" t="str">
            <v>Nắp cốc 2 gioăng 1/4 trắng [MADE IN VIETNAM]</v>
          </cell>
          <cell r="G3350"/>
          <cell r="H3350" t="str">
            <v>Thuận</v>
          </cell>
          <cell r="I3350" t="str">
            <v>Nhựa</v>
          </cell>
          <cell r="J3350" t="str">
            <v>PQC</v>
          </cell>
          <cell r="K3350">
            <v>1466</v>
          </cell>
          <cell r="L3350">
            <v>1456</v>
          </cell>
          <cell r="M3350">
            <v>10</v>
          </cell>
          <cell r="P3350"/>
          <cell r="Q3350"/>
          <cell r="R3350">
            <v>10</v>
          </cell>
          <cell r="S3350"/>
          <cell r="T3350"/>
          <cell r="U3350"/>
          <cell r="V3350"/>
          <cell r="W3350"/>
          <cell r="Y3350"/>
          <cell r="Z3350"/>
          <cell r="AA3350"/>
          <cell r="AB3350"/>
          <cell r="AC3350"/>
          <cell r="AD3350"/>
          <cell r="AE3350"/>
        </row>
        <row r="3351">
          <cell r="B3351">
            <v>44170</v>
          </cell>
          <cell r="C3351">
            <v>49</v>
          </cell>
          <cell r="D3351">
            <v>12</v>
          </cell>
          <cell r="E3351">
            <v>2001310035</v>
          </cell>
          <cell r="F3351" t="str">
            <v>Nắp cốc K p-EZ 1/4-1/4 trắng</v>
          </cell>
          <cell r="G3351"/>
          <cell r="H3351" t="str">
            <v>Thuận</v>
          </cell>
          <cell r="I3351" t="str">
            <v>Nhựa</v>
          </cell>
          <cell r="J3351" t="str">
            <v>PQC</v>
          </cell>
          <cell r="K3351">
            <v>1492</v>
          </cell>
          <cell r="L3351">
            <v>1490</v>
          </cell>
          <cell r="M3351">
            <v>2</v>
          </cell>
          <cell r="P3351"/>
          <cell r="Q3351"/>
          <cell r="R3351"/>
          <cell r="S3351"/>
          <cell r="T3351"/>
          <cell r="U3351"/>
          <cell r="V3351">
            <v>2</v>
          </cell>
          <cell r="W3351"/>
          <cell r="Y3351"/>
          <cell r="Z3351"/>
          <cell r="AA3351"/>
          <cell r="AB3351"/>
          <cell r="AC3351"/>
          <cell r="AD3351"/>
          <cell r="AE3351"/>
        </row>
        <row r="3352">
          <cell r="B3352">
            <v>44170</v>
          </cell>
          <cell r="C3352">
            <v>49</v>
          </cell>
          <cell r="D3352">
            <v>12</v>
          </cell>
          <cell r="E3352">
            <v>2010020187</v>
          </cell>
          <cell r="F3352" t="str">
            <v>Cốc 10" 2G-IQP (PA6 FX9190) trắng</v>
          </cell>
          <cell r="G3352"/>
          <cell r="H3352" t="str">
            <v>Thuận</v>
          </cell>
          <cell r="I3352" t="str">
            <v>Nhựa</v>
          </cell>
          <cell r="J3352" t="str">
            <v>PQC</v>
          </cell>
          <cell r="K3352">
            <v>1356</v>
          </cell>
          <cell r="L3352">
            <v>1356</v>
          </cell>
          <cell r="M3352">
            <v>0</v>
          </cell>
          <cell r="P3352"/>
          <cell r="Q3352"/>
          <cell r="R3352"/>
          <cell r="S3352"/>
          <cell r="T3352"/>
          <cell r="U3352"/>
          <cell r="V3352"/>
          <cell r="W3352"/>
          <cell r="Y3352"/>
          <cell r="Z3352"/>
          <cell r="AA3352"/>
          <cell r="AB3352"/>
          <cell r="AC3352"/>
          <cell r="AD3352"/>
          <cell r="AE3352"/>
        </row>
        <row r="3353">
          <cell r="B3353">
            <v>44170</v>
          </cell>
          <cell r="C3353">
            <v>49</v>
          </cell>
          <cell r="D3353">
            <v>12</v>
          </cell>
          <cell r="E3353">
            <v>3002020151</v>
          </cell>
          <cell r="F3353" t="str">
            <v>Thân T33 2D xanh D [INFRARED-KAROFI]</v>
          </cell>
          <cell r="G3353"/>
          <cell r="H3353" t="str">
            <v>Thuận</v>
          </cell>
          <cell r="I3353" t="str">
            <v>Nhựa</v>
          </cell>
          <cell r="J3353" t="str">
            <v>PQC</v>
          </cell>
          <cell r="K3353">
            <v>4304</v>
          </cell>
          <cell r="L3353">
            <v>4300</v>
          </cell>
          <cell r="M3353">
            <v>4</v>
          </cell>
          <cell r="P3353"/>
          <cell r="Q3353"/>
          <cell r="R3353"/>
          <cell r="S3353"/>
          <cell r="T3353"/>
          <cell r="U3353"/>
          <cell r="V3353">
            <v>4</v>
          </cell>
          <cell r="W3353"/>
          <cell r="Y3353"/>
          <cell r="Z3353"/>
          <cell r="AA3353"/>
          <cell r="AB3353"/>
          <cell r="AC3353"/>
          <cell r="AD3353"/>
          <cell r="AE3353"/>
        </row>
        <row r="3354">
          <cell r="B3354">
            <v>44170</v>
          </cell>
          <cell r="C3354">
            <v>49</v>
          </cell>
          <cell r="D3354">
            <v>12</v>
          </cell>
          <cell r="E3354">
            <v>2010020188</v>
          </cell>
          <cell r="F3354" t="str">
            <v>Nắp cốc 2G-IQP 1/4 (PA6 FX9190) trắng</v>
          </cell>
          <cell r="G3354"/>
          <cell r="H3354" t="str">
            <v>Thuận</v>
          </cell>
          <cell r="I3354" t="str">
            <v>Nhựa</v>
          </cell>
          <cell r="J3354" t="str">
            <v>PQC</v>
          </cell>
          <cell r="K3354">
            <v>456</v>
          </cell>
          <cell r="L3354">
            <v>428</v>
          </cell>
          <cell r="M3354">
            <v>28</v>
          </cell>
          <cell r="P3354"/>
          <cell r="Q3354"/>
          <cell r="R3354"/>
          <cell r="S3354"/>
          <cell r="T3354"/>
          <cell r="U3354"/>
          <cell r="V3354"/>
          <cell r="W3354"/>
          <cell r="Y3354">
            <v>28</v>
          </cell>
          <cell r="Z3354"/>
          <cell r="AA3354"/>
          <cell r="AB3354"/>
          <cell r="AC3354"/>
          <cell r="AD3354"/>
          <cell r="AE3354"/>
        </row>
        <row r="3355">
          <cell r="B3355">
            <v>44170</v>
          </cell>
          <cell r="C3355">
            <v>49</v>
          </cell>
          <cell r="D3355">
            <v>12</v>
          </cell>
          <cell r="E3355">
            <v>2008050012</v>
          </cell>
          <cell r="F3355" t="str">
            <v>Nắp bơm 8369T RADIAN</v>
          </cell>
          <cell r="G3355"/>
          <cell r="H3355" t="str">
            <v>Thuận</v>
          </cell>
          <cell r="I3355" t="str">
            <v>Nhựa</v>
          </cell>
          <cell r="J3355" t="str">
            <v>PQC</v>
          </cell>
          <cell r="K3355">
            <v>2243</v>
          </cell>
          <cell r="L3355">
            <v>2240</v>
          </cell>
          <cell r="M3355">
            <v>3</v>
          </cell>
          <cell r="P3355"/>
          <cell r="Q3355"/>
          <cell r="R3355"/>
          <cell r="S3355"/>
          <cell r="T3355"/>
          <cell r="U3355">
            <v>1</v>
          </cell>
          <cell r="V3355"/>
          <cell r="W3355"/>
          <cell r="Y3355">
            <v>2</v>
          </cell>
          <cell r="Z3355"/>
          <cell r="AA3355"/>
          <cell r="AB3355"/>
          <cell r="AC3355"/>
          <cell r="AD3355"/>
          <cell r="AE3355"/>
        </row>
        <row r="3356">
          <cell r="B3356">
            <v>44170</v>
          </cell>
          <cell r="C3356">
            <v>49</v>
          </cell>
          <cell r="D3356">
            <v>12</v>
          </cell>
          <cell r="E3356">
            <v>2001210018</v>
          </cell>
          <cell r="F3356" t="str">
            <v>Cốc 10" Đài Loan xanh D KAROFI</v>
          </cell>
          <cell r="G3356"/>
          <cell r="H3356" t="str">
            <v>Thuận</v>
          </cell>
          <cell r="I3356" t="str">
            <v>Nhựa</v>
          </cell>
          <cell r="J3356" t="str">
            <v>PQC</v>
          </cell>
          <cell r="K3356">
            <v>1352</v>
          </cell>
          <cell r="L3356">
            <v>1200</v>
          </cell>
          <cell r="M3356">
            <v>152</v>
          </cell>
          <cell r="P3356"/>
          <cell r="Q3356"/>
          <cell r="R3356">
            <v>66</v>
          </cell>
          <cell r="S3356"/>
          <cell r="T3356"/>
          <cell r="U3356"/>
          <cell r="V3356">
            <v>86</v>
          </cell>
          <cell r="W3356"/>
          <cell r="Y3356"/>
          <cell r="Z3356"/>
          <cell r="AA3356"/>
          <cell r="AB3356"/>
          <cell r="AC3356"/>
          <cell r="AD3356"/>
          <cell r="AE3356"/>
        </row>
        <row r="3357">
          <cell r="B3357">
            <v>44170</v>
          </cell>
          <cell r="C3357">
            <v>49</v>
          </cell>
          <cell r="D3357">
            <v>12</v>
          </cell>
          <cell r="E3357">
            <v>2001220010</v>
          </cell>
          <cell r="F3357" t="str">
            <v>Cốc 10" 2 gioăng trắng [MADE IN VIETNAM]</v>
          </cell>
          <cell r="G3357"/>
          <cell r="H3357" t="str">
            <v>Thuận</v>
          </cell>
          <cell r="I3357" t="str">
            <v>Nhựa</v>
          </cell>
          <cell r="J3357" t="str">
            <v>PQC</v>
          </cell>
          <cell r="K3357">
            <v>907</v>
          </cell>
          <cell r="L3357">
            <v>893</v>
          </cell>
          <cell r="M3357">
            <v>14</v>
          </cell>
          <cell r="P3357"/>
          <cell r="Q3357"/>
          <cell r="R3357"/>
          <cell r="S3357"/>
          <cell r="T3357"/>
          <cell r="U3357"/>
          <cell r="V3357">
            <v>14</v>
          </cell>
          <cell r="W3357"/>
          <cell r="Y3357"/>
          <cell r="Z3357"/>
          <cell r="AA3357"/>
          <cell r="AB3357"/>
          <cell r="AC3357"/>
          <cell r="AD3357"/>
          <cell r="AE3357"/>
        </row>
        <row r="3358">
          <cell r="B3358">
            <v>44170</v>
          </cell>
          <cell r="C3358">
            <v>49</v>
          </cell>
          <cell r="D3358">
            <v>12</v>
          </cell>
          <cell r="E3358">
            <v>2001210007</v>
          </cell>
          <cell r="F3358" t="str">
            <v>Cốc 10" Đài Loan trong [KAROFI]</v>
          </cell>
          <cell r="G3358"/>
          <cell r="H3358" t="str">
            <v>Thuận</v>
          </cell>
          <cell r="I3358" t="str">
            <v>Nhựa</v>
          </cell>
          <cell r="J3358" t="str">
            <v>PQC</v>
          </cell>
          <cell r="K3358">
            <v>1122</v>
          </cell>
          <cell r="L3358">
            <v>1104</v>
          </cell>
          <cell r="M3358">
            <v>18</v>
          </cell>
          <cell r="P3358"/>
          <cell r="Q3358"/>
          <cell r="R3358">
            <v>14</v>
          </cell>
          <cell r="S3358"/>
          <cell r="T3358"/>
          <cell r="U3358"/>
          <cell r="V3358"/>
          <cell r="W3358"/>
          <cell r="Y3358"/>
          <cell r="Z3358"/>
          <cell r="AA3358"/>
          <cell r="AB3358"/>
          <cell r="AC3358"/>
          <cell r="AD3358"/>
          <cell r="AE3358">
            <v>4</v>
          </cell>
        </row>
        <row r="3359">
          <cell r="B3359">
            <v>44170</v>
          </cell>
          <cell r="C3359">
            <v>49</v>
          </cell>
          <cell r="D3359">
            <v>12</v>
          </cell>
          <cell r="E3359">
            <v>2013090020</v>
          </cell>
          <cell r="F3359" t="str">
            <v>Kẹp màng đơn</v>
          </cell>
          <cell r="G3359"/>
          <cell r="H3359" t="str">
            <v>Thuận</v>
          </cell>
          <cell r="I3359" t="str">
            <v>Nhựa</v>
          </cell>
          <cell r="J3359" t="str">
            <v>PQC</v>
          </cell>
          <cell r="K3359">
            <v>10400</v>
          </cell>
          <cell r="L3359">
            <v>10400</v>
          </cell>
          <cell r="M3359">
            <v>0</v>
          </cell>
          <cell r="P3359"/>
          <cell r="Q3359"/>
          <cell r="R3359"/>
          <cell r="S3359"/>
          <cell r="T3359"/>
          <cell r="U3359"/>
          <cell r="V3359"/>
          <cell r="W3359"/>
          <cell r="Y3359"/>
          <cell r="Z3359"/>
          <cell r="AA3359"/>
          <cell r="AB3359"/>
          <cell r="AC3359"/>
          <cell r="AD3359"/>
          <cell r="AE3359"/>
        </row>
        <row r="3360">
          <cell r="B3360">
            <v>44170</v>
          </cell>
          <cell r="C3360">
            <v>49</v>
          </cell>
          <cell r="D3360">
            <v>12</v>
          </cell>
          <cell r="E3360">
            <v>2013090107</v>
          </cell>
          <cell r="F3360" t="str">
            <v>Kẹp S20 Fi3-15mm</v>
          </cell>
          <cell r="G3360"/>
          <cell r="H3360" t="str">
            <v>Thuận</v>
          </cell>
          <cell r="I3360" t="str">
            <v>Nhựa</v>
          </cell>
          <cell r="J3360" t="str">
            <v>PQC</v>
          </cell>
          <cell r="K3360">
            <v>6000</v>
          </cell>
          <cell r="L3360">
            <v>6000</v>
          </cell>
          <cell r="M3360">
            <v>0</v>
          </cell>
          <cell r="P3360"/>
          <cell r="Q3360"/>
          <cell r="R3360"/>
          <cell r="S3360"/>
          <cell r="T3360"/>
          <cell r="U3360"/>
          <cell r="V3360"/>
          <cell r="W3360"/>
          <cell r="Y3360"/>
          <cell r="Z3360"/>
          <cell r="AA3360"/>
          <cell r="AB3360"/>
          <cell r="AC3360"/>
          <cell r="AD3360"/>
          <cell r="AE3360"/>
        </row>
        <row r="3361">
          <cell r="B3361">
            <v>44170</v>
          </cell>
          <cell r="C3361">
            <v>49</v>
          </cell>
          <cell r="D3361">
            <v>12</v>
          </cell>
          <cell r="E3361">
            <v>3004040357</v>
          </cell>
          <cell r="F3361" t="str">
            <v>Giá nhựa IRO3</v>
          </cell>
          <cell r="G3361"/>
          <cell r="H3361" t="str">
            <v>Thuận</v>
          </cell>
          <cell r="I3361" t="str">
            <v>Nhựa</v>
          </cell>
          <cell r="J3361" t="str">
            <v>PQC</v>
          </cell>
          <cell r="K3361">
            <v>1169</v>
          </cell>
          <cell r="L3361">
            <v>1168</v>
          </cell>
          <cell r="M3361">
            <v>1</v>
          </cell>
          <cell r="P3361"/>
          <cell r="Q3361"/>
          <cell r="R3361">
            <v>1</v>
          </cell>
          <cell r="S3361"/>
          <cell r="T3361"/>
          <cell r="U3361"/>
          <cell r="V3361"/>
          <cell r="W3361"/>
          <cell r="Y3361"/>
          <cell r="Z3361"/>
          <cell r="AA3361"/>
          <cell r="AB3361"/>
          <cell r="AC3361"/>
          <cell r="AD3361"/>
          <cell r="AE3361"/>
        </row>
        <row r="3362">
          <cell r="B3362">
            <v>44170</v>
          </cell>
          <cell r="C3362">
            <v>49</v>
          </cell>
          <cell r="D3362">
            <v>12</v>
          </cell>
          <cell r="E3362">
            <v>3004040007</v>
          </cell>
          <cell r="F3362" t="str">
            <v>Giá nhựa RO trắng</v>
          </cell>
          <cell r="G3362"/>
          <cell r="H3362" t="str">
            <v>Thuận</v>
          </cell>
          <cell r="I3362" t="str">
            <v>Nhựa</v>
          </cell>
          <cell r="J3362" t="str">
            <v>PQC</v>
          </cell>
          <cell r="K3362">
            <v>1297</v>
          </cell>
          <cell r="L3362">
            <v>1296</v>
          </cell>
          <cell r="M3362">
            <v>1</v>
          </cell>
          <cell r="P3362"/>
          <cell r="Q3362"/>
          <cell r="R3362"/>
          <cell r="S3362"/>
          <cell r="T3362"/>
          <cell r="U3362"/>
          <cell r="V3362">
            <v>1</v>
          </cell>
          <cell r="W3362"/>
          <cell r="Y3362"/>
          <cell r="Z3362"/>
          <cell r="AA3362"/>
          <cell r="AB3362"/>
          <cell r="AC3362"/>
          <cell r="AD3362"/>
          <cell r="AE3362"/>
        </row>
        <row r="3363">
          <cell r="B3363">
            <v>44170</v>
          </cell>
          <cell r="C3363">
            <v>49</v>
          </cell>
          <cell r="D3363">
            <v>12</v>
          </cell>
          <cell r="E3363">
            <v>2013010028</v>
          </cell>
          <cell r="F3363" t="str">
            <v>Dây RO 1/4 vàng</v>
          </cell>
          <cell r="G3363"/>
          <cell r="H3363" t="str">
            <v>Thuận</v>
          </cell>
          <cell r="I3363" t="str">
            <v>Nhựa</v>
          </cell>
          <cell r="J3363" t="str">
            <v>PQC</v>
          </cell>
          <cell r="K3363">
            <v>38230</v>
          </cell>
          <cell r="L3363">
            <v>37800</v>
          </cell>
          <cell r="M3363">
            <v>430</v>
          </cell>
          <cell r="P3363"/>
          <cell r="Q3363"/>
          <cell r="R3363"/>
          <cell r="S3363">
            <v>430</v>
          </cell>
          <cell r="T3363"/>
          <cell r="U3363"/>
          <cell r="V3363"/>
          <cell r="W3363"/>
          <cell r="Y3363"/>
          <cell r="Z3363"/>
          <cell r="AA3363"/>
          <cell r="AB3363"/>
          <cell r="AC3363"/>
          <cell r="AD3363"/>
          <cell r="AE3363"/>
        </row>
        <row r="3364">
          <cell r="B3364">
            <v>44170</v>
          </cell>
          <cell r="C3364">
            <v>49</v>
          </cell>
          <cell r="D3364">
            <v>12</v>
          </cell>
          <cell r="E3364">
            <v>3002090013</v>
          </cell>
          <cell r="F3364" t="str">
            <v>Thân OCB trắng</v>
          </cell>
          <cell r="G3364"/>
          <cell r="H3364" t="str">
            <v>Thuận</v>
          </cell>
          <cell r="I3364" t="str">
            <v>Nhựa</v>
          </cell>
          <cell r="J3364" t="str">
            <v>PQC</v>
          </cell>
          <cell r="K3364">
            <v>6816</v>
          </cell>
          <cell r="L3364">
            <v>6816</v>
          </cell>
          <cell r="M3364">
            <v>0</v>
          </cell>
          <cell r="P3364"/>
          <cell r="Q3364"/>
          <cell r="R3364"/>
          <cell r="S3364"/>
          <cell r="T3364"/>
          <cell r="U3364"/>
          <cell r="V3364"/>
          <cell r="W3364"/>
          <cell r="Y3364"/>
          <cell r="Z3364"/>
          <cell r="AA3364"/>
          <cell r="AB3364"/>
          <cell r="AC3364"/>
          <cell r="AD3364"/>
          <cell r="AE3364"/>
        </row>
        <row r="3365">
          <cell r="B3365">
            <v>44170</v>
          </cell>
          <cell r="C3365">
            <v>49</v>
          </cell>
          <cell r="D3365">
            <v>12</v>
          </cell>
          <cell r="E3365">
            <v>3002020248</v>
          </cell>
          <cell r="F3365" t="str">
            <v>Thân T33 2D xanh D [HYDROGEN- KAROFI]</v>
          </cell>
          <cell r="G3365"/>
          <cell r="H3365" t="str">
            <v>Thuận</v>
          </cell>
          <cell r="I3365" t="str">
            <v>Nhựa</v>
          </cell>
          <cell r="J3365" t="str">
            <v>PQC</v>
          </cell>
          <cell r="K3365">
            <v>1156</v>
          </cell>
          <cell r="L3365">
            <v>1155</v>
          </cell>
          <cell r="M3365">
            <v>1</v>
          </cell>
          <cell r="P3365"/>
          <cell r="Q3365"/>
          <cell r="R3365"/>
          <cell r="S3365"/>
          <cell r="T3365"/>
          <cell r="U3365"/>
          <cell r="V3365"/>
          <cell r="W3365"/>
          <cell r="Y3365">
            <v>1</v>
          </cell>
          <cell r="Z3365"/>
          <cell r="AA3365"/>
          <cell r="AB3365"/>
          <cell r="AC3365"/>
          <cell r="AD3365"/>
          <cell r="AE3365"/>
        </row>
        <row r="3366">
          <cell r="B3366">
            <v>44170</v>
          </cell>
          <cell r="C3366">
            <v>49</v>
          </cell>
          <cell r="D3366">
            <v>12</v>
          </cell>
          <cell r="E3366">
            <v>3002090008</v>
          </cell>
          <cell r="F3366" t="str">
            <v>Nút bịt T33 trắng</v>
          </cell>
          <cell r="G3366"/>
          <cell r="H3366" t="str">
            <v>Thuận</v>
          </cell>
          <cell r="I3366" t="str">
            <v>Nhựa</v>
          </cell>
          <cell r="J3366" t="str">
            <v>PQC</v>
          </cell>
          <cell r="K3366">
            <v>17500</v>
          </cell>
          <cell r="L3366">
            <v>17500</v>
          </cell>
          <cell r="M3366">
            <v>0</v>
          </cell>
          <cell r="P3366"/>
          <cell r="Q3366"/>
          <cell r="R3366"/>
          <cell r="S3366"/>
          <cell r="T3366"/>
          <cell r="U3366"/>
          <cell r="V3366"/>
          <cell r="W3366"/>
          <cell r="Y3366"/>
          <cell r="Z3366"/>
          <cell r="AA3366"/>
          <cell r="AB3366"/>
          <cell r="AC3366"/>
          <cell r="AD3366"/>
          <cell r="AE3366"/>
        </row>
        <row r="3367">
          <cell r="B3367">
            <v>44170</v>
          </cell>
          <cell r="C3367">
            <v>49</v>
          </cell>
          <cell r="D3367">
            <v>12</v>
          </cell>
          <cell r="E3367">
            <v>3002030053</v>
          </cell>
          <cell r="F3367" t="str">
            <v>Nắp T33 K p-EZ 1/4 xanh D</v>
          </cell>
          <cell r="G3367"/>
          <cell r="H3367" t="str">
            <v>Thuận</v>
          </cell>
          <cell r="I3367" t="str">
            <v>Nhựa</v>
          </cell>
          <cell r="J3367" t="str">
            <v>PQC</v>
          </cell>
          <cell r="K3367">
            <v>20016</v>
          </cell>
          <cell r="L3367">
            <v>20000</v>
          </cell>
          <cell r="M3367">
            <v>16</v>
          </cell>
          <cell r="P3367"/>
          <cell r="Q3367"/>
          <cell r="R3367"/>
          <cell r="S3367"/>
          <cell r="T3367"/>
          <cell r="U3367"/>
          <cell r="V3367"/>
          <cell r="W3367"/>
          <cell r="Y3367"/>
          <cell r="Z3367"/>
          <cell r="AA3367"/>
          <cell r="AB3367"/>
          <cell r="AC3367"/>
          <cell r="AD3367"/>
          <cell r="AE3367">
            <v>16</v>
          </cell>
        </row>
        <row r="3368">
          <cell r="B3368">
            <v>44170</v>
          </cell>
          <cell r="C3368">
            <v>49</v>
          </cell>
          <cell r="D3368">
            <v>12</v>
          </cell>
          <cell r="E3368">
            <v>3004040226</v>
          </cell>
          <cell r="F3368" t="str">
            <v>Khung tròn PET trắng</v>
          </cell>
          <cell r="G3368"/>
          <cell r="H3368" t="str">
            <v>Thuận</v>
          </cell>
          <cell r="I3368" t="str">
            <v>Nhựa</v>
          </cell>
          <cell r="J3368" t="str">
            <v>PQC</v>
          </cell>
          <cell r="K3368">
            <v>5760</v>
          </cell>
          <cell r="L3368">
            <v>5760</v>
          </cell>
          <cell r="M3368">
            <v>0</v>
          </cell>
          <cell r="P3368"/>
          <cell r="Q3368"/>
          <cell r="R3368"/>
          <cell r="S3368"/>
          <cell r="T3368"/>
          <cell r="U3368"/>
          <cell r="V3368"/>
          <cell r="W3368"/>
          <cell r="Y3368"/>
          <cell r="Z3368"/>
          <cell r="AA3368"/>
          <cell r="AB3368"/>
          <cell r="AC3368"/>
          <cell r="AD3368"/>
          <cell r="AE3368"/>
        </row>
        <row r="3369">
          <cell r="B3369">
            <v>44170</v>
          </cell>
          <cell r="C3369">
            <v>49</v>
          </cell>
          <cell r="D3369">
            <v>12</v>
          </cell>
          <cell r="E3369">
            <v>3003090003</v>
          </cell>
          <cell r="F3369" t="str">
            <v>Đế tủ IQ đen</v>
          </cell>
          <cell r="G3369"/>
          <cell r="H3369" t="str">
            <v>Thuận</v>
          </cell>
          <cell r="I3369" t="str">
            <v>Nhựa</v>
          </cell>
          <cell r="J3369" t="str">
            <v>PQC</v>
          </cell>
          <cell r="K3369">
            <v>1120</v>
          </cell>
          <cell r="L3369">
            <v>1080</v>
          </cell>
          <cell r="M3369">
            <v>40</v>
          </cell>
          <cell r="P3369"/>
          <cell r="Q3369"/>
          <cell r="R3369">
            <v>40</v>
          </cell>
          <cell r="S3369"/>
          <cell r="T3369"/>
          <cell r="U3369"/>
          <cell r="V3369"/>
          <cell r="W3369"/>
          <cell r="Y3369"/>
          <cell r="Z3369"/>
          <cell r="AA3369"/>
          <cell r="AB3369"/>
          <cell r="AC3369"/>
          <cell r="AD3369"/>
          <cell r="AE3369"/>
        </row>
        <row r="3370">
          <cell r="B3370">
            <v>44170</v>
          </cell>
          <cell r="C3370">
            <v>49</v>
          </cell>
          <cell r="D3370">
            <v>12</v>
          </cell>
          <cell r="E3370">
            <v>3003090021</v>
          </cell>
          <cell r="F3370" t="str">
            <v>Đế tủ IRO3 đen</v>
          </cell>
          <cell r="G3370"/>
          <cell r="H3370" t="str">
            <v>Thuận</v>
          </cell>
          <cell r="I3370" t="str">
            <v>Nhựa</v>
          </cell>
          <cell r="J3370" t="str">
            <v>PQC</v>
          </cell>
          <cell r="K3370">
            <v>1008</v>
          </cell>
          <cell r="L3370">
            <v>988</v>
          </cell>
          <cell r="M3370">
            <v>20</v>
          </cell>
          <cell r="P3370"/>
          <cell r="Q3370"/>
          <cell r="R3370">
            <v>11</v>
          </cell>
          <cell r="S3370"/>
          <cell r="T3370"/>
          <cell r="U3370"/>
          <cell r="V3370"/>
          <cell r="W3370"/>
          <cell r="Y3370">
            <v>9</v>
          </cell>
          <cell r="Z3370"/>
          <cell r="AA3370"/>
          <cell r="AB3370"/>
          <cell r="AC3370"/>
          <cell r="AD3370"/>
          <cell r="AE3370"/>
        </row>
        <row r="3371">
          <cell r="B3371">
            <v>44170</v>
          </cell>
          <cell r="C3371">
            <v>49</v>
          </cell>
          <cell r="D3371">
            <v>12</v>
          </cell>
          <cell r="E3371">
            <v>2001310038</v>
          </cell>
          <cell r="F3371" t="str">
            <v>Nắp cốc K p-EZ 3/8-1/4 trắng</v>
          </cell>
          <cell r="G3371"/>
          <cell r="H3371" t="str">
            <v>Thuận</v>
          </cell>
          <cell r="I3371" t="str">
            <v>Nhựa</v>
          </cell>
          <cell r="J3371" t="str">
            <v>PQC</v>
          </cell>
          <cell r="K3371">
            <v>240</v>
          </cell>
          <cell r="L3371">
            <v>240</v>
          </cell>
          <cell r="M3371">
            <v>0</v>
          </cell>
          <cell r="P3371"/>
          <cell r="Q3371"/>
          <cell r="R3371"/>
          <cell r="S3371"/>
          <cell r="T3371"/>
          <cell r="U3371"/>
          <cell r="V3371"/>
          <cell r="W3371"/>
          <cell r="Y3371"/>
          <cell r="Z3371"/>
          <cell r="AA3371"/>
          <cell r="AB3371"/>
          <cell r="AC3371"/>
          <cell r="AD3371"/>
          <cell r="AE3371"/>
        </row>
        <row r="3372">
          <cell r="B3372">
            <v>44171</v>
          </cell>
          <cell r="C3372">
            <v>49</v>
          </cell>
          <cell r="D3372">
            <v>12</v>
          </cell>
          <cell r="E3372">
            <v>2010020188</v>
          </cell>
          <cell r="F3372" t="str">
            <v>Nắp cốc 2G-IQP 1/4 (PA6 FX9190) trắng</v>
          </cell>
          <cell r="G3372"/>
          <cell r="H3372" t="str">
            <v>Thành</v>
          </cell>
          <cell r="I3372" t="str">
            <v>Nhựa</v>
          </cell>
          <cell r="J3372" t="str">
            <v>PQC</v>
          </cell>
          <cell r="K3372">
            <v>2791</v>
          </cell>
          <cell r="L3372">
            <v>2660</v>
          </cell>
          <cell r="M3372">
            <v>131</v>
          </cell>
          <cell r="P3372"/>
          <cell r="Q3372"/>
          <cell r="R3372">
            <v>22</v>
          </cell>
          <cell r="S3372"/>
          <cell r="T3372"/>
          <cell r="U3372"/>
          <cell r="V3372"/>
          <cell r="W3372"/>
          <cell r="Y3372">
            <v>109</v>
          </cell>
          <cell r="Z3372"/>
          <cell r="AA3372"/>
          <cell r="AB3372"/>
          <cell r="AC3372"/>
          <cell r="AD3372"/>
          <cell r="AE3372"/>
        </row>
        <row r="3373">
          <cell r="B3373">
            <v>44171</v>
          </cell>
          <cell r="C3373">
            <v>49</v>
          </cell>
          <cell r="D3373">
            <v>12</v>
          </cell>
          <cell r="E3373">
            <v>2001210018</v>
          </cell>
          <cell r="F3373" t="str">
            <v>Cốc 10" Đài Loan xanh D KAROFI</v>
          </cell>
          <cell r="G3373"/>
          <cell r="H3373" t="str">
            <v>Thành</v>
          </cell>
          <cell r="I3373" t="str">
            <v>Nhựa</v>
          </cell>
          <cell r="J3373" t="str">
            <v>PQC</v>
          </cell>
          <cell r="K3373">
            <v>1067</v>
          </cell>
          <cell r="L3373">
            <v>1062</v>
          </cell>
          <cell r="M3373">
            <v>5</v>
          </cell>
          <cell r="P3373"/>
          <cell r="Q3373"/>
          <cell r="R3373"/>
          <cell r="S3373"/>
          <cell r="T3373"/>
          <cell r="U3373"/>
          <cell r="V3373">
            <v>5</v>
          </cell>
          <cell r="W3373"/>
          <cell r="Y3373"/>
          <cell r="Z3373"/>
          <cell r="AA3373"/>
          <cell r="AB3373"/>
          <cell r="AC3373"/>
          <cell r="AD3373"/>
          <cell r="AE3373"/>
        </row>
        <row r="3374">
          <cell r="B3374">
            <v>44171</v>
          </cell>
          <cell r="C3374">
            <v>49</v>
          </cell>
          <cell r="D3374">
            <v>12</v>
          </cell>
          <cell r="E3374">
            <v>2001210018</v>
          </cell>
          <cell r="F3374" t="str">
            <v>Cốc 10" Đài Loan xanh D KAROFI</v>
          </cell>
          <cell r="G3374"/>
          <cell r="H3374" t="str">
            <v>Thành</v>
          </cell>
          <cell r="I3374" t="str">
            <v>Nhựa</v>
          </cell>
          <cell r="J3374" t="str">
            <v>PQC</v>
          </cell>
          <cell r="K3374">
            <v>1135</v>
          </cell>
          <cell r="L3374">
            <v>1121</v>
          </cell>
          <cell r="M3374">
            <v>14</v>
          </cell>
          <cell r="P3374"/>
          <cell r="Q3374"/>
          <cell r="R3374"/>
          <cell r="S3374"/>
          <cell r="T3374"/>
          <cell r="U3374"/>
          <cell r="V3374">
            <v>5</v>
          </cell>
          <cell r="W3374"/>
          <cell r="Y3374">
            <v>4</v>
          </cell>
          <cell r="Z3374"/>
          <cell r="AA3374"/>
          <cell r="AB3374"/>
          <cell r="AC3374"/>
          <cell r="AD3374"/>
          <cell r="AE3374">
            <v>5</v>
          </cell>
        </row>
        <row r="3375">
          <cell r="B3375">
            <v>44171</v>
          </cell>
          <cell r="C3375">
            <v>49</v>
          </cell>
          <cell r="D3375">
            <v>12</v>
          </cell>
          <cell r="E3375">
            <v>3002020248</v>
          </cell>
          <cell r="F3375" t="str">
            <v>Thân T33 2D xanh D [HYDROGEN- KAROFI]</v>
          </cell>
          <cell r="G3375"/>
          <cell r="H3375" t="str">
            <v>Thành</v>
          </cell>
          <cell r="I3375" t="str">
            <v>Nhựa</v>
          </cell>
          <cell r="J3375" t="str">
            <v>PQC</v>
          </cell>
          <cell r="K3375">
            <v>2280</v>
          </cell>
          <cell r="L3375">
            <v>2268</v>
          </cell>
          <cell r="M3375">
            <v>12</v>
          </cell>
          <cell r="P3375"/>
          <cell r="Q3375"/>
          <cell r="R3375"/>
          <cell r="S3375"/>
          <cell r="T3375"/>
          <cell r="U3375"/>
          <cell r="V3375">
            <v>12</v>
          </cell>
          <cell r="W3375"/>
          <cell r="Y3375"/>
          <cell r="Z3375"/>
          <cell r="AA3375"/>
          <cell r="AB3375"/>
          <cell r="AC3375"/>
          <cell r="AD3375"/>
          <cell r="AE3375"/>
        </row>
        <row r="3376">
          <cell r="B3376">
            <v>44171</v>
          </cell>
          <cell r="C3376">
            <v>49</v>
          </cell>
          <cell r="D3376">
            <v>12</v>
          </cell>
          <cell r="E3376">
            <v>3002020263</v>
          </cell>
          <cell r="F3376" t="str">
            <v>Thân T33 2D vàng BV MAIFAN-SUNHOUSE</v>
          </cell>
          <cell r="G3376"/>
          <cell r="H3376" t="str">
            <v>Thành</v>
          </cell>
          <cell r="I3376" t="str">
            <v>Nhựa</v>
          </cell>
          <cell r="J3376" t="str">
            <v>PQC</v>
          </cell>
          <cell r="K3376">
            <v>1254</v>
          </cell>
          <cell r="L3376">
            <v>1222</v>
          </cell>
          <cell r="M3376">
            <v>32</v>
          </cell>
          <cell r="P3376"/>
          <cell r="Q3376"/>
          <cell r="R3376">
            <v>15</v>
          </cell>
          <cell r="S3376">
            <v>15</v>
          </cell>
          <cell r="T3376"/>
          <cell r="U3376"/>
          <cell r="V3376">
            <v>2</v>
          </cell>
          <cell r="W3376"/>
          <cell r="Y3376"/>
          <cell r="Z3376"/>
          <cell r="AA3376"/>
          <cell r="AB3376"/>
          <cell r="AC3376"/>
          <cell r="AD3376"/>
          <cell r="AE3376"/>
        </row>
        <row r="3377">
          <cell r="B3377">
            <v>44171</v>
          </cell>
          <cell r="C3377">
            <v>49</v>
          </cell>
          <cell r="D3377">
            <v>12</v>
          </cell>
          <cell r="E3377">
            <v>2001310007</v>
          </cell>
          <cell r="F3377" t="str">
            <v>Nắp cốc lồi 1/4 trắng</v>
          </cell>
          <cell r="G3377"/>
          <cell r="H3377" t="str">
            <v>Thành</v>
          </cell>
          <cell r="I3377" t="str">
            <v>Nhựa</v>
          </cell>
          <cell r="J3377" t="str">
            <v>PQC</v>
          </cell>
          <cell r="K3377">
            <v>1102</v>
          </cell>
          <cell r="L3377">
            <v>1102</v>
          </cell>
          <cell r="M3377">
            <v>0</v>
          </cell>
          <cell r="P3377"/>
          <cell r="Q3377"/>
          <cell r="R3377"/>
          <cell r="S3377"/>
          <cell r="T3377"/>
          <cell r="U3377"/>
          <cell r="V3377"/>
          <cell r="W3377"/>
          <cell r="Y3377"/>
          <cell r="Z3377"/>
          <cell r="AA3377"/>
          <cell r="AB3377"/>
          <cell r="AC3377"/>
          <cell r="AD3377"/>
          <cell r="AE3377"/>
        </row>
        <row r="3378">
          <cell r="B3378">
            <v>44171</v>
          </cell>
          <cell r="C3378">
            <v>49</v>
          </cell>
          <cell r="D3378">
            <v>12</v>
          </cell>
          <cell r="E3378">
            <v>2010020187</v>
          </cell>
          <cell r="F3378" t="str">
            <v>Cốc 10" 2G-IQP (PA6 FX9190) trắng</v>
          </cell>
          <cell r="G3378"/>
          <cell r="H3378" t="str">
            <v>Thành</v>
          </cell>
          <cell r="I3378" t="str">
            <v>Nhựa</v>
          </cell>
          <cell r="J3378" t="str">
            <v>PQC</v>
          </cell>
          <cell r="K3378">
            <v>2010</v>
          </cell>
          <cell r="L3378">
            <v>1992</v>
          </cell>
          <cell r="M3378">
            <v>18</v>
          </cell>
          <cell r="P3378"/>
          <cell r="Q3378"/>
          <cell r="R3378"/>
          <cell r="S3378"/>
          <cell r="T3378"/>
          <cell r="U3378"/>
          <cell r="V3378">
            <v>18</v>
          </cell>
          <cell r="W3378"/>
          <cell r="Y3378"/>
          <cell r="Z3378"/>
          <cell r="AA3378"/>
          <cell r="AB3378"/>
          <cell r="AC3378"/>
          <cell r="AD3378"/>
          <cell r="AE3378"/>
        </row>
        <row r="3379">
          <cell r="B3379">
            <v>44171</v>
          </cell>
          <cell r="C3379">
            <v>49</v>
          </cell>
          <cell r="D3379">
            <v>12</v>
          </cell>
          <cell r="E3379">
            <v>2001310018</v>
          </cell>
          <cell r="F3379" t="str">
            <v>Nắp cốc 2 gioăng 1/4 trắng [MADE IN VIETNAM]</v>
          </cell>
          <cell r="G3379"/>
          <cell r="H3379" t="str">
            <v>Thành</v>
          </cell>
          <cell r="I3379" t="str">
            <v>Nhựa</v>
          </cell>
          <cell r="J3379" t="str">
            <v>PQC</v>
          </cell>
          <cell r="K3379">
            <v>1457</v>
          </cell>
          <cell r="L3379">
            <v>1454</v>
          </cell>
          <cell r="M3379">
            <v>3</v>
          </cell>
          <cell r="P3379"/>
          <cell r="Q3379"/>
          <cell r="R3379"/>
          <cell r="S3379"/>
          <cell r="T3379"/>
          <cell r="U3379"/>
          <cell r="V3379">
            <v>3</v>
          </cell>
          <cell r="W3379"/>
          <cell r="Y3379"/>
          <cell r="Z3379"/>
          <cell r="AA3379"/>
          <cell r="AB3379"/>
          <cell r="AC3379"/>
          <cell r="AD3379"/>
          <cell r="AE3379"/>
        </row>
        <row r="3380">
          <cell r="B3380">
            <v>44171</v>
          </cell>
          <cell r="C3380">
            <v>49</v>
          </cell>
          <cell r="D3380">
            <v>12</v>
          </cell>
          <cell r="E3380">
            <v>2001220010</v>
          </cell>
          <cell r="F3380" t="str">
            <v>Cốc 10" 2 gioăng trắng [MADE IN VIETNAM]</v>
          </cell>
          <cell r="G3380"/>
          <cell r="H3380" t="str">
            <v>Thành</v>
          </cell>
          <cell r="I3380" t="str">
            <v>Nhựa</v>
          </cell>
          <cell r="J3380" t="str">
            <v>PQC</v>
          </cell>
          <cell r="K3380">
            <v>1272</v>
          </cell>
          <cell r="L3380">
            <v>1272</v>
          </cell>
          <cell r="M3380">
            <v>0</v>
          </cell>
          <cell r="P3380"/>
          <cell r="Q3380"/>
          <cell r="R3380"/>
          <cell r="S3380"/>
          <cell r="T3380"/>
          <cell r="U3380"/>
          <cell r="V3380"/>
          <cell r="W3380"/>
          <cell r="Y3380"/>
          <cell r="Z3380"/>
          <cell r="AA3380"/>
          <cell r="AB3380"/>
          <cell r="AC3380"/>
          <cell r="AD3380"/>
          <cell r="AE3380"/>
        </row>
        <row r="3381">
          <cell r="B3381">
            <v>44171</v>
          </cell>
          <cell r="C3381">
            <v>49</v>
          </cell>
          <cell r="D3381">
            <v>12</v>
          </cell>
          <cell r="E3381">
            <v>2001210007</v>
          </cell>
          <cell r="F3381" t="str">
            <v>Cốc 10" Đài Loan trong [KAROFI]</v>
          </cell>
          <cell r="G3381"/>
          <cell r="H3381" t="str">
            <v>Thành</v>
          </cell>
          <cell r="I3381" t="str">
            <v>Nhựa</v>
          </cell>
          <cell r="J3381" t="str">
            <v>PQC</v>
          </cell>
          <cell r="K3381">
            <v>1119</v>
          </cell>
          <cell r="L3381">
            <v>1105</v>
          </cell>
          <cell r="M3381">
            <v>14</v>
          </cell>
          <cell r="P3381"/>
          <cell r="Q3381"/>
          <cell r="R3381"/>
          <cell r="S3381"/>
          <cell r="T3381"/>
          <cell r="U3381"/>
          <cell r="V3381">
            <v>5</v>
          </cell>
          <cell r="W3381"/>
          <cell r="Y3381">
            <v>4</v>
          </cell>
          <cell r="Z3381"/>
          <cell r="AA3381"/>
          <cell r="AB3381"/>
          <cell r="AC3381"/>
          <cell r="AD3381"/>
          <cell r="AE3381">
            <v>5</v>
          </cell>
        </row>
        <row r="3382">
          <cell r="B3382">
            <v>44171</v>
          </cell>
          <cell r="C3382">
            <v>49</v>
          </cell>
          <cell r="D3382">
            <v>12</v>
          </cell>
          <cell r="E3382">
            <v>3004040007</v>
          </cell>
          <cell r="F3382" t="str">
            <v>Giá nhựa RO trắng</v>
          </cell>
          <cell r="G3382"/>
          <cell r="H3382" t="str">
            <v>Thành</v>
          </cell>
          <cell r="I3382" t="str">
            <v>Nhựa</v>
          </cell>
          <cell r="J3382" t="str">
            <v>PQC</v>
          </cell>
          <cell r="K3382">
            <v>1313</v>
          </cell>
          <cell r="L3382">
            <v>1313</v>
          </cell>
          <cell r="M3382">
            <v>0</v>
          </cell>
          <cell r="P3382"/>
          <cell r="Q3382"/>
          <cell r="R3382"/>
          <cell r="S3382"/>
          <cell r="T3382"/>
          <cell r="U3382"/>
          <cell r="V3382"/>
          <cell r="W3382"/>
          <cell r="Y3382"/>
          <cell r="Z3382"/>
          <cell r="AA3382"/>
          <cell r="AB3382"/>
          <cell r="AC3382"/>
          <cell r="AD3382"/>
          <cell r="AE3382"/>
        </row>
        <row r="3383">
          <cell r="B3383">
            <v>44171</v>
          </cell>
          <cell r="C3383">
            <v>49</v>
          </cell>
          <cell r="D3383">
            <v>12</v>
          </cell>
          <cell r="E3383">
            <v>3002030053</v>
          </cell>
          <cell r="F3383" t="str">
            <v>Nắp T33 K p-EZ 1/4 xanh D</v>
          </cell>
          <cell r="G3383"/>
          <cell r="H3383" t="str">
            <v>Thành</v>
          </cell>
          <cell r="I3383" t="str">
            <v>Nhựa</v>
          </cell>
          <cell r="J3383" t="str">
            <v>PQC</v>
          </cell>
          <cell r="K3383">
            <v>18056</v>
          </cell>
          <cell r="L3383">
            <v>18000</v>
          </cell>
          <cell r="M3383">
            <v>56</v>
          </cell>
          <cell r="P3383"/>
          <cell r="Q3383"/>
          <cell r="R3383"/>
          <cell r="S3383"/>
          <cell r="T3383"/>
          <cell r="U3383"/>
          <cell r="V3383"/>
          <cell r="W3383"/>
          <cell r="Y3383">
            <v>56</v>
          </cell>
          <cell r="Z3383"/>
          <cell r="AA3383"/>
          <cell r="AB3383"/>
          <cell r="AC3383"/>
          <cell r="AD3383"/>
          <cell r="AE3383"/>
        </row>
        <row r="3384">
          <cell r="B3384">
            <v>44171</v>
          </cell>
          <cell r="C3384">
            <v>49</v>
          </cell>
          <cell r="D3384">
            <v>12</v>
          </cell>
          <cell r="E3384">
            <v>2013090020</v>
          </cell>
          <cell r="F3384" t="str">
            <v>Kẹp màng đơn</v>
          </cell>
          <cell r="G3384"/>
          <cell r="H3384" t="str">
            <v>Thành</v>
          </cell>
          <cell r="I3384" t="str">
            <v>Nhựa</v>
          </cell>
          <cell r="J3384" t="str">
            <v>PQC</v>
          </cell>
          <cell r="K3384">
            <v>9488</v>
          </cell>
          <cell r="L3384">
            <v>9488</v>
          </cell>
          <cell r="M3384">
            <v>0</v>
          </cell>
          <cell r="P3384"/>
          <cell r="Q3384"/>
          <cell r="R3384"/>
          <cell r="S3384"/>
          <cell r="T3384"/>
          <cell r="U3384"/>
          <cell r="V3384"/>
          <cell r="W3384"/>
          <cell r="Y3384"/>
          <cell r="Z3384"/>
          <cell r="AA3384"/>
          <cell r="AB3384"/>
          <cell r="AC3384"/>
          <cell r="AD3384"/>
          <cell r="AE3384"/>
        </row>
        <row r="3385">
          <cell r="B3385">
            <v>44171</v>
          </cell>
          <cell r="C3385">
            <v>49</v>
          </cell>
          <cell r="D3385">
            <v>12</v>
          </cell>
          <cell r="E3385">
            <v>2013090021</v>
          </cell>
          <cell r="F3385" t="str">
            <v>Kẹp M2020 K02</v>
          </cell>
          <cell r="G3385"/>
          <cell r="H3385" t="str">
            <v>Thành</v>
          </cell>
          <cell r="I3385" t="str">
            <v>Nhựa</v>
          </cell>
          <cell r="J3385" t="str">
            <v>PQC</v>
          </cell>
          <cell r="K3385">
            <v>22560</v>
          </cell>
          <cell r="L3385">
            <v>22552</v>
          </cell>
          <cell r="M3385">
            <v>8</v>
          </cell>
          <cell r="P3385"/>
          <cell r="Q3385"/>
          <cell r="R3385"/>
          <cell r="S3385"/>
          <cell r="T3385"/>
          <cell r="U3385"/>
          <cell r="V3385"/>
          <cell r="W3385"/>
          <cell r="Y3385"/>
          <cell r="Z3385">
            <v>8</v>
          </cell>
          <cell r="AA3385"/>
          <cell r="AB3385"/>
          <cell r="AC3385"/>
          <cell r="AD3385"/>
          <cell r="AE3385"/>
        </row>
        <row r="3386">
          <cell r="B3386">
            <v>44171</v>
          </cell>
          <cell r="C3386">
            <v>49</v>
          </cell>
          <cell r="D3386">
            <v>12</v>
          </cell>
          <cell r="E3386">
            <v>3003090003</v>
          </cell>
          <cell r="F3386" t="str">
            <v>Đế tủ IQ đen</v>
          </cell>
          <cell r="G3386"/>
          <cell r="H3386" t="str">
            <v>Thành</v>
          </cell>
          <cell r="I3386" t="str">
            <v>Nhựa</v>
          </cell>
          <cell r="J3386" t="str">
            <v>PQC</v>
          </cell>
          <cell r="K3386">
            <v>1144</v>
          </cell>
          <cell r="L3386">
            <v>1144</v>
          </cell>
          <cell r="M3386">
            <v>0</v>
          </cell>
          <cell r="P3386"/>
          <cell r="Q3386"/>
          <cell r="R3386"/>
          <cell r="S3386"/>
          <cell r="T3386"/>
          <cell r="U3386"/>
          <cell r="V3386"/>
          <cell r="W3386"/>
          <cell r="Y3386"/>
          <cell r="Z3386"/>
          <cell r="AA3386"/>
          <cell r="AB3386"/>
          <cell r="AC3386"/>
          <cell r="AD3386"/>
          <cell r="AE3386"/>
        </row>
        <row r="3387">
          <cell r="B3387">
            <v>44171</v>
          </cell>
          <cell r="C3387">
            <v>49</v>
          </cell>
          <cell r="D3387">
            <v>12</v>
          </cell>
          <cell r="E3387">
            <v>2013090107</v>
          </cell>
          <cell r="F3387" t="str">
            <v>Kẹp S20 Fi3-15mm</v>
          </cell>
          <cell r="G3387"/>
          <cell r="H3387" t="str">
            <v>Thành</v>
          </cell>
          <cell r="I3387" t="str">
            <v>Nhựa</v>
          </cell>
          <cell r="J3387" t="str">
            <v>PQC</v>
          </cell>
          <cell r="K3387">
            <v>5678</v>
          </cell>
          <cell r="L3387">
            <v>5678</v>
          </cell>
          <cell r="M3387">
            <v>0</v>
          </cell>
          <cell r="P3387"/>
          <cell r="Q3387"/>
          <cell r="R3387"/>
          <cell r="S3387"/>
          <cell r="T3387"/>
          <cell r="U3387"/>
          <cell r="V3387"/>
          <cell r="W3387"/>
          <cell r="Y3387"/>
          <cell r="Z3387"/>
          <cell r="AA3387"/>
          <cell r="AB3387"/>
          <cell r="AC3387"/>
          <cell r="AD3387"/>
          <cell r="AE3387"/>
        </row>
        <row r="3388">
          <cell r="B3388">
            <v>44171</v>
          </cell>
          <cell r="C3388">
            <v>49</v>
          </cell>
          <cell r="D3388">
            <v>12</v>
          </cell>
          <cell r="E3388">
            <v>3004040357</v>
          </cell>
          <cell r="F3388" t="str">
            <v>Giá nhựa IRO3</v>
          </cell>
          <cell r="G3388"/>
          <cell r="H3388" t="str">
            <v>Thành</v>
          </cell>
          <cell r="I3388" t="str">
            <v>Nhựa</v>
          </cell>
          <cell r="J3388" t="str">
            <v>PQC</v>
          </cell>
          <cell r="K3388">
            <v>126</v>
          </cell>
          <cell r="L3388">
            <v>126</v>
          </cell>
          <cell r="M3388">
            <v>0</v>
          </cell>
          <cell r="P3388"/>
          <cell r="Q3388"/>
          <cell r="R3388"/>
          <cell r="S3388"/>
          <cell r="T3388"/>
          <cell r="U3388"/>
          <cell r="V3388"/>
          <cell r="W3388"/>
          <cell r="Y3388"/>
          <cell r="Z3388"/>
          <cell r="AA3388"/>
          <cell r="AB3388"/>
          <cell r="AC3388"/>
          <cell r="AD3388"/>
          <cell r="AE3388"/>
        </row>
        <row r="3389">
          <cell r="B3389">
            <v>44171</v>
          </cell>
          <cell r="C3389">
            <v>49</v>
          </cell>
          <cell r="D3389">
            <v>12</v>
          </cell>
          <cell r="E3389">
            <v>3003090021</v>
          </cell>
          <cell r="F3389" t="str">
            <v>Đế tủ IRO3 đen</v>
          </cell>
          <cell r="G3389"/>
          <cell r="H3389" t="str">
            <v>Thành</v>
          </cell>
          <cell r="I3389" t="str">
            <v>Nhựa</v>
          </cell>
          <cell r="J3389" t="str">
            <v>PQC</v>
          </cell>
          <cell r="K3389">
            <v>1019</v>
          </cell>
          <cell r="L3389">
            <v>1013</v>
          </cell>
          <cell r="M3389">
            <v>6</v>
          </cell>
          <cell r="P3389"/>
          <cell r="Q3389"/>
          <cell r="R3389">
            <v>3</v>
          </cell>
          <cell r="S3389"/>
          <cell r="T3389"/>
          <cell r="U3389"/>
          <cell r="V3389"/>
          <cell r="W3389"/>
          <cell r="Y3389">
            <v>3</v>
          </cell>
          <cell r="Z3389"/>
          <cell r="AA3389"/>
          <cell r="AB3389"/>
          <cell r="AC3389"/>
          <cell r="AD3389"/>
          <cell r="AE3389"/>
        </row>
        <row r="3390">
          <cell r="B3390">
            <v>44171</v>
          </cell>
          <cell r="C3390">
            <v>49</v>
          </cell>
          <cell r="D3390">
            <v>12</v>
          </cell>
          <cell r="E3390">
            <v>2004010185</v>
          </cell>
          <cell r="F3390" t="str">
            <v>Lõi lọc Smax Duo 1 Vi lọc</v>
          </cell>
          <cell r="G3390"/>
          <cell r="H3390" t="str">
            <v>Lan</v>
          </cell>
          <cell r="I3390" t="str">
            <v>Lõi</v>
          </cell>
          <cell r="J3390" t="str">
            <v>PQC</v>
          </cell>
          <cell r="K3390">
            <v>4000</v>
          </cell>
          <cell r="L3390">
            <v>4000</v>
          </cell>
          <cell r="M3390">
            <v>0</v>
          </cell>
          <cell r="P3390"/>
          <cell r="Q3390"/>
          <cell r="R3390"/>
          <cell r="S3390"/>
          <cell r="T3390"/>
          <cell r="U3390"/>
          <cell r="V3390"/>
          <cell r="W3390"/>
          <cell r="Y3390"/>
          <cell r="Z3390"/>
          <cell r="AA3390"/>
          <cell r="AB3390"/>
          <cell r="AC3390"/>
          <cell r="AD3390"/>
          <cell r="AE3390"/>
        </row>
        <row r="3391">
          <cell r="B3391">
            <v>44171</v>
          </cell>
          <cell r="C3391">
            <v>49</v>
          </cell>
          <cell r="D3391">
            <v>12</v>
          </cell>
          <cell r="E3391">
            <v>2004010184</v>
          </cell>
          <cell r="F3391" t="str">
            <v>Lõi lọc Smax Duo 3 Vi lọc đa điểm</v>
          </cell>
          <cell r="G3391"/>
          <cell r="H3391" t="str">
            <v>Lan</v>
          </cell>
          <cell r="I3391" t="str">
            <v>Lõi</v>
          </cell>
          <cell r="J3391" t="str">
            <v>PQC</v>
          </cell>
          <cell r="K3391">
            <v>4000</v>
          </cell>
          <cell r="L3391">
            <v>4000</v>
          </cell>
          <cell r="M3391">
            <v>0</v>
          </cell>
          <cell r="P3391"/>
          <cell r="Q3391"/>
          <cell r="R3391"/>
          <cell r="S3391"/>
          <cell r="T3391"/>
          <cell r="U3391"/>
          <cell r="V3391"/>
          <cell r="W3391"/>
          <cell r="Y3391"/>
          <cell r="Z3391"/>
          <cell r="AA3391"/>
          <cell r="AB3391"/>
          <cell r="AC3391"/>
          <cell r="AD3391"/>
          <cell r="AE3391"/>
        </row>
        <row r="3392">
          <cell r="B3392">
            <v>44171</v>
          </cell>
          <cell r="C3392">
            <v>49</v>
          </cell>
          <cell r="D3392">
            <v>12</v>
          </cell>
          <cell r="E3392">
            <v>2003040024</v>
          </cell>
          <cell r="F3392" t="str">
            <v>Lõi hồng ngoại K EZ xanh D KAROFI (DM)</v>
          </cell>
          <cell r="G3392"/>
          <cell r="H3392" t="str">
            <v>Lan</v>
          </cell>
          <cell r="I3392" t="str">
            <v>Lõi</v>
          </cell>
          <cell r="J3392" t="str">
            <v>PQC</v>
          </cell>
          <cell r="K3392">
            <v>6406</v>
          </cell>
          <cell r="L3392">
            <v>6406</v>
          </cell>
          <cell r="M3392">
            <v>0</v>
          </cell>
          <cell r="P3392"/>
          <cell r="Q3392"/>
          <cell r="R3392"/>
          <cell r="S3392"/>
          <cell r="T3392"/>
          <cell r="U3392"/>
          <cell r="V3392"/>
          <cell r="W3392"/>
          <cell r="Y3392"/>
          <cell r="Z3392"/>
          <cell r="AA3392"/>
          <cell r="AB3392"/>
          <cell r="AC3392"/>
          <cell r="AD3392"/>
          <cell r="AE3392"/>
        </row>
        <row r="3393">
          <cell r="B3393">
            <v>44171</v>
          </cell>
          <cell r="C3393">
            <v>49</v>
          </cell>
          <cell r="D3393">
            <v>12</v>
          </cell>
          <cell r="E3393">
            <v>2003070052</v>
          </cell>
          <cell r="F3393" t="str">
            <v>Lõi Nano EZ270 trắng KoriHome</v>
          </cell>
          <cell r="G3393"/>
          <cell r="H3393" t="str">
            <v>Lan</v>
          </cell>
          <cell r="I3393" t="str">
            <v>Lõi</v>
          </cell>
          <cell r="J3393" t="str">
            <v>PQC</v>
          </cell>
          <cell r="K3393">
            <v>499</v>
          </cell>
          <cell r="L3393">
            <v>499</v>
          </cell>
          <cell r="M3393">
            <v>0</v>
          </cell>
          <cell r="P3393"/>
          <cell r="Q3393"/>
          <cell r="R3393"/>
          <cell r="S3393"/>
          <cell r="T3393"/>
          <cell r="U3393"/>
          <cell r="V3393"/>
          <cell r="W3393"/>
          <cell r="Y3393"/>
          <cell r="Z3393"/>
          <cell r="AA3393"/>
          <cell r="AB3393"/>
          <cell r="AC3393"/>
          <cell r="AD3393"/>
          <cell r="AE3393"/>
        </row>
        <row r="3394">
          <cell r="B3394">
            <v>44171</v>
          </cell>
          <cell r="C3394">
            <v>49</v>
          </cell>
          <cell r="D3394">
            <v>12</v>
          </cell>
          <cell r="E3394">
            <v>2003040033</v>
          </cell>
          <cell r="F3394" t="str">
            <v>Lõi Hồng ngoại EZ270 trắng KoriHome</v>
          </cell>
          <cell r="G3394"/>
          <cell r="H3394" t="str">
            <v>Lan</v>
          </cell>
          <cell r="I3394" t="str">
            <v>Lõi</v>
          </cell>
          <cell r="J3394" t="str">
            <v>PQC</v>
          </cell>
          <cell r="K3394">
            <v>500</v>
          </cell>
          <cell r="L3394">
            <v>496</v>
          </cell>
          <cell r="M3394">
            <v>4</v>
          </cell>
          <cell r="P3394"/>
          <cell r="Q3394"/>
          <cell r="R3394"/>
          <cell r="S3394"/>
          <cell r="T3394"/>
          <cell r="U3394"/>
          <cell r="V3394"/>
          <cell r="W3394"/>
          <cell r="Y3394"/>
          <cell r="Z3394"/>
          <cell r="AA3394"/>
          <cell r="AB3394"/>
          <cell r="AC3394"/>
          <cell r="AD3394"/>
          <cell r="AE3394"/>
        </row>
        <row r="3395">
          <cell r="B3395">
            <v>44171</v>
          </cell>
          <cell r="C3395">
            <v>49</v>
          </cell>
          <cell r="D3395">
            <v>12</v>
          </cell>
          <cell r="E3395">
            <v>3003020118</v>
          </cell>
          <cell r="F3395" t="str">
            <v>Kính tôi đình IRO3 CT KAROFI đen</v>
          </cell>
          <cell r="G3395"/>
          <cell r="H3395" t="str">
            <v>Hằng</v>
          </cell>
          <cell r="I3395">
            <v>1005401</v>
          </cell>
          <cell r="J3395" t="str">
            <v>IQC</v>
          </cell>
          <cell r="K3395">
            <v>470</v>
          </cell>
          <cell r="L3395">
            <v>470</v>
          </cell>
          <cell r="M3395">
            <v>0</v>
          </cell>
          <cell r="P3395"/>
          <cell r="Q3395"/>
          <cell r="R3395"/>
          <cell r="S3395"/>
          <cell r="T3395"/>
          <cell r="U3395"/>
          <cell r="V3395"/>
          <cell r="W3395"/>
          <cell r="Y3395"/>
          <cell r="Z3395"/>
          <cell r="AA3395"/>
          <cell r="AB3395"/>
          <cell r="AC3395"/>
          <cell r="AD3395"/>
          <cell r="AE3395"/>
        </row>
        <row r="3396">
          <cell r="B3396">
            <v>44171</v>
          </cell>
          <cell r="C3396">
            <v>49</v>
          </cell>
          <cell r="D3396">
            <v>12</v>
          </cell>
          <cell r="E3396">
            <v>3003020012</v>
          </cell>
          <cell r="F3396" t="str">
            <v>Kính tôi đình IQ đen KAROFI</v>
          </cell>
          <cell r="G3396"/>
          <cell r="H3396" t="str">
            <v>Hằng</v>
          </cell>
          <cell r="I3396">
            <v>1005401</v>
          </cell>
          <cell r="J3396" t="str">
            <v>IQC</v>
          </cell>
          <cell r="K3396">
            <v>500</v>
          </cell>
          <cell r="L3396">
            <v>500</v>
          </cell>
          <cell r="M3396">
            <v>0</v>
          </cell>
          <cell r="P3396"/>
          <cell r="Q3396"/>
          <cell r="R3396"/>
          <cell r="S3396"/>
          <cell r="T3396"/>
          <cell r="U3396"/>
          <cell r="V3396"/>
          <cell r="W3396"/>
          <cell r="Y3396"/>
          <cell r="Z3396"/>
          <cell r="AA3396"/>
          <cell r="AB3396"/>
          <cell r="AC3396"/>
          <cell r="AD3396"/>
          <cell r="AE3396"/>
        </row>
        <row r="3397">
          <cell r="B3397">
            <v>44171</v>
          </cell>
          <cell r="C3397">
            <v>49</v>
          </cell>
          <cell r="D3397">
            <v>12</v>
          </cell>
          <cell r="E3397">
            <v>3003010244</v>
          </cell>
          <cell r="F3397" t="str">
            <v>Kính tôi cánh IRO3 CT 4mm KAROFI đen</v>
          </cell>
          <cell r="G3397"/>
          <cell r="H3397" t="str">
            <v>Hằng</v>
          </cell>
          <cell r="I3397">
            <v>1005401</v>
          </cell>
          <cell r="J3397" t="str">
            <v>IQC</v>
          </cell>
          <cell r="K3397">
            <v>560</v>
          </cell>
          <cell r="L3397">
            <v>560</v>
          </cell>
          <cell r="M3397">
            <v>0</v>
          </cell>
          <cell r="P3397"/>
          <cell r="Q3397"/>
          <cell r="R3397"/>
          <cell r="S3397"/>
          <cell r="T3397"/>
          <cell r="U3397"/>
          <cell r="V3397"/>
          <cell r="W3397"/>
          <cell r="Y3397"/>
          <cell r="Z3397"/>
          <cell r="AA3397"/>
          <cell r="AB3397"/>
          <cell r="AC3397"/>
          <cell r="AD3397"/>
          <cell r="AE3397"/>
        </row>
        <row r="3398">
          <cell r="B3398">
            <v>44171</v>
          </cell>
          <cell r="C3398">
            <v>49</v>
          </cell>
          <cell r="D3398">
            <v>12</v>
          </cell>
          <cell r="E3398">
            <v>3003050003</v>
          </cell>
          <cell r="F3398" t="str">
            <v>Thân tủ IQ trắng (0.5mm)</v>
          </cell>
          <cell r="G3398"/>
          <cell r="H3398" t="str">
            <v>Hằng</v>
          </cell>
          <cell r="I3398">
            <v>1005401</v>
          </cell>
          <cell r="J3398" t="str">
            <v>IQC</v>
          </cell>
          <cell r="K3398">
            <v>400</v>
          </cell>
          <cell r="L3398">
            <v>400</v>
          </cell>
          <cell r="M3398">
            <v>0</v>
          </cell>
          <cell r="P3398"/>
          <cell r="Q3398"/>
          <cell r="R3398"/>
          <cell r="S3398"/>
          <cell r="T3398"/>
          <cell r="U3398"/>
          <cell r="V3398"/>
          <cell r="W3398"/>
          <cell r="Y3398"/>
          <cell r="Z3398"/>
          <cell r="AA3398"/>
          <cell r="AB3398"/>
          <cell r="AC3398"/>
          <cell r="AD3398"/>
          <cell r="AE3398"/>
        </row>
        <row r="3399">
          <cell r="B3399">
            <v>44171</v>
          </cell>
          <cell r="C3399">
            <v>49</v>
          </cell>
          <cell r="D3399">
            <v>12</v>
          </cell>
          <cell r="E3399">
            <v>3004040378</v>
          </cell>
          <cell r="F3399" t="str">
            <v>Giá đỡ bản lề dưới IRO3 E8RO ghi</v>
          </cell>
          <cell r="G3399"/>
          <cell r="H3399" t="str">
            <v>Hằng</v>
          </cell>
          <cell r="I3399">
            <v>1006334</v>
          </cell>
          <cell r="J3399" t="str">
            <v>IQC</v>
          </cell>
          <cell r="K3399">
            <v>250</v>
          </cell>
          <cell r="L3399">
            <v>250</v>
          </cell>
          <cell r="M3399">
            <v>0</v>
          </cell>
          <cell r="P3399"/>
          <cell r="Q3399"/>
          <cell r="R3399"/>
          <cell r="S3399"/>
          <cell r="T3399"/>
          <cell r="U3399"/>
          <cell r="V3399"/>
          <cell r="W3399"/>
          <cell r="Y3399"/>
          <cell r="Z3399"/>
          <cell r="AA3399"/>
          <cell r="AB3399"/>
          <cell r="AC3399"/>
          <cell r="AD3399"/>
          <cell r="AE3399"/>
        </row>
        <row r="3400">
          <cell r="B3400">
            <v>44171</v>
          </cell>
          <cell r="C3400">
            <v>49</v>
          </cell>
          <cell r="D3400">
            <v>12</v>
          </cell>
          <cell r="E3400">
            <v>3004040386</v>
          </cell>
          <cell r="F3400" t="str">
            <v>Giằng ngang tủ HPC trắng</v>
          </cell>
          <cell r="G3400"/>
          <cell r="H3400" t="str">
            <v>Hằng</v>
          </cell>
          <cell r="I3400">
            <v>1006334</v>
          </cell>
          <cell r="J3400" t="str">
            <v>IQC</v>
          </cell>
          <cell r="K3400">
            <v>200</v>
          </cell>
          <cell r="L3400">
            <v>200</v>
          </cell>
          <cell r="M3400">
            <v>0</v>
          </cell>
          <cell r="P3400"/>
          <cell r="Q3400"/>
          <cell r="R3400"/>
          <cell r="S3400"/>
          <cell r="T3400"/>
          <cell r="U3400"/>
          <cell r="V3400"/>
          <cell r="W3400"/>
          <cell r="Y3400"/>
          <cell r="Z3400"/>
          <cell r="AA3400"/>
          <cell r="AB3400"/>
          <cell r="AC3400"/>
          <cell r="AD3400"/>
          <cell r="AE3400"/>
        </row>
        <row r="3401">
          <cell r="B3401">
            <v>44171</v>
          </cell>
          <cell r="C3401">
            <v>49</v>
          </cell>
          <cell r="D3401">
            <v>12</v>
          </cell>
          <cell r="E3401">
            <v>3004040385</v>
          </cell>
          <cell r="F3401" t="str">
            <v>Khung giá tủ HPC trắng</v>
          </cell>
          <cell r="G3401"/>
          <cell r="H3401" t="str">
            <v>Hằng</v>
          </cell>
          <cell r="I3401">
            <v>1006334</v>
          </cell>
          <cell r="J3401" t="str">
            <v>IQC</v>
          </cell>
          <cell r="K3401">
            <v>200</v>
          </cell>
          <cell r="L3401">
            <v>200</v>
          </cell>
          <cell r="M3401">
            <v>0</v>
          </cell>
          <cell r="P3401"/>
          <cell r="Q3401"/>
          <cell r="R3401"/>
          <cell r="S3401"/>
          <cell r="T3401"/>
          <cell r="U3401"/>
          <cell r="V3401"/>
          <cell r="W3401"/>
          <cell r="Y3401"/>
          <cell r="Z3401"/>
          <cell r="AA3401"/>
          <cell r="AB3401"/>
          <cell r="AC3401"/>
          <cell r="AD3401"/>
          <cell r="AE3401"/>
        </row>
        <row r="3402">
          <cell r="B3402">
            <v>44171</v>
          </cell>
          <cell r="C3402">
            <v>49</v>
          </cell>
          <cell r="D3402">
            <v>12</v>
          </cell>
          <cell r="E3402">
            <v>3003050041</v>
          </cell>
          <cell r="F3402" t="str">
            <v>Thân tủ IRO3 E8RO ghi</v>
          </cell>
          <cell r="G3402"/>
          <cell r="H3402" t="str">
            <v>Hằng</v>
          </cell>
          <cell r="I3402">
            <v>1006334</v>
          </cell>
          <cell r="J3402" t="str">
            <v>IQC</v>
          </cell>
          <cell r="K3402">
            <v>250</v>
          </cell>
          <cell r="L3402">
            <v>250</v>
          </cell>
          <cell r="M3402">
            <v>0</v>
          </cell>
          <cell r="P3402"/>
          <cell r="Q3402"/>
          <cell r="R3402"/>
          <cell r="S3402"/>
          <cell r="T3402"/>
          <cell r="U3402"/>
          <cell r="V3402"/>
          <cell r="W3402"/>
          <cell r="Y3402"/>
          <cell r="Z3402"/>
          <cell r="AA3402"/>
          <cell r="AB3402"/>
          <cell r="AC3402"/>
          <cell r="AD3402"/>
          <cell r="AE3402"/>
        </row>
        <row r="3403">
          <cell r="B3403">
            <v>44171</v>
          </cell>
          <cell r="C3403">
            <v>49</v>
          </cell>
          <cell r="D3403">
            <v>12</v>
          </cell>
          <cell r="E3403">
            <v>4006020018</v>
          </cell>
          <cell r="F3403" t="str">
            <v>Túi PE 90x105</v>
          </cell>
          <cell r="G3403"/>
          <cell r="H3403" t="str">
            <v>Hằng</v>
          </cell>
          <cell r="I3403">
            <v>1000015</v>
          </cell>
          <cell r="J3403" t="str">
            <v>IQC</v>
          </cell>
          <cell r="K3403">
            <v>10000</v>
          </cell>
          <cell r="L3403">
            <v>10000</v>
          </cell>
          <cell r="M3403">
            <v>0</v>
          </cell>
          <cell r="P3403"/>
          <cell r="Q3403"/>
          <cell r="R3403"/>
          <cell r="S3403"/>
          <cell r="T3403"/>
          <cell r="U3403"/>
          <cell r="V3403"/>
          <cell r="W3403"/>
          <cell r="Y3403"/>
          <cell r="Z3403"/>
          <cell r="AA3403"/>
          <cell r="AB3403"/>
          <cell r="AC3403"/>
          <cell r="AD3403"/>
          <cell r="AE3403"/>
        </row>
        <row r="3404">
          <cell r="B3404">
            <v>44171</v>
          </cell>
          <cell r="C3404">
            <v>49</v>
          </cell>
          <cell r="D3404">
            <v>12</v>
          </cell>
          <cell r="E3404">
            <v>4006020045</v>
          </cell>
          <cell r="F3404" t="str">
            <v>Túi PE PET CATIT</v>
          </cell>
          <cell r="G3404"/>
          <cell r="H3404" t="str">
            <v>Hằng</v>
          </cell>
          <cell r="I3404">
            <v>1000015</v>
          </cell>
          <cell r="J3404" t="str">
            <v>IQC</v>
          </cell>
          <cell r="K3404">
            <v>8000</v>
          </cell>
          <cell r="L3404">
            <v>8000</v>
          </cell>
          <cell r="M3404">
            <v>0</v>
          </cell>
          <cell r="P3404"/>
          <cell r="Q3404"/>
          <cell r="R3404"/>
          <cell r="S3404"/>
          <cell r="T3404"/>
          <cell r="U3404"/>
          <cell r="V3404"/>
          <cell r="W3404"/>
          <cell r="Y3404"/>
          <cell r="Z3404"/>
          <cell r="AA3404"/>
          <cell r="AB3404"/>
          <cell r="AC3404"/>
          <cell r="AD3404"/>
          <cell r="AE3404"/>
        </row>
        <row r="3405">
          <cell r="B3405">
            <v>44172</v>
          </cell>
          <cell r="C3405">
            <v>50</v>
          </cell>
          <cell r="D3405">
            <v>12</v>
          </cell>
          <cell r="E3405">
            <v>3004010017</v>
          </cell>
          <cell r="F3405" t="str">
            <v>Dây điện AT1 (20cm)</v>
          </cell>
          <cell r="G3405"/>
          <cell r="H3405" t="str">
            <v>Nhật Anh</v>
          </cell>
          <cell r="I3405" t="str">
            <v>Châu Á</v>
          </cell>
          <cell r="J3405" t="str">
            <v>IQC</v>
          </cell>
          <cell r="K3405">
            <v>2000</v>
          </cell>
          <cell r="L3405">
            <v>1995</v>
          </cell>
          <cell r="M3405">
            <v>5</v>
          </cell>
          <cell r="P3405"/>
          <cell r="Q3405"/>
          <cell r="R3405"/>
          <cell r="S3405"/>
          <cell r="T3405"/>
          <cell r="U3405"/>
          <cell r="V3405"/>
          <cell r="W3405"/>
          <cell r="Y3405"/>
          <cell r="Z3405"/>
          <cell r="AA3405"/>
          <cell r="AB3405"/>
          <cell r="AC3405">
            <v>5</v>
          </cell>
          <cell r="AD3405"/>
          <cell r="AE3405"/>
        </row>
        <row r="3406">
          <cell r="B3406">
            <v>44172</v>
          </cell>
          <cell r="C3406">
            <v>50</v>
          </cell>
          <cell r="D3406">
            <v>12</v>
          </cell>
          <cell r="E3406">
            <v>3004010119</v>
          </cell>
          <cell r="F3406" t="str">
            <v>Dây điện AT-6.3 (25cm)</v>
          </cell>
          <cell r="G3406"/>
          <cell r="H3406" t="str">
            <v>Nhật Anh</v>
          </cell>
          <cell r="I3406" t="str">
            <v>Châu Á</v>
          </cell>
          <cell r="J3406" t="str">
            <v>IQC</v>
          </cell>
          <cell r="K3406">
            <v>2000</v>
          </cell>
          <cell r="L3406">
            <v>1995</v>
          </cell>
          <cell r="M3406">
            <v>5</v>
          </cell>
          <cell r="P3406"/>
          <cell r="Q3406"/>
          <cell r="R3406"/>
          <cell r="S3406"/>
          <cell r="T3406"/>
          <cell r="U3406"/>
          <cell r="V3406"/>
          <cell r="W3406"/>
          <cell r="Y3406"/>
          <cell r="Z3406"/>
          <cell r="AA3406"/>
          <cell r="AB3406"/>
          <cell r="AC3406">
            <v>5</v>
          </cell>
          <cell r="AD3406"/>
          <cell r="AE3406"/>
        </row>
        <row r="3407">
          <cell r="B3407">
            <v>44172</v>
          </cell>
          <cell r="C3407">
            <v>50</v>
          </cell>
          <cell r="D3407">
            <v>12</v>
          </cell>
          <cell r="E3407">
            <v>2009010040</v>
          </cell>
          <cell r="F3407" t="str">
            <v>Nguồn 24V 1.5A (NDN005)</v>
          </cell>
          <cell r="G3407"/>
          <cell r="H3407" t="str">
            <v>Nhật Anh</v>
          </cell>
          <cell r="I3407" t="str">
            <v>Châu Á</v>
          </cell>
          <cell r="J3407" t="str">
            <v>IQC</v>
          </cell>
          <cell r="K3407">
            <v>90</v>
          </cell>
          <cell r="L3407">
            <v>87</v>
          </cell>
          <cell r="M3407">
            <v>3</v>
          </cell>
          <cell r="P3407"/>
          <cell r="Q3407"/>
          <cell r="R3407"/>
          <cell r="S3407"/>
          <cell r="T3407"/>
          <cell r="U3407"/>
          <cell r="V3407"/>
          <cell r="W3407"/>
          <cell r="Y3407"/>
          <cell r="Z3407"/>
          <cell r="AA3407"/>
          <cell r="AB3407"/>
          <cell r="AC3407">
            <v>3</v>
          </cell>
          <cell r="AD3407"/>
          <cell r="AE3407"/>
        </row>
        <row r="3408">
          <cell r="B3408">
            <v>44172</v>
          </cell>
          <cell r="C3408">
            <v>50</v>
          </cell>
          <cell r="D3408">
            <v>12</v>
          </cell>
          <cell r="E3408">
            <v>2007010003</v>
          </cell>
          <cell r="F3408" t="str">
            <v>Van áp cao đen 1/4" JEAK</v>
          </cell>
          <cell r="G3408"/>
          <cell r="H3408" t="str">
            <v>Nhâm</v>
          </cell>
          <cell r="I3408" t="str">
            <v>Linh kiện</v>
          </cell>
          <cell r="J3408" t="str">
            <v>PQC</v>
          </cell>
          <cell r="K3408">
            <v>2000</v>
          </cell>
          <cell r="L3408">
            <v>1981</v>
          </cell>
          <cell r="M3408">
            <v>19</v>
          </cell>
          <cell r="P3408"/>
          <cell r="Q3408"/>
          <cell r="R3408"/>
          <cell r="S3408"/>
          <cell r="T3408"/>
          <cell r="U3408"/>
          <cell r="V3408"/>
          <cell r="W3408"/>
          <cell r="Y3408"/>
          <cell r="Z3408"/>
          <cell r="AA3408"/>
          <cell r="AB3408"/>
          <cell r="AC3408"/>
          <cell r="AD3408"/>
          <cell r="AE3408">
            <v>19</v>
          </cell>
        </row>
        <row r="3409">
          <cell r="B3409">
            <v>44172</v>
          </cell>
          <cell r="C3409">
            <v>50</v>
          </cell>
          <cell r="D3409">
            <v>12</v>
          </cell>
          <cell r="E3409">
            <v>2007020008</v>
          </cell>
          <cell r="F3409" t="str">
            <v>Van áp thấp đen 1/4" JEAK</v>
          </cell>
          <cell r="G3409"/>
          <cell r="H3409" t="str">
            <v>Nhâm</v>
          </cell>
          <cell r="I3409" t="str">
            <v>Linh kiện</v>
          </cell>
          <cell r="J3409" t="str">
            <v>PQC</v>
          </cell>
          <cell r="K3409">
            <v>1000</v>
          </cell>
          <cell r="L3409">
            <v>979</v>
          </cell>
          <cell r="M3409">
            <v>21</v>
          </cell>
          <cell r="P3409"/>
          <cell r="Q3409"/>
          <cell r="R3409"/>
          <cell r="S3409"/>
          <cell r="T3409"/>
          <cell r="U3409"/>
          <cell r="V3409"/>
          <cell r="W3409"/>
          <cell r="Y3409"/>
          <cell r="Z3409"/>
          <cell r="AA3409"/>
          <cell r="AB3409"/>
          <cell r="AC3409"/>
          <cell r="AD3409"/>
          <cell r="AE3409">
            <v>21</v>
          </cell>
        </row>
        <row r="3410">
          <cell r="B3410">
            <v>44172</v>
          </cell>
          <cell r="C3410">
            <v>50</v>
          </cell>
          <cell r="D3410">
            <v>12</v>
          </cell>
          <cell r="E3410">
            <v>2011010004</v>
          </cell>
          <cell r="F3410" t="str">
            <v>Van 1C 14 trắng</v>
          </cell>
          <cell r="G3410"/>
          <cell r="H3410" t="str">
            <v>Nhâm</v>
          </cell>
          <cell r="I3410" t="str">
            <v>Linh kiện</v>
          </cell>
          <cell r="J3410" t="str">
            <v>PQC</v>
          </cell>
          <cell r="K3410">
            <v>1000</v>
          </cell>
          <cell r="L3410">
            <v>998</v>
          </cell>
          <cell r="M3410">
            <v>2</v>
          </cell>
          <cell r="P3410">
            <v>2</v>
          </cell>
          <cell r="Q3410"/>
          <cell r="R3410"/>
          <cell r="S3410"/>
          <cell r="T3410"/>
          <cell r="U3410"/>
          <cell r="V3410"/>
          <cell r="W3410"/>
          <cell r="Y3410"/>
          <cell r="Z3410"/>
          <cell r="AA3410"/>
          <cell r="AB3410"/>
          <cell r="AC3410"/>
          <cell r="AD3410"/>
          <cell r="AE3410"/>
        </row>
        <row r="3411">
          <cell r="B3411">
            <v>44172</v>
          </cell>
          <cell r="C3411">
            <v>50</v>
          </cell>
          <cell r="D3411">
            <v>12</v>
          </cell>
          <cell r="E3411">
            <v>3004090045</v>
          </cell>
          <cell r="F3411" t="str">
            <v>Kim Flow 300 vàng</v>
          </cell>
          <cell r="G3411"/>
          <cell r="H3411" t="str">
            <v>Nhâm</v>
          </cell>
          <cell r="I3411" t="str">
            <v>Linh kiện</v>
          </cell>
          <cell r="J3411" t="str">
            <v>PQC</v>
          </cell>
          <cell r="K3411">
            <v>500</v>
          </cell>
          <cell r="L3411">
            <v>490</v>
          </cell>
          <cell r="M3411">
            <v>10</v>
          </cell>
          <cell r="P3411">
            <v>10</v>
          </cell>
          <cell r="Q3411"/>
          <cell r="R3411"/>
          <cell r="S3411"/>
          <cell r="T3411"/>
          <cell r="U3411"/>
          <cell r="V3411"/>
          <cell r="W3411"/>
          <cell r="Y3411"/>
          <cell r="Z3411"/>
          <cell r="AA3411"/>
          <cell r="AB3411"/>
          <cell r="AC3411"/>
          <cell r="AD3411"/>
          <cell r="AE3411"/>
        </row>
        <row r="3412">
          <cell r="B3412">
            <v>44172</v>
          </cell>
          <cell r="C3412">
            <v>50</v>
          </cell>
          <cell r="D3412">
            <v>12</v>
          </cell>
          <cell r="E3412">
            <v>2011020051</v>
          </cell>
          <cell r="F3412" t="str">
            <v>Bộ cút Flow 300 FRT (VN)</v>
          </cell>
          <cell r="G3412"/>
          <cell r="H3412" t="str">
            <v>Nhâm</v>
          </cell>
          <cell r="I3412" t="str">
            <v>Linh kiện</v>
          </cell>
          <cell r="J3412" t="str">
            <v>PQC</v>
          </cell>
          <cell r="K3412">
            <v>2000</v>
          </cell>
          <cell r="L3412">
            <v>2000</v>
          </cell>
          <cell r="M3412">
            <v>0</v>
          </cell>
          <cell r="P3412"/>
          <cell r="Q3412"/>
          <cell r="R3412"/>
          <cell r="S3412"/>
          <cell r="T3412"/>
          <cell r="U3412"/>
          <cell r="V3412"/>
          <cell r="W3412"/>
          <cell r="Y3412"/>
          <cell r="Z3412"/>
          <cell r="AA3412"/>
          <cell r="AB3412"/>
          <cell r="AC3412"/>
          <cell r="AD3412"/>
          <cell r="AE3412"/>
        </row>
        <row r="3413">
          <cell r="B3413">
            <v>44172</v>
          </cell>
          <cell r="C3413">
            <v>50</v>
          </cell>
          <cell r="D3413">
            <v>12</v>
          </cell>
          <cell r="E3413">
            <v>2001310030</v>
          </cell>
          <cell r="F3413" t="str">
            <v>Nắp cốc K EZ 1/4-1/4 trắng</v>
          </cell>
          <cell r="G3413"/>
          <cell r="H3413" t="str">
            <v>Nhâm</v>
          </cell>
          <cell r="I3413" t="str">
            <v>Linh kiện</v>
          </cell>
          <cell r="J3413" t="str">
            <v>PQC</v>
          </cell>
          <cell r="K3413">
            <v>2000</v>
          </cell>
          <cell r="L3413">
            <v>2000</v>
          </cell>
          <cell r="M3413">
            <v>0</v>
          </cell>
          <cell r="P3413"/>
          <cell r="Q3413"/>
          <cell r="R3413"/>
          <cell r="S3413"/>
          <cell r="T3413"/>
          <cell r="U3413"/>
          <cell r="V3413"/>
          <cell r="W3413"/>
          <cell r="Y3413"/>
          <cell r="Z3413"/>
          <cell r="AA3413"/>
          <cell r="AB3413"/>
          <cell r="AC3413"/>
          <cell r="AD3413"/>
          <cell r="AE3413"/>
        </row>
        <row r="3414">
          <cell r="B3414">
            <v>44172</v>
          </cell>
          <cell r="C3414">
            <v>50</v>
          </cell>
          <cell r="D3414">
            <v>12</v>
          </cell>
          <cell r="E3414">
            <v>2001310033</v>
          </cell>
          <cell r="F3414" t="str">
            <v>Nắp cốc K EZ 3/8-1/4 trắng</v>
          </cell>
          <cell r="G3414"/>
          <cell r="H3414" t="str">
            <v>Nhâm</v>
          </cell>
          <cell r="I3414" t="str">
            <v>Linh kiện</v>
          </cell>
          <cell r="J3414" t="str">
            <v>PQC</v>
          </cell>
          <cell r="K3414">
            <v>1000</v>
          </cell>
          <cell r="L3414">
            <v>1000</v>
          </cell>
          <cell r="M3414">
            <v>0</v>
          </cell>
          <cell r="P3414"/>
          <cell r="Q3414"/>
          <cell r="R3414"/>
          <cell r="S3414"/>
          <cell r="T3414"/>
          <cell r="U3414"/>
          <cell r="V3414"/>
          <cell r="W3414"/>
          <cell r="Y3414"/>
          <cell r="Z3414"/>
          <cell r="AA3414"/>
          <cell r="AB3414"/>
          <cell r="AC3414"/>
          <cell r="AD3414"/>
          <cell r="AE3414"/>
        </row>
        <row r="3415">
          <cell r="B3415">
            <v>44172</v>
          </cell>
          <cell r="C3415">
            <v>50</v>
          </cell>
          <cell r="D3415">
            <v>12</v>
          </cell>
          <cell r="E3415">
            <v>3004091213</v>
          </cell>
          <cell r="F3415" t="str">
            <v>Cụm van điện từ- Rơ le nhiệt</v>
          </cell>
          <cell r="G3415"/>
          <cell r="H3415" t="str">
            <v>Nhâm</v>
          </cell>
          <cell r="I3415" t="str">
            <v>Linh kiện</v>
          </cell>
          <cell r="J3415" t="str">
            <v>PQC</v>
          </cell>
          <cell r="K3415">
            <v>1500</v>
          </cell>
          <cell r="L3415">
            <v>1500</v>
          </cell>
          <cell r="M3415">
            <v>0</v>
          </cell>
          <cell r="P3415"/>
          <cell r="Q3415"/>
          <cell r="R3415"/>
          <cell r="S3415"/>
          <cell r="T3415"/>
          <cell r="U3415"/>
          <cell r="V3415"/>
          <cell r="W3415"/>
          <cell r="Y3415"/>
          <cell r="Z3415"/>
          <cell r="AA3415"/>
          <cell r="AB3415"/>
          <cell r="AC3415"/>
          <cell r="AD3415"/>
          <cell r="AE3415"/>
        </row>
        <row r="3416">
          <cell r="B3416">
            <v>44172</v>
          </cell>
          <cell r="C3416">
            <v>50</v>
          </cell>
          <cell r="D3416">
            <v>12</v>
          </cell>
          <cell r="E3416">
            <v>3004090045</v>
          </cell>
          <cell r="F3416" t="str">
            <v>Kim Flow 300 vàng</v>
          </cell>
          <cell r="G3416"/>
          <cell r="H3416" t="str">
            <v>Nhâm</v>
          </cell>
          <cell r="I3416" t="str">
            <v>Linh kiện</v>
          </cell>
          <cell r="J3416" t="str">
            <v>PQC</v>
          </cell>
          <cell r="K3416">
            <v>1800</v>
          </cell>
          <cell r="L3416">
            <v>1800</v>
          </cell>
          <cell r="M3416">
            <v>0</v>
          </cell>
          <cell r="P3416"/>
          <cell r="Q3416"/>
          <cell r="R3416"/>
          <cell r="S3416"/>
          <cell r="T3416"/>
          <cell r="U3416"/>
          <cell r="V3416"/>
          <cell r="W3416"/>
          <cell r="Y3416"/>
          <cell r="Z3416"/>
          <cell r="AA3416"/>
          <cell r="AB3416"/>
          <cell r="AC3416"/>
          <cell r="AD3416"/>
          <cell r="AE3416"/>
        </row>
        <row r="3417">
          <cell r="B3417">
            <v>44172</v>
          </cell>
          <cell r="C3417">
            <v>50</v>
          </cell>
          <cell r="D3417">
            <v>12</v>
          </cell>
          <cell r="E3417">
            <v>3004090060</v>
          </cell>
          <cell r="F3417" t="str">
            <v>Bộ vi mạch SRO</v>
          </cell>
          <cell r="G3417"/>
          <cell r="H3417" t="str">
            <v>Nhâm</v>
          </cell>
          <cell r="I3417" t="str">
            <v>Linh kiện</v>
          </cell>
          <cell r="J3417" t="str">
            <v>PQC</v>
          </cell>
          <cell r="K3417">
            <v>300</v>
          </cell>
          <cell r="L3417">
            <v>300</v>
          </cell>
          <cell r="M3417">
            <v>0</v>
          </cell>
          <cell r="P3417"/>
          <cell r="Q3417"/>
          <cell r="R3417"/>
          <cell r="S3417"/>
          <cell r="T3417"/>
          <cell r="U3417"/>
          <cell r="V3417"/>
          <cell r="W3417"/>
          <cell r="Y3417"/>
          <cell r="Z3417"/>
          <cell r="AA3417"/>
          <cell r="AB3417"/>
          <cell r="AC3417"/>
          <cell r="AD3417"/>
          <cell r="AE3417"/>
        </row>
        <row r="3418">
          <cell r="B3418">
            <v>44172</v>
          </cell>
          <cell r="C3418">
            <v>50</v>
          </cell>
          <cell r="D3418">
            <v>12</v>
          </cell>
          <cell r="E3418">
            <v>3004090019</v>
          </cell>
          <cell r="F3418" t="str">
            <v>Lò xo van áp cao</v>
          </cell>
          <cell r="G3418"/>
          <cell r="H3418" t="str">
            <v>Nhật Anh</v>
          </cell>
          <cell r="I3418">
            <v>1003999</v>
          </cell>
          <cell r="J3418" t="str">
            <v>IQC</v>
          </cell>
          <cell r="K3418">
            <v>30000</v>
          </cell>
          <cell r="L3418">
            <v>30000</v>
          </cell>
          <cell r="M3418">
            <v>0</v>
          </cell>
          <cell r="P3418"/>
          <cell r="Q3418"/>
          <cell r="R3418"/>
          <cell r="S3418"/>
          <cell r="T3418"/>
          <cell r="U3418"/>
          <cell r="V3418"/>
          <cell r="W3418"/>
          <cell r="Y3418"/>
          <cell r="Z3418"/>
          <cell r="AA3418"/>
          <cell r="AB3418"/>
          <cell r="AC3418"/>
          <cell r="AD3418"/>
          <cell r="AE3418"/>
        </row>
        <row r="3419">
          <cell r="B3419">
            <v>44172</v>
          </cell>
          <cell r="C3419">
            <v>50</v>
          </cell>
          <cell r="D3419">
            <v>12</v>
          </cell>
          <cell r="E3419">
            <v>4006040006</v>
          </cell>
          <cell r="F3419" t="str">
            <v>Dây thít trắng 150x3mm</v>
          </cell>
          <cell r="G3419"/>
          <cell r="H3419" t="str">
            <v>Nhật Anh</v>
          </cell>
          <cell r="I3419">
            <v>1000333</v>
          </cell>
          <cell r="J3419" t="str">
            <v>IQC</v>
          </cell>
          <cell r="K3419">
            <v>50000</v>
          </cell>
          <cell r="L3419">
            <v>50000</v>
          </cell>
          <cell r="M3419">
            <v>0</v>
          </cell>
          <cell r="P3419"/>
          <cell r="Q3419"/>
          <cell r="R3419"/>
          <cell r="S3419"/>
          <cell r="T3419"/>
          <cell r="U3419"/>
          <cell r="V3419"/>
          <cell r="W3419"/>
          <cell r="Y3419"/>
          <cell r="Z3419"/>
          <cell r="AA3419"/>
          <cell r="AB3419"/>
          <cell r="AC3419"/>
          <cell r="AD3419"/>
          <cell r="AE3419"/>
        </row>
        <row r="3420">
          <cell r="B3420">
            <v>44172</v>
          </cell>
          <cell r="C3420">
            <v>50</v>
          </cell>
          <cell r="D3420">
            <v>12</v>
          </cell>
          <cell r="E3420">
            <v>2013020013</v>
          </cell>
          <cell r="F3420" t="str">
            <v>Giá sắt BCN</v>
          </cell>
          <cell r="G3420"/>
          <cell r="H3420" t="str">
            <v>Nhật Anh</v>
          </cell>
          <cell r="I3420">
            <v>1000016</v>
          </cell>
          <cell r="J3420" t="str">
            <v>IQC</v>
          </cell>
          <cell r="K3420">
            <v>50</v>
          </cell>
          <cell r="L3420">
            <v>50</v>
          </cell>
          <cell r="M3420">
            <v>0</v>
          </cell>
          <cell r="P3420"/>
          <cell r="Q3420"/>
          <cell r="R3420"/>
          <cell r="S3420"/>
          <cell r="T3420"/>
          <cell r="U3420"/>
          <cell r="V3420"/>
          <cell r="W3420"/>
          <cell r="Y3420"/>
          <cell r="Z3420"/>
          <cell r="AA3420"/>
          <cell r="AB3420"/>
          <cell r="AC3420"/>
          <cell r="AD3420"/>
          <cell r="AE3420"/>
        </row>
        <row r="3421">
          <cell r="B3421">
            <v>44172</v>
          </cell>
          <cell r="C3421">
            <v>50</v>
          </cell>
          <cell r="D3421">
            <v>12</v>
          </cell>
          <cell r="E3421">
            <v>3004040406</v>
          </cell>
          <cell r="F3421" t="str">
            <v>Thanh gá điện IQ-PLUS trắng</v>
          </cell>
          <cell r="G3421"/>
          <cell r="H3421" t="str">
            <v>Nhật Anh</v>
          </cell>
          <cell r="I3421">
            <v>1000016</v>
          </cell>
          <cell r="J3421" t="str">
            <v>IQC</v>
          </cell>
          <cell r="K3421">
            <v>17</v>
          </cell>
          <cell r="L3421">
            <v>17</v>
          </cell>
          <cell r="M3421">
            <v>0</v>
          </cell>
          <cell r="P3421"/>
          <cell r="Q3421"/>
          <cell r="R3421"/>
          <cell r="S3421"/>
          <cell r="T3421"/>
          <cell r="U3421"/>
          <cell r="V3421"/>
          <cell r="W3421"/>
          <cell r="Y3421"/>
          <cell r="Z3421"/>
          <cell r="AA3421"/>
          <cell r="AB3421"/>
          <cell r="AC3421"/>
          <cell r="AD3421"/>
          <cell r="AE3421"/>
        </row>
        <row r="3422">
          <cell r="B3422">
            <v>44172</v>
          </cell>
          <cell r="C3422">
            <v>50</v>
          </cell>
          <cell r="D3422">
            <v>12</v>
          </cell>
          <cell r="E3422">
            <v>3004040336</v>
          </cell>
          <cell r="F3422" t="str">
            <v>Giá cốc IQO trắng</v>
          </cell>
          <cell r="G3422"/>
          <cell r="H3422" t="str">
            <v>Nhật Anh</v>
          </cell>
          <cell r="I3422">
            <v>1000016</v>
          </cell>
          <cell r="J3422" t="str">
            <v>IQC</v>
          </cell>
          <cell r="K3422">
            <v>3</v>
          </cell>
          <cell r="L3422">
            <v>3</v>
          </cell>
          <cell r="M3422">
            <v>0</v>
          </cell>
          <cell r="P3422"/>
          <cell r="Q3422"/>
          <cell r="R3422"/>
          <cell r="S3422"/>
          <cell r="T3422"/>
          <cell r="U3422"/>
          <cell r="V3422"/>
          <cell r="W3422"/>
          <cell r="Y3422"/>
          <cell r="Z3422"/>
          <cell r="AA3422"/>
          <cell r="AB3422"/>
          <cell r="AC3422"/>
          <cell r="AD3422"/>
          <cell r="AE3422"/>
        </row>
        <row r="3423">
          <cell r="B3423">
            <v>44172</v>
          </cell>
          <cell r="C3423">
            <v>50</v>
          </cell>
          <cell r="D3423">
            <v>12</v>
          </cell>
          <cell r="E3423">
            <v>2013020109</v>
          </cell>
          <cell r="F3423" t="str">
            <v>Giá sắt L4 Made in VIETNAM</v>
          </cell>
          <cell r="G3423"/>
          <cell r="H3423" t="str">
            <v>Nhật Anh</v>
          </cell>
          <cell r="I3423">
            <v>1000016</v>
          </cell>
          <cell r="J3423" t="str">
            <v>IQC</v>
          </cell>
          <cell r="K3423">
            <v>801</v>
          </cell>
          <cell r="L3423">
            <v>801</v>
          </cell>
          <cell r="M3423">
            <v>0</v>
          </cell>
          <cell r="P3423"/>
          <cell r="Q3423"/>
          <cell r="R3423"/>
          <cell r="S3423"/>
          <cell r="T3423"/>
          <cell r="U3423"/>
          <cell r="V3423"/>
          <cell r="W3423"/>
          <cell r="Y3423"/>
          <cell r="Z3423"/>
          <cell r="AA3423"/>
          <cell r="AB3423"/>
          <cell r="AC3423"/>
          <cell r="AD3423"/>
          <cell r="AE3423"/>
        </row>
        <row r="3424">
          <cell r="B3424">
            <v>44172</v>
          </cell>
          <cell r="C3424">
            <v>50</v>
          </cell>
          <cell r="D3424">
            <v>12</v>
          </cell>
          <cell r="E3424">
            <v>2013020015</v>
          </cell>
          <cell r="F3424" t="str">
            <v>Giá sắt CQ L1</v>
          </cell>
          <cell r="G3424"/>
          <cell r="H3424" t="str">
            <v>Nhật Anh</v>
          </cell>
          <cell r="I3424">
            <v>1000016</v>
          </cell>
          <cell r="J3424" t="str">
            <v>IQC</v>
          </cell>
          <cell r="K3424">
            <v>61</v>
          </cell>
          <cell r="L3424">
            <v>61</v>
          </cell>
          <cell r="M3424">
            <v>0</v>
          </cell>
          <cell r="P3424"/>
          <cell r="Q3424"/>
          <cell r="R3424"/>
          <cell r="S3424"/>
          <cell r="T3424"/>
          <cell r="U3424"/>
          <cell r="V3424"/>
          <cell r="W3424"/>
          <cell r="Y3424"/>
          <cell r="Z3424"/>
          <cell r="AA3424"/>
          <cell r="AB3424"/>
          <cell r="AC3424"/>
          <cell r="AD3424"/>
          <cell r="AE3424"/>
        </row>
        <row r="3425">
          <cell r="B3425">
            <v>44172</v>
          </cell>
          <cell r="C3425">
            <v>50</v>
          </cell>
          <cell r="D3425">
            <v>12</v>
          </cell>
          <cell r="E3425">
            <v>2013020098</v>
          </cell>
          <cell r="F3425" t="str">
            <v>Giá sắt 4C-270 L5 trắng</v>
          </cell>
          <cell r="G3425"/>
          <cell r="H3425" t="str">
            <v>Nhật Anh</v>
          </cell>
          <cell r="I3425">
            <v>1000016</v>
          </cell>
          <cell r="J3425" t="str">
            <v>IQC</v>
          </cell>
          <cell r="K3425">
            <v>54</v>
          </cell>
          <cell r="L3425">
            <v>54</v>
          </cell>
          <cell r="M3425">
            <v>0</v>
          </cell>
          <cell r="P3425"/>
          <cell r="Q3425"/>
          <cell r="R3425"/>
          <cell r="S3425"/>
          <cell r="T3425"/>
          <cell r="U3425"/>
          <cell r="V3425"/>
          <cell r="W3425"/>
          <cell r="Y3425"/>
          <cell r="Z3425"/>
          <cell r="AA3425"/>
          <cell r="AB3425"/>
          <cell r="AC3425"/>
          <cell r="AD3425"/>
          <cell r="AE3425"/>
        </row>
        <row r="3426">
          <cell r="B3426">
            <v>44172</v>
          </cell>
          <cell r="C3426">
            <v>50</v>
          </cell>
          <cell r="D3426">
            <v>12</v>
          </cell>
          <cell r="E3426">
            <v>2013020008</v>
          </cell>
          <cell r="F3426" t="str">
            <v>Giá sắt L5</v>
          </cell>
          <cell r="G3426"/>
          <cell r="H3426" t="str">
            <v>Nhật Anh</v>
          </cell>
          <cell r="I3426">
            <v>1000016</v>
          </cell>
          <cell r="J3426" t="str">
            <v>IQC</v>
          </cell>
          <cell r="K3426">
            <v>18</v>
          </cell>
          <cell r="L3426">
            <v>18</v>
          </cell>
          <cell r="M3426">
            <v>0</v>
          </cell>
          <cell r="P3426"/>
          <cell r="Q3426"/>
          <cell r="R3426"/>
          <cell r="S3426"/>
          <cell r="T3426"/>
          <cell r="U3426"/>
          <cell r="V3426"/>
          <cell r="W3426"/>
          <cell r="Y3426"/>
          <cell r="Z3426"/>
          <cell r="AA3426"/>
          <cell r="AB3426"/>
          <cell r="AC3426"/>
          <cell r="AD3426"/>
          <cell r="AE3426"/>
        </row>
        <row r="3427">
          <cell r="B3427">
            <v>44172</v>
          </cell>
          <cell r="C3427">
            <v>50</v>
          </cell>
          <cell r="D3427">
            <v>12</v>
          </cell>
          <cell r="E3427">
            <v>3004020429</v>
          </cell>
          <cell r="F3427" t="str">
            <v>Khay cốc IQ-PLUS trắng</v>
          </cell>
          <cell r="G3427"/>
          <cell r="H3427" t="str">
            <v>Nhật Anh</v>
          </cell>
          <cell r="I3427">
            <v>1000016</v>
          </cell>
          <cell r="J3427" t="str">
            <v>IQC</v>
          </cell>
          <cell r="K3427">
            <v>752</v>
          </cell>
          <cell r="L3427">
            <v>752</v>
          </cell>
          <cell r="M3427">
            <v>0</v>
          </cell>
          <cell r="P3427"/>
          <cell r="Q3427"/>
          <cell r="R3427"/>
          <cell r="S3427"/>
          <cell r="T3427"/>
          <cell r="U3427"/>
          <cell r="V3427"/>
          <cell r="W3427"/>
          <cell r="Y3427"/>
          <cell r="Z3427"/>
          <cell r="AA3427"/>
          <cell r="AB3427"/>
          <cell r="AC3427"/>
          <cell r="AD3427"/>
          <cell r="AE3427"/>
        </row>
        <row r="3428">
          <cell r="B3428">
            <v>44172</v>
          </cell>
          <cell r="C3428">
            <v>50</v>
          </cell>
          <cell r="D3428">
            <v>12</v>
          </cell>
          <cell r="E3428">
            <v>3004040442</v>
          </cell>
          <cell r="F3428" t="str">
            <v>Giá sắt HC18RO trắng</v>
          </cell>
          <cell r="G3428"/>
          <cell r="H3428" t="str">
            <v>Nhật Anh</v>
          </cell>
          <cell r="I3428">
            <v>1000016</v>
          </cell>
          <cell r="J3428" t="str">
            <v>IQC</v>
          </cell>
          <cell r="K3428">
            <v>91</v>
          </cell>
          <cell r="L3428">
            <v>91</v>
          </cell>
          <cell r="M3428">
            <v>0</v>
          </cell>
          <cell r="P3428"/>
          <cell r="Q3428"/>
          <cell r="R3428"/>
          <cell r="S3428"/>
          <cell r="T3428"/>
          <cell r="U3428"/>
          <cell r="V3428"/>
          <cell r="W3428"/>
          <cell r="Y3428"/>
          <cell r="Z3428"/>
          <cell r="AA3428"/>
          <cell r="AB3428"/>
          <cell r="AC3428"/>
          <cell r="AD3428"/>
          <cell r="AE3428"/>
        </row>
        <row r="3429">
          <cell r="B3429">
            <v>44172</v>
          </cell>
          <cell r="C3429">
            <v>50</v>
          </cell>
          <cell r="D3429">
            <v>12</v>
          </cell>
          <cell r="E3429">
            <v>2013020130</v>
          </cell>
          <cell r="F3429" t="str">
            <v>Giá sắt SH trắng v2</v>
          </cell>
          <cell r="G3429"/>
          <cell r="H3429" t="str">
            <v>Nhật Anh</v>
          </cell>
          <cell r="I3429">
            <v>1000016</v>
          </cell>
          <cell r="J3429" t="str">
            <v>IQC</v>
          </cell>
          <cell r="K3429">
            <v>5</v>
          </cell>
          <cell r="L3429">
            <v>5</v>
          </cell>
          <cell r="M3429">
            <v>0</v>
          </cell>
          <cell r="P3429"/>
          <cell r="Q3429"/>
          <cell r="R3429"/>
          <cell r="S3429"/>
          <cell r="T3429"/>
          <cell r="U3429"/>
          <cell r="V3429"/>
          <cell r="W3429"/>
          <cell r="Y3429"/>
          <cell r="Z3429"/>
          <cell r="AA3429"/>
          <cell r="AB3429"/>
          <cell r="AC3429"/>
          <cell r="AD3429"/>
          <cell r="AE3429"/>
        </row>
        <row r="3430">
          <cell r="B3430">
            <v>44172</v>
          </cell>
          <cell r="C3430">
            <v>50</v>
          </cell>
          <cell r="D3430">
            <v>12</v>
          </cell>
          <cell r="E3430">
            <v>3004040340</v>
          </cell>
          <cell r="F3430" t="str">
            <v>Giá cốc SHC trắng</v>
          </cell>
          <cell r="G3430"/>
          <cell r="H3430" t="str">
            <v>Nhật Anh</v>
          </cell>
          <cell r="I3430">
            <v>1000016</v>
          </cell>
          <cell r="J3430" t="str">
            <v>IQC</v>
          </cell>
          <cell r="K3430">
            <v>13</v>
          </cell>
          <cell r="L3430">
            <v>13</v>
          </cell>
          <cell r="M3430">
            <v>0</v>
          </cell>
          <cell r="P3430"/>
          <cell r="Q3430"/>
          <cell r="R3430"/>
          <cell r="S3430"/>
          <cell r="T3430"/>
          <cell r="U3430"/>
          <cell r="V3430"/>
          <cell r="W3430"/>
          <cell r="Y3430"/>
          <cell r="Z3430"/>
          <cell r="AA3430"/>
          <cell r="AB3430"/>
          <cell r="AC3430"/>
          <cell r="AD3430"/>
          <cell r="AE3430"/>
        </row>
        <row r="3431">
          <cell r="B3431">
            <v>44172</v>
          </cell>
          <cell r="C3431">
            <v>50</v>
          </cell>
          <cell r="D3431">
            <v>12</v>
          </cell>
          <cell r="E3431">
            <v>2013020097</v>
          </cell>
          <cell r="F3431" t="str">
            <v>Giá sắt 4C-270 L2 trắng</v>
          </cell>
          <cell r="G3431"/>
          <cell r="H3431" t="str">
            <v>Nhật Anh</v>
          </cell>
          <cell r="I3431">
            <v>1000016</v>
          </cell>
          <cell r="J3431" t="str">
            <v>IQC</v>
          </cell>
          <cell r="K3431">
            <v>232</v>
          </cell>
          <cell r="L3431">
            <v>232</v>
          </cell>
          <cell r="M3431">
            <v>0</v>
          </cell>
          <cell r="P3431"/>
          <cell r="Q3431"/>
          <cell r="R3431"/>
          <cell r="S3431"/>
          <cell r="T3431"/>
          <cell r="U3431"/>
          <cell r="V3431"/>
          <cell r="W3431"/>
          <cell r="Y3431"/>
          <cell r="Z3431"/>
          <cell r="AA3431"/>
          <cell r="AB3431"/>
          <cell r="AC3431"/>
          <cell r="AD3431"/>
          <cell r="AE3431"/>
        </row>
        <row r="3432">
          <cell r="B3432">
            <v>44172</v>
          </cell>
          <cell r="C3432">
            <v>50</v>
          </cell>
          <cell r="D3432">
            <v>12</v>
          </cell>
          <cell r="E3432">
            <v>2013070007</v>
          </cell>
          <cell r="F3432" t="str">
            <v>Ống đồng D6</v>
          </cell>
          <cell r="G3432"/>
          <cell r="H3432" t="str">
            <v>Nhật Anh</v>
          </cell>
          <cell r="I3432">
            <v>1005778</v>
          </cell>
          <cell r="J3432" t="str">
            <v>IQC</v>
          </cell>
          <cell r="K3432">
            <v>100</v>
          </cell>
          <cell r="L3432">
            <v>100</v>
          </cell>
          <cell r="M3432">
            <v>0</v>
          </cell>
          <cell r="P3432"/>
          <cell r="Q3432"/>
          <cell r="R3432"/>
          <cell r="S3432"/>
          <cell r="T3432"/>
          <cell r="U3432"/>
          <cell r="V3432"/>
          <cell r="W3432"/>
          <cell r="Y3432"/>
          <cell r="Z3432"/>
          <cell r="AA3432"/>
          <cell r="AB3432"/>
          <cell r="AC3432"/>
          <cell r="AD3432"/>
          <cell r="AE3432"/>
        </row>
        <row r="3433">
          <cell r="B3433">
            <v>44172</v>
          </cell>
          <cell r="C3433">
            <v>50</v>
          </cell>
          <cell r="D3433">
            <v>12</v>
          </cell>
          <cell r="E3433">
            <v>2017020084</v>
          </cell>
          <cell r="F3433" t="str">
            <v>Ống bảo ôn D27</v>
          </cell>
          <cell r="G3433"/>
          <cell r="H3433" t="str">
            <v>Nhật Anh</v>
          </cell>
          <cell r="I3433">
            <v>1000111</v>
          </cell>
          <cell r="J3433" t="str">
            <v>IQC</v>
          </cell>
          <cell r="K3433">
            <v>1000</v>
          </cell>
          <cell r="L3433">
            <v>1000</v>
          </cell>
          <cell r="M3433">
            <v>0</v>
          </cell>
          <cell r="P3433"/>
          <cell r="Q3433"/>
          <cell r="R3433"/>
          <cell r="S3433"/>
          <cell r="T3433"/>
          <cell r="U3433"/>
          <cell r="V3433"/>
          <cell r="W3433"/>
          <cell r="Y3433"/>
          <cell r="Z3433"/>
          <cell r="AA3433"/>
          <cell r="AB3433"/>
          <cell r="AC3433"/>
          <cell r="AD3433"/>
          <cell r="AE3433"/>
        </row>
        <row r="3434">
          <cell r="B3434">
            <v>44172</v>
          </cell>
          <cell r="C3434">
            <v>50</v>
          </cell>
          <cell r="D3434">
            <v>12</v>
          </cell>
          <cell r="E3434">
            <v>2013020055</v>
          </cell>
          <cell r="F3434" t="str">
            <v>Giá sắt CQ2 L1 (CS)</v>
          </cell>
          <cell r="G3434"/>
          <cell r="H3434" t="str">
            <v>Nhật Anh</v>
          </cell>
          <cell r="I3434">
            <v>1000014</v>
          </cell>
          <cell r="J3434" t="str">
            <v>IQC</v>
          </cell>
          <cell r="K3434">
            <v>116</v>
          </cell>
          <cell r="L3434">
            <v>116</v>
          </cell>
          <cell r="M3434">
            <v>0</v>
          </cell>
          <cell r="P3434"/>
          <cell r="Q3434"/>
          <cell r="R3434"/>
          <cell r="S3434"/>
          <cell r="T3434"/>
          <cell r="U3434"/>
          <cell r="V3434"/>
          <cell r="W3434"/>
          <cell r="Y3434"/>
          <cell r="Z3434"/>
          <cell r="AA3434"/>
          <cell r="AB3434"/>
          <cell r="AC3434"/>
          <cell r="AD3434"/>
          <cell r="AE3434"/>
        </row>
        <row r="3435">
          <cell r="B3435">
            <v>44172</v>
          </cell>
          <cell r="C3435">
            <v>50</v>
          </cell>
          <cell r="D3435">
            <v>12</v>
          </cell>
          <cell r="E3435">
            <v>3004040269</v>
          </cell>
          <cell r="F3435" t="str">
            <v>Chân giá sắt TOP COVER (CS)</v>
          </cell>
          <cell r="G3435"/>
          <cell r="H3435" t="str">
            <v>Nhật Anh</v>
          </cell>
          <cell r="I3435">
            <v>1000014</v>
          </cell>
          <cell r="J3435" t="str">
            <v>IQC</v>
          </cell>
          <cell r="K3435">
            <v>250</v>
          </cell>
          <cell r="L3435">
            <v>250</v>
          </cell>
          <cell r="M3435">
            <v>0</v>
          </cell>
          <cell r="P3435"/>
          <cell r="Q3435"/>
          <cell r="R3435"/>
          <cell r="S3435"/>
          <cell r="T3435"/>
          <cell r="U3435"/>
          <cell r="V3435"/>
          <cell r="W3435"/>
          <cell r="Y3435"/>
          <cell r="Z3435"/>
          <cell r="AA3435"/>
          <cell r="AB3435"/>
          <cell r="AC3435"/>
          <cell r="AD3435"/>
          <cell r="AE3435"/>
        </row>
        <row r="3436">
          <cell r="B3436">
            <v>44172</v>
          </cell>
          <cell r="C3436">
            <v>50</v>
          </cell>
          <cell r="D3436">
            <v>12</v>
          </cell>
          <cell r="E3436">
            <v>3004040459</v>
          </cell>
          <cell r="F3436" t="str">
            <v>Chân giá sắt HALF COVER (CS)</v>
          </cell>
          <cell r="G3436"/>
          <cell r="H3436" t="str">
            <v>Nhật Anh</v>
          </cell>
          <cell r="I3436">
            <v>1000014</v>
          </cell>
          <cell r="J3436" t="str">
            <v>IQC</v>
          </cell>
          <cell r="K3436">
            <v>45</v>
          </cell>
          <cell r="L3436">
            <v>45</v>
          </cell>
          <cell r="M3436">
            <v>0</v>
          </cell>
          <cell r="P3436"/>
          <cell r="Q3436"/>
          <cell r="R3436"/>
          <cell r="S3436"/>
          <cell r="T3436"/>
          <cell r="U3436"/>
          <cell r="V3436"/>
          <cell r="W3436"/>
          <cell r="Y3436"/>
          <cell r="Z3436"/>
          <cell r="AA3436"/>
          <cell r="AB3436"/>
          <cell r="AC3436"/>
          <cell r="AD3436"/>
          <cell r="AE3436"/>
        </row>
        <row r="3437">
          <cell r="B3437">
            <v>44172</v>
          </cell>
          <cell r="C3437">
            <v>50</v>
          </cell>
          <cell r="D3437">
            <v>12</v>
          </cell>
          <cell r="E3437">
            <v>3004040460</v>
          </cell>
          <cell r="F3437" t="str">
            <v>Gá linh kiện điện HALF COVER (CS)</v>
          </cell>
          <cell r="G3437"/>
          <cell r="H3437" t="str">
            <v>Nhật Anh</v>
          </cell>
          <cell r="I3437">
            <v>1000014</v>
          </cell>
          <cell r="J3437" t="str">
            <v>IQC</v>
          </cell>
          <cell r="K3437">
            <v>38</v>
          </cell>
          <cell r="L3437">
            <v>38</v>
          </cell>
          <cell r="M3437">
            <v>0</v>
          </cell>
          <cell r="P3437"/>
          <cell r="Q3437"/>
          <cell r="R3437"/>
          <cell r="S3437"/>
          <cell r="T3437"/>
          <cell r="U3437"/>
          <cell r="V3437"/>
          <cell r="W3437"/>
          <cell r="Y3437"/>
          <cell r="Z3437"/>
          <cell r="AA3437"/>
          <cell r="AB3437"/>
          <cell r="AC3437"/>
          <cell r="AD3437"/>
          <cell r="AE3437"/>
        </row>
        <row r="3438">
          <cell r="B3438">
            <v>44172</v>
          </cell>
          <cell r="C3438">
            <v>50</v>
          </cell>
          <cell r="D3438">
            <v>12</v>
          </cell>
          <cell r="E3438">
            <v>2013020112</v>
          </cell>
          <cell r="F3438" t="str">
            <v>Giá sắt L4 Made in VIETNAM (CS)</v>
          </cell>
          <cell r="G3438"/>
          <cell r="H3438" t="str">
            <v>Nhật Anh</v>
          </cell>
          <cell r="I3438">
            <v>1000014</v>
          </cell>
          <cell r="J3438" t="str">
            <v>IQC</v>
          </cell>
          <cell r="K3438">
            <v>33</v>
          </cell>
          <cell r="L3438">
            <v>33</v>
          </cell>
          <cell r="M3438">
            <v>0</v>
          </cell>
          <cell r="P3438"/>
          <cell r="Q3438"/>
          <cell r="R3438"/>
          <cell r="S3438"/>
          <cell r="T3438"/>
          <cell r="U3438"/>
          <cell r="V3438"/>
          <cell r="W3438"/>
          <cell r="Y3438"/>
          <cell r="Z3438"/>
          <cell r="AA3438"/>
          <cell r="AB3438"/>
          <cell r="AC3438"/>
          <cell r="AD3438"/>
          <cell r="AE3438"/>
        </row>
        <row r="3439">
          <cell r="B3439">
            <v>44172</v>
          </cell>
          <cell r="C3439">
            <v>50</v>
          </cell>
          <cell r="D3439">
            <v>12</v>
          </cell>
          <cell r="E3439">
            <v>3004020568</v>
          </cell>
          <cell r="F3439" t="str">
            <v>Khung UNDERSINK UF (CS)</v>
          </cell>
          <cell r="G3439"/>
          <cell r="H3439" t="str">
            <v>Nhật Anh</v>
          </cell>
          <cell r="I3439">
            <v>1004614</v>
          </cell>
          <cell r="J3439" t="str">
            <v>IQC</v>
          </cell>
          <cell r="K3439">
            <v>108</v>
          </cell>
          <cell r="L3439">
            <v>108</v>
          </cell>
          <cell r="M3439">
            <v>0</v>
          </cell>
          <cell r="P3439"/>
          <cell r="Q3439"/>
          <cell r="R3439"/>
          <cell r="S3439"/>
          <cell r="T3439"/>
          <cell r="U3439"/>
          <cell r="V3439"/>
          <cell r="W3439"/>
          <cell r="Y3439"/>
          <cell r="Z3439"/>
          <cell r="AA3439"/>
          <cell r="AB3439"/>
          <cell r="AC3439"/>
          <cell r="AD3439"/>
          <cell r="AE3439"/>
        </row>
        <row r="3440">
          <cell r="B3440">
            <v>44172</v>
          </cell>
          <cell r="C3440">
            <v>50</v>
          </cell>
          <cell r="D3440">
            <v>12</v>
          </cell>
          <cell r="E3440">
            <v>2017030041</v>
          </cell>
          <cell r="F3440" t="str">
            <v>Gioăng chỉ cao su NBR D28.4x2.6</v>
          </cell>
          <cell r="G3440"/>
          <cell r="H3440" t="str">
            <v>Nhật Anh</v>
          </cell>
          <cell r="I3440">
            <v>1000030</v>
          </cell>
          <cell r="J3440" t="str">
            <v>IQC</v>
          </cell>
          <cell r="K3440">
            <v>20000</v>
          </cell>
          <cell r="L3440">
            <v>20000</v>
          </cell>
          <cell r="M3440">
            <v>0</v>
          </cell>
          <cell r="P3440"/>
          <cell r="Q3440"/>
          <cell r="R3440"/>
          <cell r="S3440"/>
          <cell r="T3440"/>
          <cell r="U3440"/>
          <cell r="V3440"/>
          <cell r="W3440"/>
          <cell r="Y3440"/>
          <cell r="Z3440"/>
          <cell r="AA3440"/>
          <cell r="AB3440"/>
          <cell r="AC3440"/>
          <cell r="AD3440"/>
          <cell r="AE3440"/>
        </row>
        <row r="3441">
          <cell r="B3441">
            <v>44172</v>
          </cell>
          <cell r="C3441">
            <v>50</v>
          </cell>
          <cell r="D3441">
            <v>12</v>
          </cell>
          <cell r="E3441">
            <v>2008050021</v>
          </cell>
          <cell r="F3441" t="str">
            <v>Gioăng nén bơm 8369T</v>
          </cell>
          <cell r="G3441"/>
          <cell r="H3441" t="str">
            <v>Nhật Anh</v>
          </cell>
          <cell r="I3441">
            <v>1000030</v>
          </cell>
          <cell r="J3441" t="str">
            <v>IQC</v>
          </cell>
          <cell r="K3441">
            <v>19000</v>
          </cell>
          <cell r="L3441">
            <v>19000</v>
          </cell>
          <cell r="M3441">
            <v>0</v>
          </cell>
          <cell r="P3441"/>
          <cell r="Q3441"/>
          <cell r="R3441"/>
          <cell r="S3441"/>
          <cell r="T3441"/>
          <cell r="U3441"/>
          <cell r="V3441"/>
          <cell r="W3441"/>
          <cell r="Y3441"/>
          <cell r="Z3441"/>
          <cell r="AA3441"/>
          <cell r="AB3441"/>
          <cell r="AC3441"/>
          <cell r="AD3441"/>
          <cell r="AE3441"/>
        </row>
        <row r="3442">
          <cell r="B3442">
            <v>44172</v>
          </cell>
          <cell r="C3442">
            <v>50</v>
          </cell>
          <cell r="D3442">
            <v>12</v>
          </cell>
          <cell r="E3442">
            <v>2008050022</v>
          </cell>
          <cell r="F3442" t="str">
            <v>Gioăng nạp bơm 8369T</v>
          </cell>
          <cell r="G3442"/>
          <cell r="H3442" t="str">
            <v>Nhật Anh</v>
          </cell>
          <cell r="I3442">
            <v>1000030</v>
          </cell>
          <cell r="J3442" t="str">
            <v>IQC</v>
          </cell>
          <cell r="K3442">
            <v>20000</v>
          </cell>
          <cell r="L3442">
            <v>20000</v>
          </cell>
          <cell r="M3442">
            <v>0</v>
          </cell>
          <cell r="P3442"/>
          <cell r="Q3442"/>
          <cell r="R3442"/>
          <cell r="S3442"/>
          <cell r="T3442"/>
          <cell r="U3442"/>
          <cell r="V3442"/>
          <cell r="W3442"/>
          <cell r="Y3442"/>
          <cell r="Z3442"/>
          <cell r="AA3442"/>
          <cell r="AB3442"/>
          <cell r="AC3442"/>
          <cell r="AD3442"/>
          <cell r="AE3442"/>
        </row>
        <row r="3443">
          <cell r="B3443">
            <v>44172</v>
          </cell>
          <cell r="C3443">
            <v>50</v>
          </cell>
          <cell r="D3443">
            <v>12</v>
          </cell>
          <cell r="E3443">
            <v>3001020002</v>
          </cell>
          <cell r="F3443" t="str">
            <v>Gioăng van áp thấp</v>
          </cell>
          <cell r="G3443"/>
          <cell r="H3443" t="str">
            <v>Nhật Anh</v>
          </cell>
          <cell r="I3443">
            <v>1000030</v>
          </cell>
          <cell r="J3443" t="str">
            <v>IQC</v>
          </cell>
          <cell r="K3443">
            <v>12000</v>
          </cell>
          <cell r="L3443">
            <v>12000</v>
          </cell>
          <cell r="M3443">
            <v>0</v>
          </cell>
          <cell r="P3443"/>
          <cell r="Q3443"/>
          <cell r="R3443"/>
          <cell r="S3443"/>
          <cell r="T3443"/>
          <cell r="U3443"/>
          <cell r="V3443"/>
          <cell r="W3443"/>
          <cell r="Y3443"/>
          <cell r="Z3443"/>
          <cell r="AA3443"/>
          <cell r="AB3443"/>
          <cell r="AC3443"/>
          <cell r="AD3443"/>
          <cell r="AE3443"/>
        </row>
        <row r="3444">
          <cell r="B3444">
            <v>44172</v>
          </cell>
          <cell r="C3444">
            <v>50</v>
          </cell>
          <cell r="D3444">
            <v>12</v>
          </cell>
          <cell r="E3444">
            <v>2017030001</v>
          </cell>
          <cell r="F3444" t="str">
            <v>Gioăng van áp cao</v>
          </cell>
          <cell r="G3444"/>
          <cell r="H3444" t="str">
            <v>Nhật Anh</v>
          </cell>
          <cell r="I3444">
            <v>1000030</v>
          </cell>
          <cell r="J3444" t="str">
            <v>IQC</v>
          </cell>
          <cell r="K3444">
            <v>8000</v>
          </cell>
          <cell r="L3444">
            <v>8000</v>
          </cell>
          <cell r="M3444">
            <v>0</v>
          </cell>
          <cell r="P3444"/>
          <cell r="Q3444"/>
          <cell r="R3444"/>
          <cell r="S3444"/>
          <cell r="T3444"/>
          <cell r="U3444"/>
          <cell r="V3444"/>
          <cell r="W3444"/>
          <cell r="Y3444"/>
          <cell r="Z3444"/>
          <cell r="AA3444"/>
          <cell r="AB3444"/>
          <cell r="AC3444"/>
          <cell r="AD3444"/>
          <cell r="AE3444"/>
        </row>
        <row r="3445">
          <cell r="B3445">
            <v>44172</v>
          </cell>
          <cell r="C3445">
            <v>50</v>
          </cell>
          <cell r="D3445">
            <v>12</v>
          </cell>
          <cell r="E3445">
            <v>2013050084</v>
          </cell>
          <cell r="F3445" t="str">
            <v>Van bình áp tanklife</v>
          </cell>
          <cell r="G3445"/>
          <cell r="H3445" t="str">
            <v>Tiến</v>
          </cell>
          <cell r="I3445">
            <v>2000217</v>
          </cell>
          <cell r="J3445" t="str">
            <v>IQC</v>
          </cell>
          <cell r="K3445">
            <v>3390</v>
          </cell>
          <cell r="L3445">
            <v>3390</v>
          </cell>
          <cell r="M3445">
            <v>0</v>
          </cell>
          <cell r="P3445"/>
          <cell r="Q3445"/>
          <cell r="R3445"/>
          <cell r="S3445"/>
          <cell r="T3445"/>
          <cell r="U3445"/>
          <cell r="V3445"/>
          <cell r="W3445"/>
          <cell r="Y3445"/>
          <cell r="Z3445"/>
          <cell r="AA3445"/>
          <cell r="AB3445"/>
          <cell r="AC3445"/>
          <cell r="AD3445"/>
          <cell r="AE3445"/>
        </row>
        <row r="3446">
          <cell r="B3446">
            <v>44172</v>
          </cell>
          <cell r="C3446">
            <v>50</v>
          </cell>
          <cell r="D3446">
            <v>12</v>
          </cell>
          <cell r="E3446">
            <v>2013080089</v>
          </cell>
          <cell r="F3446" t="str">
            <v>Vòi SL-D031 KAROFI (2000310)</v>
          </cell>
          <cell r="G3446"/>
          <cell r="H3446" t="str">
            <v>Tiến</v>
          </cell>
          <cell r="I3446">
            <v>2000310</v>
          </cell>
          <cell r="J3446" t="str">
            <v>IQC</v>
          </cell>
          <cell r="K3446">
            <v>10000</v>
          </cell>
          <cell r="L3446">
            <v>10000</v>
          </cell>
          <cell r="M3446">
            <v>0</v>
          </cell>
          <cell r="P3446"/>
          <cell r="Q3446"/>
          <cell r="R3446"/>
          <cell r="S3446"/>
          <cell r="T3446"/>
          <cell r="U3446"/>
          <cell r="V3446"/>
          <cell r="W3446"/>
          <cell r="Y3446"/>
          <cell r="Z3446"/>
          <cell r="AA3446"/>
          <cell r="AB3446"/>
          <cell r="AC3446"/>
          <cell r="AD3446"/>
          <cell r="AE3446"/>
        </row>
        <row r="3447">
          <cell r="B3447">
            <v>44172</v>
          </cell>
          <cell r="C3447">
            <v>50</v>
          </cell>
          <cell r="D3447">
            <v>12</v>
          </cell>
          <cell r="E3447">
            <v>2007030063</v>
          </cell>
          <cell r="F3447" t="str">
            <v>Van điện từ- Flow YS-DFC-18Q</v>
          </cell>
          <cell r="G3447"/>
          <cell r="H3447" t="str">
            <v>Tiến</v>
          </cell>
          <cell r="I3447">
            <v>2000127</v>
          </cell>
          <cell r="J3447" t="str">
            <v>IQC</v>
          </cell>
          <cell r="K3447">
            <v>1000</v>
          </cell>
          <cell r="L3447">
            <v>1000</v>
          </cell>
          <cell r="M3447">
            <v>0</v>
          </cell>
          <cell r="P3447"/>
          <cell r="Q3447"/>
          <cell r="R3447"/>
          <cell r="S3447"/>
          <cell r="T3447"/>
          <cell r="U3447"/>
          <cell r="V3447"/>
          <cell r="W3447"/>
          <cell r="Y3447"/>
          <cell r="Z3447"/>
          <cell r="AA3447"/>
          <cell r="AB3447"/>
          <cell r="AC3447"/>
          <cell r="AD3447"/>
          <cell r="AE3447"/>
        </row>
        <row r="3448">
          <cell r="B3448">
            <v>44172</v>
          </cell>
          <cell r="C3448">
            <v>50</v>
          </cell>
          <cell r="D3448">
            <v>12</v>
          </cell>
          <cell r="E3448">
            <v>3004020439</v>
          </cell>
          <cell r="F3448" t="str">
            <v>Cụm vách phải HCV200RO trắng</v>
          </cell>
          <cell r="G3448"/>
          <cell r="H3448" t="str">
            <v>Hằng</v>
          </cell>
          <cell r="I3448">
            <v>1006334</v>
          </cell>
          <cell r="J3448" t="str">
            <v>IQC</v>
          </cell>
          <cell r="K3448">
            <v>120</v>
          </cell>
          <cell r="L3448">
            <v>120</v>
          </cell>
          <cell r="M3448">
            <v>0</v>
          </cell>
          <cell r="P3448"/>
          <cell r="Q3448"/>
          <cell r="R3448"/>
          <cell r="S3448"/>
          <cell r="T3448"/>
          <cell r="U3448"/>
          <cell r="V3448"/>
          <cell r="W3448"/>
          <cell r="Y3448"/>
          <cell r="Z3448"/>
          <cell r="AA3448"/>
          <cell r="AB3448"/>
          <cell r="AC3448"/>
          <cell r="AD3448"/>
          <cell r="AE3448"/>
        </row>
        <row r="3449">
          <cell r="B3449">
            <v>44172</v>
          </cell>
          <cell r="C3449">
            <v>50</v>
          </cell>
          <cell r="D3449">
            <v>12</v>
          </cell>
          <cell r="E3449">
            <v>3004020438</v>
          </cell>
          <cell r="F3449" t="str">
            <v>Cụm vách trái HCV200RO trắng</v>
          </cell>
          <cell r="G3449"/>
          <cell r="H3449" t="str">
            <v>Hằng</v>
          </cell>
          <cell r="I3449">
            <v>1006334</v>
          </cell>
          <cell r="J3449" t="str">
            <v>IQC</v>
          </cell>
          <cell r="K3449">
            <v>120</v>
          </cell>
          <cell r="L3449">
            <v>120</v>
          </cell>
          <cell r="M3449">
            <v>0</v>
          </cell>
          <cell r="P3449"/>
          <cell r="Q3449"/>
          <cell r="R3449"/>
          <cell r="S3449"/>
          <cell r="T3449"/>
          <cell r="U3449"/>
          <cell r="V3449"/>
          <cell r="W3449"/>
          <cell r="Y3449"/>
          <cell r="Z3449"/>
          <cell r="AA3449"/>
          <cell r="AB3449"/>
          <cell r="AC3449"/>
          <cell r="AD3449"/>
          <cell r="AE3449"/>
        </row>
        <row r="3450">
          <cell r="B3450">
            <v>44172</v>
          </cell>
          <cell r="C3450">
            <v>50</v>
          </cell>
          <cell r="D3450">
            <v>12</v>
          </cell>
          <cell r="E3450">
            <v>3004040294</v>
          </cell>
          <cell r="F3450" t="str">
            <v>Thân tủ IRO3-HOT trắng</v>
          </cell>
          <cell r="G3450"/>
          <cell r="H3450" t="str">
            <v>Hằng</v>
          </cell>
          <cell r="I3450">
            <v>1006334</v>
          </cell>
          <cell r="J3450" t="str">
            <v>IQC</v>
          </cell>
          <cell r="K3450">
            <v>100</v>
          </cell>
          <cell r="L3450">
            <v>100</v>
          </cell>
          <cell r="M3450">
            <v>0</v>
          </cell>
          <cell r="P3450"/>
          <cell r="Q3450"/>
          <cell r="R3450"/>
          <cell r="S3450"/>
          <cell r="T3450"/>
          <cell r="U3450"/>
          <cell r="V3450"/>
          <cell r="W3450"/>
          <cell r="Y3450"/>
          <cell r="Z3450"/>
          <cell r="AA3450"/>
          <cell r="AB3450"/>
          <cell r="AC3450"/>
          <cell r="AD3450"/>
          <cell r="AE3450"/>
        </row>
        <row r="3451">
          <cell r="B3451">
            <v>44172</v>
          </cell>
          <cell r="C3451">
            <v>50</v>
          </cell>
          <cell r="D3451">
            <v>12</v>
          </cell>
          <cell r="E3451">
            <v>3003050041</v>
          </cell>
          <cell r="F3451" t="str">
            <v>Thân tủ IRO3 E8RO ghi</v>
          </cell>
          <cell r="G3451"/>
          <cell r="H3451" t="str">
            <v>Hằng</v>
          </cell>
          <cell r="I3451">
            <v>1006334</v>
          </cell>
          <cell r="J3451" t="str">
            <v>IQC</v>
          </cell>
          <cell r="K3451">
            <v>200</v>
          </cell>
          <cell r="L3451">
            <v>200</v>
          </cell>
          <cell r="M3451">
            <v>0</v>
          </cell>
          <cell r="P3451"/>
          <cell r="Q3451"/>
          <cell r="R3451"/>
          <cell r="S3451"/>
          <cell r="T3451"/>
          <cell r="U3451"/>
          <cell r="V3451"/>
          <cell r="W3451"/>
          <cell r="Y3451"/>
          <cell r="Z3451"/>
          <cell r="AA3451"/>
          <cell r="AB3451"/>
          <cell r="AC3451"/>
          <cell r="AD3451"/>
          <cell r="AE3451"/>
        </row>
        <row r="3452">
          <cell r="B3452">
            <v>44172</v>
          </cell>
          <cell r="C3452">
            <v>50</v>
          </cell>
          <cell r="D3452">
            <v>12</v>
          </cell>
          <cell r="E3452">
            <v>3003050003</v>
          </cell>
          <cell r="F3452" t="str">
            <v>Thân tủ IQ trắng (0.5mm)</v>
          </cell>
          <cell r="G3452"/>
          <cell r="H3452" t="str">
            <v>Hằng</v>
          </cell>
          <cell r="I3452">
            <v>1006334</v>
          </cell>
          <cell r="J3452" t="str">
            <v>IQC</v>
          </cell>
          <cell r="K3452">
            <v>200</v>
          </cell>
          <cell r="L3452">
            <v>200</v>
          </cell>
          <cell r="M3452">
            <v>0</v>
          </cell>
          <cell r="P3452"/>
          <cell r="Q3452"/>
          <cell r="R3452"/>
          <cell r="S3452"/>
          <cell r="T3452"/>
          <cell r="U3452"/>
          <cell r="V3452"/>
          <cell r="W3452"/>
          <cell r="Y3452"/>
          <cell r="Z3452"/>
          <cell r="AA3452"/>
          <cell r="AB3452"/>
          <cell r="AC3452"/>
          <cell r="AD3452"/>
          <cell r="AE3452"/>
        </row>
        <row r="3453">
          <cell r="B3453">
            <v>44172</v>
          </cell>
          <cell r="C3453">
            <v>50</v>
          </cell>
          <cell r="D3453">
            <v>12</v>
          </cell>
          <cell r="E3453">
            <v>3003050005</v>
          </cell>
          <cell r="F3453" t="str">
            <v>Thân tủ IQ vàng (0.5mm)</v>
          </cell>
          <cell r="G3453"/>
          <cell r="H3453" t="str">
            <v>Hằng</v>
          </cell>
          <cell r="I3453">
            <v>1005399</v>
          </cell>
          <cell r="J3453" t="str">
            <v>IQC</v>
          </cell>
          <cell r="K3453">
            <v>200</v>
          </cell>
          <cell r="L3453">
            <v>200</v>
          </cell>
          <cell r="M3453">
            <v>0</v>
          </cell>
          <cell r="P3453"/>
          <cell r="Q3453"/>
          <cell r="R3453"/>
          <cell r="S3453"/>
          <cell r="T3453"/>
          <cell r="U3453"/>
          <cell r="V3453"/>
          <cell r="W3453"/>
          <cell r="Y3453"/>
          <cell r="Z3453"/>
          <cell r="AA3453"/>
          <cell r="AB3453"/>
          <cell r="AC3453"/>
          <cell r="AD3453"/>
          <cell r="AE3453"/>
        </row>
        <row r="3454">
          <cell r="B3454">
            <v>44172</v>
          </cell>
          <cell r="C3454">
            <v>50</v>
          </cell>
          <cell r="D3454">
            <v>12</v>
          </cell>
          <cell r="E3454">
            <v>3004020440</v>
          </cell>
          <cell r="F3454" t="str">
            <v>Cụm gá bản lề HCV200 trắng</v>
          </cell>
          <cell r="G3454"/>
          <cell r="H3454" t="str">
            <v>Hằng</v>
          </cell>
          <cell r="I3454">
            <v>1006334</v>
          </cell>
          <cell r="J3454" t="str">
            <v>IQC</v>
          </cell>
          <cell r="K3454">
            <v>200</v>
          </cell>
          <cell r="L3454">
            <v>200</v>
          </cell>
          <cell r="M3454">
            <v>0</v>
          </cell>
          <cell r="P3454"/>
          <cell r="Q3454"/>
          <cell r="R3454"/>
          <cell r="S3454"/>
          <cell r="T3454"/>
          <cell r="U3454"/>
          <cell r="V3454"/>
          <cell r="W3454"/>
          <cell r="Y3454"/>
          <cell r="Z3454"/>
          <cell r="AA3454"/>
          <cell r="AB3454"/>
          <cell r="AC3454"/>
          <cell r="AD3454"/>
          <cell r="AE3454"/>
        </row>
        <row r="3455">
          <cell r="B3455">
            <v>44172</v>
          </cell>
          <cell r="C3455">
            <v>50</v>
          </cell>
          <cell r="D3455">
            <v>12</v>
          </cell>
          <cell r="E3455">
            <v>3004040392</v>
          </cell>
          <cell r="F3455" t="str">
            <v>Ốp sau IRO3-HOT</v>
          </cell>
          <cell r="G3455"/>
          <cell r="H3455" t="str">
            <v>Hằng</v>
          </cell>
          <cell r="I3455">
            <v>1006334</v>
          </cell>
          <cell r="J3455" t="str">
            <v>IQC</v>
          </cell>
          <cell r="K3455">
            <v>150</v>
          </cell>
          <cell r="L3455">
            <v>150</v>
          </cell>
          <cell r="M3455">
            <v>0</v>
          </cell>
          <cell r="P3455"/>
          <cell r="Q3455"/>
          <cell r="R3455"/>
          <cell r="S3455"/>
          <cell r="T3455"/>
          <cell r="U3455"/>
          <cell r="V3455"/>
          <cell r="W3455"/>
          <cell r="Y3455"/>
          <cell r="Z3455"/>
          <cell r="AA3455"/>
          <cell r="AB3455"/>
          <cell r="AC3455"/>
          <cell r="AD3455"/>
          <cell r="AE3455"/>
        </row>
        <row r="3456">
          <cell r="B3456">
            <v>44172</v>
          </cell>
          <cell r="C3456">
            <v>50</v>
          </cell>
          <cell r="D3456">
            <v>12</v>
          </cell>
          <cell r="E3456">
            <v>3004040378</v>
          </cell>
          <cell r="F3456" t="str">
            <v>Giá đỡ bản lề dưới IRO3 E8RO ghi</v>
          </cell>
          <cell r="G3456"/>
          <cell r="H3456" t="str">
            <v>Hằng</v>
          </cell>
          <cell r="I3456">
            <v>1006334</v>
          </cell>
          <cell r="J3456" t="str">
            <v>IQC</v>
          </cell>
          <cell r="K3456">
            <v>200</v>
          </cell>
          <cell r="L3456">
            <v>200</v>
          </cell>
          <cell r="M3456">
            <v>0</v>
          </cell>
          <cell r="P3456"/>
          <cell r="Q3456"/>
          <cell r="R3456"/>
          <cell r="S3456"/>
          <cell r="T3456"/>
          <cell r="U3456"/>
          <cell r="V3456"/>
          <cell r="W3456"/>
          <cell r="Y3456"/>
          <cell r="Z3456"/>
          <cell r="AA3456"/>
          <cell r="AB3456"/>
          <cell r="AC3456"/>
          <cell r="AD3456"/>
          <cell r="AE3456"/>
        </row>
        <row r="3457">
          <cell r="B3457">
            <v>44172</v>
          </cell>
          <cell r="C3457">
            <v>50</v>
          </cell>
          <cell r="D3457">
            <v>12</v>
          </cell>
          <cell r="E3457">
            <v>3004040386</v>
          </cell>
          <cell r="F3457" t="str">
            <v>Giằng ngang tủ HPC trắng</v>
          </cell>
          <cell r="G3457"/>
          <cell r="H3457" t="str">
            <v>Hằng</v>
          </cell>
          <cell r="I3457">
            <v>1006334</v>
          </cell>
          <cell r="J3457" t="str">
            <v>IQC</v>
          </cell>
          <cell r="K3457">
            <v>200</v>
          </cell>
          <cell r="L3457">
            <v>200</v>
          </cell>
          <cell r="M3457">
            <v>0</v>
          </cell>
          <cell r="P3457"/>
          <cell r="Q3457"/>
          <cell r="R3457"/>
          <cell r="S3457"/>
          <cell r="T3457"/>
          <cell r="U3457"/>
          <cell r="V3457"/>
          <cell r="W3457"/>
          <cell r="Y3457"/>
          <cell r="Z3457"/>
          <cell r="AA3457"/>
          <cell r="AB3457"/>
          <cell r="AC3457"/>
          <cell r="AD3457"/>
          <cell r="AE3457"/>
        </row>
        <row r="3458">
          <cell r="B3458">
            <v>44172</v>
          </cell>
          <cell r="C3458">
            <v>50</v>
          </cell>
          <cell r="D3458">
            <v>12</v>
          </cell>
          <cell r="E3458">
            <v>3004040385</v>
          </cell>
          <cell r="F3458" t="str">
            <v>Khung giá tủ HPC trắng</v>
          </cell>
          <cell r="G3458"/>
          <cell r="H3458" t="str">
            <v>Hằng</v>
          </cell>
          <cell r="I3458">
            <v>1006334</v>
          </cell>
          <cell r="J3458" t="str">
            <v>IQC</v>
          </cell>
          <cell r="K3458">
            <v>200</v>
          </cell>
          <cell r="L3458">
            <v>200</v>
          </cell>
          <cell r="M3458">
            <v>0</v>
          </cell>
          <cell r="P3458"/>
          <cell r="Q3458"/>
          <cell r="R3458"/>
          <cell r="S3458"/>
          <cell r="T3458"/>
          <cell r="U3458"/>
          <cell r="V3458"/>
          <cell r="W3458"/>
          <cell r="Y3458"/>
          <cell r="Z3458"/>
          <cell r="AA3458"/>
          <cell r="AB3458"/>
          <cell r="AC3458"/>
          <cell r="AD3458"/>
          <cell r="AE3458"/>
        </row>
        <row r="3459">
          <cell r="B3459">
            <v>44172</v>
          </cell>
          <cell r="C3459">
            <v>50</v>
          </cell>
          <cell r="D3459">
            <v>12</v>
          </cell>
          <cell r="E3459">
            <v>3003050051</v>
          </cell>
          <cell r="F3459" t="str">
            <v>Thân tủ IQ-PLUS trắng</v>
          </cell>
          <cell r="G3459"/>
          <cell r="H3459" t="str">
            <v>Hằng</v>
          </cell>
          <cell r="I3459">
            <v>1006334</v>
          </cell>
          <cell r="J3459" t="str">
            <v>IQC</v>
          </cell>
          <cell r="K3459">
            <v>150</v>
          </cell>
          <cell r="L3459">
            <v>150</v>
          </cell>
          <cell r="M3459">
            <v>0</v>
          </cell>
          <cell r="P3459"/>
          <cell r="Q3459"/>
          <cell r="R3459"/>
          <cell r="S3459"/>
          <cell r="T3459"/>
          <cell r="U3459"/>
          <cell r="V3459"/>
          <cell r="W3459"/>
          <cell r="Y3459"/>
          <cell r="Z3459"/>
          <cell r="AA3459"/>
          <cell r="AB3459"/>
          <cell r="AC3459"/>
          <cell r="AD3459"/>
          <cell r="AE3459"/>
        </row>
        <row r="3460">
          <cell r="B3460">
            <v>44172</v>
          </cell>
          <cell r="C3460">
            <v>50</v>
          </cell>
          <cell r="D3460">
            <v>12</v>
          </cell>
          <cell r="E3460">
            <v>3003050032</v>
          </cell>
          <cell r="F3460" t="str">
            <v>Thân tủ IQO trắng (0.6mm)</v>
          </cell>
          <cell r="G3460"/>
          <cell r="H3460" t="str">
            <v>Hằng</v>
          </cell>
          <cell r="I3460">
            <v>1006334</v>
          </cell>
          <cell r="J3460" t="str">
            <v>IQC</v>
          </cell>
          <cell r="K3460">
            <v>100</v>
          </cell>
          <cell r="L3460">
            <v>100</v>
          </cell>
          <cell r="M3460">
            <v>0</v>
          </cell>
          <cell r="P3460"/>
          <cell r="Q3460"/>
          <cell r="R3460"/>
          <cell r="S3460"/>
          <cell r="T3460"/>
          <cell r="U3460"/>
          <cell r="V3460"/>
          <cell r="W3460"/>
          <cell r="Y3460"/>
          <cell r="Z3460"/>
          <cell r="AA3460"/>
          <cell r="AB3460"/>
          <cell r="AC3460"/>
          <cell r="AD3460"/>
          <cell r="AE3460"/>
        </row>
        <row r="3461">
          <cell r="B3461">
            <v>44172</v>
          </cell>
          <cell r="C3461">
            <v>50</v>
          </cell>
          <cell r="D3461">
            <v>12</v>
          </cell>
          <cell r="E3461">
            <v>3003010220</v>
          </cell>
          <cell r="F3461" t="str">
            <v>Kính tôi cánh IQ đen 4mm KAROFI</v>
          </cell>
          <cell r="G3461"/>
          <cell r="H3461" t="str">
            <v>Hằng</v>
          </cell>
          <cell r="I3461">
            <v>1005401</v>
          </cell>
          <cell r="J3461" t="str">
            <v>IQC</v>
          </cell>
          <cell r="K3461">
            <v>860</v>
          </cell>
          <cell r="L3461">
            <v>860</v>
          </cell>
          <cell r="M3461">
            <v>0</v>
          </cell>
          <cell r="P3461"/>
          <cell r="Q3461"/>
          <cell r="R3461"/>
          <cell r="S3461"/>
          <cell r="T3461"/>
          <cell r="U3461"/>
          <cell r="V3461"/>
          <cell r="W3461"/>
          <cell r="Y3461"/>
          <cell r="Z3461"/>
          <cell r="AA3461"/>
          <cell r="AB3461"/>
          <cell r="AC3461"/>
          <cell r="AD3461"/>
          <cell r="AE3461"/>
        </row>
        <row r="3462">
          <cell r="B3462">
            <v>44172</v>
          </cell>
          <cell r="C3462">
            <v>50</v>
          </cell>
          <cell r="D3462">
            <v>12</v>
          </cell>
          <cell r="E3462">
            <v>3003020118</v>
          </cell>
          <cell r="F3462" t="str">
            <v>Kính tôi đình IRO3 CT KAROFI đen</v>
          </cell>
          <cell r="G3462"/>
          <cell r="H3462" t="str">
            <v>Hằng</v>
          </cell>
          <cell r="I3462">
            <v>1005401</v>
          </cell>
          <cell r="J3462" t="str">
            <v>IQC</v>
          </cell>
          <cell r="K3462">
            <v>660</v>
          </cell>
          <cell r="L3462">
            <v>660</v>
          </cell>
          <cell r="M3462">
            <v>0</v>
          </cell>
          <cell r="P3462"/>
          <cell r="Q3462"/>
          <cell r="R3462"/>
          <cell r="S3462"/>
          <cell r="T3462"/>
          <cell r="U3462"/>
          <cell r="V3462"/>
          <cell r="W3462"/>
          <cell r="Y3462"/>
          <cell r="Z3462"/>
          <cell r="AA3462"/>
          <cell r="AB3462"/>
          <cell r="AC3462"/>
          <cell r="AD3462"/>
          <cell r="AE3462"/>
        </row>
        <row r="3463">
          <cell r="B3463">
            <v>44172</v>
          </cell>
          <cell r="C3463">
            <v>50</v>
          </cell>
          <cell r="D3463">
            <v>12</v>
          </cell>
          <cell r="E3463">
            <v>3003010244</v>
          </cell>
          <cell r="F3463" t="str">
            <v>Kính tôi cánh IRO3 CT 4mm KAROFI đen</v>
          </cell>
          <cell r="G3463"/>
          <cell r="H3463" t="str">
            <v>Hằng</v>
          </cell>
          <cell r="I3463">
            <v>1005401</v>
          </cell>
          <cell r="J3463" t="str">
            <v>IQC</v>
          </cell>
          <cell r="K3463">
            <v>400</v>
          </cell>
          <cell r="L3463">
            <v>400</v>
          </cell>
          <cell r="M3463">
            <v>0</v>
          </cell>
          <cell r="P3463"/>
          <cell r="Q3463"/>
          <cell r="R3463"/>
          <cell r="S3463"/>
          <cell r="T3463"/>
          <cell r="U3463"/>
          <cell r="V3463"/>
          <cell r="W3463"/>
          <cell r="Y3463"/>
          <cell r="Z3463"/>
          <cell r="AA3463"/>
          <cell r="AB3463"/>
          <cell r="AC3463"/>
          <cell r="AD3463"/>
          <cell r="AE3463"/>
        </row>
        <row r="3464">
          <cell r="B3464">
            <v>44172</v>
          </cell>
          <cell r="C3464">
            <v>50</v>
          </cell>
          <cell r="D3464">
            <v>12</v>
          </cell>
          <cell r="E3464">
            <v>3004090184</v>
          </cell>
          <cell r="F3464" t="str">
            <v>Cabinet ABS IQ-PLUS (1001519)</v>
          </cell>
          <cell r="G3464"/>
          <cell r="H3464" t="str">
            <v>Hằng</v>
          </cell>
          <cell r="I3464">
            <v>1001519</v>
          </cell>
          <cell r="J3464" t="str">
            <v>IQC</v>
          </cell>
          <cell r="K3464">
            <v>500</v>
          </cell>
          <cell r="L3464">
            <v>500</v>
          </cell>
          <cell r="M3464">
            <v>0</v>
          </cell>
          <cell r="P3464"/>
          <cell r="Q3464"/>
          <cell r="R3464"/>
          <cell r="S3464"/>
          <cell r="T3464"/>
          <cell r="U3464"/>
          <cell r="V3464"/>
          <cell r="W3464"/>
          <cell r="Y3464"/>
          <cell r="Z3464"/>
          <cell r="AA3464"/>
          <cell r="AB3464"/>
          <cell r="AC3464"/>
          <cell r="AD3464"/>
          <cell r="AE3464"/>
        </row>
        <row r="3465">
          <cell r="B3465">
            <v>44172</v>
          </cell>
          <cell r="C3465">
            <v>50</v>
          </cell>
          <cell r="D3465">
            <v>12</v>
          </cell>
          <cell r="E3465">
            <v>1001040391</v>
          </cell>
          <cell r="F3465" t="str">
            <v>Máy lọc nước Optimus Plus O-P1310</v>
          </cell>
          <cell r="G3465"/>
          <cell r="H3465" t="str">
            <v>Sa</v>
          </cell>
          <cell r="I3465" t="str">
            <v>Lắp ráp</v>
          </cell>
          <cell r="J3465" t="str">
            <v>OQC</v>
          </cell>
          <cell r="K3465">
            <v>200</v>
          </cell>
          <cell r="L3465">
            <v>200</v>
          </cell>
          <cell r="M3465">
            <v>0</v>
          </cell>
          <cell r="P3465"/>
          <cell r="Q3465"/>
          <cell r="R3465"/>
          <cell r="S3465"/>
          <cell r="T3465"/>
          <cell r="U3465"/>
          <cell r="V3465"/>
          <cell r="W3465"/>
          <cell r="Y3465"/>
          <cell r="Z3465"/>
          <cell r="AA3465"/>
          <cell r="AB3465"/>
          <cell r="AC3465"/>
          <cell r="AD3465"/>
          <cell r="AE3465"/>
        </row>
        <row r="3466">
          <cell r="B3466">
            <v>44172</v>
          </cell>
          <cell r="C3466">
            <v>50</v>
          </cell>
          <cell r="D3466">
            <v>12</v>
          </cell>
          <cell r="E3466">
            <v>1001040392</v>
          </cell>
          <cell r="F3466" t="str">
            <v>Máy lọc nước Optimus Duo O-D138</v>
          </cell>
          <cell r="G3466"/>
          <cell r="H3466" t="str">
            <v>Sa</v>
          </cell>
          <cell r="I3466" t="str">
            <v>Lắp ráp</v>
          </cell>
          <cell r="J3466" t="str">
            <v>OQC</v>
          </cell>
          <cell r="K3466">
            <v>150</v>
          </cell>
          <cell r="L3466">
            <v>150</v>
          </cell>
          <cell r="M3466">
            <v>0</v>
          </cell>
          <cell r="P3466"/>
          <cell r="Q3466"/>
          <cell r="R3466"/>
          <cell r="S3466"/>
          <cell r="T3466"/>
          <cell r="U3466"/>
          <cell r="V3466"/>
          <cell r="W3466"/>
          <cell r="Y3466"/>
          <cell r="Z3466"/>
          <cell r="AA3466"/>
          <cell r="AB3466"/>
          <cell r="AC3466"/>
          <cell r="AD3466"/>
          <cell r="AE3466"/>
        </row>
        <row r="3467">
          <cell r="B3467">
            <v>44172</v>
          </cell>
          <cell r="C3467">
            <v>50</v>
          </cell>
          <cell r="D3467">
            <v>12</v>
          </cell>
          <cell r="E3467">
            <v>1001040364</v>
          </cell>
          <cell r="F3467" t="str">
            <v>Máy lọc nước KAROFI E8RO MT</v>
          </cell>
          <cell r="G3467"/>
          <cell r="H3467" t="str">
            <v>Tuyển</v>
          </cell>
          <cell r="I3467" t="str">
            <v>Lắp ráp</v>
          </cell>
          <cell r="J3467" t="str">
            <v>OQC</v>
          </cell>
          <cell r="K3467">
            <v>200</v>
          </cell>
          <cell r="L3467">
            <v>200</v>
          </cell>
          <cell r="M3467">
            <v>0</v>
          </cell>
          <cell r="P3467"/>
          <cell r="Q3467"/>
          <cell r="R3467"/>
          <cell r="S3467"/>
          <cell r="T3467"/>
          <cell r="U3467"/>
          <cell r="V3467"/>
          <cell r="W3467"/>
          <cell r="Y3467"/>
          <cell r="Z3467"/>
          <cell r="AA3467"/>
          <cell r="AB3467"/>
          <cell r="AC3467"/>
          <cell r="AD3467"/>
          <cell r="AE3467"/>
        </row>
        <row r="3468">
          <cell r="B3468">
            <v>44172</v>
          </cell>
          <cell r="C3468">
            <v>50</v>
          </cell>
          <cell r="D3468">
            <v>12</v>
          </cell>
          <cell r="E3468">
            <v>1001040133</v>
          </cell>
          <cell r="F3468" t="str">
            <v>Máy lọc nước KAROFI ERO80</v>
          </cell>
          <cell r="G3468"/>
          <cell r="H3468" t="str">
            <v>Tuyển</v>
          </cell>
          <cell r="I3468" t="str">
            <v>Lắp ráp</v>
          </cell>
          <cell r="J3468" t="str">
            <v>OQC</v>
          </cell>
          <cell r="K3468">
            <v>749</v>
          </cell>
          <cell r="L3468">
            <v>749</v>
          </cell>
          <cell r="M3468">
            <v>0</v>
          </cell>
          <cell r="P3468"/>
          <cell r="Q3468"/>
          <cell r="R3468"/>
          <cell r="S3468"/>
          <cell r="T3468"/>
          <cell r="U3468"/>
          <cell r="V3468"/>
          <cell r="W3468"/>
          <cell r="Y3468"/>
          <cell r="Z3468"/>
          <cell r="AA3468"/>
          <cell r="AB3468"/>
          <cell r="AC3468"/>
          <cell r="AD3468"/>
          <cell r="AE3468"/>
        </row>
        <row r="3469">
          <cell r="B3469">
            <v>44172</v>
          </cell>
          <cell r="C3469">
            <v>50</v>
          </cell>
          <cell r="D3469">
            <v>12</v>
          </cell>
          <cell r="E3469">
            <v>1001050006</v>
          </cell>
          <cell r="F3469" t="str">
            <v>Máy RO-01/001 (CHDUNGLH.01)</v>
          </cell>
          <cell r="G3469"/>
          <cell r="H3469" t="str">
            <v>Tuyển</v>
          </cell>
          <cell r="I3469" t="str">
            <v>Lắp ráp</v>
          </cell>
          <cell r="J3469" t="str">
            <v>OQC</v>
          </cell>
          <cell r="K3469">
            <v>20</v>
          </cell>
          <cell r="L3469">
            <v>20</v>
          </cell>
          <cell r="M3469">
            <v>0</v>
          </cell>
          <cell r="P3469"/>
          <cell r="Q3469"/>
          <cell r="R3469"/>
          <cell r="S3469"/>
          <cell r="T3469"/>
          <cell r="U3469"/>
          <cell r="V3469"/>
          <cell r="W3469"/>
          <cell r="Y3469"/>
          <cell r="Z3469"/>
          <cell r="AA3469"/>
          <cell r="AB3469"/>
          <cell r="AC3469"/>
          <cell r="AD3469"/>
          <cell r="AE3469"/>
        </row>
        <row r="3470">
          <cell r="B3470">
            <v>44172</v>
          </cell>
          <cell r="C3470">
            <v>50</v>
          </cell>
          <cell r="D3470">
            <v>12</v>
          </cell>
          <cell r="E3470">
            <v>1001050026</v>
          </cell>
          <cell r="F3470" t="str">
            <v>Máy RO-01/001 (CTNASACO.02)</v>
          </cell>
          <cell r="G3470"/>
          <cell r="H3470" t="str">
            <v>Tuyển</v>
          </cell>
          <cell r="I3470" t="str">
            <v>Lắp ráp</v>
          </cell>
          <cell r="J3470" t="str">
            <v>OQC</v>
          </cell>
          <cell r="K3470">
            <v>10</v>
          </cell>
          <cell r="L3470">
            <v>10</v>
          </cell>
          <cell r="M3470">
            <v>0</v>
          </cell>
          <cell r="P3470"/>
          <cell r="Q3470"/>
          <cell r="R3470"/>
          <cell r="S3470"/>
          <cell r="T3470"/>
          <cell r="U3470"/>
          <cell r="V3470"/>
          <cell r="W3470"/>
          <cell r="Y3470"/>
          <cell r="Z3470"/>
          <cell r="AA3470"/>
          <cell r="AB3470"/>
          <cell r="AC3470"/>
          <cell r="AD3470"/>
          <cell r="AE3470"/>
        </row>
        <row r="3471">
          <cell r="B3471">
            <v>44172</v>
          </cell>
          <cell r="C3471">
            <v>50</v>
          </cell>
          <cell r="D3471">
            <v>12</v>
          </cell>
          <cell r="E3471">
            <v>1001050291</v>
          </cell>
          <cell r="F3471" t="str">
            <v>Máy RO-205 CTMANHNGOAN.08 (KM)</v>
          </cell>
          <cell r="G3471"/>
          <cell r="H3471" t="str">
            <v>Tuyển</v>
          </cell>
          <cell r="I3471" t="str">
            <v>Lắp ráp</v>
          </cell>
          <cell r="J3471" t="str">
            <v>OQC</v>
          </cell>
          <cell r="K3471">
            <v>109</v>
          </cell>
          <cell r="L3471">
            <v>109</v>
          </cell>
          <cell r="M3471">
            <v>0</v>
          </cell>
          <cell r="P3471"/>
          <cell r="Q3471"/>
          <cell r="R3471"/>
          <cell r="S3471"/>
          <cell r="T3471"/>
          <cell r="U3471"/>
          <cell r="V3471"/>
          <cell r="W3471"/>
          <cell r="Y3471"/>
          <cell r="Z3471"/>
          <cell r="AA3471"/>
          <cell r="AB3471"/>
          <cell r="AC3471"/>
          <cell r="AD3471"/>
          <cell r="AE3471"/>
        </row>
        <row r="3472">
          <cell r="B3472">
            <v>44172</v>
          </cell>
          <cell r="C3472">
            <v>50</v>
          </cell>
          <cell r="D3472">
            <v>12</v>
          </cell>
          <cell r="E3472">
            <v>1001040133</v>
          </cell>
          <cell r="F3472" t="str">
            <v>Máy lọc nước KAROFI ERO80</v>
          </cell>
          <cell r="G3472"/>
          <cell r="H3472" t="str">
            <v>Tuyển</v>
          </cell>
          <cell r="I3472" t="str">
            <v>Lắp ráp</v>
          </cell>
          <cell r="J3472" t="str">
            <v>OQC</v>
          </cell>
          <cell r="K3472">
            <v>36</v>
          </cell>
          <cell r="L3472">
            <v>36</v>
          </cell>
          <cell r="M3472">
            <v>0</v>
          </cell>
          <cell r="P3472"/>
          <cell r="Q3472"/>
          <cell r="R3472"/>
          <cell r="S3472"/>
          <cell r="T3472"/>
          <cell r="U3472"/>
          <cell r="V3472"/>
          <cell r="W3472"/>
          <cell r="Y3472"/>
          <cell r="Z3472"/>
          <cell r="AA3472"/>
          <cell r="AB3472"/>
          <cell r="AC3472"/>
          <cell r="AD3472"/>
          <cell r="AE3472"/>
        </row>
        <row r="3473">
          <cell r="B3473">
            <v>44172</v>
          </cell>
          <cell r="C3473">
            <v>50</v>
          </cell>
          <cell r="D3473">
            <v>12</v>
          </cell>
          <cell r="E3473">
            <v>2004010185</v>
          </cell>
          <cell r="F3473" t="str">
            <v>Lõi lọc Smax Duo 1 Vi lọc</v>
          </cell>
          <cell r="G3473"/>
          <cell r="H3473" t="str">
            <v>Lan</v>
          </cell>
          <cell r="I3473" t="str">
            <v>Lõi</v>
          </cell>
          <cell r="J3473" t="str">
            <v>PQC</v>
          </cell>
          <cell r="K3473">
            <v>5000</v>
          </cell>
          <cell r="L3473">
            <v>5000</v>
          </cell>
          <cell r="M3473">
            <v>0</v>
          </cell>
          <cell r="P3473"/>
          <cell r="Q3473"/>
          <cell r="R3473"/>
          <cell r="S3473"/>
          <cell r="T3473"/>
          <cell r="U3473"/>
          <cell r="V3473"/>
          <cell r="W3473"/>
          <cell r="Y3473"/>
          <cell r="Z3473"/>
          <cell r="AA3473"/>
          <cell r="AB3473"/>
          <cell r="AC3473"/>
          <cell r="AD3473"/>
          <cell r="AE3473"/>
        </row>
        <row r="3474">
          <cell r="B3474">
            <v>44172</v>
          </cell>
          <cell r="C3474">
            <v>50</v>
          </cell>
          <cell r="D3474">
            <v>12</v>
          </cell>
          <cell r="E3474">
            <v>2003070043</v>
          </cell>
          <cell r="F3474" t="str">
            <v>Lõi Nano K EZ xanh D KAROFI (DM)</v>
          </cell>
          <cell r="G3474"/>
          <cell r="H3474" t="str">
            <v>Lan</v>
          </cell>
          <cell r="I3474" t="str">
            <v>Lõi</v>
          </cell>
          <cell r="J3474" t="str">
            <v>PQC</v>
          </cell>
          <cell r="K3474">
            <v>1967</v>
          </cell>
          <cell r="L3474">
            <v>1967</v>
          </cell>
          <cell r="M3474">
            <v>0</v>
          </cell>
          <cell r="P3474"/>
          <cell r="Q3474"/>
          <cell r="R3474"/>
          <cell r="S3474"/>
          <cell r="T3474"/>
          <cell r="U3474"/>
          <cell r="V3474"/>
          <cell r="W3474"/>
          <cell r="Y3474"/>
          <cell r="Z3474"/>
          <cell r="AA3474"/>
          <cell r="AB3474"/>
          <cell r="AC3474"/>
          <cell r="AD3474"/>
          <cell r="AE3474"/>
        </row>
        <row r="3475">
          <cell r="B3475">
            <v>44172</v>
          </cell>
          <cell r="C3475">
            <v>50</v>
          </cell>
          <cell r="D3475">
            <v>12</v>
          </cell>
          <cell r="E3475">
            <v>2003090057</v>
          </cell>
          <cell r="F3475" t="str">
            <v>Lõi Hydrogen K EZ xanh D KAROFI (DM)</v>
          </cell>
          <cell r="G3475"/>
          <cell r="H3475" t="str">
            <v>Lan</v>
          </cell>
          <cell r="I3475" t="str">
            <v>Lõi</v>
          </cell>
          <cell r="J3475" t="str">
            <v>PQC</v>
          </cell>
          <cell r="K3475">
            <v>2471</v>
          </cell>
          <cell r="L3475">
            <v>2471</v>
          </cell>
          <cell r="M3475">
            <v>0</v>
          </cell>
          <cell r="P3475"/>
          <cell r="Q3475"/>
          <cell r="R3475"/>
          <cell r="S3475"/>
          <cell r="T3475"/>
          <cell r="U3475"/>
          <cell r="V3475"/>
          <cell r="W3475"/>
          <cell r="Y3475"/>
          <cell r="Z3475"/>
          <cell r="AA3475"/>
          <cell r="AB3475"/>
          <cell r="AC3475"/>
          <cell r="AD3475"/>
          <cell r="AE3475"/>
        </row>
        <row r="3476">
          <cell r="B3476">
            <v>44172</v>
          </cell>
          <cell r="C3476">
            <v>50</v>
          </cell>
          <cell r="D3476">
            <v>12</v>
          </cell>
          <cell r="E3476">
            <v>2003050081</v>
          </cell>
          <cell r="F3476" t="str">
            <v>Lõi khoáng K EZ xanh D KAROFI (DM)</v>
          </cell>
          <cell r="G3476"/>
          <cell r="H3476" t="str">
            <v>Lan</v>
          </cell>
          <cell r="I3476" t="str">
            <v>Lõi</v>
          </cell>
          <cell r="J3476" t="str">
            <v>PQC</v>
          </cell>
          <cell r="K3476">
            <v>1993</v>
          </cell>
          <cell r="L3476">
            <v>1993</v>
          </cell>
          <cell r="M3476">
            <v>0</v>
          </cell>
          <cell r="P3476"/>
          <cell r="Q3476"/>
          <cell r="R3476"/>
          <cell r="S3476"/>
          <cell r="T3476"/>
          <cell r="U3476"/>
          <cell r="V3476"/>
          <cell r="W3476"/>
          <cell r="Y3476"/>
          <cell r="Z3476"/>
          <cell r="AA3476"/>
          <cell r="AB3476"/>
          <cell r="AC3476"/>
          <cell r="AD3476"/>
          <cell r="AE3476"/>
        </row>
        <row r="3477">
          <cell r="B3477">
            <v>44172</v>
          </cell>
          <cell r="C3477">
            <v>50</v>
          </cell>
          <cell r="D3477">
            <v>12</v>
          </cell>
          <cell r="E3477">
            <v>2003030262</v>
          </cell>
          <cell r="F3477" t="str">
            <v>Lõi T33 K EZ xanh D KAROFI (DM)</v>
          </cell>
          <cell r="G3477"/>
          <cell r="H3477" t="str">
            <v>Lan</v>
          </cell>
          <cell r="I3477" t="str">
            <v>Lõi</v>
          </cell>
          <cell r="J3477" t="str">
            <v>PQC</v>
          </cell>
          <cell r="K3477">
            <v>3470</v>
          </cell>
          <cell r="L3477">
            <v>3470</v>
          </cell>
          <cell r="M3477">
            <v>0</v>
          </cell>
          <cell r="P3477"/>
          <cell r="Q3477"/>
          <cell r="R3477"/>
          <cell r="S3477"/>
          <cell r="T3477"/>
          <cell r="U3477"/>
          <cell r="V3477"/>
          <cell r="W3477"/>
          <cell r="Y3477"/>
          <cell r="Z3477"/>
          <cell r="AA3477"/>
          <cell r="AB3477"/>
          <cell r="AC3477"/>
          <cell r="AD3477"/>
          <cell r="AE3477"/>
        </row>
        <row r="3478">
          <cell r="B3478">
            <v>44172</v>
          </cell>
          <cell r="C3478">
            <v>50</v>
          </cell>
          <cell r="D3478">
            <v>12</v>
          </cell>
          <cell r="E3478">
            <v>2003050050</v>
          </cell>
          <cell r="F3478" t="str">
            <v>Lõi khoáng K KAROFI (hộp)</v>
          </cell>
          <cell r="G3478"/>
          <cell r="H3478" t="str">
            <v>Lan</v>
          </cell>
          <cell r="I3478" t="str">
            <v>Lõi</v>
          </cell>
          <cell r="J3478" t="str">
            <v>PQC</v>
          </cell>
          <cell r="K3478">
            <v>1000</v>
          </cell>
          <cell r="L3478">
            <v>1000</v>
          </cell>
          <cell r="M3478">
            <v>0</v>
          </cell>
          <cell r="P3478"/>
          <cell r="Q3478"/>
          <cell r="R3478"/>
          <cell r="S3478"/>
          <cell r="T3478"/>
          <cell r="U3478"/>
          <cell r="V3478"/>
          <cell r="W3478"/>
          <cell r="Y3478"/>
          <cell r="Z3478"/>
          <cell r="AA3478"/>
          <cell r="AB3478"/>
          <cell r="AC3478"/>
          <cell r="AD3478"/>
          <cell r="AE3478"/>
        </row>
        <row r="3479">
          <cell r="B3479">
            <v>44172</v>
          </cell>
          <cell r="C3479">
            <v>50</v>
          </cell>
          <cell r="D3479">
            <v>12</v>
          </cell>
          <cell r="E3479">
            <v>2003070009</v>
          </cell>
          <cell r="F3479" t="str">
            <v>Lõi Nano K KAROFI (hộp)</v>
          </cell>
          <cell r="G3479"/>
          <cell r="H3479" t="str">
            <v>Lan</v>
          </cell>
          <cell r="I3479" t="str">
            <v>Lõi</v>
          </cell>
          <cell r="J3479" t="str">
            <v>PQC</v>
          </cell>
          <cell r="K3479">
            <v>2000</v>
          </cell>
          <cell r="L3479">
            <v>2000</v>
          </cell>
          <cell r="M3479">
            <v>0</v>
          </cell>
          <cell r="P3479"/>
          <cell r="Q3479"/>
          <cell r="R3479"/>
          <cell r="S3479"/>
          <cell r="T3479"/>
          <cell r="U3479"/>
          <cell r="V3479"/>
          <cell r="W3479"/>
          <cell r="Y3479"/>
          <cell r="Z3479"/>
          <cell r="AA3479"/>
          <cell r="AB3479"/>
          <cell r="AC3479"/>
          <cell r="AD3479"/>
          <cell r="AE3479"/>
        </row>
        <row r="3480">
          <cell r="B3480">
            <v>44172</v>
          </cell>
          <cell r="C3480">
            <v>50</v>
          </cell>
          <cell r="D3480">
            <v>12</v>
          </cell>
          <cell r="E3480">
            <v>2004010249</v>
          </cell>
          <cell r="F3480" t="str">
            <v>Lõi PP 20" G800-114 5u Gold So Safe</v>
          </cell>
          <cell r="G3480"/>
          <cell r="H3480" t="str">
            <v>Lan</v>
          </cell>
          <cell r="I3480" t="str">
            <v>Lõi</v>
          </cell>
          <cell r="J3480" t="str">
            <v>PQC</v>
          </cell>
          <cell r="K3480">
            <v>250</v>
          </cell>
          <cell r="L3480">
            <v>250</v>
          </cell>
          <cell r="M3480">
            <v>0</v>
          </cell>
          <cell r="P3480"/>
          <cell r="Q3480"/>
          <cell r="R3480"/>
          <cell r="S3480"/>
          <cell r="T3480"/>
          <cell r="U3480"/>
          <cell r="V3480"/>
          <cell r="W3480"/>
          <cell r="Y3480"/>
          <cell r="Z3480"/>
          <cell r="AA3480"/>
          <cell r="AB3480"/>
          <cell r="AC3480"/>
          <cell r="AD3480"/>
          <cell r="AE3480"/>
        </row>
        <row r="3481">
          <cell r="B3481">
            <v>44172</v>
          </cell>
          <cell r="C3481">
            <v>50</v>
          </cell>
          <cell r="D3481">
            <v>12</v>
          </cell>
          <cell r="E3481">
            <v>2004010250</v>
          </cell>
          <cell r="F3481" t="str">
            <v>Lõi PP 30" G405-63 So Safe</v>
          </cell>
          <cell r="G3481"/>
          <cell r="H3481" t="str">
            <v>Lan</v>
          </cell>
          <cell r="I3481" t="str">
            <v>Lõi</v>
          </cell>
          <cell r="J3481" t="str">
            <v>PQC</v>
          </cell>
          <cell r="K3481">
            <v>300</v>
          </cell>
          <cell r="L3481">
            <v>300</v>
          </cell>
          <cell r="M3481">
            <v>0</v>
          </cell>
          <cell r="P3481"/>
          <cell r="Q3481"/>
          <cell r="R3481"/>
          <cell r="S3481"/>
          <cell r="T3481"/>
          <cell r="U3481"/>
          <cell r="V3481"/>
          <cell r="W3481"/>
          <cell r="Y3481"/>
          <cell r="Z3481"/>
          <cell r="AA3481"/>
          <cell r="AB3481"/>
          <cell r="AC3481"/>
          <cell r="AD3481"/>
          <cell r="AE3481"/>
        </row>
        <row r="3482">
          <cell r="B3482">
            <v>44172</v>
          </cell>
          <cell r="C3482">
            <v>50</v>
          </cell>
          <cell r="D3482">
            <v>12</v>
          </cell>
          <cell r="E3482">
            <v>2004010146</v>
          </cell>
          <cell r="F3482" t="str">
            <v>Lõi PP 10" G135-63 So Safe</v>
          </cell>
          <cell r="G3482"/>
          <cell r="H3482" t="str">
            <v>Lan</v>
          </cell>
          <cell r="I3482" t="str">
            <v>Lõi</v>
          </cell>
          <cell r="J3482" t="str">
            <v>PQC</v>
          </cell>
          <cell r="K3482">
            <v>2000</v>
          </cell>
          <cell r="L3482">
            <v>2000</v>
          </cell>
          <cell r="M3482">
            <v>0</v>
          </cell>
          <cell r="P3482"/>
          <cell r="Q3482"/>
          <cell r="R3482"/>
          <cell r="S3482"/>
          <cell r="T3482"/>
          <cell r="U3482"/>
          <cell r="V3482"/>
          <cell r="W3482"/>
          <cell r="Y3482"/>
          <cell r="Z3482"/>
          <cell r="AA3482"/>
          <cell r="AB3482"/>
          <cell r="AC3482"/>
          <cell r="AD3482"/>
          <cell r="AE3482"/>
        </row>
        <row r="3483">
          <cell r="B3483">
            <v>44172</v>
          </cell>
          <cell r="C3483">
            <v>50</v>
          </cell>
          <cell r="D3483">
            <v>12</v>
          </cell>
          <cell r="E3483">
            <v>2005020052</v>
          </cell>
          <cell r="F3483" t="str">
            <v>Lõi lọc Smax Duo 3 Post Carbon</v>
          </cell>
          <cell r="G3483"/>
          <cell r="H3483" t="str">
            <v>Lan</v>
          </cell>
          <cell r="I3483" t="str">
            <v>Lõi</v>
          </cell>
          <cell r="J3483" t="str">
            <v>PQC</v>
          </cell>
          <cell r="K3483">
            <v>1000</v>
          </cell>
          <cell r="L3483">
            <v>1000</v>
          </cell>
          <cell r="M3483">
            <v>0</v>
          </cell>
          <cell r="P3483"/>
          <cell r="Q3483"/>
          <cell r="R3483"/>
          <cell r="S3483"/>
          <cell r="T3483"/>
          <cell r="U3483"/>
          <cell r="V3483"/>
          <cell r="W3483"/>
          <cell r="Y3483"/>
          <cell r="Z3483"/>
          <cell r="AA3483"/>
          <cell r="AB3483"/>
          <cell r="AC3483"/>
          <cell r="AD3483"/>
          <cell r="AE3483"/>
        </row>
        <row r="3484">
          <cell r="B3484">
            <v>44172</v>
          </cell>
          <cell r="C3484">
            <v>50</v>
          </cell>
          <cell r="D3484">
            <v>12</v>
          </cell>
          <cell r="E3484">
            <v>2003050074</v>
          </cell>
          <cell r="F3484" t="str">
            <v>Lõi khoáng V vàng BV SUNHOUSE (DM)</v>
          </cell>
          <cell r="G3484"/>
          <cell r="H3484" t="str">
            <v>Lan</v>
          </cell>
          <cell r="I3484" t="str">
            <v>Lõi</v>
          </cell>
          <cell r="J3484" t="str">
            <v>PQC</v>
          </cell>
          <cell r="K3484">
            <v>1494</v>
          </cell>
          <cell r="L3484">
            <v>1494</v>
          </cell>
          <cell r="M3484">
            <v>0</v>
          </cell>
          <cell r="P3484"/>
          <cell r="Q3484"/>
          <cell r="R3484"/>
          <cell r="S3484"/>
          <cell r="T3484"/>
          <cell r="U3484"/>
          <cell r="V3484"/>
          <cell r="W3484"/>
          <cell r="Y3484"/>
          <cell r="Z3484"/>
          <cell r="AA3484"/>
          <cell r="AB3484"/>
          <cell r="AC3484"/>
          <cell r="AD3484"/>
          <cell r="AE3484"/>
        </row>
        <row r="3485">
          <cell r="B3485">
            <v>44172</v>
          </cell>
          <cell r="C3485">
            <v>50</v>
          </cell>
          <cell r="D3485">
            <v>12</v>
          </cell>
          <cell r="E3485">
            <v>2003030244</v>
          </cell>
          <cell r="F3485" t="str">
            <v>Lõi T33 V trắng SUNHOUSE (DM)</v>
          </cell>
          <cell r="G3485"/>
          <cell r="H3485" t="str">
            <v>Lan</v>
          </cell>
          <cell r="I3485" t="str">
            <v>Lõi</v>
          </cell>
          <cell r="J3485" t="str">
            <v>PQC</v>
          </cell>
          <cell r="K3485">
            <v>1495</v>
          </cell>
          <cell r="L3485">
            <v>1495</v>
          </cell>
          <cell r="M3485">
            <v>0</v>
          </cell>
          <cell r="P3485"/>
          <cell r="Q3485"/>
          <cell r="R3485"/>
          <cell r="S3485"/>
          <cell r="T3485"/>
          <cell r="U3485"/>
          <cell r="V3485"/>
          <cell r="W3485"/>
          <cell r="Y3485"/>
          <cell r="Z3485"/>
          <cell r="AA3485"/>
          <cell r="AB3485"/>
          <cell r="AC3485"/>
          <cell r="AD3485"/>
          <cell r="AE3485"/>
        </row>
        <row r="3486">
          <cell r="B3486">
            <v>44172</v>
          </cell>
          <cell r="C3486">
            <v>50</v>
          </cell>
          <cell r="D3486">
            <v>12</v>
          </cell>
          <cell r="E3486">
            <v>1001040133</v>
          </cell>
          <cell r="F3486" t="str">
            <v>Máy lọc nước KAROFI ERO80</v>
          </cell>
          <cell r="G3486"/>
          <cell r="H3486" t="str">
            <v>Dương</v>
          </cell>
          <cell r="I3486" t="str">
            <v>Lắp ráp</v>
          </cell>
          <cell r="J3486" t="str">
            <v>PQC</v>
          </cell>
          <cell r="K3486">
            <v>300</v>
          </cell>
          <cell r="L3486">
            <v>300</v>
          </cell>
          <cell r="M3486">
            <v>0</v>
          </cell>
          <cell r="P3486"/>
          <cell r="Q3486"/>
          <cell r="R3486"/>
          <cell r="S3486"/>
          <cell r="T3486"/>
          <cell r="U3486"/>
          <cell r="V3486"/>
          <cell r="W3486"/>
          <cell r="Y3486"/>
          <cell r="Z3486"/>
          <cell r="AA3486"/>
          <cell r="AB3486"/>
          <cell r="AC3486"/>
          <cell r="AD3486"/>
          <cell r="AE3486"/>
        </row>
        <row r="3487">
          <cell r="B3487">
            <v>44172</v>
          </cell>
          <cell r="C3487">
            <v>50</v>
          </cell>
          <cell r="D3487">
            <v>12</v>
          </cell>
          <cell r="E3487">
            <v>1001050291</v>
          </cell>
          <cell r="F3487" t="str">
            <v>Máy RO-205 CTMANHNGOAN.08 (KM)</v>
          </cell>
          <cell r="G3487"/>
          <cell r="H3487" t="str">
            <v>Dương</v>
          </cell>
          <cell r="I3487" t="str">
            <v>Lắp ráp</v>
          </cell>
          <cell r="J3487" t="str">
            <v>PQC</v>
          </cell>
          <cell r="K3487">
            <v>109</v>
          </cell>
          <cell r="L3487">
            <v>109</v>
          </cell>
          <cell r="M3487">
            <v>0</v>
          </cell>
          <cell r="P3487"/>
          <cell r="Q3487"/>
          <cell r="R3487"/>
          <cell r="S3487"/>
          <cell r="T3487"/>
          <cell r="U3487"/>
          <cell r="V3487"/>
          <cell r="W3487"/>
          <cell r="Y3487"/>
          <cell r="Z3487"/>
          <cell r="AA3487"/>
          <cell r="AB3487"/>
          <cell r="AC3487"/>
          <cell r="AD3487"/>
          <cell r="AE3487"/>
        </row>
        <row r="3488">
          <cell r="B3488">
            <v>44172</v>
          </cell>
          <cell r="C3488">
            <v>50</v>
          </cell>
          <cell r="D3488">
            <v>12</v>
          </cell>
          <cell r="E3488">
            <v>1001110075</v>
          </cell>
          <cell r="F3488" t="str">
            <v>Máy HALF COVER AQUA PURE</v>
          </cell>
          <cell r="G3488"/>
          <cell r="H3488" t="str">
            <v>Dương</v>
          </cell>
          <cell r="I3488" t="str">
            <v>Lắp ráp</v>
          </cell>
          <cell r="J3488" t="str">
            <v>PQC</v>
          </cell>
          <cell r="K3488">
            <v>35</v>
          </cell>
          <cell r="L3488">
            <v>35</v>
          </cell>
          <cell r="M3488">
            <v>0</v>
          </cell>
          <cell r="P3488"/>
          <cell r="Q3488"/>
          <cell r="R3488"/>
          <cell r="S3488"/>
          <cell r="T3488"/>
          <cell r="U3488"/>
          <cell r="V3488"/>
          <cell r="W3488"/>
          <cell r="Y3488"/>
          <cell r="Z3488"/>
          <cell r="AA3488"/>
          <cell r="AB3488"/>
          <cell r="AC3488"/>
          <cell r="AD3488"/>
          <cell r="AE3488"/>
        </row>
        <row r="3489">
          <cell r="B3489">
            <v>44172</v>
          </cell>
          <cell r="C3489">
            <v>50</v>
          </cell>
          <cell r="D3489">
            <v>12</v>
          </cell>
          <cell r="E3489">
            <v>1001050026</v>
          </cell>
          <cell r="F3489" t="str">
            <v>Máy RO-01/001 (CTNASACO.02)</v>
          </cell>
          <cell r="G3489"/>
          <cell r="H3489" t="str">
            <v>Dương</v>
          </cell>
          <cell r="I3489" t="str">
            <v>Lắp ráp</v>
          </cell>
          <cell r="J3489" t="str">
            <v>PQC</v>
          </cell>
          <cell r="K3489">
            <v>10</v>
          </cell>
          <cell r="L3489">
            <v>10</v>
          </cell>
          <cell r="M3489">
            <v>0</v>
          </cell>
          <cell r="P3489"/>
          <cell r="Q3489"/>
          <cell r="R3489"/>
          <cell r="S3489"/>
          <cell r="T3489"/>
          <cell r="U3489"/>
          <cell r="V3489"/>
          <cell r="W3489"/>
          <cell r="Y3489"/>
          <cell r="Z3489"/>
          <cell r="AA3489"/>
          <cell r="AB3489"/>
          <cell r="AC3489"/>
          <cell r="AD3489"/>
          <cell r="AE3489"/>
        </row>
        <row r="3490">
          <cell r="B3490">
            <v>44172</v>
          </cell>
          <cell r="C3490">
            <v>50</v>
          </cell>
          <cell r="D3490">
            <v>12</v>
          </cell>
          <cell r="E3490">
            <v>1001050006</v>
          </cell>
          <cell r="F3490" t="str">
            <v>Máy RO-01/001 (CHDUNGLH.01)</v>
          </cell>
          <cell r="G3490"/>
          <cell r="H3490" t="str">
            <v>Dương</v>
          </cell>
          <cell r="I3490" t="str">
            <v>Lắp ráp</v>
          </cell>
          <cell r="J3490" t="str">
            <v>PQC</v>
          </cell>
          <cell r="K3490">
            <v>20</v>
          </cell>
          <cell r="L3490">
            <v>20</v>
          </cell>
          <cell r="M3490">
            <v>0</v>
          </cell>
          <cell r="P3490"/>
          <cell r="Q3490"/>
          <cell r="R3490"/>
          <cell r="S3490"/>
          <cell r="T3490"/>
          <cell r="U3490"/>
          <cell r="V3490"/>
          <cell r="W3490"/>
          <cell r="Y3490"/>
          <cell r="Z3490"/>
          <cell r="AA3490"/>
          <cell r="AB3490"/>
          <cell r="AC3490"/>
          <cell r="AD3490"/>
          <cell r="AE3490"/>
        </row>
        <row r="3491">
          <cell r="B3491">
            <v>44172</v>
          </cell>
          <cell r="C3491">
            <v>50</v>
          </cell>
          <cell r="D3491">
            <v>12</v>
          </cell>
          <cell r="E3491">
            <v>3004050018</v>
          </cell>
          <cell r="F3491" t="str">
            <v>Cụm đầu máy O-P1310</v>
          </cell>
          <cell r="G3491"/>
          <cell r="H3491" t="str">
            <v>Dương</v>
          </cell>
          <cell r="I3491" t="str">
            <v>Lắp ráp</v>
          </cell>
          <cell r="J3491" t="str">
            <v>PQC</v>
          </cell>
          <cell r="K3491">
            <v>39</v>
          </cell>
          <cell r="L3491">
            <v>39</v>
          </cell>
          <cell r="M3491">
            <v>0</v>
          </cell>
          <cell r="P3491"/>
          <cell r="Q3491"/>
          <cell r="R3491"/>
          <cell r="S3491"/>
          <cell r="T3491"/>
          <cell r="U3491"/>
          <cell r="V3491"/>
          <cell r="W3491"/>
          <cell r="Y3491"/>
          <cell r="Z3491"/>
          <cell r="AA3491"/>
          <cell r="AB3491"/>
          <cell r="AC3491"/>
          <cell r="AD3491"/>
          <cell r="AE3491"/>
        </row>
        <row r="3492">
          <cell r="B3492">
            <v>44172</v>
          </cell>
          <cell r="C3492">
            <v>50</v>
          </cell>
          <cell r="D3492">
            <v>12</v>
          </cell>
          <cell r="E3492">
            <v>1001040364</v>
          </cell>
          <cell r="F3492" t="str">
            <v>Máy lọc nước KAROFI E8RO MT</v>
          </cell>
          <cell r="G3492"/>
          <cell r="H3492" t="str">
            <v>Dương</v>
          </cell>
          <cell r="I3492" t="str">
            <v>Lắp ráp</v>
          </cell>
          <cell r="J3492" t="str">
            <v>PQC</v>
          </cell>
          <cell r="K3492">
            <v>200</v>
          </cell>
          <cell r="L3492">
            <v>200</v>
          </cell>
          <cell r="M3492">
            <v>0</v>
          </cell>
          <cell r="P3492"/>
          <cell r="Q3492"/>
          <cell r="R3492"/>
          <cell r="S3492"/>
          <cell r="T3492"/>
          <cell r="U3492"/>
          <cell r="V3492"/>
          <cell r="W3492"/>
          <cell r="Y3492"/>
          <cell r="Z3492"/>
          <cell r="AA3492"/>
          <cell r="AB3492"/>
          <cell r="AC3492"/>
          <cell r="AD3492"/>
          <cell r="AE3492"/>
        </row>
        <row r="3493">
          <cell r="B3493">
            <v>44172</v>
          </cell>
          <cell r="C3493">
            <v>50</v>
          </cell>
          <cell r="D3493">
            <v>12</v>
          </cell>
          <cell r="E3493">
            <v>1001040133</v>
          </cell>
          <cell r="F3493" t="str">
            <v>Máy lọc nước KAROFI ERO80</v>
          </cell>
          <cell r="G3493"/>
          <cell r="H3493" t="str">
            <v>Dương</v>
          </cell>
          <cell r="I3493" t="str">
            <v>Lắp ráp</v>
          </cell>
          <cell r="J3493" t="str">
            <v>PQC</v>
          </cell>
          <cell r="K3493">
            <v>785</v>
          </cell>
          <cell r="L3493">
            <v>785</v>
          </cell>
          <cell r="M3493">
            <v>0</v>
          </cell>
          <cell r="P3493"/>
          <cell r="Q3493"/>
          <cell r="R3493"/>
          <cell r="S3493"/>
          <cell r="T3493"/>
          <cell r="U3493"/>
          <cell r="V3493"/>
          <cell r="W3493"/>
          <cell r="Y3493"/>
          <cell r="Z3493"/>
          <cell r="AA3493"/>
          <cell r="AB3493"/>
          <cell r="AC3493"/>
          <cell r="AD3493"/>
          <cell r="AE3493"/>
        </row>
        <row r="3494">
          <cell r="B3494">
            <v>44172</v>
          </cell>
          <cell r="C3494">
            <v>50</v>
          </cell>
          <cell r="D3494">
            <v>12</v>
          </cell>
          <cell r="E3494">
            <v>2010020187</v>
          </cell>
          <cell r="F3494" t="str">
            <v>Cốc 10" 2G-IQP (PA6 FX9190) trắng</v>
          </cell>
          <cell r="G3494"/>
          <cell r="H3494" t="str">
            <v>Thành</v>
          </cell>
          <cell r="I3494" t="str">
            <v>Nhựa</v>
          </cell>
          <cell r="J3494" t="str">
            <v>PQC</v>
          </cell>
          <cell r="K3494">
            <v>1114</v>
          </cell>
          <cell r="L3494">
            <v>1056</v>
          </cell>
          <cell r="M3494">
            <v>58</v>
          </cell>
          <cell r="P3494"/>
          <cell r="Q3494"/>
          <cell r="R3494">
            <v>58</v>
          </cell>
          <cell r="S3494"/>
          <cell r="T3494"/>
          <cell r="U3494"/>
          <cell r="V3494"/>
          <cell r="W3494"/>
          <cell r="Y3494"/>
          <cell r="Z3494"/>
          <cell r="AA3494"/>
          <cell r="AB3494"/>
          <cell r="AC3494"/>
          <cell r="AD3494"/>
          <cell r="AE3494"/>
        </row>
        <row r="3495">
          <cell r="B3495">
            <v>44172</v>
          </cell>
          <cell r="C3495">
            <v>50</v>
          </cell>
          <cell r="D3495">
            <v>12</v>
          </cell>
          <cell r="E3495">
            <v>2001210018</v>
          </cell>
          <cell r="F3495" t="str">
            <v>Cốc 10" Đài Loan xanh D KAROFI</v>
          </cell>
          <cell r="G3495"/>
          <cell r="H3495" t="str">
            <v>Thành</v>
          </cell>
          <cell r="I3495" t="str">
            <v>Nhựa</v>
          </cell>
          <cell r="J3495" t="str">
            <v>PQC</v>
          </cell>
          <cell r="K3495">
            <v>2144</v>
          </cell>
          <cell r="L3495">
            <v>2144</v>
          </cell>
          <cell r="M3495">
            <v>0</v>
          </cell>
          <cell r="P3495"/>
          <cell r="Q3495"/>
          <cell r="R3495"/>
          <cell r="S3495"/>
          <cell r="T3495"/>
          <cell r="U3495"/>
          <cell r="V3495"/>
          <cell r="W3495"/>
          <cell r="Y3495"/>
          <cell r="Z3495"/>
          <cell r="AA3495"/>
          <cell r="AB3495"/>
          <cell r="AC3495"/>
          <cell r="AD3495"/>
          <cell r="AE3495"/>
        </row>
        <row r="3496">
          <cell r="B3496">
            <v>44172</v>
          </cell>
          <cell r="C3496">
            <v>50</v>
          </cell>
          <cell r="D3496">
            <v>12</v>
          </cell>
          <cell r="E3496">
            <v>2001220010</v>
          </cell>
          <cell r="F3496" t="str">
            <v>Cốc 10" 2 gioăng trắng [MADE IN VIETNAM]</v>
          </cell>
          <cell r="G3496"/>
          <cell r="H3496" t="str">
            <v>Thành</v>
          </cell>
          <cell r="I3496" t="str">
            <v>Nhựa</v>
          </cell>
          <cell r="J3496" t="str">
            <v>PQC</v>
          </cell>
          <cell r="K3496">
            <v>1378</v>
          </cell>
          <cell r="L3496">
            <v>1375</v>
          </cell>
          <cell r="M3496">
            <v>3</v>
          </cell>
          <cell r="P3496"/>
          <cell r="Q3496"/>
          <cell r="R3496"/>
          <cell r="S3496"/>
          <cell r="T3496"/>
          <cell r="U3496"/>
          <cell r="V3496">
            <v>3</v>
          </cell>
          <cell r="W3496"/>
          <cell r="Y3496"/>
          <cell r="Z3496"/>
          <cell r="AA3496"/>
          <cell r="AB3496"/>
          <cell r="AC3496"/>
          <cell r="AD3496"/>
          <cell r="AE3496"/>
        </row>
        <row r="3497">
          <cell r="B3497">
            <v>44172</v>
          </cell>
          <cell r="C3497">
            <v>50</v>
          </cell>
          <cell r="D3497">
            <v>12</v>
          </cell>
          <cell r="E3497">
            <v>2001210007</v>
          </cell>
          <cell r="F3497" t="str">
            <v>Cốc 10" Đài Loan trong [KAROFI]</v>
          </cell>
          <cell r="G3497"/>
          <cell r="H3497" t="str">
            <v>Thành</v>
          </cell>
          <cell r="I3497" t="str">
            <v>Nhựa</v>
          </cell>
          <cell r="J3497" t="str">
            <v>PQC</v>
          </cell>
          <cell r="K3497">
            <v>1104</v>
          </cell>
          <cell r="L3497">
            <v>1092</v>
          </cell>
          <cell r="M3497">
            <v>12</v>
          </cell>
          <cell r="P3497"/>
          <cell r="Q3497"/>
          <cell r="R3497"/>
          <cell r="S3497"/>
          <cell r="T3497"/>
          <cell r="U3497"/>
          <cell r="V3497">
            <v>12</v>
          </cell>
          <cell r="W3497"/>
          <cell r="Y3497"/>
          <cell r="Z3497"/>
          <cell r="AA3497"/>
          <cell r="AB3497"/>
          <cell r="AC3497"/>
          <cell r="AD3497"/>
          <cell r="AE3497"/>
        </row>
        <row r="3498">
          <cell r="B3498">
            <v>44172</v>
          </cell>
          <cell r="C3498">
            <v>50</v>
          </cell>
          <cell r="D3498">
            <v>12</v>
          </cell>
          <cell r="E3498">
            <v>2001310007</v>
          </cell>
          <cell r="F3498" t="str">
            <v>Nắp cốc lồi 1/4 trắng</v>
          </cell>
          <cell r="G3498"/>
          <cell r="H3498" t="str">
            <v>Thành</v>
          </cell>
          <cell r="I3498" t="str">
            <v>Nhựa</v>
          </cell>
          <cell r="J3498" t="str">
            <v>PQC</v>
          </cell>
          <cell r="K3498">
            <v>1636</v>
          </cell>
          <cell r="L3498">
            <v>1636</v>
          </cell>
          <cell r="M3498">
            <v>0</v>
          </cell>
          <cell r="P3498"/>
          <cell r="Q3498"/>
          <cell r="R3498"/>
          <cell r="S3498"/>
          <cell r="T3498"/>
          <cell r="U3498"/>
          <cell r="V3498"/>
          <cell r="W3498"/>
          <cell r="Y3498"/>
          <cell r="Z3498"/>
          <cell r="AA3498"/>
          <cell r="AB3498"/>
          <cell r="AC3498"/>
          <cell r="AD3498"/>
          <cell r="AE3498"/>
        </row>
        <row r="3499">
          <cell r="B3499">
            <v>44172</v>
          </cell>
          <cell r="C3499">
            <v>50</v>
          </cell>
          <cell r="D3499">
            <v>12</v>
          </cell>
          <cell r="E3499">
            <v>2001310035</v>
          </cell>
          <cell r="F3499" t="str">
            <v>Nắp cốc K p-EZ 1/4-1/4 trắng</v>
          </cell>
          <cell r="G3499"/>
          <cell r="H3499" t="str">
            <v>Thành</v>
          </cell>
          <cell r="I3499" t="str">
            <v>Nhựa</v>
          </cell>
          <cell r="J3499" t="str">
            <v>PQC</v>
          </cell>
          <cell r="K3499">
            <v>1762</v>
          </cell>
          <cell r="L3499">
            <v>1726</v>
          </cell>
          <cell r="M3499">
            <v>36</v>
          </cell>
          <cell r="P3499"/>
          <cell r="Q3499"/>
          <cell r="R3499">
            <v>36</v>
          </cell>
          <cell r="S3499"/>
          <cell r="T3499"/>
          <cell r="U3499"/>
          <cell r="V3499"/>
          <cell r="W3499"/>
          <cell r="Y3499"/>
          <cell r="Z3499"/>
          <cell r="AA3499"/>
          <cell r="AB3499"/>
          <cell r="AC3499"/>
          <cell r="AD3499"/>
          <cell r="AE3499"/>
        </row>
        <row r="3500">
          <cell r="B3500">
            <v>44172</v>
          </cell>
          <cell r="C3500">
            <v>50</v>
          </cell>
          <cell r="D3500">
            <v>12</v>
          </cell>
          <cell r="E3500">
            <v>3002020151</v>
          </cell>
          <cell r="F3500" t="str">
            <v>Thân T33 2D xanh D [INFRARED-KAROFI]</v>
          </cell>
          <cell r="G3500"/>
          <cell r="H3500" t="str">
            <v>Thành</v>
          </cell>
          <cell r="I3500" t="str">
            <v>Nhựa</v>
          </cell>
          <cell r="J3500" t="str">
            <v>PQC</v>
          </cell>
          <cell r="K3500">
            <v>4460</v>
          </cell>
          <cell r="L3500">
            <v>4450</v>
          </cell>
          <cell r="M3500">
            <v>10</v>
          </cell>
          <cell r="P3500"/>
          <cell r="Q3500"/>
          <cell r="R3500"/>
          <cell r="S3500"/>
          <cell r="T3500"/>
          <cell r="U3500"/>
          <cell r="V3500">
            <v>10</v>
          </cell>
          <cell r="W3500"/>
          <cell r="Y3500"/>
          <cell r="Z3500"/>
          <cell r="AA3500"/>
          <cell r="AB3500"/>
          <cell r="AC3500"/>
          <cell r="AD3500"/>
          <cell r="AE3500"/>
        </row>
        <row r="3501">
          <cell r="B3501">
            <v>44172</v>
          </cell>
          <cell r="C3501">
            <v>50</v>
          </cell>
          <cell r="D3501">
            <v>12</v>
          </cell>
          <cell r="E3501">
            <v>2010020188</v>
          </cell>
          <cell r="F3501" t="str">
            <v>Nắp cốc 2G-IQP 1/4 (PA6 FX9190) trắng</v>
          </cell>
          <cell r="G3501"/>
          <cell r="H3501" t="str">
            <v>Thành</v>
          </cell>
          <cell r="I3501" t="str">
            <v>Nhựa</v>
          </cell>
          <cell r="J3501" t="str">
            <v>PQC</v>
          </cell>
          <cell r="K3501">
            <v>2064</v>
          </cell>
          <cell r="L3501">
            <v>2000</v>
          </cell>
          <cell r="M3501">
            <v>64</v>
          </cell>
          <cell r="P3501"/>
          <cell r="Q3501"/>
          <cell r="R3501">
            <v>52</v>
          </cell>
          <cell r="S3501"/>
          <cell r="T3501"/>
          <cell r="U3501"/>
          <cell r="V3501">
            <v>12</v>
          </cell>
          <cell r="W3501"/>
          <cell r="Y3501"/>
          <cell r="Z3501"/>
          <cell r="AA3501"/>
          <cell r="AB3501"/>
          <cell r="AC3501"/>
          <cell r="AD3501"/>
          <cell r="AE3501"/>
        </row>
        <row r="3502">
          <cell r="B3502">
            <v>44172</v>
          </cell>
          <cell r="C3502">
            <v>50</v>
          </cell>
          <cell r="D3502">
            <v>12</v>
          </cell>
          <cell r="E3502">
            <v>3002020151</v>
          </cell>
          <cell r="F3502" t="str">
            <v>Thân T33 2D xanh D [INFRARED-KAROFI]</v>
          </cell>
          <cell r="G3502"/>
          <cell r="H3502" t="str">
            <v>Thành</v>
          </cell>
          <cell r="I3502" t="str">
            <v>Nhựa</v>
          </cell>
          <cell r="J3502" t="str">
            <v>PQC</v>
          </cell>
          <cell r="K3502">
            <v>1925</v>
          </cell>
          <cell r="L3502">
            <v>1925</v>
          </cell>
          <cell r="M3502">
            <v>0</v>
          </cell>
          <cell r="P3502"/>
          <cell r="Q3502"/>
          <cell r="R3502"/>
          <cell r="S3502"/>
          <cell r="T3502"/>
          <cell r="U3502"/>
          <cell r="V3502"/>
          <cell r="W3502"/>
          <cell r="Y3502"/>
          <cell r="Z3502"/>
          <cell r="AA3502"/>
          <cell r="AB3502"/>
          <cell r="AC3502"/>
          <cell r="AD3502"/>
          <cell r="AE3502"/>
        </row>
        <row r="3503">
          <cell r="B3503">
            <v>44172</v>
          </cell>
          <cell r="C3503">
            <v>50</v>
          </cell>
          <cell r="D3503">
            <v>12</v>
          </cell>
          <cell r="E3503">
            <v>3002020248</v>
          </cell>
          <cell r="F3503" t="str">
            <v>Thân T33 2D xanh D [HYDROGEN- KAROFI]</v>
          </cell>
          <cell r="G3503"/>
          <cell r="H3503" t="str">
            <v>Thành</v>
          </cell>
          <cell r="I3503" t="str">
            <v>Nhựa</v>
          </cell>
          <cell r="J3503" t="str">
            <v>PQC</v>
          </cell>
          <cell r="K3503">
            <v>2252</v>
          </cell>
          <cell r="L3503">
            <v>2252</v>
          </cell>
          <cell r="M3503">
            <v>0</v>
          </cell>
          <cell r="P3503"/>
          <cell r="Q3503"/>
          <cell r="R3503"/>
          <cell r="S3503"/>
          <cell r="T3503"/>
          <cell r="U3503"/>
          <cell r="V3503"/>
          <cell r="W3503"/>
          <cell r="Y3503"/>
          <cell r="Z3503"/>
          <cell r="AA3503"/>
          <cell r="AB3503"/>
          <cell r="AC3503"/>
          <cell r="AD3503"/>
          <cell r="AE3503"/>
        </row>
        <row r="3504">
          <cell r="B3504">
            <v>44172</v>
          </cell>
          <cell r="C3504">
            <v>50</v>
          </cell>
          <cell r="D3504">
            <v>12</v>
          </cell>
          <cell r="E3504">
            <v>3002020155</v>
          </cell>
          <cell r="F3504" t="str">
            <v>Thân T33 2D xanh D [T33 - KAROFI]</v>
          </cell>
          <cell r="G3504"/>
          <cell r="H3504" t="str">
            <v>Thành</v>
          </cell>
          <cell r="I3504" t="str">
            <v>Nhựa</v>
          </cell>
          <cell r="J3504" t="str">
            <v>PQC</v>
          </cell>
          <cell r="K3504">
            <v>2310</v>
          </cell>
          <cell r="L3504">
            <v>2310</v>
          </cell>
          <cell r="M3504">
            <v>0</v>
          </cell>
          <cell r="P3504"/>
          <cell r="Q3504"/>
          <cell r="R3504"/>
          <cell r="S3504"/>
          <cell r="T3504"/>
          <cell r="U3504"/>
          <cell r="V3504"/>
          <cell r="W3504"/>
          <cell r="Y3504"/>
          <cell r="Z3504"/>
          <cell r="AA3504"/>
          <cell r="AB3504"/>
          <cell r="AC3504"/>
          <cell r="AD3504"/>
          <cell r="AE3504"/>
        </row>
        <row r="3505">
          <cell r="B3505">
            <v>44172</v>
          </cell>
          <cell r="C3505">
            <v>50</v>
          </cell>
          <cell r="D3505">
            <v>12</v>
          </cell>
          <cell r="E3505">
            <v>2013090020</v>
          </cell>
          <cell r="F3505" t="str">
            <v>Kẹp màng đơn</v>
          </cell>
          <cell r="G3505"/>
          <cell r="H3505" t="str">
            <v>Thành</v>
          </cell>
          <cell r="I3505" t="str">
            <v>Nhựa</v>
          </cell>
          <cell r="J3505" t="str">
            <v>PQC</v>
          </cell>
          <cell r="K3505">
            <v>10400</v>
          </cell>
          <cell r="L3505">
            <v>10400</v>
          </cell>
          <cell r="M3505">
            <v>0</v>
          </cell>
          <cell r="P3505"/>
          <cell r="Q3505"/>
          <cell r="R3505"/>
          <cell r="S3505"/>
          <cell r="T3505"/>
          <cell r="U3505"/>
          <cell r="V3505"/>
          <cell r="W3505"/>
          <cell r="Y3505"/>
          <cell r="Z3505"/>
          <cell r="AA3505"/>
          <cell r="AB3505"/>
          <cell r="AC3505"/>
          <cell r="AD3505"/>
          <cell r="AE3505"/>
        </row>
        <row r="3506">
          <cell r="B3506">
            <v>44172</v>
          </cell>
          <cell r="C3506">
            <v>50</v>
          </cell>
          <cell r="D3506">
            <v>12</v>
          </cell>
          <cell r="E3506">
            <v>3001010006</v>
          </cell>
          <cell r="F3506" t="str">
            <v>Vỏ chứa công tắc áp cao đen</v>
          </cell>
          <cell r="G3506"/>
          <cell r="H3506" t="str">
            <v>Thành</v>
          </cell>
          <cell r="I3506" t="str">
            <v>Nhựa</v>
          </cell>
          <cell r="J3506" t="str">
            <v>PQC</v>
          </cell>
          <cell r="K3506">
            <v>4656</v>
          </cell>
          <cell r="L3506">
            <v>4656</v>
          </cell>
          <cell r="M3506">
            <v>0</v>
          </cell>
          <cell r="P3506"/>
          <cell r="Q3506"/>
          <cell r="R3506"/>
          <cell r="S3506"/>
          <cell r="T3506"/>
          <cell r="U3506"/>
          <cell r="V3506"/>
          <cell r="W3506"/>
          <cell r="Y3506"/>
          <cell r="Z3506"/>
          <cell r="AA3506"/>
          <cell r="AB3506"/>
          <cell r="AC3506"/>
          <cell r="AD3506"/>
          <cell r="AE3506"/>
        </row>
        <row r="3507">
          <cell r="B3507">
            <v>44172</v>
          </cell>
          <cell r="C3507">
            <v>50</v>
          </cell>
          <cell r="D3507">
            <v>12</v>
          </cell>
          <cell r="E3507">
            <v>3003030037</v>
          </cell>
          <cell r="F3507" t="str">
            <v>Khung cánh tủ IRO3 trắng</v>
          </cell>
          <cell r="G3507"/>
          <cell r="H3507" t="str">
            <v>Thành</v>
          </cell>
          <cell r="I3507" t="str">
            <v>Nhựa</v>
          </cell>
          <cell r="J3507" t="str">
            <v>PQC</v>
          </cell>
          <cell r="K3507">
            <v>1020</v>
          </cell>
          <cell r="L3507">
            <v>1020</v>
          </cell>
          <cell r="M3507">
            <v>0</v>
          </cell>
          <cell r="P3507"/>
          <cell r="Q3507"/>
          <cell r="R3507"/>
          <cell r="S3507"/>
          <cell r="T3507"/>
          <cell r="U3507"/>
          <cell r="V3507"/>
          <cell r="W3507"/>
          <cell r="Y3507"/>
          <cell r="Z3507"/>
          <cell r="AA3507"/>
          <cell r="AB3507"/>
          <cell r="AC3507"/>
          <cell r="AD3507"/>
          <cell r="AE3507"/>
        </row>
        <row r="3508">
          <cell r="B3508">
            <v>44172</v>
          </cell>
          <cell r="C3508">
            <v>50</v>
          </cell>
          <cell r="D3508">
            <v>12</v>
          </cell>
          <cell r="E3508">
            <v>3001010009</v>
          </cell>
          <cell r="F3508" t="str">
            <v>Vỏ ren áp cao đen</v>
          </cell>
          <cell r="G3508"/>
          <cell r="H3508" t="str">
            <v>Thành</v>
          </cell>
          <cell r="I3508" t="str">
            <v>Nhựa</v>
          </cell>
          <cell r="J3508" t="str">
            <v>PQC</v>
          </cell>
          <cell r="K3508">
            <v>5696</v>
          </cell>
          <cell r="L3508">
            <v>5696</v>
          </cell>
          <cell r="M3508">
            <v>0</v>
          </cell>
          <cell r="P3508"/>
          <cell r="Q3508"/>
          <cell r="R3508"/>
          <cell r="S3508"/>
          <cell r="T3508"/>
          <cell r="U3508"/>
          <cell r="V3508"/>
          <cell r="W3508"/>
          <cell r="Y3508"/>
          <cell r="Z3508"/>
          <cell r="AA3508"/>
          <cell r="AB3508"/>
          <cell r="AC3508"/>
          <cell r="AD3508"/>
          <cell r="AE3508"/>
        </row>
        <row r="3509">
          <cell r="B3509">
            <v>44172</v>
          </cell>
          <cell r="C3509">
            <v>50</v>
          </cell>
          <cell r="D3509">
            <v>12</v>
          </cell>
          <cell r="E3509">
            <v>3003090021</v>
          </cell>
          <cell r="F3509" t="str">
            <v>Đế tủ IRO3 đen</v>
          </cell>
          <cell r="G3509"/>
          <cell r="H3509" t="str">
            <v>Thành</v>
          </cell>
          <cell r="I3509" t="str">
            <v>Nhựa</v>
          </cell>
          <cell r="J3509" t="str">
            <v>PQC</v>
          </cell>
          <cell r="K3509">
            <v>1088</v>
          </cell>
          <cell r="L3509">
            <v>1084</v>
          </cell>
          <cell r="M3509">
            <v>4</v>
          </cell>
          <cell r="P3509"/>
          <cell r="Q3509"/>
          <cell r="R3509">
            <v>4</v>
          </cell>
          <cell r="S3509"/>
          <cell r="T3509"/>
          <cell r="U3509"/>
          <cell r="V3509"/>
          <cell r="W3509"/>
          <cell r="Y3509"/>
          <cell r="Z3509"/>
          <cell r="AA3509"/>
          <cell r="AB3509"/>
          <cell r="AC3509"/>
          <cell r="AD3509"/>
          <cell r="AE3509"/>
        </row>
        <row r="3510">
          <cell r="B3510">
            <v>44172</v>
          </cell>
          <cell r="C3510">
            <v>50</v>
          </cell>
          <cell r="D3510">
            <v>12</v>
          </cell>
          <cell r="E3510">
            <v>3003030068</v>
          </cell>
          <cell r="F3510" t="str">
            <v>Bộ cánh tủ PP IQ đen</v>
          </cell>
          <cell r="G3510"/>
          <cell r="H3510" t="str">
            <v>Thành</v>
          </cell>
          <cell r="I3510" t="str">
            <v>Nhựa</v>
          </cell>
          <cell r="J3510" t="str">
            <v>PQC</v>
          </cell>
          <cell r="K3510">
            <v>1040</v>
          </cell>
          <cell r="L3510">
            <v>1040</v>
          </cell>
          <cell r="M3510">
            <v>0</v>
          </cell>
          <cell r="P3510"/>
          <cell r="Q3510"/>
          <cell r="R3510"/>
          <cell r="S3510"/>
          <cell r="T3510"/>
          <cell r="U3510"/>
          <cell r="V3510"/>
          <cell r="W3510"/>
          <cell r="Y3510"/>
          <cell r="Z3510"/>
          <cell r="AA3510"/>
          <cell r="AB3510"/>
          <cell r="AC3510"/>
          <cell r="AD3510"/>
          <cell r="AE3510"/>
        </row>
        <row r="3511">
          <cell r="B3511">
            <v>44172</v>
          </cell>
          <cell r="C3511">
            <v>50</v>
          </cell>
          <cell r="D3511">
            <v>12</v>
          </cell>
          <cell r="E3511">
            <v>2013090107</v>
          </cell>
          <cell r="F3511" t="str">
            <v>Kẹp S20 Fi3-15mm</v>
          </cell>
          <cell r="G3511"/>
          <cell r="H3511" t="str">
            <v>Thành</v>
          </cell>
          <cell r="I3511" t="str">
            <v>Nhựa</v>
          </cell>
          <cell r="J3511" t="str">
            <v>PQC</v>
          </cell>
          <cell r="K3511">
            <v>2654</v>
          </cell>
          <cell r="L3511">
            <v>2654</v>
          </cell>
          <cell r="M3511">
            <v>0</v>
          </cell>
          <cell r="P3511"/>
          <cell r="Q3511"/>
          <cell r="R3511"/>
          <cell r="S3511"/>
          <cell r="T3511"/>
          <cell r="U3511"/>
          <cell r="V3511"/>
          <cell r="W3511"/>
          <cell r="Y3511"/>
          <cell r="Z3511"/>
          <cell r="AA3511"/>
          <cell r="AB3511"/>
          <cell r="AC3511"/>
          <cell r="AD3511"/>
          <cell r="AE3511"/>
        </row>
        <row r="3512">
          <cell r="B3512">
            <v>44172</v>
          </cell>
          <cell r="C3512">
            <v>50</v>
          </cell>
          <cell r="D3512">
            <v>12</v>
          </cell>
          <cell r="E3512">
            <v>3004040226</v>
          </cell>
          <cell r="F3512" t="str">
            <v>Khung tròn PET trắng</v>
          </cell>
          <cell r="G3512"/>
          <cell r="H3512" t="str">
            <v>Thành</v>
          </cell>
          <cell r="I3512" t="str">
            <v>Nhựa</v>
          </cell>
          <cell r="J3512" t="str">
            <v>PQC</v>
          </cell>
          <cell r="K3512">
            <v>8640</v>
          </cell>
          <cell r="L3512">
            <v>8640</v>
          </cell>
          <cell r="M3512">
            <v>0</v>
          </cell>
          <cell r="P3512"/>
          <cell r="Q3512"/>
          <cell r="R3512"/>
          <cell r="S3512"/>
          <cell r="T3512"/>
          <cell r="U3512"/>
          <cell r="V3512"/>
          <cell r="W3512"/>
          <cell r="Y3512"/>
          <cell r="Z3512"/>
          <cell r="AA3512"/>
          <cell r="AB3512"/>
          <cell r="AC3512"/>
          <cell r="AD3512"/>
          <cell r="AE3512"/>
        </row>
        <row r="3513">
          <cell r="B3513">
            <v>44172</v>
          </cell>
          <cell r="C3513">
            <v>50</v>
          </cell>
          <cell r="D3513">
            <v>12</v>
          </cell>
          <cell r="E3513">
            <v>3003040001</v>
          </cell>
          <cell r="F3513" t="str">
            <v>Đình tủ ABS IQ đen</v>
          </cell>
          <cell r="G3513"/>
          <cell r="H3513" t="str">
            <v>Thành</v>
          </cell>
          <cell r="I3513" t="str">
            <v>Nhựa</v>
          </cell>
          <cell r="J3513" t="str">
            <v>PQC</v>
          </cell>
          <cell r="K3513">
            <v>956</v>
          </cell>
          <cell r="L3513">
            <v>935</v>
          </cell>
          <cell r="M3513">
            <v>21</v>
          </cell>
          <cell r="P3513"/>
          <cell r="Q3513"/>
          <cell r="R3513">
            <v>21</v>
          </cell>
          <cell r="S3513"/>
          <cell r="T3513"/>
          <cell r="U3513"/>
          <cell r="V3513"/>
          <cell r="W3513"/>
          <cell r="Y3513"/>
          <cell r="Z3513"/>
          <cell r="AA3513"/>
          <cell r="AB3513"/>
          <cell r="AC3513"/>
          <cell r="AD3513"/>
          <cell r="AE3513"/>
        </row>
        <row r="3514">
          <cell r="B3514">
            <v>44172</v>
          </cell>
          <cell r="C3514">
            <v>50</v>
          </cell>
          <cell r="D3514">
            <v>12</v>
          </cell>
          <cell r="E3514">
            <v>3003090003</v>
          </cell>
          <cell r="F3514" t="str">
            <v>Đế tủ IQ đen</v>
          </cell>
          <cell r="G3514"/>
          <cell r="H3514" t="str">
            <v>Thành</v>
          </cell>
          <cell r="I3514" t="str">
            <v>Nhựa</v>
          </cell>
          <cell r="J3514" t="str">
            <v>PQC</v>
          </cell>
          <cell r="K3514">
            <v>1232</v>
          </cell>
          <cell r="L3514">
            <v>1230</v>
          </cell>
          <cell r="M3514">
            <v>2</v>
          </cell>
          <cell r="P3514"/>
          <cell r="Q3514"/>
          <cell r="R3514">
            <v>2</v>
          </cell>
          <cell r="S3514"/>
          <cell r="T3514"/>
          <cell r="U3514"/>
          <cell r="V3514"/>
          <cell r="W3514"/>
          <cell r="Y3514"/>
          <cell r="Z3514"/>
          <cell r="AA3514"/>
          <cell r="AB3514"/>
          <cell r="AC3514"/>
          <cell r="AD3514"/>
          <cell r="AE3514"/>
        </row>
        <row r="3515">
          <cell r="B3515">
            <v>44172</v>
          </cell>
          <cell r="C3515">
            <v>50</v>
          </cell>
          <cell r="D3515">
            <v>12</v>
          </cell>
          <cell r="E3515">
            <v>3002030053</v>
          </cell>
          <cell r="F3515" t="str">
            <v>Nắp T33 K p-EZ 1/4 xanh D</v>
          </cell>
          <cell r="G3515"/>
          <cell r="H3515" t="str">
            <v>Thành</v>
          </cell>
          <cell r="I3515" t="str">
            <v>Nhựa</v>
          </cell>
          <cell r="J3515" t="str">
            <v>PQC</v>
          </cell>
          <cell r="K3515">
            <v>19000</v>
          </cell>
          <cell r="L3515">
            <v>19000</v>
          </cell>
          <cell r="M3515">
            <v>0</v>
          </cell>
          <cell r="P3515"/>
          <cell r="Q3515"/>
          <cell r="R3515"/>
          <cell r="S3515"/>
          <cell r="T3515"/>
          <cell r="U3515"/>
          <cell r="V3515"/>
          <cell r="W3515"/>
          <cell r="Y3515"/>
          <cell r="Z3515"/>
          <cell r="AA3515"/>
          <cell r="AB3515"/>
          <cell r="AC3515"/>
          <cell r="AD3515"/>
          <cell r="AE3515"/>
        </row>
        <row r="3516">
          <cell r="B3516">
            <v>44172</v>
          </cell>
          <cell r="C3516">
            <v>50</v>
          </cell>
          <cell r="D3516">
            <v>12</v>
          </cell>
          <cell r="E3516">
            <v>3004040007</v>
          </cell>
          <cell r="F3516" t="str">
            <v>Giá nhựa RO trắng</v>
          </cell>
          <cell r="G3516"/>
          <cell r="H3516" t="str">
            <v>Thành</v>
          </cell>
          <cell r="I3516" t="str">
            <v>Nhựa</v>
          </cell>
          <cell r="J3516" t="str">
            <v>PQC</v>
          </cell>
          <cell r="K3516">
            <v>1310</v>
          </cell>
          <cell r="L3516">
            <v>1307</v>
          </cell>
          <cell r="M3516">
            <v>3</v>
          </cell>
          <cell r="P3516"/>
          <cell r="Q3516"/>
          <cell r="R3516">
            <v>2</v>
          </cell>
          <cell r="S3516"/>
          <cell r="T3516"/>
          <cell r="U3516"/>
          <cell r="V3516">
            <v>1</v>
          </cell>
          <cell r="W3516"/>
          <cell r="Y3516"/>
          <cell r="Z3516"/>
          <cell r="AA3516"/>
          <cell r="AB3516"/>
          <cell r="AC3516"/>
          <cell r="AD3516"/>
          <cell r="AE3516"/>
        </row>
        <row r="3517">
          <cell r="B3517">
            <v>44172</v>
          </cell>
          <cell r="C3517">
            <v>50</v>
          </cell>
          <cell r="D3517">
            <v>12</v>
          </cell>
          <cell r="E3517">
            <v>3002010134</v>
          </cell>
          <cell r="F3517" t="str">
            <v>Chụp PP v4 xanh D2</v>
          </cell>
          <cell r="G3517"/>
          <cell r="H3517" t="str">
            <v>Thành</v>
          </cell>
          <cell r="I3517" t="str">
            <v>Nhựa</v>
          </cell>
          <cell r="J3517" t="str">
            <v>PQC</v>
          </cell>
          <cell r="K3517">
            <v>11536</v>
          </cell>
          <cell r="L3517">
            <v>11536</v>
          </cell>
          <cell r="M3517">
            <v>0</v>
          </cell>
          <cell r="P3517"/>
          <cell r="Q3517"/>
          <cell r="R3517"/>
          <cell r="S3517"/>
          <cell r="T3517"/>
          <cell r="U3517"/>
          <cell r="V3517"/>
          <cell r="W3517"/>
          <cell r="Y3517"/>
          <cell r="Z3517"/>
          <cell r="AA3517"/>
          <cell r="AB3517"/>
          <cell r="AC3517"/>
          <cell r="AD3517"/>
          <cell r="AE3517"/>
        </row>
        <row r="3518">
          <cell r="B3518">
            <v>44172</v>
          </cell>
          <cell r="C3518">
            <v>50</v>
          </cell>
          <cell r="D3518">
            <v>12</v>
          </cell>
          <cell r="E3518">
            <v>3003040062</v>
          </cell>
          <cell r="F3518" t="str">
            <v>Đình tủ ABS HPC đen v2</v>
          </cell>
          <cell r="G3518"/>
          <cell r="H3518" t="str">
            <v>Thành</v>
          </cell>
          <cell r="I3518" t="str">
            <v>Nhựa</v>
          </cell>
          <cell r="J3518" t="str">
            <v>PQC</v>
          </cell>
          <cell r="K3518">
            <v>324</v>
          </cell>
          <cell r="L3518">
            <v>324</v>
          </cell>
          <cell r="M3518">
            <v>0</v>
          </cell>
          <cell r="P3518"/>
          <cell r="Q3518"/>
          <cell r="R3518"/>
          <cell r="S3518"/>
          <cell r="T3518"/>
          <cell r="U3518"/>
          <cell r="V3518"/>
          <cell r="W3518"/>
          <cell r="Y3518"/>
          <cell r="Z3518"/>
          <cell r="AA3518"/>
          <cell r="AB3518"/>
          <cell r="AC3518"/>
          <cell r="AD3518"/>
          <cell r="AE3518"/>
        </row>
        <row r="3519">
          <cell r="B3519">
            <v>44172</v>
          </cell>
          <cell r="C3519">
            <v>50</v>
          </cell>
          <cell r="D3519">
            <v>12</v>
          </cell>
          <cell r="E3519">
            <v>3002090005</v>
          </cell>
          <cell r="F3519" t="str">
            <v>Chụp hồng ngoại-02 xanh</v>
          </cell>
          <cell r="G3519"/>
          <cell r="H3519" t="str">
            <v>Thành</v>
          </cell>
          <cell r="I3519" t="str">
            <v>Nhựa</v>
          </cell>
          <cell r="J3519" t="str">
            <v>PQC</v>
          </cell>
          <cell r="K3519">
            <v>16800</v>
          </cell>
          <cell r="L3519">
            <v>16800</v>
          </cell>
          <cell r="M3519">
            <v>0</v>
          </cell>
          <cell r="P3519"/>
          <cell r="Q3519"/>
          <cell r="R3519"/>
          <cell r="S3519"/>
          <cell r="T3519"/>
          <cell r="U3519"/>
          <cell r="V3519"/>
          <cell r="W3519"/>
          <cell r="Y3519"/>
          <cell r="Z3519"/>
          <cell r="AA3519"/>
          <cell r="AB3519"/>
          <cell r="AC3519"/>
          <cell r="AD3519"/>
          <cell r="AE3519"/>
        </row>
        <row r="3520">
          <cell r="B3520">
            <v>44172</v>
          </cell>
          <cell r="C3520">
            <v>50</v>
          </cell>
          <cell r="D3520">
            <v>12</v>
          </cell>
          <cell r="E3520">
            <v>3003090002</v>
          </cell>
          <cell r="F3520" t="str">
            <v>Tay xách tủ sơn tĩnh điện xám</v>
          </cell>
          <cell r="G3520"/>
          <cell r="H3520" t="str">
            <v>Thành</v>
          </cell>
          <cell r="I3520" t="str">
            <v>Nhựa</v>
          </cell>
          <cell r="J3520" t="str">
            <v>PQC</v>
          </cell>
          <cell r="K3520">
            <v>6504</v>
          </cell>
          <cell r="L3520">
            <v>6500</v>
          </cell>
          <cell r="M3520">
            <v>4</v>
          </cell>
          <cell r="P3520"/>
          <cell r="Q3520"/>
          <cell r="R3520">
            <v>4</v>
          </cell>
          <cell r="S3520"/>
          <cell r="T3520"/>
          <cell r="U3520"/>
          <cell r="V3520"/>
          <cell r="W3520"/>
          <cell r="Y3520"/>
          <cell r="Z3520"/>
          <cell r="AA3520"/>
          <cell r="AB3520"/>
          <cell r="AC3520"/>
          <cell r="AD3520"/>
          <cell r="AE3520"/>
        </row>
        <row r="3521">
          <cell r="B3521">
            <v>44172</v>
          </cell>
          <cell r="C3521">
            <v>50</v>
          </cell>
          <cell r="D3521">
            <v>12</v>
          </cell>
          <cell r="E3521">
            <v>3002090029</v>
          </cell>
          <cell r="F3521" t="str">
            <v>Đầu bịt lõi thay nhanh D6 xanh</v>
          </cell>
          <cell r="G3521"/>
          <cell r="H3521" t="str">
            <v>Thành</v>
          </cell>
          <cell r="I3521" t="str">
            <v>Nhựa</v>
          </cell>
          <cell r="J3521" t="str">
            <v>PQC</v>
          </cell>
          <cell r="K3521">
            <v>16500</v>
          </cell>
          <cell r="L3521">
            <v>16500</v>
          </cell>
          <cell r="M3521">
            <v>0</v>
          </cell>
          <cell r="P3521"/>
          <cell r="Q3521"/>
          <cell r="R3521"/>
          <cell r="S3521"/>
          <cell r="T3521"/>
          <cell r="U3521"/>
          <cell r="V3521"/>
          <cell r="W3521"/>
          <cell r="Y3521"/>
          <cell r="Z3521"/>
          <cell r="AA3521"/>
          <cell r="AB3521"/>
          <cell r="AC3521"/>
          <cell r="AD3521"/>
          <cell r="AE3521"/>
        </row>
        <row r="3522">
          <cell r="B3522">
            <v>44172</v>
          </cell>
          <cell r="C3522">
            <v>50</v>
          </cell>
          <cell r="D3522">
            <v>12</v>
          </cell>
          <cell r="E3522">
            <v>2013010022</v>
          </cell>
          <cell r="F3522" t="str">
            <v>Dây RO 1/4 vàng KAROFI</v>
          </cell>
          <cell r="G3522"/>
          <cell r="H3522" t="str">
            <v>Thành</v>
          </cell>
          <cell r="I3522" t="str">
            <v>Nhựa</v>
          </cell>
          <cell r="J3522" t="str">
            <v>PQC</v>
          </cell>
          <cell r="K3522">
            <v>37910</v>
          </cell>
          <cell r="L3522">
            <v>37800</v>
          </cell>
          <cell r="M3522">
            <v>110</v>
          </cell>
          <cell r="P3522"/>
          <cell r="Q3522"/>
          <cell r="R3522"/>
          <cell r="S3522">
            <v>110</v>
          </cell>
          <cell r="T3522"/>
          <cell r="U3522"/>
          <cell r="V3522"/>
          <cell r="W3522"/>
          <cell r="Y3522"/>
          <cell r="Z3522"/>
          <cell r="AA3522"/>
          <cell r="AB3522"/>
          <cell r="AC3522"/>
          <cell r="AD3522"/>
          <cell r="AE3522"/>
        </row>
        <row r="3523">
          <cell r="B3523">
            <v>44172</v>
          </cell>
          <cell r="C3523">
            <v>50</v>
          </cell>
          <cell r="D3523">
            <v>12</v>
          </cell>
          <cell r="E3523">
            <v>2013090021</v>
          </cell>
          <cell r="F3523" t="str">
            <v>Kẹp M2020 K02</v>
          </cell>
          <cell r="G3523"/>
          <cell r="H3523" t="str">
            <v>Thành</v>
          </cell>
          <cell r="I3523" t="str">
            <v>Nhựa</v>
          </cell>
          <cell r="J3523" t="str">
            <v>PQC</v>
          </cell>
          <cell r="K3523">
            <v>22408</v>
          </cell>
          <cell r="L3523">
            <v>22400</v>
          </cell>
          <cell r="M3523">
            <v>8</v>
          </cell>
          <cell r="P3523"/>
          <cell r="Q3523"/>
          <cell r="R3523"/>
          <cell r="S3523"/>
          <cell r="T3523"/>
          <cell r="U3523"/>
          <cell r="V3523"/>
          <cell r="W3523"/>
          <cell r="Y3523"/>
          <cell r="Z3523">
            <v>8</v>
          </cell>
          <cell r="AA3523"/>
          <cell r="AB3523"/>
          <cell r="AC3523"/>
          <cell r="AD3523"/>
          <cell r="AE3523"/>
        </row>
        <row r="3524">
          <cell r="B3524">
            <v>44172</v>
          </cell>
          <cell r="C3524">
            <v>50</v>
          </cell>
          <cell r="D3524">
            <v>12</v>
          </cell>
          <cell r="E3524">
            <v>2010020060</v>
          </cell>
          <cell r="F3524" t="str">
            <v>Nắp PP 2-1 trắng</v>
          </cell>
          <cell r="G3524"/>
          <cell r="H3524" t="str">
            <v>Thành</v>
          </cell>
          <cell r="I3524" t="str">
            <v>Nhựa</v>
          </cell>
          <cell r="J3524" t="str">
            <v>PQC</v>
          </cell>
          <cell r="K3524">
            <v>9400</v>
          </cell>
          <cell r="L3524">
            <v>9400</v>
          </cell>
          <cell r="M3524">
            <v>0</v>
          </cell>
          <cell r="P3524"/>
          <cell r="Q3524"/>
          <cell r="R3524"/>
          <cell r="S3524"/>
          <cell r="T3524"/>
          <cell r="U3524"/>
          <cell r="V3524"/>
          <cell r="W3524"/>
          <cell r="Y3524"/>
          <cell r="Z3524"/>
          <cell r="AA3524"/>
          <cell r="AB3524"/>
          <cell r="AC3524"/>
          <cell r="AD3524"/>
          <cell r="AE3524"/>
        </row>
        <row r="3525">
          <cell r="B3525">
            <v>44173</v>
          </cell>
          <cell r="C3525">
            <v>50</v>
          </cell>
          <cell r="D3525">
            <v>12</v>
          </cell>
          <cell r="E3525">
            <v>2013020083</v>
          </cell>
          <cell r="F3525" t="str">
            <v>Giá sắt L4 v2 trắng</v>
          </cell>
          <cell r="G3525"/>
          <cell r="H3525" t="str">
            <v>Nhật Anh</v>
          </cell>
          <cell r="I3525">
            <v>1006334</v>
          </cell>
          <cell r="J3525" t="str">
            <v>IQC</v>
          </cell>
          <cell r="K3525">
            <v>2000</v>
          </cell>
          <cell r="L3525">
            <v>2000</v>
          </cell>
          <cell r="M3525">
            <v>0</v>
          </cell>
          <cell r="P3525"/>
          <cell r="Q3525"/>
          <cell r="R3525"/>
          <cell r="S3525"/>
          <cell r="T3525"/>
          <cell r="U3525"/>
          <cell r="V3525"/>
          <cell r="W3525"/>
          <cell r="Y3525"/>
          <cell r="Z3525"/>
          <cell r="AA3525"/>
          <cell r="AB3525"/>
          <cell r="AC3525"/>
          <cell r="AD3525"/>
          <cell r="AE3525"/>
        </row>
        <row r="3526">
          <cell r="B3526">
            <v>44173</v>
          </cell>
          <cell r="C3526">
            <v>50</v>
          </cell>
          <cell r="D3526">
            <v>12</v>
          </cell>
          <cell r="E3526">
            <v>3004020561</v>
          </cell>
          <cell r="F3526" t="str">
            <v>Khung Undersink UF trắng</v>
          </cell>
          <cell r="G3526"/>
          <cell r="H3526" t="str">
            <v>Nhật Anh</v>
          </cell>
          <cell r="I3526">
            <v>1006334</v>
          </cell>
          <cell r="J3526" t="str">
            <v>IQC</v>
          </cell>
          <cell r="K3526">
            <v>64</v>
          </cell>
          <cell r="L3526">
            <v>64</v>
          </cell>
          <cell r="M3526">
            <v>0</v>
          </cell>
          <cell r="P3526"/>
          <cell r="Q3526"/>
          <cell r="R3526"/>
          <cell r="S3526"/>
          <cell r="T3526"/>
          <cell r="U3526"/>
          <cell r="V3526"/>
          <cell r="W3526"/>
          <cell r="Y3526"/>
          <cell r="Z3526"/>
          <cell r="AA3526"/>
          <cell r="AB3526"/>
          <cell r="AC3526"/>
          <cell r="AD3526"/>
          <cell r="AE3526"/>
        </row>
        <row r="3527">
          <cell r="B3527">
            <v>44173</v>
          </cell>
          <cell r="C3527">
            <v>50</v>
          </cell>
          <cell r="D3527">
            <v>12</v>
          </cell>
          <cell r="E3527">
            <v>3004040422</v>
          </cell>
          <cell r="F3527" t="str">
            <v>Giá tank nhựa IQO-HOT</v>
          </cell>
          <cell r="G3527"/>
          <cell r="H3527" t="str">
            <v>Nhật Anh</v>
          </cell>
          <cell r="I3527">
            <v>1006334</v>
          </cell>
          <cell r="J3527" t="str">
            <v>IQC</v>
          </cell>
          <cell r="K3527">
            <v>352</v>
          </cell>
          <cell r="L3527">
            <v>352</v>
          </cell>
          <cell r="M3527">
            <v>0</v>
          </cell>
          <cell r="P3527"/>
          <cell r="Q3527"/>
          <cell r="R3527"/>
          <cell r="S3527"/>
          <cell r="T3527"/>
          <cell r="U3527"/>
          <cell r="V3527"/>
          <cell r="W3527"/>
          <cell r="Y3527"/>
          <cell r="Z3527"/>
          <cell r="AA3527"/>
          <cell r="AB3527"/>
          <cell r="AC3527"/>
          <cell r="AD3527"/>
          <cell r="AE3527"/>
        </row>
        <row r="3528">
          <cell r="B3528">
            <v>44173</v>
          </cell>
          <cell r="C3528">
            <v>50</v>
          </cell>
          <cell r="D3528">
            <v>12</v>
          </cell>
          <cell r="E3528">
            <v>3004020423</v>
          </cell>
          <cell r="F3528" t="str">
            <v>Ốp sau trên IQ-PLUS trắng</v>
          </cell>
          <cell r="G3528"/>
          <cell r="H3528" t="str">
            <v>Nhật Anh</v>
          </cell>
          <cell r="I3528">
            <v>1006334</v>
          </cell>
          <cell r="J3528" t="str">
            <v>IQC</v>
          </cell>
          <cell r="K3528">
            <v>169</v>
          </cell>
          <cell r="L3528">
            <v>169</v>
          </cell>
          <cell r="M3528">
            <v>0</v>
          </cell>
          <cell r="P3528"/>
          <cell r="Q3528"/>
          <cell r="R3528"/>
          <cell r="S3528"/>
          <cell r="T3528"/>
          <cell r="U3528"/>
          <cell r="V3528"/>
          <cell r="W3528"/>
          <cell r="Y3528"/>
          <cell r="Z3528"/>
          <cell r="AA3528"/>
          <cell r="AB3528"/>
          <cell r="AC3528"/>
          <cell r="AD3528"/>
          <cell r="AE3528"/>
        </row>
        <row r="3529">
          <cell r="B3529">
            <v>44173</v>
          </cell>
          <cell r="C3529">
            <v>50</v>
          </cell>
          <cell r="D3529">
            <v>12</v>
          </cell>
          <cell r="E3529">
            <v>3004040403</v>
          </cell>
          <cell r="F3529" t="str">
            <v>Gá điện IQ-PLUS trắng</v>
          </cell>
          <cell r="G3529"/>
          <cell r="H3529" t="str">
            <v>Nhật Anh</v>
          </cell>
          <cell r="I3529">
            <v>1006334</v>
          </cell>
          <cell r="J3529" t="str">
            <v>IQC</v>
          </cell>
          <cell r="K3529">
            <v>200</v>
          </cell>
          <cell r="L3529">
            <v>200</v>
          </cell>
          <cell r="M3529">
            <v>0</v>
          </cell>
          <cell r="P3529"/>
          <cell r="Q3529"/>
          <cell r="R3529"/>
          <cell r="S3529"/>
          <cell r="T3529"/>
          <cell r="U3529"/>
          <cell r="V3529"/>
          <cell r="W3529"/>
          <cell r="Y3529"/>
          <cell r="Z3529"/>
          <cell r="AA3529"/>
          <cell r="AB3529"/>
          <cell r="AC3529"/>
          <cell r="AD3529"/>
          <cell r="AE3529"/>
        </row>
        <row r="3530">
          <cell r="B3530">
            <v>44173</v>
          </cell>
          <cell r="C3530">
            <v>50</v>
          </cell>
          <cell r="D3530">
            <v>12</v>
          </cell>
          <cell r="E3530">
            <v>3004040442</v>
          </cell>
          <cell r="F3530" t="str">
            <v>Giá sắt HC18RO trắng</v>
          </cell>
          <cell r="G3530"/>
          <cell r="H3530" t="str">
            <v>Nhật Anh</v>
          </cell>
          <cell r="I3530">
            <v>1006334</v>
          </cell>
          <cell r="J3530" t="str">
            <v>IQC</v>
          </cell>
          <cell r="K3530">
            <v>58</v>
          </cell>
          <cell r="L3530">
            <v>58</v>
          </cell>
          <cell r="M3530">
            <v>0</v>
          </cell>
          <cell r="P3530"/>
          <cell r="Q3530"/>
          <cell r="R3530"/>
          <cell r="S3530"/>
          <cell r="T3530"/>
          <cell r="U3530"/>
          <cell r="V3530"/>
          <cell r="W3530"/>
          <cell r="Y3530"/>
          <cell r="Z3530"/>
          <cell r="AA3530"/>
          <cell r="AB3530"/>
          <cell r="AC3530"/>
          <cell r="AD3530"/>
          <cell r="AE3530"/>
        </row>
        <row r="3531">
          <cell r="B3531">
            <v>44173</v>
          </cell>
          <cell r="C3531">
            <v>50</v>
          </cell>
          <cell r="D3531">
            <v>12</v>
          </cell>
          <cell r="E3531">
            <v>3004040453</v>
          </cell>
          <cell r="F3531" t="str">
            <v>Giá cốc IQO-HOT/IK trắng</v>
          </cell>
          <cell r="G3531"/>
          <cell r="H3531" t="str">
            <v>Nhật Anh</v>
          </cell>
          <cell r="I3531">
            <v>1006334</v>
          </cell>
          <cell r="J3531" t="str">
            <v>IQC</v>
          </cell>
          <cell r="K3531">
            <v>240</v>
          </cell>
          <cell r="L3531">
            <v>240</v>
          </cell>
          <cell r="M3531">
            <v>0</v>
          </cell>
          <cell r="P3531"/>
          <cell r="Q3531"/>
          <cell r="R3531"/>
          <cell r="S3531"/>
          <cell r="T3531"/>
          <cell r="U3531"/>
          <cell r="V3531"/>
          <cell r="W3531"/>
          <cell r="Y3531"/>
          <cell r="Z3531"/>
          <cell r="AA3531"/>
          <cell r="AB3531"/>
          <cell r="AC3531"/>
          <cell r="AD3531"/>
          <cell r="AE3531"/>
        </row>
        <row r="3532">
          <cell r="B3532">
            <v>44173</v>
          </cell>
          <cell r="C3532">
            <v>50</v>
          </cell>
          <cell r="D3532">
            <v>12</v>
          </cell>
          <cell r="E3532">
            <v>3004020429</v>
          </cell>
          <cell r="F3532" t="str">
            <v>Khay cốc IQ-PLUS trắng</v>
          </cell>
          <cell r="G3532"/>
          <cell r="H3532" t="str">
            <v>Nhật Anh</v>
          </cell>
          <cell r="I3532">
            <v>1006334</v>
          </cell>
          <cell r="J3532" t="str">
            <v>IQC</v>
          </cell>
          <cell r="K3532">
            <v>480</v>
          </cell>
          <cell r="L3532">
            <v>480</v>
          </cell>
          <cell r="M3532">
            <v>0</v>
          </cell>
          <cell r="P3532"/>
          <cell r="Q3532"/>
          <cell r="R3532"/>
          <cell r="S3532"/>
          <cell r="T3532"/>
          <cell r="U3532"/>
          <cell r="V3532"/>
          <cell r="W3532"/>
          <cell r="Y3532"/>
          <cell r="Z3532"/>
          <cell r="AA3532"/>
          <cell r="AB3532"/>
          <cell r="AC3532"/>
          <cell r="AD3532"/>
          <cell r="AE3532"/>
        </row>
        <row r="3533">
          <cell r="B3533">
            <v>44173</v>
          </cell>
          <cell r="C3533">
            <v>50</v>
          </cell>
          <cell r="D3533">
            <v>12</v>
          </cell>
          <cell r="E3533">
            <v>2013020002</v>
          </cell>
          <cell r="F3533" t="str">
            <v>Giá sắt 10L/H khay khuyết</v>
          </cell>
          <cell r="G3533"/>
          <cell r="H3533" t="str">
            <v>Nhật Anh</v>
          </cell>
          <cell r="I3533">
            <v>1006334</v>
          </cell>
          <cell r="J3533" t="str">
            <v>IQC</v>
          </cell>
          <cell r="K3533">
            <v>30</v>
          </cell>
          <cell r="L3533">
            <v>30</v>
          </cell>
          <cell r="M3533">
            <v>0</v>
          </cell>
          <cell r="P3533"/>
          <cell r="Q3533"/>
          <cell r="R3533"/>
          <cell r="S3533"/>
          <cell r="T3533"/>
          <cell r="U3533"/>
          <cell r="V3533"/>
          <cell r="W3533"/>
          <cell r="Y3533"/>
          <cell r="Z3533"/>
          <cell r="AA3533"/>
          <cell r="AB3533"/>
          <cell r="AC3533"/>
          <cell r="AD3533"/>
          <cell r="AE3533"/>
        </row>
        <row r="3534">
          <cell r="B3534">
            <v>44173</v>
          </cell>
          <cell r="C3534">
            <v>50</v>
          </cell>
          <cell r="D3534">
            <v>12</v>
          </cell>
          <cell r="E3534">
            <v>3004020568</v>
          </cell>
          <cell r="F3534" t="str">
            <v>Khung UNDERSINK UF (CS)</v>
          </cell>
          <cell r="G3534"/>
          <cell r="H3534" t="str">
            <v>Nhật Anh</v>
          </cell>
          <cell r="I3534">
            <v>1004614</v>
          </cell>
          <cell r="J3534" t="str">
            <v>IQC</v>
          </cell>
          <cell r="K3534">
            <v>55</v>
          </cell>
          <cell r="L3534">
            <v>55</v>
          </cell>
          <cell r="M3534">
            <v>0</v>
          </cell>
          <cell r="P3534"/>
          <cell r="Q3534"/>
          <cell r="R3534"/>
          <cell r="S3534"/>
          <cell r="T3534"/>
          <cell r="U3534"/>
          <cell r="V3534"/>
          <cell r="W3534"/>
          <cell r="Y3534"/>
          <cell r="Z3534"/>
          <cell r="AA3534"/>
          <cell r="AB3534"/>
          <cell r="AC3534"/>
          <cell r="AD3534"/>
          <cell r="AE3534"/>
        </row>
        <row r="3535">
          <cell r="B3535">
            <v>44173</v>
          </cell>
          <cell r="C3535">
            <v>50</v>
          </cell>
          <cell r="D3535">
            <v>12</v>
          </cell>
          <cell r="E3535">
            <v>2013020087</v>
          </cell>
          <cell r="F3535" t="str">
            <v>Giá sắt L4 v2 (CS)</v>
          </cell>
          <cell r="G3535"/>
          <cell r="H3535" t="str">
            <v>Nhật Anh</v>
          </cell>
          <cell r="I3535">
            <v>1000014</v>
          </cell>
          <cell r="J3535" t="str">
            <v>IQC</v>
          </cell>
          <cell r="K3535">
            <v>1367</v>
          </cell>
          <cell r="L3535">
            <v>1367</v>
          </cell>
          <cell r="M3535">
            <v>0</v>
          </cell>
          <cell r="P3535"/>
          <cell r="Q3535"/>
          <cell r="R3535"/>
          <cell r="S3535"/>
          <cell r="T3535"/>
          <cell r="U3535"/>
          <cell r="V3535"/>
          <cell r="W3535"/>
          <cell r="Y3535"/>
          <cell r="Z3535"/>
          <cell r="AA3535"/>
          <cell r="AB3535"/>
          <cell r="AC3535"/>
          <cell r="AD3535"/>
          <cell r="AE3535"/>
        </row>
        <row r="3536">
          <cell r="B3536">
            <v>44173</v>
          </cell>
          <cell r="C3536">
            <v>50</v>
          </cell>
          <cell r="D3536">
            <v>12</v>
          </cell>
          <cell r="E3536">
            <v>2013020055</v>
          </cell>
          <cell r="F3536" t="str">
            <v>Giá sắt CQ2 L1 (CS)</v>
          </cell>
          <cell r="G3536"/>
          <cell r="H3536" t="str">
            <v>Nhật Anh</v>
          </cell>
          <cell r="I3536">
            <v>1000014</v>
          </cell>
          <cell r="J3536" t="str">
            <v>IQC</v>
          </cell>
          <cell r="K3536">
            <v>82</v>
          </cell>
          <cell r="L3536">
            <v>82</v>
          </cell>
          <cell r="M3536">
            <v>0</v>
          </cell>
          <cell r="P3536"/>
          <cell r="Q3536"/>
          <cell r="R3536"/>
          <cell r="S3536"/>
          <cell r="T3536"/>
          <cell r="U3536"/>
          <cell r="V3536"/>
          <cell r="W3536"/>
          <cell r="Y3536"/>
          <cell r="Z3536"/>
          <cell r="AA3536"/>
          <cell r="AB3536"/>
          <cell r="AC3536"/>
          <cell r="AD3536"/>
          <cell r="AE3536"/>
        </row>
        <row r="3537">
          <cell r="B3537">
            <v>44173</v>
          </cell>
          <cell r="C3537">
            <v>50</v>
          </cell>
          <cell r="D3537">
            <v>12</v>
          </cell>
          <cell r="E3537">
            <v>2013020057</v>
          </cell>
          <cell r="F3537" t="str">
            <v>Giá sắt CQ L1 (CS)</v>
          </cell>
          <cell r="G3537"/>
          <cell r="H3537" t="str">
            <v>Nhật Anh</v>
          </cell>
          <cell r="I3537">
            <v>1000014</v>
          </cell>
          <cell r="J3537" t="str">
            <v>IQC</v>
          </cell>
          <cell r="K3537">
            <v>218</v>
          </cell>
          <cell r="L3537">
            <v>218</v>
          </cell>
          <cell r="M3537">
            <v>0</v>
          </cell>
          <cell r="P3537"/>
          <cell r="Q3537"/>
          <cell r="R3537"/>
          <cell r="S3537"/>
          <cell r="T3537"/>
          <cell r="U3537"/>
          <cell r="V3537"/>
          <cell r="W3537"/>
          <cell r="Y3537"/>
          <cell r="Z3537"/>
          <cell r="AA3537"/>
          <cell r="AB3537"/>
          <cell r="AC3537"/>
          <cell r="AD3537"/>
          <cell r="AE3537"/>
        </row>
        <row r="3538">
          <cell r="B3538">
            <v>44173</v>
          </cell>
          <cell r="C3538">
            <v>50</v>
          </cell>
          <cell r="D3538">
            <v>12</v>
          </cell>
          <cell r="E3538">
            <v>2017020084</v>
          </cell>
          <cell r="F3538" t="str">
            <v>Ống bảo ôn D27</v>
          </cell>
          <cell r="G3538"/>
          <cell r="H3538" t="str">
            <v>Nhật Anh</v>
          </cell>
          <cell r="I3538">
            <v>1000111</v>
          </cell>
          <cell r="J3538" t="str">
            <v>IQC</v>
          </cell>
          <cell r="K3538">
            <v>1000</v>
          </cell>
          <cell r="L3538">
            <v>1000</v>
          </cell>
          <cell r="M3538">
            <v>0</v>
          </cell>
          <cell r="P3538"/>
          <cell r="Q3538"/>
          <cell r="R3538"/>
          <cell r="S3538"/>
          <cell r="T3538"/>
          <cell r="U3538"/>
          <cell r="V3538"/>
          <cell r="W3538"/>
          <cell r="Y3538"/>
          <cell r="Z3538"/>
          <cell r="AA3538"/>
          <cell r="AB3538"/>
          <cell r="AC3538"/>
          <cell r="AD3538"/>
          <cell r="AE3538"/>
        </row>
        <row r="3539">
          <cell r="B3539">
            <v>44173</v>
          </cell>
          <cell r="C3539">
            <v>50</v>
          </cell>
          <cell r="D3539">
            <v>12</v>
          </cell>
          <cell r="E3539">
            <v>4006040065</v>
          </cell>
          <cell r="F3539" t="str">
            <v>Dây thun (khẩu trang) (1006102)</v>
          </cell>
          <cell r="G3539"/>
          <cell r="H3539" t="str">
            <v>Nhật Anh</v>
          </cell>
          <cell r="I3539">
            <v>1006250</v>
          </cell>
          <cell r="J3539" t="str">
            <v>IQC</v>
          </cell>
          <cell r="K3539">
            <v>512</v>
          </cell>
          <cell r="L3539">
            <v>512</v>
          </cell>
          <cell r="M3539">
            <v>0</v>
          </cell>
          <cell r="P3539"/>
          <cell r="Q3539"/>
          <cell r="R3539"/>
          <cell r="S3539"/>
          <cell r="T3539"/>
          <cell r="U3539"/>
          <cell r="V3539"/>
          <cell r="W3539"/>
          <cell r="Y3539"/>
          <cell r="Z3539"/>
          <cell r="AA3539"/>
          <cell r="AB3539"/>
          <cell r="AC3539"/>
          <cell r="AD3539"/>
          <cell r="AE3539"/>
        </row>
        <row r="3540">
          <cell r="B3540">
            <v>44173</v>
          </cell>
          <cell r="C3540">
            <v>50</v>
          </cell>
          <cell r="D3540">
            <v>12</v>
          </cell>
          <cell r="E3540">
            <v>2017030005</v>
          </cell>
          <cell r="F3540" t="str">
            <v>Gioăng cốc 2 gioăng (86*3.1)mm</v>
          </cell>
          <cell r="G3540"/>
          <cell r="H3540" t="str">
            <v>Nhật Anh</v>
          </cell>
          <cell r="I3540">
            <v>1000030</v>
          </cell>
          <cell r="J3540" t="str">
            <v>IQC</v>
          </cell>
          <cell r="K3540">
            <v>30000</v>
          </cell>
          <cell r="L3540">
            <v>30000</v>
          </cell>
          <cell r="M3540">
            <v>0</v>
          </cell>
          <cell r="P3540"/>
          <cell r="Q3540"/>
          <cell r="R3540"/>
          <cell r="S3540"/>
          <cell r="T3540"/>
          <cell r="U3540"/>
          <cell r="V3540"/>
          <cell r="W3540"/>
          <cell r="Y3540"/>
          <cell r="Z3540"/>
          <cell r="AA3540"/>
          <cell r="AB3540"/>
          <cell r="AC3540"/>
          <cell r="AD3540"/>
          <cell r="AE3540"/>
        </row>
        <row r="3541">
          <cell r="B3541">
            <v>44173</v>
          </cell>
          <cell r="C3541">
            <v>50</v>
          </cell>
          <cell r="D3541">
            <v>12</v>
          </cell>
          <cell r="E3541">
            <v>2017030020</v>
          </cell>
          <cell r="F3541" t="str">
            <v>Gioăng vỏ màng RO</v>
          </cell>
          <cell r="G3541"/>
          <cell r="H3541" t="str">
            <v>Nhật Anh</v>
          </cell>
          <cell r="I3541">
            <v>1000030</v>
          </cell>
          <cell r="J3541" t="str">
            <v>IQC</v>
          </cell>
          <cell r="K3541">
            <v>10000</v>
          </cell>
          <cell r="L3541">
            <v>10000</v>
          </cell>
          <cell r="M3541">
            <v>0</v>
          </cell>
          <cell r="P3541"/>
          <cell r="Q3541"/>
          <cell r="R3541"/>
          <cell r="S3541"/>
          <cell r="T3541"/>
          <cell r="U3541"/>
          <cell r="V3541"/>
          <cell r="W3541"/>
          <cell r="Y3541"/>
          <cell r="Z3541"/>
          <cell r="AA3541"/>
          <cell r="AB3541"/>
          <cell r="AC3541"/>
          <cell r="AD3541"/>
          <cell r="AE3541"/>
        </row>
        <row r="3542">
          <cell r="B3542">
            <v>44173</v>
          </cell>
          <cell r="C3542">
            <v>50</v>
          </cell>
          <cell r="D3542">
            <v>12</v>
          </cell>
          <cell r="E3542">
            <v>2017030004</v>
          </cell>
          <cell r="F3542" t="str">
            <v>Gioăng chỉ D91.5x3.5</v>
          </cell>
          <cell r="G3542"/>
          <cell r="H3542" t="str">
            <v>Nhật Anh</v>
          </cell>
          <cell r="I3542">
            <v>1000030</v>
          </cell>
          <cell r="J3542" t="str">
            <v>IQC</v>
          </cell>
          <cell r="K3542">
            <v>30000</v>
          </cell>
          <cell r="L3542">
            <v>30000</v>
          </cell>
          <cell r="M3542">
            <v>0</v>
          </cell>
          <cell r="P3542"/>
          <cell r="Q3542"/>
          <cell r="R3542"/>
          <cell r="S3542"/>
          <cell r="T3542"/>
          <cell r="U3542"/>
          <cell r="V3542"/>
          <cell r="W3542"/>
          <cell r="Y3542"/>
          <cell r="Z3542"/>
          <cell r="AA3542"/>
          <cell r="AB3542"/>
          <cell r="AC3542"/>
          <cell r="AD3542"/>
          <cell r="AE3542"/>
        </row>
        <row r="3543">
          <cell r="B3543">
            <v>44173</v>
          </cell>
          <cell r="C3543">
            <v>50</v>
          </cell>
          <cell r="D3543">
            <v>12</v>
          </cell>
          <cell r="E3543">
            <v>2017030040</v>
          </cell>
          <cell r="F3543" t="str">
            <v>Gioăng cao su bình chứa</v>
          </cell>
          <cell r="G3543"/>
          <cell r="H3543" t="str">
            <v>Nhật Anh</v>
          </cell>
          <cell r="I3543">
            <v>1000030</v>
          </cell>
          <cell r="J3543" t="str">
            <v>IQC</v>
          </cell>
          <cell r="K3543">
            <v>2000</v>
          </cell>
          <cell r="L3543">
            <v>2000</v>
          </cell>
          <cell r="M3543">
            <v>0</v>
          </cell>
          <cell r="P3543"/>
          <cell r="Q3543"/>
          <cell r="R3543"/>
          <cell r="S3543"/>
          <cell r="T3543"/>
          <cell r="U3543"/>
          <cell r="V3543"/>
          <cell r="W3543"/>
          <cell r="Y3543"/>
          <cell r="Z3543"/>
          <cell r="AA3543"/>
          <cell r="AB3543"/>
          <cell r="AC3543"/>
          <cell r="AD3543"/>
          <cell r="AE3543"/>
        </row>
        <row r="3544">
          <cell r="B3544">
            <v>44173</v>
          </cell>
          <cell r="C3544">
            <v>50</v>
          </cell>
          <cell r="D3544">
            <v>12</v>
          </cell>
          <cell r="E3544">
            <v>4006032051</v>
          </cell>
          <cell r="F3544" t="str">
            <v>Tem Karofi QCVN V3</v>
          </cell>
          <cell r="G3544"/>
          <cell r="H3544" t="str">
            <v>Nhật Anh</v>
          </cell>
          <cell r="I3544">
            <v>1006465</v>
          </cell>
          <cell r="J3544" t="str">
            <v>IQC</v>
          </cell>
          <cell r="K3544">
            <v>10000</v>
          </cell>
          <cell r="L3544">
            <v>10000</v>
          </cell>
          <cell r="M3544">
            <v>0</v>
          </cell>
          <cell r="P3544"/>
          <cell r="Q3544"/>
          <cell r="R3544"/>
          <cell r="S3544"/>
          <cell r="T3544"/>
          <cell r="U3544"/>
          <cell r="V3544"/>
          <cell r="W3544"/>
          <cell r="Y3544"/>
          <cell r="Z3544"/>
          <cell r="AA3544"/>
          <cell r="AB3544"/>
          <cell r="AC3544"/>
          <cell r="AD3544"/>
          <cell r="AE3544"/>
        </row>
        <row r="3545">
          <cell r="B3545">
            <v>44173</v>
          </cell>
          <cell r="C3545">
            <v>50</v>
          </cell>
          <cell r="D3545">
            <v>12</v>
          </cell>
          <cell r="E3545">
            <v>4006031457</v>
          </cell>
          <cell r="F3545" t="str">
            <v>Tem CATIT PET STANDARD v2</v>
          </cell>
          <cell r="G3545"/>
          <cell r="H3545" t="str">
            <v>Nhật Anh</v>
          </cell>
          <cell r="I3545">
            <v>1000343</v>
          </cell>
          <cell r="J3545" t="str">
            <v>IQC</v>
          </cell>
          <cell r="K3545">
            <v>2000</v>
          </cell>
          <cell r="L3545">
            <v>2000</v>
          </cell>
          <cell r="M3545">
            <v>0</v>
          </cell>
          <cell r="P3545"/>
          <cell r="Q3545"/>
          <cell r="R3545"/>
          <cell r="S3545"/>
          <cell r="T3545"/>
          <cell r="U3545"/>
          <cell r="V3545"/>
          <cell r="W3545"/>
          <cell r="Y3545"/>
          <cell r="Z3545"/>
          <cell r="AA3545"/>
          <cell r="AB3545"/>
          <cell r="AC3545"/>
          <cell r="AD3545"/>
          <cell r="AE3545"/>
        </row>
        <row r="3546">
          <cell r="B3546">
            <v>44173</v>
          </cell>
          <cell r="C3546">
            <v>50</v>
          </cell>
          <cell r="D3546">
            <v>12</v>
          </cell>
          <cell r="E3546">
            <v>4006031977</v>
          </cell>
          <cell r="F3546" t="str">
            <v>Tem vỡ Karofi (New)</v>
          </cell>
          <cell r="G3546"/>
          <cell r="H3546" t="str">
            <v>Nhật Anh</v>
          </cell>
          <cell r="I3546">
            <v>1000343</v>
          </cell>
          <cell r="J3546" t="str">
            <v>IQC</v>
          </cell>
          <cell r="K3546">
            <v>10000</v>
          </cell>
          <cell r="L3546">
            <v>10000</v>
          </cell>
          <cell r="M3546">
            <v>0</v>
          </cell>
          <cell r="P3546"/>
          <cell r="Q3546"/>
          <cell r="R3546"/>
          <cell r="S3546"/>
          <cell r="T3546"/>
          <cell r="U3546"/>
          <cell r="V3546"/>
          <cell r="W3546"/>
          <cell r="Y3546"/>
          <cell r="Z3546"/>
          <cell r="AA3546"/>
          <cell r="AB3546"/>
          <cell r="AC3546"/>
          <cell r="AD3546"/>
          <cell r="AE3546"/>
        </row>
        <row r="3547">
          <cell r="B3547">
            <v>44173</v>
          </cell>
          <cell r="C3547">
            <v>50</v>
          </cell>
          <cell r="D3547">
            <v>12</v>
          </cell>
          <cell r="E3547">
            <v>7004040007</v>
          </cell>
          <cell r="F3547" t="str">
            <v>Đầu tô vít ngắn I</v>
          </cell>
          <cell r="G3547"/>
          <cell r="H3547" t="str">
            <v>Nhật Anh</v>
          </cell>
          <cell r="I3547">
            <v>1000333</v>
          </cell>
          <cell r="J3547" t="str">
            <v>IQC</v>
          </cell>
          <cell r="K3547">
            <v>1000</v>
          </cell>
          <cell r="L3547">
            <v>1000</v>
          </cell>
          <cell r="M3547">
            <v>0</v>
          </cell>
          <cell r="P3547"/>
          <cell r="Q3547"/>
          <cell r="R3547"/>
          <cell r="S3547"/>
          <cell r="T3547"/>
          <cell r="U3547"/>
          <cell r="V3547"/>
          <cell r="W3547"/>
          <cell r="Y3547"/>
          <cell r="Z3547"/>
          <cell r="AA3547"/>
          <cell r="AB3547"/>
          <cell r="AC3547"/>
          <cell r="AD3547"/>
          <cell r="AE3547"/>
        </row>
        <row r="3548">
          <cell r="B3548">
            <v>44173</v>
          </cell>
          <cell r="C3548">
            <v>50</v>
          </cell>
          <cell r="D3548">
            <v>12</v>
          </cell>
          <cell r="E3548">
            <v>3004010111</v>
          </cell>
          <cell r="F3548" t="str">
            <v>Dây nguồn IRO3-HOT</v>
          </cell>
          <cell r="G3548"/>
          <cell r="H3548" t="str">
            <v>Nhật Anh</v>
          </cell>
          <cell r="I3548">
            <v>1000350</v>
          </cell>
          <cell r="J3548" t="str">
            <v>IQC</v>
          </cell>
          <cell r="K3548">
            <v>90</v>
          </cell>
          <cell r="L3548">
            <v>77</v>
          </cell>
          <cell r="M3548">
            <v>13</v>
          </cell>
          <cell r="P3548"/>
          <cell r="Q3548"/>
          <cell r="R3548"/>
          <cell r="S3548"/>
          <cell r="T3548"/>
          <cell r="U3548"/>
          <cell r="V3548"/>
          <cell r="W3548"/>
          <cell r="Y3548"/>
          <cell r="Z3548"/>
          <cell r="AA3548"/>
          <cell r="AB3548"/>
          <cell r="AC3548"/>
          <cell r="AD3548">
            <v>13</v>
          </cell>
          <cell r="AE3548"/>
        </row>
        <row r="3549">
          <cell r="B3549">
            <v>44173</v>
          </cell>
          <cell r="C3549">
            <v>50</v>
          </cell>
          <cell r="D3549">
            <v>12</v>
          </cell>
          <cell r="E3549">
            <v>4004090029</v>
          </cell>
          <cell r="F3549" t="str">
            <v>Băng tan (NEW STAR)</v>
          </cell>
          <cell r="G3549"/>
          <cell r="H3549" t="str">
            <v>Nhật Anh</v>
          </cell>
          <cell r="I3549">
            <v>1000067</v>
          </cell>
          <cell r="J3549" t="str">
            <v>IQC</v>
          </cell>
          <cell r="K3549">
            <v>2400</v>
          </cell>
          <cell r="L3549">
            <v>2400</v>
          </cell>
          <cell r="M3549">
            <v>0</v>
          </cell>
          <cell r="P3549"/>
          <cell r="Q3549"/>
          <cell r="R3549"/>
          <cell r="S3549"/>
          <cell r="T3549"/>
          <cell r="U3549"/>
          <cell r="V3549"/>
          <cell r="W3549"/>
          <cell r="Y3549"/>
          <cell r="Z3549"/>
          <cell r="AA3549"/>
          <cell r="AB3549"/>
          <cell r="AC3549"/>
          <cell r="AD3549"/>
          <cell r="AE3549"/>
        </row>
        <row r="3550">
          <cell r="B3550">
            <v>44173</v>
          </cell>
          <cell r="C3550">
            <v>50</v>
          </cell>
          <cell r="D3550">
            <v>12</v>
          </cell>
          <cell r="E3550">
            <v>4006040008</v>
          </cell>
          <cell r="F3550" t="str">
            <v>Băng dính trong vàng 50mmx120m</v>
          </cell>
          <cell r="G3550"/>
          <cell r="H3550" t="str">
            <v>Nhật Anh</v>
          </cell>
          <cell r="I3550">
            <v>1005263</v>
          </cell>
          <cell r="J3550" t="str">
            <v>IQC</v>
          </cell>
          <cell r="K3550">
            <v>450</v>
          </cell>
          <cell r="L3550">
            <v>450</v>
          </cell>
          <cell r="M3550">
            <v>0</v>
          </cell>
          <cell r="P3550"/>
          <cell r="Q3550"/>
          <cell r="R3550"/>
          <cell r="S3550"/>
          <cell r="T3550"/>
          <cell r="U3550"/>
          <cell r="V3550"/>
          <cell r="W3550"/>
          <cell r="Y3550"/>
          <cell r="Z3550"/>
          <cell r="AA3550"/>
          <cell r="AB3550"/>
          <cell r="AC3550"/>
          <cell r="AD3550"/>
          <cell r="AE3550"/>
        </row>
        <row r="3551">
          <cell r="B3551">
            <v>44173</v>
          </cell>
          <cell r="C3551">
            <v>50</v>
          </cell>
          <cell r="D3551">
            <v>12</v>
          </cell>
          <cell r="E3551">
            <v>4006040016</v>
          </cell>
          <cell r="F3551" t="str">
            <v>Băng dính 3M 8934 12mmx55m</v>
          </cell>
          <cell r="G3551"/>
          <cell r="H3551" t="str">
            <v>Nhật Anh</v>
          </cell>
          <cell r="I3551">
            <v>1000111</v>
          </cell>
          <cell r="J3551" t="str">
            <v>IQC</v>
          </cell>
          <cell r="K3551">
            <v>80</v>
          </cell>
          <cell r="L3551">
            <v>80</v>
          </cell>
          <cell r="M3551">
            <v>0</v>
          </cell>
          <cell r="P3551"/>
          <cell r="Q3551"/>
          <cell r="R3551"/>
          <cell r="S3551"/>
          <cell r="T3551"/>
          <cell r="U3551"/>
          <cell r="V3551"/>
          <cell r="W3551"/>
          <cell r="Y3551"/>
          <cell r="Z3551"/>
          <cell r="AA3551"/>
          <cell r="AB3551"/>
          <cell r="AC3551"/>
          <cell r="AD3551"/>
          <cell r="AE3551"/>
        </row>
        <row r="3552">
          <cell r="B3552">
            <v>44173</v>
          </cell>
          <cell r="C3552">
            <v>50</v>
          </cell>
          <cell r="D3552">
            <v>12</v>
          </cell>
          <cell r="E3552">
            <v>4004060004</v>
          </cell>
          <cell r="F3552" t="str">
            <v>Than hoạt tính Trà Bắc TB2-0820</v>
          </cell>
          <cell r="G3552"/>
          <cell r="H3552" t="str">
            <v>Nhật Anh</v>
          </cell>
          <cell r="I3552">
            <v>1006028</v>
          </cell>
          <cell r="J3552" t="str">
            <v>IQC</v>
          </cell>
          <cell r="K3552">
            <v>120</v>
          </cell>
          <cell r="L3552">
            <v>120</v>
          </cell>
          <cell r="M3552">
            <v>0</v>
          </cell>
          <cell r="P3552"/>
          <cell r="Q3552"/>
          <cell r="R3552"/>
          <cell r="S3552"/>
          <cell r="T3552"/>
          <cell r="U3552"/>
          <cell r="V3552"/>
          <cell r="W3552"/>
          <cell r="Y3552"/>
          <cell r="Z3552"/>
          <cell r="AA3552"/>
          <cell r="AB3552"/>
          <cell r="AC3552"/>
          <cell r="AD3552"/>
          <cell r="AE3552"/>
        </row>
        <row r="3553">
          <cell r="B3553">
            <v>44173</v>
          </cell>
          <cell r="C3553">
            <v>50</v>
          </cell>
          <cell r="D3553">
            <v>12</v>
          </cell>
          <cell r="E3553">
            <v>4004060008</v>
          </cell>
          <cell r="F3553" t="str">
            <v>Than Anthracite 1.2-2.4mm</v>
          </cell>
          <cell r="G3553"/>
          <cell r="H3553" t="str">
            <v>Nhật Anh</v>
          </cell>
          <cell r="I3553">
            <v>1006028</v>
          </cell>
          <cell r="J3553" t="str">
            <v>IQC</v>
          </cell>
          <cell r="K3553">
            <v>200</v>
          </cell>
          <cell r="L3553">
            <v>200</v>
          </cell>
          <cell r="M3553">
            <v>0</v>
          </cell>
          <cell r="P3553"/>
          <cell r="Q3553"/>
          <cell r="R3553"/>
          <cell r="S3553"/>
          <cell r="T3553"/>
          <cell r="U3553"/>
          <cell r="V3553"/>
          <cell r="W3553"/>
          <cell r="Y3553"/>
          <cell r="Z3553"/>
          <cell r="AA3553"/>
          <cell r="AB3553"/>
          <cell r="AC3553"/>
          <cell r="AD3553"/>
          <cell r="AE3553"/>
        </row>
        <row r="3554">
          <cell r="B3554">
            <v>44173</v>
          </cell>
          <cell r="C3554">
            <v>50</v>
          </cell>
          <cell r="D3554">
            <v>12</v>
          </cell>
          <cell r="E3554">
            <v>4004090031</v>
          </cell>
          <cell r="F3554" t="str">
            <v>Bông 2</v>
          </cell>
          <cell r="G3554"/>
          <cell r="H3554" t="str">
            <v>Nhật Anh</v>
          </cell>
          <cell r="I3554">
            <v>1000000</v>
          </cell>
          <cell r="J3554" t="str">
            <v>IQC</v>
          </cell>
          <cell r="K3554">
            <v>15</v>
          </cell>
          <cell r="L3554">
            <v>15</v>
          </cell>
          <cell r="M3554">
            <v>0</v>
          </cell>
          <cell r="P3554"/>
          <cell r="Q3554"/>
          <cell r="R3554"/>
          <cell r="S3554"/>
          <cell r="T3554"/>
          <cell r="U3554"/>
          <cell r="V3554"/>
          <cell r="W3554"/>
          <cell r="Y3554"/>
          <cell r="Z3554"/>
          <cell r="AA3554"/>
          <cell r="AB3554"/>
          <cell r="AC3554"/>
          <cell r="AD3554"/>
          <cell r="AE3554"/>
        </row>
        <row r="3555">
          <cell r="B3555">
            <v>44173</v>
          </cell>
          <cell r="C3555">
            <v>50</v>
          </cell>
          <cell r="D3555">
            <v>12</v>
          </cell>
          <cell r="E3555">
            <v>3004060074</v>
          </cell>
          <cell r="F3555" t="str">
            <v>Vỏ thân tủ IQ-PLUS (CS-Sub)</v>
          </cell>
          <cell r="G3555"/>
          <cell r="H3555" t="str">
            <v>Hằng</v>
          </cell>
          <cell r="I3555">
            <v>1004614</v>
          </cell>
          <cell r="J3555" t="str">
            <v>IQC</v>
          </cell>
          <cell r="K3555">
            <v>800</v>
          </cell>
          <cell r="L3555">
            <v>760</v>
          </cell>
          <cell r="M3555">
            <v>40</v>
          </cell>
          <cell r="P3555"/>
          <cell r="Q3555"/>
          <cell r="R3555"/>
          <cell r="S3555">
            <v>40</v>
          </cell>
          <cell r="T3555"/>
          <cell r="U3555"/>
          <cell r="V3555"/>
          <cell r="W3555"/>
          <cell r="Y3555"/>
          <cell r="Z3555"/>
          <cell r="AA3555"/>
          <cell r="AB3555"/>
          <cell r="AC3555"/>
          <cell r="AD3555"/>
          <cell r="AE3555"/>
        </row>
        <row r="3556">
          <cell r="B3556">
            <v>44173</v>
          </cell>
          <cell r="C3556">
            <v>50</v>
          </cell>
          <cell r="D3556">
            <v>12</v>
          </cell>
          <cell r="E3556">
            <v>3003020118</v>
          </cell>
          <cell r="F3556" t="str">
            <v>Kính tôi đình IRO3 CT KAROFI đen</v>
          </cell>
          <cell r="G3556"/>
          <cell r="H3556" t="str">
            <v>Hằng</v>
          </cell>
          <cell r="I3556">
            <v>1005401</v>
          </cell>
          <cell r="J3556" t="str">
            <v>IQC</v>
          </cell>
          <cell r="K3556">
            <v>630</v>
          </cell>
          <cell r="L3556">
            <v>630</v>
          </cell>
          <cell r="M3556">
            <v>0</v>
          </cell>
          <cell r="P3556"/>
          <cell r="Q3556"/>
          <cell r="R3556"/>
          <cell r="S3556"/>
          <cell r="T3556"/>
          <cell r="U3556"/>
          <cell r="V3556"/>
          <cell r="W3556"/>
          <cell r="Y3556"/>
          <cell r="Z3556"/>
          <cell r="AA3556"/>
          <cell r="AB3556"/>
          <cell r="AC3556"/>
          <cell r="AD3556"/>
          <cell r="AE3556"/>
        </row>
        <row r="3557">
          <cell r="B3557">
            <v>44173</v>
          </cell>
          <cell r="C3557">
            <v>50</v>
          </cell>
          <cell r="D3557">
            <v>12</v>
          </cell>
          <cell r="E3557">
            <v>3003020012</v>
          </cell>
          <cell r="F3557" t="str">
            <v>Kính tôi đình IQ đen KAROFI</v>
          </cell>
          <cell r="G3557"/>
          <cell r="H3557" t="str">
            <v>Hằng</v>
          </cell>
          <cell r="I3557">
            <v>1005401</v>
          </cell>
          <cell r="J3557" t="str">
            <v>IQC</v>
          </cell>
          <cell r="K3557">
            <v>550</v>
          </cell>
          <cell r="L3557">
            <v>550</v>
          </cell>
          <cell r="M3557">
            <v>0</v>
          </cell>
          <cell r="P3557"/>
          <cell r="Q3557"/>
          <cell r="R3557"/>
          <cell r="S3557"/>
          <cell r="T3557"/>
          <cell r="U3557"/>
          <cell r="V3557"/>
          <cell r="W3557"/>
          <cell r="Y3557"/>
          <cell r="Z3557"/>
          <cell r="AA3557"/>
          <cell r="AB3557"/>
          <cell r="AC3557"/>
          <cell r="AD3557"/>
          <cell r="AE3557"/>
        </row>
        <row r="3558">
          <cell r="B3558">
            <v>44173</v>
          </cell>
          <cell r="C3558">
            <v>50</v>
          </cell>
          <cell r="D3558">
            <v>12</v>
          </cell>
          <cell r="E3558">
            <v>3003010248</v>
          </cell>
          <cell r="F3558" t="str">
            <v>Kính tôi cánh IQ đen KAROFI SRO+</v>
          </cell>
          <cell r="G3558"/>
          <cell r="H3558" t="str">
            <v>Hằng</v>
          </cell>
          <cell r="I3558">
            <v>1005401</v>
          </cell>
          <cell r="J3558" t="str">
            <v>IQC</v>
          </cell>
          <cell r="K3558">
            <v>350</v>
          </cell>
          <cell r="L3558">
            <v>350</v>
          </cell>
          <cell r="M3558">
            <v>0</v>
          </cell>
          <cell r="P3558"/>
          <cell r="Q3558"/>
          <cell r="R3558"/>
          <cell r="S3558"/>
          <cell r="T3558"/>
          <cell r="U3558"/>
          <cell r="V3558"/>
          <cell r="W3558"/>
          <cell r="Y3558"/>
          <cell r="Z3558"/>
          <cell r="AA3558"/>
          <cell r="AB3558"/>
          <cell r="AC3558"/>
          <cell r="AD3558"/>
          <cell r="AE3558"/>
        </row>
        <row r="3559">
          <cell r="B3559">
            <v>44173</v>
          </cell>
          <cell r="C3559">
            <v>50</v>
          </cell>
          <cell r="D3559">
            <v>12</v>
          </cell>
          <cell r="E3559">
            <v>3003010232</v>
          </cell>
          <cell r="F3559" t="str">
            <v>Kính tôi cánh IQ 4mm đen (loại B)</v>
          </cell>
          <cell r="G3559"/>
          <cell r="H3559" t="str">
            <v>Hằng</v>
          </cell>
          <cell r="I3559">
            <v>1005401</v>
          </cell>
          <cell r="J3559" t="str">
            <v>IQC</v>
          </cell>
          <cell r="K3559">
            <v>360</v>
          </cell>
          <cell r="L3559">
            <v>360</v>
          </cell>
          <cell r="M3559">
            <v>0</v>
          </cell>
          <cell r="P3559"/>
          <cell r="Q3559"/>
          <cell r="R3559"/>
          <cell r="S3559"/>
          <cell r="T3559"/>
          <cell r="U3559"/>
          <cell r="V3559"/>
          <cell r="W3559"/>
          <cell r="Y3559"/>
          <cell r="Z3559"/>
          <cell r="AA3559"/>
          <cell r="AB3559"/>
          <cell r="AC3559"/>
          <cell r="AD3559"/>
          <cell r="AE3559"/>
        </row>
        <row r="3560">
          <cell r="B3560">
            <v>44173</v>
          </cell>
          <cell r="C3560">
            <v>50</v>
          </cell>
          <cell r="D3560">
            <v>12</v>
          </cell>
          <cell r="E3560">
            <v>4003010072</v>
          </cell>
          <cell r="F3560" t="str">
            <v>Thép tấm SPCC 0.6x950x1085</v>
          </cell>
          <cell r="G3560"/>
          <cell r="H3560" t="str">
            <v>Hằng</v>
          </cell>
          <cell r="I3560">
            <v>1000339</v>
          </cell>
          <cell r="J3560" t="str">
            <v>IQC</v>
          </cell>
          <cell r="K3560">
            <v>2873</v>
          </cell>
          <cell r="L3560">
            <v>2873</v>
          </cell>
          <cell r="M3560">
            <v>0</v>
          </cell>
          <cell r="P3560"/>
          <cell r="Q3560"/>
          <cell r="R3560"/>
          <cell r="S3560"/>
          <cell r="T3560"/>
          <cell r="U3560"/>
          <cell r="V3560"/>
          <cell r="W3560"/>
          <cell r="Y3560"/>
          <cell r="Z3560"/>
          <cell r="AA3560"/>
          <cell r="AB3560"/>
          <cell r="AC3560"/>
          <cell r="AD3560"/>
          <cell r="AE3560"/>
        </row>
        <row r="3561">
          <cell r="B3561">
            <v>44173</v>
          </cell>
          <cell r="C3561">
            <v>50</v>
          </cell>
          <cell r="D3561">
            <v>12</v>
          </cell>
          <cell r="E3561">
            <v>3003020012</v>
          </cell>
          <cell r="F3561" t="str">
            <v>Kính tôi đình IQ đen KAROFI</v>
          </cell>
          <cell r="G3561"/>
          <cell r="H3561" t="str">
            <v>Hằng</v>
          </cell>
          <cell r="I3561">
            <v>1005401</v>
          </cell>
          <cell r="J3561" t="str">
            <v>IQC</v>
          </cell>
          <cell r="K3561">
            <v>550</v>
          </cell>
          <cell r="L3561">
            <v>550</v>
          </cell>
          <cell r="M3561">
            <v>0</v>
          </cell>
          <cell r="P3561"/>
          <cell r="Q3561"/>
          <cell r="R3561"/>
          <cell r="S3561"/>
          <cell r="T3561"/>
          <cell r="U3561"/>
          <cell r="V3561"/>
          <cell r="W3561"/>
          <cell r="Y3561"/>
          <cell r="Z3561"/>
          <cell r="AA3561"/>
          <cell r="AB3561"/>
          <cell r="AC3561"/>
          <cell r="AD3561"/>
          <cell r="AE3561"/>
        </row>
        <row r="3562">
          <cell r="B3562">
            <v>44173</v>
          </cell>
          <cell r="C3562">
            <v>50</v>
          </cell>
          <cell r="D3562">
            <v>12</v>
          </cell>
          <cell r="E3562">
            <v>2004010043</v>
          </cell>
          <cell r="F3562" t="str">
            <v>Lõi PP 40" G480 AXTRON</v>
          </cell>
          <cell r="G3562"/>
          <cell r="H3562" t="str">
            <v>Hằng</v>
          </cell>
          <cell r="I3562">
            <v>1000546</v>
          </cell>
          <cell r="J3562" t="str">
            <v>IQC</v>
          </cell>
          <cell r="K3562">
            <v>6000</v>
          </cell>
          <cell r="L3562">
            <v>6000</v>
          </cell>
          <cell r="M3562">
            <v>0</v>
          </cell>
          <cell r="P3562"/>
          <cell r="Q3562"/>
          <cell r="R3562"/>
          <cell r="S3562"/>
          <cell r="T3562"/>
          <cell r="U3562"/>
          <cell r="V3562"/>
          <cell r="W3562"/>
          <cell r="Y3562"/>
          <cell r="Z3562"/>
          <cell r="AA3562"/>
          <cell r="AB3562"/>
          <cell r="AC3562"/>
          <cell r="AD3562"/>
          <cell r="AE3562"/>
        </row>
        <row r="3563">
          <cell r="B3563">
            <v>44173</v>
          </cell>
          <cell r="C3563">
            <v>50</v>
          </cell>
          <cell r="D3563">
            <v>12</v>
          </cell>
          <cell r="E3563">
            <v>4006020018</v>
          </cell>
          <cell r="F3563" t="str">
            <v>Túi PE 90x105</v>
          </cell>
          <cell r="G3563"/>
          <cell r="H3563" t="str">
            <v>Hằng</v>
          </cell>
          <cell r="I3563">
            <v>1000015</v>
          </cell>
          <cell r="J3563" t="str">
            <v>IQC</v>
          </cell>
          <cell r="K3563">
            <v>756</v>
          </cell>
          <cell r="L3563">
            <v>756</v>
          </cell>
          <cell r="M3563">
            <v>0</v>
          </cell>
          <cell r="P3563"/>
          <cell r="Q3563"/>
          <cell r="R3563"/>
          <cell r="S3563"/>
          <cell r="T3563"/>
          <cell r="U3563"/>
          <cell r="V3563"/>
          <cell r="W3563"/>
          <cell r="Y3563"/>
          <cell r="Z3563"/>
          <cell r="AA3563"/>
          <cell r="AB3563"/>
          <cell r="AC3563"/>
          <cell r="AD3563"/>
          <cell r="AE3563"/>
        </row>
        <row r="3564">
          <cell r="B3564">
            <v>44173</v>
          </cell>
          <cell r="C3564">
            <v>50</v>
          </cell>
          <cell r="D3564">
            <v>12</v>
          </cell>
          <cell r="E3564">
            <v>4003010005</v>
          </cell>
          <cell r="F3564" t="str">
            <v>Thép cán nguội - Thân tủ 0.5mm</v>
          </cell>
          <cell r="G3564"/>
          <cell r="H3564" t="str">
            <v>Hằng</v>
          </cell>
          <cell r="I3564">
            <v>1000339</v>
          </cell>
          <cell r="J3564" t="str">
            <v>IQC</v>
          </cell>
          <cell r="K3564">
            <v>4000</v>
          </cell>
          <cell r="L3564">
            <v>4000</v>
          </cell>
          <cell r="M3564">
            <v>0</v>
          </cell>
          <cell r="P3564"/>
          <cell r="Q3564"/>
          <cell r="R3564"/>
          <cell r="S3564"/>
          <cell r="T3564"/>
          <cell r="U3564"/>
          <cell r="V3564"/>
          <cell r="W3564"/>
          <cell r="Y3564"/>
          <cell r="Z3564"/>
          <cell r="AA3564"/>
          <cell r="AB3564"/>
          <cell r="AC3564"/>
          <cell r="AD3564"/>
          <cell r="AE3564"/>
        </row>
        <row r="3565">
          <cell r="B3565">
            <v>44173</v>
          </cell>
          <cell r="C3565">
            <v>50</v>
          </cell>
          <cell r="D3565">
            <v>12</v>
          </cell>
          <cell r="E3565">
            <v>4003010047</v>
          </cell>
          <cell r="F3565" t="str">
            <v>Thép tấm SPCC 0.6x1160x2400</v>
          </cell>
          <cell r="G3565"/>
          <cell r="H3565" t="str">
            <v>Hằng</v>
          </cell>
          <cell r="I3565">
            <v>1000341</v>
          </cell>
          <cell r="J3565" t="str">
            <v>IQC</v>
          </cell>
          <cell r="K3565">
            <v>1239</v>
          </cell>
          <cell r="L3565">
            <v>1239</v>
          </cell>
          <cell r="M3565">
            <v>0</v>
          </cell>
          <cell r="P3565"/>
          <cell r="Q3565"/>
          <cell r="R3565"/>
          <cell r="S3565"/>
          <cell r="T3565"/>
          <cell r="U3565"/>
          <cell r="V3565"/>
          <cell r="W3565"/>
          <cell r="Y3565"/>
          <cell r="Z3565"/>
          <cell r="AA3565"/>
          <cell r="AB3565"/>
          <cell r="AC3565"/>
          <cell r="AD3565"/>
          <cell r="AE3565"/>
        </row>
        <row r="3566">
          <cell r="B3566">
            <v>44173</v>
          </cell>
          <cell r="C3566">
            <v>50</v>
          </cell>
          <cell r="D3566">
            <v>12</v>
          </cell>
          <cell r="E3566">
            <v>4003010071</v>
          </cell>
          <cell r="F3566" t="str">
            <v>Thép tấm SPCC 0.6x920x985</v>
          </cell>
          <cell r="G3566"/>
          <cell r="H3566" t="str">
            <v>Hằng</v>
          </cell>
          <cell r="I3566">
            <v>1000341</v>
          </cell>
          <cell r="J3566" t="str">
            <v>IQC</v>
          </cell>
          <cell r="K3566">
            <v>500</v>
          </cell>
          <cell r="L3566">
            <v>500</v>
          </cell>
          <cell r="M3566">
            <v>0</v>
          </cell>
          <cell r="P3566"/>
          <cell r="Q3566"/>
          <cell r="R3566"/>
          <cell r="S3566"/>
          <cell r="T3566"/>
          <cell r="U3566"/>
          <cell r="V3566"/>
          <cell r="W3566"/>
          <cell r="Y3566"/>
          <cell r="Z3566"/>
          <cell r="AA3566"/>
          <cell r="AB3566"/>
          <cell r="AC3566"/>
          <cell r="AD3566"/>
          <cell r="AE3566"/>
        </row>
        <row r="3567">
          <cell r="B3567">
            <v>44173</v>
          </cell>
          <cell r="C3567">
            <v>50</v>
          </cell>
          <cell r="D3567">
            <v>12</v>
          </cell>
          <cell r="E3567">
            <v>4003010068</v>
          </cell>
          <cell r="F3567" t="str">
            <v>Thép tấm SPCC 0.5x1110x1920</v>
          </cell>
          <cell r="G3567"/>
          <cell r="H3567" t="str">
            <v>Hằng</v>
          </cell>
          <cell r="I3567">
            <v>1000341</v>
          </cell>
          <cell r="J3567" t="str">
            <v>IQC</v>
          </cell>
          <cell r="K3567">
            <v>2000</v>
          </cell>
          <cell r="L3567">
            <v>2000</v>
          </cell>
          <cell r="M3567">
            <v>0</v>
          </cell>
          <cell r="P3567"/>
          <cell r="Q3567"/>
          <cell r="R3567"/>
          <cell r="S3567"/>
          <cell r="T3567"/>
          <cell r="U3567"/>
          <cell r="V3567"/>
          <cell r="W3567"/>
          <cell r="Y3567"/>
          <cell r="Z3567"/>
          <cell r="AA3567"/>
          <cell r="AB3567"/>
          <cell r="AC3567"/>
          <cell r="AD3567"/>
          <cell r="AE3567"/>
        </row>
        <row r="3568">
          <cell r="B3568">
            <v>44173</v>
          </cell>
          <cell r="C3568">
            <v>50</v>
          </cell>
          <cell r="D3568">
            <v>12</v>
          </cell>
          <cell r="E3568">
            <v>4003010037</v>
          </cell>
          <cell r="F3568" t="str">
            <v>Thép tấm SPCC 1x1219x2230</v>
          </cell>
          <cell r="G3568"/>
          <cell r="H3568" t="str">
            <v>Hằng</v>
          </cell>
          <cell r="I3568">
            <v>1000341</v>
          </cell>
          <cell r="J3568" t="str">
            <v>IQC</v>
          </cell>
          <cell r="K3568">
            <v>200</v>
          </cell>
          <cell r="L3568">
            <v>200</v>
          </cell>
          <cell r="M3568">
            <v>0</v>
          </cell>
          <cell r="P3568"/>
          <cell r="Q3568"/>
          <cell r="R3568"/>
          <cell r="S3568"/>
          <cell r="T3568"/>
          <cell r="U3568"/>
          <cell r="V3568"/>
          <cell r="W3568"/>
          <cell r="Y3568"/>
          <cell r="Z3568"/>
          <cell r="AA3568"/>
          <cell r="AB3568"/>
          <cell r="AC3568"/>
          <cell r="AD3568"/>
          <cell r="AE3568"/>
        </row>
        <row r="3569">
          <cell r="B3569">
            <v>44173</v>
          </cell>
          <cell r="C3569">
            <v>50</v>
          </cell>
          <cell r="D3569">
            <v>12</v>
          </cell>
          <cell r="E3569">
            <v>1001040391</v>
          </cell>
          <cell r="F3569" t="str">
            <v>Máy lọc nước Optimus Plus O-P1310</v>
          </cell>
          <cell r="G3569"/>
          <cell r="H3569" t="str">
            <v>Sa</v>
          </cell>
          <cell r="I3569" t="str">
            <v>Lắp ráp</v>
          </cell>
          <cell r="J3569" t="str">
            <v>OQC</v>
          </cell>
          <cell r="K3569">
            <v>100</v>
          </cell>
          <cell r="L3569">
            <v>100</v>
          </cell>
          <cell r="M3569">
            <v>0</v>
          </cell>
          <cell r="P3569"/>
          <cell r="Q3569"/>
          <cell r="R3569"/>
          <cell r="S3569"/>
          <cell r="T3569"/>
          <cell r="U3569"/>
          <cell r="V3569"/>
          <cell r="W3569"/>
          <cell r="Y3569"/>
          <cell r="Z3569"/>
          <cell r="AA3569"/>
          <cell r="AB3569"/>
          <cell r="AC3569"/>
          <cell r="AD3569"/>
          <cell r="AE3569"/>
        </row>
        <row r="3570">
          <cell r="B3570">
            <v>44173</v>
          </cell>
          <cell r="C3570">
            <v>50</v>
          </cell>
          <cell r="D3570">
            <v>12</v>
          </cell>
          <cell r="E3570">
            <v>1001040382</v>
          </cell>
          <cell r="F3570" t="str">
            <v>Cây nóng lạnh KAROFI úp bình HC15</v>
          </cell>
          <cell r="G3570"/>
          <cell r="H3570" t="str">
            <v>Sa</v>
          </cell>
          <cell r="I3570" t="str">
            <v>Lắp ráp</v>
          </cell>
          <cell r="J3570" t="str">
            <v>OQC</v>
          </cell>
          <cell r="K3570">
            <v>9</v>
          </cell>
          <cell r="L3570">
            <v>6</v>
          </cell>
          <cell r="M3570">
            <v>3</v>
          </cell>
          <cell r="P3570"/>
          <cell r="Q3570"/>
          <cell r="R3570"/>
          <cell r="S3570"/>
          <cell r="T3570"/>
          <cell r="U3570"/>
          <cell r="V3570"/>
          <cell r="W3570"/>
          <cell r="Y3570"/>
          <cell r="Z3570"/>
          <cell r="AA3570"/>
          <cell r="AB3570"/>
          <cell r="AC3570"/>
          <cell r="AD3570"/>
          <cell r="AE3570"/>
        </row>
        <row r="3571">
          <cell r="B3571">
            <v>44173</v>
          </cell>
          <cell r="C3571">
            <v>50</v>
          </cell>
          <cell r="D3571">
            <v>12</v>
          </cell>
          <cell r="E3571">
            <v>1001040382</v>
          </cell>
          <cell r="F3571" t="str">
            <v>Cây nóng lạnh KAROFI úp bình HC15</v>
          </cell>
          <cell r="G3571"/>
          <cell r="H3571" t="str">
            <v>Sa</v>
          </cell>
          <cell r="I3571" t="str">
            <v>Lắp ráp</v>
          </cell>
          <cell r="J3571" t="str">
            <v>OQC</v>
          </cell>
          <cell r="K3571">
            <v>148</v>
          </cell>
          <cell r="L3571">
            <v>148</v>
          </cell>
          <cell r="M3571">
            <v>0</v>
          </cell>
          <cell r="P3571"/>
          <cell r="Q3571"/>
          <cell r="R3571"/>
          <cell r="S3571"/>
          <cell r="T3571"/>
          <cell r="U3571"/>
          <cell r="V3571"/>
          <cell r="W3571"/>
          <cell r="Y3571"/>
          <cell r="Z3571"/>
          <cell r="AA3571"/>
          <cell r="AB3571"/>
          <cell r="AC3571"/>
          <cell r="AD3571"/>
          <cell r="AE3571"/>
        </row>
        <row r="3572">
          <cell r="B3572">
            <v>44173</v>
          </cell>
          <cell r="C3572">
            <v>50</v>
          </cell>
          <cell r="D3572">
            <v>12</v>
          </cell>
          <cell r="E3572">
            <v>1001040364</v>
          </cell>
          <cell r="F3572" t="str">
            <v>Máy lọc nước KAROFI E8RO MT</v>
          </cell>
          <cell r="G3572"/>
          <cell r="H3572" t="str">
            <v>Tuyển</v>
          </cell>
          <cell r="I3572" t="str">
            <v>Lắp ráp</v>
          </cell>
          <cell r="J3572" t="str">
            <v>OQC</v>
          </cell>
          <cell r="K3572">
            <v>800</v>
          </cell>
          <cell r="L3572">
            <v>800</v>
          </cell>
          <cell r="M3572">
            <v>0</v>
          </cell>
          <cell r="P3572"/>
          <cell r="Q3572"/>
          <cell r="R3572"/>
          <cell r="S3572"/>
          <cell r="T3572"/>
          <cell r="U3572"/>
          <cell r="V3572"/>
          <cell r="W3572"/>
          <cell r="Y3572"/>
          <cell r="Z3572"/>
          <cell r="AA3572"/>
          <cell r="AB3572"/>
          <cell r="AC3572"/>
          <cell r="AD3572"/>
          <cell r="AE3572"/>
        </row>
        <row r="3573">
          <cell r="B3573">
            <v>44173</v>
          </cell>
          <cell r="C3573">
            <v>50</v>
          </cell>
          <cell r="D3573">
            <v>12</v>
          </cell>
          <cell r="E3573">
            <v>1001040380</v>
          </cell>
          <cell r="F3573" t="str">
            <v>Máy lọc nước KAROFI KSI90 Plus</v>
          </cell>
          <cell r="G3573"/>
          <cell r="H3573" t="str">
            <v>Tuyển</v>
          </cell>
          <cell r="I3573" t="str">
            <v>Lắp ráp</v>
          </cell>
          <cell r="J3573" t="str">
            <v>OQC</v>
          </cell>
          <cell r="K3573">
            <v>300</v>
          </cell>
          <cell r="L3573">
            <v>300</v>
          </cell>
          <cell r="M3573">
            <v>0</v>
          </cell>
          <cell r="P3573"/>
          <cell r="Q3573"/>
          <cell r="R3573"/>
          <cell r="S3573"/>
          <cell r="T3573"/>
          <cell r="U3573"/>
          <cell r="V3573"/>
          <cell r="W3573"/>
          <cell r="Y3573"/>
          <cell r="Z3573"/>
          <cell r="AA3573"/>
          <cell r="AB3573"/>
          <cell r="AC3573"/>
          <cell r="AD3573"/>
          <cell r="AE3573"/>
        </row>
        <row r="3574">
          <cell r="B3574">
            <v>44173</v>
          </cell>
          <cell r="C3574">
            <v>50</v>
          </cell>
          <cell r="D3574">
            <v>12</v>
          </cell>
          <cell r="E3574">
            <v>1001040133</v>
          </cell>
          <cell r="F3574" t="str">
            <v>Máy lọc nước KAROFI ERO80</v>
          </cell>
          <cell r="G3574"/>
          <cell r="H3574" t="str">
            <v>Tuyển</v>
          </cell>
          <cell r="I3574" t="str">
            <v>Lắp ráp</v>
          </cell>
          <cell r="J3574" t="str">
            <v>OQC</v>
          </cell>
          <cell r="K3574">
            <v>500</v>
          </cell>
          <cell r="L3574">
            <v>500</v>
          </cell>
          <cell r="M3574">
            <v>0</v>
          </cell>
          <cell r="P3574"/>
          <cell r="Q3574"/>
          <cell r="R3574"/>
          <cell r="S3574"/>
          <cell r="T3574"/>
          <cell r="U3574"/>
          <cell r="V3574"/>
          <cell r="W3574"/>
          <cell r="Y3574"/>
          <cell r="Z3574"/>
          <cell r="AA3574"/>
          <cell r="AB3574"/>
          <cell r="AC3574"/>
          <cell r="AD3574"/>
          <cell r="AE3574"/>
        </row>
        <row r="3575">
          <cell r="B3575">
            <v>44173</v>
          </cell>
          <cell r="C3575">
            <v>50</v>
          </cell>
          <cell r="D3575">
            <v>12</v>
          </cell>
          <cell r="E3575">
            <v>1001040410</v>
          </cell>
          <cell r="F3575" t="str">
            <v>Máy lọc nước KAROFI N-e239 GT</v>
          </cell>
          <cell r="G3575"/>
          <cell r="H3575" t="str">
            <v>Tuyển</v>
          </cell>
          <cell r="I3575" t="str">
            <v>Lắp ráp</v>
          </cell>
          <cell r="J3575" t="str">
            <v>OQC</v>
          </cell>
          <cell r="K3575">
            <v>100</v>
          </cell>
          <cell r="L3575">
            <v>100</v>
          </cell>
          <cell r="M3575">
            <v>0</v>
          </cell>
          <cell r="P3575"/>
          <cell r="Q3575"/>
          <cell r="R3575"/>
          <cell r="S3575"/>
          <cell r="T3575"/>
          <cell r="U3575"/>
          <cell r="V3575"/>
          <cell r="W3575"/>
          <cell r="Y3575"/>
          <cell r="Z3575"/>
          <cell r="AA3575"/>
          <cell r="AB3575"/>
          <cell r="AC3575"/>
          <cell r="AD3575"/>
          <cell r="AE3575"/>
        </row>
        <row r="3576">
          <cell r="B3576">
            <v>44173</v>
          </cell>
          <cell r="C3576">
            <v>50</v>
          </cell>
          <cell r="D3576">
            <v>12</v>
          </cell>
          <cell r="E3576">
            <v>2004010184</v>
          </cell>
          <cell r="F3576" t="str">
            <v>Lõi lọc Smax Duo 3 Vi lọc đa điểm</v>
          </cell>
          <cell r="G3576"/>
          <cell r="H3576" t="str">
            <v>Lan</v>
          </cell>
          <cell r="I3576" t="str">
            <v>Lõi</v>
          </cell>
          <cell r="J3576" t="str">
            <v>PQC</v>
          </cell>
          <cell r="K3576">
            <v>9500</v>
          </cell>
          <cell r="L3576">
            <v>9500</v>
          </cell>
          <cell r="M3576">
            <v>0</v>
          </cell>
          <cell r="P3576"/>
          <cell r="Q3576"/>
          <cell r="R3576"/>
          <cell r="S3576"/>
          <cell r="T3576"/>
          <cell r="U3576"/>
          <cell r="V3576"/>
          <cell r="W3576"/>
          <cell r="Y3576"/>
          <cell r="Z3576"/>
          <cell r="AA3576"/>
          <cell r="AB3576"/>
          <cell r="AC3576"/>
          <cell r="AD3576"/>
          <cell r="AE3576"/>
        </row>
        <row r="3577">
          <cell r="B3577">
            <v>44173</v>
          </cell>
          <cell r="C3577">
            <v>50</v>
          </cell>
          <cell r="D3577">
            <v>12</v>
          </cell>
          <cell r="E3577">
            <v>2005010108</v>
          </cell>
          <cell r="F3577" t="str">
            <v>Lõi lọc Smax Duo 2 Activated Carbon</v>
          </cell>
          <cell r="G3577"/>
          <cell r="H3577" t="str">
            <v>Lan</v>
          </cell>
          <cell r="I3577" t="str">
            <v>Lõi</v>
          </cell>
          <cell r="J3577" t="str">
            <v>PQC</v>
          </cell>
          <cell r="K3577">
            <v>2000</v>
          </cell>
          <cell r="L3577">
            <v>2000</v>
          </cell>
          <cell r="M3577">
            <v>0</v>
          </cell>
          <cell r="P3577"/>
          <cell r="Q3577"/>
          <cell r="R3577"/>
          <cell r="S3577"/>
          <cell r="T3577"/>
          <cell r="U3577"/>
          <cell r="V3577"/>
          <cell r="W3577"/>
          <cell r="Y3577"/>
          <cell r="Z3577"/>
          <cell r="AA3577"/>
          <cell r="AB3577"/>
          <cell r="AC3577"/>
          <cell r="AD3577"/>
          <cell r="AE3577"/>
        </row>
        <row r="3578">
          <cell r="B3578">
            <v>44173</v>
          </cell>
          <cell r="C3578">
            <v>50</v>
          </cell>
          <cell r="D3578">
            <v>12</v>
          </cell>
          <cell r="E3578">
            <v>2003030262</v>
          </cell>
          <cell r="F3578" t="str">
            <v>Lõi T33 K EZ xanh D KAROFI (DM)</v>
          </cell>
          <cell r="G3578"/>
          <cell r="H3578" t="str">
            <v>Lan</v>
          </cell>
          <cell r="I3578" t="str">
            <v>Lõi</v>
          </cell>
          <cell r="J3578" t="str">
            <v>PQC</v>
          </cell>
          <cell r="K3578">
            <v>1981</v>
          </cell>
          <cell r="L3578">
            <v>1981</v>
          </cell>
          <cell r="M3578">
            <v>0</v>
          </cell>
          <cell r="P3578"/>
          <cell r="Q3578"/>
          <cell r="R3578"/>
          <cell r="S3578"/>
          <cell r="T3578"/>
          <cell r="U3578"/>
          <cell r="V3578"/>
          <cell r="W3578"/>
          <cell r="Y3578"/>
          <cell r="Z3578"/>
          <cell r="AA3578"/>
          <cell r="AB3578"/>
          <cell r="AC3578"/>
          <cell r="AD3578"/>
          <cell r="AE3578"/>
        </row>
        <row r="3579">
          <cell r="B3579">
            <v>44173</v>
          </cell>
          <cell r="C3579">
            <v>50</v>
          </cell>
          <cell r="D3579">
            <v>12</v>
          </cell>
          <cell r="E3579">
            <v>2003070043</v>
          </cell>
          <cell r="F3579" t="str">
            <v>Lõi Nano K EZ xanh D KAROFI (DM)</v>
          </cell>
          <cell r="G3579"/>
          <cell r="H3579" t="str">
            <v>Lan</v>
          </cell>
          <cell r="I3579" t="str">
            <v>Lõi</v>
          </cell>
          <cell r="J3579" t="str">
            <v>PQC</v>
          </cell>
          <cell r="K3579">
            <v>1988</v>
          </cell>
          <cell r="L3579">
            <v>1988</v>
          </cell>
          <cell r="M3579">
            <v>0</v>
          </cell>
          <cell r="P3579"/>
          <cell r="Q3579"/>
          <cell r="R3579"/>
          <cell r="S3579"/>
          <cell r="T3579"/>
          <cell r="U3579"/>
          <cell r="V3579"/>
          <cell r="W3579"/>
          <cell r="Y3579"/>
          <cell r="Z3579"/>
          <cell r="AA3579"/>
          <cell r="AB3579"/>
          <cell r="AC3579"/>
          <cell r="AD3579"/>
          <cell r="AE3579"/>
        </row>
        <row r="3580">
          <cell r="B3580">
            <v>44173</v>
          </cell>
          <cell r="C3580">
            <v>50</v>
          </cell>
          <cell r="D3580">
            <v>12</v>
          </cell>
          <cell r="E3580">
            <v>2003040010</v>
          </cell>
          <cell r="F3580" t="str">
            <v>Lõi Hồng ngoại K KAROFI (hộp)</v>
          </cell>
          <cell r="G3580"/>
          <cell r="H3580" t="str">
            <v>Lan</v>
          </cell>
          <cell r="I3580" t="str">
            <v>Lõi</v>
          </cell>
          <cell r="J3580" t="str">
            <v>PQC</v>
          </cell>
          <cell r="K3580">
            <v>997</v>
          </cell>
          <cell r="L3580">
            <v>997</v>
          </cell>
          <cell r="M3580">
            <v>0</v>
          </cell>
          <cell r="P3580"/>
          <cell r="Q3580"/>
          <cell r="R3580"/>
          <cell r="S3580"/>
          <cell r="T3580"/>
          <cell r="U3580"/>
          <cell r="V3580"/>
          <cell r="W3580"/>
          <cell r="Y3580"/>
          <cell r="Z3580"/>
          <cell r="AA3580"/>
          <cell r="AB3580"/>
          <cell r="AC3580"/>
          <cell r="AD3580"/>
          <cell r="AE3580"/>
        </row>
        <row r="3581">
          <cell r="B3581">
            <v>44173</v>
          </cell>
          <cell r="C3581">
            <v>50</v>
          </cell>
          <cell r="D3581">
            <v>12</v>
          </cell>
          <cell r="E3581">
            <v>2003030126</v>
          </cell>
          <cell r="F3581" t="str">
            <v>Lõi T33 K KAROFI (hộp)</v>
          </cell>
          <cell r="G3581"/>
          <cell r="H3581" t="str">
            <v>Lan</v>
          </cell>
          <cell r="I3581" t="str">
            <v>Lõi</v>
          </cell>
          <cell r="J3581" t="str">
            <v>PQC</v>
          </cell>
          <cell r="K3581">
            <v>1000</v>
          </cell>
          <cell r="L3581">
            <v>1000</v>
          </cell>
          <cell r="M3581">
            <v>0</v>
          </cell>
          <cell r="P3581"/>
          <cell r="Q3581"/>
          <cell r="R3581"/>
          <cell r="S3581"/>
          <cell r="T3581"/>
          <cell r="U3581"/>
          <cell r="V3581"/>
          <cell r="W3581"/>
          <cell r="Y3581"/>
          <cell r="Z3581"/>
          <cell r="AA3581"/>
          <cell r="AB3581"/>
          <cell r="AC3581"/>
          <cell r="AD3581"/>
          <cell r="AE3581"/>
        </row>
        <row r="3582">
          <cell r="B3582">
            <v>44173</v>
          </cell>
          <cell r="C3582">
            <v>50</v>
          </cell>
          <cell r="D3582">
            <v>12</v>
          </cell>
          <cell r="E3582">
            <v>2004010249</v>
          </cell>
          <cell r="F3582" t="str">
            <v>Lõi PP 20" G800-114 5u Gold So Safe</v>
          </cell>
          <cell r="G3582"/>
          <cell r="H3582" t="str">
            <v>Lan</v>
          </cell>
          <cell r="I3582" t="str">
            <v>Lõi</v>
          </cell>
          <cell r="J3582" t="str">
            <v>PQC</v>
          </cell>
          <cell r="K3582">
            <v>250</v>
          </cell>
          <cell r="L3582">
            <v>250</v>
          </cell>
          <cell r="M3582">
            <v>0</v>
          </cell>
          <cell r="P3582"/>
          <cell r="Q3582"/>
          <cell r="R3582"/>
          <cell r="S3582"/>
          <cell r="T3582"/>
          <cell r="U3582"/>
          <cell r="V3582"/>
          <cell r="W3582"/>
          <cell r="Y3582"/>
          <cell r="Z3582"/>
          <cell r="AA3582"/>
          <cell r="AB3582"/>
          <cell r="AC3582"/>
          <cell r="AD3582"/>
          <cell r="AE3582"/>
        </row>
        <row r="3583">
          <cell r="B3583">
            <v>44173</v>
          </cell>
          <cell r="C3583">
            <v>50</v>
          </cell>
          <cell r="D3583">
            <v>12</v>
          </cell>
          <cell r="E3583">
            <v>2004010251</v>
          </cell>
          <cell r="F3583" t="str">
            <v>Lõi PP 10" G135-63 Gold So Safe</v>
          </cell>
          <cell r="G3583"/>
          <cell r="H3583" t="str">
            <v>Lan</v>
          </cell>
          <cell r="I3583" t="str">
            <v>Lõi</v>
          </cell>
          <cell r="J3583" t="str">
            <v>PQC</v>
          </cell>
          <cell r="K3583">
            <v>1000</v>
          </cell>
          <cell r="L3583">
            <v>1000</v>
          </cell>
          <cell r="M3583">
            <v>0</v>
          </cell>
          <cell r="P3583"/>
          <cell r="Q3583"/>
          <cell r="R3583"/>
          <cell r="S3583"/>
          <cell r="T3583"/>
          <cell r="U3583"/>
          <cell r="V3583"/>
          <cell r="W3583"/>
          <cell r="Y3583"/>
          <cell r="Z3583"/>
          <cell r="AA3583"/>
          <cell r="AB3583"/>
          <cell r="AC3583"/>
          <cell r="AD3583"/>
          <cell r="AE3583"/>
        </row>
        <row r="3584">
          <cell r="B3584">
            <v>44173</v>
          </cell>
          <cell r="C3584">
            <v>50</v>
          </cell>
          <cell r="D3584">
            <v>12</v>
          </cell>
          <cell r="E3584">
            <v>2004010146</v>
          </cell>
          <cell r="F3584" t="str">
            <v>Lõi PP 10" G135-63 So Safe</v>
          </cell>
          <cell r="G3584"/>
          <cell r="H3584" t="str">
            <v>Lan</v>
          </cell>
          <cell r="I3584" t="str">
            <v>Lõi</v>
          </cell>
          <cell r="J3584" t="str">
            <v>PQC</v>
          </cell>
          <cell r="K3584">
            <v>2000</v>
          </cell>
          <cell r="L3584">
            <v>2000</v>
          </cell>
          <cell r="M3584">
            <v>0</v>
          </cell>
          <cell r="P3584"/>
          <cell r="Q3584"/>
          <cell r="R3584"/>
          <cell r="S3584"/>
          <cell r="T3584"/>
          <cell r="U3584"/>
          <cell r="V3584"/>
          <cell r="W3584"/>
          <cell r="Y3584"/>
          <cell r="Z3584"/>
          <cell r="AA3584"/>
          <cell r="AB3584"/>
          <cell r="AC3584"/>
          <cell r="AD3584"/>
          <cell r="AE3584"/>
        </row>
        <row r="3585">
          <cell r="B3585">
            <v>44173</v>
          </cell>
          <cell r="C3585">
            <v>50</v>
          </cell>
          <cell r="D3585">
            <v>12</v>
          </cell>
          <cell r="E3585">
            <v>2005020052</v>
          </cell>
          <cell r="F3585" t="str">
            <v>Lõi lọc Smax Duo 3 Post Carbon</v>
          </cell>
          <cell r="G3585"/>
          <cell r="H3585" t="str">
            <v>Lan</v>
          </cell>
          <cell r="I3585" t="str">
            <v>Lõi</v>
          </cell>
          <cell r="J3585" t="str">
            <v>PQC</v>
          </cell>
          <cell r="K3585">
            <v>1000</v>
          </cell>
          <cell r="L3585">
            <v>1000</v>
          </cell>
          <cell r="M3585">
            <v>0</v>
          </cell>
          <cell r="P3585"/>
          <cell r="Q3585"/>
          <cell r="R3585"/>
          <cell r="S3585"/>
          <cell r="T3585"/>
          <cell r="U3585"/>
          <cell r="V3585"/>
          <cell r="W3585"/>
          <cell r="Y3585"/>
          <cell r="Z3585"/>
          <cell r="AA3585"/>
          <cell r="AB3585"/>
          <cell r="AC3585"/>
          <cell r="AD3585"/>
          <cell r="AE3585"/>
        </row>
        <row r="3586">
          <cell r="B3586">
            <v>44173</v>
          </cell>
          <cell r="C3586">
            <v>50</v>
          </cell>
          <cell r="D3586">
            <v>12</v>
          </cell>
          <cell r="E3586">
            <v>2003020022</v>
          </cell>
          <cell r="F3586" t="str">
            <v>Lõi Alkaline V trắng/cam VIETNAM (DM)</v>
          </cell>
          <cell r="G3586"/>
          <cell r="H3586" t="str">
            <v>Lan</v>
          </cell>
          <cell r="I3586" t="str">
            <v>Lõi</v>
          </cell>
          <cell r="J3586" t="str">
            <v>PQC</v>
          </cell>
          <cell r="K3586">
            <v>14</v>
          </cell>
          <cell r="L3586">
            <v>14</v>
          </cell>
          <cell r="M3586">
            <v>0</v>
          </cell>
          <cell r="P3586"/>
          <cell r="Q3586"/>
          <cell r="R3586"/>
          <cell r="S3586"/>
          <cell r="T3586"/>
          <cell r="U3586"/>
          <cell r="V3586"/>
          <cell r="W3586"/>
          <cell r="Y3586"/>
          <cell r="Z3586"/>
          <cell r="AA3586"/>
          <cell r="AB3586"/>
          <cell r="AC3586"/>
          <cell r="AD3586"/>
          <cell r="AE3586"/>
        </row>
        <row r="3587">
          <cell r="B3587">
            <v>44173</v>
          </cell>
          <cell r="C3587">
            <v>50</v>
          </cell>
          <cell r="D3587">
            <v>12</v>
          </cell>
          <cell r="E3587">
            <v>2003030244</v>
          </cell>
          <cell r="F3587" t="str">
            <v>Lõi T33 V trắng SUNHOUSE (DM)</v>
          </cell>
          <cell r="G3587"/>
          <cell r="H3587" t="str">
            <v>Lan</v>
          </cell>
          <cell r="I3587" t="str">
            <v>Lõi</v>
          </cell>
          <cell r="J3587" t="str">
            <v>PQC</v>
          </cell>
          <cell r="K3587">
            <v>48</v>
          </cell>
          <cell r="L3587">
            <v>48</v>
          </cell>
          <cell r="M3587">
            <v>0</v>
          </cell>
          <cell r="P3587"/>
          <cell r="Q3587"/>
          <cell r="R3587"/>
          <cell r="S3587"/>
          <cell r="T3587"/>
          <cell r="U3587"/>
          <cell r="V3587"/>
          <cell r="W3587"/>
          <cell r="Y3587"/>
          <cell r="Z3587"/>
          <cell r="AA3587"/>
          <cell r="AB3587"/>
          <cell r="AC3587"/>
          <cell r="AD3587"/>
          <cell r="AE3587"/>
        </row>
        <row r="3588">
          <cell r="B3588">
            <v>44173</v>
          </cell>
          <cell r="C3588">
            <v>50</v>
          </cell>
          <cell r="D3588">
            <v>12</v>
          </cell>
          <cell r="E3588">
            <v>2003030023</v>
          </cell>
          <cell r="F3588" t="str">
            <v>Lõi T33 102 vàng (DM)</v>
          </cell>
          <cell r="G3588"/>
          <cell r="H3588" t="str">
            <v>Lan</v>
          </cell>
          <cell r="I3588" t="str">
            <v>Lõi</v>
          </cell>
          <cell r="J3588" t="str">
            <v>PQC</v>
          </cell>
          <cell r="K3588">
            <v>996</v>
          </cell>
          <cell r="L3588">
            <v>996</v>
          </cell>
          <cell r="M3588">
            <v>0</v>
          </cell>
          <cell r="P3588"/>
          <cell r="Q3588"/>
          <cell r="R3588"/>
          <cell r="S3588"/>
          <cell r="T3588"/>
          <cell r="U3588"/>
          <cell r="V3588"/>
          <cell r="W3588"/>
          <cell r="Y3588"/>
          <cell r="Z3588"/>
          <cell r="AA3588"/>
          <cell r="AB3588"/>
          <cell r="AC3588"/>
          <cell r="AD3588"/>
          <cell r="AE3588"/>
        </row>
        <row r="3589">
          <cell r="B3589">
            <v>44173</v>
          </cell>
          <cell r="C3589">
            <v>50</v>
          </cell>
          <cell r="D3589">
            <v>12</v>
          </cell>
          <cell r="E3589">
            <v>2003050074</v>
          </cell>
          <cell r="F3589" t="str">
            <v>Lõi khoáng V vàng BV SUNHOUSE (DM)</v>
          </cell>
          <cell r="G3589"/>
          <cell r="H3589" t="str">
            <v>Lan</v>
          </cell>
          <cell r="I3589" t="str">
            <v>Lõi</v>
          </cell>
          <cell r="J3589" t="str">
            <v>PQC</v>
          </cell>
          <cell r="K3589">
            <v>1496</v>
          </cell>
          <cell r="L3589">
            <v>1496</v>
          </cell>
          <cell r="M3589">
            <v>0</v>
          </cell>
          <cell r="P3589"/>
          <cell r="Q3589"/>
          <cell r="R3589"/>
          <cell r="S3589"/>
          <cell r="T3589"/>
          <cell r="U3589"/>
          <cell r="V3589"/>
          <cell r="W3589"/>
          <cell r="Y3589"/>
          <cell r="Z3589"/>
          <cell r="AA3589"/>
          <cell r="AB3589"/>
          <cell r="AC3589"/>
          <cell r="AD3589"/>
          <cell r="AE3589"/>
        </row>
        <row r="3590">
          <cell r="B3590">
            <v>44173</v>
          </cell>
          <cell r="C3590">
            <v>50</v>
          </cell>
          <cell r="D3590">
            <v>12</v>
          </cell>
          <cell r="E3590">
            <v>2003040033</v>
          </cell>
          <cell r="F3590" t="str">
            <v>Lõi Hồng ngoại EZ270 trắng KoriHome</v>
          </cell>
          <cell r="G3590"/>
          <cell r="H3590" t="str">
            <v>Lan</v>
          </cell>
          <cell r="I3590" t="str">
            <v>Lõi</v>
          </cell>
          <cell r="J3590" t="str">
            <v>PQC</v>
          </cell>
          <cell r="K3590">
            <v>791</v>
          </cell>
          <cell r="L3590">
            <v>791</v>
          </cell>
          <cell r="M3590">
            <v>0</v>
          </cell>
          <cell r="P3590"/>
          <cell r="Q3590"/>
          <cell r="R3590"/>
          <cell r="S3590"/>
          <cell r="T3590"/>
          <cell r="U3590"/>
          <cell r="V3590"/>
          <cell r="W3590"/>
          <cell r="Y3590"/>
          <cell r="Z3590"/>
          <cell r="AA3590"/>
          <cell r="AB3590"/>
          <cell r="AC3590"/>
          <cell r="AD3590"/>
          <cell r="AE3590"/>
        </row>
        <row r="3591">
          <cell r="B3591">
            <v>44173</v>
          </cell>
          <cell r="C3591">
            <v>50</v>
          </cell>
          <cell r="D3591">
            <v>12</v>
          </cell>
          <cell r="E3591">
            <v>1001040391</v>
          </cell>
          <cell r="F3591" t="str">
            <v>Máy lọc nước Optimus Plus O-P1310</v>
          </cell>
          <cell r="G3591"/>
          <cell r="H3591" t="str">
            <v>Hiện</v>
          </cell>
          <cell r="I3591" t="str">
            <v>Lắp ráp</v>
          </cell>
          <cell r="J3591" t="str">
            <v>PQC</v>
          </cell>
          <cell r="K3591">
            <v>100</v>
          </cell>
          <cell r="L3591">
            <v>80</v>
          </cell>
          <cell r="M3591">
            <v>20</v>
          </cell>
          <cell r="P3591"/>
          <cell r="Q3591"/>
          <cell r="R3591"/>
          <cell r="S3591"/>
          <cell r="T3591">
            <v>20</v>
          </cell>
          <cell r="U3591"/>
          <cell r="V3591"/>
          <cell r="W3591"/>
          <cell r="Y3591"/>
          <cell r="Z3591"/>
          <cell r="AA3591"/>
          <cell r="AB3591"/>
          <cell r="AC3591"/>
          <cell r="AD3591"/>
          <cell r="AE3591"/>
        </row>
        <row r="3592">
          <cell r="B3592">
            <v>44173</v>
          </cell>
          <cell r="C3592">
            <v>50</v>
          </cell>
          <cell r="D3592">
            <v>12</v>
          </cell>
          <cell r="E3592">
            <v>3004050018</v>
          </cell>
          <cell r="F3592" t="str">
            <v>Cụm đầu máy O-P1310</v>
          </cell>
          <cell r="G3592"/>
          <cell r="H3592" t="str">
            <v>Đức</v>
          </cell>
          <cell r="I3592" t="str">
            <v>Lắp ráp</v>
          </cell>
          <cell r="J3592" t="str">
            <v>PQC</v>
          </cell>
          <cell r="K3592">
            <v>100</v>
          </cell>
          <cell r="L3592">
            <v>100</v>
          </cell>
          <cell r="M3592">
            <v>0</v>
          </cell>
          <cell r="P3592"/>
          <cell r="Q3592"/>
          <cell r="R3592"/>
          <cell r="S3592"/>
          <cell r="T3592"/>
          <cell r="U3592"/>
          <cell r="V3592"/>
          <cell r="W3592"/>
          <cell r="Y3592"/>
          <cell r="Z3592"/>
          <cell r="AA3592"/>
          <cell r="AB3592"/>
          <cell r="AC3592"/>
          <cell r="AD3592"/>
          <cell r="AE3592"/>
        </row>
        <row r="3593">
          <cell r="B3593">
            <v>44173</v>
          </cell>
          <cell r="C3593">
            <v>50</v>
          </cell>
          <cell r="D3593">
            <v>12</v>
          </cell>
          <cell r="E3593">
            <v>1001040410</v>
          </cell>
          <cell r="F3593" t="str">
            <v>Máy lọc nước KAROFI N-e239 GT</v>
          </cell>
          <cell r="G3593"/>
          <cell r="H3593" t="str">
            <v>Đức</v>
          </cell>
          <cell r="I3593" t="str">
            <v>Lắp ráp</v>
          </cell>
          <cell r="J3593" t="str">
            <v>PQC</v>
          </cell>
          <cell r="K3593">
            <v>100</v>
          </cell>
          <cell r="L3593">
            <v>100</v>
          </cell>
          <cell r="M3593">
            <v>0</v>
          </cell>
          <cell r="P3593"/>
          <cell r="Q3593"/>
          <cell r="R3593"/>
          <cell r="S3593"/>
          <cell r="T3593"/>
          <cell r="U3593"/>
          <cell r="V3593"/>
          <cell r="W3593"/>
          <cell r="Y3593"/>
          <cell r="Z3593"/>
          <cell r="AA3593"/>
          <cell r="AB3593"/>
          <cell r="AC3593"/>
          <cell r="AD3593"/>
          <cell r="AE3593"/>
        </row>
        <row r="3594">
          <cell r="B3594">
            <v>44173</v>
          </cell>
          <cell r="C3594">
            <v>50</v>
          </cell>
          <cell r="D3594">
            <v>12</v>
          </cell>
          <cell r="E3594">
            <v>1001040380</v>
          </cell>
          <cell r="F3594" t="str">
            <v>Máy lọc nước KAROFI KSI90 Plus</v>
          </cell>
          <cell r="G3594"/>
          <cell r="H3594" t="str">
            <v>Đức</v>
          </cell>
          <cell r="I3594" t="str">
            <v>Lắp ráp</v>
          </cell>
          <cell r="J3594" t="str">
            <v>PQC</v>
          </cell>
          <cell r="K3594">
            <v>300</v>
          </cell>
          <cell r="L3594">
            <v>299</v>
          </cell>
          <cell r="M3594">
            <v>1</v>
          </cell>
          <cell r="P3594"/>
          <cell r="Q3594"/>
          <cell r="R3594"/>
          <cell r="S3594"/>
          <cell r="T3594"/>
          <cell r="U3594"/>
          <cell r="V3594"/>
          <cell r="W3594"/>
          <cell r="Y3594"/>
          <cell r="Z3594"/>
          <cell r="AA3594"/>
          <cell r="AB3594"/>
          <cell r="AC3594"/>
          <cell r="AD3594"/>
          <cell r="AE3594">
            <v>1</v>
          </cell>
        </row>
        <row r="3595">
          <cell r="B3595">
            <v>44173</v>
          </cell>
          <cell r="C3595">
            <v>50</v>
          </cell>
          <cell r="D3595">
            <v>12</v>
          </cell>
          <cell r="E3595">
            <v>1001040364</v>
          </cell>
          <cell r="F3595" t="str">
            <v>Máy lọc nước KAROFI E8RO MT</v>
          </cell>
          <cell r="G3595"/>
          <cell r="H3595" t="str">
            <v>Đức</v>
          </cell>
          <cell r="I3595" t="str">
            <v>Lắp ráp</v>
          </cell>
          <cell r="J3595" t="str">
            <v>PQC</v>
          </cell>
          <cell r="K3595">
            <v>800</v>
          </cell>
          <cell r="L3595">
            <v>767</v>
          </cell>
          <cell r="M3595">
            <v>33</v>
          </cell>
          <cell r="P3595"/>
          <cell r="Q3595"/>
          <cell r="R3595"/>
          <cell r="S3595"/>
          <cell r="T3595">
            <v>1</v>
          </cell>
          <cell r="U3595"/>
          <cell r="V3595"/>
          <cell r="W3595"/>
          <cell r="Y3595"/>
          <cell r="Z3595"/>
          <cell r="AA3595"/>
          <cell r="AB3595"/>
          <cell r="AC3595"/>
          <cell r="AD3595"/>
          <cell r="AE3595">
            <v>32</v>
          </cell>
        </row>
        <row r="3596">
          <cell r="B3596">
            <v>44173</v>
          </cell>
          <cell r="C3596">
            <v>50</v>
          </cell>
          <cell r="D3596">
            <v>12</v>
          </cell>
          <cell r="E3596">
            <v>1001040133</v>
          </cell>
          <cell r="F3596" t="str">
            <v>Máy lọc nước KAROFI ERO80</v>
          </cell>
          <cell r="G3596"/>
          <cell r="H3596" t="str">
            <v>Đức</v>
          </cell>
          <cell r="I3596" t="str">
            <v>Lắp ráp</v>
          </cell>
          <cell r="J3596" t="str">
            <v>PQC</v>
          </cell>
          <cell r="K3596">
            <v>200</v>
          </cell>
          <cell r="L3596">
            <v>200</v>
          </cell>
          <cell r="M3596">
            <v>0</v>
          </cell>
          <cell r="P3596"/>
          <cell r="Q3596"/>
          <cell r="R3596"/>
          <cell r="S3596"/>
          <cell r="T3596"/>
          <cell r="U3596"/>
          <cell r="V3596"/>
          <cell r="W3596"/>
          <cell r="Y3596"/>
          <cell r="Z3596"/>
          <cell r="AA3596"/>
          <cell r="AB3596"/>
          <cell r="AC3596"/>
          <cell r="AD3596"/>
          <cell r="AE3596"/>
        </row>
        <row r="3597">
          <cell r="B3597">
            <v>44173</v>
          </cell>
          <cell r="C3597">
            <v>50</v>
          </cell>
          <cell r="D3597">
            <v>12</v>
          </cell>
          <cell r="E3597">
            <v>2010020188</v>
          </cell>
          <cell r="F3597" t="str">
            <v>Nắp cốc 2G-IQP 1/4 (PA6 FX9190) trắng</v>
          </cell>
          <cell r="G3597"/>
          <cell r="H3597" t="str">
            <v>Thành</v>
          </cell>
          <cell r="I3597" t="str">
            <v>Nhựa</v>
          </cell>
          <cell r="J3597" t="str">
            <v>PQC</v>
          </cell>
          <cell r="K3597">
            <v>2643</v>
          </cell>
          <cell r="L3597">
            <v>2613</v>
          </cell>
          <cell r="M3597">
            <v>30</v>
          </cell>
          <cell r="P3597"/>
          <cell r="Q3597"/>
          <cell r="R3597"/>
          <cell r="S3597"/>
          <cell r="T3597"/>
          <cell r="U3597"/>
          <cell r="V3597">
            <v>25</v>
          </cell>
          <cell r="W3597"/>
          <cell r="Y3597">
            <v>5</v>
          </cell>
          <cell r="Z3597"/>
          <cell r="AA3597"/>
          <cell r="AB3597"/>
          <cell r="AC3597"/>
          <cell r="AD3597"/>
          <cell r="AE3597"/>
        </row>
        <row r="3598">
          <cell r="B3598">
            <v>44173</v>
          </cell>
          <cell r="C3598">
            <v>50</v>
          </cell>
          <cell r="D3598">
            <v>12</v>
          </cell>
          <cell r="E3598">
            <v>2013010022</v>
          </cell>
          <cell r="F3598" t="str">
            <v>Dây RO 1/4 vàng KAROFI</v>
          </cell>
          <cell r="G3598"/>
          <cell r="H3598" t="str">
            <v>Thành</v>
          </cell>
          <cell r="I3598" t="str">
            <v>Nhựa</v>
          </cell>
          <cell r="J3598" t="str">
            <v>PQC</v>
          </cell>
          <cell r="K3598">
            <v>37800</v>
          </cell>
          <cell r="L3598">
            <v>37800</v>
          </cell>
          <cell r="M3598">
            <v>0</v>
          </cell>
          <cell r="P3598"/>
          <cell r="Q3598"/>
          <cell r="R3598"/>
          <cell r="S3598"/>
          <cell r="T3598"/>
          <cell r="U3598"/>
          <cell r="V3598"/>
          <cell r="W3598"/>
          <cell r="Y3598"/>
          <cell r="Z3598"/>
          <cell r="AA3598"/>
          <cell r="AB3598"/>
          <cell r="AC3598"/>
          <cell r="AD3598"/>
          <cell r="AE3598"/>
        </row>
        <row r="3599">
          <cell r="B3599">
            <v>44173</v>
          </cell>
          <cell r="C3599">
            <v>50</v>
          </cell>
          <cell r="D3599">
            <v>12</v>
          </cell>
          <cell r="E3599">
            <v>3002020151</v>
          </cell>
          <cell r="F3599" t="str">
            <v>Thân T33 2D xanh D [INFRARED-KAROFI]</v>
          </cell>
          <cell r="G3599"/>
          <cell r="H3599" t="str">
            <v>Thành</v>
          </cell>
          <cell r="I3599" t="str">
            <v>Nhựa</v>
          </cell>
          <cell r="J3599" t="str">
            <v>PQC</v>
          </cell>
          <cell r="K3599">
            <v>2240</v>
          </cell>
          <cell r="L3599">
            <v>2233</v>
          </cell>
          <cell r="M3599">
            <v>7</v>
          </cell>
          <cell r="P3599"/>
          <cell r="Q3599"/>
          <cell r="R3599"/>
          <cell r="S3599"/>
          <cell r="T3599"/>
          <cell r="U3599"/>
          <cell r="V3599">
            <v>5</v>
          </cell>
          <cell r="W3599"/>
          <cell r="Y3599">
            <v>2</v>
          </cell>
          <cell r="Z3599"/>
          <cell r="AA3599"/>
          <cell r="AB3599"/>
          <cell r="AC3599"/>
          <cell r="AD3599"/>
          <cell r="AE3599"/>
        </row>
        <row r="3600">
          <cell r="B3600">
            <v>44173</v>
          </cell>
          <cell r="C3600">
            <v>50</v>
          </cell>
          <cell r="D3600">
            <v>12</v>
          </cell>
          <cell r="E3600">
            <v>3002020155</v>
          </cell>
          <cell r="F3600" t="str">
            <v>Thân T33 2D xanh D [T33 - KAROFI]</v>
          </cell>
          <cell r="G3600"/>
          <cell r="H3600" t="str">
            <v>Thành</v>
          </cell>
          <cell r="I3600" t="str">
            <v>Nhựa</v>
          </cell>
          <cell r="J3600" t="str">
            <v>PQC</v>
          </cell>
          <cell r="K3600">
            <v>2318</v>
          </cell>
          <cell r="L3600">
            <v>2310</v>
          </cell>
          <cell r="M3600">
            <v>8</v>
          </cell>
          <cell r="P3600"/>
          <cell r="Q3600"/>
          <cell r="R3600"/>
          <cell r="S3600"/>
          <cell r="T3600"/>
          <cell r="U3600"/>
          <cell r="V3600">
            <v>4</v>
          </cell>
          <cell r="W3600"/>
          <cell r="Y3600">
            <v>4</v>
          </cell>
          <cell r="Z3600"/>
          <cell r="AA3600"/>
          <cell r="AB3600"/>
          <cell r="AC3600"/>
          <cell r="AD3600"/>
          <cell r="AE3600"/>
        </row>
        <row r="3601">
          <cell r="B3601">
            <v>44173</v>
          </cell>
          <cell r="C3601">
            <v>50</v>
          </cell>
          <cell r="D3601">
            <v>12</v>
          </cell>
          <cell r="E3601">
            <v>3003090002</v>
          </cell>
          <cell r="F3601" t="str">
            <v>Tay xách tủ sơn tĩnh điện xám</v>
          </cell>
          <cell r="G3601"/>
          <cell r="H3601" t="str">
            <v>Thành</v>
          </cell>
          <cell r="I3601" t="str">
            <v>Nhựa</v>
          </cell>
          <cell r="J3601" t="str">
            <v>PQC</v>
          </cell>
          <cell r="K3601">
            <v>7004</v>
          </cell>
          <cell r="L3601">
            <v>7000</v>
          </cell>
          <cell r="M3601">
            <v>4</v>
          </cell>
          <cell r="P3601"/>
          <cell r="Q3601"/>
          <cell r="R3601">
            <v>4</v>
          </cell>
          <cell r="S3601"/>
          <cell r="T3601"/>
          <cell r="U3601"/>
          <cell r="V3601"/>
          <cell r="W3601"/>
          <cell r="Y3601"/>
          <cell r="Z3601"/>
          <cell r="AA3601"/>
          <cell r="AB3601"/>
          <cell r="AC3601"/>
          <cell r="AD3601"/>
          <cell r="AE3601"/>
        </row>
        <row r="3602">
          <cell r="B3602">
            <v>44173</v>
          </cell>
          <cell r="C3602">
            <v>50</v>
          </cell>
          <cell r="D3602">
            <v>12</v>
          </cell>
          <cell r="E3602">
            <v>3004040226</v>
          </cell>
          <cell r="F3602" t="str">
            <v>Khung tròn PET trắng</v>
          </cell>
          <cell r="G3602"/>
          <cell r="H3602" t="str">
            <v>Thành</v>
          </cell>
          <cell r="I3602" t="str">
            <v>Nhựa</v>
          </cell>
          <cell r="J3602" t="str">
            <v>PQC</v>
          </cell>
          <cell r="K3602">
            <v>8640</v>
          </cell>
          <cell r="L3602">
            <v>8640</v>
          </cell>
          <cell r="M3602">
            <v>0</v>
          </cell>
          <cell r="P3602"/>
          <cell r="Q3602"/>
          <cell r="R3602"/>
          <cell r="S3602"/>
          <cell r="T3602"/>
          <cell r="U3602"/>
          <cell r="V3602"/>
          <cell r="W3602"/>
          <cell r="Y3602"/>
          <cell r="Z3602"/>
          <cell r="AA3602"/>
          <cell r="AB3602"/>
          <cell r="AC3602"/>
          <cell r="AD3602"/>
          <cell r="AE3602"/>
        </row>
        <row r="3603">
          <cell r="B3603">
            <v>44173</v>
          </cell>
          <cell r="C3603">
            <v>50</v>
          </cell>
          <cell r="D3603">
            <v>12</v>
          </cell>
          <cell r="E3603">
            <v>2013090020</v>
          </cell>
          <cell r="F3603" t="str">
            <v>Kẹp màng đơn</v>
          </cell>
          <cell r="G3603"/>
          <cell r="H3603" t="str">
            <v>Thành</v>
          </cell>
          <cell r="I3603" t="str">
            <v>Nhựa</v>
          </cell>
          <cell r="J3603" t="str">
            <v>PQC</v>
          </cell>
          <cell r="K3603">
            <v>8800</v>
          </cell>
          <cell r="L3603">
            <v>8800</v>
          </cell>
          <cell r="M3603">
            <v>0</v>
          </cell>
          <cell r="P3603"/>
          <cell r="Q3603"/>
          <cell r="R3603"/>
          <cell r="S3603"/>
          <cell r="T3603"/>
          <cell r="U3603"/>
          <cell r="V3603"/>
          <cell r="W3603"/>
          <cell r="Y3603"/>
          <cell r="Z3603"/>
          <cell r="AA3603"/>
          <cell r="AB3603"/>
          <cell r="AC3603"/>
          <cell r="AD3603"/>
          <cell r="AE3603"/>
        </row>
        <row r="3604">
          <cell r="B3604">
            <v>44173</v>
          </cell>
          <cell r="C3604">
            <v>50</v>
          </cell>
          <cell r="D3604">
            <v>12</v>
          </cell>
          <cell r="E3604">
            <v>2010020060</v>
          </cell>
          <cell r="F3604" t="str">
            <v>Nắp PP 2-1 trắng</v>
          </cell>
          <cell r="G3604"/>
          <cell r="H3604" t="str">
            <v>Thành</v>
          </cell>
          <cell r="I3604" t="str">
            <v>Nhựa</v>
          </cell>
          <cell r="J3604" t="str">
            <v>PQC</v>
          </cell>
          <cell r="K3604">
            <v>16640</v>
          </cell>
          <cell r="L3604">
            <v>16616</v>
          </cell>
          <cell r="M3604">
            <v>24</v>
          </cell>
          <cell r="P3604"/>
          <cell r="Q3604"/>
          <cell r="R3604">
            <v>24</v>
          </cell>
          <cell r="S3604"/>
          <cell r="T3604"/>
          <cell r="U3604"/>
          <cell r="V3604"/>
          <cell r="W3604"/>
          <cell r="Y3604"/>
          <cell r="Z3604"/>
          <cell r="AA3604"/>
          <cell r="AB3604"/>
          <cell r="AC3604"/>
          <cell r="AD3604"/>
          <cell r="AE3604"/>
        </row>
        <row r="3605">
          <cell r="B3605">
            <v>44173</v>
          </cell>
          <cell r="C3605">
            <v>50</v>
          </cell>
          <cell r="D3605">
            <v>12</v>
          </cell>
          <cell r="E3605">
            <v>3002010134</v>
          </cell>
          <cell r="F3605" t="str">
            <v>Chụp PP v4 xanh D2</v>
          </cell>
          <cell r="G3605"/>
          <cell r="H3605" t="str">
            <v>Thành</v>
          </cell>
          <cell r="I3605" t="str">
            <v>Nhựa</v>
          </cell>
          <cell r="J3605" t="str">
            <v>PQC</v>
          </cell>
          <cell r="K3605">
            <v>18376</v>
          </cell>
          <cell r="L3605">
            <v>18344</v>
          </cell>
          <cell r="M3605">
            <v>32</v>
          </cell>
          <cell r="P3605"/>
          <cell r="Q3605"/>
          <cell r="R3605">
            <v>32</v>
          </cell>
          <cell r="S3605"/>
          <cell r="T3605"/>
          <cell r="U3605"/>
          <cell r="V3605"/>
          <cell r="W3605"/>
          <cell r="Y3605"/>
          <cell r="Z3605"/>
          <cell r="AA3605"/>
          <cell r="AB3605"/>
          <cell r="AC3605"/>
          <cell r="AD3605"/>
          <cell r="AE3605"/>
        </row>
        <row r="3606">
          <cell r="B3606">
            <v>44173</v>
          </cell>
          <cell r="C3606">
            <v>50</v>
          </cell>
          <cell r="D3606">
            <v>12</v>
          </cell>
          <cell r="E3606">
            <v>3004040007</v>
          </cell>
          <cell r="F3606" t="str">
            <v>Giá nhựa RO trắng</v>
          </cell>
          <cell r="G3606"/>
          <cell r="H3606" t="str">
            <v>Thành</v>
          </cell>
          <cell r="I3606" t="str">
            <v>Nhựa</v>
          </cell>
          <cell r="J3606" t="str">
            <v>PQC</v>
          </cell>
          <cell r="K3606">
            <v>1307</v>
          </cell>
          <cell r="L3606">
            <v>1305</v>
          </cell>
          <cell r="M3606">
            <v>2</v>
          </cell>
          <cell r="P3606"/>
          <cell r="Q3606"/>
          <cell r="R3606"/>
          <cell r="S3606"/>
          <cell r="T3606"/>
          <cell r="U3606"/>
          <cell r="V3606">
            <v>2</v>
          </cell>
          <cell r="W3606"/>
          <cell r="Y3606"/>
          <cell r="Z3606"/>
          <cell r="AA3606"/>
          <cell r="AB3606"/>
          <cell r="AC3606"/>
          <cell r="AD3606"/>
          <cell r="AE3606"/>
        </row>
        <row r="3607">
          <cell r="B3607">
            <v>44173</v>
          </cell>
          <cell r="C3607">
            <v>50</v>
          </cell>
          <cell r="D3607">
            <v>12</v>
          </cell>
          <cell r="E3607">
            <v>3003090028</v>
          </cell>
          <cell r="F3607" t="str">
            <v>Nẹp ngang cánh PVC HPC</v>
          </cell>
          <cell r="G3607"/>
          <cell r="H3607" t="str">
            <v>Thành</v>
          </cell>
          <cell r="I3607" t="str">
            <v>Nhựa</v>
          </cell>
          <cell r="J3607" t="str">
            <v>PQC</v>
          </cell>
          <cell r="K3607">
            <v>2304</v>
          </cell>
          <cell r="L3607">
            <v>2304</v>
          </cell>
          <cell r="M3607">
            <v>0</v>
          </cell>
          <cell r="P3607"/>
          <cell r="Q3607"/>
          <cell r="R3607"/>
          <cell r="S3607"/>
          <cell r="T3607"/>
          <cell r="U3607"/>
          <cell r="V3607"/>
          <cell r="W3607"/>
          <cell r="Y3607"/>
          <cell r="Z3607"/>
          <cell r="AA3607"/>
          <cell r="AB3607"/>
          <cell r="AC3607"/>
          <cell r="AD3607"/>
          <cell r="AE3607"/>
        </row>
        <row r="3608">
          <cell r="B3608">
            <v>44173</v>
          </cell>
          <cell r="C3608">
            <v>50</v>
          </cell>
          <cell r="D3608">
            <v>12</v>
          </cell>
          <cell r="E3608">
            <v>3003030037</v>
          </cell>
          <cell r="F3608" t="str">
            <v>Khung cánh tủ IRO3 trắng</v>
          </cell>
          <cell r="G3608"/>
          <cell r="H3608" t="str">
            <v>Thành</v>
          </cell>
          <cell r="I3608" t="str">
            <v>Nhựa</v>
          </cell>
          <cell r="J3608" t="str">
            <v>PQC</v>
          </cell>
          <cell r="K3608">
            <v>1051</v>
          </cell>
          <cell r="L3608">
            <v>1050</v>
          </cell>
          <cell r="M3608">
            <v>1</v>
          </cell>
          <cell r="P3608"/>
          <cell r="Q3608"/>
          <cell r="R3608"/>
          <cell r="S3608"/>
          <cell r="T3608"/>
          <cell r="U3608"/>
          <cell r="V3608">
            <v>1</v>
          </cell>
          <cell r="W3608"/>
          <cell r="Y3608"/>
          <cell r="Z3608"/>
          <cell r="AA3608"/>
          <cell r="AB3608"/>
          <cell r="AC3608"/>
          <cell r="AD3608"/>
          <cell r="AE3608"/>
        </row>
        <row r="3609">
          <cell r="B3609">
            <v>44173</v>
          </cell>
          <cell r="C3609">
            <v>50</v>
          </cell>
          <cell r="D3609">
            <v>12</v>
          </cell>
          <cell r="E3609">
            <v>3002030053</v>
          </cell>
          <cell r="F3609" t="str">
            <v>Nắp T33 K p-EZ 1/4 xanh D</v>
          </cell>
          <cell r="G3609"/>
          <cell r="H3609" t="str">
            <v>Thành</v>
          </cell>
          <cell r="I3609" t="str">
            <v>Nhựa</v>
          </cell>
          <cell r="J3609" t="str">
            <v>PQC</v>
          </cell>
          <cell r="K3609">
            <v>18024</v>
          </cell>
          <cell r="L3609">
            <v>18000</v>
          </cell>
          <cell r="M3609">
            <v>24</v>
          </cell>
          <cell r="P3609"/>
          <cell r="Q3609"/>
          <cell r="R3609">
            <v>24</v>
          </cell>
          <cell r="S3609"/>
          <cell r="T3609"/>
          <cell r="U3609"/>
          <cell r="V3609"/>
          <cell r="W3609"/>
          <cell r="Y3609"/>
          <cell r="Z3609"/>
          <cell r="AA3609"/>
          <cell r="AB3609"/>
          <cell r="AC3609"/>
          <cell r="AD3609"/>
          <cell r="AE3609"/>
        </row>
        <row r="3610">
          <cell r="B3610">
            <v>44173</v>
          </cell>
          <cell r="C3610">
            <v>50</v>
          </cell>
          <cell r="D3610">
            <v>12</v>
          </cell>
          <cell r="E3610">
            <v>3003030068</v>
          </cell>
          <cell r="F3610" t="str">
            <v>Bộ cánh tủ PP IQ đen</v>
          </cell>
          <cell r="G3610"/>
          <cell r="H3610" t="str">
            <v>Thành</v>
          </cell>
          <cell r="I3610" t="str">
            <v>Nhựa</v>
          </cell>
          <cell r="J3610" t="str">
            <v>PQC</v>
          </cell>
          <cell r="K3610">
            <v>728</v>
          </cell>
          <cell r="L3610">
            <v>728</v>
          </cell>
          <cell r="M3610">
            <v>0</v>
          </cell>
          <cell r="P3610"/>
          <cell r="Q3610"/>
          <cell r="R3610"/>
          <cell r="S3610"/>
          <cell r="T3610"/>
          <cell r="U3610"/>
          <cell r="V3610"/>
          <cell r="W3610"/>
          <cell r="Y3610"/>
          <cell r="Z3610"/>
          <cell r="AA3610"/>
          <cell r="AB3610"/>
          <cell r="AC3610"/>
          <cell r="AD3610"/>
          <cell r="AE3610"/>
        </row>
        <row r="3611">
          <cell r="B3611">
            <v>44173</v>
          </cell>
          <cell r="C3611">
            <v>50</v>
          </cell>
          <cell r="D3611">
            <v>12</v>
          </cell>
          <cell r="E3611">
            <v>3002090005</v>
          </cell>
          <cell r="F3611" t="str">
            <v>Chụp hồng ngoại-02 xanh</v>
          </cell>
          <cell r="G3611"/>
          <cell r="H3611" t="str">
            <v>Thành</v>
          </cell>
          <cell r="I3611" t="str">
            <v>Nhựa</v>
          </cell>
          <cell r="J3611" t="str">
            <v>PQC</v>
          </cell>
          <cell r="K3611">
            <v>18000</v>
          </cell>
          <cell r="L3611">
            <v>18000</v>
          </cell>
          <cell r="M3611">
            <v>0</v>
          </cell>
          <cell r="P3611"/>
          <cell r="Q3611"/>
          <cell r="R3611"/>
          <cell r="S3611"/>
          <cell r="T3611"/>
          <cell r="U3611"/>
          <cell r="V3611"/>
          <cell r="W3611"/>
          <cell r="Y3611"/>
          <cell r="Z3611"/>
          <cell r="AA3611"/>
          <cell r="AB3611"/>
          <cell r="AC3611"/>
          <cell r="AD3611"/>
          <cell r="AE3611"/>
        </row>
        <row r="3612">
          <cell r="B3612">
            <v>44173</v>
          </cell>
          <cell r="C3612">
            <v>50</v>
          </cell>
          <cell r="D3612">
            <v>12</v>
          </cell>
          <cell r="E3612">
            <v>3001010006</v>
          </cell>
          <cell r="F3612" t="str">
            <v>Vỏ chứa công tắc áp cao đen</v>
          </cell>
          <cell r="G3612"/>
          <cell r="H3612" t="str">
            <v>Thành</v>
          </cell>
          <cell r="I3612" t="str">
            <v>Nhựa</v>
          </cell>
          <cell r="J3612" t="str">
            <v>PQC</v>
          </cell>
          <cell r="K3612">
            <v>1719</v>
          </cell>
          <cell r="L3612">
            <v>1719</v>
          </cell>
          <cell r="M3612">
            <v>0</v>
          </cell>
          <cell r="P3612"/>
          <cell r="Q3612"/>
          <cell r="R3612"/>
          <cell r="S3612"/>
          <cell r="T3612"/>
          <cell r="U3612"/>
          <cell r="V3612"/>
          <cell r="W3612"/>
          <cell r="Y3612"/>
          <cell r="Z3612"/>
          <cell r="AA3612"/>
          <cell r="AB3612"/>
          <cell r="AC3612"/>
          <cell r="AD3612"/>
          <cell r="AE3612"/>
        </row>
        <row r="3613">
          <cell r="B3613">
            <v>44173</v>
          </cell>
          <cell r="C3613">
            <v>50</v>
          </cell>
          <cell r="D3613">
            <v>12</v>
          </cell>
          <cell r="E3613">
            <v>3002090029</v>
          </cell>
          <cell r="F3613" t="str">
            <v>Đầu bịt lõi thay nhanh D6 xanh</v>
          </cell>
          <cell r="G3613"/>
          <cell r="H3613" t="str">
            <v>Thành</v>
          </cell>
          <cell r="I3613" t="str">
            <v>Nhựa</v>
          </cell>
          <cell r="J3613" t="str">
            <v>PQC</v>
          </cell>
          <cell r="K3613">
            <v>16445</v>
          </cell>
          <cell r="L3613">
            <v>16445</v>
          </cell>
          <cell r="M3613">
            <v>0</v>
          </cell>
          <cell r="P3613"/>
          <cell r="Q3613"/>
          <cell r="R3613"/>
          <cell r="S3613"/>
          <cell r="T3613"/>
          <cell r="U3613"/>
          <cell r="V3613"/>
          <cell r="W3613"/>
          <cell r="Y3613"/>
          <cell r="Z3613"/>
          <cell r="AA3613"/>
          <cell r="AB3613"/>
          <cell r="AC3613"/>
          <cell r="AD3613"/>
          <cell r="AE3613"/>
        </row>
        <row r="3614">
          <cell r="B3614">
            <v>44173</v>
          </cell>
          <cell r="C3614">
            <v>50</v>
          </cell>
          <cell r="D3614">
            <v>12</v>
          </cell>
          <cell r="E3614">
            <v>2013090021</v>
          </cell>
          <cell r="F3614" t="str">
            <v>Kẹp M2020 K02</v>
          </cell>
          <cell r="G3614"/>
          <cell r="H3614" t="str">
            <v>Thành</v>
          </cell>
          <cell r="I3614" t="str">
            <v>Nhựa</v>
          </cell>
          <cell r="J3614" t="str">
            <v>PQC</v>
          </cell>
          <cell r="K3614">
            <v>22400</v>
          </cell>
          <cell r="L3614">
            <v>22400</v>
          </cell>
          <cell r="M3614">
            <v>0</v>
          </cell>
          <cell r="P3614"/>
          <cell r="Q3614"/>
          <cell r="R3614"/>
          <cell r="S3614"/>
          <cell r="T3614"/>
          <cell r="U3614"/>
          <cell r="V3614"/>
          <cell r="W3614"/>
          <cell r="Y3614"/>
          <cell r="Z3614"/>
          <cell r="AA3614"/>
          <cell r="AB3614"/>
          <cell r="AC3614"/>
          <cell r="AD3614"/>
          <cell r="AE3614"/>
        </row>
        <row r="3615">
          <cell r="B3615">
            <v>44173</v>
          </cell>
          <cell r="C3615">
            <v>50</v>
          </cell>
          <cell r="D3615">
            <v>12</v>
          </cell>
          <cell r="E3615">
            <v>3004091061</v>
          </cell>
          <cell r="F3615" t="str">
            <v>Ốp cút HPC (SX)</v>
          </cell>
          <cell r="G3615"/>
          <cell r="H3615" t="str">
            <v>Thành</v>
          </cell>
          <cell r="I3615" t="str">
            <v>Nhựa</v>
          </cell>
          <cell r="J3615" t="str">
            <v>PQC</v>
          </cell>
          <cell r="K3615">
            <v>8000</v>
          </cell>
          <cell r="L3615">
            <v>8000</v>
          </cell>
          <cell r="M3615">
            <v>0</v>
          </cell>
          <cell r="P3615"/>
          <cell r="Q3615"/>
          <cell r="R3615"/>
          <cell r="S3615"/>
          <cell r="T3615"/>
          <cell r="U3615"/>
          <cell r="V3615"/>
          <cell r="W3615"/>
          <cell r="Y3615"/>
          <cell r="Z3615"/>
          <cell r="AA3615"/>
          <cell r="AB3615"/>
          <cell r="AC3615"/>
          <cell r="AD3615"/>
          <cell r="AE3615"/>
        </row>
        <row r="3616">
          <cell r="B3616">
            <v>44173</v>
          </cell>
          <cell r="C3616">
            <v>50</v>
          </cell>
          <cell r="D3616">
            <v>12</v>
          </cell>
          <cell r="E3616">
            <v>3002020152</v>
          </cell>
          <cell r="F3616" t="str">
            <v>Thân T33 2D xanh D [MINERAL-KAROFI]</v>
          </cell>
          <cell r="G3616"/>
          <cell r="H3616" t="str">
            <v>Thành</v>
          </cell>
          <cell r="I3616" t="str">
            <v>Nhựa</v>
          </cell>
          <cell r="J3616" t="str">
            <v>PQC</v>
          </cell>
          <cell r="K3616">
            <v>3496</v>
          </cell>
          <cell r="L3616">
            <v>3496</v>
          </cell>
          <cell r="M3616">
            <v>0</v>
          </cell>
          <cell r="P3616"/>
          <cell r="Q3616"/>
          <cell r="R3616"/>
          <cell r="S3616"/>
          <cell r="T3616"/>
          <cell r="U3616"/>
          <cell r="V3616"/>
          <cell r="W3616"/>
          <cell r="Y3616"/>
          <cell r="Z3616"/>
          <cell r="AA3616"/>
          <cell r="AB3616"/>
          <cell r="AC3616"/>
          <cell r="AD3616"/>
          <cell r="AE3616"/>
        </row>
        <row r="3617">
          <cell r="B3617">
            <v>44173</v>
          </cell>
          <cell r="C3617">
            <v>50</v>
          </cell>
          <cell r="D3617">
            <v>12</v>
          </cell>
          <cell r="E3617">
            <v>3002020248</v>
          </cell>
          <cell r="F3617" t="str">
            <v>Thân T33 2D xanh D [HYDROGEN- KAROFI]</v>
          </cell>
          <cell r="G3617"/>
          <cell r="H3617" t="str">
            <v>Thành</v>
          </cell>
          <cell r="I3617" t="str">
            <v>Nhựa</v>
          </cell>
          <cell r="J3617" t="str">
            <v>PQC</v>
          </cell>
          <cell r="K3617">
            <v>2312</v>
          </cell>
          <cell r="L3617">
            <v>2310</v>
          </cell>
          <cell r="M3617">
            <v>2</v>
          </cell>
          <cell r="P3617"/>
          <cell r="Q3617"/>
          <cell r="R3617"/>
          <cell r="S3617"/>
          <cell r="T3617"/>
          <cell r="U3617"/>
          <cell r="V3617">
            <v>1</v>
          </cell>
          <cell r="W3617"/>
          <cell r="Y3617">
            <v>1</v>
          </cell>
          <cell r="Z3617"/>
          <cell r="AA3617"/>
          <cell r="AB3617"/>
          <cell r="AC3617"/>
          <cell r="AD3617"/>
          <cell r="AE3617"/>
        </row>
        <row r="3618">
          <cell r="B3618">
            <v>44173</v>
          </cell>
          <cell r="C3618">
            <v>50</v>
          </cell>
          <cell r="D3618">
            <v>12</v>
          </cell>
          <cell r="E3618">
            <v>2010020187</v>
          </cell>
          <cell r="F3618" t="str">
            <v>Cốc 10" 2G-IQP (PA6 FX9190) trắng</v>
          </cell>
          <cell r="G3618"/>
          <cell r="H3618" t="str">
            <v>Thành</v>
          </cell>
          <cell r="I3618" t="str">
            <v>Nhựa</v>
          </cell>
          <cell r="J3618" t="str">
            <v>PQC</v>
          </cell>
          <cell r="K3618">
            <v>1699</v>
          </cell>
          <cell r="L3618">
            <v>1620</v>
          </cell>
          <cell r="M3618">
            <v>79</v>
          </cell>
          <cell r="P3618"/>
          <cell r="Q3618"/>
          <cell r="R3618">
            <v>77</v>
          </cell>
          <cell r="S3618"/>
          <cell r="T3618"/>
          <cell r="U3618"/>
          <cell r="V3618">
            <v>2</v>
          </cell>
          <cell r="W3618"/>
          <cell r="Y3618"/>
          <cell r="Z3618"/>
          <cell r="AA3618"/>
          <cell r="AB3618"/>
          <cell r="AC3618"/>
          <cell r="AD3618"/>
          <cell r="AE3618"/>
        </row>
        <row r="3619">
          <cell r="B3619">
            <v>44173</v>
          </cell>
          <cell r="C3619">
            <v>50</v>
          </cell>
          <cell r="D3619">
            <v>12</v>
          </cell>
          <cell r="E3619">
            <v>2001210018</v>
          </cell>
          <cell r="F3619" t="str">
            <v>Cốc 10" Đài Loan xanh D KAROFI</v>
          </cell>
          <cell r="G3619"/>
          <cell r="H3619" t="str">
            <v>Thành</v>
          </cell>
          <cell r="I3619" t="str">
            <v>Nhựa</v>
          </cell>
          <cell r="J3619" t="str">
            <v>PQC</v>
          </cell>
          <cell r="K3619">
            <v>161</v>
          </cell>
          <cell r="L3619">
            <v>108</v>
          </cell>
          <cell r="M3619">
            <v>53</v>
          </cell>
          <cell r="P3619"/>
          <cell r="Q3619"/>
          <cell r="R3619"/>
          <cell r="S3619"/>
          <cell r="T3619"/>
          <cell r="U3619"/>
          <cell r="V3619">
            <v>43</v>
          </cell>
          <cell r="W3619"/>
          <cell r="Y3619">
            <v>10</v>
          </cell>
          <cell r="Z3619"/>
          <cell r="AA3619"/>
          <cell r="AB3619"/>
          <cell r="AC3619"/>
          <cell r="AD3619"/>
          <cell r="AE3619"/>
        </row>
        <row r="3620">
          <cell r="B3620">
            <v>44173</v>
          </cell>
          <cell r="C3620">
            <v>50</v>
          </cell>
          <cell r="D3620">
            <v>12</v>
          </cell>
          <cell r="E3620">
            <v>2001210007</v>
          </cell>
          <cell r="F3620" t="str">
            <v>Cốc 10" Đài Loan trong [KAROFI]</v>
          </cell>
          <cell r="G3620"/>
          <cell r="H3620" t="str">
            <v>Thành</v>
          </cell>
          <cell r="I3620" t="str">
            <v>Nhựa</v>
          </cell>
          <cell r="J3620" t="str">
            <v>PQC</v>
          </cell>
          <cell r="K3620">
            <v>1122</v>
          </cell>
          <cell r="L3620">
            <v>1117</v>
          </cell>
          <cell r="M3620">
            <v>5</v>
          </cell>
          <cell r="P3620"/>
          <cell r="Q3620"/>
          <cell r="R3620"/>
          <cell r="S3620"/>
          <cell r="T3620"/>
          <cell r="U3620"/>
          <cell r="V3620">
            <v>3</v>
          </cell>
          <cell r="W3620"/>
          <cell r="Y3620">
            <v>2</v>
          </cell>
          <cell r="Z3620"/>
          <cell r="AA3620"/>
          <cell r="AB3620"/>
          <cell r="AC3620"/>
          <cell r="AD3620"/>
          <cell r="AE3620"/>
        </row>
        <row r="3621">
          <cell r="B3621">
            <v>44173</v>
          </cell>
          <cell r="C3621">
            <v>50</v>
          </cell>
          <cell r="D3621">
            <v>12</v>
          </cell>
          <cell r="E3621">
            <v>2001310035</v>
          </cell>
          <cell r="F3621" t="str">
            <v>Nắp cốc K p-EZ 1/4-1/4 trắng</v>
          </cell>
          <cell r="G3621"/>
          <cell r="H3621" t="str">
            <v>Thành</v>
          </cell>
          <cell r="I3621" t="str">
            <v>Nhựa</v>
          </cell>
          <cell r="J3621" t="str">
            <v>PQC</v>
          </cell>
          <cell r="K3621">
            <v>1758</v>
          </cell>
          <cell r="L3621">
            <v>1756</v>
          </cell>
          <cell r="M3621">
            <v>2</v>
          </cell>
          <cell r="P3621"/>
          <cell r="Q3621"/>
          <cell r="R3621"/>
          <cell r="S3621"/>
          <cell r="T3621"/>
          <cell r="U3621"/>
          <cell r="V3621">
            <v>1</v>
          </cell>
          <cell r="W3621"/>
          <cell r="Y3621"/>
          <cell r="Z3621">
            <v>1</v>
          </cell>
          <cell r="AA3621"/>
          <cell r="AB3621"/>
          <cell r="AC3621"/>
          <cell r="AD3621"/>
          <cell r="AE3621"/>
        </row>
        <row r="3622">
          <cell r="B3622">
            <v>44173</v>
          </cell>
          <cell r="C3622">
            <v>50</v>
          </cell>
          <cell r="D3622">
            <v>12</v>
          </cell>
          <cell r="E3622">
            <v>2001210018</v>
          </cell>
          <cell r="F3622" t="str">
            <v>Cốc 10" Đài Loan xanh D KAROFI</v>
          </cell>
          <cell r="G3622"/>
          <cell r="H3622" t="str">
            <v>Thành</v>
          </cell>
          <cell r="I3622" t="str">
            <v>Nhựa</v>
          </cell>
          <cell r="J3622" t="str">
            <v>PQC</v>
          </cell>
          <cell r="K3622">
            <v>1276</v>
          </cell>
          <cell r="L3622">
            <v>1276</v>
          </cell>
          <cell r="M3622">
            <v>0</v>
          </cell>
          <cell r="P3622"/>
          <cell r="Q3622"/>
          <cell r="R3622"/>
          <cell r="S3622"/>
          <cell r="T3622"/>
          <cell r="U3622"/>
          <cell r="V3622"/>
          <cell r="W3622"/>
          <cell r="Y3622"/>
          <cell r="Z3622"/>
          <cell r="AA3622"/>
          <cell r="AB3622"/>
          <cell r="AC3622"/>
          <cell r="AD3622"/>
          <cell r="AE3622"/>
        </row>
        <row r="3623">
          <cell r="B3623">
            <v>44173</v>
          </cell>
          <cell r="C3623">
            <v>50</v>
          </cell>
          <cell r="D3623">
            <v>12</v>
          </cell>
          <cell r="E3623">
            <v>2001310007</v>
          </cell>
          <cell r="F3623" t="str">
            <v>Nắp cốc lồi 1/4 trắng</v>
          </cell>
          <cell r="G3623"/>
          <cell r="H3623" t="str">
            <v>Thành</v>
          </cell>
          <cell r="I3623" t="str">
            <v>Nhựa</v>
          </cell>
          <cell r="J3623" t="str">
            <v>PQC</v>
          </cell>
          <cell r="K3623">
            <v>1647</v>
          </cell>
          <cell r="L3623">
            <v>1640</v>
          </cell>
          <cell r="M3623">
            <v>7</v>
          </cell>
          <cell r="P3623"/>
          <cell r="Q3623"/>
          <cell r="R3623"/>
          <cell r="S3623"/>
          <cell r="T3623"/>
          <cell r="U3623"/>
          <cell r="V3623">
            <v>3</v>
          </cell>
          <cell r="W3623"/>
          <cell r="Y3623">
            <v>4</v>
          </cell>
          <cell r="Z3623"/>
          <cell r="AA3623"/>
          <cell r="AB3623"/>
          <cell r="AC3623"/>
          <cell r="AD3623"/>
          <cell r="AE3623"/>
        </row>
        <row r="3624">
          <cell r="B3624">
            <v>44173</v>
          </cell>
          <cell r="C3624">
            <v>50</v>
          </cell>
          <cell r="D3624">
            <v>12</v>
          </cell>
          <cell r="E3624">
            <v>2001220010</v>
          </cell>
          <cell r="F3624" t="str">
            <v>Cốc 10" 2 gioăng trắng [MADE IN VIETNAM]</v>
          </cell>
          <cell r="G3624"/>
          <cell r="H3624" t="str">
            <v>Thành</v>
          </cell>
          <cell r="I3624" t="str">
            <v>Nhựa</v>
          </cell>
          <cell r="J3624" t="str">
            <v>PQC</v>
          </cell>
          <cell r="K3624">
            <v>1371</v>
          </cell>
          <cell r="L3624">
            <v>1368</v>
          </cell>
          <cell r="M3624">
            <v>3</v>
          </cell>
          <cell r="P3624"/>
          <cell r="Q3624"/>
          <cell r="R3624"/>
          <cell r="S3624"/>
          <cell r="T3624"/>
          <cell r="U3624"/>
          <cell r="V3624">
            <v>3</v>
          </cell>
          <cell r="W3624"/>
          <cell r="Y3624"/>
          <cell r="Z3624"/>
          <cell r="AA3624"/>
          <cell r="AB3624"/>
          <cell r="AC3624"/>
          <cell r="AD3624"/>
          <cell r="AE3624"/>
        </row>
        <row r="3625">
          <cell r="B3625">
            <v>44173</v>
          </cell>
          <cell r="C3625">
            <v>50</v>
          </cell>
          <cell r="D3625">
            <v>12</v>
          </cell>
          <cell r="E3625">
            <v>2001210018</v>
          </cell>
          <cell r="F3625" t="str">
            <v>Cốc 10" Đài Loan xanh D KAROFI</v>
          </cell>
          <cell r="G3625"/>
          <cell r="H3625" t="str">
            <v>Thành</v>
          </cell>
          <cell r="I3625" t="str">
            <v>Nhựa</v>
          </cell>
          <cell r="J3625" t="str">
            <v>PQC</v>
          </cell>
          <cell r="K3625">
            <v>1126</v>
          </cell>
          <cell r="L3625">
            <v>1080</v>
          </cell>
          <cell r="M3625">
            <v>46</v>
          </cell>
          <cell r="P3625"/>
          <cell r="Q3625"/>
          <cell r="R3625"/>
          <cell r="S3625"/>
          <cell r="T3625"/>
          <cell r="U3625"/>
          <cell r="V3625">
            <v>36</v>
          </cell>
          <cell r="W3625"/>
          <cell r="Y3625">
            <v>10</v>
          </cell>
          <cell r="Z3625"/>
          <cell r="AA3625"/>
          <cell r="AB3625"/>
          <cell r="AC3625"/>
          <cell r="AD3625"/>
          <cell r="AE3625"/>
        </row>
        <row r="3626">
          <cell r="B3626">
            <v>44173</v>
          </cell>
          <cell r="C3626">
            <v>50</v>
          </cell>
          <cell r="D3626">
            <v>12</v>
          </cell>
          <cell r="E3626">
            <v>3003090025</v>
          </cell>
          <cell r="F3626" t="str">
            <v>Đế tủ HPC đen</v>
          </cell>
          <cell r="G3626"/>
          <cell r="H3626" t="str">
            <v>Thành</v>
          </cell>
          <cell r="I3626" t="str">
            <v>Nhựa</v>
          </cell>
          <cell r="J3626" t="str">
            <v>PQC</v>
          </cell>
          <cell r="K3626">
            <v>936</v>
          </cell>
          <cell r="L3626">
            <v>936</v>
          </cell>
          <cell r="M3626">
            <v>0</v>
          </cell>
          <cell r="P3626"/>
          <cell r="Q3626"/>
          <cell r="R3626"/>
          <cell r="S3626"/>
          <cell r="T3626"/>
          <cell r="U3626"/>
          <cell r="V3626"/>
          <cell r="W3626"/>
          <cell r="Y3626"/>
          <cell r="Z3626"/>
          <cell r="AA3626"/>
          <cell r="AB3626"/>
          <cell r="AC3626"/>
          <cell r="AD3626"/>
          <cell r="AE3626"/>
        </row>
        <row r="3627">
          <cell r="B3627">
            <v>44173</v>
          </cell>
          <cell r="C3627">
            <v>50</v>
          </cell>
          <cell r="D3627">
            <v>12</v>
          </cell>
          <cell r="E3627">
            <v>3003040062</v>
          </cell>
          <cell r="F3627" t="str">
            <v>Đình tủ ABS HPC đen v2</v>
          </cell>
          <cell r="G3627"/>
          <cell r="H3627" t="str">
            <v>Thành</v>
          </cell>
          <cell r="I3627" t="str">
            <v>Nhựa</v>
          </cell>
          <cell r="J3627" t="str">
            <v>PQC</v>
          </cell>
          <cell r="K3627">
            <v>1326</v>
          </cell>
          <cell r="L3627">
            <v>1323</v>
          </cell>
          <cell r="M3627">
            <v>3</v>
          </cell>
          <cell r="P3627"/>
          <cell r="Q3627"/>
          <cell r="R3627"/>
          <cell r="S3627"/>
          <cell r="T3627"/>
          <cell r="U3627"/>
          <cell r="V3627"/>
          <cell r="W3627"/>
          <cell r="Y3627">
            <v>3</v>
          </cell>
          <cell r="Z3627"/>
          <cell r="AA3627"/>
          <cell r="AB3627"/>
          <cell r="AC3627"/>
          <cell r="AD3627"/>
          <cell r="AE3627"/>
        </row>
        <row r="3628">
          <cell r="B3628">
            <v>44173</v>
          </cell>
          <cell r="C3628"/>
          <cell r="D3628"/>
          <cell r="E3628">
            <v>3004090062</v>
          </cell>
          <cell r="F3628" t="str">
            <v>Chân vi mạch SRO</v>
          </cell>
          <cell r="G3628"/>
          <cell r="H3628" t="str">
            <v>Thành</v>
          </cell>
          <cell r="I3628" t="str">
            <v>Nhựa</v>
          </cell>
          <cell r="J3628" t="str">
            <v>PQC</v>
          </cell>
          <cell r="K3628">
            <v>12600</v>
          </cell>
          <cell r="L3628">
            <v>12600</v>
          </cell>
          <cell r="M3628">
            <v>0</v>
          </cell>
          <cell r="P3628"/>
          <cell r="Q3628"/>
          <cell r="R3628"/>
          <cell r="S3628"/>
          <cell r="T3628"/>
          <cell r="U3628"/>
          <cell r="V3628"/>
          <cell r="W3628"/>
          <cell r="Y3628"/>
          <cell r="Z3628"/>
          <cell r="AA3628"/>
          <cell r="AB3628"/>
          <cell r="AC3628"/>
          <cell r="AD3628"/>
          <cell r="AE3628"/>
        </row>
        <row r="3629">
          <cell r="B3629">
            <v>44173</v>
          </cell>
          <cell r="C3629"/>
          <cell r="D3629"/>
          <cell r="E3629">
            <v>3001020014</v>
          </cell>
          <cell r="F3629" t="str">
            <v>Vỏ ren áp thấp p-EZ đen</v>
          </cell>
          <cell r="G3629"/>
          <cell r="H3629" t="str">
            <v>Thành</v>
          </cell>
          <cell r="I3629" t="str">
            <v>Nhựa</v>
          </cell>
          <cell r="J3629" t="str">
            <v>PQC</v>
          </cell>
          <cell r="K3629">
            <v>2750</v>
          </cell>
          <cell r="L3629">
            <v>2750</v>
          </cell>
          <cell r="M3629">
            <v>0</v>
          </cell>
          <cell r="P3629"/>
          <cell r="Q3629"/>
          <cell r="R3629"/>
          <cell r="S3629"/>
          <cell r="T3629"/>
          <cell r="U3629"/>
          <cell r="V3629"/>
          <cell r="W3629"/>
          <cell r="Y3629"/>
          <cell r="Z3629"/>
          <cell r="AA3629"/>
          <cell r="AB3629"/>
          <cell r="AC3629"/>
          <cell r="AD3629"/>
          <cell r="AE3629"/>
        </row>
        <row r="3630">
          <cell r="B3630">
            <v>44173</v>
          </cell>
          <cell r="C3630"/>
          <cell r="D3630"/>
          <cell r="E3630">
            <v>2011030007</v>
          </cell>
          <cell r="F3630" t="str">
            <v>Ốc 1/4 đen</v>
          </cell>
          <cell r="G3630"/>
          <cell r="H3630" t="str">
            <v>Thành</v>
          </cell>
          <cell r="I3630" t="str">
            <v>Nhựa</v>
          </cell>
          <cell r="J3630" t="str">
            <v>PQC</v>
          </cell>
          <cell r="K3630">
            <v>8000</v>
          </cell>
          <cell r="L3630">
            <v>8000</v>
          </cell>
          <cell r="M3630">
            <v>0</v>
          </cell>
          <cell r="P3630"/>
          <cell r="Q3630"/>
          <cell r="R3630"/>
          <cell r="S3630"/>
          <cell r="T3630"/>
          <cell r="U3630"/>
          <cell r="V3630"/>
          <cell r="W3630"/>
          <cell r="Y3630"/>
          <cell r="Z3630"/>
          <cell r="AA3630"/>
          <cell r="AB3630"/>
          <cell r="AC3630"/>
          <cell r="AD3630"/>
          <cell r="AE3630"/>
        </row>
        <row r="3631">
          <cell r="B3631">
            <v>44173</v>
          </cell>
          <cell r="C3631"/>
          <cell r="D3631"/>
          <cell r="E3631">
            <v>2011030010</v>
          </cell>
          <cell r="F3631" t="str">
            <v>Ốc 1/4" trắng</v>
          </cell>
          <cell r="G3631"/>
          <cell r="H3631" t="str">
            <v>Thành</v>
          </cell>
          <cell r="I3631" t="str">
            <v>Nhựa</v>
          </cell>
          <cell r="J3631" t="str">
            <v>PQC</v>
          </cell>
          <cell r="K3631">
            <v>8000</v>
          </cell>
          <cell r="L3631">
            <v>8000</v>
          </cell>
          <cell r="M3631">
            <v>0</v>
          </cell>
          <cell r="P3631"/>
          <cell r="Q3631"/>
          <cell r="R3631"/>
          <cell r="S3631"/>
          <cell r="T3631"/>
          <cell r="U3631"/>
          <cell r="V3631"/>
          <cell r="W3631"/>
          <cell r="Y3631"/>
          <cell r="Z3631"/>
          <cell r="AA3631"/>
          <cell r="AB3631"/>
          <cell r="AC3631"/>
          <cell r="AD3631"/>
          <cell r="AE3631"/>
        </row>
        <row r="3632">
          <cell r="B3632">
            <v>44173</v>
          </cell>
          <cell r="C3632"/>
          <cell r="D3632"/>
          <cell r="E3632">
            <v>3003090021</v>
          </cell>
          <cell r="F3632" t="str">
            <v>Đế tủ IRO3 đen</v>
          </cell>
          <cell r="G3632"/>
          <cell r="H3632" t="str">
            <v>Thành</v>
          </cell>
          <cell r="I3632" t="str">
            <v>Nhựa</v>
          </cell>
          <cell r="J3632" t="str">
            <v>PQC</v>
          </cell>
          <cell r="K3632">
            <v>207</v>
          </cell>
          <cell r="L3632">
            <v>204</v>
          </cell>
          <cell r="M3632">
            <v>3</v>
          </cell>
          <cell r="P3632"/>
          <cell r="Q3632"/>
          <cell r="R3632">
            <v>3</v>
          </cell>
          <cell r="S3632"/>
          <cell r="T3632"/>
          <cell r="U3632"/>
          <cell r="V3632"/>
          <cell r="W3632"/>
          <cell r="Y3632"/>
          <cell r="Z3632"/>
          <cell r="AA3632"/>
          <cell r="AB3632"/>
          <cell r="AC3632"/>
          <cell r="AD3632"/>
          <cell r="AE3632"/>
        </row>
        <row r="3633">
          <cell r="B3633">
            <v>44173</v>
          </cell>
          <cell r="C3633">
            <v>50</v>
          </cell>
          <cell r="D3633">
            <v>12</v>
          </cell>
          <cell r="E3633">
            <v>2006010089</v>
          </cell>
          <cell r="F3633" t="str">
            <v>Tủ HPC đen KAROFI SRO+</v>
          </cell>
          <cell r="G3633"/>
          <cell r="H3633" t="str">
            <v>Tân</v>
          </cell>
          <cell r="I3633" t="str">
            <v>Cơ Khí</v>
          </cell>
          <cell r="J3633" t="str">
            <v>PQC</v>
          </cell>
          <cell r="K3633">
            <v>200</v>
          </cell>
          <cell r="L3633">
            <v>187</v>
          </cell>
          <cell r="M3633">
            <v>13</v>
          </cell>
          <cell r="P3633"/>
          <cell r="Q3633"/>
          <cell r="R3633"/>
          <cell r="S3633">
            <v>3</v>
          </cell>
          <cell r="T3633">
            <v>10</v>
          </cell>
          <cell r="U3633"/>
          <cell r="V3633"/>
          <cell r="W3633"/>
          <cell r="Y3633"/>
          <cell r="Z3633"/>
          <cell r="AA3633"/>
          <cell r="AB3633"/>
          <cell r="AC3633"/>
          <cell r="AD3633"/>
          <cell r="AE3633"/>
        </row>
        <row r="3634">
          <cell r="B3634">
            <v>44173</v>
          </cell>
          <cell r="C3634">
            <v>50</v>
          </cell>
          <cell r="D3634">
            <v>12</v>
          </cell>
          <cell r="E3634">
            <v>2006030024</v>
          </cell>
          <cell r="F3634" t="str">
            <v>Tủ IRO3 KAROFI E8RO ghi</v>
          </cell>
          <cell r="G3634"/>
          <cell r="H3634" t="str">
            <v>Tân</v>
          </cell>
          <cell r="I3634" t="str">
            <v>Cơ Khí</v>
          </cell>
          <cell r="J3634" t="str">
            <v>PQC</v>
          </cell>
          <cell r="K3634">
            <v>450</v>
          </cell>
          <cell r="L3634">
            <v>447</v>
          </cell>
          <cell r="M3634">
            <v>3</v>
          </cell>
          <cell r="P3634"/>
          <cell r="Q3634"/>
          <cell r="R3634"/>
          <cell r="S3634">
            <v>2</v>
          </cell>
          <cell r="T3634"/>
          <cell r="U3634"/>
          <cell r="V3634"/>
          <cell r="W3634"/>
          <cell r="Y3634"/>
          <cell r="Z3634">
            <v>1</v>
          </cell>
          <cell r="AA3634"/>
          <cell r="AB3634"/>
          <cell r="AC3634"/>
          <cell r="AD3634"/>
          <cell r="AE3634"/>
        </row>
        <row r="3635">
          <cell r="B3635">
            <v>44173</v>
          </cell>
          <cell r="C3635">
            <v>50</v>
          </cell>
          <cell r="D3635">
            <v>12</v>
          </cell>
          <cell r="E3635">
            <v>2006010011</v>
          </cell>
          <cell r="F3635" t="str">
            <v>Tủ IQ đen KAROFI (BQ)</v>
          </cell>
          <cell r="G3635"/>
          <cell r="H3635" t="str">
            <v>Tân</v>
          </cell>
          <cell r="I3635" t="str">
            <v>Cơ Khí</v>
          </cell>
          <cell r="J3635" t="str">
            <v>PQC</v>
          </cell>
          <cell r="K3635">
            <v>300</v>
          </cell>
          <cell r="L3635">
            <v>300</v>
          </cell>
          <cell r="M3635">
            <v>0</v>
          </cell>
          <cell r="P3635"/>
          <cell r="Q3635"/>
          <cell r="R3635"/>
          <cell r="S3635"/>
          <cell r="T3635"/>
          <cell r="U3635"/>
          <cell r="V3635"/>
          <cell r="W3635"/>
          <cell r="Y3635"/>
          <cell r="Z3635"/>
          <cell r="AA3635"/>
          <cell r="AB3635"/>
          <cell r="AC3635"/>
          <cell r="AD3635"/>
          <cell r="AE3635"/>
        </row>
        <row r="3636">
          <cell r="B3636">
            <v>44173</v>
          </cell>
          <cell r="C3636">
            <v>50</v>
          </cell>
          <cell r="D3636">
            <v>12</v>
          </cell>
          <cell r="E3636">
            <v>3004040386</v>
          </cell>
          <cell r="F3636" t="str">
            <v>Giằng ngang tủ HPC trắng</v>
          </cell>
          <cell r="G3636"/>
          <cell r="H3636" t="str">
            <v>Tân</v>
          </cell>
          <cell r="I3636" t="str">
            <v>Cơ Khí</v>
          </cell>
          <cell r="J3636" t="str">
            <v>PQC</v>
          </cell>
          <cell r="K3636">
            <v>404</v>
          </cell>
          <cell r="L3636">
            <v>404</v>
          </cell>
          <cell r="M3636">
            <v>0</v>
          </cell>
          <cell r="P3636"/>
          <cell r="Q3636"/>
          <cell r="R3636"/>
          <cell r="S3636"/>
          <cell r="T3636"/>
          <cell r="U3636"/>
          <cell r="V3636"/>
          <cell r="W3636"/>
          <cell r="Y3636"/>
          <cell r="Z3636"/>
          <cell r="AA3636"/>
          <cell r="AB3636"/>
          <cell r="AC3636"/>
          <cell r="AD3636"/>
          <cell r="AE3636"/>
        </row>
        <row r="3637">
          <cell r="B3637">
            <v>44173</v>
          </cell>
          <cell r="C3637">
            <v>50</v>
          </cell>
          <cell r="D3637">
            <v>12</v>
          </cell>
          <cell r="E3637">
            <v>3004040385</v>
          </cell>
          <cell r="F3637" t="str">
            <v>Khung giá tủ HPC trắng</v>
          </cell>
          <cell r="G3637"/>
          <cell r="H3637" t="str">
            <v>Tân</v>
          </cell>
          <cell r="I3637" t="str">
            <v>Cơ Khí</v>
          </cell>
          <cell r="J3637" t="str">
            <v>PQC</v>
          </cell>
          <cell r="K3637">
            <v>390</v>
          </cell>
          <cell r="L3637">
            <v>390</v>
          </cell>
          <cell r="M3637">
            <v>0</v>
          </cell>
          <cell r="P3637"/>
          <cell r="Q3637"/>
          <cell r="R3637"/>
          <cell r="S3637"/>
          <cell r="T3637"/>
          <cell r="U3637"/>
          <cell r="V3637"/>
          <cell r="W3637"/>
          <cell r="Y3637"/>
          <cell r="Z3637"/>
          <cell r="AA3637"/>
          <cell r="AB3637"/>
          <cell r="AC3637"/>
          <cell r="AD3637"/>
          <cell r="AE3637"/>
        </row>
        <row r="3638">
          <cell r="B3638">
            <v>44173</v>
          </cell>
          <cell r="C3638">
            <v>50</v>
          </cell>
          <cell r="D3638">
            <v>12</v>
          </cell>
          <cell r="E3638">
            <v>3003050051</v>
          </cell>
          <cell r="F3638" t="str">
            <v>Thân tủ IQ-PLUS trắng</v>
          </cell>
          <cell r="G3638"/>
          <cell r="H3638" t="str">
            <v>Tân</v>
          </cell>
          <cell r="I3638" t="str">
            <v>Cơ Khí</v>
          </cell>
          <cell r="J3638" t="str">
            <v>PQC</v>
          </cell>
          <cell r="K3638">
            <v>108</v>
          </cell>
          <cell r="L3638">
            <v>107</v>
          </cell>
          <cell r="M3638">
            <v>1</v>
          </cell>
          <cell r="P3638"/>
          <cell r="Q3638"/>
          <cell r="R3638"/>
          <cell r="S3638">
            <v>1</v>
          </cell>
          <cell r="T3638"/>
          <cell r="U3638"/>
          <cell r="V3638"/>
          <cell r="W3638"/>
          <cell r="Y3638"/>
          <cell r="Z3638"/>
          <cell r="AA3638"/>
          <cell r="AB3638"/>
          <cell r="AC3638"/>
          <cell r="AD3638"/>
          <cell r="AE3638"/>
        </row>
        <row r="3639">
          <cell r="B3639">
            <v>44173</v>
          </cell>
          <cell r="C3639">
            <v>50</v>
          </cell>
          <cell r="D3639">
            <v>12</v>
          </cell>
          <cell r="E3639">
            <v>3003050030</v>
          </cell>
          <cell r="F3639" t="str">
            <v>Thân tủ IRO3 CT v2 (CS)</v>
          </cell>
          <cell r="G3639"/>
          <cell r="H3639" t="str">
            <v>Tân</v>
          </cell>
          <cell r="I3639" t="str">
            <v>Cơ Khí</v>
          </cell>
          <cell r="J3639" t="str">
            <v>PQC</v>
          </cell>
          <cell r="K3639">
            <v>480</v>
          </cell>
          <cell r="L3639">
            <v>478</v>
          </cell>
          <cell r="M3639">
            <v>2</v>
          </cell>
          <cell r="P3639"/>
          <cell r="Q3639"/>
          <cell r="R3639"/>
          <cell r="S3639">
            <v>1</v>
          </cell>
          <cell r="T3639"/>
          <cell r="U3639"/>
          <cell r="V3639"/>
          <cell r="W3639">
            <v>1</v>
          </cell>
          <cell r="Y3639"/>
          <cell r="Z3639"/>
          <cell r="AA3639"/>
          <cell r="AB3639"/>
          <cell r="AC3639"/>
          <cell r="AD3639"/>
          <cell r="AE3639"/>
        </row>
        <row r="3640">
          <cell r="B3640">
            <v>44173</v>
          </cell>
          <cell r="C3640">
            <v>50</v>
          </cell>
          <cell r="D3640">
            <v>12</v>
          </cell>
          <cell r="E3640">
            <v>3004040403</v>
          </cell>
          <cell r="F3640" t="str">
            <v>Gá điện IQ-PLUS trắng</v>
          </cell>
          <cell r="G3640"/>
          <cell r="H3640" t="str">
            <v>Tân</v>
          </cell>
          <cell r="I3640" t="str">
            <v>Cơ Khí</v>
          </cell>
          <cell r="J3640" t="str">
            <v>PQC</v>
          </cell>
          <cell r="K3640">
            <v>342</v>
          </cell>
          <cell r="L3640">
            <v>342</v>
          </cell>
          <cell r="M3640">
            <v>0</v>
          </cell>
          <cell r="P3640"/>
          <cell r="Q3640"/>
          <cell r="R3640"/>
          <cell r="S3640"/>
          <cell r="T3640"/>
          <cell r="U3640"/>
          <cell r="V3640"/>
          <cell r="W3640"/>
          <cell r="Y3640"/>
          <cell r="Z3640"/>
          <cell r="AA3640"/>
          <cell r="AB3640"/>
          <cell r="AC3640"/>
          <cell r="AD3640"/>
          <cell r="AE3640"/>
        </row>
        <row r="3641">
          <cell r="B3641">
            <v>44173</v>
          </cell>
          <cell r="C3641">
            <v>50</v>
          </cell>
          <cell r="D3641">
            <v>12</v>
          </cell>
          <cell r="E3641">
            <v>3004040405</v>
          </cell>
          <cell r="F3641" t="str">
            <v>Gá dưới T33 IQ-PLUS</v>
          </cell>
          <cell r="G3641"/>
          <cell r="H3641" t="str">
            <v>Tân</v>
          </cell>
          <cell r="I3641" t="str">
            <v>Cơ Khí</v>
          </cell>
          <cell r="J3641" t="str">
            <v>PQC</v>
          </cell>
          <cell r="K3641">
            <v>400</v>
          </cell>
          <cell r="L3641">
            <v>400</v>
          </cell>
          <cell r="M3641">
            <v>0</v>
          </cell>
          <cell r="P3641"/>
          <cell r="Q3641"/>
          <cell r="R3641"/>
          <cell r="S3641"/>
          <cell r="T3641"/>
          <cell r="U3641"/>
          <cell r="V3641"/>
          <cell r="W3641"/>
          <cell r="Y3641"/>
          <cell r="Z3641"/>
          <cell r="AA3641"/>
          <cell r="AB3641"/>
          <cell r="AC3641"/>
          <cell r="AD3641"/>
          <cell r="AE3641"/>
        </row>
        <row r="3642">
          <cell r="B3642">
            <v>44173</v>
          </cell>
          <cell r="C3642">
            <v>50</v>
          </cell>
          <cell r="D3642">
            <v>12</v>
          </cell>
          <cell r="E3642">
            <v>3003050001</v>
          </cell>
          <cell r="F3642" t="str">
            <v>Thân tủ IQ (0.5mm/CS)</v>
          </cell>
          <cell r="G3642"/>
          <cell r="H3642" t="str">
            <v>Tân</v>
          </cell>
          <cell r="I3642" t="str">
            <v>Cơ Khí</v>
          </cell>
          <cell r="J3642" t="str">
            <v>PQC</v>
          </cell>
          <cell r="K3642">
            <v>570</v>
          </cell>
          <cell r="L3642">
            <v>570</v>
          </cell>
          <cell r="M3642">
            <v>0</v>
          </cell>
          <cell r="P3642"/>
          <cell r="Q3642"/>
          <cell r="R3642"/>
          <cell r="S3642"/>
          <cell r="T3642"/>
          <cell r="U3642"/>
          <cell r="V3642"/>
          <cell r="W3642"/>
          <cell r="Y3642"/>
          <cell r="Z3642"/>
          <cell r="AA3642"/>
          <cell r="AB3642"/>
          <cell r="AC3642"/>
          <cell r="AD3642"/>
          <cell r="AE3642"/>
        </row>
        <row r="3643">
          <cell r="B3643">
            <v>44173</v>
          </cell>
          <cell r="C3643">
            <v>50</v>
          </cell>
          <cell r="D3643">
            <v>12</v>
          </cell>
          <cell r="E3643">
            <v>3004040171</v>
          </cell>
          <cell r="F3643" t="str">
            <v>Kẹp van IN-OUT GALU (CS)</v>
          </cell>
          <cell r="G3643"/>
          <cell r="H3643" t="str">
            <v>Tân</v>
          </cell>
          <cell r="I3643" t="str">
            <v>Cơ Khí</v>
          </cell>
          <cell r="J3643" t="str">
            <v>PQC</v>
          </cell>
          <cell r="K3643">
            <v>19000</v>
          </cell>
          <cell r="L3643">
            <v>19000</v>
          </cell>
          <cell r="M3643">
            <v>0</v>
          </cell>
          <cell r="P3643"/>
          <cell r="Q3643"/>
          <cell r="R3643"/>
          <cell r="S3643"/>
          <cell r="T3643"/>
          <cell r="U3643"/>
          <cell r="V3643"/>
          <cell r="W3643"/>
          <cell r="Y3643"/>
          <cell r="Z3643"/>
          <cell r="AA3643"/>
          <cell r="AB3643"/>
          <cell r="AC3643"/>
          <cell r="AD3643"/>
          <cell r="AE3643"/>
        </row>
        <row r="3644">
          <cell r="B3644">
            <v>44174</v>
          </cell>
          <cell r="C3644">
            <v>50</v>
          </cell>
          <cell r="D3644">
            <v>12</v>
          </cell>
          <cell r="E3644">
            <v>2008010054</v>
          </cell>
          <cell r="F3644" t="str">
            <v>Bơm 24V Headon TF-1800 (No Base/No MIT)</v>
          </cell>
          <cell r="G3644"/>
          <cell r="H3644" t="str">
            <v>Tiến</v>
          </cell>
          <cell r="I3644">
            <v>2000038</v>
          </cell>
          <cell r="J3644" t="str">
            <v>IQC</v>
          </cell>
          <cell r="K3644">
            <v>4000</v>
          </cell>
          <cell r="L3644">
            <v>4000</v>
          </cell>
          <cell r="M3644">
            <v>0</v>
          </cell>
          <cell r="P3644"/>
          <cell r="Q3644"/>
          <cell r="R3644"/>
          <cell r="S3644"/>
          <cell r="T3644"/>
          <cell r="U3644"/>
          <cell r="V3644"/>
          <cell r="W3644"/>
          <cell r="Y3644"/>
          <cell r="Z3644"/>
          <cell r="AA3644"/>
          <cell r="AB3644"/>
          <cell r="AC3644"/>
          <cell r="AD3644"/>
          <cell r="AE3644"/>
        </row>
        <row r="3645">
          <cell r="B3645">
            <v>44174</v>
          </cell>
          <cell r="C3645">
            <v>50</v>
          </cell>
          <cell r="D3645">
            <v>12</v>
          </cell>
          <cell r="E3645">
            <v>2008010052</v>
          </cell>
          <cell r="F3645" t="str">
            <v>Bơm 24V Headon TF-1200</v>
          </cell>
          <cell r="G3645"/>
          <cell r="H3645" t="str">
            <v>Tiến</v>
          </cell>
          <cell r="I3645">
            <v>2000038</v>
          </cell>
          <cell r="J3645" t="str">
            <v>IQC</v>
          </cell>
          <cell r="K3645">
            <v>500</v>
          </cell>
          <cell r="L3645">
            <v>500</v>
          </cell>
          <cell r="M3645">
            <v>0</v>
          </cell>
          <cell r="P3645"/>
          <cell r="Q3645"/>
          <cell r="R3645"/>
          <cell r="S3645"/>
          <cell r="T3645"/>
          <cell r="U3645"/>
          <cell r="V3645"/>
          <cell r="W3645"/>
          <cell r="Y3645"/>
          <cell r="Z3645"/>
          <cell r="AA3645"/>
          <cell r="AB3645"/>
          <cell r="AC3645"/>
          <cell r="AD3645"/>
          <cell r="AE3645"/>
        </row>
        <row r="3646">
          <cell r="B3646">
            <v>44174</v>
          </cell>
          <cell r="C3646">
            <v>50</v>
          </cell>
          <cell r="D3646">
            <v>12</v>
          </cell>
          <cell r="E3646">
            <v>2008010057</v>
          </cell>
          <cell r="F3646" t="str">
            <v>Bơm 24V Radian TF-1800 (No Base)</v>
          </cell>
          <cell r="G3646"/>
          <cell r="H3646" t="str">
            <v>Tiến</v>
          </cell>
          <cell r="I3646">
            <v>2000038</v>
          </cell>
          <cell r="J3646" t="str">
            <v>IQC</v>
          </cell>
          <cell r="K3646">
            <v>1000</v>
          </cell>
          <cell r="L3646">
            <v>1000</v>
          </cell>
          <cell r="M3646">
            <v>0</v>
          </cell>
          <cell r="P3646"/>
          <cell r="Q3646"/>
          <cell r="R3646"/>
          <cell r="S3646"/>
          <cell r="T3646"/>
          <cell r="U3646"/>
          <cell r="V3646"/>
          <cell r="W3646"/>
          <cell r="Y3646"/>
          <cell r="Z3646"/>
          <cell r="AA3646"/>
          <cell r="AB3646"/>
          <cell r="AC3646"/>
          <cell r="AD3646"/>
          <cell r="AE3646"/>
        </row>
        <row r="3647">
          <cell r="B3647">
            <v>44174</v>
          </cell>
          <cell r="C3647">
            <v>50</v>
          </cell>
          <cell r="D3647">
            <v>12</v>
          </cell>
          <cell r="E3647">
            <v>2008010058</v>
          </cell>
          <cell r="F3647" t="str">
            <v>Bơm 24V Headon TF-1800 PLUS</v>
          </cell>
          <cell r="G3647"/>
          <cell r="H3647" t="str">
            <v>Tiến</v>
          </cell>
          <cell r="I3647">
            <v>2000038</v>
          </cell>
          <cell r="J3647" t="str">
            <v>IQC</v>
          </cell>
          <cell r="K3647">
            <v>3500</v>
          </cell>
          <cell r="L3647">
            <v>3500</v>
          </cell>
          <cell r="M3647">
            <v>0</v>
          </cell>
          <cell r="P3647"/>
          <cell r="Q3647"/>
          <cell r="R3647"/>
          <cell r="S3647"/>
          <cell r="T3647"/>
          <cell r="U3647"/>
          <cell r="V3647"/>
          <cell r="W3647"/>
          <cell r="Y3647"/>
          <cell r="Z3647"/>
          <cell r="AA3647"/>
          <cell r="AB3647"/>
          <cell r="AC3647"/>
          <cell r="AD3647"/>
          <cell r="AE3647"/>
        </row>
        <row r="3648">
          <cell r="B3648">
            <v>44174</v>
          </cell>
          <cell r="C3648">
            <v>50</v>
          </cell>
          <cell r="D3648">
            <v>12</v>
          </cell>
          <cell r="E3648">
            <v>3004040385</v>
          </cell>
          <cell r="F3648" t="str">
            <v>Khung giá tủ HPC trắng</v>
          </cell>
          <cell r="G3648"/>
          <cell r="H3648" t="str">
            <v>Hằng</v>
          </cell>
          <cell r="I3648">
            <v>1006334</v>
          </cell>
          <cell r="J3648" t="str">
            <v>IQC</v>
          </cell>
          <cell r="K3648">
            <v>100</v>
          </cell>
          <cell r="L3648">
            <v>100</v>
          </cell>
          <cell r="M3648">
            <v>0</v>
          </cell>
          <cell r="P3648"/>
          <cell r="Q3648"/>
          <cell r="R3648"/>
          <cell r="S3648"/>
          <cell r="T3648"/>
          <cell r="U3648"/>
          <cell r="V3648"/>
          <cell r="W3648"/>
          <cell r="Y3648"/>
          <cell r="Z3648"/>
          <cell r="AA3648"/>
          <cell r="AB3648"/>
          <cell r="AC3648"/>
          <cell r="AD3648"/>
          <cell r="AE3648"/>
        </row>
        <row r="3649">
          <cell r="B3649">
            <v>44174</v>
          </cell>
          <cell r="C3649">
            <v>50</v>
          </cell>
          <cell r="D3649">
            <v>12</v>
          </cell>
          <cell r="E3649">
            <v>3004040386</v>
          </cell>
          <cell r="F3649" t="str">
            <v>Giằng ngang tủ HPC trắng</v>
          </cell>
          <cell r="G3649"/>
          <cell r="H3649" t="str">
            <v>Hằng</v>
          </cell>
          <cell r="I3649">
            <v>1006334</v>
          </cell>
          <cell r="J3649" t="str">
            <v>IQC</v>
          </cell>
          <cell r="K3649">
            <v>100</v>
          </cell>
          <cell r="L3649">
            <v>100</v>
          </cell>
          <cell r="M3649">
            <v>0</v>
          </cell>
          <cell r="P3649"/>
          <cell r="Q3649"/>
          <cell r="R3649"/>
          <cell r="S3649"/>
          <cell r="T3649"/>
          <cell r="U3649"/>
          <cell r="V3649"/>
          <cell r="W3649"/>
          <cell r="Y3649"/>
          <cell r="Z3649"/>
          <cell r="AA3649"/>
          <cell r="AB3649"/>
          <cell r="AC3649"/>
          <cell r="AD3649"/>
          <cell r="AE3649"/>
        </row>
        <row r="3650">
          <cell r="B3650">
            <v>44174</v>
          </cell>
          <cell r="C3650">
            <v>50</v>
          </cell>
          <cell r="D3650">
            <v>12</v>
          </cell>
          <cell r="E3650">
            <v>3003050032</v>
          </cell>
          <cell r="F3650" t="str">
            <v>Thân tủ IQO trắng (0.6mm)</v>
          </cell>
          <cell r="G3650"/>
          <cell r="H3650" t="str">
            <v>Hằng</v>
          </cell>
          <cell r="I3650">
            <v>1006334</v>
          </cell>
          <cell r="J3650" t="str">
            <v>IQC</v>
          </cell>
          <cell r="K3650">
            <v>177</v>
          </cell>
          <cell r="L3650">
            <v>177</v>
          </cell>
          <cell r="M3650">
            <v>0</v>
          </cell>
          <cell r="P3650"/>
          <cell r="Q3650"/>
          <cell r="R3650"/>
          <cell r="S3650"/>
          <cell r="T3650"/>
          <cell r="U3650"/>
          <cell r="V3650"/>
          <cell r="W3650"/>
          <cell r="Y3650"/>
          <cell r="Z3650"/>
          <cell r="AA3650"/>
          <cell r="AB3650"/>
          <cell r="AC3650"/>
          <cell r="AD3650"/>
          <cell r="AE3650"/>
        </row>
        <row r="3651">
          <cell r="B3651">
            <v>44174</v>
          </cell>
          <cell r="C3651">
            <v>50</v>
          </cell>
          <cell r="D3651">
            <v>12</v>
          </cell>
          <cell r="E3651">
            <v>3003050005</v>
          </cell>
          <cell r="F3651" t="str">
            <v>Thân tủ IQ vàng (0.5mm)</v>
          </cell>
          <cell r="G3651"/>
          <cell r="H3651" t="str">
            <v>Hằng</v>
          </cell>
          <cell r="I3651">
            <v>1006334</v>
          </cell>
          <cell r="J3651" t="str">
            <v>IQC</v>
          </cell>
          <cell r="K3651">
            <v>250</v>
          </cell>
          <cell r="L3651">
            <v>250</v>
          </cell>
          <cell r="M3651">
            <v>0</v>
          </cell>
          <cell r="P3651"/>
          <cell r="Q3651"/>
          <cell r="R3651"/>
          <cell r="S3651"/>
          <cell r="T3651"/>
          <cell r="U3651"/>
          <cell r="V3651"/>
          <cell r="W3651"/>
          <cell r="Y3651"/>
          <cell r="Z3651"/>
          <cell r="AA3651"/>
          <cell r="AB3651"/>
          <cell r="AC3651"/>
          <cell r="AD3651"/>
          <cell r="AE3651"/>
        </row>
        <row r="3652">
          <cell r="B3652">
            <v>44174</v>
          </cell>
          <cell r="C3652">
            <v>50</v>
          </cell>
          <cell r="D3652">
            <v>12</v>
          </cell>
          <cell r="E3652">
            <v>3003050005</v>
          </cell>
          <cell r="F3652" t="str">
            <v>Thân tủ IQ vàng (0.5mm)</v>
          </cell>
          <cell r="G3652"/>
          <cell r="H3652" t="str">
            <v>Hằng</v>
          </cell>
          <cell r="I3652">
            <v>1005399</v>
          </cell>
          <cell r="J3652" t="str">
            <v>IQC</v>
          </cell>
          <cell r="K3652">
            <v>100</v>
          </cell>
          <cell r="L3652">
            <v>100</v>
          </cell>
          <cell r="M3652">
            <v>0</v>
          </cell>
          <cell r="P3652"/>
          <cell r="Q3652"/>
          <cell r="R3652"/>
          <cell r="S3652"/>
          <cell r="T3652"/>
          <cell r="U3652"/>
          <cell r="V3652"/>
          <cell r="W3652"/>
          <cell r="Y3652"/>
          <cell r="Z3652"/>
          <cell r="AA3652"/>
          <cell r="AB3652"/>
          <cell r="AC3652"/>
          <cell r="AD3652"/>
          <cell r="AE3652"/>
        </row>
        <row r="3653">
          <cell r="B3653">
            <v>44174</v>
          </cell>
          <cell r="C3653">
            <v>50</v>
          </cell>
          <cell r="D3653">
            <v>12</v>
          </cell>
          <cell r="E3653">
            <v>3003050041</v>
          </cell>
          <cell r="F3653" t="str">
            <v>Thân tủ IRO3 E8RO ghi</v>
          </cell>
          <cell r="G3653"/>
          <cell r="H3653" t="str">
            <v>Hằng</v>
          </cell>
          <cell r="I3653">
            <v>1006334</v>
          </cell>
          <cell r="J3653" t="str">
            <v>IQC</v>
          </cell>
          <cell r="K3653">
            <v>191</v>
          </cell>
          <cell r="L3653">
            <v>191</v>
          </cell>
          <cell r="M3653">
            <v>0</v>
          </cell>
          <cell r="P3653"/>
          <cell r="Q3653"/>
          <cell r="R3653"/>
          <cell r="S3653"/>
          <cell r="T3653"/>
          <cell r="U3653"/>
          <cell r="V3653"/>
          <cell r="W3653"/>
          <cell r="Y3653"/>
          <cell r="Z3653"/>
          <cell r="AA3653"/>
          <cell r="AB3653"/>
          <cell r="AC3653"/>
          <cell r="AD3653"/>
          <cell r="AE3653"/>
        </row>
        <row r="3654">
          <cell r="B3654">
            <v>44174</v>
          </cell>
          <cell r="C3654">
            <v>50</v>
          </cell>
          <cell r="D3654">
            <v>12</v>
          </cell>
          <cell r="E3654">
            <v>3003050041</v>
          </cell>
          <cell r="F3654" t="str">
            <v>Thân tủ IRO3 E8RO ghi</v>
          </cell>
          <cell r="G3654"/>
          <cell r="H3654" t="str">
            <v>Hằng</v>
          </cell>
          <cell r="I3654">
            <v>1000016</v>
          </cell>
          <cell r="J3654" t="str">
            <v>IQC</v>
          </cell>
          <cell r="K3654">
            <v>200</v>
          </cell>
          <cell r="L3654">
            <v>200</v>
          </cell>
          <cell r="M3654">
            <v>0</v>
          </cell>
          <cell r="P3654"/>
          <cell r="Q3654"/>
          <cell r="R3654"/>
          <cell r="S3654"/>
          <cell r="T3654"/>
          <cell r="U3654"/>
          <cell r="V3654"/>
          <cell r="W3654"/>
          <cell r="Y3654"/>
          <cell r="Z3654"/>
          <cell r="AA3654"/>
          <cell r="AB3654"/>
          <cell r="AC3654"/>
          <cell r="AD3654"/>
          <cell r="AE3654"/>
        </row>
        <row r="3655">
          <cell r="B3655">
            <v>44174</v>
          </cell>
          <cell r="C3655">
            <v>50</v>
          </cell>
          <cell r="D3655">
            <v>12</v>
          </cell>
          <cell r="E3655">
            <v>3004020333</v>
          </cell>
          <cell r="F3655" t="str">
            <v>Giá đỡ bản lề dưới IRO3 v2 ghi</v>
          </cell>
          <cell r="G3655"/>
          <cell r="H3655" t="str">
            <v>Hằng</v>
          </cell>
          <cell r="I3655">
            <v>1000016</v>
          </cell>
          <cell r="J3655" t="str">
            <v>IQC</v>
          </cell>
          <cell r="K3655">
            <v>1519</v>
          </cell>
          <cell r="L3655">
            <v>1519</v>
          </cell>
          <cell r="M3655">
            <v>0</v>
          </cell>
          <cell r="P3655"/>
          <cell r="Q3655"/>
          <cell r="R3655"/>
          <cell r="S3655"/>
          <cell r="T3655"/>
          <cell r="U3655"/>
          <cell r="V3655"/>
          <cell r="W3655"/>
          <cell r="Y3655"/>
          <cell r="Z3655"/>
          <cell r="AA3655"/>
          <cell r="AB3655"/>
          <cell r="AC3655"/>
          <cell r="AD3655"/>
          <cell r="AE3655"/>
        </row>
        <row r="3656">
          <cell r="B3656">
            <v>44174</v>
          </cell>
          <cell r="C3656">
            <v>50</v>
          </cell>
          <cell r="D3656">
            <v>12</v>
          </cell>
          <cell r="E3656">
            <v>3004040378</v>
          </cell>
          <cell r="F3656" t="str">
            <v>Giá đỡ bản lề dưới IRO3 E8RO ghi</v>
          </cell>
          <cell r="G3656"/>
          <cell r="H3656" t="str">
            <v>Hằng</v>
          </cell>
          <cell r="I3656">
            <v>1000016</v>
          </cell>
          <cell r="J3656" t="str">
            <v>IQC</v>
          </cell>
          <cell r="K3656">
            <v>1528</v>
          </cell>
          <cell r="L3656">
            <v>1528</v>
          </cell>
          <cell r="M3656">
            <v>0</v>
          </cell>
          <cell r="P3656"/>
          <cell r="Q3656"/>
          <cell r="R3656"/>
          <cell r="S3656"/>
          <cell r="T3656"/>
          <cell r="U3656"/>
          <cell r="V3656"/>
          <cell r="W3656"/>
          <cell r="Y3656"/>
          <cell r="Z3656"/>
          <cell r="AA3656"/>
          <cell r="AB3656"/>
          <cell r="AC3656"/>
          <cell r="AD3656"/>
          <cell r="AE3656"/>
        </row>
        <row r="3657">
          <cell r="B3657">
            <v>44174</v>
          </cell>
          <cell r="C3657">
            <v>50</v>
          </cell>
          <cell r="D3657">
            <v>12</v>
          </cell>
          <cell r="E3657">
            <v>3003010205</v>
          </cell>
          <cell r="F3657" t="str">
            <v>Kính tôi đình IQ-PLUS đen</v>
          </cell>
          <cell r="G3657"/>
          <cell r="H3657" t="str">
            <v>Hằng</v>
          </cell>
          <cell r="I3657">
            <v>1005401</v>
          </cell>
          <cell r="J3657" t="str">
            <v>IQC</v>
          </cell>
          <cell r="K3657">
            <v>820</v>
          </cell>
          <cell r="L3657">
            <v>820</v>
          </cell>
          <cell r="M3657">
            <v>0</v>
          </cell>
          <cell r="P3657"/>
          <cell r="Q3657"/>
          <cell r="R3657"/>
          <cell r="S3657"/>
          <cell r="T3657"/>
          <cell r="U3657"/>
          <cell r="V3657"/>
          <cell r="W3657"/>
          <cell r="Y3657"/>
          <cell r="Z3657"/>
          <cell r="AA3657"/>
          <cell r="AB3657"/>
          <cell r="AC3657"/>
          <cell r="AD3657"/>
          <cell r="AE3657"/>
        </row>
        <row r="3658">
          <cell r="B3658">
            <v>44174</v>
          </cell>
          <cell r="C3658">
            <v>50</v>
          </cell>
          <cell r="D3658">
            <v>12</v>
          </cell>
          <cell r="E3658">
            <v>3003020118</v>
          </cell>
          <cell r="F3658" t="str">
            <v>Kính tôi đình IRO3 CT KAROFI đen</v>
          </cell>
          <cell r="G3658"/>
          <cell r="H3658" t="str">
            <v>Hằng</v>
          </cell>
          <cell r="I3658">
            <v>1005401</v>
          </cell>
          <cell r="J3658" t="str">
            <v>IQC</v>
          </cell>
          <cell r="K3658">
            <v>410</v>
          </cell>
          <cell r="L3658">
            <v>410</v>
          </cell>
          <cell r="M3658">
            <v>0</v>
          </cell>
          <cell r="P3658"/>
          <cell r="Q3658"/>
          <cell r="R3658"/>
          <cell r="S3658"/>
          <cell r="T3658"/>
          <cell r="U3658"/>
          <cell r="V3658"/>
          <cell r="W3658"/>
          <cell r="Y3658"/>
          <cell r="Z3658"/>
          <cell r="AA3658"/>
          <cell r="AB3658"/>
          <cell r="AC3658"/>
          <cell r="AD3658"/>
          <cell r="AE3658"/>
        </row>
        <row r="3659">
          <cell r="B3659">
            <v>44174</v>
          </cell>
          <cell r="C3659">
            <v>50</v>
          </cell>
          <cell r="D3659">
            <v>12</v>
          </cell>
          <cell r="E3659">
            <v>3003010212</v>
          </cell>
          <cell r="F3659" t="str">
            <v>Kính tôi đình IQ đen KAROFI (LED 2.0)</v>
          </cell>
          <cell r="G3659"/>
          <cell r="H3659" t="str">
            <v>Hằng</v>
          </cell>
          <cell r="I3659">
            <v>1005401</v>
          </cell>
          <cell r="J3659" t="str">
            <v>IQC</v>
          </cell>
          <cell r="K3659">
            <v>540</v>
          </cell>
          <cell r="L3659">
            <v>540</v>
          </cell>
          <cell r="M3659">
            <v>0</v>
          </cell>
          <cell r="P3659"/>
          <cell r="Q3659"/>
          <cell r="R3659"/>
          <cell r="S3659"/>
          <cell r="T3659"/>
          <cell r="U3659"/>
          <cell r="V3659"/>
          <cell r="W3659"/>
          <cell r="Y3659"/>
          <cell r="Z3659"/>
          <cell r="AA3659"/>
          <cell r="AB3659"/>
          <cell r="AC3659"/>
          <cell r="AD3659"/>
          <cell r="AE3659"/>
        </row>
        <row r="3660">
          <cell r="B3660">
            <v>44174</v>
          </cell>
          <cell r="C3660">
            <v>50</v>
          </cell>
          <cell r="D3660">
            <v>12</v>
          </cell>
          <cell r="E3660">
            <v>3003020012</v>
          </cell>
          <cell r="F3660" t="str">
            <v>Kính tôi đình IQ đen KAROFI</v>
          </cell>
          <cell r="G3660"/>
          <cell r="H3660" t="str">
            <v>Hằng</v>
          </cell>
          <cell r="I3660">
            <v>1005401</v>
          </cell>
          <cell r="J3660" t="str">
            <v>IQC</v>
          </cell>
          <cell r="K3660">
            <v>500</v>
          </cell>
          <cell r="L3660">
            <v>500</v>
          </cell>
          <cell r="M3660">
            <v>0</v>
          </cell>
          <cell r="P3660"/>
          <cell r="Q3660"/>
          <cell r="R3660"/>
          <cell r="S3660"/>
          <cell r="T3660"/>
          <cell r="U3660"/>
          <cell r="V3660"/>
          <cell r="W3660"/>
          <cell r="Y3660"/>
          <cell r="Z3660"/>
          <cell r="AA3660"/>
          <cell r="AB3660"/>
          <cell r="AC3660"/>
          <cell r="AD3660"/>
          <cell r="AE3660"/>
        </row>
        <row r="3661">
          <cell r="B3661">
            <v>44174</v>
          </cell>
          <cell r="C3661">
            <v>50</v>
          </cell>
          <cell r="D3661">
            <v>12</v>
          </cell>
          <cell r="E3661">
            <v>3003010204</v>
          </cell>
          <cell r="F3661" t="str">
            <v>Kính tôi cánh KAROFI OPTIMUS PLUS đen</v>
          </cell>
          <cell r="G3661"/>
          <cell r="H3661" t="str">
            <v>Hằng</v>
          </cell>
          <cell r="I3661">
            <v>1005401</v>
          </cell>
          <cell r="J3661" t="str">
            <v>IQC</v>
          </cell>
          <cell r="K3661">
            <v>310</v>
          </cell>
          <cell r="L3661">
            <v>310</v>
          </cell>
          <cell r="M3661">
            <v>0</v>
          </cell>
          <cell r="P3661"/>
          <cell r="Q3661"/>
          <cell r="R3661"/>
          <cell r="S3661"/>
          <cell r="T3661"/>
          <cell r="U3661"/>
          <cell r="V3661"/>
          <cell r="W3661"/>
          <cell r="Y3661"/>
          <cell r="Z3661"/>
          <cell r="AA3661"/>
          <cell r="AB3661"/>
          <cell r="AC3661"/>
          <cell r="AD3661"/>
          <cell r="AE3661"/>
        </row>
        <row r="3662">
          <cell r="B3662">
            <v>44174</v>
          </cell>
          <cell r="C3662">
            <v>50</v>
          </cell>
          <cell r="D3662">
            <v>12</v>
          </cell>
          <cell r="E3662">
            <v>3003010248</v>
          </cell>
          <cell r="F3662" t="str">
            <v>Kính tôi cánh IQ đen KAROFI SRO+</v>
          </cell>
          <cell r="G3662"/>
          <cell r="H3662" t="str">
            <v>Hằng</v>
          </cell>
          <cell r="I3662">
            <v>1005401</v>
          </cell>
          <cell r="J3662" t="str">
            <v>IQC</v>
          </cell>
          <cell r="K3662">
            <v>727</v>
          </cell>
          <cell r="L3662">
            <v>727</v>
          </cell>
          <cell r="M3662">
            <v>0</v>
          </cell>
          <cell r="P3662"/>
          <cell r="Q3662"/>
          <cell r="R3662"/>
          <cell r="S3662"/>
          <cell r="T3662"/>
          <cell r="U3662"/>
          <cell r="V3662"/>
          <cell r="W3662"/>
          <cell r="Y3662"/>
          <cell r="Z3662"/>
          <cell r="AA3662"/>
          <cell r="AB3662"/>
          <cell r="AC3662"/>
          <cell r="AD3662"/>
          <cell r="AE3662"/>
        </row>
        <row r="3663">
          <cell r="B3663">
            <v>44174</v>
          </cell>
          <cell r="C3663">
            <v>50</v>
          </cell>
          <cell r="D3663">
            <v>12</v>
          </cell>
          <cell r="E3663">
            <v>3003010244</v>
          </cell>
          <cell r="F3663" t="str">
            <v>Kính tôi cánh IRO3 CT 4mm KAROFI đen</v>
          </cell>
          <cell r="G3663"/>
          <cell r="H3663" t="str">
            <v>Hằng</v>
          </cell>
          <cell r="I3663">
            <v>1005401</v>
          </cell>
          <cell r="J3663" t="str">
            <v>IQC</v>
          </cell>
          <cell r="K3663">
            <v>1280</v>
          </cell>
          <cell r="L3663">
            <v>1280</v>
          </cell>
          <cell r="M3663">
            <v>0</v>
          </cell>
          <cell r="P3663"/>
          <cell r="Q3663"/>
          <cell r="R3663"/>
          <cell r="S3663"/>
          <cell r="T3663"/>
          <cell r="U3663"/>
          <cell r="V3663"/>
          <cell r="W3663"/>
          <cell r="Y3663"/>
          <cell r="Z3663"/>
          <cell r="AA3663"/>
          <cell r="AB3663"/>
          <cell r="AC3663"/>
          <cell r="AD3663"/>
          <cell r="AE3663"/>
        </row>
        <row r="3664">
          <cell r="B3664">
            <v>44174</v>
          </cell>
          <cell r="C3664">
            <v>50</v>
          </cell>
          <cell r="D3664">
            <v>12</v>
          </cell>
          <cell r="E3664">
            <v>2016040015</v>
          </cell>
          <cell r="F3664" t="str">
            <v>Vít đầu dù Inox 5x12</v>
          </cell>
          <cell r="G3664"/>
          <cell r="H3664" t="str">
            <v>Hằng</v>
          </cell>
          <cell r="I3664">
            <v>1005401</v>
          </cell>
          <cell r="J3664" t="str">
            <v>IQC</v>
          </cell>
          <cell r="K3664">
            <v>50000</v>
          </cell>
          <cell r="L3664">
            <v>50000</v>
          </cell>
          <cell r="M3664">
            <v>0</v>
          </cell>
          <cell r="P3664"/>
          <cell r="Q3664"/>
          <cell r="R3664"/>
          <cell r="S3664"/>
          <cell r="T3664"/>
          <cell r="U3664"/>
          <cell r="V3664"/>
          <cell r="W3664"/>
          <cell r="Y3664"/>
          <cell r="Z3664"/>
          <cell r="AA3664"/>
          <cell r="AB3664"/>
          <cell r="AC3664"/>
          <cell r="AD3664"/>
          <cell r="AE3664"/>
        </row>
        <row r="3665">
          <cell r="B3665">
            <v>44174</v>
          </cell>
          <cell r="C3665">
            <v>50</v>
          </cell>
          <cell r="D3665">
            <v>12</v>
          </cell>
          <cell r="E3665">
            <v>2016040013</v>
          </cell>
          <cell r="F3665" t="str">
            <v>Vít đầu dù Inox 4x38</v>
          </cell>
          <cell r="G3665"/>
          <cell r="H3665" t="str">
            <v>Hằng</v>
          </cell>
          <cell r="I3665">
            <v>1004070</v>
          </cell>
          <cell r="J3665" t="str">
            <v>IQC</v>
          </cell>
          <cell r="K3665">
            <v>30000</v>
          </cell>
          <cell r="L3665">
            <v>30000</v>
          </cell>
          <cell r="M3665">
            <v>0</v>
          </cell>
          <cell r="P3665"/>
          <cell r="Q3665"/>
          <cell r="R3665"/>
          <cell r="S3665"/>
          <cell r="T3665"/>
          <cell r="U3665"/>
          <cell r="V3665"/>
          <cell r="W3665"/>
          <cell r="Y3665"/>
          <cell r="Z3665"/>
          <cell r="AA3665"/>
          <cell r="AB3665"/>
          <cell r="AC3665"/>
          <cell r="AD3665"/>
          <cell r="AE3665"/>
        </row>
        <row r="3666">
          <cell r="B3666">
            <v>44174</v>
          </cell>
          <cell r="C3666">
            <v>50</v>
          </cell>
          <cell r="D3666">
            <v>12</v>
          </cell>
          <cell r="E3666">
            <v>2016040021</v>
          </cell>
          <cell r="F3666" t="str">
            <v>Vít đầu dù Inox 5x20</v>
          </cell>
          <cell r="G3666"/>
          <cell r="H3666" t="str">
            <v>Hằng</v>
          </cell>
          <cell r="I3666">
            <v>1004070</v>
          </cell>
          <cell r="J3666" t="str">
            <v>IQC</v>
          </cell>
          <cell r="K3666">
            <v>120000</v>
          </cell>
          <cell r="L3666">
            <v>120000</v>
          </cell>
          <cell r="M3666">
            <v>0</v>
          </cell>
          <cell r="P3666"/>
          <cell r="Q3666"/>
          <cell r="R3666"/>
          <cell r="S3666"/>
          <cell r="T3666"/>
          <cell r="U3666"/>
          <cell r="V3666"/>
          <cell r="W3666"/>
          <cell r="Y3666"/>
          <cell r="Z3666"/>
          <cell r="AA3666"/>
          <cell r="AB3666"/>
          <cell r="AC3666"/>
          <cell r="AD3666"/>
          <cell r="AE3666"/>
        </row>
        <row r="3667">
          <cell r="B3667">
            <v>44174</v>
          </cell>
          <cell r="C3667">
            <v>50</v>
          </cell>
          <cell r="D3667">
            <v>12</v>
          </cell>
          <cell r="E3667">
            <v>2016040009</v>
          </cell>
          <cell r="F3667" t="str">
            <v>Vít đầu dù Inox 4x15</v>
          </cell>
          <cell r="G3667"/>
          <cell r="H3667" t="str">
            <v>Hằng</v>
          </cell>
          <cell r="I3667">
            <v>1004070</v>
          </cell>
          <cell r="J3667" t="str">
            <v>IQC</v>
          </cell>
          <cell r="K3667">
            <v>100000</v>
          </cell>
          <cell r="L3667">
            <v>100000</v>
          </cell>
          <cell r="M3667">
            <v>0</v>
          </cell>
          <cell r="P3667"/>
          <cell r="Q3667"/>
          <cell r="R3667"/>
          <cell r="S3667"/>
          <cell r="T3667"/>
          <cell r="U3667"/>
          <cell r="V3667"/>
          <cell r="W3667"/>
          <cell r="Y3667"/>
          <cell r="Z3667"/>
          <cell r="AA3667"/>
          <cell r="AB3667"/>
          <cell r="AC3667"/>
          <cell r="AD3667"/>
          <cell r="AE3667"/>
        </row>
        <row r="3668">
          <cell r="B3668">
            <v>44174</v>
          </cell>
          <cell r="C3668">
            <v>50</v>
          </cell>
          <cell r="D3668">
            <v>12</v>
          </cell>
          <cell r="E3668">
            <v>2016040030</v>
          </cell>
          <cell r="F3668" t="str">
            <v>Vít đầu dù Inox 201 M4x12</v>
          </cell>
          <cell r="G3668"/>
          <cell r="H3668" t="str">
            <v>Hằng</v>
          </cell>
          <cell r="I3668">
            <v>1004070</v>
          </cell>
          <cell r="J3668" t="str">
            <v>IQC</v>
          </cell>
          <cell r="K3668">
            <v>100000</v>
          </cell>
          <cell r="L3668">
            <v>100000</v>
          </cell>
          <cell r="M3668">
            <v>0</v>
          </cell>
          <cell r="P3668"/>
          <cell r="Q3668"/>
          <cell r="R3668"/>
          <cell r="S3668"/>
          <cell r="T3668"/>
          <cell r="U3668"/>
          <cell r="V3668"/>
          <cell r="W3668"/>
          <cell r="Y3668"/>
          <cell r="Z3668"/>
          <cell r="AA3668"/>
          <cell r="AB3668"/>
          <cell r="AC3668"/>
          <cell r="AD3668"/>
          <cell r="AE3668"/>
        </row>
        <row r="3669">
          <cell r="B3669">
            <v>44174</v>
          </cell>
          <cell r="C3669">
            <v>50</v>
          </cell>
          <cell r="D3669">
            <v>12</v>
          </cell>
          <cell r="E3669">
            <v>2016040027</v>
          </cell>
          <cell r="F3669" t="str">
            <v>Vít 4x8 I</v>
          </cell>
          <cell r="G3669"/>
          <cell r="H3669" t="str">
            <v>Hằng</v>
          </cell>
          <cell r="I3669">
            <v>1004070</v>
          </cell>
          <cell r="J3669" t="str">
            <v>IQC</v>
          </cell>
          <cell r="K3669">
            <v>20000</v>
          </cell>
          <cell r="L3669">
            <v>20000</v>
          </cell>
          <cell r="M3669">
            <v>0</v>
          </cell>
          <cell r="P3669"/>
          <cell r="Q3669"/>
          <cell r="R3669"/>
          <cell r="S3669"/>
          <cell r="T3669"/>
          <cell r="U3669"/>
          <cell r="V3669"/>
          <cell r="W3669"/>
          <cell r="Y3669"/>
          <cell r="Z3669"/>
          <cell r="AA3669"/>
          <cell r="AB3669"/>
          <cell r="AC3669"/>
          <cell r="AD3669"/>
          <cell r="AE3669"/>
        </row>
        <row r="3670">
          <cell r="B3670">
            <v>44174</v>
          </cell>
          <cell r="C3670">
            <v>50</v>
          </cell>
          <cell r="D3670">
            <v>12</v>
          </cell>
          <cell r="E3670">
            <v>2016010116</v>
          </cell>
          <cell r="F3670" t="str">
            <v>Bu lông đầu dù Inox M4x25</v>
          </cell>
          <cell r="G3670"/>
          <cell r="H3670" t="str">
            <v>Hằng</v>
          </cell>
          <cell r="I3670">
            <v>1004070</v>
          </cell>
          <cell r="J3670" t="str">
            <v>IQC</v>
          </cell>
          <cell r="K3670">
            <v>40000</v>
          </cell>
          <cell r="L3670">
            <v>40000</v>
          </cell>
          <cell r="M3670">
            <v>0</v>
          </cell>
          <cell r="P3670"/>
          <cell r="Q3670"/>
          <cell r="R3670"/>
          <cell r="S3670"/>
          <cell r="T3670"/>
          <cell r="U3670"/>
          <cell r="V3670"/>
          <cell r="W3670"/>
          <cell r="Y3670"/>
          <cell r="Z3670"/>
          <cell r="AA3670"/>
          <cell r="AB3670"/>
          <cell r="AC3670"/>
          <cell r="AD3670"/>
          <cell r="AE3670"/>
        </row>
        <row r="3671">
          <cell r="B3671">
            <v>44174</v>
          </cell>
          <cell r="C3671">
            <v>50</v>
          </cell>
          <cell r="D3671">
            <v>12</v>
          </cell>
          <cell r="E3671">
            <v>2016010003</v>
          </cell>
          <cell r="F3671" t="str">
            <v>Bu lông đầu dù Inox M4x12</v>
          </cell>
          <cell r="G3671"/>
          <cell r="H3671" t="str">
            <v>Hằng</v>
          </cell>
          <cell r="I3671">
            <v>1004070</v>
          </cell>
          <cell r="J3671" t="str">
            <v>IQC</v>
          </cell>
          <cell r="K3671">
            <v>50000</v>
          </cell>
          <cell r="L3671">
            <v>50000</v>
          </cell>
          <cell r="M3671">
            <v>0</v>
          </cell>
          <cell r="P3671"/>
          <cell r="Q3671"/>
          <cell r="R3671"/>
          <cell r="S3671"/>
          <cell r="T3671"/>
          <cell r="U3671"/>
          <cell r="V3671"/>
          <cell r="W3671"/>
          <cell r="Y3671"/>
          <cell r="Z3671"/>
          <cell r="AA3671"/>
          <cell r="AB3671"/>
          <cell r="AC3671"/>
          <cell r="AD3671"/>
          <cell r="AE3671"/>
        </row>
        <row r="3672">
          <cell r="B3672">
            <v>44174</v>
          </cell>
          <cell r="C3672">
            <v>50</v>
          </cell>
          <cell r="D3672">
            <v>12</v>
          </cell>
          <cell r="E3672">
            <v>2016040025</v>
          </cell>
          <cell r="F3672" t="str">
            <v>Bu lông đầu dù M5x15</v>
          </cell>
          <cell r="G3672"/>
          <cell r="H3672" t="str">
            <v>Hằng</v>
          </cell>
          <cell r="I3672">
            <v>1004070</v>
          </cell>
          <cell r="J3672" t="str">
            <v>IQC</v>
          </cell>
          <cell r="K3672">
            <v>30000</v>
          </cell>
          <cell r="L3672">
            <v>30000</v>
          </cell>
          <cell r="M3672">
            <v>0</v>
          </cell>
          <cell r="P3672"/>
          <cell r="Q3672"/>
          <cell r="R3672"/>
          <cell r="S3672"/>
          <cell r="T3672"/>
          <cell r="U3672"/>
          <cell r="V3672"/>
          <cell r="W3672"/>
          <cell r="Y3672"/>
          <cell r="Z3672"/>
          <cell r="AA3672"/>
          <cell r="AB3672"/>
          <cell r="AC3672"/>
          <cell r="AD3672"/>
          <cell r="AE3672"/>
        </row>
        <row r="3673">
          <cell r="B3673">
            <v>44174</v>
          </cell>
          <cell r="C3673">
            <v>50</v>
          </cell>
          <cell r="D3673">
            <v>12</v>
          </cell>
          <cell r="E3673">
            <v>2016020008</v>
          </cell>
          <cell r="F3673" t="str">
            <v>Ecu M8</v>
          </cell>
          <cell r="G3673"/>
          <cell r="H3673" t="str">
            <v>Hằng</v>
          </cell>
          <cell r="I3673">
            <v>1004070</v>
          </cell>
          <cell r="J3673" t="str">
            <v>IQC</v>
          </cell>
          <cell r="K3673">
            <v>10000</v>
          </cell>
          <cell r="L3673">
            <v>10000</v>
          </cell>
          <cell r="M3673">
            <v>0</v>
          </cell>
          <cell r="P3673"/>
          <cell r="Q3673"/>
          <cell r="R3673"/>
          <cell r="S3673"/>
          <cell r="T3673"/>
          <cell r="U3673"/>
          <cell r="V3673"/>
          <cell r="W3673"/>
          <cell r="Y3673"/>
          <cell r="Z3673"/>
          <cell r="AA3673"/>
          <cell r="AB3673"/>
          <cell r="AC3673"/>
          <cell r="AD3673"/>
          <cell r="AE3673"/>
        </row>
        <row r="3674">
          <cell r="B3674">
            <v>44174</v>
          </cell>
          <cell r="C3674">
            <v>50</v>
          </cell>
          <cell r="D3674">
            <v>12</v>
          </cell>
          <cell r="E3674">
            <v>2016040042</v>
          </cell>
          <cell r="F3674" t="str">
            <v>Vít gỗ đầu dù M5x15</v>
          </cell>
          <cell r="G3674"/>
          <cell r="H3674" t="str">
            <v>Hằng</v>
          </cell>
          <cell r="I3674">
            <v>1004070</v>
          </cell>
          <cell r="J3674" t="str">
            <v>IQC</v>
          </cell>
          <cell r="K3674">
            <v>26000</v>
          </cell>
          <cell r="L3674">
            <v>26000</v>
          </cell>
          <cell r="M3674">
            <v>0</v>
          </cell>
          <cell r="P3674"/>
          <cell r="Q3674"/>
          <cell r="R3674"/>
          <cell r="S3674"/>
          <cell r="T3674"/>
          <cell r="U3674"/>
          <cell r="V3674"/>
          <cell r="W3674"/>
          <cell r="Y3674"/>
          <cell r="Z3674"/>
          <cell r="AA3674"/>
          <cell r="AB3674"/>
          <cell r="AC3674"/>
          <cell r="AD3674"/>
          <cell r="AE3674"/>
        </row>
        <row r="3675">
          <cell r="B3675">
            <v>44174</v>
          </cell>
          <cell r="C3675">
            <v>50</v>
          </cell>
          <cell r="D3675">
            <v>12</v>
          </cell>
          <cell r="E3675">
            <v>2016040020</v>
          </cell>
          <cell r="F3675" t="str">
            <v>Vít đầu dù Inox M4x25</v>
          </cell>
          <cell r="G3675"/>
          <cell r="H3675" t="str">
            <v>Hằng</v>
          </cell>
          <cell r="I3675">
            <v>1004070</v>
          </cell>
          <cell r="J3675" t="str">
            <v>IQC</v>
          </cell>
          <cell r="K3675">
            <v>50000</v>
          </cell>
          <cell r="L3675">
            <v>50000</v>
          </cell>
          <cell r="M3675">
            <v>0</v>
          </cell>
          <cell r="P3675"/>
          <cell r="Q3675"/>
          <cell r="R3675"/>
          <cell r="S3675"/>
          <cell r="T3675"/>
          <cell r="U3675"/>
          <cell r="V3675"/>
          <cell r="W3675"/>
          <cell r="Y3675"/>
          <cell r="Z3675"/>
          <cell r="AA3675"/>
          <cell r="AB3675"/>
          <cell r="AC3675"/>
          <cell r="AD3675"/>
          <cell r="AE3675"/>
        </row>
        <row r="3676">
          <cell r="B3676">
            <v>44174</v>
          </cell>
          <cell r="C3676">
            <v>50</v>
          </cell>
          <cell r="D3676">
            <v>12</v>
          </cell>
          <cell r="E3676">
            <v>4003010011</v>
          </cell>
          <cell r="F3676" t="str">
            <v>Tấm ốp cánh IQ Inox 0.4mm</v>
          </cell>
          <cell r="G3676"/>
          <cell r="H3676" t="str">
            <v>Hằng</v>
          </cell>
          <cell r="I3676">
            <v>1004070</v>
          </cell>
          <cell r="J3676" t="str">
            <v>IQC</v>
          </cell>
          <cell r="K3676">
            <v>1590</v>
          </cell>
          <cell r="L3676">
            <v>1590</v>
          </cell>
          <cell r="M3676">
            <v>0</v>
          </cell>
          <cell r="P3676"/>
          <cell r="Q3676"/>
          <cell r="R3676"/>
          <cell r="S3676"/>
          <cell r="T3676"/>
          <cell r="U3676"/>
          <cell r="V3676"/>
          <cell r="W3676"/>
          <cell r="Y3676"/>
          <cell r="Z3676"/>
          <cell r="AA3676"/>
          <cell r="AB3676"/>
          <cell r="AC3676"/>
          <cell r="AD3676"/>
          <cell r="AE3676"/>
        </row>
        <row r="3677">
          <cell r="B3677">
            <v>44174</v>
          </cell>
          <cell r="C3677">
            <v>50</v>
          </cell>
          <cell r="D3677">
            <v>12</v>
          </cell>
          <cell r="E3677">
            <v>4003010009</v>
          </cell>
          <cell r="F3677" t="str">
            <v>Inox không nhiễm Đề C Cuộn</v>
          </cell>
          <cell r="G3677"/>
          <cell r="H3677" t="str">
            <v>Hằng</v>
          </cell>
          <cell r="I3677">
            <v>1004070</v>
          </cell>
          <cell r="J3677" t="str">
            <v>IQC</v>
          </cell>
          <cell r="K3677">
            <v>3</v>
          </cell>
          <cell r="L3677">
            <v>3</v>
          </cell>
          <cell r="M3677">
            <v>0</v>
          </cell>
          <cell r="P3677"/>
          <cell r="Q3677"/>
          <cell r="R3677"/>
          <cell r="S3677"/>
          <cell r="T3677"/>
          <cell r="U3677"/>
          <cell r="V3677"/>
          <cell r="W3677"/>
          <cell r="Y3677"/>
          <cell r="Z3677"/>
          <cell r="AA3677"/>
          <cell r="AB3677"/>
          <cell r="AC3677"/>
          <cell r="AD3677"/>
          <cell r="AE3677"/>
        </row>
        <row r="3678">
          <cell r="B3678">
            <v>44174</v>
          </cell>
          <cell r="C3678">
            <v>50</v>
          </cell>
          <cell r="D3678">
            <v>12</v>
          </cell>
          <cell r="E3678">
            <v>4003010005</v>
          </cell>
          <cell r="F3678" t="str">
            <v>Thép cán nguội - Thân tủ 0.5mm</v>
          </cell>
          <cell r="G3678"/>
          <cell r="H3678" t="str">
            <v>Hằng</v>
          </cell>
          <cell r="I3678">
            <v>1000341</v>
          </cell>
          <cell r="J3678" t="str">
            <v>IQC</v>
          </cell>
          <cell r="K3678">
            <v>1380</v>
          </cell>
          <cell r="L3678">
            <v>1380</v>
          </cell>
          <cell r="M3678">
            <v>0</v>
          </cell>
          <cell r="P3678"/>
          <cell r="Q3678"/>
          <cell r="R3678"/>
          <cell r="S3678"/>
          <cell r="T3678"/>
          <cell r="U3678"/>
          <cell r="V3678"/>
          <cell r="W3678"/>
          <cell r="Y3678"/>
          <cell r="Z3678"/>
          <cell r="AA3678"/>
          <cell r="AB3678"/>
          <cell r="AC3678"/>
          <cell r="AD3678"/>
          <cell r="AE3678"/>
        </row>
        <row r="3679">
          <cell r="B3679">
            <v>44174</v>
          </cell>
          <cell r="C3679">
            <v>50</v>
          </cell>
          <cell r="D3679">
            <v>12</v>
          </cell>
          <cell r="E3679">
            <v>4003010035</v>
          </cell>
          <cell r="F3679" t="str">
            <v>Thép tấm SPCC 0.6x862x943</v>
          </cell>
          <cell r="G3679"/>
          <cell r="H3679" t="str">
            <v>Hằng</v>
          </cell>
          <cell r="I3679">
            <v>1000341</v>
          </cell>
          <cell r="J3679" t="str">
            <v>IQC</v>
          </cell>
          <cell r="K3679">
            <v>1800</v>
          </cell>
          <cell r="L3679">
            <v>1800</v>
          </cell>
          <cell r="M3679">
            <v>0</v>
          </cell>
          <cell r="P3679"/>
          <cell r="Q3679"/>
          <cell r="R3679"/>
          <cell r="S3679"/>
          <cell r="T3679"/>
          <cell r="U3679"/>
          <cell r="V3679"/>
          <cell r="W3679"/>
          <cell r="Y3679"/>
          <cell r="Z3679"/>
          <cell r="AA3679"/>
          <cell r="AB3679"/>
          <cell r="AC3679"/>
          <cell r="AD3679"/>
          <cell r="AE3679"/>
        </row>
        <row r="3680">
          <cell r="B3680">
            <v>44174</v>
          </cell>
          <cell r="C3680">
            <v>50</v>
          </cell>
          <cell r="D3680">
            <v>12</v>
          </cell>
          <cell r="E3680">
            <v>4003010044</v>
          </cell>
          <cell r="F3680" t="str">
            <v>Thép tấm SPCC 1.6x1219x2040</v>
          </cell>
          <cell r="G3680"/>
          <cell r="H3680" t="str">
            <v>Hằng</v>
          </cell>
          <cell r="I3680">
            <v>1000341</v>
          </cell>
          <cell r="J3680" t="str">
            <v>IQC</v>
          </cell>
          <cell r="K3680">
            <v>84</v>
          </cell>
          <cell r="L3680">
            <v>84</v>
          </cell>
          <cell r="M3680">
            <v>0</v>
          </cell>
          <cell r="P3680"/>
          <cell r="Q3680"/>
          <cell r="R3680"/>
          <cell r="S3680"/>
          <cell r="T3680"/>
          <cell r="U3680"/>
          <cell r="V3680"/>
          <cell r="W3680"/>
          <cell r="Y3680"/>
          <cell r="Z3680"/>
          <cell r="AA3680"/>
          <cell r="AB3680"/>
          <cell r="AC3680"/>
          <cell r="AD3680"/>
          <cell r="AE3680"/>
        </row>
        <row r="3681">
          <cell r="B3681">
            <v>44174</v>
          </cell>
          <cell r="C3681">
            <v>50</v>
          </cell>
          <cell r="D3681">
            <v>12</v>
          </cell>
          <cell r="E3681">
            <v>4003010011</v>
          </cell>
          <cell r="F3681" t="str">
            <v>Tấm ốp cánh IQ Inox 0.4mm</v>
          </cell>
          <cell r="G3681"/>
          <cell r="H3681" t="str">
            <v>Hằng</v>
          </cell>
          <cell r="I3681">
            <v>1000341</v>
          </cell>
          <cell r="J3681" t="str">
            <v>IQC</v>
          </cell>
          <cell r="K3681">
            <v>5063</v>
          </cell>
          <cell r="L3681">
            <v>5063</v>
          </cell>
          <cell r="M3681">
            <v>0</v>
          </cell>
          <cell r="P3681"/>
          <cell r="Q3681"/>
          <cell r="R3681"/>
          <cell r="S3681"/>
          <cell r="T3681"/>
          <cell r="U3681"/>
          <cell r="V3681"/>
          <cell r="W3681"/>
          <cell r="Y3681"/>
          <cell r="Z3681"/>
          <cell r="AA3681"/>
          <cell r="AB3681"/>
          <cell r="AC3681"/>
          <cell r="AD3681"/>
          <cell r="AE3681"/>
        </row>
        <row r="3682">
          <cell r="B3682">
            <v>44174</v>
          </cell>
          <cell r="C3682">
            <v>50</v>
          </cell>
          <cell r="D3682">
            <v>12</v>
          </cell>
          <cell r="E3682">
            <v>3004040453</v>
          </cell>
          <cell r="F3682" t="str">
            <v>Giá cốc IQO-HOT/IK trắng</v>
          </cell>
          <cell r="G3682"/>
          <cell r="H3682" t="str">
            <v>Nhật Anh</v>
          </cell>
          <cell r="I3682">
            <v>1006334</v>
          </cell>
          <cell r="J3682" t="str">
            <v>IQC</v>
          </cell>
          <cell r="K3682">
            <v>779</v>
          </cell>
          <cell r="L3682">
            <v>779</v>
          </cell>
          <cell r="M3682">
            <v>0</v>
          </cell>
          <cell r="P3682"/>
          <cell r="Q3682"/>
          <cell r="R3682"/>
          <cell r="S3682"/>
          <cell r="T3682"/>
          <cell r="U3682"/>
          <cell r="V3682"/>
          <cell r="W3682"/>
          <cell r="Y3682"/>
          <cell r="Z3682"/>
          <cell r="AA3682"/>
          <cell r="AB3682"/>
          <cell r="AC3682"/>
          <cell r="AD3682"/>
          <cell r="AE3682"/>
        </row>
        <row r="3683">
          <cell r="B3683">
            <v>44174</v>
          </cell>
          <cell r="C3683">
            <v>50</v>
          </cell>
          <cell r="D3683">
            <v>12</v>
          </cell>
          <cell r="E3683">
            <v>3004040425</v>
          </cell>
          <cell r="F3683" t="str">
            <v>Gá bơm IQO-HOT</v>
          </cell>
          <cell r="G3683"/>
          <cell r="H3683" t="str">
            <v>Nhật Anh</v>
          </cell>
          <cell r="I3683">
            <v>1006334</v>
          </cell>
          <cell r="J3683" t="str">
            <v>IQC</v>
          </cell>
          <cell r="K3683">
            <v>527</v>
          </cell>
          <cell r="L3683">
            <v>527</v>
          </cell>
          <cell r="M3683">
            <v>0</v>
          </cell>
          <cell r="P3683"/>
          <cell r="Q3683"/>
          <cell r="R3683"/>
          <cell r="S3683"/>
          <cell r="T3683"/>
          <cell r="U3683"/>
          <cell r="V3683"/>
          <cell r="W3683"/>
          <cell r="Y3683"/>
          <cell r="Z3683"/>
          <cell r="AA3683"/>
          <cell r="AB3683"/>
          <cell r="AC3683"/>
          <cell r="AD3683"/>
          <cell r="AE3683"/>
        </row>
        <row r="3684">
          <cell r="B3684">
            <v>44174</v>
          </cell>
          <cell r="C3684">
            <v>50</v>
          </cell>
          <cell r="D3684">
            <v>12</v>
          </cell>
          <cell r="E3684">
            <v>3004040403</v>
          </cell>
          <cell r="F3684" t="str">
            <v>Gá điện IQ-PLUS trắng</v>
          </cell>
          <cell r="G3684"/>
          <cell r="H3684" t="str">
            <v>Nhật Anh</v>
          </cell>
          <cell r="I3684">
            <v>1006334</v>
          </cell>
          <cell r="J3684" t="str">
            <v>IQC</v>
          </cell>
          <cell r="K3684">
            <v>176</v>
          </cell>
          <cell r="L3684">
            <v>176</v>
          </cell>
          <cell r="M3684">
            <v>0</v>
          </cell>
          <cell r="P3684"/>
          <cell r="Q3684"/>
          <cell r="R3684"/>
          <cell r="S3684"/>
          <cell r="T3684"/>
          <cell r="U3684"/>
          <cell r="V3684"/>
          <cell r="W3684"/>
          <cell r="Y3684"/>
          <cell r="Z3684"/>
          <cell r="AA3684"/>
          <cell r="AB3684"/>
          <cell r="AC3684"/>
          <cell r="AD3684"/>
          <cell r="AE3684"/>
        </row>
        <row r="3685">
          <cell r="B3685">
            <v>44174</v>
          </cell>
          <cell r="C3685">
            <v>50</v>
          </cell>
          <cell r="D3685">
            <v>12</v>
          </cell>
          <cell r="E3685">
            <v>3004040457</v>
          </cell>
          <cell r="F3685" t="str">
            <v>Tấm che bình nóng IQO-HOT trắng</v>
          </cell>
          <cell r="G3685"/>
          <cell r="H3685" t="str">
            <v>Nhật Anh</v>
          </cell>
          <cell r="I3685">
            <v>1006334</v>
          </cell>
          <cell r="J3685" t="str">
            <v>IQC</v>
          </cell>
          <cell r="K3685">
            <v>410</v>
          </cell>
          <cell r="L3685">
            <v>410</v>
          </cell>
          <cell r="M3685">
            <v>0</v>
          </cell>
          <cell r="P3685"/>
          <cell r="Q3685"/>
          <cell r="R3685"/>
          <cell r="S3685"/>
          <cell r="T3685"/>
          <cell r="U3685"/>
          <cell r="V3685"/>
          <cell r="W3685"/>
          <cell r="Y3685"/>
          <cell r="Z3685"/>
          <cell r="AA3685"/>
          <cell r="AB3685"/>
          <cell r="AC3685"/>
          <cell r="AD3685"/>
          <cell r="AE3685"/>
        </row>
        <row r="3686">
          <cell r="B3686">
            <v>44174</v>
          </cell>
          <cell r="C3686">
            <v>50</v>
          </cell>
          <cell r="D3686">
            <v>12</v>
          </cell>
          <cell r="E3686">
            <v>3004040270</v>
          </cell>
          <cell r="F3686" t="str">
            <v>Chân giá sắt TOP COVER trắng</v>
          </cell>
          <cell r="G3686"/>
          <cell r="H3686" t="str">
            <v>Nhật Anh</v>
          </cell>
          <cell r="I3686">
            <v>1006334</v>
          </cell>
          <cell r="J3686" t="str">
            <v>IQC</v>
          </cell>
          <cell r="K3686">
            <v>250</v>
          </cell>
          <cell r="L3686">
            <v>250</v>
          </cell>
          <cell r="M3686">
            <v>0</v>
          </cell>
          <cell r="P3686"/>
          <cell r="Q3686"/>
          <cell r="R3686"/>
          <cell r="S3686"/>
          <cell r="T3686"/>
          <cell r="U3686"/>
          <cell r="V3686"/>
          <cell r="W3686"/>
          <cell r="Y3686"/>
          <cell r="Z3686"/>
          <cell r="AA3686"/>
          <cell r="AB3686"/>
          <cell r="AC3686"/>
          <cell r="AD3686"/>
          <cell r="AE3686"/>
        </row>
        <row r="3687">
          <cell r="B3687">
            <v>44174</v>
          </cell>
          <cell r="C3687">
            <v>50</v>
          </cell>
          <cell r="D3687">
            <v>12</v>
          </cell>
          <cell r="E3687">
            <v>3004040426</v>
          </cell>
          <cell r="F3687" t="str">
            <v>Ốp tank nhựa IQO-HOT</v>
          </cell>
          <cell r="G3687"/>
          <cell r="H3687" t="str">
            <v>Nhật Anh</v>
          </cell>
          <cell r="I3687">
            <v>1006334</v>
          </cell>
          <cell r="J3687" t="str">
            <v>IQC</v>
          </cell>
          <cell r="K3687">
            <v>475</v>
          </cell>
          <cell r="L3687">
            <v>475</v>
          </cell>
          <cell r="M3687">
            <v>0</v>
          </cell>
          <cell r="P3687"/>
          <cell r="Q3687"/>
          <cell r="R3687"/>
          <cell r="S3687"/>
          <cell r="T3687"/>
          <cell r="U3687"/>
          <cell r="V3687"/>
          <cell r="W3687"/>
          <cell r="Y3687"/>
          <cell r="Z3687"/>
          <cell r="AA3687"/>
          <cell r="AB3687"/>
          <cell r="AC3687"/>
          <cell r="AD3687"/>
          <cell r="AE3687"/>
        </row>
        <row r="3688">
          <cell r="B3688">
            <v>44174</v>
          </cell>
          <cell r="C3688">
            <v>50</v>
          </cell>
          <cell r="D3688">
            <v>12</v>
          </cell>
          <cell r="E3688">
            <v>3004040442</v>
          </cell>
          <cell r="F3688" t="str">
            <v>Giá sắt HC18RO trắng</v>
          </cell>
          <cell r="G3688"/>
          <cell r="H3688" t="str">
            <v>Nhật Anh</v>
          </cell>
          <cell r="I3688">
            <v>1006334</v>
          </cell>
          <cell r="J3688" t="str">
            <v>IQC</v>
          </cell>
          <cell r="K3688">
            <v>32</v>
          </cell>
          <cell r="L3688">
            <v>32</v>
          </cell>
          <cell r="M3688">
            <v>0</v>
          </cell>
          <cell r="P3688"/>
          <cell r="Q3688"/>
          <cell r="R3688"/>
          <cell r="S3688"/>
          <cell r="T3688"/>
          <cell r="U3688"/>
          <cell r="V3688"/>
          <cell r="W3688"/>
          <cell r="Y3688"/>
          <cell r="Z3688"/>
          <cell r="AA3688"/>
          <cell r="AB3688"/>
          <cell r="AC3688"/>
          <cell r="AD3688"/>
          <cell r="AE3688"/>
        </row>
        <row r="3689">
          <cell r="B3689">
            <v>44174</v>
          </cell>
          <cell r="C3689">
            <v>50</v>
          </cell>
          <cell r="D3689">
            <v>12</v>
          </cell>
          <cell r="E3689">
            <v>3004020561</v>
          </cell>
          <cell r="F3689" t="str">
            <v>Khung Undersink UF trắng</v>
          </cell>
          <cell r="G3689"/>
          <cell r="H3689" t="str">
            <v>Nhật Anh</v>
          </cell>
          <cell r="I3689">
            <v>1006334</v>
          </cell>
          <cell r="J3689" t="str">
            <v>IQC</v>
          </cell>
          <cell r="K3689">
            <v>104</v>
          </cell>
          <cell r="L3689">
            <v>104</v>
          </cell>
          <cell r="M3689">
            <v>0</v>
          </cell>
          <cell r="P3689"/>
          <cell r="Q3689"/>
          <cell r="R3689"/>
          <cell r="S3689"/>
          <cell r="T3689"/>
          <cell r="U3689"/>
          <cell r="V3689"/>
          <cell r="W3689"/>
          <cell r="Y3689"/>
          <cell r="Z3689"/>
          <cell r="AA3689"/>
          <cell r="AB3689"/>
          <cell r="AC3689"/>
          <cell r="AD3689"/>
          <cell r="AE3689"/>
        </row>
        <row r="3690">
          <cell r="B3690">
            <v>44174</v>
          </cell>
          <cell r="C3690">
            <v>50</v>
          </cell>
          <cell r="D3690">
            <v>12</v>
          </cell>
          <cell r="E3690">
            <v>4006031916</v>
          </cell>
          <cell r="F3690" t="str">
            <v>Tem lõi 6 GAC-T33 KAROFI (Cuộn)</v>
          </cell>
          <cell r="G3690"/>
          <cell r="H3690" t="str">
            <v>Nhật Anh</v>
          </cell>
          <cell r="I3690">
            <v>1000343</v>
          </cell>
          <cell r="J3690" t="str">
            <v>IQC</v>
          </cell>
          <cell r="K3690">
            <v>15000</v>
          </cell>
          <cell r="L3690">
            <v>15000</v>
          </cell>
          <cell r="M3690">
            <v>0</v>
          </cell>
          <cell r="P3690"/>
          <cell r="Q3690"/>
          <cell r="R3690"/>
          <cell r="S3690"/>
          <cell r="T3690"/>
          <cell r="U3690"/>
          <cell r="V3690"/>
          <cell r="W3690"/>
          <cell r="Y3690"/>
          <cell r="Z3690"/>
          <cell r="AA3690"/>
          <cell r="AB3690"/>
          <cell r="AC3690"/>
          <cell r="AD3690"/>
          <cell r="AE3690"/>
        </row>
        <row r="3691">
          <cell r="B3691">
            <v>44174</v>
          </cell>
          <cell r="C3691">
            <v>50</v>
          </cell>
          <cell r="D3691">
            <v>12</v>
          </cell>
          <cell r="E3691">
            <v>4006031920</v>
          </cell>
          <cell r="F3691" t="str">
            <v>Tem lõi ORP KAROFI (Cuộn)</v>
          </cell>
          <cell r="G3691"/>
          <cell r="H3691" t="str">
            <v>Nhật Anh</v>
          </cell>
          <cell r="I3691">
            <v>1000343</v>
          </cell>
          <cell r="J3691" t="str">
            <v>IQC</v>
          </cell>
          <cell r="K3691">
            <v>4000</v>
          </cell>
          <cell r="L3691">
            <v>4000</v>
          </cell>
          <cell r="M3691">
            <v>0</v>
          </cell>
          <cell r="P3691"/>
          <cell r="Q3691"/>
          <cell r="R3691"/>
          <cell r="S3691"/>
          <cell r="T3691"/>
          <cell r="U3691"/>
          <cell r="V3691"/>
          <cell r="W3691"/>
          <cell r="Y3691"/>
          <cell r="Z3691"/>
          <cell r="AA3691"/>
          <cell r="AB3691"/>
          <cell r="AC3691"/>
          <cell r="AD3691"/>
          <cell r="AE3691"/>
        </row>
        <row r="3692">
          <cell r="B3692">
            <v>44174</v>
          </cell>
          <cell r="C3692">
            <v>50</v>
          </cell>
          <cell r="D3692">
            <v>12</v>
          </cell>
          <cell r="E3692">
            <v>4006031969</v>
          </cell>
          <cell r="F3692" t="str">
            <v>Tem lõi Infrared Korihome V2</v>
          </cell>
          <cell r="G3692"/>
          <cell r="H3692" t="str">
            <v>Nhật Anh</v>
          </cell>
          <cell r="I3692">
            <v>1000343</v>
          </cell>
          <cell r="J3692" t="str">
            <v>IQC</v>
          </cell>
          <cell r="K3692">
            <v>500</v>
          </cell>
          <cell r="L3692">
            <v>500</v>
          </cell>
          <cell r="M3692">
            <v>0</v>
          </cell>
          <cell r="P3692"/>
          <cell r="Q3692"/>
          <cell r="R3692"/>
          <cell r="S3692"/>
          <cell r="T3692"/>
          <cell r="U3692"/>
          <cell r="V3692"/>
          <cell r="W3692"/>
          <cell r="Y3692"/>
          <cell r="Z3692"/>
          <cell r="AA3692"/>
          <cell r="AB3692"/>
          <cell r="AC3692"/>
          <cell r="AD3692"/>
          <cell r="AE3692"/>
        </row>
        <row r="3693">
          <cell r="B3693">
            <v>44174</v>
          </cell>
          <cell r="C3693">
            <v>50</v>
          </cell>
          <cell r="D3693">
            <v>12</v>
          </cell>
          <cell r="E3693">
            <v>4006031970</v>
          </cell>
          <cell r="F3693" t="str">
            <v>Tem lõi Mineral Korihome V2</v>
          </cell>
          <cell r="G3693"/>
          <cell r="H3693" t="str">
            <v>Nhật Anh</v>
          </cell>
          <cell r="I3693">
            <v>1000343</v>
          </cell>
          <cell r="J3693" t="str">
            <v>IQC</v>
          </cell>
          <cell r="K3693">
            <v>1500</v>
          </cell>
          <cell r="L3693">
            <v>1500</v>
          </cell>
          <cell r="M3693">
            <v>0</v>
          </cell>
          <cell r="P3693"/>
          <cell r="Q3693"/>
          <cell r="R3693"/>
          <cell r="S3693"/>
          <cell r="T3693"/>
          <cell r="U3693"/>
          <cell r="V3693"/>
          <cell r="W3693"/>
          <cell r="Y3693"/>
          <cell r="Z3693"/>
          <cell r="AA3693"/>
          <cell r="AB3693"/>
          <cell r="AC3693"/>
          <cell r="AD3693"/>
          <cell r="AE3693"/>
        </row>
        <row r="3694">
          <cell r="B3694">
            <v>44174</v>
          </cell>
          <cell r="C3694">
            <v>50</v>
          </cell>
          <cell r="D3694">
            <v>12</v>
          </cell>
          <cell r="E3694">
            <v>4006031612</v>
          </cell>
          <cell r="F3694" t="str">
            <v>Tem màng RO KAROFI Smart Water (USA/EN)</v>
          </cell>
          <cell r="G3694"/>
          <cell r="H3694" t="str">
            <v>Nhật Anh</v>
          </cell>
          <cell r="I3694">
            <v>1000343</v>
          </cell>
          <cell r="J3694" t="str">
            <v>IQC</v>
          </cell>
          <cell r="K3694">
            <v>4000</v>
          </cell>
          <cell r="L3694">
            <v>4000</v>
          </cell>
          <cell r="M3694">
            <v>0</v>
          </cell>
          <cell r="P3694"/>
          <cell r="Q3694"/>
          <cell r="R3694"/>
          <cell r="S3694"/>
          <cell r="T3694"/>
          <cell r="U3694"/>
          <cell r="V3694"/>
          <cell r="W3694"/>
          <cell r="Y3694"/>
          <cell r="Z3694"/>
          <cell r="AA3694"/>
          <cell r="AB3694"/>
          <cell r="AC3694"/>
          <cell r="AD3694"/>
          <cell r="AE3694"/>
        </row>
        <row r="3695">
          <cell r="B3695">
            <v>44174</v>
          </cell>
          <cell r="C3695">
            <v>50</v>
          </cell>
          <cell r="D3695">
            <v>12</v>
          </cell>
          <cell r="E3695">
            <v>4006031611</v>
          </cell>
          <cell r="F3695" t="str">
            <v>Tem màng RO KAROFI Smart Water (USA/VI)</v>
          </cell>
          <cell r="G3695"/>
          <cell r="H3695" t="str">
            <v>Nhật Anh</v>
          </cell>
          <cell r="I3695">
            <v>1000343</v>
          </cell>
          <cell r="J3695" t="str">
            <v>IQC</v>
          </cell>
          <cell r="K3695">
            <v>4000</v>
          </cell>
          <cell r="L3695">
            <v>4000</v>
          </cell>
          <cell r="M3695">
            <v>0</v>
          </cell>
          <cell r="P3695"/>
          <cell r="Q3695"/>
          <cell r="R3695"/>
          <cell r="S3695"/>
          <cell r="T3695"/>
          <cell r="U3695"/>
          <cell r="V3695"/>
          <cell r="W3695"/>
          <cell r="Y3695"/>
          <cell r="Z3695"/>
          <cell r="AA3695"/>
          <cell r="AB3695"/>
          <cell r="AC3695"/>
          <cell r="AD3695"/>
          <cell r="AE3695"/>
        </row>
        <row r="3696">
          <cell r="B3696">
            <v>44174</v>
          </cell>
          <cell r="C3696">
            <v>50</v>
          </cell>
          <cell r="D3696">
            <v>12</v>
          </cell>
          <cell r="E3696">
            <v>4006030511</v>
          </cell>
          <cell r="F3696" t="str">
            <v>Tem vi mạch SRO (trước)</v>
          </cell>
          <cell r="G3696"/>
          <cell r="H3696" t="str">
            <v>Nhật Anh</v>
          </cell>
          <cell r="I3696">
            <v>1000343</v>
          </cell>
          <cell r="J3696" t="str">
            <v>IQC</v>
          </cell>
          <cell r="K3696">
            <v>5000</v>
          </cell>
          <cell r="L3696">
            <v>5000</v>
          </cell>
          <cell r="M3696">
            <v>0</v>
          </cell>
          <cell r="P3696"/>
          <cell r="Q3696"/>
          <cell r="R3696"/>
          <cell r="S3696"/>
          <cell r="T3696"/>
          <cell r="U3696"/>
          <cell r="V3696"/>
          <cell r="W3696"/>
          <cell r="Y3696"/>
          <cell r="Z3696"/>
          <cell r="AA3696"/>
          <cell r="AB3696"/>
          <cell r="AC3696"/>
          <cell r="AD3696"/>
          <cell r="AE3696"/>
        </row>
        <row r="3697">
          <cell r="B3697">
            <v>44174</v>
          </cell>
          <cell r="C3697">
            <v>50</v>
          </cell>
          <cell r="D3697">
            <v>12</v>
          </cell>
          <cell r="E3697">
            <v>4006031636</v>
          </cell>
          <cell r="F3697" t="str">
            <v>Tem lõi PP 5u SUPPER PRO</v>
          </cell>
          <cell r="G3697"/>
          <cell r="H3697" t="str">
            <v>Nhật Anh</v>
          </cell>
          <cell r="I3697">
            <v>1000343</v>
          </cell>
          <cell r="J3697" t="str">
            <v>IQC</v>
          </cell>
          <cell r="K3697">
            <v>5000</v>
          </cell>
          <cell r="L3697">
            <v>5000</v>
          </cell>
          <cell r="M3697">
            <v>0</v>
          </cell>
          <cell r="P3697"/>
          <cell r="Q3697"/>
          <cell r="R3697"/>
          <cell r="S3697"/>
          <cell r="T3697"/>
          <cell r="U3697"/>
          <cell r="V3697"/>
          <cell r="W3697"/>
          <cell r="Y3697"/>
          <cell r="Z3697"/>
          <cell r="AA3697"/>
          <cell r="AB3697"/>
          <cell r="AC3697"/>
          <cell r="AD3697"/>
          <cell r="AE3697"/>
        </row>
        <row r="3698">
          <cell r="B3698">
            <v>44174</v>
          </cell>
          <cell r="C3698">
            <v>50</v>
          </cell>
          <cell r="D3698">
            <v>12</v>
          </cell>
          <cell r="E3698">
            <v>4006030297</v>
          </cell>
          <cell r="F3698" t="str">
            <v>Sticker KAROFI IRO 2.0</v>
          </cell>
          <cell r="G3698"/>
          <cell r="H3698" t="str">
            <v>Nhật Anh</v>
          </cell>
          <cell r="I3698">
            <v>1000343</v>
          </cell>
          <cell r="J3698" t="str">
            <v>IQC</v>
          </cell>
          <cell r="K3698">
            <v>700</v>
          </cell>
          <cell r="L3698">
            <v>700</v>
          </cell>
          <cell r="M3698">
            <v>0</v>
          </cell>
          <cell r="P3698"/>
          <cell r="Q3698"/>
          <cell r="R3698"/>
          <cell r="S3698"/>
          <cell r="T3698"/>
          <cell r="U3698"/>
          <cell r="V3698"/>
          <cell r="W3698"/>
          <cell r="Y3698"/>
          <cell r="Z3698"/>
          <cell r="AA3698"/>
          <cell r="AB3698"/>
          <cell r="AC3698"/>
          <cell r="AD3698"/>
          <cell r="AE3698"/>
        </row>
        <row r="3699">
          <cell r="B3699">
            <v>44174</v>
          </cell>
          <cell r="C3699">
            <v>50</v>
          </cell>
          <cell r="D3699">
            <v>12</v>
          </cell>
          <cell r="E3699">
            <v>4006060055</v>
          </cell>
          <cell r="F3699" t="str">
            <v>HDSD máy RO-400 TECOMEN</v>
          </cell>
          <cell r="G3699"/>
          <cell r="H3699" t="str">
            <v>Nhật Anh</v>
          </cell>
          <cell r="I3699">
            <v>1000343</v>
          </cell>
          <cell r="J3699" t="str">
            <v>IQC</v>
          </cell>
          <cell r="K3699">
            <v>590</v>
          </cell>
          <cell r="L3699">
            <v>590</v>
          </cell>
          <cell r="M3699">
            <v>0</v>
          </cell>
          <cell r="P3699"/>
          <cell r="Q3699"/>
          <cell r="R3699"/>
          <cell r="S3699"/>
          <cell r="T3699"/>
          <cell r="U3699"/>
          <cell r="V3699"/>
          <cell r="W3699"/>
          <cell r="Y3699"/>
          <cell r="Z3699"/>
          <cell r="AA3699"/>
          <cell r="AB3699"/>
          <cell r="AC3699"/>
          <cell r="AD3699"/>
          <cell r="AE3699"/>
        </row>
        <row r="3700">
          <cell r="B3700">
            <v>44174</v>
          </cell>
          <cell r="C3700">
            <v>50</v>
          </cell>
          <cell r="D3700">
            <v>12</v>
          </cell>
          <cell r="E3700">
            <v>4006030869</v>
          </cell>
          <cell r="F3700" t="str">
            <v>Tem lõi PP SEDIMENT 5 MICRON ALSSALAM</v>
          </cell>
          <cell r="G3700"/>
          <cell r="H3700" t="str">
            <v>Nhật Anh</v>
          </cell>
          <cell r="I3700">
            <v>1000343</v>
          </cell>
          <cell r="J3700" t="str">
            <v>IQC</v>
          </cell>
          <cell r="K3700">
            <v>573</v>
          </cell>
          <cell r="L3700">
            <v>573</v>
          </cell>
          <cell r="M3700">
            <v>0</v>
          </cell>
          <cell r="P3700"/>
          <cell r="Q3700"/>
          <cell r="R3700"/>
          <cell r="S3700"/>
          <cell r="T3700"/>
          <cell r="U3700"/>
          <cell r="V3700"/>
          <cell r="W3700"/>
          <cell r="Y3700"/>
          <cell r="Z3700"/>
          <cell r="AA3700"/>
          <cell r="AB3700"/>
          <cell r="AC3700"/>
          <cell r="AD3700"/>
          <cell r="AE3700"/>
        </row>
        <row r="3701">
          <cell r="B3701">
            <v>44174</v>
          </cell>
          <cell r="C3701">
            <v>50</v>
          </cell>
          <cell r="D3701">
            <v>12</v>
          </cell>
          <cell r="E3701">
            <v>4006030867</v>
          </cell>
          <cell r="F3701" t="str">
            <v>Tem lõi OCB ALSSALAM</v>
          </cell>
          <cell r="G3701"/>
          <cell r="H3701" t="str">
            <v>Nhật Anh</v>
          </cell>
          <cell r="I3701">
            <v>1000343</v>
          </cell>
          <cell r="J3701" t="str">
            <v>IQC</v>
          </cell>
          <cell r="K3701">
            <v>320</v>
          </cell>
          <cell r="L3701">
            <v>320</v>
          </cell>
          <cell r="M3701">
            <v>0</v>
          </cell>
          <cell r="P3701"/>
          <cell r="Q3701"/>
          <cell r="R3701"/>
          <cell r="S3701"/>
          <cell r="T3701"/>
          <cell r="U3701"/>
          <cell r="V3701"/>
          <cell r="W3701"/>
          <cell r="Y3701"/>
          <cell r="Z3701"/>
          <cell r="AA3701"/>
          <cell r="AB3701"/>
          <cell r="AC3701"/>
          <cell r="AD3701"/>
          <cell r="AE3701"/>
        </row>
        <row r="3702">
          <cell r="B3702">
            <v>44174</v>
          </cell>
          <cell r="C3702">
            <v>50</v>
          </cell>
          <cell r="D3702">
            <v>12</v>
          </cell>
          <cell r="E3702">
            <v>4006030868</v>
          </cell>
          <cell r="F3702" t="str">
            <v>Tem lõi CTO ALSSALAM</v>
          </cell>
          <cell r="G3702"/>
          <cell r="H3702" t="str">
            <v>Nhật Anh</v>
          </cell>
          <cell r="I3702">
            <v>1000343</v>
          </cell>
          <cell r="J3702" t="str">
            <v>IQC</v>
          </cell>
          <cell r="K3702">
            <v>443</v>
          </cell>
          <cell r="L3702">
            <v>443</v>
          </cell>
          <cell r="M3702">
            <v>0</v>
          </cell>
          <cell r="P3702"/>
          <cell r="Q3702"/>
          <cell r="R3702"/>
          <cell r="S3702"/>
          <cell r="T3702"/>
          <cell r="U3702"/>
          <cell r="V3702"/>
          <cell r="W3702"/>
          <cell r="Y3702"/>
          <cell r="Z3702"/>
          <cell r="AA3702"/>
          <cell r="AB3702"/>
          <cell r="AC3702"/>
          <cell r="AD3702"/>
          <cell r="AE3702"/>
        </row>
        <row r="3703">
          <cell r="B3703">
            <v>44174</v>
          </cell>
          <cell r="C3703">
            <v>50</v>
          </cell>
          <cell r="D3703">
            <v>12</v>
          </cell>
          <cell r="E3703">
            <v>4006030858</v>
          </cell>
          <cell r="F3703" t="str">
            <v>Tem giá sắt ALSSALAM</v>
          </cell>
          <cell r="G3703"/>
          <cell r="H3703" t="str">
            <v>Nhật Anh</v>
          </cell>
          <cell r="I3703">
            <v>1000343</v>
          </cell>
          <cell r="J3703" t="str">
            <v>IQC</v>
          </cell>
          <cell r="K3703">
            <v>110</v>
          </cell>
          <cell r="L3703">
            <v>110</v>
          </cell>
          <cell r="M3703">
            <v>0</v>
          </cell>
          <cell r="P3703"/>
          <cell r="Q3703"/>
          <cell r="R3703"/>
          <cell r="S3703"/>
          <cell r="T3703"/>
          <cell r="U3703"/>
          <cell r="V3703"/>
          <cell r="W3703"/>
          <cell r="Y3703"/>
          <cell r="Z3703"/>
          <cell r="AA3703"/>
          <cell r="AB3703"/>
          <cell r="AC3703"/>
          <cell r="AD3703"/>
          <cell r="AE3703"/>
        </row>
        <row r="3704">
          <cell r="B3704">
            <v>44174</v>
          </cell>
          <cell r="C3704">
            <v>50</v>
          </cell>
          <cell r="D3704">
            <v>12</v>
          </cell>
          <cell r="E3704">
            <v>4006031418</v>
          </cell>
          <cell r="F3704" t="str">
            <v>Tem giá sắt T3 ALSSALAM</v>
          </cell>
          <cell r="G3704"/>
          <cell r="H3704" t="str">
            <v>Nhật Anh</v>
          </cell>
          <cell r="I3704">
            <v>1000343</v>
          </cell>
          <cell r="J3704" t="str">
            <v>IQC</v>
          </cell>
          <cell r="K3704">
            <v>130</v>
          </cell>
          <cell r="L3704">
            <v>130</v>
          </cell>
          <cell r="M3704">
            <v>0</v>
          </cell>
          <cell r="P3704"/>
          <cell r="Q3704"/>
          <cell r="R3704"/>
          <cell r="S3704"/>
          <cell r="T3704"/>
          <cell r="U3704"/>
          <cell r="V3704"/>
          <cell r="W3704"/>
          <cell r="Y3704"/>
          <cell r="Z3704"/>
          <cell r="AA3704"/>
          <cell r="AB3704"/>
          <cell r="AC3704"/>
          <cell r="AD3704"/>
          <cell r="AE3704"/>
        </row>
        <row r="3705">
          <cell r="B3705">
            <v>44174</v>
          </cell>
          <cell r="C3705">
            <v>50</v>
          </cell>
          <cell r="D3705">
            <v>12</v>
          </cell>
          <cell r="E3705">
            <v>4006030859</v>
          </cell>
          <cell r="F3705" t="str">
            <v>Tem bơm ALSSALAM</v>
          </cell>
          <cell r="G3705"/>
          <cell r="H3705" t="str">
            <v>Nhật Anh</v>
          </cell>
          <cell r="I3705">
            <v>1000343</v>
          </cell>
          <cell r="J3705" t="str">
            <v>IQC</v>
          </cell>
          <cell r="K3705">
            <v>80</v>
          </cell>
          <cell r="L3705">
            <v>80</v>
          </cell>
          <cell r="M3705">
            <v>0</v>
          </cell>
          <cell r="P3705"/>
          <cell r="Q3705"/>
          <cell r="R3705"/>
          <cell r="S3705"/>
          <cell r="T3705"/>
          <cell r="U3705"/>
          <cell r="V3705"/>
          <cell r="W3705"/>
          <cell r="Y3705"/>
          <cell r="Z3705"/>
          <cell r="AA3705"/>
          <cell r="AB3705"/>
          <cell r="AC3705"/>
          <cell r="AD3705"/>
          <cell r="AE3705"/>
        </row>
        <row r="3706">
          <cell r="B3706">
            <v>44174</v>
          </cell>
          <cell r="C3706">
            <v>50</v>
          </cell>
          <cell r="D3706">
            <v>12</v>
          </cell>
          <cell r="E3706">
            <v>4006030864</v>
          </cell>
          <cell r="F3706" t="str">
            <v>Tem cốc PP SEDIMENT ALSSALAM</v>
          </cell>
          <cell r="G3706"/>
          <cell r="H3706" t="str">
            <v>Nhật Anh</v>
          </cell>
          <cell r="I3706">
            <v>1000343</v>
          </cell>
          <cell r="J3706" t="str">
            <v>IQC</v>
          </cell>
          <cell r="K3706">
            <v>585</v>
          </cell>
          <cell r="L3706">
            <v>585</v>
          </cell>
          <cell r="M3706">
            <v>0</v>
          </cell>
          <cell r="P3706"/>
          <cell r="Q3706"/>
          <cell r="R3706"/>
          <cell r="S3706"/>
          <cell r="T3706"/>
          <cell r="U3706"/>
          <cell r="V3706"/>
          <cell r="W3706"/>
          <cell r="Y3706"/>
          <cell r="Z3706"/>
          <cell r="AA3706"/>
          <cell r="AB3706"/>
          <cell r="AC3706"/>
          <cell r="AD3706"/>
          <cell r="AE3706"/>
        </row>
        <row r="3707">
          <cell r="B3707">
            <v>44174</v>
          </cell>
          <cell r="C3707">
            <v>50</v>
          </cell>
          <cell r="D3707">
            <v>12</v>
          </cell>
          <cell r="E3707">
            <v>4006050100</v>
          </cell>
          <cell r="F3707" t="str">
            <v>Xốp đỉnh IRO3-HOT</v>
          </cell>
          <cell r="G3707"/>
          <cell r="H3707" t="str">
            <v>Nhật Anh</v>
          </cell>
          <cell r="I3707">
            <v>1000008</v>
          </cell>
          <cell r="J3707" t="str">
            <v>IQC</v>
          </cell>
          <cell r="K3707">
            <v>600</v>
          </cell>
          <cell r="L3707">
            <v>600</v>
          </cell>
          <cell r="M3707">
            <v>0</v>
          </cell>
          <cell r="P3707"/>
          <cell r="Q3707"/>
          <cell r="R3707"/>
          <cell r="S3707"/>
          <cell r="T3707"/>
          <cell r="U3707"/>
          <cell r="V3707"/>
          <cell r="W3707"/>
          <cell r="Y3707"/>
          <cell r="Z3707"/>
          <cell r="AA3707"/>
          <cell r="AB3707"/>
          <cell r="AC3707"/>
          <cell r="AD3707"/>
          <cell r="AE3707"/>
        </row>
        <row r="3708">
          <cell r="B3708">
            <v>44174</v>
          </cell>
          <cell r="C3708">
            <v>50</v>
          </cell>
          <cell r="D3708">
            <v>12</v>
          </cell>
          <cell r="E3708">
            <v>4006050052</v>
          </cell>
          <cell r="F3708" t="str">
            <v>XỐP MẶT IRO3</v>
          </cell>
          <cell r="G3708"/>
          <cell r="H3708" t="str">
            <v>Nhật Anh</v>
          </cell>
          <cell r="I3708">
            <v>1000008</v>
          </cell>
          <cell r="J3708" t="str">
            <v>IQC</v>
          </cell>
          <cell r="K3708">
            <v>1100</v>
          </cell>
          <cell r="L3708">
            <v>1100</v>
          </cell>
          <cell r="M3708">
            <v>0</v>
          </cell>
          <cell r="P3708"/>
          <cell r="Q3708"/>
          <cell r="R3708"/>
          <cell r="S3708"/>
          <cell r="T3708"/>
          <cell r="U3708"/>
          <cell r="V3708"/>
          <cell r="W3708"/>
          <cell r="Y3708"/>
          <cell r="Z3708"/>
          <cell r="AA3708"/>
          <cell r="AB3708"/>
          <cell r="AC3708"/>
          <cell r="AD3708"/>
          <cell r="AE3708"/>
        </row>
        <row r="3709">
          <cell r="B3709">
            <v>44174</v>
          </cell>
          <cell r="C3709">
            <v>50</v>
          </cell>
          <cell r="D3709">
            <v>12</v>
          </cell>
          <cell r="E3709">
            <v>4006050053</v>
          </cell>
          <cell r="F3709" t="str">
            <v>XỐP HÔNG IRO3</v>
          </cell>
          <cell r="G3709"/>
          <cell r="H3709" t="str">
            <v>Nhật Anh</v>
          </cell>
          <cell r="I3709">
            <v>1000008</v>
          </cell>
          <cell r="J3709" t="str">
            <v>IQC</v>
          </cell>
          <cell r="K3709">
            <v>1100</v>
          </cell>
          <cell r="L3709">
            <v>1100</v>
          </cell>
          <cell r="M3709">
            <v>0</v>
          </cell>
          <cell r="P3709"/>
          <cell r="Q3709"/>
          <cell r="R3709"/>
          <cell r="S3709"/>
          <cell r="T3709"/>
          <cell r="U3709"/>
          <cell r="V3709"/>
          <cell r="W3709"/>
          <cell r="Y3709"/>
          <cell r="Z3709"/>
          <cell r="AA3709"/>
          <cell r="AB3709"/>
          <cell r="AC3709"/>
          <cell r="AD3709"/>
          <cell r="AE3709"/>
        </row>
        <row r="3710">
          <cell r="B3710">
            <v>44174</v>
          </cell>
          <cell r="C3710">
            <v>50</v>
          </cell>
          <cell r="D3710">
            <v>12</v>
          </cell>
          <cell r="E3710">
            <v>4006050105</v>
          </cell>
          <cell r="F3710" t="str">
            <v>Xốp EPS phẳng đỉnh IQO</v>
          </cell>
          <cell r="G3710"/>
          <cell r="H3710" t="str">
            <v>Nhật Anh</v>
          </cell>
          <cell r="I3710">
            <v>1000008</v>
          </cell>
          <cell r="J3710" t="str">
            <v>IQC</v>
          </cell>
          <cell r="K3710">
            <v>350</v>
          </cell>
          <cell r="L3710">
            <v>350</v>
          </cell>
          <cell r="M3710">
            <v>0</v>
          </cell>
          <cell r="P3710"/>
          <cell r="Q3710"/>
          <cell r="R3710"/>
          <cell r="S3710"/>
          <cell r="T3710"/>
          <cell r="U3710"/>
          <cell r="V3710"/>
          <cell r="W3710"/>
          <cell r="Y3710"/>
          <cell r="Z3710"/>
          <cell r="AA3710"/>
          <cell r="AB3710"/>
          <cell r="AC3710"/>
          <cell r="AD3710"/>
          <cell r="AE3710"/>
        </row>
        <row r="3711">
          <cell r="B3711">
            <v>44174</v>
          </cell>
          <cell r="C3711">
            <v>50</v>
          </cell>
          <cell r="D3711">
            <v>12</v>
          </cell>
          <cell r="E3711">
            <v>4006050106</v>
          </cell>
          <cell r="F3711" t="str">
            <v>Xốp EPS phẳng mặt IQO</v>
          </cell>
          <cell r="G3711"/>
          <cell r="H3711" t="str">
            <v>Nhật Anh</v>
          </cell>
          <cell r="I3711">
            <v>1000008</v>
          </cell>
          <cell r="J3711" t="str">
            <v>IQC</v>
          </cell>
          <cell r="K3711">
            <v>550</v>
          </cell>
          <cell r="L3711">
            <v>550</v>
          </cell>
          <cell r="M3711">
            <v>0</v>
          </cell>
          <cell r="P3711"/>
          <cell r="Q3711"/>
          <cell r="R3711"/>
          <cell r="S3711"/>
          <cell r="T3711"/>
          <cell r="U3711"/>
          <cell r="V3711"/>
          <cell r="W3711"/>
          <cell r="Y3711"/>
          <cell r="Z3711"/>
          <cell r="AA3711"/>
          <cell r="AB3711"/>
          <cell r="AC3711"/>
          <cell r="AD3711"/>
          <cell r="AE3711"/>
        </row>
        <row r="3712">
          <cell r="B3712">
            <v>44174</v>
          </cell>
          <cell r="C3712">
            <v>50</v>
          </cell>
          <cell r="D3712">
            <v>12</v>
          </cell>
          <cell r="E3712">
            <v>4006050107</v>
          </cell>
          <cell r="F3712" t="str">
            <v>Xốp EPS phẳng cạnh IQO</v>
          </cell>
          <cell r="G3712"/>
          <cell r="H3712" t="str">
            <v>Nhật Anh</v>
          </cell>
          <cell r="I3712">
            <v>1000008</v>
          </cell>
          <cell r="J3712" t="str">
            <v>IQC</v>
          </cell>
          <cell r="K3712">
            <v>600</v>
          </cell>
          <cell r="L3712">
            <v>600</v>
          </cell>
          <cell r="M3712">
            <v>0</v>
          </cell>
          <cell r="P3712"/>
          <cell r="Q3712"/>
          <cell r="R3712"/>
          <cell r="S3712"/>
          <cell r="T3712"/>
          <cell r="U3712"/>
          <cell r="V3712"/>
          <cell r="W3712"/>
          <cell r="Y3712"/>
          <cell r="Z3712"/>
          <cell r="AA3712"/>
          <cell r="AB3712"/>
          <cell r="AC3712"/>
          <cell r="AD3712"/>
          <cell r="AE3712"/>
        </row>
        <row r="3713">
          <cell r="B3713">
            <v>44174</v>
          </cell>
          <cell r="C3713">
            <v>50</v>
          </cell>
          <cell r="D3713">
            <v>12</v>
          </cell>
          <cell r="E3713">
            <v>4006050118</v>
          </cell>
          <cell r="F3713" t="str">
            <v>Xốp đỉnh IQ-PLUS</v>
          </cell>
          <cell r="G3713"/>
          <cell r="H3713" t="str">
            <v>Nhật Anh</v>
          </cell>
          <cell r="I3713">
            <v>1000008</v>
          </cell>
          <cell r="J3713" t="str">
            <v>IQC</v>
          </cell>
          <cell r="K3713">
            <v>160</v>
          </cell>
          <cell r="L3713">
            <v>160</v>
          </cell>
          <cell r="M3713">
            <v>0</v>
          </cell>
          <cell r="P3713"/>
          <cell r="Q3713"/>
          <cell r="R3713"/>
          <cell r="S3713"/>
          <cell r="T3713"/>
          <cell r="U3713"/>
          <cell r="V3713"/>
          <cell r="W3713"/>
          <cell r="Y3713"/>
          <cell r="Z3713"/>
          <cell r="AA3713"/>
          <cell r="AB3713"/>
          <cell r="AC3713"/>
          <cell r="AD3713"/>
          <cell r="AE3713"/>
        </row>
        <row r="3714">
          <cell r="B3714">
            <v>44174</v>
          </cell>
          <cell r="C3714">
            <v>50</v>
          </cell>
          <cell r="D3714">
            <v>12</v>
          </cell>
          <cell r="E3714">
            <v>4006050046</v>
          </cell>
          <cell r="F3714" t="str">
            <v>Xốp EPS phẳng 340x435x10</v>
          </cell>
          <cell r="G3714"/>
          <cell r="H3714" t="str">
            <v>Nhật Anh</v>
          </cell>
          <cell r="I3714">
            <v>1000008</v>
          </cell>
          <cell r="J3714" t="str">
            <v>IQC</v>
          </cell>
          <cell r="K3714">
            <v>100</v>
          </cell>
          <cell r="L3714">
            <v>100</v>
          </cell>
          <cell r="M3714">
            <v>0</v>
          </cell>
          <cell r="P3714"/>
          <cell r="Q3714"/>
          <cell r="R3714"/>
          <cell r="S3714"/>
          <cell r="T3714"/>
          <cell r="U3714"/>
          <cell r="V3714"/>
          <cell r="W3714"/>
          <cell r="Y3714"/>
          <cell r="Z3714"/>
          <cell r="AA3714"/>
          <cell r="AB3714"/>
          <cell r="AC3714"/>
          <cell r="AD3714"/>
          <cell r="AE3714"/>
        </row>
        <row r="3715">
          <cell r="B3715">
            <v>44174</v>
          </cell>
          <cell r="C3715">
            <v>50</v>
          </cell>
          <cell r="D3715">
            <v>12</v>
          </cell>
          <cell r="E3715">
            <v>4006050047</v>
          </cell>
          <cell r="F3715" t="str">
            <v>Xốp EPS phẳng 365x885x10</v>
          </cell>
          <cell r="G3715"/>
          <cell r="H3715" t="str">
            <v>Nhật Anh</v>
          </cell>
          <cell r="I3715">
            <v>1000008</v>
          </cell>
          <cell r="J3715" t="str">
            <v>IQC</v>
          </cell>
          <cell r="K3715">
            <v>200</v>
          </cell>
          <cell r="L3715">
            <v>200</v>
          </cell>
          <cell r="M3715">
            <v>0</v>
          </cell>
          <cell r="P3715"/>
          <cell r="Q3715"/>
          <cell r="R3715"/>
          <cell r="S3715"/>
          <cell r="T3715"/>
          <cell r="U3715"/>
          <cell r="V3715"/>
          <cell r="W3715"/>
          <cell r="Y3715"/>
          <cell r="Z3715"/>
          <cell r="AA3715"/>
          <cell r="AB3715"/>
          <cell r="AC3715"/>
          <cell r="AD3715"/>
          <cell r="AE3715"/>
        </row>
        <row r="3716">
          <cell r="B3716">
            <v>44174</v>
          </cell>
          <cell r="C3716">
            <v>50</v>
          </cell>
          <cell r="D3716">
            <v>12</v>
          </cell>
          <cell r="E3716">
            <v>4006050048</v>
          </cell>
          <cell r="F3716" t="str">
            <v>Xốp EPS phẳng 425x885x10</v>
          </cell>
          <cell r="G3716"/>
          <cell r="H3716" t="str">
            <v>Nhật Anh</v>
          </cell>
          <cell r="I3716">
            <v>1000008</v>
          </cell>
          <cell r="J3716" t="str">
            <v>IQC</v>
          </cell>
          <cell r="K3716">
            <v>200</v>
          </cell>
          <cell r="L3716">
            <v>200</v>
          </cell>
          <cell r="M3716">
            <v>0</v>
          </cell>
          <cell r="P3716"/>
          <cell r="Q3716"/>
          <cell r="R3716"/>
          <cell r="S3716"/>
          <cell r="T3716"/>
          <cell r="U3716"/>
          <cell r="V3716"/>
          <cell r="W3716"/>
          <cell r="Y3716"/>
          <cell r="Z3716"/>
          <cell r="AA3716"/>
          <cell r="AB3716"/>
          <cell r="AC3716"/>
          <cell r="AD3716"/>
          <cell r="AE3716"/>
        </row>
        <row r="3717">
          <cell r="B3717">
            <v>44174</v>
          </cell>
          <cell r="C3717">
            <v>50</v>
          </cell>
          <cell r="D3717">
            <v>12</v>
          </cell>
          <cell r="E3717">
            <v>4006050096</v>
          </cell>
          <cell r="F3717" t="str">
            <v>Bộ xốp EPS HCV200</v>
          </cell>
          <cell r="G3717"/>
          <cell r="H3717" t="str">
            <v>Nhật Anh</v>
          </cell>
          <cell r="I3717">
            <v>1000008</v>
          </cell>
          <cell r="J3717" t="str">
            <v>IQC</v>
          </cell>
          <cell r="K3717">
            <v>240</v>
          </cell>
          <cell r="L3717">
            <v>240</v>
          </cell>
          <cell r="M3717">
            <v>0</v>
          </cell>
          <cell r="P3717"/>
          <cell r="Q3717"/>
          <cell r="R3717"/>
          <cell r="S3717"/>
          <cell r="T3717"/>
          <cell r="U3717"/>
          <cell r="V3717"/>
          <cell r="W3717"/>
          <cell r="Y3717"/>
          <cell r="Z3717"/>
          <cell r="AA3717"/>
          <cell r="AB3717"/>
          <cell r="AC3717"/>
          <cell r="AD3717"/>
          <cell r="AE3717"/>
        </row>
        <row r="3718">
          <cell r="B3718">
            <v>44174</v>
          </cell>
          <cell r="C3718">
            <v>50</v>
          </cell>
          <cell r="D3718">
            <v>12</v>
          </cell>
          <cell r="E3718">
            <v>4006050102</v>
          </cell>
          <cell r="F3718" t="str">
            <v>Bộ xốp EPS bảo ôn HCV-351</v>
          </cell>
          <cell r="G3718"/>
          <cell r="H3718" t="str">
            <v>Nhật Anh</v>
          </cell>
          <cell r="I3718">
            <v>1000008</v>
          </cell>
          <cell r="J3718" t="str">
            <v>IQC</v>
          </cell>
          <cell r="K3718">
            <v>180</v>
          </cell>
          <cell r="L3718">
            <v>180</v>
          </cell>
          <cell r="M3718">
            <v>0</v>
          </cell>
          <cell r="P3718"/>
          <cell r="Q3718"/>
          <cell r="R3718"/>
          <cell r="S3718"/>
          <cell r="T3718"/>
          <cell r="U3718"/>
          <cell r="V3718"/>
          <cell r="W3718"/>
          <cell r="Y3718"/>
          <cell r="Z3718"/>
          <cell r="AA3718"/>
          <cell r="AB3718"/>
          <cell r="AC3718"/>
          <cell r="AD3718"/>
          <cell r="AE3718"/>
        </row>
        <row r="3719">
          <cell r="B3719">
            <v>44174</v>
          </cell>
          <cell r="C3719">
            <v>50</v>
          </cell>
          <cell r="D3719">
            <v>12</v>
          </cell>
          <cell r="E3719">
            <v>1001040391</v>
          </cell>
          <cell r="F3719" t="str">
            <v>Máy lọc nước Optimus Plus O-P1310</v>
          </cell>
          <cell r="G3719"/>
          <cell r="H3719" t="str">
            <v>Sa</v>
          </cell>
          <cell r="I3719" t="str">
            <v>Lắp ráp</v>
          </cell>
          <cell r="J3719" t="str">
            <v>OQC</v>
          </cell>
          <cell r="K3719">
            <v>100</v>
          </cell>
          <cell r="L3719">
            <v>100</v>
          </cell>
          <cell r="M3719">
            <v>0</v>
          </cell>
          <cell r="P3719"/>
          <cell r="Q3719"/>
          <cell r="R3719"/>
          <cell r="S3719"/>
          <cell r="T3719"/>
          <cell r="U3719"/>
          <cell r="V3719"/>
          <cell r="W3719"/>
          <cell r="Y3719"/>
          <cell r="Z3719"/>
          <cell r="AA3719"/>
          <cell r="AB3719"/>
          <cell r="AC3719"/>
          <cell r="AD3719"/>
          <cell r="AE3719"/>
        </row>
        <row r="3720">
          <cell r="B3720">
            <v>44174</v>
          </cell>
          <cell r="C3720">
            <v>50</v>
          </cell>
          <cell r="D3720">
            <v>12</v>
          </cell>
          <cell r="E3720">
            <v>1001110139</v>
          </cell>
          <cell r="F3720" t="str">
            <v>Máy lọc nước UNDERSINK AQUA PURE (7S)</v>
          </cell>
          <cell r="G3720"/>
          <cell r="H3720" t="str">
            <v>Tuyển</v>
          </cell>
          <cell r="I3720" t="str">
            <v>Lắp ráp</v>
          </cell>
          <cell r="J3720" t="str">
            <v>OQC</v>
          </cell>
          <cell r="K3720">
            <v>135</v>
          </cell>
          <cell r="L3720">
            <v>135</v>
          </cell>
          <cell r="M3720">
            <v>0</v>
          </cell>
          <cell r="P3720"/>
          <cell r="Q3720"/>
          <cell r="R3720"/>
          <cell r="S3720"/>
          <cell r="T3720"/>
          <cell r="U3720"/>
          <cell r="V3720"/>
          <cell r="W3720"/>
          <cell r="Y3720"/>
          <cell r="Z3720"/>
          <cell r="AA3720"/>
          <cell r="AB3720"/>
          <cell r="AC3720"/>
          <cell r="AD3720"/>
          <cell r="AE3720"/>
        </row>
        <row r="3721">
          <cell r="B3721">
            <v>44174</v>
          </cell>
          <cell r="C3721">
            <v>50</v>
          </cell>
          <cell r="D3721">
            <v>12</v>
          </cell>
          <cell r="E3721">
            <v>1001040410</v>
          </cell>
          <cell r="F3721" t="str">
            <v>Máy lọc nước KAROFI N-e239 GT</v>
          </cell>
          <cell r="G3721"/>
          <cell r="H3721" t="str">
            <v>Tuyển</v>
          </cell>
          <cell r="I3721" t="str">
            <v>Lắp ráp</v>
          </cell>
          <cell r="J3721" t="str">
            <v>OQC</v>
          </cell>
          <cell r="K3721">
            <v>450</v>
          </cell>
          <cell r="L3721">
            <v>450</v>
          </cell>
          <cell r="M3721">
            <v>0</v>
          </cell>
          <cell r="P3721"/>
          <cell r="Q3721"/>
          <cell r="R3721"/>
          <cell r="S3721"/>
          <cell r="T3721"/>
          <cell r="U3721"/>
          <cell r="V3721"/>
          <cell r="W3721"/>
          <cell r="Y3721"/>
          <cell r="Z3721"/>
          <cell r="AA3721"/>
          <cell r="AB3721"/>
          <cell r="AC3721"/>
          <cell r="AD3721"/>
          <cell r="AE3721"/>
        </row>
        <row r="3722">
          <cell r="B3722">
            <v>44174</v>
          </cell>
          <cell r="C3722">
            <v>50</v>
          </cell>
          <cell r="D3722">
            <v>12</v>
          </cell>
          <cell r="E3722">
            <v>1001040380</v>
          </cell>
          <cell r="F3722" t="str">
            <v>Máy lọc nước KAROFI KSI90 Plus</v>
          </cell>
          <cell r="G3722"/>
          <cell r="H3722" t="str">
            <v>Tuyển</v>
          </cell>
          <cell r="I3722" t="str">
            <v>Lắp ráp</v>
          </cell>
          <cell r="J3722" t="str">
            <v>OQC</v>
          </cell>
          <cell r="K3722">
            <v>50</v>
          </cell>
          <cell r="L3722">
            <v>48</v>
          </cell>
          <cell r="M3722">
            <v>2</v>
          </cell>
          <cell r="P3722"/>
          <cell r="Q3722"/>
          <cell r="R3722"/>
          <cell r="S3722"/>
          <cell r="T3722"/>
          <cell r="U3722"/>
          <cell r="V3722"/>
          <cell r="W3722">
            <v>2</v>
          </cell>
          <cell r="Y3722"/>
          <cell r="Z3722"/>
          <cell r="AA3722"/>
          <cell r="AB3722"/>
          <cell r="AC3722"/>
          <cell r="AD3722"/>
          <cell r="AE3722"/>
        </row>
        <row r="3723">
          <cell r="B3723">
            <v>44174</v>
          </cell>
          <cell r="C3723">
            <v>50</v>
          </cell>
          <cell r="D3723">
            <v>12</v>
          </cell>
          <cell r="E3723">
            <v>1001040411</v>
          </cell>
          <cell r="F3723" t="str">
            <v>Máy lọc nước KAROFI Slim S-s038</v>
          </cell>
          <cell r="G3723"/>
          <cell r="H3723" t="str">
            <v>Tuyển</v>
          </cell>
          <cell r="I3723" t="str">
            <v>Lắp ráp</v>
          </cell>
          <cell r="J3723" t="str">
            <v>OQC</v>
          </cell>
          <cell r="K3723">
            <v>200</v>
          </cell>
          <cell r="L3723">
            <v>200</v>
          </cell>
          <cell r="M3723">
            <v>0</v>
          </cell>
          <cell r="P3723"/>
          <cell r="Q3723"/>
          <cell r="R3723"/>
          <cell r="S3723"/>
          <cell r="T3723"/>
          <cell r="U3723"/>
          <cell r="V3723"/>
          <cell r="W3723"/>
          <cell r="Y3723"/>
          <cell r="Z3723"/>
          <cell r="AA3723"/>
          <cell r="AB3723"/>
          <cell r="AC3723"/>
          <cell r="AD3723"/>
          <cell r="AE3723"/>
        </row>
        <row r="3724">
          <cell r="B3724">
            <v>44174</v>
          </cell>
          <cell r="C3724">
            <v>50</v>
          </cell>
          <cell r="D3724">
            <v>12</v>
          </cell>
          <cell r="E3724">
            <v>1001040380</v>
          </cell>
          <cell r="F3724" t="str">
            <v>Máy lọc nước KAROFI KSI90 Plus</v>
          </cell>
          <cell r="G3724"/>
          <cell r="H3724" t="str">
            <v>Tuyển</v>
          </cell>
          <cell r="I3724" t="str">
            <v>Lắp ráp</v>
          </cell>
          <cell r="J3724" t="str">
            <v>OQC</v>
          </cell>
          <cell r="K3724">
            <v>200</v>
          </cell>
          <cell r="L3724">
            <v>200</v>
          </cell>
          <cell r="M3724">
            <v>0</v>
          </cell>
          <cell r="P3724"/>
          <cell r="Q3724"/>
          <cell r="R3724"/>
          <cell r="S3724"/>
          <cell r="T3724"/>
          <cell r="U3724"/>
          <cell r="V3724"/>
          <cell r="W3724"/>
          <cell r="Y3724"/>
          <cell r="Z3724"/>
          <cell r="AA3724"/>
          <cell r="AB3724"/>
          <cell r="AC3724"/>
          <cell r="AD3724"/>
          <cell r="AE3724"/>
        </row>
        <row r="3725">
          <cell r="B3725">
            <v>44174</v>
          </cell>
          <cell r="C3725">
            <v>50</v>
          </cell>
          <cell r="D3725">
            <v>12</v>
          </cell>
          <cell r="E3725">
            <v>1001040364</v>
          </cell>
          <cell r="F3725" t="str">
            <v>Máy lọc nước KAROFI E8RO MT</v>
          </cell>
          <cell r="G3725"/>
          <cell r="H3725" t="str">
            <v>Tuyển</v>
          </cell>
          <cell r="I3725" t="str">
            <v>Lắp ráp</v>
          </cell>
          <cell r="J3725" t="str">
            <v>OQC</v>
          </cell>
          <cell r="K3725">
            <v>100</v>
          </cell>
          <cell r="L3725">
            <v>100</v>
          </cell>
          <cell r="M3725">
            <v>0</v>
          </cell>
          <cell r="P3725"/>
          <cell r="Q3725"/>
          <cell r="R3725"/>
          <cell r="S3725"/>
          <cell r="T3725"/>
          <cell r="U3725"/>
          <cell r="V3725"/>
          <cell r="W3725"/>
          <cell r="Y3725"/>
          <cell r="Z3725"/>
          <cell r="AA3725"/>
          <cell r="AB3725"/>
          <cell r="AC3725"/>
          <cell r="AD3725"/>
          <cell r="AE3725"/>
        </row>
        <row r="3726">
          <cell r="B3726">
            <v>44174</v>
          </cell>
          <cell r="C3726">
            <v>50</v>
          </cell>
          <cell r="D3726">
            <v>12</v>
          </cell>
          <cell r="E3726">
            <v>1001040133</v>
          </cell>
          <cell r="F3726" t="str">
            <v>Máy lọc nước KAROFI ERO80</v>
          </cell>
          <cell r="G3726"/>
          <cell r="H3726" t="str">
            <v>Tuyển</v>
          </cell>
          <cell r="I3726" t="str">
            <v>Lắp ráp</v>
          </cell>
          <cell r="J3726" t="str">
            <v>OQC</v>
          </cell>
          <cell r="K3726">
            <v>300</v>
          </cell>
          <cell r="L3726">
            <v>300</v>
          </cell>
          <cell r="M3726">
            <v>0</v>
          </cell>
          <cell r="P3726"/>
          <cell r="Q3726"/>
          <cell r="R3726"/>
          <cell r="S3726"/>
          <cell r="T3726"/>
          <cell r="U3726"/>
          <cell r="V3726"/>
          <cell r="W3726"/>
          <cell r="Y3726"/>
          <cell r="Z3726"/>
          <cell r="AA3726"/>
          <cell r="AB3726"/>
          <cell r="AC3726"/>
          <cell r="AD3726"/>
          <cell r="AE3726"/>
        </row>
        <row r="3727">
          <cell r="B3727">
            <v>44174</v>
          </cell>
          <cell r="C3727">
            <v>50</v>
          </cell>
          <cell r="D3727">
            <v>12</v>
          </cell>
          <cell r="E3727">
            <v>2005090001</v>
          </cell>
          <cell r="F3727" t="str">
            <v>Lõi Cation 10" vàng</v>
          </cell>
          <cell r="G3727"/>
          <cell r="H3727" t="str">
            <v>Lan</v>
          </cell>
          <cell r="I3727" t="str">
            <v>Lõi</v>
          </cell>
          <cell r="J3727" t="str">
            <v>PQC</v>
          </cell>
          <cell r="K3727">
            <v>1000</v>
          </cell>
          <cell r="L3727">
            <v>994</v>
          </cell>
          <cell r="M3727">
            <v>6</v>
          </cell>
          <cell r="P3727"/>
          <cell r="Q3727"/>
          <cell r="R3727"/>
          <cell r="S3727"/>
          <cell r="T3727"/>
          <cell r="U3727"/>
          <cell r="V3727"/>
          <cell r="W3727"/>
          <cell r="Y3727"/>
          <cell r="Z3727">
            <v>6</v>
          </cell>
          <cell r="AA3727"/>
          <cell r="AB3727"/>
          <cell r="AC3727"/>
          <cell r="AD3727"/>
          <cell r="AE3727"/>
        </row>
        <row r="3728">
          <cell r="B3728">
            <v>44174</v>
          </cell>
          <cell r="C3728">
            <v>50</v>
          </cell>
          <cell r="D3728">
            <v>12</v>
          </cell>
          <cell r="E3728">
            <v>2004010185</v>
          </cell>
          <cell r="F3728" t="str">
            <v>Lõi lọc Smax Duo 1 Vi lọc</v>
          </cell>
          <cell r="G3728"/>
          <cell r="H3728" t="str">
            <v>Lan</v>
          </cell>
          <cell r="I3728" t="str">
            <v>Lõi</v>
          </cell>
          <cell r="J3728" t="str">
            <v>PQC</v>
          </cell>
          <cell r="K3728">
            <v>7500</v>
          </cell>
          <cell r="L3728">
            <v>7500</v>
          </cell>
          <cell r="M3728">
            <v>0</v>
          </cell>
          <cell r="P3728"/>
          <cell r="Q3728"/>
          <cell r="R3728"/>
          <cell r="S3728"/>
          <cell r="T3728"/>
          <cell r="U3728"/>
          <cell r="V3728"/>
          <cell r="W3728"/>
          <cell r="Y3728"/>
          <cell r="Z3728"/>
          <cell r="AA3728"/>
          <cell r="AB3728"/>
          <cell r="AC3728"/>
          <cell r="AD3728"/>
          <cell r="AE3728"/>
        </row>
        <row r="3729">
          <cell r="B3729">
            <v>44174</v>
          </cell>
          <cell r="C3729">
            <v>50</v>
          </cell>
          <cell r="D3729">
            <v>12</v>
          </cell>
          <cell r="E3729">
            <v>2005010108</v>
          </cell>
          <cell r="F3729" t="str">
            <v>Lõi lọc Smax Duo 2 Activated Carbon</v>
          </cell>
          <cell r="G3729"/>
          <cell r="H3729" t="str">
            <v>Lan</v>
          </cell>
          <cell r="I3729" t="str">
            <v>Lõi</v>
          </cell>
          <cell r="J3729" t="str">
            <v>PQC</v>
          </cell>
          <cell r="K3729">
            <v>4000</v>
          </cell>
          <cell r="L3729">
            <v>4000</v>
          </cell>
          <cell r="M3729">
            <v>0</v>
          </cell>
          <cell r="P3729"/>
          <cell r="Q3729"/>
          <cell r="R3729"/>
          <cell r="S3729"/>
          <cell r="T3729"/>
          <cell r="U3729"/>
          <cell r="V3729"/>
          <cell r="W3729"/>
          <cell r="Y3729"/>
          <cell r="Z3729"/>
          <cell r="AA3729"/>
          <cell r="AB3729"/>
          <cell r="AC3729"/>
          <cell r="AD3729"/>
          <cell r="AE3729"/>
        </row>
        <row r="3730">
          <cell r="B3730">
            <v>44174</v>
          </cell>
          <cell r="C3730">
            <v>50</v>
          </cell>
          <cell r="D3730">
            <v>12</v>
          </cell>
          <cell r="E3730">
            <v>2003090057</v>
          </cell>
          <cell r="F3730" t="str">
            <v>Lõi Hydrogen K EZ xanh D KAROFI (DM)</v>
          </cell>
          <cell r="G3730"/>
          <cell r="H3730" t="str">
            <v>Lan</v>
          </cell>
          <cell r="I3730" t="str">
            <v>Lõi</v>
          </cell>
          <cell r="J3730" t="str">
            <v>PQC</v>
          </cell>
          <cell r="K3730">
            <v>2473</v>
          </cell>
          <cell r="L3730">
            <v>2473</v>
          </cell>
          <cell r="M3730">
            <v>0</v>
          </cell>
          <cell r="P3730"/>
          <cell r="Q3730"/>
          <cell r="R3730"/>
          <cell r="S3730"/>
          <cell r="T3730"/>
          <cell r="U3730"/>
          <cell r="V3730"/>
          <cell r="W3730"/>
          <cell r="Y3730"/>
          <cell r="Z3730"/>
          <cell r="AA3730"/>
          <cell r="AB3730"/>
          <cell r="AC3730"/>
          <cell r="AD3730"/>
          <cell r="AE3730"/>
        </row>
        <row r="3731">
          <cell r="B3731">
            <v>44174</v>
          </cell>
          <cell r="C3731">
            <v>50</v>
          </cell>
          <cell r="D3731">
            <v>12</v>
          </cell>
          <cell r="E3731">
            <v>2003070043</v>
          </cell>
          <cell r="F3731" t="str">
            <v>Lõi Nano K EZ xanh D KAROFI (DM)</v>
          </cell>
          <cell r="G3731"/>
          <cell r="H3731" t="str">
            <v>Lan</v>
          </cell>
          <cell r="I3731" t="str">
            <v>Lõi</v>
          </cell>
          <cell r="J3731" t="str">
            <v>PQC</v>
          </cell>
          <cell r="K3731">
            <v>2891</v>
          </cell>
          <cell r="L3731">
            <v>2891</v>
          </cell>
          <cell r="M3731">
            <v>0</v>
          </cell>
          <cell r="P3731"/>
          <cell r="Q3731"/>
          <cell r="R3731"/>
          <cell r="S3731"/>
          <cell r="T3731"/>
          <cell r="U3731"/>
          <cell r="V3731"/>
          <cell r="W3731"/>
          <cell r="Y3731"/>
          <cell r="Z3731"/>
          <cell r="AA3731"/>
          <cell r="AB3731"/>
          <cell r="AC3731"/>
          <cell r="AD3731"/>
          <cell r="AE3731"/>
        </row>
        <row r="3732">
          <cell r="B3732">
            <v>44174</v>
          </cell>
          <cell r="C3732">
            <v>50</v>
          </cell>
          <cell r="D3732">
            <v>12</v>
          </cell>
          <cell r="E3732">
            <v>2003050081</v>
          </cell>
          <cell r="F3732" t="str">
            <v>Lõi khoáng K EZ xanh D KAROFI (DM)</v>
          </cell>
          <cell r="G3732"/>
          <cell r="H3732" t="str">
            <v>Lan</v>
          </cell>
          <cell r="I3732" t="str">
            <v>Lõi</v>
          </cell>
          <cell r="J3732" t="str">
            <v>PQC</v>
          </cell>
          <cell r="K3732">
            <v>2968</v>
          </cell>
          <cell r="L3732">
            <v>2968</v>
          </cell>
          <cell r="M3732">
            <v>0</v>
          </cell>
          <cell r="P3732"/>
          <cell r="Q3732"/>
          <cell r="R3732"/>
          <cell r="S3732"/>
          <cell r="T3732"/>
          <cell r="U3732"/>
          <cell r="V3732"/>
          <cell r="W3732"/>
          <cell r="Y3732"/>
          <cell r="Z3732"/>
          <cell r="AA3732"/>
          <cell r="AB3732"/>
          <cell r="AC3732"/>
          <cell r="AD3732"/>
          <cell r="AE3732"/>
        </row>
        <row r="3733">
          <cell r="B3733">
            <v>44174</v>
          </cell>
          <cell r="C3733">
            <v>50</v>
          </cell>
          <cell r="D3733">
            <v>12</v>
          </cell>
          <cell r="E3733">
            <v>2004020069</v>
          </cell>
          <cell r="F3733" t="str">
            <v>Lõi PPD 10" xanh AQUAROOM</v>
          </cell>
          <cell r="G3733"/>
          <cell r="H3733" t="str">
            <v>Lan</v>
          </cell>
          <cell r="I3733" t="str">
            <v>Lõi</v>
          </cell>
          <cell r="J3733" t="str">
            <v>PQC</v>
          </cell>
          <cell r="K3733">
            <v>1000</v>
          </cell>
          <cell r="L3733">
            <v>1000</v>
          </cell>
          <cell r="M3733">
            <v>0</v>
          </cell>
          <cell r="P3733"/>
          <cell r="Q3733"/>
          <cell r="R3733"/>
          <cell r="S3733"/>
          <cell r="T3733"/>
          <cell r="U3733"/>
          <cell r="V3733"/>
          <cell r="W3733"/>
          <cell r="Y3733"/>
          <cell r="Z3733"/>
          <cell r="AA3733"/>
          <cell r="AB3733"/>
          <cell r="AC3733"/>
          <cell r="AD3733"/>
          <cell r="AE3733"/>
        </row>
        <row r="3734">
          <cell r="B3734">
            <v>44174</v>
          </cell>
          <cell r="C3734">
            <v>50</v>
          </cell>
          <cell r="D3734">
            <v>12</v>
          </cell>
          <cell r="E3734">
            <v>2004010099</v>
          </cell>
          <cell r="F3734" t="str">
            <v>Lõi PP 10" trắng AQUA PURE</v>
          </cell>
          <cell r="G3734"/>
          <cell r="H3734" t="str">
            <v>Lan</v>
          </cell>
          <cell r="I3734" t="str">
            <v>Lõi</v>
          </cell>
          <cell r="J3734" t="str">
            <v>PQC</v>
          </cell>
          <cell r="K3734">
            <v>995</v>
          </cell>
          <cell r="L3734">
            <v>995</v>
          </cell>
          <cell r="M3734">
            <v>0</v>
          </cell>
          <cell r="P3734"/>
          <cell r="Q3734"/>
          <cell r="R3734"/>
          <cell r="S3734"/>
          <cell r="T3734"/>
          <cell r="U3734"/>
          <cell r="V3734"/>
          <cell r="W3734"/>
          <cell r="Y3734"/>
          <cell r="Z3734"/>
          <cell r="AA3734"/>
          <cell r="AB3734"/>
          <cell r="AC3734"/>
          <cell r="AD3734"/>
          <cell r="AE3734"/>
        </row>
        <row r="3735">
          <cell r="B3735">
            <v>44174</v>
          </cell>
          <cell r="C3735">
            <v>50</v>
          </cell>
          <cell r="D3735">
            <v>12</v>
          </cell>
          <cell r="E3735">
            <v>2005020052</v>
          </cell>
          <cell r="F3735" t="str">
            <v>Lõi lọc Smax Duo 3 Post Carbon</v>
          </cell>
          <cell r="G3735"/>
          <cell r="H3735" t="str">
            <v>Lan</v>
          </cell>
          <cell r="I3735" t="str">
            <v>Lõi</v>
          </cell>
          <cell r="J3735" t="str">
            <v>PQC</v>
          </cell>
          <cell r="K3735">
            <v>1000</v>
          </cell>
          <cell r="L3735">
            <v>1000</v>
          </cell>
          <cell r="M3735">
            <v>0</v>
          </cell>
          <cell r="P3735"/>
          <cell r="Q3735"/>
          <cell r="R3735"/>
          <cell r="S3735"/>
          <cell r="T3735"/>
          <cell r="U3735"/>
          <cell r="V3735"/>
          <cell r="W3735"/>
          <cell r="Y3735"/>
          <cell r="Z3735"/>
          <cell r="AA3735"/>
          <cell r="AB3735"/>
          <cell r="AC3735"/>
          <cell r="AD3735"/>
          <cell r="AE3735"/>
        </row>
        <row r="3736">
          <cell r="B3736">
            <v>44174</v>
          </cell>
          <cell r="C3736">
            <v>50</v>
          </cell>
          <cell r="D3736">
            <v>12</v>
          </cell>
          <cell r="E3736">
            <v>2004010247</v>
          </cell>
          <cell r="F3736" t="str">
            <v>Lõi PP 10" G170-70 5u Gold So Safe</v>
          </cell>
          <cell r="G3736"/>
          <cell r="H3736" t="str">
            <v>Lan</v>
          </cell>
          <cell r="I3736" t="str">
            <v>Lõi</v>
          </cell>
          <cell r="J3736" t="str">
            <v>PQC</v>
          </cell>
          <cell r="K3736">
            <v>1000</v>
          </cell>
          <cell r="L3736">
            <v>1000</v>
          </cell>
          <cell r="M3736">
            <v>0</v>
          </cell>
          <cell r="P3736"/>
          <cell r="Q3736"/>
          <cell r="R3736"/>
          <cell r="S3736"/>
          <cell r="T3736"/>
          <cell r="U3736"/>
          <cell r="V3736"/>
          <cell r="W3736"/>
          <cell r="Y3736"/>
          <cell r="Z3736"/>
          <cell r="AA3736"/>
          <cell r="AB3736"/>
          <cell r="AC3736"/>
          <cell r="AD3736"/>
          <cell r="AE3736"/>
        </row>
        <row r="3737">
          <cell r="B3737">
            <v>44174</v>
          </cell>
          <cell r="C3737">
            <v>50</v>
          </cell>
          <cell r="D3737">
            <v>12</v>
          </cell>
          <cell r="E3737">
            <v>2004010146</v>
          </cell>
          <cell r="F3737" t="str">
            <v>Lõi PP 10" G135-63 So Safe</v>
          </cell>
          <cell r="G3737"/>
          <cell r="H3737" t="str">
            <v>Lan</v>
          </cell>
          <cell r="I3737" t="str">
            <v>Lõi</v>
          </cell>
          <cell r="J3737" t="str">
            <v>PQC</v>
          </cell>
          <cell r="K3737">
            <v>2000</v>
          </cell>
          <cell r="L3737">
            <v>2000</v>
          </cell>
          <cell r="M3737">
            <v>0</v>
          </cell>
          <cell r="P3737"/>
          <cell r="Q3737"/>
          <cell r="R3737"/>
          <cell r="S3737"/>
          <cell r="T3737"/>
          <cell r="U3737"/>
          <cell r="V3737"/>
          <cell r="W3737"/>
          <cell r="Y3737"/>
          <cell r="Z3737"/>
          <cell r="AA3737"/>
          <cell r="AB3737"/>
          <cell r="AC3737"/>
          <cell r="AD3737"/>
          <cell r="AE3737"/>
        </row>
        <row r="3738">
          <cell r="B3738">
            <v>44174</v>
          </cell>
          <cell r="C3738">
            <v>50</v>
          </cell>
          <cell r="D3738">
            <v>12</v>
          </cell>
          <cell r="E3738">
            <v>2003010009</v>
          </cell>
          <cell r="F3738" t="str">
            <v>Lõi ORP alkaline K EZ xanh D KAROFI</v>
          </cell>
          <cell r="G3738"/>
          <cell r="H3738" t="str">
            <v>Lan</v>
          </cell>
          <cell r="I3738" t="str">
            <v>Lõi</v>
          </cell>
          <cell r="J3738" t="str">
            <v>PQC</v>
          </cell>
          <cell r="K3738">
            <v>972</v>
          </cell>
          <cell r="L3738">
            <v>972</v>
          </cell>
          <cell r="M3738">
            <v>0</v>
          </cell>
          <cell r="P3738"/>
          <cell r="Q3738"/>
          <cell r="R3738"/>
          <cell r="S3738"/>
          <cell r="T3738"/>
          <cell r="U3738"/>
          <cell r="V3738"/>
          <cell r="W3738"/>
          <cell r="Y3738"/>
          <cell r="Z3738"/>
          <cell r="AA3738"/>
          <cell r="AB3738"/>
          <cell r="AC3738"/>
          <cell r="AD3738"/>
          <cell r="AE3738"/>
        </row>
        <row r="3739">
          <cell r="B3739">
            <v>44174</v>
          </cell>
          <cell r="C3739">
            <v>50</v>
          </cell>
          <cell r="D3739">
            <v>12</v>
          </cell>
          <cell r="E3739">
            <v>2003050074</v>
          </cell>
          <cell r="F3739" t="str">
            <v>Lõi khoáng V vàng BV SUNHOUSE (DM)</v>
          </cell>
          <cell r="G3739"/>
          <cell r="H3739" t="str">
            <v>Lan</v>
          </cell>
          <cell r="I3739" t="str">
            <v>Lõi</v>
          </cell>
          <cell r="J3739" t="str">
            <v>PQC</v>
          </cell>
          <cell r="K3739">
            <v>1694</v>
          </cell>
          <cell r="L3739">
            <v>1694</v>
          </cell>
          <cell r="M3739">
            <v>0</v>
          </cell>
          <cell r="P3739"/>
          <cell r="Q3739"/>
          <cell r="R3739"/>
          <cell r="S3739"/>
          <cell r="T3739"/>
          <cell r="U3739"/>
          <cell r="V3739"/>
          <cell r="W3739"/>
          <cell r="Y3739"/>
          <cell r="Z3739"/>
          <cell r="AA3739"/>
          <cell r="AB3739"/>
          <cell r="AC3739"/>
          <cell r="AD3739"/>
          <cell r="AE3739"/>
        </row>
        <row r="3740">
          <cell r="B3740">
            <v>44174</v>
          </cell>
          <cell r="C3740">
            <v>50</v>
          </cell>
          <cell r="D3740">
            <v>12</v>
          </cell>
          <cell r="E3740">
            <v>2003030316</v>
          </cell>
          <cell r="F3740" t="str">
            <v>Màng RO EZ270T-2R (MCM) (DM)</v>
          </cell>
          <cell r="G3740"/>
          <cell r="H3740" t="str">
            <v>Lan</v>
          </cell>
          <cell r="I3740" t="str">
            <v>Lõi</v>
          </cell>
          <cell r="J3740" t="str">
            <v>PQC</v>
          </cell>
          <cell r="K3740">
            <v>1860</v>
          </cell>
          <cell r="L3740">
            <v>1860</v>
          </cell>
          <cell r="M3740">
            <v>0</v>
          </cell>
          <cell r="P3740"/>
          <cell r="Q3740"/>
          <cell r="R3740"/>
          <cell r="S3740"/>
          <cell r="T3740"/>
          <cell r="U3740"/>
          <cell r="V3740"/>
          <cell r="W3740"/>
          <cell r="Y3740"/>
          <cell r="Z3740"/>
          <cell r="AA3740"/>
          <cell r="AB3740"/>
          <cell r="AC3740"/>
          <cell r="AD3740"/>
          <cell r="AE3740"/>
        </row>
        <row r="3741">
          <cell r="B3741">
            <v>44174</v>
          </cell>
          <cell r="C3741">
            <v>50</v>
          </cell>
          <cell r="D3741">
            <v>12</v>
          </cell>
          <cell r="E3741">
            <v>2005020003</v>
          </cell>
          <cell r="F3741" t="str">
            <v>Lõi CTO 10" trắng</v>
          </cell>
          <cell r="G3741"/>
          <cell r="H3741" t="str">
            <v>Lan</v>
          </cell>
          <cell r="I3741" t="str">
            <v>Lõi</v>
          </cell>
          <cell r="J3741" t="str">
            <v>PQC</v>
          </cell>
          <cell r="K3741">
            <v>28800</v>
          </cell>
          <cell r="L3741">
            <v>28800</v>
          </cell>
          <cell r="M3741">
            <v>0</v>
          </cell>
          <cell r="P3741"/>
          <cell r="Q3741"/>
          <cell r="R3741"/>
          <cell r="S3741"/>
          <cell r="T3741"/>
          <cell r="U3741"/>
          <cell r="V3741"/>
          <cell r="W3741"/>
          <cell r="Y3741"/>
          <cell r="Z3741"/>
          <cell r="AA3741"/>
          <cell r="AB3741"/>
          <cell r="AC3741"/>
          <cell r="AD3741"/>
          <cell r="AE3741"/>
        </row>
        <row r="3742">
          <cell r="B3742">
            <v>44174</v>
          </cell>
          <cell r="C3742">
            <v>50</v>
          </cell>
          <cell r="D3742">
            <v>12</v>
          </cell>
          <cell r="E3742">
            <v>2007020014</v>
          </cell>
          <cell r="F3742" t="str">
            <v>Van áp thấp đen EZ 1/4 JEAK</v>
          </cell>
          <cell r="G3742"/>
          <cell r="H3742" t="str">
            <v>Nhâm</v>
          </cell>
          <cell r="I3742" t="str">
            <v>Linh kiện</v>
          </cell>
          <cell r="J3742" t="str">
            <v>PQC</v>
          </cell>
          <cell r="K3742">
            <v>500</v>
          </cell>
          <cell r="L3742">
            <v>492</v>
          </cell>
          <cell r="M3742">
            <v>8</v>
          </cell>
          <cell r="P3742"/>
          <cell r="Q3742"/>
          <cell r="R3742"/>
          <cell r="S3742"/>
          <cell r="T3742">
            <v>8</v>
          </cell>
          <cell r="U3742"/>
          <cell r="V3742"/>
          <cell r="W3742"/>
          <cell r="Y3742"/>
          <cell r="Z3742"/>
          <cell r="AA3742"/>
          <cell r="AB3742"/>
          <cell r="AC3742"/>
          <cell r="AD3742"/>
          <cell r="AE3742"/>
        </row>
        <row r="3743">
          <cell r="B3743">
            <v>44174</v>
          </cell>
          <cell r="C3743">
            <v>50</v>
          </cell>
          <cell r="D3743">
            <v>12</v>
          </cell>
          <cell r="E3743">
            <v>2011020051</v>
          </cell>
          <cell r="F3743" t="str">
            <v>Bộ cút Flow 300 FRT (VN)</v>
          </cell>
          <cell r="G3743"/>
          <cell r="H3743" t="str">
            <v>Nhâm</v>
          </cell>
          <cell r="I3743" t="str">
            <v>Linh kiện</v>
          </cell>
          <cell r="J3743" t="str">
            <v>PQC</v>
          </cell>
          <cell r="K3743">
            <v>2000</v>
          </cell>
          <cell r="L3743">
            <v>1989</v>
          </cell>
          <cell r="M3743">
            <v>11</v>
          </cell>
          <cell r="P3743"/>
          <cell r="Q3743"/>
          <cell r="R3743"/>
          <cell r="S3743"/>
          <cell r="T3743"/>
          <cell r="U3743"/>
          <cell r="V3743"/>
          <cell r="W3743"/>
          <cell r="Y3743">
            <v>11</v>
          </cell>
          <cell r="Z3743"/>
          <cell r="AA3743"/>
          <cell r="AB3743"/>
          <cell r="AC3743"/>
          <cell r="AD3743"/>
          <cell r="AE3743"/>
        </row>
        <row r="3744">
          <cell r="B3744">
            <v>44174</v>
          </cell>
          <cell r="C3744">
            <v>50</v>
          </cell>
          <cell r="D3744">
            <v>12</v>
          </cell>
          <cell r="E3744">
            <v>3004091213</v>
          </cell>
          <cell r="F3744" t="str">
            <v>Cụm van điện từ- Rơ le nhiệt</v>
          </cell>
          <cell r="G3744"/>
          <cell r="H3744" t="str">
            <v>Nhâm</v>
          </cell>
          <cell r="I3744" t="str">
            <v>Linh kiện</v>
          </cell>
          <cell r="J3744" t="str">
            <v>PQC</v>
          </cell>
          <cell r="K3744">
            <v>1500</v>
          </cell>
          <cell r="L3744">
            <v>1500</v>
          </cell>
          <cell r="M3744">
            <v>0</v>
          </cell>
          <cell r="P3744"/>
          <cell r="Q3744"/>
          <cell r="R3744"/>
          <cell r="S3744"/>
          <cell r="T3744"/>
          <cell r="U3744"/>
          <cell r="V3744"/>
          <cell r="W3744"/>
          <cell r="Y3744"/>
          <cell r="Z3744"/>
          <cell r="AA3744"/>
          <cell r="AB3744"/>
          <cell r="AC3744"/>
          <cell r="AD3744"/>
          <cell r="AE3744"/>
        </row>
        <row r="3745">
          <cell r="B3745">
            <v>44174</v>
          </cell>
          <cell r="C3745">
            <v>50</v>
          </cell>
          <cell r="D3745">
            <v>12</v>
          </cell>
          <cell r="E3745">
            <v>2013050007</v>
          </cell>
          <cell r="F3745" t="str">
            <v>Flow 300 RT</v>
          </cell>
          <cell r="G3745"/>
          <cell r="H3745" t="str">
            <v>Nhâm</v>
          </cell>
          <cell r="I3745" t="str">
            <v>Linh kiện</v>
          </cell>
          <cell r="J3745" t="str">
            <v>PQC</v>
          </cell>
          <cell r="K3745">
            <v>500</v>
          </cell>
          <cell r="L3745">
            <v>500</v>
          </cell>
          <cell r="M3745">
            <v>0</v>
          </cell>
          <cell r="P3745"/>
          <cell r="Q3745"/>
          <cell r="R3745"/>
          <cell r="S3745"/>
          <cell r="T3745"/>
          <cell r="U3745"/>
          <cell r="V3745"/>
          <cell r="W3745"/>
          <cell r="Y3745"/>
          <cell r="Z3745"/>
          <cell r="AA3745"/>
          <cell r="AB3745"/>
          <cell r="AC3745"/>
          <cell r="AD3745"/>
          <cell r="AE3745"/>
        </row>
        <row r="3746">
          <cell r="B3746">
            <v>44174</v>
          </cell>
          <cell r="C3746">
            <v>50</v>
          </cell>
          <cell r="D3746">
            <v>12</v>
          </cell>
          <cell r="E3746">
            <v>2013050005</v>
          </cell>
          <cell r="F3746" t="str">
            <v>Flow 300 RN</v>
          </cell>
          <cell r="G3746"/>
          <cell r="H3746" t="str">
            <v>Nhâm</v>
          </cell>
          <cell r="I3746" t="str">
            <v>Linh kiện</v>
          </cell>
          <cell r="J3746" t="str">
            <v>PQC</v>
          </cell>
          <cell r="K3746">
            <v>500</v>
          </cell>
          <cell r="L3746">
            <v>500</v>
          </cell>
          <cell r="M3746">
            <v>0</v>
          </cell>
          <cell r="P3746"/>
          <cell r="Q3746"/>
          <cell r="R3746"/>
          <cell r="S3746"/>
          <cell r="T3746"/>
          <cell r="U3746"/>
          <cell r="V3746"/>
          <cell r="W3746"/>
          <cell r="Y3746"/>
          <cell r="Z3746"/>
          <cell r="AA3746"/>
          <cell r="AB3746"/>
          <cell r="AC3746"/>
          <cell r="AD3746"/>
          <cell r="AE3746"/>
        </row>
        <row r="3747">
          <cell r="B3747">
            <v>44174</v>
          </cell>
          <cell r="C3747">
            <v>50</v>
          </cell>
          <cell r="D3747">
            <v>12</v>
          </cell>
          <cell r="E3747">
            <v>2011010004</v>
          </cell>
          <cell r="F3747" t="str">
            <v>Van 1C 14 trắng</v>
          </cell>
          <cell r="G3747"/>
          <cell r="H3747" t="str">
            <v>Nhâm</v>
          </cell>
          <cell r="I3747" t="str">
            <v>Linh kiện</v>
          </cell>
          <cell r="J3747" t="str">
            <v>PQC</v>
          </cell>
          <cell r="K3747">
            <v>500</v>
          </cell>
          <cell r="L3747">
            <v>500</v>
          </cell>
          <cell r="M3747">
            <v>0</v>
          </cell>
          <cell r="P3747"/>
          <cell r="Q3747"/>
          <cell r="R3747"/>
          <cell r="S3747"/>
          <cell r="T3747"/>
          <cell r="U3747"/>
          <cell r="V3747"/>
          <cell r="W3747"/>
          <cell r="Y3747"/>
          <cell r="Z3747"/>
          <cell r="AA3747"/>
          <cell r="AB3747"/>
          <cell r="AC3747"/>
          <cell r="AD3747"/>
          <cell r="AE3747"/>
        </row>
        <row r="3748">
          <cell r="B3748">
            <v>44174</v>
          </cell>
          <cell r="C3748">
            <v>50</v>
          </cell>
          <cell r="D3748">
            <v>12</v>
          </cell>
          <cell r="E3748">
            <v>2007010003</v>
          </cell>
          <cell r="F3748" t="str">
            <v>Van áp cao đen 1/4" JEAK</v>
          </cell>
          <cell r="G3748"/>
          <cell r="H3748" t="str">
            <v>Nhâm</v>
          </cell>
          <cell r="I3748" t="str">
            <v>Linh kiện</v>
          </cell>
          <cell r="J3748" t="str">
            <v>PQC</v>
          </cell>
          <cell r="K3748">
            <v>2000</v>
          </cell>
          <cell r="L3748">
            <v>2000</v>
          </cell>
          <cell r="M3748">
            <v>0</v>
          </cell>
          <cell r="P3748"/>
          <cell r="Q3748"/>
          <cell r="R3748"/>
          <cell r="S3748"/>
          <cell r="T3748"/>
          <cell r="U3748"/>
          <cell r="V3748"/>
          <cell r="W3748"/>
          <cell r="Y3748"/>
          <cell r="Z3748"/>
          <cell r="AA3748"/>
          <cell r="AB3748"/>
          <cell r="AC3748"/>
          <cell r="AD3748"/>
          <cell r="AE3748"/>
        </row>
        <row r="3749">
          <cell r="B3749">
            <v>44174</v>
          </cell>
          <cell r="C3749">
            <v>50</v>
          </cell>
          <cell r="D3749">
            <v>12</v>
          </cell>
          <cell r="E3749">
            <v>2007020008</v>
          </cell>
          <cell r="F3749" t="str">
            <v>Van áp thấp đen 1/4" JEAK</v>
          </cell>
          <cell r="G3749"/>
          <cell r="H3749" t="str">
            <v>Nhâm</v>
          </cell>
          <cell r="I3749" t="str">
            <v>Linh kiện</v>
          </cell>
          <cell r="J3749" t="str">
            <v>PQC</v>
          </cell>
          <cell r="K3749">
            <v>1000</v>
          </cell>
          <cell r="L3749">
            <v>1000</v>
          </cell>
          <cell r="M3749">
            <v>0</v>
          </cell>
          <cell r="P3749"/>
          <cell r="Q3749"/>
          <cell r="R3749"/>
          <cell r="S3749"/>
          <cell r="T3749"/>
          <cell r="U3749"/>
          <cell r="V3749"/>
          <cell r="W3749"/>
          <cell r="Y3749"/>
          <cell r="Z3749"/>
          <cell r="AA3749"/>
          <cell r="AB3749"/>
          <cell r="AC3749"/>
          <cell r="AD3749"/>
          <cell r="AE3749"/>
        </row>
        <row r="3750">
          <cell r="B3750">
            <v>44174</v>
          </cell>
          <cell r="C3750">
            <v>50</v>
          </cell>
          <cell r="D3750">
            <v>12</v>
          </cell>
          <cell r="E3750">
            <v>2001310030</v>
          </cell>
          <cell r="F3750" t="str">
            <v>Nắp cốc K EZ 1/4-1/4 trắng</v>
          </cell>
          <cell r="G3750"/>
          <cell r="H3750" t="str">
            <v>Nhâm</v>
          </cell>
          <cell r="I3750" t="str">
            <v>Linh kiện</v>
          </cell>
          <cell r="J3750" t="str">
            <v>PQC</v>
          </cell>
          <cell r="K3750">
            <v>1000</v>
          </cell>
          <cell r="L3750">
            <v>1000</v>
          </cell>
          <cell r="M3750">
            <v>0</v>
          </cell>
          <cell r="P3750"/>
          <cell r="Q3750"/>
          <cell r="R3750"/>
          <cell r="S3750"/>
          <cell r="T3750"/>
          <cell r="U3750"/>
          <cell r="V3750"/>
          <cell r="W3750"/>
          <cell r="Y3750"/>
          <cell r="Z3750"/>
          <cell r="AA3750"/>
          <cell r="AB3750"/>
          <cell r="AC3750"/>
          <cell r="AD3750"/>
          <cell r="AE3750"/>
        </row>
        <row r="3751">
          <cell r="B3751">
            <v>44174</v>
          </cell>
          <cell r="C3751">
            <v>50</v>
          </cell>
          <cell r="D3751">
            <v>12</v>
          </cell>
          <cell r="E3751">
            <v>2001310033</v>
          </cell>
          <cell r="F3751" t="str">
            <v>Nắp cốc K EZ 3/8-1/4 trắng</v>
          </cell>
          <cell r="G3751"/>
          <cell r="H3751" t="str">
            <v>Nhâm</v>
          </cell>
          <cell r="I3751" t="str">
            <v>Linh kiện</v>
          </cell>
          <cell r="J3751" t="str">
            <v>PQC</v>
          </cell>
          <cell r="K3751">
            <v>1000</v>
          </cell>
          <cell r="L3751">
            <v>1000</v>
          </cell>
          <cell r="M3751">
            <v>0</v>
          </cell>
          <cell r="P3751"/>
          <cell r="Q3751"/>
          <cell r="R3751"/>
          <cell r="S3751"/>
          <cell r="T3751"/>
          <cell r="U3751"/>
          <cell r="V3751"/>
          <cell r="W3751"/>
          <cell r="Y3751"/>
          <cell r="Z3751"/>
          <cell r="AA3751"/>
          <cell r="AB3751"/>
          <cell r="AC3751"/>
          <cell r="AD3751"/>
          <cell r="AE3751"/>
        </row>
        <row r="3752">
          <cell r="B3752">
            <v>44174</v>
          </cell>
          <cell r="C3752">
            <v>50</v>
          </cell>
          <cell r="D3752">
            <v>12</v>
          </cell>
          <cell r="E3752">
            <v>2006030024</v>
          </cell>
          <cell r="F3752" t="str">
            <v>Tủ IRO3 KAROFI E8RO ghi</v>
          </cell>
          <cell r="G3752"/>
          <cell r="H3752" t="str">
            <v>Tân</v>
          </cell>
          <cell r="I3752" t="str">
            <v>Cơ Khí</v>
          </cell>
          <cell r="J3752" t="str">
            <v>PQC</v>
          </cell>
          <cell r="K3752">
            <v>450</v>
          </cell>
          <cell r="L3752">
            <v>441</v>
          </cell>
          <cell r="M3752">
            <v>9</v>
          </cell>
          <cell r="P3752"/>
          <cell r="Q3752"/>
          <cell r="R3752"/>
          <cell r="S3752"/>
          <cell r="T3752">
            <v>9</v>
          </cell>
          <cell r="U3752"/>
          <cell r="V3752"/>
          <cell r="W3752"/>
          <cell r="Y3752"/>
          <cell r="Z3752"/>
          <cell r="AA3752"/>
          <cell r="AB3752"/>
          <cell r="AC3752"/>
          <cell r="AD3752"/>
          <cell r="AE3752"/>
        </row>
        <row r="3753">
          <cell r="B3753">
            <v>44174</v>
          </cell>
          <cell r="C3753">
            <v>50</v>
          </cell>
          <cell r="D3753">
            <v>12</v>
          </cell>
          <cell r="E3753">
            <v>2006010011</v>
          </cell>
          <cell r="F3753" t="str">
            <v>Tủ IQ đen KAROFI (BQ)</v>
          </cell>
          <cell r="G3753"/>
          <cell r="H3753" t="str">
            <v>Tân</v>
          </cell>
          <cell r="I3753" t="str">
            <v>Cơ Khí</v>
          </cell>
          <cell r="J3753" t="str">
            <v>PQC</v>
          </cell>
          <cell r="K3753">
            <v>300</v>
          </cell>
          <cell r="L3753">
            <v>299</v>
          </cell>
          <cell r="M3753">
            <v>1</v>
          </cell>
          <cell r="P3753"/>
          <cell r="Q3753"/>
          <cell r="R3753"/>
          <cell r="S3753"/>
          <cell r="T3753">
            <v>1</v>
          </cell>
          <cell r="U3753"/>
          <cell r="V3753"/>
          <cell r="W3753"/>
          <cell r="Y3753"/>
          <cell r="Z3753"/>
          <cell r="AA3753"/>
          <cell r="AB3753"/>
          <cell r="AC3753"/>
          <cell r="AD3753"/>
          <cell r="AE3753"/>
        </row>
        <row r="3754">
          <cell r="B3754">
            <v>44174</v>
          </cell>
          <cell r="C3754">
            <v>50</v>
          </cell>
          <cell r="D3754">
            <v>12</v>
          </cell>
          <cell r="E3754">
            <v>2006010089</v>
          </cell>
          <cell r="F3754" t="str">
            <v>Tủ HPC đen KAROFI SRO+</v>
          </cell>
          <cell r="G3754"/>
          <cell r="H3754" t="str">
            <v>Tân</v>
          </cell>
          <cell r="I3754" t="str">
            <v>Cơ Khí</v>
          </cell>
          <cell r="J3754" t="str">
            <v>PQC</v>
          </cell>
          <cell r="K3754">
            <v>200</v>
          </cell>
          <cell r="L3754">
            <v>196</v>
          </cell>
          <cell r="M3754">
            <v>4</v>
          </cell>
          <cell r="P3754"/>
          <cell r="Q3754"/>
          <cell r="R3754"/>
          <cell r="S3754"/>
          <cell r="T3754">
            <v>3</v>
          </cell>
          <cell r="U3754"/>
          <cell r="V3754"/>
          <cell r="W3754">
            <v>1</v>
          </cell>
          <cell r="Y3754"/>
          <cell r="Z3754"/>
          <cell r="AA3754"/>
          <cell r="AB3754"/>
          <cell r="AC3754"/>
          <cell r="AD3754"/>
          <cell r="AE3754"/>
        </row>
        <row r="3755">
          <cell r="B3755">
            <v>44174</v>
          </cell>
          <cell r="C3755">
            <v>50</v>
          </cell>
          <cell r="D3755">
            <v>12</v>
          </cell>
          <cell r="E3755">
            <v>3003050030</v>
          </cell>
          <cell r="F3755" t="str">
            <v>Thân tủ IRO3 CT v2 (CS)</v>
          </cell>
          <cell r="G3755"/>
          <cell r="H3755" t="str">
            <v>Tân</v>
          </cell>
          <cell r="I3755" t="str">
            <v>Cơ Khí</v>
          </cell>
          <cell r="J3755" t="str">
            <v>PQC</v>
          </cell>
          <cell r="K3755">
            <v>500</v>
          </cell>
          <cell r="L3755">
            <v>500</v>
          </cell>
          <cell r="M3755">
            <v>0</v>
          </cell>
          <cell r="P3755"/>
          <cell r="Q3755"/>
          <cell r="R3755"/>
          <cell r="S3755"/>
          <cell r="T3755"/>
          <cell r="U3755"/>
          <cell r="V3755"/>
          <cell r="W3755"/>
          <cell r="Y3755"/>
          <cell r="Z3755"/>
          <cell r="AA3755"/>
          <cell r="AB3755"/>
          <cell r="AC3755"/>
          <cell r="AD3755"/>
          <cell r="AE3755"/>
        </row>
        <row r="3756">
          <cell r="B3756">
            <v>44174</v>
          </cell>
          <cell r="C3756">
            <v>50</v>
          </cell>
          <cell r="D3756">
            <v>12</v>
          </cell>
          <cell r="E3756">
            <v>3003050001</v>
          </cell>
          <cell r="F3756" t="str">
            <v>Thân tủ IQ (0.5mm/CS)</v>
          </cell>
          <cell r="G3756"/>
          <cell r="H3756" t="str">
            <v>Tân</v>
          </cell>
          <cell r="I3756" t="str">
            <v>Cơ Khí</v>
          </cell>
          <cell r="J3756" t="str">
            <v>PQC</v>
          </cell>
          <cell r="K3756">
            <v>500</v>
          </cell>
          <cell r="L3756">
            <v>500</v>
          </cell>
          <cell r="M3756">
            <v>0</v>
          </cell>
          <cell r="P3756"/>
          <cell r="Q3756"/>
          <cell r="R3756"/>
          <cell r="S3756"/>
          <cell r="T3756"/>
          <cell r="U3756"/>
          <cell r="V3756"/>
          <cell r="W3756"/>
          <cell r="Y3756"/>
          <cell r="Z3756"/>
          <cell r="AA3756"/>
          <cell r="AB3756"/>
          <cell r="AC3756"/>
          <cell r="AD3756"/>
          <cell r="AE3756"/>
        </row>
        <row r="3757">
          <cell r="B3757">
            <v>44174</v>
          </cell>
          <cell r="C3757">
            <v>50</v>
          </cell>
          <cell r="D3757">
            <v>12</v>
          </cell>
          <cell r="E3757">
            <v>3003050028</v>
          </cell>
          <cell r="F3757" t="str">
            <v>Vỏ thân tủ IRO3-HOT (CS)</v>
          </cell>
          <cell r="G3757"/>
          <cell r="H3757" t="str">
            <v>Tân</v>
          </cell>
          <cell r="I3757" t="str">
            <v>Cơ Khí</v>
          </cell>
          <cell r="J3757" t="str">
            <v>PQC</v>
          </cell>
          <cell r="K3757">
            <v>19</v>
          </cell>
          <cell r="L3757">
            <v>19</v>
          </cell>
          <cell r="M3757">
            <v>0</v>
          </cell>
          <cell r="P3757"/>
          <cell r="Q3757"/>
          <cell r="R3757"/>
          <cell r="S3757"/>
          <cell r="T3757"/>
          <cell r="U3757"/>
          <cell r="V3757"/>
          <cell r="W3757"/>
          <cell r="Y3757"/>
          <cell r="Z3757"/>
          <cell r="AA3757"/>
          <cell r="AB3757"/>
          <cell r="AC3757"/>
          <cell r="AD3757"/>
          <cell r="AE3757"/>
        </row>
        <row r="3758">
          <cell r="B3758">
            <v>44174</v>
          </cell>
          <cell r="C3758">
            <v>50</v>
          </cell>
          <cell r="D3758">
            <v>12</v>
          </cell>
          <cell r="E3758">
            <v>3004040404</v>
          </cell>
          <cell r="F3758" t="str">
            <v>Gá trên T33 IQ-PLUS</v>
          </cell>
          <cell r="G3758"/>
          <cell r="H3758" t="str">
            <v>Tân</v>
          </cell>
          <cell r="I3758" t="str">
            <v>Cơ Khí</v>
          </cell>
          <cell r="J3758" t="str">
            <v>PQC</v>
          </cell>
          <cell r="K3758">
            <v>260</v>
          </cell>
          <cell r="L3758">
            <v>260</v>
          </cell>
          <cell r="M3758">
            <v>0</v>
          </cell>
          <cell r="P3758"/>
          <cell r="Q3758"/>
          <cell r="R3758"/>
          <cell r="S3758"/>
          <cell r="T3758"/>
          <cell r="U3758"/>
          <cell r="V3758"/>
          <cell r="W3758"/>
          <cell r="Y3758"/>
          <cell r="Z3758"/>
          <cell r="AA3758"/>
          <cell r="AB3758"/>
          <cell r="AC3758"/>
          <cell r="AD3758"/>
          <cell r="AE3758"/>
        </row>
        <row r="3759">
          <cell r="B3759">
            <v>44174</v>
          </cell>
          <cell r="C3759">
            <v>50</v>
          </cell>
          <cell r="D3759">
            <v>12</v>
          </cell>
          <cell r="E3759">
            <v>3004040237</v>
          </cell>
          <cell r="F3759" t="str">
            <v>Giá đỡ bản lề dưới IRO3 v2 trắng</v>
          </cell>
          <cell r="G3759"/>
          <cell r="H3759" t="str">
            <v>Tân</v>
          </cell>
          <cell r="I3759" t="str">
            <v>Cơ Khí</v>
          </cell>
          <cell r="J3759" t="str">
            <v>PQC</v>
          </cell>
          <cell r="K3759">
            <v>1460</v>
          </cell>
          <cell r="L3759">
            <v>1460</v>
          </cell>
          <cell r="M3759">
            <v>0</v>
          </cell>
          <cell r="P3759"/>
          <cell r="Q3759"/>
          <cell r="R3759"/>
          <cell r="S3759"/>
          <cell r="T3759"/>
          <cell r="U3759"/>
          <cell r="V3759"/>
          <cell r="W3759"/>
          <cell r="Y3759"/>
          <cell r="Z3759"/>
          <cell r="AA3759"/>
          <cell r="AB3759"/>
          <cell r="AC3759"/>
          <cell r="AD3759"/>
          <cell r="AE3759"/>
        </row>
        <row r="3760">
          <cell r="B3760">
            <v>44174</v>
          </cell>
          <cell r="C3760">
            <v>50</v>
          </cell>
          <cell r="D3760">
            <v>12</v>
          </cell>
          <cell r="E3760">
            <v>3004020423</v>
          </cell>
          <cell r="F3760" t="str">
            <v>Ốp sau trên IQ-PLUS trắng</v>
          </cell>
          <cell r="G3760"/>
          <cell r="H3760" t="str">
            <v>Tân</v>
          </cell>
          <cell r="I3760" t="str">
            <v>Cơ Khí</v>
          </cell>
          <cell r="J3760" t="str">
            <v>PQC</v>
          </cell>
          <cell r="K3760">
            <v>200</v>
          </cell>
          <cell r="L3760">
            <v>200</v>
          </cell>
          <cell r="M3760">
            <v>0</v>
          </cell>
          <cell r="P3760"/>
          <cell r="Q3760"/>
          <cell r="R3760"/>
          <cell r="S3760"/>
          <cell r="T3760"/>
          <cell r="U3760"/>
          <cell r="V3760"/>
          <cell r="W3760"/>
          <cell r="Y3760"/>
          <cell r="Z3760"/>
          <cell r="AA3760"/>
          <cell r="AB3760"/>
          <cell r="AC3760"/>
          <cell r="AD3760"/>
          <cell r="AE3760"/>
        </row>
        <row r="3761">
          <cell r="B3761">
            <v>44174</v>
          </cell>
          <cell r="C3761">
            <v>50</v>
          </cell>
          <cell r="D3761">
            <v>12</v>
          </cell>
          <cell r="E3761">
            <v>3004040385</v>
          </cell>
          <cell r="F3761" t="str">
            <v>Khung giá tủ HPC trắng</v>
          </cell>
          <cell r="G3761"/>
          <cell r="H3761" t="str">
            <v>Tân</v>
          </cell>
          <cell r="I3761" t="str">
            <v>Cơ Khí</v>
          </cell>
          <cell r="J3761" t="str">
            <v>PQC</v>
          </cell>
          <cell r="K3761">
            <v>200</v>
          </cell>
          <cell r="L3761">
            <v>200</v>
          </cell>
          <cell r="M3761">
            <v>0</v>
          </cell>
          <cell r="P3761"/>
          <cell r="Q3761"/>
          <cell r="R3761"/>
          <cell r="S3761"/>
          <cell r="T3761"/>
          <cell r="U3761"/>
          <cell r="V3761"/>
          <cell r="W3761"/>
          <cell r="Y3761"/>
          <cell r="Z3761"/>
          <cell r="AA3761"/>
          <cell r="AB3761"/>
          <cell r="AC3761"/>
          <cell r="AD3761"/>
          <cell r="AE3761"/>
        </row>
        <row r="3762">
          <cell r="B3762">
            <v>44174</v>
          </cell>
          <cell r="C3762">
            <v>50</v>
          </cell>
          <cell r="D3762">
            <v>12</v>
          </cell>
          <cell r="E3762">
            <v>3004040386</v>
          </cell>
          <cell r="F3762" t="str">
            <v>Giằng ngang tủ HPC trắng</v>
          </cell>
          <cell r="G3762"/>
          <cell r="H3762" t="str">
            <v>Tân</v>
          </cell>
          <cell r="I3762" t="str">
            <v>Cơ Khí</v>
          </cell>
          <cell r="J3762" t="str">
            <v>PQC</v>
          </cell>
          <cell r="K3762">
            <v>330</v>
          </cell>
          <cell r="L3762">
            <v>330</v>
          </cell>
          <cell r="M3762">
            <v>0</v>
          </cell>
          <cell r="P3762"/>
          <cell r="Q3762"/>
          <cell r="R3762"/>
          <cell r="S3762"/>
          <cell r="T3762"/>
          <cell r="U3762"/>
          <cell r="V3762"/>
          <cell r="W3762"/>
          <cell r="Y3762"/>
          <cell r="Z3762"/>
          <cell r="AA3762"/>
          <cell r="AB3762"/>
          <cell r="AC3762"/>
          <cell r="AD3762"/>
          <cell r="AE3762"/>
        </row>
        <row r="3763">
          <cell r="B3763">
            <v>44174</v>
          </cell>
          <cell r="C3763">
            <v>50</v>
          </cell>
          <cell r="D3763">
            <v>12</v>
          </cell>
          <cell r="E3763">
            <v>3004040403</v>
          </cell>
          <cell r="F3763" t="str">
            <v>Gá điện IQ-PLUS trắng</v>
          </cell>
          <cell r="G3763"/>
          <cell r="H3763" t="str">
            <v>Tân</v>
          </cell>
          <cell r="I3763" t="str">
            <v>Cơ Khí</v>
          </cell>
          <cell r="J3763" t="str">
            <v>PQC</v>
          </cell>
          <cell r="K3763">
            <v>98</v>
          </cell>
          <cell r="L3763">
            <v>98</v>
          </cell>
          <cell r="M3763">
            <v>0</v>
          </cell>
          <cell r="P3763"/>
          <cell r="Q3763"/>
          <cell r="R3763"/>
          <cell r="S3763"/>
          <cell r="T3763"/>
          <cell r="U3763"/>
          <cell r="V3763"/>
          <cell r="W3763"/>
          <cell r="Y3763"/>
          <cell r="Z3763"/>
          <cell r="AA3763"/>
          <cell r="AB3763"/>
          <cell r="AC3763"/>
          <cell r="AD3763"/>
          <cell r="AE3763"/>
        </row>
        <row r="3764">
          <cell r="B3764">
            <v>44174</v>
          </cell>
          <cell r="C3764">
            <v>50</v>
          </cell>
          <cell r="D3764">
            <v>12</v>
          </cell>
          <cell r="E3764">
            <v>3003050051</v>
          </cell>
          <cell r="F3764" t="str">
            <v>Thân tủ IQ-PLUS trắng</v>
          </cell>
          <cell r="G3764"/>
          <cell r="H3764" t="str">
            <v>Tân</v>
          </cell>
          <cell r="I3764" t="str">
            <v>Cơ Khí</v>
          </cell>
          <cell r="J3764" t="str">
            <v>PQC</v>
          </cell>
          <cell r="K3764">
            <v>100</v>
          </cell>
          <cell r="L3764">
            <v>100</v>
          </cell>
          <cell r="M3764">
            <v>0</v>
          </cell>
          <cell r="P3764"/>
          <cell r="Q3764"/>
          <cell r="R3764"/>
          <cell r="S3764"/>
          <cell r="T3764"/>
          <cell r="U3764"/>
          <cell r="V3764"/>
          <cell r="W3764"/>
          <cell r="Y3764"/>
          <cell r="Z3764"/>
          <cell r="AA3764"/>
          <cell r="AB3764"/>
          <cell r="AC3764"/>
          <cell r="AD3764"/>
          <cell r="AE3764"/>
        </row>
        <row r="3765">
          <cell r="B3765">
            <v>44174</v>
          </cell>
          <cell r="C3765">
            <v>50</v>
          </cell>
          <cell r="D3765">
            <v>12</v>
          </cell>
          <cell r="E3765">
            <v>3004020478</v>
          </cell>
          <cell r="F3765" t="str">
            <v>Gá sắt T33 IQ-PLUS</v>
          </cell>
          <cell r="G3765"/>
          <cell r="H3765" t="str">
            <v>Tân</v>
          </cell>
          <cell r="I3765" t="str">
            <v>Cơ Khí</v>
          </cell>
          <cell r="J3765" t="str">
            <v>PQC</v>
          </cell>
          <cell r="K3765">
            <v>340</v>
          </cell>
          <cell r="L3765">
            <v>340</v>
          </cell>
          <cell r="M3765">
            <v>0</v>
          </cell>
          <cell r="P3765"/>
          <cell r="Q3765"/>
          <cell r="R3765"/>
          <cell r="S3765"/>
          <cell r="T3765"/>
          <cell r="U3765"/>
          <cell r="V3765"/>
          <cell r="W3765"/>
          <cell r="Y3765"/>
          <cell r="Z3765"/>
          <cell r="AA3765"/>
          <cell r="AB3765"/>
          <cell r="AC3765"/>
          <cell r="AD3765"/>
          <cell r="AE3765"/>
        </row>
        <row r="3766">
          <cell r="B3766">
            <v>44174</v>
          </cell>
          <cell r="C3766">
            <v>50</v>
          </cell>
          <cell r="D3766">
            <v>12</v>
          </cell>
          <cell r="E3766">
            <v>2001210018</v>
          </cell>
          <cell r="F3766" t="str">
            <v>Cốc 10" Đài Loan xanh D KAROFI</v>
          </cell>
          <cell r="G3766"/>
          <cell r="H3766" t="str">
            <v>Thành</v>
          </cell>
          <cell r="I3766" t="str">
            <v>Nhựa</v>
          </cell>
          <cell r="J3766" t="str">
            <v>PQC</v>
          </cell>
          <cell r="K3766">
            <v>592</v>
          </cell>
          <cell r="L3766">
            <v>564</v>
          </cell>
          <cell r="M3766">
            <v>28</v>
          </cell>
          <cell r="P3766"/>
          <cell r="Q3766"/>
          <cell r="R3766"/>
          <cell r="S3766"/>
          <cell r="T3766"/>
          <cell r="U3766"/>
          <cell r="V3766">
            <v>20</v>
          </cell>
          <cell r="W3766"/>
          <cell r="Y3766">
            <v>8</v>
          </cell>
          <cell r="Z3766"/>
          <cell r="AA3766"/>
          <cell r="AB3766"/>
          <cell r="AC3766"/>
          <cell r="AD3766"/>
          <cell r="AE3766"/>
        </row>
        <row r="3767">
          <cell r="B3767">
            <v>44174</v>
          </cell>
          <cell r="C3767">
            <v>50</v>
          </cell>
          <cell r="D3767">
            <v>12</v>
          </cell>
          <cell r="E3767">
            <v>3002020127</v>
          </cell>
          <cell r="F3767" t="str">
            <v>Thân T33 xanh</v>
          </cell>
          <cell r="G3767"/>
          <cell r="H3767" t="str">
            <v>Thành</v>
          </cell>
          <cell r="I3767" t="str">
            <v>Nhựa</v>
          </cell>
          <cell r="J3767" t="str">
            <v>PQC</v>
          </cell>
          <cell r="K3767">
            <v>1849</v>
          </cell>
          <cell r="L3767">
            <v>1801</v>
          </cell>
          <cell r="M3767">
            <v>48</v>
          </cell>
          <cell r="P3767"/>
          <cell r="Q3767"/>
          <cell r="R3767">
            <v>31</v>
          </cell>
          <cell r="S3767"/>
          <cell r="T3767"/>
          <cell r="U3767"/>
          <cell r="V3767">
            <v>17</v>
          </cell>
          <cell r="W3767"/>
          <cell r="Y3767"/>
          <cell r="Z3767"/>
          <cell r="AA3767"/>
          <cell r="AB3767"/>
          <cell r="AC3767"/>
          <cell r="AD3767"/>
          <cell r="AE3767"/>
        </row>
        <row r="3768">
          <cell r="B3768">
            <v>44174</v>
          </cell>
          <cell r="C3768">
            <v>50</v>
          </cell>
          <cell r="D3768">
            <v>12</v>
          </cell>
          <cell r="E3768">
            <v>2001210007</v>
          </cell>
          <cell r="F3768" t="str">
            <v>Cốc 10" Đài Loan trong [KAROFI]</v>
          </cell>
          <cell r="G3768"/>
          <cell r="H3768" t="str">
            <v>Thành</v>
          </cell>
          <cell r="I3768" t="str">
            <v>Nhựa</v>
          </cell>
          <cell r="J3768" t="str">
            <v>PQC</v>
          </cell>
          <cell r="K3768">
            <v>1108</v>
          </cell>
          <cell r="L3768">
            <v>1100</v>
          </cell>
          <cell r="M3768">
            <v>8</v>
          </cell>
          <cell r="P3768"/>
          <cell r="Q3768"/>
          <cell r="R3768"/>
          <cell r="S3768"/>
          <cell r="T3768"/>
          <cell r="U3768"/>
          <cell r="V3768">
            <v>8</v>
          </cell>
          <cell r="W3768"/>
          <cell r="Y3768"/>
          <cell r="Z3768"/>
          <cell r="AA3768"/>
          <cell r="AB3768"/>
          <cell r="AC3768"/>
          <cell r="AD3768"/>
          <cell r="AE3768"/>
        </row>
        <row r="3769">
          <cell r="B3769">
            <v>44174</v>
          </cell>
          <cell r="C3769">
            <v>50</v>
          </cell>
          <cell r="D3769">
            <v>12</v>
          </cell>
          <cell r="E3769">
            <v>2001220010</v>
          </cell>
          <cell r="F3769" t="str">
            <v>Cốc 10" 2 gioăng trắng [MADE IN VIETNAM]</v>
          </cell>
          <cell r="G3769"/>
          <cell r="H3769" t="str">
            <v>Thành</v>
          </cell>
          <cell r="I3769" t="str">
            <v>Nhựa</v>
          </cell>
          <cell r="J3769" t="str">
            <v>PQC</v>
          </cell>
          <cell r="K3769">
            <v>1373</v>
          </cell>
          <cell r="L3769">
            <v>1362</v>
          </cell>
          <cell r="M3769">
            <v>11</v>
          </cell>
          <cell r="P3769"/>
          <cell r="Q3769"/>
          <cell r="R3769"/>
          <cell r="S3769"/>
          <cell r="T3769"/>
          <cell r="U3769"/>
          <cell r="V3769">
            <v>11</v>
          </cell>
          <cell r="W3769"/>
          <cell r="Y3769"/>
          <cell r="Z3769"/>
          <cell r="AA3769"/>
          <cell r="AB3769"/>
          <cell r="AC3769"/>
          <cell r="AD3769"/>
          <cell r="AE3769"/>
        </row>
        <row r="3770">
          <cell r="B3770">
            <v>44174</v>
          </cell>
          <cell r="C3770">
            <v>50</v>
          </cell>
          <cell r="D3770">
            <v>12</v>
          </cell>
          <cell r="E3770">
            <v>2001210018</v>
          </cell>
          <cell r="F3770" t="str">
            <v>Cốc 10" Đài Loan xanh D KAROFI</v>
          </cell>
          <cell r="G3770"/>
          <cell r="H3770" t="str">
            <v>Thành</v>
          </cell>
          <cell r="I3770" t="str">
            <v>Nhựa</v>
          </cell>
          <cell r="J3770" t="str">
            <v>PQC</v>
          </cell>
          <cell r="K3770">
            <v>1128</v>
          </cell>
          <cell r="L3770">
            <v>1116</v>
          </cell>
          <cell r="M3770">
            <v>12</v>
          </cell>
          <cell r="P3770"/>
          <cell r="Q3770"/>
          <cell r="R3770"/>
          <cell r="S3770"/>
          <cell r="T3770"/>
          <cell r="U3770"/>
          <cell r="V3770">
            <v>11</v>
          </cell>
          <cell r="W3770"/>
          <cell r="Y3770">
            <v>1</v>
          </cell>
          <cell r="Z3770"/>
          <cell r="AA3770"/>
          <cell r="AB3770"/>
          <cell r="AC3770"/>
          <cell r="AD3770"/>
          <cell r="AE3770"/>
        </row>
        <row r="3771">
          <cell r="B3771">
            <v>44174</v>
          </cell>
          <cell r="C3771">
            <v>50</v>
          </cell>
          <cell r="D3771">
            <v>12</v>
          </cell>
          <cell r="E3771">
            <v>2001210018</v>
          </cell>
          <cell r="F3771" t="str">
            <v>Cốc 10" Đài Loan xanh D KAROFI</v>
          </cell>
          <cell r="G3771"/>
          <cell r="H3771" t="str">
            <v>Thành</v>
          </cell>
          <cell r="I3771" t="str">
            <v>Nhựa</v>
          </cell>
          <cell r="J3771" t="str">
            <v>PQC</v>
          </cell>
          <cell r="K3771">
            <v>1274</v>
          </cell>
          <cell r="L3771">
            <v>1274</v>
          </cell>
          <cell r="M3771">
            <v>0</v>
          </cell>
          <cell r="P3771"/>
          <cell r="Q3771"/>
          <cell r="R3771"/>
          <cell r="S3771"/>
          <cell r="T3771"/>
          <cell r="U3771"/>
          <cell r="V3771"/>
          <cell r="W3771"/>
          <cell r="Y3771"/>
          <cell r="Z3771"/>
          <cell r="AA3771"/>
          <cell r="AB3771"/>
          <cell r="AC3771"/>
          <cell r="AD3771"/>
          <cell r="AE3771"/>
        </row>
        <row r="3772">
          <cell r="B3772">
            <v>44174</v>
          </cell>
          <cell r="C3772">
            <v>50</v>
          </cell>
          <cell r="D3772">
            <v>12</v>
          </cell>
          <cell r="E3772">
            <v>2010020018</v>
          </cell>
          <cell r="F3772" t="str">
            <v>Cút 7066 nối nhanh</v>
          </cell>
          <cell r="G3772"/>
          <cell r="H3772" t="str">
            <v>Thành</v>
          </cell>
          <cell r="I3772" t="str">
            <v>Nhựa</v>
          </cell>
          <cell r="J3772" t="str">
            <v>PQC</v>
          </cell>
          <cell r="K3772">
            <v>3624</v>
          </cell>
          <cell r="L3772">
            <v>3600</v>
          </cell>
          <cell r="M3772">
            <v>24</v>
          </cell>
          <cell r="P3772"/>
          <cell r="Q3772"/>
          <cell r="R3772"/>
          <cell r="S3772"/>
          <cell r="T3772"/>
          <cell r="U3772"/>
          <cell r="V3772">
            <v>24</v>
          </cell>
          <cell r="W3772"/>
          <cell r="Y3772"/>
          <cell r="Z3772"/>
          <cell r="AA3772"/>
          <cell r="AB3772"/>
          <cell r="AC3772"/>
          <cell r="AD3772"/>
          <cell r="AE3772"/>
        </row>
        <row r="3773">
          <cell r="B3773">
            <v>44174</v>
          </cell>
          <cell r="C3773">
            <v>50</v>
          </cell>
          <cell r="D3773">
            <v>12</v>
          </cell>
          <cell r="E3773">
            <v>2001310035</v>
          </cell>
          <cell r="F3773" t="str">
            <v>Nắp cốc K p-EZ 1/4-1/4 trắng</v>
          </cell>
          <cell r="G3773"/>
          <cell r="H3773" t="str">
            <v>Thành</v>
          </cell>
          <cell r="I3773" t="str">
            <v>Nhựa</v>
          </cell>
          <cell r="J3773" t="str">
            <v>PQC</v>
          </cell>
          <cell r="K3773">
            <v>1884</v>
          </cell>
          <cell r="L3773">
            <v>1883</v>
          </cell>
          <cell r="M3773">
            <v>1</v>
          </cell>
          <cell r="P3773"/>
          <cell r="Q3773"/>
          <cell r="R3773"/>
          <cell r="S3773"/>
          <cell r="T3773"/>
          <cell r="U3773"/>
          <cell r="V3773">
            <v>1</v>
          </cell>
          <cell r="W3773"/>
          <cell r="Y3773"/>
          <cell r="Z3773"/>
          <cell r="AA3773"/>
          <cell r="AB3773"/>
          <cell r="AC3773"/>
          <cell r="AD3773"/>
          <cell r="AE3773"/>
        </row>
        <row r="3774">
          <cell r="B3774">
            <v>44174</v>
          </cell>
          <cell r="C3774">
            <v>50</v>
          </cell>
          <cell r="D3774">
            <v>12</v>
          </cell>
          <cell r="E3774">
            <v>2010020187</v>
          </cell>
          <cell r="F3774" t="str">
            <v>Cốc 10" 2G-IQP (PA6 FX9190) trắng</v>
          </cell>
          <cell r="G3774"/>
          <cell r="H3774" t="str">
            <v>Thành</v>
          </cell>
          <cell r="I3774" t="str">
            <v>Nhựa</v>
          </cell>
          <cell r="J3774" t="str">
            <v>PQC</v>
          </cell>
          <cell r="K3774">
            <v>1970</v>
          </cell>
          <cell r="L3774">
            <v>1848</v>
          </cell>
          <cell r="M3774">
            <v>122</v>
          </cell>
          <cell r="P3774"/>
          <cell r="Q3774"/>
          <cell r="R3774">
            <v>117</v>
          </cell>
          <cell r="S3774"/>
          <cell r="T3774"/>
          <cell r="U3774"/>
          <cell r="V3774">
            <v>5</v>
          </cell>
          <cell r="W3774"/>
          <cell r="Y3774"/>
          <cell r="Z3774"/>
          <cell r="AA3774"/>
          <cell r="AB3774"/>
          <cell r="AC3774"/>
          <cell r="AD3774"/>
          <cell r="AE3774"/>
        </row>
        <row r="3775">
          <cell r="B3775">
            <v>44174</v>
          </cell>
          <cell r="C3775">
            <v>50</v>
          </cell>
          <cell r="D3775">
            <v>12</v>
          </cell>
          <cell r="E3775">
            <v>2013010021</v>
          </cell>
          <cell r="F3775" t="str">
            <v>Dây RO 1/4 trắng KAROFI</v>
          </cell>
          <cell r="G3775"/>
          <cell r="H3775" t="str">
            <v>Thành</v>
          </cell>
          <cell r="I3775" t="str">
            <v>Nhựa</v>
          </cell>
          <cell r="J3775" t="str">
            <v>PQC</v>
          </cell>
          <cell r="K3775">
            <v>30900</v>
          </cell>
          <cell r="L3775">
            <v>30900</v>
          </cell>
          <cell r="M3775">
            <v>0</v>
          </cell>
          <cell r="P3775"/>
          <cell r="Q3775"/>
          <cell r="R3775"/>
          <cell r="S3775"/>
          <cell r="T3775"/>
          <cell r="U3775"/>
          <cell r="V3775"/>
          <cell r="W3775"/>
          <cell r="Y3775"/>
          <cell r="Z3775"/>
          <cell r="AA3775"/>
          <cell r="AB3775"/>
          <cell r="AC3775"/>
          <cell r="AD3775"/>
          <cell r="AE3775"/>
        </row>
        <row r="3776">
          <cell r="B3776">
            <v>44174</v>
          </cell>
          <cell r="C3776">
            <v>50</v>
          </cell>
          <cell r="D3776">
            <v>12</v>
          </cell>
          <cell r="E3776">
            <v>3002020151</v>
          </cell>
          <cell r="F3776" t="str">
            <v>Thân T33 2D xanh D [INFRARED-KAROFI]</v>
          </cell>
          <cell r="G3776"/>
          <cell r="H3776" t="str">
            <v>Thành</v>
          </cell>
          <cell r="I3776" t="str">
            <v>Nhựa</v>
          </cell>
          <cell r="J3776" t="str">
            <v>PQC</v>
          </cell>
          <cell r="K3776">
            <v>2238</v>
          </cell>
          <cell r="L3776">
            <v>2233</v>
          </cell>
          <cell r="M3776">
            <v>5</v>
          </cell>
          <cell r="P3776"/>
          <cell r="Q3776"/>
          <cell r="R3776"/>
          <cell r="S3776"/>
          <cell r="T3776"/>
          <cell r="U3776"/>
          <cell r="V3776">
            <v>5</v>
          </cell>
          <cell r="W3776"/>
          <cell r="Y3776"/>
          <cell r="Z3776"/>
          <cell r="AA3776"/>
          <cell r="AB3776"/>
          <cell r="AC3776"/>
          <cell r="AD3776"/>
          <cell r="AE3776"/>
        </row>
        <row r="3777">
          <cell r="B3777">
            <v>44174</v>
          </cell>
          <cell r="C3777">
            <v>50</v>
          </cell>
          <cell r="D3777">
            <v>12</v>
          </cell>
          <cell r="E3777">
            <v>3002020248</v>
          </cell>
          <cell r="F3777" t="str">
            <v>Thân T33 2D xanh D [HYDROGEN- KAROFI]</v>
          </cell>
          <cell r="G3777"/>
          <cell r="H3777" t="str">
            <v>Thành</v>
          </cell>
          <cell r="I3777" t="str">
            <v>Nhựa</v>
          </cell>
          <cell r="J3777" t="str">
            <v>PQC</v>
          </cell>
          <cell r="K3777">
            <v>2356</v>
          </cell>
          <cell r="L3777">
            <v>2356</v>
          </cell>
          <cell r="M3777">
            <v>0</v>
          </cell>
          <cell r="P3777"/>
          <cell r="Q3777"/>
          <cell r="R3777"/>
          <cell r="S3777"/>
          <cell r="T3777"/>
          <cell r="U3777"/>
          <cell r="V3777"/>
          <cell r="W3777"/>
          <cell r="Y3777"/>
          <cell r="Z3777"/>
          <cell r="AA3777"/>
          <cell r="AB3777"/>
          <cell r="AC3777"/>
          <cell r="AD3777"/>
          <cell r="AE3777"/>
        </row>
        <row r="3778">
          <cell r="B3778">
            <v>44174</v>
          </cell>
          <cell r="C3778">
            <v>50</v>
          </cell>
          <cell r="D3778">
            <v>12</v>
          </cell>
          <cell r="E3778">
            <v>3002020152</v>
          </cell>
          <cell r="F3778" t="str">
            <v>Thân T33 2D xanh D [MINERAL-KAROFI]</v>
          </cell>
          <cell r="G3778"/>
          <cell r="H3778" t="str">
            <v>Thành</v>
          </cell>
          <cell r="I3778" t="str">
            <v>Nhựa</v>
          </cell>
          <cell r="J3778" t="str">
            <v>PQC</v>
          </cell>
          <cell r="K3778">
            <v>4338</v>
          </cell>
          <cell r="L3778">
            <v>4330</v>
          </cell>
          <cell r="M3778">
            <v>8</v>
          </cell>
          <cell r="P3778"/>
          <cell r="Q3778"/>
          <cell r="R3778"/>
          <cell r="S3778"/>
          <cell r="T3778"/>
          <cell r="U3778"/>
          <cell r="V3778">
            <v>8</v>
          </cell>
          <cell r="W3778"/>
          <cell r="Y3778"/>
          <cell r="Z3778"/>
          <cell r="AA3778"/>
          <cell r="AB3778"/>
          <cell r="AC3778"/>
          <cell r="AD3778"/>
          <cell r="AE3778"/>
        </row>
        <row r="3779">
          <cell r="B3779">
            <v>44174</v>
          </cell>
          <cell r="C3779">
            <v>50</v>
          </cell>
          <cell r="D3779">
            <v>12</v>
          </cell>
          <cell r="E3779">
            <v>3002020155</v>
          </cell>
          <cell r="F3779" t="str">
            <v>Thân T33 2D xanh D [T33 - KAROFI]</v>
          </cell>
          <cell r="G3779"/>
          <cell r="H3779" t="str">
            <v>Thành</v>
          </cell>
          <cell r="I3779" t="str">
            <v>Nhựa</v>
          </cell>
          <cell r="J3779" t="str">
            <v>PQC</v>
          </cell>
          <cell r="K3779">
            <v>2318</v>
          </cell>
          <cell r="L3779">
            <v>2310</v>
          </cell>
          <cell r="M3779">
            <v>8</v>
          </cell>
          <cell r="P3779"/>
          <cell r="Q3779"/>
          <cell r="R3779"/>
          <cell r="S3779"/>
          <cell r="T3779"/>
          <cell r="U3779"/>
          <cell r="V3779">
            <v>4</v>
          </cell>
          <cell r="W3779"/>
          <cell r="Y3779">
            <v>4</v>
          </cell>
          <cell r="Z3779"/>
          <cell r="AA3779"/>
          <cell r="AB3779"/>
          <cell r="AC3779"/>
          <cell r="AD3779"/>
          <cell r="AE3779"/>
        </row>
        <row r="3780">
          <cell r="B3780">
            <v>44174</v>
          </cell>
          <cell r="C3780">
            <v>50</v>
          </cell>
          <cell r="D3780">
            <v>12</v>
          </cell>
          <cell r="E3780">
            <v>3004040007</v>
          </cell>
          <cell r="F3780" t="str">
            <v>Giá nhựa RO trắng</v>
          </cell>
          <cell r="G3780"/>
          <cell r="H3780" t="str">
            <v>Thành</v>
          </cell>
          <cell r="I3780" t="str">
            <v>Nhựa</v>
          </cell>
          <cell r="J3780" t="str">
            <v>PQC</v>
          </cell>
          <cell r="K3780">
            <v>1281</v>
          </cell>
          <cell r="L3780">
            <v>1233</v>
          </cell>
          <cell r="M3780">
            <v>48</v>
          </cell>
          <cell r="P3780"/>
          <cell r="Q3780"/>
          <cell r="R3780">
            <v>48</v>
          </cell>
          <cell r="S3780"/>
          <cell r="T3780"/>
          <cell r="U3780"/>
          <cell r="V3780"/>
          <cell r="W3780"/>
          <cell r="Y3780"/>
          <cell r="Z3780"/>
          <cell r="AA3780"/>
          <cell r="AB3780"/>
          <cell r="AC3780"/>
          <cell r="AD3780"/>
          <cell r="AE3780"/>
        </row>
        <row r="3781">
          <cell r="B3781">
            <v>44174</v>
          </cell>
          <cell r="C3781">
            <v>50</v>
          </cell>
          <cell r="D3781">
            <v>12</v>
          </cell>
          <cell r="E3781">
            <v>3002010134</v>
          </cell>
          <cell r="F3781" t="str">
            <v>Chụp PP v4 xanh D2</v>
          </cell>
          <cell r="G3781"/>
          <cell r="H3781" t="str">
            <v>Thành</v>
          </cell>
          <cell r="I3781" t="str">
            <v>Nhựa</v>
          </cell>
          <cell r="J3781" t="str">
            <v>PQC</v>
          </cell>
          <cell r="K3781">
            <v>28080</v>
          </cell>
          <cell r="L3781">
            <v>28016</v>
          </cell>
          <cell r="M3781">
            <v>64</v>
          </cell>
          <cell r="P3781"/>
          <cell r="Q3781"/>
          <cell r="R3781">
            <v>64</v>
          </cell>
          <cell r="S3781"/>
          <cell r="T3781"/>
          <cell r="U3781"/>
          <cell r="V3781"/>
          <cell r="W3781"/>
          <cell r="Y3781"/>
          <cell r="Z3781"/>
          <cell r="AA3781"/>
          <cell r="AB3781"/>
          <cell r="AC3781"/>
          <cell r="AD3781"/>
          <cell r="AE3781"/>
        </row>
        <row r="3782">
          <cell r="B3782">
            <v>44174</v>
          </cell>
          <cell r="C3782">
            <v>50</v>
          </cell>
          <cell r="D3782">
            <v>12</v>
          </cell>
          <cell r="E3782">
            <v>3002030053</v>
          </cell>
          <cell r="F3782" t="str">
            <v>Nắp T33 K p-EZ 1/4 xanh D</v>
          </cell>
          <cell r="G3782"/>
          <cell r="H3782" t="str">
            <v>Thành</v>
          </cell>
          <cell r="I3782" t="str">
            <v>Nhựa</v>
          </cell>
          <cell r="J3782" t="str">
            <v>PQC</v>
          </cell>
          <cell r="K3782">
            <v>19000</v>
          </cell>
          <cell r="L3782">
            <v>19000</v>
          </cell>
          <cell r="M3782">
            <v>0</v>
          </cell>
          <cell r="P3782"/>
          <cell r="Q3782"/>
          <cell r="R3782"/>
          <cell r="S3782"/>
          <cell r="T3782"/>
          <cell r="U3782"/>
          <cell r="V3782"/>
          <cell r="W3782"/>
          <cell r="Y3782"/>
          <cell r="Z3782"/>
          <cell r="AA3782"/>
          <cell r="AB3782"/>
          <cell r="AC3782"/>
          <cell r="AD3782"/>
          <cell r="AE3782"/>
        </row>
        <row r="3783">
          <cell r="B3783">
            <v>44174</v>
          </cell>
          <cell r="C3783">
            <v>50</v>
          </cell>
          <cell r="D3783">
            <v>12</v>
          </cell>
          <cell r="E3783">
            <v>3003090002</v>
          </cell>
          <cell r="F3783" t="str">
            <v>Tay xách tủ sơn tĩnh điện xám</v>
          </cell>
          <cell r="G3783"/>
          <cell r="H3783" t="str">
            <v>Thành</v>
          </cell>
          <cell r="I3783" t="str">
            <v>Nhựa</v>
          </cell>
          <cell r="J3783" t="str">
            <v>PQC</v>
          </cell>
          <cell r="K3783">
            <v>7500</v>
          </cell>
          <cell r="L3783">
            <v>7500</v>
          </cell>
          <cell r="M3783">
            <v>0</v>
          </cell>
          <cell r="P3783"/>
          <cell r="Q3783"/>
          <cell r="R3783"/>
          <cell r="S3783"/>
          <cell r="T3783"/>
          <cell r="U3783"/>
          <cell r="V3783"/>
          <cell r="W3783"/>
          <cell r="Y3783"/>
          <cell r="Z3783"/>
          <cell r="AA3783"/>
          <cell r="AB3783"/>
          <cell r="AC3783"/>
          <cell r="AD3783"/>
          <cell r="AE3783"/>
        </row>
        <row r="3784">
          <cell r="B3784">
            <v>44174</v>
          </cell>
          <cell r="C3784">
            <v>50</v>
          </cell>
          <cell r="D3784">
            <v>12</v>
          </cell>
          <cell r="E3784">
            <v>3003030037</v>
          </cell>
          <cell r="F3784" t="str">
            <v>Khung cánh tủ IRO3 trắng</v>
          </cell>
          <cell r="G3784"/>
          <cell r="H3784" t="str">
            <v>Thành</v>
          </cell>
          <cell r="I3784" t="str">
            <v>Nhựa</v>
          </cell>
          <cell r="J3784" t="str">
            <v>PQC</v>
          </cell>
          <cell r="K3784">
            <v>960</v>
          </cell>
          <cell r="L3784">
            <v>960</v>
          </cell>
          <cell r="M3784">
            <v>0</v>
          </cell>
          <cell r="P3784"/>
          <cell r="Q3784"/>
          <cell r="R3784"/>
          <cell r="S3784"/>
          <cell r="T3784"/>
          <cell r="U3784"/>
          <cell r="V3784"/>
          <cell r="W3784"/>
          <cell r="Y3784"/>
          <cell r="Z3784"/>
          <cell r="AA3784"/>
          <cell r="AB3784"/>
          <cell r="AC3784"/>
          <cell r="AD3784"/>
          <cell r="AE3784"/>
        </row>
        <row r="3785">
          <cell r="B3785">
            <v>44174</v>
          </cell>
          <cell r="C3785">
            <v>50</v>
          </cell>
          <cell r="D3785">
            <v>12</v>
          </cell>
          <cell r="E3785">
            <v>3004070024</v>
          </cell>
          <cell r="F3785" t="str">
            <v>Nắp bình chứa BC01 trắng</v>
          </cell>
          <cell r="G3785"/>
          <cell r="H3785" t="str">
            <v>Thành</v>
          </cell>
          <cell r="I3785" t="str">
            <v>Nhựa</v>
          </cell>
          <cell r="J3785" t="str">
            <v>PQC</v>
          </cell>
          <cell r="K3785">
            <v>802</v>
          </cell>
          <cell r="L3785">
            <v>802</v>
          </cell>
          <cell r="M3785">
            <v>0</v>
          </cell>
          <cell r="P3785"/>
          <cell r="Q3785"/>
          <cell r="R3785"/>
          <cell r="S3785"/>
          <cell r="T3785"/>
          <cell r="U3785"/>
          <cell r="V3785"/>
          <cell r="W3785"/>
          <cell r="Y3785"/>
          <cell r="Z3785"/>
          <cell r="AA3785"/>
          <cell r="AB3785"/>
          <cell r="AC3785"/>
          <cell r="AD3785"/>
          <cell r="AE3785"/>
        </row>
        <row r="3786">
          <cell r="B3786">
            <v>44174</v>
          </cell>
          <cell r="C3786">
            <v>50</v>
          </cell>
          <cell r="D3786">
            <v>12</v>
          </cell>
          <cell r="E3786">
            <v>3002090003</v>
          </cell>
          <cell r="F3786" t="str">
            <v>Chụp hồng ngoại-T xanh</v>
          </cell>
          <cell r="G3786"/>
          <cell r="H3786" t="str">
            <v>Thành</v>
          </cell>
          <cell r="I3786" t="str">
            <v>Nhựa</v>
          </cell>
          <cell r="J3786" t="str">
            <v>PQC</v>
          </cell>
          <cell r="K3786">
            <v>2000</v>
          </cell>
          <cell r="L3786">
            <v>2000</v>
          </cell>
          <cell r="M3786">
            <v>0</v>
          </cell>
          <cell r="P3786"/>
          <cell r="Q3786"/>
          <cell r="R3786"/>
          <cell r="S3786"/>
          <cell r="T3786"/>
          <cell r="U3786"/>
          <cell r="V3786"/>
          <cell r="W3786"/>
          <cell r="Y3786"/>
          <cell r="Z3786"/>
          <cell r="AA3786"/>
          <cell r="AB3786"/>
          <cell r="AC3786"/>
          <cell r="AD3786"/>
          <cell r="AE3786"/>
        </row>
        <row r="3787">
          <cell r="B3787">
            <v>44174</v>
          </cell>
          <cell r="C3787">
            <v>50</v>
          </cell>
          <cell r="D3787">
            <v>12</v>
          </cell>
          <cell r="E3787">
            <v>3002090004</v>
          </cell>
          <cell r="F3787" t="str">
            <v>Chụp hồng ngoại-KT xanh</v>
          </cell>
          <cell r="G3787"/>
          <cell r="H3787" t="str">
            <v>Thành</v>
          </cell>
          <cell r="I3787" t="str">
            <v>Nhựa</v>
          </cell>
          <cell r="J3787" t="str">
            <v>PQC</v>
          </cell>
          <cell r="K3787">
            <v>2008</v>
          </cell>
          <cell r="L3787">
            <v>2000</v>
          </cell>
          <cell r="M3787">
            <v>8</v>
          </cell>
          <cell r="P3787"/>
          <cell r="Q3787"/>
          <cell r="R3787"/>
          <cell r="S3787"/>
          <cell r="T3787"/>
          <cell r="U3787"/>
          <cell r="V3787">
            <v>8</v>
          </cell>
          <cell r="W3787"/>
          <cell r="Y3787"/>
          <cell r="Z3787"/>
          <cell r="AA3787"/>
          <cell r="AB3787"/>
          <cell r="AC3787"/>
          <cell r="AD3787"/>
          <cell r="AE3787"/>
        </row>
        <row r="3788">
          <cell r="B3788">
            <v>44174</v>
          </cell>
          <cell r="C3788">
            <v>50</v>
          </cell>
          <cell r="D3788">
            <v>12</v>
          </cell>
          <cell r="E3788">
            <v>2010020060</v>
          </cell>
          <cell r="F3788" t="str">
            <v>Nắp PP 2-1 trắng</v>
          </cell>
          <cell r="G3788"/>
          <cell r="H3788" t="str">
            <v>Thành</v>
          </cell>
          <cell r="I3788" t="str">
            <v>Nhựa</v>
          </cell>
          <cell r="J3788" t="str">
            <v>PQC</v>
          </cell>
          <cell r="K3788">
            <v>4272</v>
          </cell>
          <cell r="L3788">
            <v>4272</v>
          </cell>
          <cell r="M3788">
            <v>0</v>
          </cell>
          <cell r="P3788"/>
          <cell r="Q3788"/>
          <cell r="R3788"/>
          <cell r="S3788"/>
          <cell r="T3788"/>
          <cell r="U3788"/>
          <cell r="V3788"/>
          <cell r="W3788"/>
          <cell r="Y3788"/>
          <cell r="Z3788"/>
          <cell r="AA3788"/>
          <cell r="AB3788"/>
          <cell r="AC3788"/>
          <cell r="AD3788"/>
          <cell r="AE3788"/>
        </row>
        <row r="3789">
          <cell r="B3789">
            <v>44174</v>
          </cell>
          <cell r="C3789">
            <v>50</v>
          </cell>
          <cell r="D3789">
            <v>12</v>
          </cell>
          <cell r="E3789">
            <v>2013090020</v>
          </cell>
          <cell r="F3789" t="str">
            <v>Kẹp màng đơn</v>
          </cell>
          <cell r="G3789"/>
          <cell r="H3789" t="str">
            <v>Thành</v>
          </cell>
          <cell r="I3789" t="str">
            <v>Nhựa</v>
          </cell>
          <cell r="J3789" t="str">
            <v>PQC</v>
          </cell>
          <cell r="K3789">
            <v>10400</v>
          </cell>
          <cell r="L3789">
            <v>10400</v>
          </cell>
          <cell r="M3789">
            <v>0</v>
          </cell>
          <cell r="P3789"/>
          <cell r="Q3789"/>
          <cell r="R3789"/>
          <cell r="S3789"/>
          <cell r="T3789"/>
          <cell r="U3789"/>
          <cell r="V3789"/>
          <cell r="W3789"/>
          <cell r="Y3789"/>
          <cell r="Z3789"/>
          <cell r="AA3789"/>
          <cell r="AB3789"/>
          <cell r="AC3789"/>
          <cell r="AD3789"/>
          <cell r="AE3789"/>
        </row>
        <row r="3790">
          <cell r="B3790">
            <v>44174</v>
          </cell>
          <cell r="C3790">
            <v>50</v>
          </cell>
          <cell r="D3790">
            <v>12</v>
          </cell>
          <cell r="E3790">
            <v>2013090021</v>
          </cell>
          <cell r="F3790" t="str">
            <v>Kẹp M2020 K02</v>
          </cell>
          <cell r="G3790"/>
          <cell r="H3790" t="str">
            <v>Thành</v>
          </cell>
          <cell r="I3790" t="str">
            <v>Nhựa</v>
          </cell>
          <cell r="J3790" t="str">
            <v>PQC</v>
          </cell>
          <cell r="K3790">
            <v>7050</v>
          </cell>
          <cell r="L3790">
            <v>7050</v>
          </cell>
          <cell r="M3790">
            <v>0</v>
          </cell>
          <cell r="P3790"/>
          <cell r="Q3790"/>
          <cell r="R3790"/>
          <cell r="S3790"/>
          <cell r="T3790"/>
          <cell r="U3790"/>
          <cell r="V3790"/>
          <cell r="W3790"/>
          <cell r="Y3790"/>
          <cell r="Z3790"/>
          <cell r="AA3790"/>
          <cell r="AB3790"/>
          <cell r="AC3790"/>
          <cell r="AD3790"/>
          <cell r="AE3790"/>
        </row>
        <row r="3791">
          <cell r="B3791">
            <v>44174</v>
          </cell>
          <cell r="C3791">
            <v>50</v>
          </cell>
          <cell r="D3791">
            <v>12</v>
          </cell>
          <cell r="E3791">
            <v>3004040226</v>
          </cell>
          <cell r="F3791" t="str">
            <v>Khung tròn PET trắng</v>
          </cell>
          <cell r="G3791"/>
          <cell r="H3791" t="str">
            <v>Thành</v>
          </cell>
          <cell r="I3791" t="str">
            <v>Nhựa</v>
          </cell>
          <cell r="J3791" t="str">
            <v>PQC</v>
          </cell>
          <cell r="K3791">
            <v>5284</v>
          </cell>
          <cell r="L3791">
            <v>5280</v>
          </cell>
          <cell r="M3791">
            <v>4</v>
          </cell>
          <cell r="P3791"/>
          <cell r="Q3791"/>
          <cell r="R3791"/>
          <cell r="S3791"/>
          <cell r="T3791"/>
          <cell r="U3791"/>
          <cell r="V3791"/>
          <cell r="W3791"/>
          <cell r="Y3791"/>
          <cell r="Z3791">
            <v>4</v>
          </cell>
          <cell r="AA3791"/>
          <cell r="AB3791"/>
          <cell r="AC3791"/>
          <cell r="AD3791"/>
          <cell r="AE3791"/>
        </row>
        <row r="3792">
          <cell r="B3792">
            <v>44174</v>
          </cell>
          <cell r="C3792">
            <v>50</v>
          </cell>
          <cell r="D3792">
            <v>12</v>
          </cell>
          <cell r="E3792">
            <v>3002010159</v>
          </cell>
          <cell r="F3792" t="str">
            <v>Nắp chụp EZ270T</v>
          </cell>
          <cell r="G3792"/>
          <cell r="H3792" t="str">
            <v>Thành</v>
          </cell>
          <cell r="I3792" t="str">
            <v>Nhựa</v>
          </cell>
          <cell r="J3792" t="str">
            <v>PQC</v>
          </cell>
          <cell r="K3792">
            <v>4520</v>
          </cell>
          <cell r="L3792">
            <v>4500</v>
          </cell>
          <cell r="M3792">
            <v>20</v>
          </cell>
          <cell r="P3792"/>
          <cell r="Q3792"/>
          <cell r="R3792">
            <v>20</v>
          </cell>
          <cell r="S3792"/>
          <cell r="T3792"/>
          <cell r="U3792"/>
          <cell r="V3792"/>
          <cell r="W3792"/>
          <cell r="Y3792"/>
          <cell r="Z3792"/>
          <cell r="AA3792"/>
          <cell r="AB3792"/>
          <cell r="AC3792"/>
          <cell r="AD3792"/>
          <cell r="AE3792"/>
        </row>
        <row r="3793">
          <cell r="B3793">
            <v>44174</v>
          </cell>
          <cell r="C3793">
            <v>50</v>
          </cell>
          <cell r="D3793">
            <v>12</v>
          </cell>
          <cell r="E3793">
            <v>3004091012</v>
          </cell>
          <cell r="F3793" t="str">
            <v>Bánh xe ABS IQO</v>
          </cell>
          <cell r="G3793"/>
          <cell r="H3793" t="str">
            <v>Thành</v>
          </cell>
          <cell r="I3793" t="str">
            <v>Nhựa</v>
          </cell>
          <cell r="J3793" t="str">
            <v>PQC</v>
          </cell>
          <cell r="K3793">
            <v>4800</v>
          </cell>
          <cell r="L3793">
            <v>4800</v>
          </cell>
          <cell r="M3793">
            <v>0</v>
          </cell>
          <cell r="P3793"/>
          <cell r="Q3793"/>
          <cell r="R3793"/>
          <cell r="S3793"/>
          <cell r="T3793"/>
          <cell r="U3793"/>
          <cell r="V3793"/>
          <cell r="W3793"/>
          <cell r="Y3793"/>
          <cell r="Z3793"/>
          <cell r="AA3793"/>
          <cell r="AB3793"/>
          <cell r="AC3793"/>
          <cell r="AD3793"/>
          <cell r="AE3793"/>
        </row>
        <row r="3794">
          <cell r="B3794">
            <v>44174</v>
          </cell>
          <cell r="C3794">
            <v>50</v>
          </cell>
          <cell r="D3794">
            <v>12</v>
          </cell>
          <cell r="E3794">
            <v>3003090028</v>
          </cell>
          <cell r="F3794" t="str">
            <v>Nẹp ngang cánh PVC HPC</v>
          </cell>
          <cell r="G3794"/>
          <cell r="H3794" t="str">
            <v>Thành</v>
          </cell>
          <cell r="I3794" t="str">
            <v>Nhựa</v>
          </cell>
          <cell r="J3794" t="str">
            <v>PQC</v>
          </cell>
          <cell r="K3794">
            <v>3888</v>
          </cell>
          <cell r="L3794">
            <v>3888</v>
          </cell>
          <cell r="M3794">
            <v>0</v>
          </cell>
          <cell r="P3794"/>
          <cell r="Q3794"/>
          <cell r="R3794"/>
          <cell r="S3794"/>
          <cell r="T3794"/>
          <cell r="U3794"/>
          <cell r="V3794"/>
          <cell r="W3794"/>
          <cell r="Y3794"/>
          <cell r="Z3794"/>
          <cell r="AA3794"/>
          <cell r="AB3794"/>
          <cell r="AC3794"/>
          <cell r="AD3794"/>
          <cell r="AE3794"/>
        </row>
        <row r="3795">
          <cell r="B3795">
            <v>44174</v>
          </cell>
          <cell r="C3795">
            <v>50</v>
          </cell>
          <cell r="D3795">
            <v>12</v>
          </cell>
          <cell r="E3795">
            <v>3002090005</v>
          </cell>
          <cell r="F3795" t="str">
            <v>Chụp hồng ngoại-02 xanh</v>
          </cell>
          <cell r="G3795"/>
          <cell r="H3795" t="str">
            <v>Thành</v>
          </cell>
          <cell r="I3795" t="str">
            <v>Nhựa</v>
          </cell>
          <cell r="J3795" t="str">
            <v>PQC</v>
          </cell>
          <cell r="K3795">
            <v>12000</v>
          </cell>
          <cell r="L3795">
            <v>12000</v>
          </cell>
          <cell r="M3795">
            <v>0</v>
          </cell>
          <cell r="P3795"/>
          <cell r="Q3795"/>
          <cell r="R3795"/>
          <cell r="S3795"/>
          <cell r="T3795"/>
          <cell r="U3795"/>
          <cell r="V3795"/>
          <cell r="W3795"/>
          <cell r="Y3795"/>
          <cell r="Z3795"/>
          <cell r="AA3795"/>
          <cell r="AB3795"/>
          <cell r="AC3795"/>
          <cell r="AD3795"/>
          <cell r="AE3795"/>
        </row>
        <row r="3796">
          <cell r="B3796">
            <v>44174</v>
          </cell>
          <cell r="C3796">
            <v>50</v>
          </cell>
          <cell r="D3796">
            <v>12</v>
          </cell>
          <cell r="E3796">
            <v>3002090041</v>
          </cell>
          <cell r="F3796" t="str">
            <v>Thân lõi RO EZ355T-2R</v>
          </cell>
          <cell r="G3796"/>
          <cell r="H3796" t="str">
            <v>Thành</v>
          </cell>
          <cell r="I3796" t="str">
            <v>Nhựa</v>
          </cell>
          <cell r="J3796" t="str">
            <v>PQC</v>
          </cell>
          <cell r="K3796">
            <v>441</v>
          </cell>
          <cell r="L3796">
            <v>441</v>
          </cell>
          <cell r="M3796">
            <v>0</v>
          </cell>
          <cell r="P3796"/>
          <cell r="Q3796"/>
          <cell r="R3796"/>
          <cell r="S3796"/>
          <cell r="T3796"/>
          <cell r="U3796"/>
          <cell r="V3796"/>
          <cell r="W3796"/>
          <cell r="Y3796"/>
          <cell r="Z3796"/>
          <cell r="AA3796"/>
          <cell r="AB3796"/>
          <cell r="AC3796"/>
          <cell r="AD3796"/>
          <cell r="AE3796"/>
        </row>
        <row r="3797">
          <cell r="B3797">
            <v>44174</v>
          </cell>
          <cell r="C3797">
            <v>50</v>
          </cell>
          <cell r="D3797">
            <v>12</v>
          </cell>
          <cell r="E3797">
            <v>3003030068</v>
          </cell>
          <cell r="F3797" t="str">
            <v>Bộ cánh tủ PP IQ đen</v>
          </cell>
          <cell r="G3797"/>
          <cell r="H3797" t="str">
            <v>Thành</v>
          </cell>
          <cell r="I3797" t="str">
            <v>Nhựa</v>
          </cell>
          <cell r="J3797" t="str">
            <v>PQC</v>
          </cell>
          <cell r="K3797">
            <v>1152</v>
          </cell>
          <cell r="L3797">
            <v>1144</v>
          </cell>
          <cell r="M3797">
            <v>8</v>
          </cell>
          <cell r="P3797"/>
          <cell r="Q3797"/>
          <cell r="R3797">
            <v>8</v>
          </cell>
          <cell r="S3797"/>
          <cell r="T3797"/>
          <cell r="U3797"/>
          <cell r="V3797"/>
          <cell r="W3797"/>
          <cell r="Y3797"/>
          <cell r="Z3797"/>
          <cell r="AA3797"/>
          <cell r="AB3797"/>
          <cell r="AC3797"/>
          <cell r="AD3797"/>
          <cell r="AE3797"/>
        </row>
        <row r="3798">
          <cell r="B3798">
            <v>44174</v>
          </cell>
          <cell r="C3798">
            <v>50</v>
          </cell>
          <cell r="D3798">
            <v>12</v>
          </cell>
          <cell r="E3798">
            <v>3004040429</v>
          </cell>
          <cell r="F3798" t="str">
            <v>Gá mạch IQ-PLUS</v>
          </cell>
          <cell r="G3798"/>
          <cell r="H3798" t="str">
            <v>Thành</v>
          </cell>
          <cell r="I3798" t="str">
            <v>Nhựa</v>
          </cell>
          <cell r="J3798" t="str">
            <v>PQC</v>
          </cell>
          <cell r="K3798">
            <v>1418</v>
          </cell>
          <cell r="L3798">
            <v>1368</v>
          </cell>
          <cell r="M3798">
            <v>50</v>
          </cell>
          <cell r="P3798"/>
          <cell r="Q3798"/>
          <cell r="R3798">
            <v>4</v>
          </cell>
          <cell r="S3798"/>
          <cell r="T3798"/>
          <cell r="U3798"/>
          <cell r="V3798">
            <v>10</v>
          </cell>
          <cell r="W3798"/>
          <cell r="Y3798">
            <v>36</v>
          </cell>
          <cell r="Z3798"/>
          <cell r="AA3798"/>
          <cell r="AB3798"/>
          <cell r="AC3798"/>
          <cell r="AD3798"/>
          <cell r="AE3798"/>
        </row>
        <row r="3799">
          <cell r="B3799">
            <v>44175</v>
          </cell>
          <cell r="C3799">
            <v>50</v>
          </cell>
          <cell r="D3799">
            <v>12</v>
          </cell>
          <cell r="E3799">
            <v>3004040453</v>
          </cell>
          <cell r="F3799" t="str">
            <v>Giá cốc IQO-HOT/IK trắng</v>
          </cell>
          <cell r="G3799"/>
          <cell r="H3799" t="str">
            <v>Nhật Anh</v>
          </cell>
          <cell r="I3799">
            <v>1006334</v>
          </cell>
          <cell r="J3799" t="str">
            <v>IQC</v>
          </cell>
          <cell r="K3799">
            <v>72</v>
          </cell>
          <cell r="L3799">
            <v>72</v>
          </cell>
          <cell r="M3799">
            <v>0</v>
          </cell>
          <cell r="P3799"/>
          <cell r="Q3799"/>
          <cell r="R3799"/>
          <cell r="S3799"/>
          <cell r="T3799"/>
          <cell r="U3799"/>
          <cell r="V3799"/>
          <cell r="W3799"/>
          <cell r="Y3799"/>
          <cell r="Z3799"/>
          <cell r="AA3799"/>
          <cell r="AB3799"/>
          <cell r="AC3799"/>
          <cell r="AD3799"/>
          <cell r="AE3799"/>
        </row>
        <row r="3800">
          <cell r="B3800">
            <v>44175</v>
          </cell>
          <cell r="C3800">
            <v>50</v>
          </cell>
          <cell r="D3800">
            <v>12</v>
          </cell>
          <cell r="E3800">
            <v>3004040425</v>
          </cell>
          <cell r="F3800" t="str">
            <v>Gá bơm IQO-HOT</v>
          </cell>
          <cell r="G3800"/>
          <cell r="H3800" t="str">
            <v>Nhật Anh</v>
          </cell>
          <cell r="I3800">
            <v>1006334</v>
          </cell>
          <cell r="J3800" t="str">
            <v>IQC</v>
          </cell>
          <cell r="K3800">
            <v>630</v>
          </cell>
          <cell r="L3800">
            <v>630</v>
          </cell>
          <cell r="M3800">
            <v>0</v>
          </cell>
          <cell r="P3800"/>
          <cell r="Q3800"/>
          <cell r="R3800"/>
          <cell r="S3800"/>
          <cell r="T3800"/>
          <cell r="U3800"/>
          <cell r="V3800"/>
          <cell r="W3800"/>
          <cell r="Y3800"/>
          <cell r="Z3800"/>
          <cell r="AA3800"/>
          <cell r="AB3800"/>
          <cell r="AC3800"/>
          <cell r="AD3800"/>
          <cell r="AE3800"/>
        </row>
        <row r="3801">
          <cell r="B3801">
            <v>44175</v>
          </cell>
          <cell r="C3801">
            <v>50</v>
          </cell>
          <cell r="D3801">
            <v>12</v>
          </cell>
          <cell r="E3801">
            <v>3004040457</v>
          </cell>
          <cell r="F3801" t="str">
            <v>Tấm che bình nóng IQO-HOT trắng</v>
          </cell>
          <cell r="G3801"/>
          <cell r="H3801" t="str">
            <v>Nhật Anh</v>
          </cell>
          <cell r="I3801">
            <v>1006334</v>
          </cell>
          <cell r="J3801" t="str">
            <v>IQC</v>
          </cell>
          <cell r="K3801">
            <v>700</v>
          </cell>
          <cell r="L3801">
            <v>700</v>
          </cell>
          <cell r="M3801">
            <v>0</v>
          </cell>
          <cell r="P3801"/>
          <cell r="Q3801"/>
          <cell r="R3801"/>
          <cell r="S3801"/>
          <cell r="T3801"/>
          <cell r="U3801"/>
          <cell r="V3801"/>
          <cell r="W3801"/>
          <cell r="Y3801"/>
          <cell r="Z3801"/>
          <cell r="AA3801"/>
          <cell r="AB3801"/>
          <cell r="AC3801"/>
          <cell r="AD3801"/>
          <cell r="AE3801"/>
        </row>
        <row r="3802">
          <cell r="B3802">
            <v>44175</v>
          </cell>
          <cell r="C3802">
            <v>50</v>
          </cell>
          <cell r="D3802">
            <v>12</v>
          </cell>
          <cell r="E3802">
            <v>3004020423</v>
          </cell>
          <cell r="F3802" t="str">
            <v>Ốp sau trên IQ-PLUS trắng</v>
          </cell>
          <cell r="G3802"/>
          <cell r="H3802" t="str">
            <v>Nhật Anh</v>
          </cell>
          <cell r="I3802">
            <v>1006334</v>
          </cell>
          <cell r="J3802" t="str">
            <v>IQC</v>
          </cell>
          <cell r="K3802">
            <v>229</v>
          </cell>
          <cell r="L3802">
            <v>229</v>
          </cell>
          <cell r="M3802">
            <v>0</v>
          </cell>
          <cell r="P3802"/>
          <cell r="Q3802"/>
          <cell r="R3802"/>
          <cell r="S3802"/>
          <cell r="T3802"/>
          <cell r="U3802"/>
          <cell r="V3802"/>
          <cell r="W3802"/>
          <cell r="Y3802"/>
          <cell r="Z3802"/>
          <cell r="AA3802"/>
          <cell r="AB3802"/>
          <cell r="AC3802"/>
          <cell r="AD3802"/>
          <cell r="AE3802"/>
        </row>
        <row r="3803">
          <cell r="B3803">
            <v>44175</v>
          </cell>
          <cell r="C3803">
            <v>50</v>
          </cell>
          <cell r="D3803">
            <v>12</v>
          </cell>
          <cell r="E3803">
            <v>3004040422</v>
          </cell>
          <cell r="F3803" t="str">
            <v>Giá tank nhựa IQO-HOT</v>
          </cell>
          <cell r="G3803"/>
          <cell r="H3803" t="str">
            <v>Nhật Anh</v>
          </cell>
          <cell r="I3803">
            <v>1006334</v>
          </cell>
          <cell r="J3803" t="str">
            <v>IQC</v>
          </cell>
          <cell r="K3803">
            <v>209</v>
          </cell>
          <cell r="L3803">
            <v>209</v>
          </cell>
          <cell r="M3803">
            <v>0</v>
          </cell>
          <cell r="P3803"/>
          <cell r="Q3803"/>
          <cell r="R3803"/>
          <cell r="S3803"/>
          <cell r="T3803"/>
          <cell r="U3803"/>
          <cell r="V3803"/>
          <cell r="W3803"/>
          <cell r="Y3803"/>
          <cell r="Z3803"/>
          <cell r="AA3803"/>
          <cell r="AB3803"/>
          <cell r="AC3803"/>
          <cell r="AD3803"/>
          <cell r="AE3803"/>
        </row>
        <row r="3804">
          <cell r="B3804">
            <v>44175</v>
          </cell>
          <cell r="C3804">
            <v>50</v>
          </cell>
          <cell r="D3804">
            <v>12</v>
          </cell>
          <cell r="E3804">
            <v>3004040455</v>
          </cell>
          <cell r="F3804" t="str">
            <v>Gá linh kiện điện HALF COVER trắng</v>
          </cell>
          <cell r="G3804"/>
          <cell r="H3804" t="str">
            <v>Nhật Anh</v>
          </cell>
          <cell r="I3804">
            <v>1006334</v>
          </cell>
          <cell r="J3804" t="str">
            <v>IQC</v>
          </cell>
          <cell r="K3804">
            <v>38</v>
          </cell>
          <cell r="L3804">
            <v>38</v>
          </cell>
          <cell r="M3804">
            <v>0</v>
          </cell>
          <cell r="P3804"/>
          <cell r="Q3804"/>
          <cell r="R3804"/>
          <cell r="S3804"/>
          <cell r="T3804"/>
          <cell r="U3804"/>
          <cell r="V3804"/>
          <cell r="W3804"/>
          <cell r="Y3804"/>
          <cell r="Z3804"/>
          <cell r="AA3804"/>
          <cell r="AB3804"/>
          <cell r="AC3804"/>
          <cell r="AD3804"/>
          <cell r="AE3804"/>
        </row>
        <row r="3805">
          <cell r="B3805">
            <v>44175</v>
          </cell>
          <cell r="C3805">
            <v>50</v>
          </cell>
          <cell r="D3805">
            <v>12</v>
          </cell>
          <cell r="E3805">
            <v>3004040454</v>
          </cell>
          <cell r="F3805" t="str">
            <v>Chân giá sắt HALF COVER trắng</v>
          </cell>
          <cell r="G3805"/>
          <cell r="H3805" t="str">
            <v>Nhật Anh</v>
          </cell>
          <cell r="I3805">
            <v>1006334</v>
          </cell>
          <cell r="J3805" t="str">
            <v>IQC</v>
          </cell>
          <cell r="K3805">
            <v>45</v>
          </cell>
          <cell r="L3805">
            <v>45</v>
          </cell>
          <cell r="M3805">
            <v>0</v>
          </cell>
          <cell r="P3805"/>
          <cell r="Q3805"/>
          <cell r="R3805"/>
          <cell r="S3805"/>
          <cell r="T3805"/>
          <cell r="U3805"/>
          <cell r="V3805"/>
          <cell r="W3805"/>
          <cell r="Y3805"/>
          <cell r="Z3805"/>
          <cell r="AA3805"/>
          <cell r="AB3805"/>
          <cell r="AC3805"/>
          <cell r="AD3805"/>
          <cell r="AE3805"/>
        </row>
        <row r="3806">
          <cell r="B3806">
            <v>44175</v>
          </cell>
          <cell r="C3806">
            <v>50</v>
          </cell>
          <cell r="D3806">
            <v>12</v>
          </cell>
          <cell r="E3806">
            <v>4006060104</v>
          </cell>
          <cell r="F3806" t="str">
            <v>HDSD máy RO AQUALIFE</v>
          </cell>
          <cell r="G3806"/>
          <cell r="H3806" t="str">
            <v>Nhật Anh</v>
          </cell>
          <cell r="I3806">
            <v>1000343</v>
          </cell>
          <cell r="J3806" t="str">
            <v>IQC</v>
          </cell>
          <cell r="K3806">
            <v>645</v>
          </cell>
          <cell r="L3806">
            <v>645</v>
          </cell>
          <cell r="M3806">
            <v>0</v>
          </cell>
          <cell r="P3806"/>
          <cell r="Q3806"/>
          <cell r="R3806"/>
          <cell r="S3806"/>
          <cell r="T3806"/>
          <cell r="U3806"/>
          <cell r="V3806"/>
          <cell r="W3806"/>
          <cell r="Y3806"/>
          <cell r="Z3806"/>
          <cell r="AA3806"/>
          <cell r="AB3806"/>
          <cell r="AC3806"/>
          <cell r="AD3806"/>
          <cell r="AE3806"/>
        </row>
        <row r="3807">
          <cell r="B3807">
            <v>44175</v>
          </cell>
          <cell r="C3807">
            <v>50</v>
          </cell>
          <cell r="D3807">
            <v>12</v>
          </cell>
          <cell r="E3807">
            <v>4006030616</v>
          </cell>
          <cell r="F3807" t="str">
            <v>Tem cốc PP SEDIMENT AQUALIFE (ISO)</v>
          </cell>
          <cell r="G3807"/>
          <cell r="H3807" t="str">
            <v>Nhật Anh</v>
          </cell>
          <cell r="I3807">
            <v>1000343</v>
          </cell>
          <cell r="J3807" t="str">
            <v>IQC</v>
          </cell>
          <cell r="K3807">
            <v>650</v>
          </cell>
          <cell r="L3807">
            <v>650</v>
          </cell>
          <cell r="M3807">
            <v>0</v>
          </cell>
          <cell r="P3807"/>
          <cell r="Q3807"/>
          <cell r="R3807"/>
          <cell r="S3807"/>
          <cell r="T3807"/>
          <cell r="U3807"/>
          <cell r="V3807"/>
          <cell r="W3807"/>
          <cell r="Y3807"/>
          <cell r="Z3807"/>
          <cell r="AA3807"/>
          <cell r="AB3807"/>
          <cell r="AC3807"/>
          <cell r="AD3807"/>
          <cell r="AE3807"/>
        </row>
        <row r="3808">
          <cell r="B3808">
            <v>44175</v>
          </cell>
          <cell r="C3808">
            <v>50</v>
          </cell>
          <cell r="D3808">
            <v>12</v>
          </cell>
          <cell r="E3808">
            <v>4006030617</v>
          </cell>
          <cell r="F3808" t="str">
            <v>Tem cốc LOOSE CARBON AQUALIFE (ISO)</v>
          </cell>
          <cell r="G3808"/>
          <cell r="H3808" t="str">
            <v>Nhật Anh</v>
          </cell>
          <cell r="I3808">
            <v>1000343</v>
          </cell>
          <cell r="J3808" t="str">
            <v>IQC</v>
          </cell>
          <cell r="K3808">
            <v>650</v>
          </cell>
          <cell r="L3808">
            <v>650</v>
          </cell>
          <cell r="M3808">
            <v>0</v>
          </cell>
          <cell r="P3808"/>
          <cell r="Q3808"/>
          <cell r="R3808"/>
          <cell r="S3808"/>
          <cell r="T3808"/>
          <cell r="U3808"/>
          <cell r="V3808"/>
          <cell r="W3808"/>
          <cell r="Y3808"/>
          <cell r="Z3808"/>
          <cell r="AA3808"/>
          <cell r="AB3808"/>
          <cell r="AC3808"/>
          <cell r="AD3808"/>
          <cell r="AE3808"/>
        </row>
        <row r="3809">
          <cell r="B3809">
            <v>44175</v>
          </cell>
          <cell r="C3809">
            <v>50</v>
          </cell>
          <cell r="D3809">
            <v>12</v>
          </cell>
          <cell r="E3809">
            <v>4006030618</v>
          </cell>
          <cell r="F3809" t="str">
            <v>Tem cốc BLOCK CARBON AQUALIFE (ISO)</v>
          </cell>
          <cell r="G3809"/>
          <cell r="H3809" t="str">
            <v>Nhật Anh</v>
          </cell>
          <cell r="I3809">
            <v>1000343</v>
          </cell>
          <cell r="J3809" t="str">
            <v>IQC</v>
          </cell>
          <cell r="K3809">
            <v>650</v>
          </cell>
          <cell r="L3809">
            <v>650</v>
          </cell>
          <cell r="M3809">
            <v>0</v>
          </cell>
          <cell r="P3809"/>
          <cell r="Q3809"/>
          <cell r="R3809"/>
          <cell r="S3809"/>
          <cell r="T3809"/>
          <cell r="U3809"/>
          <cell r="V3809"/>
          <cell r="W3809"/>
          <cell r="Y3809"/>
          <cell r="Z3809"/>
          <cell r="AA3809"/>
          <cell r="AB3809"/>
          <cell r="AC3809"/>
          <cell r="AD3809"/>
          <cell r="AE3809"/>
        </row>
        <row r="3810">
          <cell r="B3810">
            <v>44175</v>
          </cell>
          <cell r="C3810">
            <v>50</v>
          </cell>
          <cell r="D3810">
            <v>12</v>
          </cell>
          <cell r="E3810">
            <v>4006031385</v>
          </cell>
          <cell r="F3810" t="str">
            <v>Tem giá sắt AQUALIFE (ISO) v2</v>
          </cell>
          <cell r="G3810"/>
          <cell r="H3810" t="str">
            <v>Nhật Anh</v>
          </cell>
          <cell r="I3810">
            <v>1000343</v>
          </cell>
          <cell r="J3810" t="str">
            <v>IQC</v>
          </cell>
          <cell r="K3810">
            <v>600</v>
          </cell>
          <cell r="L3810">
            <v>600</v>
          </cell>
          <cell r="M3810">
            <v>0</v>
          </cell>
          <cell r="P3810"/>
          <cell r="Q3810"/>
          <cell r="R3810"/>
          <cell r="S3810"/>
          <cell r="T3810"/>
          <cell r="U3810"/>
          <cell r="V3810"/>
          <cell r="W3810"/>
          <cell r="Y3810"/>
          <cell r="Z3810"/>
          <cell r="AA3810"/>
          <cell r="AB3810"/>
          <cell r="AC3810"/>
          <cell r="AD3810"/>
          <cell r="AE3810"/>
        </row>
        <row r="3811">
          <cell r="B3811">
            <v>44175</v>
          </cell>
          <cell r="C3811">
            <v>50</v>
          </cell>
          <cell r="D3811">
            <v>12</v>
          </cell>
          <cell r="E3811">
            <v>4006030623</v>
          </cell>
          <cell r="F3811" t="str">
            <v>Tem lõi T33 AQUALIFE (ISO)</v>
          </cell>
          <cell r="G3811"/>
          <cell r="H3811" t="str">
            <v>Nhật Anh</v>
          </cell>
          <cell r="I3811">
            <v>1000343</v>
          </cell>
          <cell r="J3811" t="str">
            <v>IQC</v>
          </cell>
          <cell r="K3811">
            <v>720</v>
          </cell>
          <cell r="L3811">
            <v>720</v>
          </cell>
          <cell r="M3811">
            <v>0</v>
          </cell>
          <cell r="P3811"/>
          <cell r="Q3811"/>
          <cell r="R3811"/>
          <cell r="S3811"/>
          <cell r="T3811"/>
          <cell r="U3811"/>
          <cell r="V3811"/>
          <cell r="W3811"/>
          <cell r="Y3811"/>
          <cell r="Z3811"/>
          <cell r="AA3811"/>
          <cell r="AB3811"/>
          <cell r="AC3811"/>
          <cell r="AD3811"/>
          <cell r="AE3811"/>
        </row>
        <row r="3812">
          <cell r="B3812">
            <v>44175</v>
          </cell>
          <cell r="C3812">
            <v>50</v>
          </cell>
          <cell r="D3812">
            <v>12</v>
          </cell>
          <cell r="E3812">
            <v>4006030624</v>
          </cell>
          <cell r="F3812" t="str">
            <v>Tem lõi MINERAL AQUALIFE (ISO)</v>
          </cell>
          <cell r="G3812"/>
          <cell r="H3812" t="str">
            <v>Nhật Anh</v>
          </cell>
          <cell r="I3812">
            <v>1000343</v>
          </cell>
          <cell r="J3812" t="str">
            <v>IQC</v>
          </cell>
          <cell r="K3812">
            <v>720</v>
          </cell>
          <cell r="L3812">
            <v>720</v>
          </cell>
          <cell r="M3812">
            <v>0</v>
          </cell>
          <cell r="P3812"/>
          <cell r="Q3812"/>
          <cell r="R3812"/>
          <cell r="S3812"/>
          <cell r="T3812"/>
          <cell r="U3812"/>
          <cell r="V3812"/>
          <cell r="W3812"/>
          <cell r="Y3812"/>
          <cell r="Z3812"/>
          <cell r="AA3812"/>
          <cell r="AB3812"/>
          <cell r="AC3812"/>
          <cell r="AD3812"/>
          <cell r="AE3812"/>
        </row>
        <row r="3813">
          <cell r="B3813">
            <v>44175</v>
          </cell>
          <cell r="C3813">
            <v>50</v>
          </cell>
          <cell r="D3813">
            <v>12</v>
          </cell>
          <cell r="E3813">
            <v>4006031363</v>
          </cell>
          <cell r="F3813" t="str">
            <v>Tem lõi NANO SILVER AQUALIFE (ISO)</v>
          </cell>
          <cell r="G3813"/>
          <cell r="H3813" t="str">
            <v>Nhật Anh</v>
          </cell>
          <cell r="I3813">
            <v>1000343</v>
          </cell>
          <cell r="J3813" t="str">
            <v>IQC</v>
          </cell>
          <cell r="K3813">
            <v>720</v>
          </cell>
          <cell r="L3813">
            <v>720</v>
          </cell>
          <cell r="M3813">
            <v>0</v>
          </cell>
          <cell r="P3813"/>
          <cell r="Q3813"/>
          <cell r="R3813"/>
          <cell r="S3813"/>
          <cell r="T3813"/>
          <cell r="U3813"/>
          <cell r="V3813"/>
          <cell r="W3813"/>
          <cell r="Y3813"/>
          <cell r="Z3813"/>
          <cell r="AA3813"/>
          <cell r="AB3813"/>
          <cell r="AC3813"/>
          <cell r="AD3813"/>
          <cell r="AE3813"/>
        </row>
        <row r="3814">
          <cell r="B3814">
            <v>44175</v>
          </cell>
          <cell r="C3814">
            <v>50</v>
          </cell>
          <cell r="D3814">
            <v>12</v>
          </cell>
          <cell r="E3814">
            <v>4006030620</v>
          </cell>
          <cell r="F3814" t="str">
            <v>Tem lõi PP SEDIMENT 5(um) AQUALIFE (ISO)</v>
          </cell>
          <cell r="G3814"/>
          <cell r="H3814" t="str">
            <v>Nhật Anh</v>
          </cell>
          <cell r="I3814">
            <v>1000343</v>
          </cell>
          <cell r="J3814" t="str">
            <v>IQC</v>
          </cell>
          <cell r="K3814">
            <v>720</v>
          </cell>
          <cell r="L3814">
            <v>720</v>
          </cell>
          <cell r="M3814">
            <v>0</v>
          </cell>
          <cell r="P3814"/>
          <cell r="Q3814"/>
          <cell r="R3814"/>
          <cell r="S3814"/>
          <cell r="T3814"/>
          <cell r="U3814"/>
          <cell r="V3814"/>
          <cell r="W3814"/>
          <cell r="Y3814"/>
          <cell r="Z3814"/>
          <cell r="AA3814"/>
          <cell r="AB3814"/>
          <cell r="AC3814"/>
          <cell r="AD3814"/>
          <cell r="AE3814"/>
        </row>
        <row r="3815">
          <cell r="B3815">
            <v>44175</v>
          </cell>
          <cell r="C3815">
            <v>50</v>
          </cell>
          <cell r="D3815">
            <v>12</v>
          </cell>
          <cell r="E3815">
            <v>4006030621</v>
          </cell>
          <cell r="F3815" t="str">
            <v>Tem lõi OCB-GAC AQUALIFE (ISO)</v>
          </cell>
          <cell r="G3815"/>
          <cell r="H3815" t="str">
            <v>Nhật Anh</v>
          </cell>
          <cell r="I3815">
            <v>1000343</v>
          </cell>
          <cell r="J3815" t="str">
            <v>IQC</v>
          </cell>
          <cell r="K3815">
            <v>720</v>
          </cell>
          <cell r="L3815">
            <v>720</v>
          </cell>
          <cell r="M3815">
            <v>0</v>
          </cell>
          <cell r="P3815"/>
          <cell r="Q3815"/>
          <cell r="R3815"/>
          <cell r="S3815"/>
          <cell r="T3815"/>
          <cell r="U3815"/>
          <cell r="V3815"/>
          <cell r="W3815"/>
          <cell r="Y3815"/>
          <cell r="Z3815"/>
          <cell r="AA3815"/>
          <cell r="AB3815"/>
          <cell r="AC3815"/>
          <cell r="AD3815"/>
          <cell r="AE3815"/>
        </row>
        <row r="3816">
          <cell r="B3816">
            <v>44175</v>
          </cell>
          <cell r="C3816">
            <v>50</v>
          </cell>
          <cell r="D3816">
            <v>12</v>
          </cell>
          <cell r="E3816">
            <v>4006030622</v>
          </cell>
          <cell r="F3816" t="str">
            <v>Tem lõi CTO-GAC AQUALIFE (ISO)</v>
          </cell>
          <cell r="G3816"/>
          <cell r="H3816" t="str">
            <v>Nhật Anh</v>
          </cell>
          <cell r="I3816">
            <v>1000343</v>
          </cell>
          <cell r="J3816" t="str">
            <v>IQC</v>
          </cell>
          <cell r="K3816">
            <v>720</v>
          </cell>
          <cell r="L3816">
            <v>720</v>
          </cell>
          <cell r="M3816">
            <v>0</v>
          </cell>
          <cell r="P3816"/>
          <cell r="Q3816"/>
          <cell r="R3816"/>
          <cell r="S3816"/>
          <cell r="T3816"/>
          <cell r="U3816"/>
          <cell r="V3816"/>
          <cell r="W3816"/>
          <cell r="Y3816"/>
          <cell r="Z3816"/>
          <cell r="AA3816"/>
          <cell r="AB3816"/>
          <cell r="AC3816"/>
          <cell r="AD3816"/>
          <cell r="AE3816"/>
        </row>
        <row r="3817">
          <cell r="B3817">
            <v>44175</v>
          </cell>
          <cell r="C3817">
            <v>50</v>
          </cell>
          <cell r="D3817">
            <v>12</v>
          </cell>
          <cell r="E3817">
            <v>4006031457</v>
          </cell>
          <cell r="F3817" t="str">
            <v>Tem CATIT PET STANDARD v2</v>
          </cell>
          <cell r="G3817"/>
          <cell r="H3817" t="str">
            <v>Nhật Anh</v>
          </cell>
          <cell r="I3817">
            <v>1000343</v>
          </cell>
          <cell r="J3817" t="str">
            <v>IQC</v>
          </cell>
          <cell r="K3817">
            <v>24300</v>
          </cell>
          <cell r="L3817">
            <v>24300</v>
          </cell>
          <cell r="M3817">
            <v>0</v>
          </cell>
          <cell r="P3817"/>
          <cell r="Q3817"/>
          <cell r="R3817"/>
          <cell r="S3817"/>
          <cell r="T3817"/>
          <cell r="U3817"/>
          <cell r="V3817"/>
          <cell r="W3817"/>
          <cell r="Y3817"/>
          <cell r="Z3817"/>
          <cell r="AA3817"/>
          <cell r="AB3817"/>
          <cell r="AC3817"/>
          <cell r="AD3817"/>
          <cell r="AE3817"/>
        </row>
        <row r="3818">
          <cell r="B3818">
            <v>44175</v>
          </cell>
          <cell r="C3818">
            <v>50</v>
          </cell>
          <cell r="D3818">
            <v>12</v>
          </cell>
          <cell r="E3818">
            <v>4006031229</v>
          </cell>
          <cell r="F3818" t="str">
            <v>Tem bơm KAROFI (Anh)</v>
          </cell>
          <cell r="G3818"/>
          <cell r="H3818" t="str">
            <v>Nhật Anh</v>
          </cell>
          <cell r="I3818">
            <v>1000343</v>
          </cell>
          <cell r="J3818" t="str">
            <v>IQC</v>
          </cell>
          <cell r="K3818">
            <v>100</v>
          </cell>
          <cell r="L3818">
            <v>100</v>
          </cell>
          <cell r="M3818">
            <v>0</v>
          </cell>
          <cell r="P3818"/>
          <cell r="Q3818"/>
          <cell r="R3818"/>
          <cell r="S3818"/>
          <cell r="T3818"/>
          <cell r="U3818"/>
          <cell r="V3818"/>
          <cell r="W3818"/>
          <cell r="Y3818"/>
          <cell r="Z3818"/>
          <cell r="AA3818"/>
          <cell r="AB3818"/>
          <cell r="AC3818"/>
          <cell r="AD3818"/>
          <cell r="AE3818"/>
        </row>
        <row r="3819">
          <cell r="B3819">
            <v>44175</v>
          </cell>
          <cell r="C3819">
            <v>50</v>
          </cell>
          <cell r="D3819">
            <v>12</v>
          </cell>
          <cell r="E3819">
            <v>4006031199</v>
          </cell>
          <cell r="F3819" t="str">
            <v>Tem phụ KAROFI O-P1310</v>
          </cell>
          <cell r="G3819"/>
          <cell r="H3819" t="str">
            <v>Nhật Anh</v>
          </cell>
          <cell r="I3819">
            <v>1000343</v>
          </cell>
          <cell r="J3819" t="str">
            <v>IQC</v>
          </cell>
          <cell r="K3819">
            <v>1200</v>
          </cell>
          <cell r="L3819">
            <v>1200</v>
          </cell>
          <cell r="M3819">
            <v>0</v>
          </cell>
          <cell r="P3819"/>
          <cell r="Q3819"/>
          <cell r="R3819"/>
          <cell r="S3819"/>
          <cell r="T3819"/>
          <cell r="U3819"/>
          <cell r="V3819"/>
          <cell r="W3819"/>
          <cell r="Y3819"/>
          <cell r="Z3819"/>
          <cell r="AA3819"/>
          <cell r="AB3819"/>
          <cell r="AC3819"/>
          <cell r="AD3819"/>
          <cell r="AE3819"/>
        </row>
        <row r="3820">
          <cell r="B3820">
            <v>44175</v>
          </cell>
          <cell r="C3820">
            <v>50</v>
          </cell>
          <cell r="D3820">
            <v>12</v>
          </cell>
          <cell r="E3820">
            <v>4006030863</v>
          </cell>
          <cell r="F3820" t="str">
            <v>Tem lõi T33 ALSSALAM</v>
          </cell>
          <cell r="G3820"/>
          <cell r="H3820" t="str">
            <v>Nhật Anh</v>
          </cell>
          <cell r="I3820">
            <v>1000343</v>
          </cell>
          <cell r="J3820" t="str">
            <v>IQC</v>
          </cell>
          <cell r="K3820">
            <v>200</v>
          </cell>
          <cell r="L3820">
            <v>200</v>
          </cell>
          <cell r="M3820">
            <v>0</v>
          </cell>
          <cell r="P3820"/>
          <cell r="Q3820"/>
          <cell r="R3820"/>
          <cell r="S3820"/>
          <cell r="T3820"/>
          <cell r="U3820"/>
          <cell r="V3820"/>
          <cell r="W3820"/>
          <cell r="Y3820"/>
          <cell r="Z3820"/>
          <cell r="AA3820"/>
          <cell r="AB3820"/>
          <cell r="AC3820"/>
          <cell r="AD3820"/>
          <cell r="AE3820"/>
        </row>
        <row r="3821">
          <cell r="B3821">
            <v>44175</v>
          </cell>
          <cell r="C3821">
            <v>50</v>
          </cell>
          <cell r="D3821">
            <v>12</v>
          </cell>
          <cell r="E3821">
            <v>4006030862</v>
          </cell>
          <cell r="F3821" t="str">
            <v>Tem lõi MINERAL ALSSALAM</v>
          </cell>
          <cell r="G3821"/>
          <cell r="H3821" t="str">
            <v>Nhật Anh</v>
          </cell>
          <cell r="I3821">
            <v>1000343</v>
          </cell>
          <cell r="J3821" t="str">
            <v>IQC</v>
          </cell>
          <cell r="K3821">
            <v>200</v>
          </cell>
          <cell r="L3821">
            <v>200</v>
          </cell>
          <cell r="M3821">
            <v>0</v>
          </cell>
          <cell r="P3821"/>
          <cell r="Q3821"/>
          <cell r="R3821"/>
          <cell r="S3821"/>
          <cell r="T3821"/>
          <cell r="U3821"/>
          <cell r="V3821"/>
          <cell r="W3821"/>
          <cell r="Y3821"/>
          <cell r="Z3821"/>
          <cell r="AA3821"/>
          <cell r="AB3821"/>
          <cell r="AC3821"/>
          <cell r="AD3821"/>
          <cell r="AE3821"/>
        </row>
        <row r="3822">
          <cell r="B3822">
            <v>44175</v>
          </cell>
          <cell r="C3822">
            <v>50</v>
          </cell>
          <cell r="D3822">
            <v>12</v>
          </cell>
          <cell r="E3822">
            <v>2009010040</v>
          </cell>
          <cell r="F3822" t="str">
            <v>Nguồn 24V 1.5A (NDN005)</v>
          </cell>
          <cell r="G3822"/>
          <cell r="H3822" t="str">
            <v>Nhật Anh</v>
          </cell>
          <cell r="I3822">
            <v>1000350</v>
          </cell>
          <cell r="J3822" t="str">
            <v>IQC</v>
          </cell>
          <cell r="K3822">
            <v>270</v>
          </cell>
          <cell r="L3822">
            <v>267</v>
          </cell>
          <cell r="M3822">
            <v>3</v>
          </cell>
          <cell r="P3822"/>
          <cell r="Q3822"/>
          <cell r="R3822"/>
          <cell r="S3822"/>
          <cell r="T3822">
            <v>3</v>
          </cell>
          <cell r="U3822"/>
          <cell r="V3822"/>
          <cell r="W3822"/>
          <cell r="Y3822"/>
          <cell r="Z3822"/>
          <cell r="AA3822"/>
          <cell r="AB3822"/>
          <cell r="AC3822"/>
          <cell r="AD3822"/>
          <cell r="AE3822"/>
        </row>
        <row r="3823">
          <cell r="B3823">
            <v>44175</v>
          </cell>
          <cell r="C3823">
            <v>50</v>
          </cell>
          <cell r="D3823">
            <v>12</v>
          </cell>
          <cell r="E3823">
            <v>3004010024</v>
          </cell>
          <cell r="F3823" t="str">
            <v>Dây điện AT48</v>
          </cell>
          <cell r="G3823"/>
          <cell r="H3823" t="str">
            <v>Nhật Anh</v>
          </cell>
          <cell r="I3823">
            <v>1000350</v>
          </cell>
          <cell r="J3823" t="str">
            <v>IQC</v>
          </cell>
          <cell r="K3823">
            <v>10300</v>
          </cell>
          <cell r="L3823">
            <v>9985</v>
          </cell>
          <cell r="M3823">
            <v>315</v>
          </cell>
          <cell r="P3823"/>
          <cell r="Q3823"/>
          <cell r="R3823"/>
          <cell r="S3823"/>
          <cell r="T3823"/>
          <cell r="U3823"/>
          <cell r="V3823"/>
          <cell r="W3823"/>
          <cell r="Y3823"/>
          <cell r="Z3823"/>
          <cell r="AA3823"/>
          <cell r="AB3823"/>
          <cell r="AC3823"/>
          <cell r="AD3823"/>
          <cell r="AE3823">
            <v>315</v>
          </cell>
        </row>
        <row r="3824">
          <cell r="B3824">
            <v>44175</v>
          </cell>
          <cell r="C3824">
            <v>50</v>
          </cell>
          <cell r="D3824">
            <v>12</v>
          </cell>
          <cell r="E3824">
            <v>3004040426</v>
          </cell>
          <cell r="F3824" t="str">
            <v>Ốp tank nhựa IQO-HOT</v>
          </cell>
          <cell r="G3824"/>
          <cell r="H3824" t="str">
            <v>Nhật Anh</v>
          </cell>
          <cell r="I3824">
            <v>1006334</v>
          </cell>
          <cell r="J3824" t="str">
            <v>IQC</v>
          </cell>
          <cell r="K3824">
            <v>625</v>
          </cell>
          <cell r="L3824">
            <v>625</v>
          </cell>
          <cell r="M3824">
            <v>0</v>
          </cell>
          <cell r="P3824"/>
          <cell r="Q3824"/>
          <cell r="R3824"/>
          <cell r="S3824"/>
          <cell r="T3824"/>
          <cell r="U3824"/>
          <cell r="V3824"/>
          <cell r="W3824"/>
          <cell r="Y3824"/>
          <cell r="Z3824"/>
          <cell r="AA3824"/>
          <cell r="AB3824"/>
          <cell r="AC3824"/>
          <cell r="AD3824"/>
          <cell r="AE3824"/>
        </row>
        <row r="3825">
          <cell r="B3825">
            <v>44175</v>
          </cell>
          <cell r="C3825">
            <v>50</v>
          </cell>
          <cell r="D3825">
            <v>12</v>
          </cell>
          <cell r="E3825">
            <v>2013020028</v>
          </cell>
          <cell r="F3825" t="str">
            <v>Giá sắt chân quỳ L1, lắp bơm phía sau</v>
          </cell>
          <cell r="G3825"/>
          <cell r="H3825" t="str">
            <v>Nhật Anh</v>
          </cell>
          <cell r="I3825">
            <v>1006334</v>
          </cell>
          <cell r="J3825" t="str">
            <v>IQC</v>
          </cell>
          <cell r="K3825">
            <v>116</v>
          </cell>
          <cell r="L3825">
            <v>116</v>
          </cell>
          <cell r="M3825">
            <v>0</v>
          </cell>
          <cell r="P3825"/>
          <cell r="Q3825"/>
          <cell r="R3825"/>
          <cell r="S3825"/>
          <cell r="T3825"/>
          <cell r="U3825"/>
          <cell r="V3825"/>
          <cell r="W3825"/>
          <cell r="Y3825"/>
          <cell r="Z3825"/>
          <cell r="AA3825"/>
          <cell r="AB3825"/>
          <cell r="AC3825"/>
          <cell r="AD3825"/>
          <cell r="AE3825"/>
        </row>
        <row r="3826">
          <cell r="B3826">
            <v>44175</v>
          </cell>
          <cell r="C3826">
            <v>50</v>
          </cell>
          <cell r="D3826">
            <v>12</v>
          </cell>
          <cell r="E3826">
            <v>3004060061</v>
          </cell>
          <cell r="F3826" t="str">
            <v>Khung UNDERSINK v4 trắng</v>
          </cell>
          <cell r="G3826"/>
          <cell r="H3826" t="str">
            <v>Nhật Anh</v>
          </cell>
          <cell r="I3826">
            <v>1006334</v>
          </cell>
          <cell r="J3826" t="str">
            <v>IQC</v>
          </cell>
          <cell r="K3826">
            <v>137</v>
          </cell>
          <cell r="L3826">
            <v>137</v>
          </cell>
          <cell r="M3826">
            <v>0</v>
          </cell>
          <cell r="P3826"/>
          <cell r="Q3826"/>
          <cell r="R3826"/>
          <cell r="S3826"/>
          <cell r="T3826"/>
          <cell r="U3826"/>
          <cell r="V3826"/>
          <cell r="W3826"/>
          <cell r="Y3826"/>
          <cell r="Z3826"/>
          <cell r="AA3826"/>
          <cell r="AB3826"/>
          <cell r="AC3826"/>
          <cell r="AD3826"/>
          <cell r="AE3826"/>
        </row>
        <row r="3827">
          <cell r="B3827">
            <v>44175</v>
          </cell>
          <cell r="C3827">
            <v>50</v>
          </cell>
          <cell r="D3827">
            <v>12</v>
          </cell>
          <cell r="E3827">
            <v>2013020107</v>
          </cell>
          <cell r="F3827" t="str">
            <v>Giá sắt Mạnh Ngoan trắng</v>
          </cell>
          <cell r="G3827"/>
          <cell r="H3827" t="str">
            <v>Nhật Anh</v>
          </cell>
          <cell r="I3827">
            <v>1006334</v>
          </cell>
          <cell r="J3827" t="str">
            <v>IQC</v>
          </cell>
          <cell r="K3827">
            <v>415</v>
          </cell>
          <cell r="L3827">
            <v>415</v>
          </cell>
          <cell r="M3827">
            <v>0</v>
          </cell>
          <cell r="P3827"/>
          <cell r="Q3827"/>
          <cell r="R3827"/>
          <cell r="S3827"/>
          <cell r="T3827"/>
          <cell r="U3827"/>
          <cell r="V3827"/>
          <cell r="W3827"/>
          <cell r="Y3827"/>
          <cell r="Z3827"/>
          <cell r="AA3827"/>
          <cell r="AB3827"/>
          <cell r="AC3827"/>
          <cell r="AD3827"/>
          <cell r="AE3827"/>
        </row>
        <row r="3828">
          <cell r="B3828">
            <v>44175</v>
          </cell>
          <cell r="C3828">
            <v>50</v>
          </cell>
          <cell r="D3828">
            <v>12</v>
          </cell>
          <cell r="E3828">
            <v>4004090061</v>
          </cell>
          <cell r="F3828" t="str">
            <v>Màng co PVC 210mm</v>
          </cell>
          <cell r="G3828"/>
          <cell r="H3828" t="str">
            <v>Nhật Anh</v>
          </cell>
          <cell r="I3828">
            <v>1005263</v>
          </cell>
          <cell r="J3828" t="str">
            <v>IQC</v>
          </cell>
          <cell r="K3828">
            <v>27</v>
          </cell>
          <cell r="L3828">
            <v>27</v>
          </cell>
          <cell r="M3828">
            <v>0</v>
          </cell>
          <cell r="P3828"/>
          <cell r="Q3828"/>
          <cell r="R3828"/>
          <cell r="S3828"/>
          <cell r="T3828"/>
          <cell r="U3828"/>
          <cell r="V3828"/>
          <cell r="W3828"/>
          <cell r="Y3828"/>
          <cell r="Z3828"/>
          <cell r="AA3828"/>
          <cell r="AB3828"/>
          <cell r="AC3828"/>
          <cell r="AD3828"/>
          <cell r="AE3828"/>
        </row>
        <row r="3829">
          <cell r="B3829">
            <v>44175</v>
          </cell>
          <cell r="C3829">
            <v>50</v>
          </cell>
          <cell r="D3829">
            <v>12</v>
          </cell>
          <cell r="E3829">
            <v>2011020028</v>
          </cell>
          <cell r="F3829" t="str">
            <v>Van 1CEZ V-4U-4 SHITONG</v>
          </cell>
          <cell r="G3829"/>
          <cell r="H3829" t="str">
            <v>Tiến</v>
          </cell>
          <cell r="I3829">
            <v>2000009</v>
          </cell>
          <cell r="J3829" t="str">
            <v>IQC</v>
          </cell>
          <cell r="K3829">
            <v>20000</v>
          </cell>
          <cell r="L3829">
            <v>19997</v>
          </cell>
          <cell r="M3829">
            <v>3</v>
          </cell>
          <cell r="P3829">
            <v>3</v>
          </cell>
          <cell r="Q3829"/>
          <cell r="R3829"/>
          <cell r="S3829"/>
          <cell r="T3829"/>
          <cell r="U3829"/>
          <cell r="V3829"/>
          <cell r="W3829"/>
          <cell r="Y3829"/>
          <cell r="Z3829"/>
          <cell r="AA3829"/>
          <cell r="AB3829"/>
          <cell r="AC3829"/>
          <cell r="AD3829"/>
          <cell r="AE3829"/>
        </row>
        <row r="3830">
          <cell r="B3830">
            <v>44175</v>
          </cell>
          <cell r="C3830">
            <v>50</v>
          </cell>
          <cell r="D3830">
            <v>12</v>
          </cell>
          <cell r="E3830">
            <v>2013050080</v>
          </cell>
          <cell r="F3830" t="str">
            <v>Van 4 cửa ORGANIC</v>
          </cell>
          <cell r="G3830"/>
          <cell r="H3830" t="str">
            <v>Tiến</v>
          </cell>
          <cell r="I3830">
            <v>2000009</v>
          </cell>
          <cell r="J3830" t="str">
            <v>IQC</v>
          </cell>
          <cell r="K3830">
            <v>11000</v>
          </cell>
          <cell r="L3830">
            <v>10992</v>
          </cell>
          <cell r="M3830">
            <v>8</v>
          </cell>
          <cell r="P3830"/>
          <cell r="Q3830"/>
          <cell r="R3830"/>
          <cell r="S3830">
            <v>8</v>
          </cell>
          <cell r="T3830"/>
          <cell r="U3830"/>
          <cell r="V3830"/>
          <cell r="W3830"/>
          <cell r="Y3830"/>
          <cell r="Z3830"/>
          <cell r="AA3830"/>
          <cell r="AB3830"/>
          <cell r="AC3830"/>
          <cell r="AD3830"/>
          <cell r="AE3830"/>
        </row>
        <row r="3831">
          <cell r="B3831">
            <v>44175</v>
          </cell>
          <cell r="C3831">
            <v>50</v>
          </cell>
          <cell r="D3831">
            <v>12</v>
          </cell>
          <cell r="E3831">
            <v>2010020015</v>
          </cell>
          <cell r="F3831" t="str">
            <v>Cút nối vuông 1/4</v>
          </cell>
          <cell r="G3831"/>
          <cell r="H3831" t="str">
            <v>Tiến</v>
          </cell>
          <cell r="I3831">
            <v>2000009</v>
          </cell>
          <cell r="J3831" t="str">
            <v>IQC</v>
          </cell>
          <cell r="K3831">
            <v>52000</v>
          </cell>
          <cell r="L3831">
            <v>52000</v>
          </cell>
          <cell r="M3831">
            <v>0</v>
          </cell>
          <cell r="P3831"/>
          <cell r="Q3831"/>
          <cell r="R3831"/>
          <cell r="S3831"/>
          <cell r="T3831"/>
          <cell r="U3831"/>
          <cell r="V3831"/>
          <cell r="W3831"/>
          <cell r="Y3831"/>
          <cell r="Z3831"/>
          <cell r="AA3831"/>
          <cell r="AB3831"/>
          <cell r="AC3831"/>
          <cell r="AD3831"/>
          <cell r="AE3831"/>
        </row>
        <row r="3832">
          <cell r="B3832">
            <v>44175</v>
          </cell>
          <cell r="C3832">
            <v>50</v>
          </cell>
          <cell r="D3832">
            <v>12</v>
          </cell>
          <cell r="E3832">
            <v>2010020023</v>
          </cell>
          <cell r="F3832" t="str">
            <v>Cút nối vuông 3/8</v>
          </cell>
          <cell r="G3832"/>
          <cell r="H3832" t="str">
            <v>Tiến</v>
          </cell>
          <cell r="I3832">
            <v>2000009</v>
          </cell>
          <cell r="J3832" t="str">
            <v>IQC</v>
          </cell>
          <cell r="K3832">
            <v>3000</v>
          </cell>
          <cell r="L3832">
            <v>3000</v>
          </cell>
          <cell r="M3832">
            <v>0</v>
          </cell>
          <cell r="P3832"/>
          <cell r="Q3832"/>
          <cell r="R3832"/>
          <cell r="S3832"/>
          <cell r="T3832"/>
          <cell r="U3832"/>
          <cell r="V3832"/>
          <cell r="W3832"/>
          <cell r="Y3832"/>
          <cell r="Z3832"/>
          <cell r="AA3832"/>
          <cell r="AB3832"/>
          <cell r="AC3832"/>
          <cell r="AD3832"/>
          <cell r="AE3832"/>
        </row>
        <row r="3833">
          <cell r="B3833">
            <v>44175</v>
          </cell>
          <cell r="C3833">
            <v>50</v>
          </cell>
          <cell r="D3833">
            <v>12</v>
          </cell>
          <cell r="E3833">
            <v>2011020001</v>
          </cell>
          <cell r="F3833" t="str">
            <v>T nối nhanh (dự án RO LEAF)</v>
          </cell>
          <cell r="G3833"/>
          <cell r="H3833" t="str">
            <v>Tiến</v>
          </cell>
          <cell r="I3833">
            <v>2000009</v>
          </cell>
          <cell r="J3833" t="str">
            <v>IQC</v>
          </cell>
          <cell r="K3833">
            <v>10000</v>
          </cell>
          <cell r="L3833">
            <v>10000</v>
          </cell>
          <cell r="M3833">
            <v>0</v>
          </cell>
          <cell r="P3833"/>
          <cell r="Q3833"/>
          <cell r="R3833"/>
          <cell r="S3833"/>
          <cell r="T3833"/>
          <cell r="U3833"/>
          <cell r="V3833"/>
          <cell r="W3833"/>
          <cell r="Y3833"/>
          <cell r="Z3833"/>
          <cell r="AA3833"/>
          <cell r="AB3833"/>
          <cell r="AC3833"/>
          <cell r="AD3833"/>
          <cell r="AE3833"/>
        </row>
        <row r="3834">
          <cell r="B3834">
            <v>44175</v>
          </cell>
          <cell r="C3834">
            <v>50</v>
          </cell>
          <cell r="D3834">
            <v>12</v>
          </cell>
          <cell r="E3834">
            <v>2010020012</v>
          </cell>
          <cell r="F3834" t="str">
            <v>Cút nối nhanh* 3/8 x 3/8 trắng</v>
          </cell>
          <cell r="G3834"/>
          <cell r="H3834" t="str">
            <v>Tiến</v>
          </cell>
          <cell r="I3834">
            <v>2000009</v>
          </cell>
          <cell r="J3834" t="str">
            <v>IQC</v>
          </cell>
          <cell r="K3834">
            <v>10000</v>
          </cell>
          <cell r="L3834">
            <v>10000</v>
          </cell>
          <cell r="M3834">
            <v>0</v>
          </cell>
          <cell r="P3834"/>
          <cell r="Q3834"/>
          <cell r="R3834"/>
          <cell r="S3834"/>
          <cell r="T3834"/>
          <cell r="U3834"/>
          <cell r="V3834"/>
          <cell r="W3834"/>
          <cell r="Y3834"/>
          <cell r="Z3834"/>
          <cell r="AA3834"/>
          <cell r="AB3834"/>
          <cell r="AC3834"/>
          <cell r="AD3834"/>
          <cell r="AE3834"/>
        </row>
        <row r="3835">
          <cell r="B3835">
            <v>44175</v>
          </cell>
          <cell r="C3835">
            <v>50</v>
          </cell>
          <cell r="D3835">
            <v>12</v>
          </cell>
          <cell r="E3835">
            <v>2007020002</v>
          </cell>
          <cell r="F3835" t="str">
            <v>Van áp thấp HCP</v>
          </cell>
          <cell r="G3835"/>
          <cell r="H3835" t="str">
            <v>Tiến</v>
          </cell>
          <cell r="I3835">
            <v>2000009</v>
          </cell>
          <cell r="J3835" t="str">
            <v>IQC</v>
          </cell>
          <cell r="K3835">
            <v>1000</v>
          </cell>
          <cell r="L3835">
            <v>1000</v>
          </cell>
          <cell r="M3835">
            <v>0</v>
          </cell>
          <cell r="P3835"/>
          <cell r="Q3835"/>
          <cell r="R3835"/>
          <cell r="S3835"/>
          <cell r="T3835"/>
          <cell r="U3835"/>
          <cell r="V3835"/>
          <cell r="W3835"/>
          <cell r="Y3835"/>
          <cell r="Z3835"/>
          <cell r="AA3835"/>
          <cell r="AB3835"/>
          <cell r="AC3835"/>
          <cell r="AD3835"/>
          <cell r="AE3835"/>
        </row>
        <row r="3836">
          <cell r="B3836">
            <v>44175</v>
          </cell>
          <cell r="C3836">
            <v>50</v>
          </cell>
          <cell r="D3836">
            <v>12</v>
          </cell>
          <cell r="E3836">
            <v>2011020013</v>
          </cell>
          <cell r="F3836" t="str">
            <v>Cút góc nối nhanh 4066</v>
          </cell>
          <cell r="G3836"/>
          <cell r="H3836" t="str">
            <v>Tiến</v>
          </cell>
          <cell r="I3836">
            <v>2000009</v>
          </cell>
          <cell r="J3836" t="str">
            <v>IQC</v>
          </cell>
          <cell r="K3836">
            <v>5000</v>
          </cell>
          <cell r="L3836">
            <v>5000</v>
          </cell>
          <cell r="M3836">
            <v>0</v>
          </cell>
          <cell r="P3836"/>
          <cell r="Q3836"/>
          <cell r="R3836"/>
          <cell r="S3836"/>
          <cell r="T3836"/>
          <cell r="U3836"/>
          <cell r="V3836"/>
          <cell r="W3836"/>
          <cell r="Y3836"/>
          <cell r="Z3836"/>
          <cell r="AA3836"/>
          <cell r="AB3836"/>
          <cell r="AC3836"/>
          <cell r="AD3836"/>
          <cell r="AE3836"/>
        </row>
        <row r="3837">
          <cell r="B3837">
            <v>44175</v>
          </cell>
          <cell r="C3837">
            <v>50</v>
          </cell>
          <cell r="D3837">
            <v>12</v>
          </cell>
          <cell r="E3837">
            <v>2010020002</v>
          </cell>
          <cell r="F3837" t="str">
            <v>Cút 1044 nối nhanh</v>
          </cell>
          <cell r="G3837"/>
          <cell r="H3837" t="str">
            <v>Tiến</v>
          </cell>
          <cell r="I3837">
            <v>2000009</v>
          </cell>
          <cell r="J3837" t="str">
            <v>IQC</v>
          </cell>
          <cell r="K3837">
            <v>17700</v>
          </cell>
          <cell r="L3837">
            <v>17700</v>
          </cell>
          <cell r="M3837">
            <v>0</v>
          </cell>
          <cell r="P3837"/>
          <cell r="Q3837"/>
          <cell r="R3837"/>
          <cell r="S3837"/>
          <cell r="T3837"/>
          <cell r="U3837"/>
          <cell r="V3837"/>
          <cell r="W3837"/>
          <cell r="Y3837"/>
          <cell r="Z3837"/>
          <cell r="AA3837"/>
          <cell r="AB3837"/>
          <cell r="AC3837"/>
          <cell r="AD3837"/>
          <cell r="AE3837"/>
        </row>
        <row r="3838">
          <cell r="B3838">
            <v>44175</v>
          </cell>
          <cell r="C3838">
            <v>50</v>
          </cell>
          <cell r="D3838">
            <v>12</v>
          </cell>
          <cell r="E3838">
            <v>2010020010</v>
          </cell>
          <cell r="F3838" t="str">
            <v>Cút nối nhanh 1/4 x 1/4 trắng SHITONG</v>
          </cell>
          <cell r="G3838"/>
          <cell r="H3838" t="str">
            <v>Tiến</v>
          </cell>
          <cell r="I3838">
            <v>2000009</v>
          </cell>
          <cell r="J3838" t="str">
            <v>IQC</v>
          </cell>
          <cell r="K3838">
            <v>20000</v>
          </cell>
          <cell r="L3838">
            <v>20000</v>
          </cell>
          <cell r="M3838">
            <v>0</v>
          </cell>
          <cell r="P3838"/>
          <cell r="Q3838"/>
          <cell r="R3838"/>
          <cell r="S3838"/>
          <cell r="T3838"/>
          <cell r="U3838"/>
          <cell r="V3838"/>
          <cell r="W3838"/>
          <cell r="Y3838"/>
          <cell r="Z3838"/>
          <cell r="AA3838"/>
          <cell r="AB3838"/>
          <cell r="AC3838"/>
          <cell r="AD3838"/>
          <cell r="AE3838"/>
        </row>
        <row r="3839">
          <cell r="B3839">
            <v>44175</v>
          </cell>
          <cell r="C3839">
            <v>50</v>
          </cell>
          <cell r="D3839">
            <v>12</v>
          </cell>
          <cell r="E3839">
            <v>3004091209</v>
          </cell>
          <cell r="F3839" t="str">
            <v>Phôi lõi CTO 10" (1000546)</v>
          </cell>
          <cell r="G3839"/>
          <cell r="H3839" t="str">
            <v>Hằng</v>
          </cell>
          <cell r="I3839" t="str">
            <v>HTV</v>
          </cell>
          <cell r="J3839" t="str">
            <v>IQC</v>
          </cell>
          <cell r="K3839">
            <v>5000</v>
          </cell>
          <cell r="L3839">
            <v>5000</v>
          </cell>
          <cell r="M3839">
            <v>0</v>
          </cell>
          <cell r="P3839"/>
          <cell r="Q3839"/>
          <cell r="R3839"/>
          <cell r="S3839"/>
          <cell r="T3839"/>
          <cell r="U3839"/>
          <cell r="V3839"/>
          <cell r="W3839"/>
          <cell r="Y3839"/>
          <cell r="Z3839"/>
          <cell r="AA3839"/>
          <cell r="AB3839"/>
          <cell r="AC3839"/>
          <cell r="AD3839"/>
          <cell r="AE3839"/>
        </row>
        <row r="3840">
          <cell r="B3840">
            <v>44175</v>
          </cell>
          <cell r="C3840">
            <v>50</v>
          </cell>
          <cell r="D3840">
            <v>12</v>
          </cell>
          <cell r="E3840">
            <v>3004060077</v>
          </cell>
          <cell r="F3840" t="str">
            <v>Gá sắt T33 IQ-PLUS (Sub)</v>
          </cell>
          <cell r="G3840"/>
          <cell r="H3840" t="str">
            <v>Hằng</v>
          </cell>
          <cell r="I3840">
            <v>1004614</v>
          </cell>
          <cell r="J3840" t="str">
            <v>IQC</v>
          </cell>
          <cell r="K3840">
            <v>1640</v>
          </cell>
          <cell r="L3840">
            <v>1640</v>
          </cell>
          <cell r="M3840">
            <v>0</v>
          </cell>
          <cell r="P3840"/>
          <cell r="Q3840"/>
          <cell r="R3840"/>
          <cell r="S3840"/>
          <cell r="T3840"/>
          <cell r="U3840"/>
          <cell r="V3840"/>
          <cell r="W3840"/>
          <cell r="Y3840"/>
          <cell r="Z3840"/>
          <cell r="AA3840"/>
          <cell r="AB3840"/>
          <cell r="AC3840"/>
          <cell r="AD3840"/>
          <cell r="AE3840"/>
        </row>
        <row r="3841">
          <cell r="B3841">
            <v>44175</v>
          </cell>
          <cell r="C3841">
            <v>50</v>
          </cell>
          <cell r="D3841">
            <v>12</v>
          </cell>
          <cell r="E3841">
            <v>3003050041</v>
          </cell>
          <cell r="F3841" t="str">
            <v>Thân tủ IRO3 E8RO ghi</v>
          </cell>
          <cell r="G3841"/>
          <cell r="H3841" t="str">
            <v>Hằng</v>
          </cell>
          <cell r="I3841">
            <v>1006334</v>
          </cell>
          <cell r="J3841" t="str">
            <v>IQC</v>
          </cell>
          <cell r="K3841">
            <v>449</v>
          </cell>
          <cell r="L3841">
            <v>449</v>
          </cell>
          <cell r="M3841">
            <v>0</v>
          </cell>
          <cell r="P3841"/>
          <cell r="Q3841"/>
          <cell r="R3841"/>
          <cell r="S3841"/>
          <cell r="T3841"/>
          <cell r="U3841"/>
          <cell r="V3841"/>
          <cell r="W3841"/>
          <cell r="Y3841"/>
          <cell r="Z3841"/>
          <cell r="AA3841"/>
          <cell r="AB3841"/>
          <cell r="AC3841"/>
          <cell r="AD3841"/>
          <cell r="AE3841"/>
        </row>
        <row r="3842">
          <cell r="B3842">
            <v>44175</v>
          </cell>
          <cell r="C3842">
            <v>50</v>
          </cell>
          <cell r="D3842">
            <v>12</v>
          </cell>
          <cell r="E3842">
            <v>3003050005</v>
          </cell>
          <cell r="F3842" t="str">
            <v>Thân tủ IQ vàng (0.5mm)</v>
          </cell>
          <cell r="G3842"/>
          <cell r="H3842" t="str">
            <v>Hằng</v>
          </cell>
          <cell r="I3842">
            <v>1005339</v>
          </cell>
          <cell r="J3842" t="str">
            <v>IQC</v>
          </cell>
          <cell r="K3842">
            <v>400</v>
          </cell>
          <cell r="L3842">
            <v>400</v>
          </cell>
          <cell r="M3842">
            <v>0</v>
          </cell>
          <cell r="P3842"/>
          <cell r="Q3842"/>
          <cell r="R3842"/>
          <cell r="S3842"/>
          <cell r="T3842"/>
          <cell r="U3842"/>
          <cell r="V3842"/>
          <cell r="W3842"/>
          <cell r="Y3842"/>
          <cell r="Z3842"/>
          <cell r="AA3842"/>
          <cell r="AB3842"/>
          <cell r="AC3842"/>
          <cell r="AD3842"/>
          <cell r="AE3842"/>
        </row>
        <row r="3843">
          <cell r="B3843">
            <v>44175</v>
          </cell>
          <cell r="C3843">
            <v>50</v>
          </cell>
          <cell r="D3843">
            <v>12</v>
          </cell>
          <cell r="E3843">
            <v>3003050032</v>
          </cell>
          <cell r="F3843" t="str">
            <v>Thân tủ IQO trắng (0.6mm)</v>
          </cell>
          <cell r="G3843"/>
          <cell r="H3843" t="str">
            <v>Hằng</v>
          </cell>
          <cell r="I3843">
            <v>1006334</v>
          </cell>
          <cell r="J3843" t="str">
            <v>IQC</v>
          </cell>
          <cell r="K3843">
            <v>100</v>
          </cell>
          <cell r="L3843">
            <v>100</v>
          </cell>
          <cell r="M3843">
            <v>0</v>
          </cell>
          <cell r="P3843"/>
          <cell r="Q3843"/>
          <cell r="R3843"/>
          <cell r="S3843"/>
          <cell r="T3843"/>
          <cell r="U3843"/>
          <cell r="V3843"/>
          <cell r="W3843"/>
          <cell r="Y3843"/>
          <cell r="Z3843"/>
          <cell r="AA3843"/>
          <cell r="AB3843"/>
          <cell r="AC3843"/>
          <cell r="AD3843"/>
          <cell r="AE3843"/>
        </row>
        <row r="3844">
          <cell r="B3844">
            <v>44175</v>
          </cell>
          <cell r="C3844">
            <v>50</v>
          </cell>
          <cell r="D3844">
            <v>12</v>
          </cell>
          <cell r="E3844">
            <v>3004040378</v>
          </cell>
          <cell r="F3844" t="str">
            <v>Giá đỡ bản lề dưới IRO3 E8RO ghi</v>
          </cell>
          <cell r="G3844"/>
          <cell r="H3844" t="str">
            <v>Hằng</v>
          </cell>
          <cell r="I3844">
            <v>1006334</v>
          </cell>
          <cell r="J3844" t="str">
            <v>IQC</v>
          </cell>
          <cell r="K3844">
            <v>290</v>
          </cell>
          <cell r="L3844">
            <v>290</v>
          </cell>
          <cell r="M3844">
            <v>0</v>
          </cell>
          <cell r="P3844"/>
          <cell r="Q3844"/>
          <cell r="R3844"/>
          <cell r="S3844"/>
          <cell r="T3844"/>
          <cell r="U3844"/>
          <cell r="V3844"/>
          <cell r="W3844"/>
          <cell r="Y3844"/>
          <cell r="Z3844"/>
          <cell r="AA3844"/>
          <cell r="AB3844"/>
          <cell r="AC3844"/>
          <cell r="AD3844"/>
          <cell r="AE3844"/>
        </row>
        <row r="3845">
          <cell r="B3845">
            <v>44175</v>
          </cell>
          <cell r="C3845">
            <v>50</v>
          </cell>
          <cell r="D3845">
            <v>12</v>
          </cell>
          <cell r="E3845">
            <v>3004040385</v>
          </cell>
          <cell r="F3845" t="str">
            <v>Khung giá tủ HPC trắng</v>
          </cell>
          <cell r="G3845"/>
          <cell r="H3845" t="str">
            <v>Hằng</v>
          </cell>
          <cell r="I3845">
            <v>1006334</v>
          </cell>
          <cell r="J3845" t="str">
            <v>IQC</v>
          </cell>
          <cell r="K3845">
            <v>253</v>
          </cell>
          <cell r="L3845">
            <v>253</v>
          </cell>
          <cell r="M3845">
            <v>0</v>
          </cell>
          <cell r="P3845"/>
          <cell r="Q3845"/>
          <cell r="R3845"/>
          <cell r="S3845"/>
          <cell r="T3845"/>
          <cell r="U3845"/>
          <cell r="V3845"/>
          <cell r="W3845"/>
          <cell r="Y3845"/>
          <cell r="Z3845"/>
          <cell r="AA3845"/>
          <cell r="AB3845"/>
          <cell r="AC3845"/>
          <cell r="AD3845"/>
          <cell r="AE3845"/>
        </row>
        <row r="3846">
          <cell r="B3846">
            <v>44175</v>
          </cell>
          <cell r="C3846">
            <v>50</v>
          </cell>
          <cell r="D3846">
            <v>12</v>
          </cell>
          <cell r="E3846">
            <v>3004040386</v>
          </cell>
          <cell r="F3846" t="str">
            <v>Giằng ngang tủ HPC trắng</v>
          </cell>
          <cell r="G3846"/>
          <cell r="H3846" t="str">
            <v>Hằng</v>
          </cell>
          <cell r="I3846">
            <v>1006334</v>
          </cell>
          <cell r="J3846" t="str">
            <v>IQC</v>
          </cell>
          <cell r="K3846">
            <v>120</v>
          </cell>
          <cell r="L3846">
            <v>120</v>
          </cell>
          <cell r="M3846">
            <v>0</v>
          </cell>
          <cell r="P3846"/>
          <cell r="Q3846"/>
          <cell r="R3846"/>
          <cell r="S3846"/>
          <cell r="T3846"/>
          <cell r="U3846"/>
          <cell r="V3846"/>
          <cell r="W3846"/>
          <cell r="Y3846"/>
          <cell r="Z3846"/>
          <cell r="AA3846"/>
          <cell r="AB3846"/>
          <cell r="AC3846"/>
          <cell r="AD3846"/>
          <cell r="AE3846"/>
        </row>
        <row r="3847">
          <cell r="B3847">
            <v>44175</v>
          </cell>
          <cell r="C3847">
            <v>50</v>
          </cell>
          <cell r="D3847">
            <v>12</v>
          </cell>
          <cell r="E3847">
            <v>3004040404</v>
          </cell>
          <cell r="F3847" t="str">
            <v>Gá trên T33 IQ-PLUS</v>
          </cell>
          <cell r="G3847"/>
          <cell r="H3847" t="str">
            <v>Hằng</v>
          </cell>
          <cell r="I3847">
            <v>1006334</v>
          </cell>
          <cell r="J3847" t="str">
            <v>IQC</v>
          </cell>
          <cell r="K3847">
            <v>630</v>
          </cell>
          <cell r="L3847">
            <v>630</v>
          </cell>
          <cell r="M3847">
            <v>0</v>
          </cell>
          <cell r="P3847"/>
          <cell r="Q3847"/>
          <cell r="R3847"/>
          <cell r="S3847"/>
          <cell r="T3847"/>
          <cell r="U3847"/>
          <cell r="V3847"/>
          <cell r="W3847"/>
          <cell r="Y3847"/>
          <cell r="Z3847"/>
          <cell r="AA3847"/>
          <cell r="AB3847"/>
          <cell r="AC3847"/>
          <cell r="AD3847"/>
          <cell r="AE3847"/>
        </row>
        <row r="3848">
          <cell r="B3848">
            <v>44175</v>
          </cell>
          <cell r="C3848">
            <v>50</v>
          </cell>
          <cell r="D3848">
            <v>12</v>
          </cell>
          <cell r="E3848">
            <v>3003020118</v>
          </cell>
          <cell r="F3848" t="str">
            <v>Kính tôi đình IRO3 CT KAROFI đen</v>
          </cell>
          <cell r="G3848"/>
          <cell r="H3848" t="str">
            <v>Hằng</v>
          </cell>
          <cell r="I3848">
            <v>1006334</v>
          </cell>
          <cell r="J3848" t="str">
            <v>IQC</v>
          </cell>
          <cell r="K3848">
            <v>990</v>
          </cell>
          <cell r="L3848">
            <v>990</v>
          </cell>
          <cell r="M3848">
            <v>0</v>
          </cell>
          <cell r="P3848"/>
          <cell r="Q3848"/>
          <cell r="R3848"/>
          <cell r="S3848"/>
          <cell r="T3848"/>
          <cell r="U3848"/>
          <cell r="V3848"/>
          <cell r="W3848"/>
          <cell r="Y3848"/>
          <cell r="Z3848"/>
          <cell r="AA3848"/>
          <cell r="AB3848"/>
          <cell r="AC3848"/>
          <cell r="AD3848"/>
          <cell r="AE3848"/>
        </row>
        <row r="3849">
          <cell r="B3849">
            <v>44175</v>
          </cell>
          <cell r="C3849">
            <v>50</v>
          </cell>
          <cell r="D3849">
            <v>12</v>
          </cell>
          <cell r="E3849">
            <v>3003010220</v>
          </cell>
          <cell r="F3849" t="str">
            <v>Kính tôi cánh IQ đen 4mm KAROFI</v>
          </cell>
          <cell r="G3849"/>
          <cell r="H3849" t="str">
            <v>Hằng</v>
          </cell>
          <cell r="I3849">
            <v>1005401</v>
          </cell>
          <cell r="J3849" t="str">
            <v>IQC</v>
          </cell>
          <cell r="K3849">
            <v>330</v>
          </cell>
          <cell r="L3849">
            <v>330</v>
          </cell>
          <cell r="M3849">
            <v>0</v>
          </cell>
          <cell r="P3849"/>
          <cell r="Q3849"/>
          <cell r="R3849"/>
          <cell r="S3849"/>
          <cell r="T3849"/>
          <cell r="U3849"/>
          <cell r="V3849"/>
          <cell r="W3849"/>
          <cell r="Y3849"/>
          <cell r="Z3849"/>
          <cell r="AA3849"/>
          <cell r="AB3849"/>
          <cell r="AC3849"/>
          <cell r="AD3849"/>
          <cell r="AE3849"/>
        </row>
        <row r="3850">
          <cell r="B3850">
            <v>44175</v>
          </cell>
          <cell r="C3850">
            <v>50</v>
          </cell>
          <cell r="D3850">
            <v>12</v>
          </cell>
          <cell r="E3850">
            <v>3003020012</v>
          </cell>
          <cell r="F3850" t="str">
            <v>Kính tôi đình IQ đen KAROFI</v>
          </cell>
          <cell r="G3850"/>
          <cell r="H3850" t="str">
            <v>Hằng</v>
          </cell>
          <cell r="I3850">
            <v>1005401</v>
          </cell>
          <cell r="J3850" t="str">
            <v>IQC</v>
          </cell>
          <cell r="K3850">
            <v>1050</v>
          </cell>
          <cell r="L3850">
            <v>1050</v>
          </cell>
          <cell r="M3850">
            <v>0</v>
          </cell>
          <cell r="P3850"/>
          <cell r="Q3850"/>
          <cell r="R3850"/>
          <cell r="S3850"/>
          <cell r="T3850"/>
          <cell r="U3850"/>
          <cell r="V3850"/>
          <cell r="W3850"/>
          <cell r="Y3850"/>
          <cell r="Z3850"/>
          <cell r="AA3850"/>
          <cell r="AB3850"/>
          <cell r="AC3850"/>
          <cell r="AD3850"/>
          <cell r="AE3850"/>
        </row>
        <row r="3851">
          <cell r="B3851">
            <v>44175</v>
          </cell>
          <cell r="C3851">
            <v>50</v>
          </cell>
          <cell r="D3851">
            <v>12</v>
          </cell>
          <cell r="E3851">
            <v>3003010244</v>
          </cell>
          <cell r="F3851" t="str">
            <v>Kính tôi cánh IRO3 CT 4mm KAROFI đen</v>
          </cell>
          <cell r="G3851"/>
          <cell r="H3851" t="str">
            <v>Hằng</v>
          </cell>
          <cell r="I3851">
            <v>1005401</v>
          </cell>
          <cell r="J3851" t="str">
            <v>IQC</v>
          </cell>
          <cell r="K3851">
            <v>1280</v>
          </cell>
          <cell r="L3851">
            <v>1280</v>
          </cell>
          <cell r="M3851">
            <v>0</v>
          </cell>
          <cell r="P3851"/>
          <cell r="Q3851"/>
          <cell r="R3851"/>
          <cell r="S3851"/>
          <cell r="T3851"/>
          <cell r="U3851"/>
          <cell r="V3851"/>
          <cell r="W3851"/>
          <cell r="Y3851"/>
          <cell r="Z3851"/>
          <cell r="AA3851"/>
          <cell r="AB3851"/>
          <cell r="AC3851"/>
          <cell r="AD3851"/>
          <cell r="AE3851"/>
        </row>
        <row r="3852">
          <cell r="B3852">
            <v>44175</v>
          </cell>
          <cell r="C3852">
            <v>50</v>
          </cell>
          <cell r="D3852">
            <v>12</v>
          </cell>
          <cell r="E3852">
            <v>2016040001</v>
          </cell>
          <cell r="F3852" t="str">
            <v>Vít đầu tròn DIN7981-C 2x20</v>
          </cell>
          <cell r="G3852"/>
          <cell r="H3852" t="str">
            <v>Hằng</v>
          </cell>
          <cell r="I3852">
            <v>1000326</v>
          </cell>
          <cell r="J3852" t="str">
            <v>IQC</v>
          </cell>
          <cell r="K3852">
            <v>20000</v>
          </cell>
          <cell r="L3852">
            <v>20000</v>
          </cell>
          <cell r="M3852">
            <v>0</v>
          </cell>
          <cell r="P3852"/>
          <cell r="Q3852"/>
          <cell r="R3852"/>
          <cell r="S3852"/>
          <cell r="T3852"/>
          <cell r="U3852"/>
          <cell r="V3852"/>
          <cell r="W3852"/>
          <cell r="Y3852"/>
          <cell r="Z3852"/>
          <cell r="AA3852"/>
          <cell r="AB3852"/>
          <cell r="AC3852"/>
          <cell r="AD3852"/>
          <cell r="AE3852"/>
        </row>
        <row r="3853">
          <cell r="B3853">
            <v>44175</v>
          </cell>
          <cell r="C3853">
            <v>50</v>
          </cell>
          <cell r="D3853">
            <v>12</v>
          </cell>
          <cell r="E3853">
            <v>2016040006</v>
          </cell>
          <cell r="F3853" t="str">
            <v>Vít đầu tròn DIN7981-C 3x30</v>
          </cell>
          <cell r="G3853"/>
          <cell r="H3853" t="str">
            <v>Hằng</v>
          </cell>
          <cell r="I3853">
            <v>1000326</v>
          </cell>
          <cell r="J3853" t="str">
            <v>IQC</v>
          </cell>
          <cell r="K3853">
            <v>30000</v>
          </cell>
          <cell r="L3853">
            <v>30000</v>
          </cell>
          <cell r="M3853">
            <v>0</v>
          </cell>
          <cell r="P3853"/>
          <cell r="Q3853"/>
          <cell r="R3853"/>
          <cell r="S3853"/>
          <cell r="T3853"/>
          <cell r="U3853"/>
          <cell r="V3853"/>
          <cell r="W3853"/>
          <cell r="Y3853"/>
          <cell r="Z3853"/>
          <cell r="AA3853"/>
          <cell r="AB3853"/>
          <cell r="AC3853"/>
          <cell r="AD3853"/>
          <cell r="AE3853"/>
        </row>
        <row r="3854">
          <cell r="B3854">
            <v>44175</v>
          </cell>
          <cell r="C3854">
            <v>50</v>
          </cell>
          <cell r="D3854">
            <v>12</v>
          </cell>
          <cell r="E3854">
            <v>2016040024</v>
          </cell>
          <cell r="F3854" t="str">
            <v>Vít chí Inox M4x10</v>
          </cell>
          <cell r="G3854"/>
          <cell r="H3854" t="str">
            <v>Hằng</v>
          </cell>
          <cell r="I3854">
            <v>1000326</v>
          </cell>
          <cell r="J3854" t="str">
            <v>IQC</v>
          </cell>
          <cell r="K3854">
            <v>50000</v>
          </cell>
          <cell r="L3854">
            <v>50000</v>
          </cell>
          <cell r="M3854">
            <v>0</v>
          </cell>
          <cell r="P3854"/>
          <cell r="Q3854"/>
          <cell r="R3854"/>
          <cell r="S3854"/>
          <cell r="T3854"/>
          <cell r="U3854"/>
          <cell r="V3854"/>
          <cell r="W3854"/>
          <cell r="Y3854"/>
          <cell r="Z3854"/>
          <cell r="AA3854"/>
          <cell r="AB3854"/>
          <cell r="AC3854"/>
          <cell r="AD3854"/>
          <cell r="AE3854"/>
        </row>
        <row r="3855">
          <cell r="B3855">
            <v>44175</v>
          </cell>
          <cell r="C3855">
            <v>50</v>
          </cell>
          <cell r="D3855">
            <v>12</v>
          </cell>
          <cell r="E3855">
            <v>2016040026</v>
          </cell>
          <cell r="F3855" t="str">
            <v>Vít đầu dù Inox M3x8</v>
          </cell>
          <cell r="G3855"/>
          <cell r="H3855" t="str">
            <v>Hằng</v>
          </cell>
          <cell r="I3855">
            <v>1000326</v>
          </cell>
          <cell r="J3855" t="str">
            <v>IQC</v>
          </cell>
          <cell r="K3855">
            <v>50000</v>
          </cell>
          <cell r="L3855">
            <v>50000</v>
          </cell>
          <cell r="M3855">
            <v>0</v>
          </cell>
          <cell r="P3855"/>
          <cell r="Q3855"/>
          <cell r="R3855"/>
          <cell r="S3855"/>
          <cell r="T3855"/>
          <cell r="U3855"/>
          <cell r="V3855"/>
          <cell r="W3855"/>
          <cell r="Y3855"/>
          <cell r="Z3855"/>
          <cell r="AA3855"/>
          <cell r="AB3855"/>
          <cell r="AC3855"/>
          <cell r="AD3855"/>
          <cell r="AE3855"/>
        </row>
        <row r="3856">
          <cell r="B3856">
            <v>44175</v>
          </cell>
          <cell r="C3856">
            <v>50</v>
          </cell>
          <cell r="D3856">
            <v>12</v>
          </cell>
          <cell r="E3856">
            <v>3004090184</v>
          </cell>
          <cell r="F3856" t="str">
            <v>Cabinet ABS IQ-PLUS (1001519)</v>
          </cell>
          <cell r="G3856"/>
          <cell r="H3856" t="str">
            <v>Hằng</v>
          </cell>
          <cell r="I3856">
            <v>1001519</v>
          </cell>
          <cell r="J3856" t="str">
            <v>IQC</v>
          </cell>
          <cell r="K3856">
            <v>504</v>
          </cell>
          <cell r="L3856">
            <v>504</v>
          </cell>
          <cell r="M3856">
            <v>0</v>
          </cell>
          <cell r="P3856"/>
          <cell r="Q3856"/>
          <cell r="R3856"/>
          <cell r="S3856"/>
          <cell r="T3856"/>
          <cell r="U3856"/>
          <cell r="V3856"/>
          <cell r="W3856"/>
          <cell r="Y3856"/>
          <cell r="Z3856"/>
          <cell r="AA3856"/>
          <cell r="AB3856"/>
          <cell r="AC3856"/>
          <cell r="AD3856"/>
          <cell r="AE3856"/>
        </row>
        <row r="3857">
          <cell r="B3857">
            <v>44175</v>
          </cell>
          <cell r="C3857">
            <v>50</v>
          </cell>
          <cell r="D3857">
            <v>12</v>
          </cell>
          <cell r="E3857">
            <v>4006010173</v>
          </cell>
          <cell r="F3857" t="str">
            <v>Bộ vách carton lõi T33 2D</v>
          </cell>
          <cell r="G3857"/>
          <cell r="H3857" t="str">
            <v>Ngọc</v>
          </cell>
          <cell r="I3857">
            <v>1005936</v>
          </cell>
          <cell r="J3857" t="str">
            <v>IQC</v>
          </cell>
          <cell r="K3857">
            <v>100</v>
          </cell>
          <cell r="L3857">
            <v>100</v>
          </cell>
          <cell r="M3857">
            <v>0</v>
          </cell>
          <cell r="P3857"/>
          <cell r="Q3857"/>
          <cell r="R3857"/>
          <cell r="S3857"/>
          <cell r="T3857"/>
          <cell r="U3857"/>
          <cell r="V3857"/>
          <cell r="W3857"/>
          <cell r="Y3857"/>
          <cell r="Z3857"/>
          <cell r="AA3857"/>
          <cell r="AB3857"/>
          <cell r="AC3857"/>
          <cell r="AD3857"/>
          <cell r="AE3857"/>
        </row>
        <row r="3858">
          <cell r="B3858">
            <v>44175</v>
          </cell>
          <cell r="C3858">
            <v>50</v>
          </cell>
          <cell r="D3858">
            <v>12</v>
          </cell>
          <cell r="E3858">
            <v>4006010094</v>
          </cell>
          <cell r="F3858" t="str">
            <v>Bộ vách carton CTO 10"</v>
          </cell>
          <cell r="G3858"/>
          <cell r="H3858" t="str">
            <v>Ngọc</v>
          </cell>
          <cell r="I3858">
            <v>1005936</v>
          </cell>
          <cell r="J3858" t="str">
            <v>IQC</v>
          </cell>
          <cell r="K3858">
            <v>50</v>
          </cell>
          <cell r="L3858">
            <v>50</v>
          </cell>
          <cell r="M3858">
            <v>0</v>
          </cell>
          <cell r="P3858"/>
          <cell r="Q3858"/>
          <cell r="R3858"/>
          <cell r="S3858"/>
          <cell r="T3858"/>
          <cell r="U3858"/>
          <cell r="V3858"/>
          <cell r="W3858"/>
          <cell r="Y3858"/>
          <cell r="Z3858"/>
          <cell r="AA3858"/>
          <cell r="AB3858"/>
          <cell r="AC3858"/>
          <cell r="AD3858"/>
          <cell r="AE3858"/>
        </row>
        <row r="3859">
          <cell r="B3859">
            <v>44175</v>
          </cell>
          <cell r="C3859">
            <v>50</v>
          </cell>
          <cell r="D3859">
            <v>12</v>
          </cell>
          <cell r="E3859">
            <v>4006010316</v>
          </cell>
          <cell r="F3859" t="str">
            <v>ĐÁY THÙNG CARTON IRO3</v>
          </cell>
          <cell r="G3859"/>
          <cell r="H3859" t="str">
            <v>Ngọc</v>
          </cell>
          <cell r="I3859">
            <v>1005936</v>
          </cell>
          <cell r="J3859" t="str">
            <v>IQC</v>
          </cell>
          <cell r="K3859">
            <v>800</v>
          </cell>
          <cell r="L3859">
            <v>800</v>
          </cell>
          <cell r="M3859">
            <v>0</v>
          </cell>
          <cell r="P3859"/>
          <cell r="Q3859"/>
          <cell r="R3859"/>
          <cell r="S3859"/>
          <cell r="T3859"/>
          <cell r="U3859"/>
          <cell r="V3859"/>
          <cell r="W3859"/>
          <cell r="Y3859"/>
          <cell r="Z3859"/>
          <cell r="AA3859"/>
          <cell r="AB3859"/>
          <cell r="AC3859"/>
          <cell r="AD3859"/>
          <cell r="AE3859"/>
        </row>
        <row r="3860">
          <cell r="B3860">
            <v>44175</v>
          </cell>
          <cell r="C3860">
            <v>50</v>
          </cell>
          <cell r="D3860">
            <v>12</v>
          </cell>
          <cell r="E3860">
            <v>4006010191</v>
          </cell>
          <cell r="F3860" t="str">
            <v>Carton đáy IQ 440x345x30</v>
          </cell>
          <cell r="G3860"/>
          <cell r="H3860" t="str">
            <v>Ngọc</v>
          </cell>
          <cell r="I3860">
            <v>1005936</v>
          </cell>
          <cell r="J3860" t="str">
            <v>IQC</v>
          </cell>
          <cell r="K3860">
            <v>700</v>
          </cell>
          <cell r="L3860">
            <v>700</v>
          </cell>
          <cell r="M3860">
            <v>0</v>
          </cell>
          <cell r="P3860"/>
          <cell r="Q3860"/>
          <cell r="R3860"/>
          <cell r="S3860"/>
          <cell r="T3860"/>
          <cell r="U3860"/>
          <cell r="V3860"/>
          <cell r="W3860"/>
          <cell r="Y3860"/>
          <cell r="Z3860"/>
          <cell r="AA3860"/>
          <cell r="AB3860"/>
          <cell r="AC3860"/>
          <cell r="AD3860"/>
          <cell r="AE3860"/>
        </row>
        <row r="3861">
          <cell r="B3861">
            <v>44175</v>
          </cell>
          <cell r="C3861">
            <v>50</v>
          </cell>
          <cell r="D3861">
            <v>12</v>
          </cell>
          <cell r="E3861">
            <v>4006010576</v>
          </cell>
          <cell r="F3861" t="str">
            <v>Bộ vách carton PP (MCPP)</v>
          </cell>
          <cell r="G3861"/>
          <cell r="H3861" t="str">
            <v>Ngọc</v>
          </cell>
          <cell r="I3861">
            <v>1005936</v>
          </cell>
          <cell r="J3861" t="str">
            <v>IQC</v>
          </cell>
          <cell r="K3861">
            <v>200</v>
          </cell>
          <cell r="L3861">
            <v>200</v>
          </cell>
          <cell r="M3861">
            <v>0</v>
          </cell>
          <cell r="P3861"/>
          <cell r="Q3861"/>
          <cell r="R3861"/>
          <cell r="S3861"/>
          <cell r="T3861"/>
          <cell r="U3861"/>
          <cell r="V3861"/>
          <cell r="W3861"/>
          <cell r="Y3861"/>
          <cell r="Z3861"/>
          <cell r="AA3861"/>
          <cell r="AB3861"/>
          <cell r="AC3861"/>
          <cell r="AD3861"/>
          <cell r="AE3861"/>
        </row>
        <row r="3862">
          <cell r="B3862">
            <v>44175</v>
          </cell>
          <cell r="C3862">
            <v>50</v>
          </cell>
          <cell r="D3862">
            <v>12</v>
          </cell>
          <cell r="E3862">
            <v>4006010098</v>
          </cell>
          <cell r="F3862" t="str">
            <v>Bộ vách carton cốc 10"</v>
          </cell>
          <cell r="G3862"/>
          <cell r="H3862" t="str">
            <v>Ngọc</v>
          </cell>
          <cell r="I3862">
            <v>1005936</v>
          </cell>
          <cell r="J3862" t="str">
            <v>IQC</v>
          </cell>
          <cell r="K3862">
            <v>800</v>
          </cell>
          <cell r="L3862">
            <v>800</v>
          </cell>
          <cell r="M3862">
            <v>0</v>
          </cell>
          <cell r="P3862"/>
          <cell r="Q3862"/>
          <cell r="R3862"/>
          <cell r="S3862"/>
          <cell r="T3862"/>
          <cell r="U3862"/>
          <cell r="V3862"/>
          <cell r="W3862"/>
          <cell r="Y3862"/>
          <cell r="Z3862"/>
          <cell r="AA3862"/>
          <cell r="AB3862"/>
          <cell r="AC3862"/>
          <cell r="AD3862"/>
          <cell r="AE3862"/>
        </row>
        <row r="3863">
          <cell r="B3863">
            <v>44175</v>
          </cell>
          <cell r="C3863">
            <v>50</v>
          </cell>
          <cell r="D3863">
            <v>12</v>
          </cell>
          <cell r="E3863">
            <v>4006010660</v>
          </cell>
          <cell r="F3863" t="str">
            <v>Thùng carton lõi chức năng KAROFI</v>
          </cell>
          <cell r="G3863"/>
          <cell r="H3863" t="str">
            <v>Ngọc</v>
          </cell>
          <cell r="I3863">
            <v>1005936</v>
          </cell>
          <cell r="J3863" t="str">
            <v>IQC</v>
          </cell>
          <cell r="K3863">
            <v>90</v>
          </cell>
          <cell r="L3863">
            <v>90</v>
          </cell>
          <cell r="M3863">
            <v>0</v>
          </cell>
          <cell r="P3863"/>
          <cell r="Q3863"/>
          <cell r="R3863"/>
          <cell r="S3863"/>
          <cell r="T3863"/>
          <cell r="U3863"/>
          <cell r="V3863"/>
          <cell r="W3863"/>
          <cell r="Y3863"/>
          <cell r="Z3863"/>
          <cell r="AA3863"/>
          <cell r="AB3863"/>
          <cell r="AC3863"/>
          <cell r="AD3863"/>
          <cell r="AE3863"/>
        </row>
        <row r="3864">
          <cell r="B3864">
            <v>44175</v>
          </cell>
          <cell r="C3864">
            <v>50</v>
          </cell>
          <cell r="D3864">
            <v>12</v>
          </cell>
          <cell r="E3864">
            <v>4006010534</v>
          </cell>
          <cell r="F3864" t="str">
            <v>Thùng carton KAROFI THETIS</v>
          </cell>
          <cell r="G3864"/>
          <cell r="H3864" t="str">
            <v>Ngọc</v>
          </cell>
          <cell r="I3864">
            <v>1005936</v>
          </cell>
          <cell r="J3864" t="str">
            <v>IQC</v>
          </cell>
          <cell r="K3864">
            <v>204</v>
          </cell>
          <cell r="L3864">
            <v>204</v>
          </cell>
          <cell r="M3864">
            <v>0</v>
          </cell>
          <cell r="P3864"/>
          <cell r="Q3864"/>
          <cell r="R3864"/>
          <cell r="S3864"/>
          <cell r="T3864"/>
          <cell r="U3864"/>
          <cell r="V3864"/>
          <cell r="W3864"/>
          <cell r="Y3864"/>
          <cell r="Z3864"/>
          <cell r="AA3864"/>
          <cell r="AB3864"/>
          <cell r="AC3864"/>
          <cell r="AD3864"/>
          <cell r="AE3864"/>
        </row>
        <row r="3865">
          <cell r="B3865">
            <v>44175</v>
          </cell>
          <cell r="C3865">
            <v>50</v>
          </cell>
          <cell r="D3865">
            <v>12</v>
          </cell>
          <cell r="E3865">
            <v>4006010204</v>
          </cell>
          <cell r="F3865" t="str">
            <v>Thùng đựng cốc thấp không nắp</v>
          </cell>
          <cell r="G3865"/>
          <cell r="H3865" t="str">
            <v>Ngọc</v>
          </cell>
          <cell r="I3865">
            <v>1005936</v>
          </cell>
          <cell r="J3865" t="str">
            <v>IQC</v>
          </cell>
          <cell r="K3865">
            <v>1100</v>
          </cell>
          <cell r="L3865">
            <v>1100</v>
          </cell>
          <cell r="M3865">
            <v>0</v>
          </cell>
          <cell r="P3865"/>
          <cell r="Q3865"/>
          <cell r="R3865"/>
          <cell r="S3865"/>
          <cell r="T3865"/>
          <cell r="U3865"/>
          <cell r="V3865"/>
          <cell r="W3865"/>
          <cell r="Y3865"/>
          <cell r="Z3865"/>
          <cell r="AA3865"/>
          <cell r="AB3865"/>
          <cell r="AC3865"/>
          <cell r="AD3865"/>
          <cell r="AE3865"/>
        </row>
        <row r="3866">
          <cell r="B3866">
            <v>44175</v>
          </cell>
          <cell r="C3866">
            <v>50</v>
          </cell>
          <cell r="D3866">
            <v>12</v>
          </cell>
          <cell r="E3866">
            <v>4006050113</v>
          </cell>
          <cell r="F3866" t="str">
            <v>Xốp PE phẳng 495x385x20</v>
          </cell>
          <cell r="G3866"/>
          <cell r="H3866" t="str">
            <v>Ngọc</v>
          </cell>
          <cell r="I3866">
            <v>1000008</v>
          </cell>
          <cell r="J3866" t="str">
            <v>IQC</v>
          </cell>
          <cell r="K3866">
            <v>200</v>
          </cell>
          <cell r="L3866">
            <v>200</v>
          </cell>
          <cell r="M3866">
            <v>0</v>
          </cell>
          <cell r="P3866"/>
          <cell r="Q3866"/>
          <cell r="R3866"/>
          <cell r="S3866"/>
          <cell r="T3866"/>
          <cell r="U3866"/>
          <cell r="V3866"/>
          <cell r="W3866"/>
          <cell r="Y3866"/>
          <cell r="Z3866"/>
          <cell r="AA3866"/>
          <cell r="AB3866"/>
          <cell r="AC3866"/>
          <cell r="AD3866"/>
          <cell r="AE3866"/>
        </row>
        <row r="3867">
          <cell r="B3867">
            <v>44175</v>
          </cell>
          <cell r="C3867">
            <v>50</v>
          </cell>
          <cell r="D3867">
            <v>12</v>
          </cell>
          <cell r="E3867">
            <v>4006050118</v>
          </cell>
          <cell r="F3867" t="str">
            <v>Xốp đỉnh IQ-PLUS</v>
          </cell>
          <cell r="G3867"/>
          <cell r="H3867" t="str">
            <v>Ngọc</v>
          </cell>
          <cell r="I3867">
            <v>1000008</v>
          </cell>
          <cell r="J3867" t="str">
            <v>IQC</v>
          </cell>
          <cell r="K3867">
            <v>260</v>
          </cell>
          <cell r="L3867">
            <v>260</v>
          </cell>
          <cell r="M3867">
            <v>0</v>
          </cell>
          <cell r="P3867"/>
          <cell r="Q3867"/>
          <cell r="R3867"/>
          <cell r="S3867"/>
          <cell r="T3867"/>
          <cell r="U3867"/>
          <cell r="V3867"/>
          <cell r="W3867"/>
          <cell r="Y3867"/>
          <cell r="Z3867"/>
          <cell r="AA3867"/>
          <cell r="AB3867"/>
          <cell r="AC3867"/>
          <cell r="AD3867"/>
          <cell r="AE3867"/>
        </row>
        <row r="3868">
          <cell r="B3868">
            <v>44175</v>
          </cell>
          <cell r="C3868">
            <v>50</v>
          </cell>
          <cell r="D3868">
            <v>12</v>
          </cell>
          <cell r="E3868">
            <v>4006050107</v>
          </cell>
          <cell r="F3868" t="str">
            <v>Xốp EPS phẳng cạnh IQO</v>
          </cell>
          <cell r="G3868"/>
          <cell r="H3868" t="str">
            <v>Ngọc</v>
          </cell>
          <cell r="I3868">
            <v>1000008</v>
          </cell>
          <cell r="J3868" t="str">
            <v>IQC</v>
          </cell>
          <cell r="K3868">
            <v>500</v>
          </cell>
          <cell r="L3868">
            <v>500</v>
          </cell>
          <cell r="M3868">
            <v>0</v>
          </cell>
          <cell r="P3868"/>
          <cell r="Q3868"/>
          <cell r="R3868"/>
          <cell r="S3868"/>
          <cell r="T3868"/>
          <cell r="U3868"/>
          <cell r="V3868"/>
          <cell r="W3868"/>
          <cell r="Y3868"/>
          <cell r="Z3868"/>
          <cell r="AA3868"/>
          <cell r="AB3868"/>
          <cell r="AC3868"/>
          <cell r="AD3868"/>
          <cell r="AE3868"/>
        </row>
        <row r="3869">
          <cell r="B3869">
            <v>44175</v>
          </cell>
          <cell r="C3869">
            <v>50</v>
          </cell>
          <cell r="D3869">
            <v>12</v>
          </cell>
          <cell r="E3869">
            <v>4006050106</v>
          </cell>
          <cell r="F3869" t="str">
            <v>Xốp EPS phẳng mặt IQO</v>
          </cell>
          <cell r="G3869"/>
          <cell r="H3869" t="str">
            <v>Ngọc</v>
          </cell>
          <cell r="I3869">
            <v>1000008</v>
          </cell>
          <cell r="J3869" t="str">
            <v>IQC</v>
          </cell>
          <cell r="K3869">
            <v>600</v>
          </cell>
          <cell r="L3869">
            <v>600</v>
          </cell>
          <cell r="M3869">
            <v>0</v>
          </cell>
          <cell r="P3869"/>
          <cell r="Q3869"/>
          <cell r="R3869"/>
          <cell r="S3869"/>
          <cell r="T3869"/>
          <cell r="U3869"/>
          <cell r="V3869"/>
          <cell r="W3869"/>
          <cell r="Y3869"/>
          <cell r="Z3869"/>
          <cell r="AA3869"/>
          <cell r="AB3869"/>
          <cell r="AC3869"/>
          <cell r="AD3869"/>
          <cell r="AE3869"/>
        </row>
        <row r="3870">
          <cell r="B3870">
            <v>44175</v>
          </cell>
          <cell r="C3870">
            <v>50</v>
          </cell>
          <cell r="D3870">
            <v>12</v>
          </cell>
          <cell r="E3870">
            <v>4006050048</v>
          </cell>
          <cell r="F3870" t="str">
            <v>Xốp EPS phẳng 425x885x10</v>
          </cell>
          <cell r="G3870"/>
          <cell r="H3870" t="str">
            <v>Ngọc</v>
          </cell>
          <cell r="I3870">
            <v>1000008</v>
          </cell>
          <cell r="J3870" t="str">
            <v>IQC</v>
          </cell>
          <cell r="K3870">
            <v>500</v>
          </cell>
          <cell r="L3870">
            <v>500</v>
          </cell>
          <cell r="M3870">
            <v>0</v>
          </cell>
          <cell r="P3870"/>
          <cell r="Q3870"/>
          <cell r="R3870"/>
          <cell r="S3870"/>
          <cell r="T3870"/>
          <cell r="U3870"/>
          <cell r="V3870"/>
          <cell r="W3870"/>
          <cell r="Y3870"/>
          <cell r="Z3870"/>
          <cell r="AA3870"/>
          <cell r="AB3870"/>
          <cell r="AC3870"/>
          <cell r="AD3870"/>
          <cell r="AE3870"/>
        </row>
        <row r="3871">
          <cell r="B3871">
            <v>44175</v>
          </cell>
          <cell r="C3871">
            <v>50</v>
          </cell>
          <cell r="D3871">
            <v>12</v>
          </cell>
          <cell r="E3871">
            <v>4006050047</v>
          </cell>
          <cell r="F3871" t="str">
            <v>Xốp EPS phẳng 365x885x10</v>
          </cell>
          <cell r="G3871"/>
          <cell r="H3871" t="str">
            <v>Ngọc</v>
          </cell>
          <cell r="I3871">
            <v>1000008</v>
          </cell>
          <cell r="J3871" t="str">
            <v>IQC</v>
          </cell>
          <cell r="K3871">
            <v>500</v>
          </cell>
          <cell r="L3871">
            <v>500</v>
          </cell>
          <cell r="M3871">
            <v>0</v>
          </cell>
          <cell r="P3871"/>
          <cell r="Q3871"/>
          <cell r="R3871"/>
          <cell r="S3871"/>
          <cell r="T3871"/>
          <cell r="U3871"/>
          <cell r="V3871"/>
          <cell r="W3871"/>
          <cell r="Y3871"/>
          <cell r="Z3871"/>
          <cell r="AA3871"/>
          <cell r="AB3871"/>
          <cell r="AC3871"/>
          <cell r="AD3871"/>
          <cell r="AE3871"/>
        </row>
        <row r="3872">
          <cell r="B3872">
            <v>44175</v>
          </cell>
          <cell r="C3872">
            <v>50</v>
          </cell>
          <cell r="D3872">
            <v>12</v>
          </cell>
          <cell r="E3872">
            <v>4006050071</v>
          </cell>
          <cell r="F3872" t="str">
            <v>Xốp EPS đình- đáy WATER FALL v2</v>
          </cell>
          <cell r="G3872"/>
          <cell r="H3872" t="str">
            <v>Ngọc</v>
          </cell>
          <cell r="I3872">
            <v>1000008</v>
          </cell>
          <cell r="J3872" t="str">
            <v>IQC</v>
          </cell>
          <cell r="K3872">
            <v>200</v>
          </cell>
          <cell r="L3872">
            <v>200</v>
          </cell>
          <cell r="M3872">
            <v>0</v>
          </cell>
          <cell r="P3872"/>
          <cell r="Q3872"/>
          <cell r="R3872"/>
          <cell r="S3872"/>
          <cell r="T3872"/>
          <cell r="U3872"/>
          <cell r="V3872"/>
          <cell r="W3872"/>
          <cell r="Y3872"/>
          <cell r="Z3872"/>
          <cell r="AA3872"/>
          <cell r="AB3872"/>
          <cell r="AC3872"/>
          <cell r="AD3872"/>
          <cell r="AE3872"/>
        </row>
        <row r="3873">
          <cell r="B3873">
            <v>44175</v>
          </cell>
          <cell r="C3873">
            <v>50</v>
          </cell>
          <cell r="D3873">
            <v>12</v>
          </cell>
          <cell r="E3873">
            <v>4006050053</v>
          </cell>
          <cell r="F3873" t="str">
            <v>XỐP HÔNG IRO3</v>
          </cell>
          <cell r="G3873"/>
          <cell r="H3873" t="str">
            <v>Ngọc</v>
          </cell>
          <cell r="I3873">
            <v>1000008</v>
          </cell>
          <cell r="J3873" t="str">
            <v>IQC</v>
          </cell>
          <cell r="K3873">
            <v>1200</v>
          </cell>
          <cell r="L3873">
            <v>1200</v>
          </cell>
          <cell r="M3873">
            <v>0</v>
          </cell>
          <cell r="P3873"/>
          <cell r="Q3873"/>
          <cell r="R3873"/>
          <cell r="S3873"/>
          <cell r="T3873"/>
          <cell r="U3873"/>
          <cell r="V3873"/>
          <cell r="W3873"/>
          <cell r="Y3873"/>
          <cell r="Z3873"/>
          <cell r="AA3873"/>
          <cell r="AB3873"/>
          <cell r="AC3873"/>
          <cell r="AD3873"/>
          <cell r="AE3873"/>
        </row>
        <row r="3874">
          <cell r="B3874">
            <v>44175</v>
          </cell>
          <cell r="C3874">
            <v>50</v>
          </cell>
          <cell r="D3874">
            <v>12</v>
          </cell>
          <cell r="E3874">
            <v>4006050052</v>
          </cell>
          <cell r="F3874" t="str">
            <v>XỐP MẶT IRO3</v>
          </cell>
          <cell r="G3874"/>
          <cell r="H3874" t="str">
            <v>Ngọc</v>
          </cell>
          <cell r="I3874">
            <v>1000008</v>
          </cell>
          <cell r="J3874" t="str">
            <v>IQC</v>
          </cell>
          <cell r="K3874">
            <v>1200</v>
          </cell>
          <cell r="L3874">
            <v>1200</v>
          </cell>
          <cell r="M3874">
            <v>0</v>
          </cell>
          <cell r="P3874"/>
          <cell r="Q3874"/>
          <cell r="R3874"/>
          <cell r="S3874"/>
          <cell r="T3874"/>
          <cell r="U3874"/>
          <cell r="V3874"/>
          <cell r="W3874"/>
          <cell r="Y3874"/>
          <cell r="Z3874"/>
          <cell r="AA3874"/>
          <cell r="AB3874"/>
          <cell r="AC3874"/>
          <cell r="AD3874"/>
          <cell r="AE3874"/>
        </row>
        <row r="3875">
          <cell r="B3875">
            <v>44175</v>
          </cell>
          <cell r="C3875">
            <v>50</v>
          </cell>
          <cell r="D3875">
            <v>12</v>
          </cell>
          <cell r="E3875">
            <v>4006050100</v>
          </cell>
          <cell r="F3875" t="str">
            <v>Xốp đỉnh IRO3-HOT</v>
          </cell>
          <cell r="G3875"/>
          <cell r="H3875" t="str">
            <v>Ngọc</v>
          </cell>
          <cell r="I3875">
            <v>1000008</v>
          </cell>
          <cell r="J3875" t="str">
            <v>IQC</v>
          </cell>
          <cell r="K3875">
            <v>600</v>
          </cell>
          <cell r="L3875">
            <v>600</v>
          </cell>
          <cell r="M3875">
            <v>0</v>
          </cell>
          <cell r="P3875"/>
          <cell r="Q3875"/>
          <cell r="R3875"/>
          <cell r="S3875"/>
          <cell r="T3875"/>
          <cell r="U3875"/>
          <cell r="V3875"/>
          <cell r="W3875"/>
          <cell r="Y3875"/>
          <cell r="Z3875"/>
          <cell r="AA3875"/>
          <cell r="AB3875"/>
          <cell r="AC3875"/>
          <cell r="AD3875"/>
          <cell r="AE3875"/>
        </row>
        <row r="3876">
          <cell r="B3876">
            <v>44175</v>
          </cell>
          <cell r="C3876">
            <v>50</v>
          </cell>
          <cell r="D3876">
            <v>12</v>
          </cell>
          <cell r="E3876">
            <v>4006010700</v>
          </cell>
          <cell r="F3876" t="str">
            <v>Thùng carton 480x420x350 (DM O-P1310)</v>
          </cell>
          <cell r="G3876"/>
          <cell r="H3876" t="str">
            <v>Ngọc</v>
          </cell>
          <cell r="I3876">
            <v>1004696</v>
          </cell>
          <cell r="J3876" t="str">
            <v>IQC</v>
          </cell>
          <cell r="K3876">
            <v>100</v>
          </cell>
          <cell r="L3876">
            <v>100</v>
          </cell>
          <cell r="M3876">
            <v>0</v>
          </cell>
          <cell r="P3876"/>
          <cell r="Q3876"/>
          <cell r="R3876"/>
          <cell r="S3876"/>
          <cell r="T3876"/>
          <cell r="U3876"/>
          <cell r="V3876"/>
          <cell r="W3876"/>
          <cell r="Y3876"/>
          <cell r="Z3876"/>
          <cell r="AA3876"/>
          <cell r="AB3876"/>
          <cell r="AC3876"/>
          <cell r="AD3876"/>
          <cell r="AE3876"/>
        </row>
        <row r="3877">
          <cell r="B3877">
            <v>44175</v>
          </cell>
          <cell r="C3877">
            <v>50</v>
          </cell>
          <cell r="D3877">
            <v>12</v>
          </cell>
          <cell r="E3877">
            <v>4006010510</v>
          </cell>
          <cell r="F3877" t="str">
            <v>Thùng carton tủ IQ KAROFI (xốp) v2</v>
          </cell>
          <cell r="G3877"/>
          <cell r="H3877" t="str">
            <v>Ngọc</v>
          </cell>
          <cell r="I3877">
            <v>1004696</v>
          </cell>
          <cell r="J3877" t="str">
            <v>IQC</v>
          </cell>
          <cell r="K3877">
            <v>70</v>
          </cell>
          <cell r="L3877">
            <v>70</v>
          </cell>
          <cell r="M3877">
            <v>0</v>
          </cell>
          <cell r="P3877"/>
          <cell r="Q3877"/>
          <cell r="R3877"/>
          <cell r="S3877"/>
          <cell r="T3877"/>
          <cell r="U3877"/>
          <cell r="V3877"/>
          <cell r="W3877"/>
          <cell r="Y3877"/>
          <cell r="Z3877"/>
          <cell r="AA3877"/>
          <cell r="AB3877"/>
          <cell r="AC3877"/>
          <cell r="AD3877"/>
          <cell r="AE3877"/>
        </row>
        <row r="3878">
          <cell r="B3878">
            <v>44175</v>
          </cell>
          <cell r="C3878">
            <v>50</v>
          </cell>
          <cell r="D3878">
            <v>12</v>
          </cell>
          <cell r="E3878">
            <v>4006030577</v>
          </cell>
          <cell r="F3878" t="str">
            <v>Tem xả E bằng van xả cặn</v>
          </cell>
          <cell r="G3878"/>
          <cell r="H3878" t="str">
            <v>Ngọc</v>
          </cell>
          <cell r="I3878">
            <v>1004696</v>
          </cell>
          <cell r="J3878" t="str">
            <v>IQC</v>
          </cell>
          <cell r="K3878">
            <v>500</v>
          </cell>
          <cell r="L3878">
            <v>500</v>
          </cell>
          <cell r="M3878">
            <v>0</v>
          </cell>
          <cell r="P3878"/>
          <cell r="Q3878"/>
          <cell r="R3878"/>
          <cell r="S3878"/>
          <cell r="T3878"/>
          <cell r="U3878"/>
          <cell r="V3878"/>
          <cell r="W3878"/>
          <cell r="Y3878"/>
          <cell r="Z3878"/>
          <cell r="AA3878"/>
          <cell r="AB3878"/>
          <cell r="AC3878"/>
          <cell r="AD3878"/>
          <cell r="AE3878"/>
        </row>
        <row r="3879">
          <cell r="B3879">
            <v>44175</v>
          </cell>
          <cell r="C3879">
            <v>50</v>
          </cell>
          <cell r="D3879">
            <v>12</v>
          </cell>
          <cell r="E3879">
            <v>4006010051</v>
          </cell>
          <cell r="F3879" t="str">
            <v>Thùng đựng cốc cao có nắp (tăng định lượng)</v>
          </cell>
          <cell r="G3879"/>
          <cell r="H3879" t="str">
            <v>Ngọc</v>
          </cell>
          <cell r="I3879">
            <v>1004696</v>
          </cell>
          <cell r="J3879" t="str">
            <v>IQC</v>
          </cell>
          <cell r="K3879">
            <v>390</v>
          </cell>
          <cell r="L3879">
            <v>390</v>
          </cell>
          <cell r="M3879">
            <v>0</v>
          </cell>
          <cell r="P3879"/>
          <cell r="Q3879"/>
          <cell r="R3879"/>
          <cell r="S3879"/>
          <cell r="T3879"/>
          <cell r="U3879"/>
          <cell r="V3879"/>
          <cell r="W3879"/>
          <cell r="Y3879"/>
          <cell r="Z3879"/>
          <cell r="AA3879"/>
          <cell r="AB3879"/>
          <cell r="AC3879"/>
          <cell r="AD3879"/>
          <cell r="AE3879"/>
        </row>
        <row r="3880">
          <cell r="B3880">
            <v>44175</v>
          </cell>
          <cell r="C3880">
            <v>50</v>
          </cell>
          <cell r="D3880">
            <v>12</v>
          </cell>
          <cell r="E3880">
            <v>4006010490</v>
          </cell>
          <cell r="F3880" t="str">
            <v>Thùng carton KAROFI OPTIMUS v2</v>
          </cell>
          <cell r="G3880"/>
          <cell r="H3880" t="str">
            <v>Ngọc</v>
          </cell>
          <cell r="I3880">
            <v>1004696</v>
          </cell>
          <cell r="J3880" t="str">
            <v>IQC</v>
          </cell>
          <cell r="K3880">
            <v>190</v>
          </cell>
          <cell r="L3880">
            <v>190</v>
          </cell>
          <cell r="M3880">
            <v>0</v>
          </cell>
          <cell r="P3880"/>
          <cell r="Q3880"/>
          <cell r="R3880"/>
          <cell r="S3880"/>
          <cell r="T3880"/>
          <cell r="U3880"/>
          <cell r="V3880"/>
          <cell r="W3880"/>
          <cell r="Y3880"/>
          <cell r="Z3880"/>
          <cell r="AA3880"/>
          <cell r="AB3880"/>
          <cell r="AC3880"/>
          <cell r="AD3880"/>
          <cell r="AE3880"/>
        </row>
        <row r="3881">
          <cell r="B3881">
            <v>44175</v>
          </cell>
          <cell r="C3881">
            <v>50</v>
          </cell>
          <cell r="D3881">
            <v>12</v>
          </cell>
          <cell r="E3881">
            <v>4006010511</v>
          </cell>
          <cell r="F3881" t="str">
            <v>Thùng carton tủ IQ KAROFI v2</v>
          </cell>
          <cell r="G3881"/>
          <cell r="H3881" t="str">
            <v>Ngọc</v>
          </cell>
          <cell r="I3881">
            <v>1004696</v>
          </cell>
          <cell r="J3881" t="str">
            <v>IQC</v>
          </cell>
          <cell r="K3881">
            <v>400</v>
          </cell>
          <cell r="L3881">
            <v>400</v>
          </cell>
          <cell r="M3881">
            <v>0</v>
          </cell>
          <cell r="P3881"/>
          <cell r="Q3881"/>
          <cell r="R3881"/>
          <cell r="S3881"/>
          <cell r="T3881"/>
          <cell r="U3881"/>
          <cell r="V3881"/>
          <cell r="W3881"/>
          <cell r="Y3881"/>
          <cell r="Z3881"/>
          <cell r="AA3881"/>
          <cell r="AB3881"/>
          <cell r="AC3881"/>
          <cell r="AD3881"/>
          <cell r="AE3881"/>
        </row>
        <row r="3882">
          <cell r="B3882">
            <v>44175</v>
          </cell>
          <cell r="C3882">
            <v>50</v>
          </cell>
          <cell r="D3882">
            <v>12</v>
          </cell>
          <cell r="E3882">
            <v>4006010041</v>
          </cell>
          <cell r="F3882" t="str">
            <v>Thùng carton PP 10" Nesca</v>
          </cell>
          <cell r="G3882"/>
          <cell r="H3882" t="str">
            <v>Ngọc</v>
          </cell>
          <cell r="I3882">
            <v>1004696</v>
          </cell>
          <cell r="J3882" t="str">
            <v>IQC</v>
          </cell>
          <cell r="K3882">
            <v>260</v>
          </cell>
          <cell r="L3882">
            <v>260</v>
          </cell>
          <cell r="M3882">
            <v>0</v>
          </cell>
          <cell r="P3882"/>
          <cell r="Q3882"/>
          <cell r="R3882"/>
          <cell r="S3882"/>
          <cell r="T3882"/>
          <cell r="U3882"/>
          <cell r="V3882"/>
          <cell r="W3882"/>
          <cell r="Y3882"/>
          <cell r="Z3882"/>
          <cell r="AA3882"/>
          <cell r="AB3882"/>
          <cell r="AC3882"/>
          <cell r="AD3882"/>
          <cell r="AE3882"/>
        </row>
        <row r="3883">
          <cell r="B3883">
            <v>44175</v>
          </cell>
          <cell r="C3883">
            <v>50</v>
          </cell>
          <cell r="D3883">
            <v>12</v>
          </cell>
          <cell r="E3883">
            <v>4006010205</v>
          </cell>
          <cell r="F3883" t="str">
            <v>Thùng carton CTO FILTER (XK)</v>
          </cell>
          <cell r="G3883"/>
          <cell r="H3883" t="str">
            <v>Ngọc</v>
          </cell>
          <cell r="I3883">
            <v>1004696</v>
          </cell>
          <cell r="J3883" t="str">
            <v>IQC</v>
          </cell>
          <cell r="K3883">
            <v>25</v>
          </cell>
          <cell r="L3883">
            <v>25</v>
          </cell>
          <cell r="M3883">
            <v>0</v>
          </cell>
          <cell r="P3883"/>
          <cell r="Q3883"/>
          <cell r="R3883"/>
          <cell r="S3883"/>
          <cell r="T3883"/>
          <cell r="U3883"/>
          <cell r="V3883"/>
          <cell r="W3883"/>
          <cell r="Y3883"/>
          <cell r="Z3883"/>
          <cell r="AA3883"/>
          <cell r="AB3883"/>
          <cell r="AC3883"/>
          <cell r="AD3883"/>
          <cell r="AE3883"/>
        </row>
        <row r="3884">
          <cell r="B3884">
            <v>44175</v>
          </cell>
          <cell r="C3884">
            <v>50</v>
          </cell>
          <cell r="D3884">
            <v>12</v>
          </cell>
          <cell r="E3884">
            <v>4006010034</v>
          </cell>
          <cell r="F3884" t="str">
            <v>Thùng carton máy RO OEM (5S)</v>
          </cell>
          <cell r="G3884"/>
          <cell r="H3884" t="str">
            <v>Ngọc</v>
          </cell>
          <cell r="I3884">
            <v>1004696</v>
          </cell>
          <cell r="J3884" t="str">
            <v>IQC</v>
          </cell>
          <cell r="K3884">
            <v>150</v>
          </cell>
          <cell r="L3884">
            <v>150</v>
          </cell>
          <cell r="M3884">
            <v>0</v>
          </cell>
          <cell r="P3884"/>
          <cell r="Q3884"/>
          <cell r="R3884"/>
          <cell r="S3884"/>
          <cell r="T3884"/>
          <cell r="U3884"/>
          <cell r="V3884"/>
          <cell r="W3884"/>
          <cell r="Y3884"/>
          <cell r="Z3884"/>
          <cell r="AA3884"/>
          <cell r="AB3884"/>
          <cell r="AC3884"/>
          <cell r="AD3884"/>
          <cell r="AE3884"/>
        </row>
        <row r="3885">
          <cell r="B3885">
            <v>44175</v>
          </cell>
          <cell r="C3885">
            <v>50</v>
          </cell>
          <cell r="D3885">
            <v>12</v>
          </cell>
          <cell r="E3885">
            <v>4006010372</v>
          </cell>
          <cell r="F3885" t="str">
            <v>Thùng carton PP 10" XK</v>
          </cell>
          <cell r="G3885"/>
          <cell r="H3885" t="str">
            <v>Ngọc</v>
          </cell>
          <cell r="I3885">
            <v>1004696</v>
          </cell>
          <cell r="J3885" t="str">
            <v>IQC</v>
          </cell>
          <cell r="K3885">
            <v>52</v>
          </cell>
          <cell r="L3885">
            <v>52</v>
          </cell>
          <cell r="M3885">
            <v>0</v>
          </cell>
          <cell r="P3885"/>
          <cell r="Q3885"/>
          <cell r="R3885"/>
          <cell r="S3885"/>
          <cell r="T3885"/>
          <cell r="U3885"/>
          <cell r="V3885"/>
          <cell r="W3885"/>
          <cell r="Y3885"/>
          <cell r="Z3885"/>
          <cell r="AA3885"/>
          <cell r="AB3885"/>
          <cell r="AC3885"/>
          <cell r="AD3885"/>
          <cell r="AE3885"/>
        </row>
        <row r="3886">
          <cell r="B3886">
            <v>44175</v>
          </cell>
          <cell r="C3886">
            <v>50</v>
          </cell>
          <cell r="D3886">
            <v>12</v>
          </cell>
          <cell r="E3886">
            <v>4006010037</v>
          </cell>
          <cell r="F3886" t="str">
            <v>Thùng carton đế tủ IQ</v>
          </cell>
          <cell r="G3886"/>
          <cell r="H3886" t="str">
            <v>Ngọc</v>
          </cell>
          <cell r="I3886">
            <v>1004696</v>
          </cell>
          <cell r="J3886" t="str">
            <v>IQC</v>
          </cell>
          <cell r="K3886">
            <v>60</v>
          </cell>
          <cell r="L3886">
            <v>60</v>
          </cell>
          <cell r="M3886">
            <v>0</v>
          </cell>
          <cell r="P3886"/>
          <cell r="Q3886"/>
          <cell r="R3886"/>
          <cell r="S3886"/>
          <cell r="T3886"/>
          <cell r="U3886"/>
          <cell r="V3886"/>
          <cell r="W3886"/>
          <cell r="Y3886"/>
          <cell r="Z3886"/>
          <cell r="AA3886"/>
          <cell r="AB3886"/>
          <cell r="AC3886"/>
          <cell r="AD3886"/>
          <cell r="AE3886"/>
        </row>
        <row r="3887">
          <cell r="B3887">
            <v>44175</v>
          </cell>
          <cell r="C3887">
            <v>50</v>
          </cell>
          <cell r="D3887">
            <v>12</v>
          </cell>
          <cell r="E3887">
            <v>4006010127</v>
          </cell>
          <cell r="F3887" t="str">
            <v>Thùng carton IQ-PLUS</v>
          </cell>
          <cell r="G3887"/>
          <cell r="H3887" t="str">
            <v>Ngọc</v>
          </cell>
          <cell r="I3887">
            <v>1004696</v>
          </cell>
          <cell r="J3887" t="str">
            <v>IQC</v>
          </cell>
          <cell r="K3887">
            <v>200</v>
          </cell>
          <cell r="L3887">
            <v>200</v>
          </cell>
          <cell r="M3887">
            <v>0</v>
          </cell>
          <cell r="P3887"/>
          <cell r="Q3887"/>
          <cell r="R3887"/>
          <cell r="S3887"/>
          <cell r="T3887"/>
          <cell r="U3887"/>
          <cell r="V3887"/>
          <cell r="W3887"/>
          <cell r="Y3887"/>
          <cell r="Z3887"/>
          <cell r="AA3887"/>
          <cell r="AB3887"/>
          <cell r="AC3887"/>
          <cell r="AD3887"/>
          <cell r="AE3887"/>
        </row>
        <row r="3888">
          <cell r="B3888">
            <v>44175</v>
          </cell>
          <cell r="C3888">
            <v>50</v>
          </cell>
          <cell r="D3888">
            <v>12</v>
          </cell>
          <cell r="E3888">
            <v>4006010035</v>
          </cell>
          <cell r="F3888" t="str">
            <v>Thùng carton CTO 10"</v>
          </cell>
          <cell r="G3888"/>
          <cell r="H3888" t="str">
            <v>Ngọc</v>
          </cell>
          <cell r="I3888">
            <v>1004696</v>
          </cell>
          <cell r="J3888" t="str">
            <v>IQC</v>
          </cell>
          <cell r="K3888">
            <v>50</v>
          </cell>
          <cell r="L3888">
            <v>50</v>
          </cell>
          <cell r="M3888">
            <v>0</v>
          </cell>
          <cell r="P3888"/>
          <cell r="Q3888"/>
          <cell r="R3888"/>
          <cell r="S3888"/>
          <cell r="T3888"/>
          <cell r="U3888"/>
          <cell r="V3888"/>
          <cell r="W3888"/>
          <cell r="Y3888"/>
          <cell r="Z3888"/>
          <cell r="AA3888"/>
          <cell r="AB3888"/>
          <cell r="AC3888"/>
          <cell r="AD3888"/>
          <cell r="AE3888"/>
        </row>
        <row r="3889">
          <cell r="B3889">
            <v>44175</v>
          </cell>
          <cell r="C3889">
            <v>50</v>
          </cell>
          <cell r="D3889">
            <v>12</v>
          </cell>
          <cell r="E3889">
            <v>1001040391</v>
          </cell>
          <cell r="F3889" t="str">
            <v>Máy lọc nước Optimus Plus O-P1310</v>
          </cell>
          <cell r="G3889"/>
          <cell r="H3889" t="str">
            <v>Sa</v>
          </cell>
          <cell r="I3889" t="str">
            <v>Lắp ráp</v>
          </cell>
          <cell r="J3889" t="str">
            <v>OQC</v>
          </cell>
          <cell r="K3889">
            <v>100</v>
          </cell>
          <cell r="L3889">
            <v>100</v>
          </cell>
          <cell r="M3889">
            <v>0</v>
          </cell>
          <cell r="P3889"/>
          <cell r="Q3889"/>
          <cell r="R3889"/>
          <cell r="S3889"/>
          <cell r="T3889"/>
          <cell r="U3889"/>
          <cell r="V3889"/>
          <cell r="W3889"/>
          <cell r="Y3889"/>
          <cell r="Z3889"/>
          <cell r="AA3889"/>
          <cell r="AB3889"/>
          <cell r="AC3889"/>
          <cell r="AD3889"/>
          <cell r="AE3889"/>
        </row>
        <row r="3890">
          <cell r="B3890">
            <v>44175</v>
          </cell>
          <cell r="C3890">
            <v>50</v>
          </cell>
          <cell r="D3890">
            <v>12</v>
          </cell>
          <cell r="E3890">
            <v>1001040382</v>
          </cell>
          <cell r="F3890" t="str">
            <v>Cây nóng lạnh KAROFI úp bình HC15</v>
          </cell>
          <cell r="G3890"/>
          <cell r="H3890" t="str">
            <v>Sa</v>
          </cell>
          <cell r="I3890" t="str">
            <v>Lắp ráp</v>
          </cell>
          <cell r="J3890" t="str">
            <v>OQC</v>
          </cell>
          <cell r="K3890">
            <v>200</v>
          </cell>
          <cell r="L3890">
            <v>200</v>
          </cell>
          <cell r="M3890">
            <v>0</v>
          </cell>
          <cell r="P3890"/>
          <cell r="Q3890"/>
          <cell r="R3890"/>
          <cell r="S3890"/>
          <cell r="T3890"/>
          <cell r="U3890"/>
          <cell r="V3890"/>
          <cell r="W3890"/>
          <cell r="Y3890"/>
          <cell r="Z3890"/>
          <cell r="AA3890"/>
          <cell r="AB3890"/>
          <cell r="AC3890"/>
          <cell r="AD3890"/>
          <cell r="AE3890"/>
        </row>
        <row r="3891">
          <cell r="B3891">
            <v>44175</v>
          </cell>
          <cell r="C3891">
            <v>50</v>
          </cell>
          <cell r="D3891">
            <v>12</v>
          </cell>
          <cell r="E3891">
            <v>1001040133</v>
          </cell>
          <cell r="F3891" t="str">
            <v>Máy lọc nước KAROFI ERO80</v>
          </cell>
          <cell r="G3891"/>
          <cell r="H3891" t="str">
            <v>Tuyển</v>
          </cell>
          <cell r="I3891" t="str">
            <v>Lắp ráp</v>
          </cell>
          <cell r="J3891" t="str">
            <v>OQC</v>
          </cell>
          <cell r="K3891">
            <v>150</v>
          </cell>
          <cell r="L3891">
            <v>149</v>
          </cell>
          <cell r="M3891">
            <v>1</v>
          </cell>
          <cell r="P3891">
            <v>1</v>
          </cell>
          <cell r="Q3891"/>
          <cell r="R3891"/>
          <cell r="S3891"/>
          <cell r="T3891"/>
          <cell r="U3891"/>
          <cell r="V3891"/>
          <cell r="W3891"/>
          <cell r="Y3891"/>
          <cell r="Z3891"/>
          <cell r="AA3891"/>
          <cell r="AB3891"/>
          <cell r="AC3891"/>
          <cell r="AD3891"/>
          <cell r="AE3891"/>
        </row>
        <row r="3892">
          <cell r="B3892">
            <v>44175</v>
          </cell>
          <cell r="C3892">
            <v>50</v>
          </cell>
          <cell r="D3892">
            <v>12</v>
          </cell>
          <cell r="E3892">
            <v>1001040239</v>
          </cell>
          <cell r="F3892" t="str">
            <v>Máy lọc nước KAROFI ERO80 (NC)</v>
          </cell>
          <cell r="G3892"/>
          <cell r="H3892" t="str">
            <v>Tuyển</v>
          </cell>
          <cell r="I3892" t="str">
            <v>Lắp ráp</v>
          </cell>
          <cell r="J3892" t="str">
            <v>OQC</v>
          </cell>
          <cell r="K3892">
            <v>300</v>
          </cell>
          <cell r="L3892">
            <v>300</v>
          </cell>
          <cell r="M3892">
            <v>0</v>
          </cell>
          <cell r="P3892"/>
          <cell r="Q3892"/>
          <cell r="R3892"/>
          <cell r="S3892"/>
          <cell r="T3892"/>
          <cell r="U3892"/>
          <cell r="V3892"/>
          <cell r="W3892"/>
          <cell r="Y3892"/>
          <cell r="Z3892"/>
          <cell r="AA3892"/>
          <cell r="AB3892"/>
          <cell r="AC3892"/>
          <cell r="AD3892"/>
          <cell r="AE3892"/>
        </row>
        <row r="3893">
          <cell r="B3893">
            <v>44175</v>
          </cell>
          <cell r="C3893">
            <v>50</v>
          </cell>
          <cell r="D3893">
            <v>12</v>
          </cell>
          <cell r="E3893">
            <v>1001040380</v>
          </cell>
          <cell r="F3893" t="str">
            <v>Máy lọc nước KAROFI KSI90 Plus</v>
          </cell>
          <cell r="G3893"/>
          <cell r="H3893" t="str">
            <v>Tuyển</v>
          </cell>
          <cell r="I3893" t="str">
            <v>Lắp ráp</v>
          </cell>
          <cell r="J3893" t="str">
            <v>OQC</v>
          </cell>
          <cell r="K3893">
            <v>200</v>
          </cell>
          <cell r="L3893">
            <v>200</v>
          </cell>
          <cell r="M3893">
            <v>0</v>
          </cell>
          <cell r="P3893"/>
          <cell r="Q3893"/>
          <cell r="R3893"/>
          <cell r="S3893"/>
          <cell r="T3893"/>
          <cell r="U3893"/>
          <cell r="V3893"/>
          <cell r="W3893"/>
          <cell r="Y3893"/>
          <cell r="Z3893"/>
          <cell r="AA3893"/>
          <cell r="AB3893"/>
          <cell r="AC3893"/>
          <cell r="AD3893"/>
          <cell r="AE3893"/>
        </row>
        <row r="3894">
          <cell r="B3894">
            <v>44175</v>
          </cell>
          <cell r="C3894">
            <v>50</v>
          </cell>
          <cell r="D3894">
            <v>12</v>
          </cell>
          <cell r="E3894">
            <v>1001040410</v>
          </cell>
          <cell r="F3894" t="str">
            <v>Máy lọc nước KAROFI N-e239 GT</v>
          </cell>
          <cell r="G3894"/>
          <cell r="H3894" t="str">
            <v>Tuyển</v>
          </cell>
          <cell r="I3894" t="str">
            <v>Lắp ráp</v>
          </cell>
          <cell r="J3894" t="str">
            <v>OQC</v>
          </cell>
          <cell r="K3894">
            <v>700</v>
          </cell>
          <cell r="L3894">
            <v>700</v>
          </cell>
          <cell r="M3894">
            <v>0</v>
          </cell>
          <cell r="P3894"/>
          <cell r="Q3894"/>
          <cell r="R3894"/>
          <cell r="S3894"/>
          <cell r="T3894"/>
          <cell r="U3894"/>
          <cell r="V3894"/>
          <cell r="W3894"/>
          <cell r="Y3894"/>
          <cell r="Z3894"/>
          <cell r="AA3894"/>
          <cell r="AB3894"/>
          <cell r="AC3894"/>
          <cell r="AD3894"/>
          <cell r="AE3894"/>
        </row>
        <row r="3895">
          <cell r="B3895">
            <v>44175</v>
          </cell>
          <cell r="C3895">
            <v>50</v>
          </cell>
          <cell r="D3895">
            <v>12</v>
          </cell>
          <cell r="E3895">
            <v>1001040411</v>
          </cell>
          <cell r="F3895" t="str">
            <v>Máy lọc nước KAROFI Slim S-s038</v>
          </cell>
          <cell r="G3895"/>
          <cell r="H3895" t="str">
            <v>Tuyển</v>
          </cell>
          <cell r="I3895" t="str">
            <v>Lắp ráp</v>
          </cell>
          <cell r="J3895" t="str">
            <v>OQC</v>
          </cell>
          <cell r="K3895">
            <v>100</v>
          </cell>
          <cell r="L3895">
            <v>100</v>
          </cell>
          <cell r="M3895">
            <v>0</v>
          </cell>
          <cell r="P3895"/>
          <cell r="Q3895"/>
          <cell r="R3895"/>
          <cell r="S3895"/>
          <cell r="T3895"/>
          <cell r="U3895"/>
          <cell r="V3895"/>
          <cell r="W3895"/>
          <cell r="Y3895"/>
          <cell r="Z3895"/>
          <cell r="AA3895"/>
          <cell r="AB3895"/>
          <cell r="AC3895"/>
          <cell r="AD3895"/>
          <cell r="AE3895"/>
        </row>
        <row r="3896">
          <cell r="B3896">
            <v>44175</v>
          </cell>
          <cell r="C3896">
            <v>50</v>
          </cell>
          <cell r="D3896">
            <v>12</v>
          </cell>
          <cell r="E3896">
            <v>1001040380</v>
          </cell>
          <cell r="F3896" t="str">
            <v>Máy lọc nước KAROFI KSI90 Plus</v>
          </cell>
          <cell r="G3896"/>
          <cell r="H3896" t="str">
            <v>Tuyển</v>
          </cell>
          <cell r="I3896" t="str">
            <v>Lắp ráp</v>
          </cell>
          <cell r="J3896" t="str">
            <v>OQC</v>
          </cell>
          <cell r="K3896">
            <v>200</v>
          </cell>
          <cell r="L3896">
            <v>200</v>
          </cell>
          <cell r="M3896">
            <v>0</v>
          </cell>
          <cell r="P3896"/>
          <cell r="Q3896"/>
          <cell r="R3896"/>
          <cell r="S3896"/>
          <cell r="T3896"/>
          <cell r="U3896"/>
          <cell r="V3896"/>
          <cell r="W3896"/>
          <cell r="Y3896"/>
          <cell r="Z3896"/>
          <cell r="AA3896"/>
          <cell r="AB3896"/>
          <cell r="AC3896"/>
          <cell r="AD3896"/>
          <cell r="AE3896"/>
        </row>
        <row r="3897">
          <cell r="B3897">
            <v>44175</v>
          </cell>
          <cell r="C3897">
            <v>50</v>
          </cell>
          <cell r="D3897">
            <v>12</v>
          </cell>
          <cell r="E3897">
            <v>1001040380</v>
          </cell>
          <cell r="F3897" t="str">
            <v>Máy lọc nước KAROFI KSI90 Plus</v>
          </cell>
          <cell r="G3897"/>
          <cell r="H3897" t="str">
            <v>Tuyển</v>
          </cell>
          <cell r="I3897" t="str">
            <v>Lắp ráp</v>
          </cell>
          <cell r="J3897" t="str">
            <v>OQC</v>
          </cell>
          <cell r="K3897">
            <v>50</v>
          </cell>
          <cell r="L3897">
            <v>48</v>
          </cell>
          <cell r="M3897">
            <v>2</v>
          </cell>
          <cell r="P3897">
            <v>2</v>
          </cell>
          <cell r="Q3897"/>
          <cell r="R3897"/>
          <cell r="S3897"/>
          <cell r="T3897"/>
          <cell r="U3897"/>
          <cell r="V3897"/>
          <cell r="W3897"/>
          <cell r="Y3897"/>
          <cell r="Z3897"/>
          <cell r="AA3897"/>
          <cell r="AB3897"/>
          <cell r="AC3897"/>
          <cell r="AD3897"/>
          <cell r="AE3897"/>
        </row>
        <row r="3898">
          <cell r="B3898">
            <v>44175</v>
          </cell>
          <cell r="C3898">
            <v>50</v>
          </cell>
          <cell r="D3898">
            <v>12</v>
          </cell>
          <cell r="E3898">
            <v>2004010184</v>
          </cell>
          <cell r="F3898" t="str">
            <v>Lõi lọc Smax Duo 3 Vi lọc đa điểm</v>
          </cell>
          <cell r="G3898"/>
          <cell r="H3898" t="str">
            <v>Lan</v>
          </cell>
          <cell r="I3898" t="str">
            <v>Lõi</v>
          </cell>
          <cell r="J3898" t="str">
            <v>PQC</v>
          </cell>
          <cell r="K3898">
            <v>9000</v>
          </cell>
          <cell r="L3898">
            <v>9000</v>
          </cell>
          <cell r="M3898">
            <v>0</v>
          </cell>
          <cell r="P3898"/>
          <cell r="Q3898"/>
          <cell r="R3898"/>
          <cell r="S3898"/>
          <cell r="T3898"/>
          <cell r="U3898"/>
          <cell r="V3898"/>
          <cell r="W3898"/>
          <cell r="Y3898"/>
          <cell r="Z3898"/>
          <cell r="AA3898"/>
          <cell r="AB3898"/>
          <cell r="AC3898"/>
          <cell r="AD3898"/>
          <cell r="AE3898"/>
        </row>
        <row r="3899">
          <cell r="B3899">
            <v>44175</v>
          </cell>
          <cell r="C3899">
            <v>50</v>
          </cell>
          <cell r="D3899">
            <v>12</v>
          </cell>
          <cell r="E3899">
            <v>2005010108</v>
          </cell>
          <cell r="F3899" t="str">
            <v>Lõi lọc Smax Duo 2 Activated Carbon</v>
          </cell>
          <cell r="G3899"/>
          <cell r="H3899" t="str">
            <v>Lan</v>
          </cell>
          <cell r="I3899" t="str">
            <v>Lõi</v>
          </cell>
          <cell r="J3899" t="str">
            <v>PQC</v>
          </cell>
          <cell r="K3899">
            <v>6000</v>
          </cell>
          <cell r="L3899">
            <v>6000</v>
          </cell>
          <cell r="M3899">
            <v>0</v>
          </cell>
          <cell r="P3899"/>
          <cell r="Q3899"/>
          <cell r="R3899"/>
          <cell r="S3899"/>
          <cell r="T3899"/>
          <cell r="U3899"/>
          <cell r="V3899"/>
          <cell r="W3899"/>
          <cell r="Y3899"/>
          <cell r="Z3899"/>
          <cell r="AA3899"/>
          <cell r="AB3899"/>
          <cell r="AC3899"/>
          <cell r="AD3899"/>
          <cell r="AE3899"/>
        </row>
        <row r="3900">
          <cell r="B3900">
            <v>44175</v>
          </cell>
          <cell r="C3900">
            <v>50</v>
          </cell>
          <cell r="D3900">
            <v>12</v>
          </cell>
          <cell r="E3900">
            <v>2003050081</v>
          </cell>
          <cell r="F3900" t="str">
            <v>Lõi khoáng K EZ xanh D KAROFI (DM)</v>
          </cell>
          <cell r="G3900"/>
          <cell r="H3900" t="str">
            <v>Lan</v>
          </cell>
          <cell r="I3900" t="str">
            <v>Lõi</v>
          </cell>
          <cell r="J3900" t="str">
            <v>PQC</v>
          </cell>
          <cell r="K3900">
            <v>4481</v>
          </cell>
          <cell r="L3900">
            <v>4476</v>
          </cell>
          <cell r="M3900">
            <v>5</v>
          </cell>
          <cell r="P3900"/>
          <cell r="Q3900"/>
          <cell r="R3900">
            <v>2</v>
          </cell>
          <cell r="S3900"/>
          <cell r="T3900"/>
          <cell r="U3900"/>
          <cell r="V3900"/>
          <cell r="W3900"/>
          <cell r="Y3900">
            <v>2</v>
          </cell>
          <cell r="Z3900"/>
          <cell r="AA3900"/>
          <cell r="AB3900"/>
          <cell r="AC3900"/>
          <cell r="AD3900"/>
          <cell r="AE3900">
            <v>1</v>
          </cell>
        </row>
        <row r="3901">
          <cell r="B3901">
            <v>44175</v>
          </cell>
          <cell r="C3901">
            <v>50</v>
          </cell>
          <cell r="D3901">
            <v>12</v>
          </cell>
          <cell r="E3901">
            <v>2003030262</v>
          </cell>
          <cell r="F3901" t="str">
            <v>Lõi T33 K EZ xanh D KAROFI (DM)</v>
          </cell>
          <cell r="G3901"/>
          <cell r="H3901" t="str">
            <v>Lan</v>
          </cell>
          <cell r="I3901" t="str">
            <v>Lõi</v>
          </cell>
          <cell r="J3901" t="str">
            <v>PQC</v>
          </cell>
          <cell r="K3901">
            <v>7950</v>
          </cell>
          <cell r="L3901">
            <v>7882</v>
          </cell>
          <cell r="M3901">
            <v>68</v>
          </cell>
          <cell r="P3901">
            <v>8</v>
          </cell>
          <cell r="Q3901"/>
          <cell r="R3901">
            <v>28</v>
          </cell>
          <cell r="S3901"/>
          <cell r="T3901">
            <v>2</v>
          </cell>
          <cell r="U3901"/>
          <cell r="V3901"/>
          <cell r="W3901"/>
          <cell r="Y3901">
            <v>14</v>
          </cell>
          <cell r="Z3901">
            <v>15</v>
          </cell>
          <cell r="AA3901"/>
          <cell r="AB3901"/>
          <cell r="AC3901"/>
          <cell r="AD3901"/>
          <cell r="AE3901">
            <v>1</v>
          </cell>
        </row>
        <row r="3902">
          <cell r="B3902">
            <v>44175</v>
          </cell>
          <cell r="C3902">
            <v>50</v>
          </cell>
          <cell r="D3902">
            <v>12</v>
          </cell>
          <cell r="E3902">
            <v>2004010065</v>
          </cell>
          <cell r="F3902" t="str">
            <v>Phôi lõi PP 30" G360 trơn</v>
          </cell>
          <cell r="G3902"/>
          <cell r="H3902" t="str">
            <v>Lan</v>
          </cell>
          <cell r="I3902" t="str">
            <v>Lõi</v>
          </cell>
          <cell r="J3902" t="str">
            <v>PQC</v>
          </cell>
          <cell r="K3902">
            <v>1000</v>
          </cell>
          <cell r="L3902">
            <v>1000</v>
          </cell>
          <cell r="M3902">
            <v>0</v>
          </cell>
          <cell r="P3902"/>
          <cell r="Q3902"/>
          <cell r="R3902"/>
          <cell r="S3902"/>
          <cell r="T3902"/>
          <cell r="U3902"/>
          <cell r="V3902"/>
          <cell r="W3902"/>
          <cell r="Y3902"/>
          <cell r="Z3902"/>
          <cell r="AA3902"/>
          <cell r="AB3902"/>
          <cell r="AC3902"/>
          <cell r="AD3902"/>
          <cell r="AE3902"/>
        </row>
        <row r="3903">
          <cell r="B3903">
            <v>44175</v>
          </cell>
          <cell r="C3903">
            <v>50</v>
          </cell>
          <cell r="D3903">
            <v>12</v>
          </cell>
          <cell r="E3903">
            <v>2004010244</v>
          </cell>
          <cell r="F3903" t="str">
            <v>Lõi PP 2-1 10" v2 trắng</v>
          </cell>
          <cell r="G3903"/>
          <cell r="H3903" t="str">
            <v>Lan</v>
          </cell>
          <cell r="I3903" t="str">
            <v>Lõi</v>
          </cell>
          <cell r="J3903" t="str">
            <v>PQC</v>
          </cell>
          <cell r="K3903">
            <v>1000</v>
          </cell>
          <cell r="L3903">
            <v>1000</v>
          </cell>
          <cell r="M3903">
            <v>0</v>
          </cell>
          <cell r="P3903"/>
          <cell r="Q3903"/>
          <cell r="R3903"/>
          <cell r="S3903"/>
          <cell r="T3903"/>
          <cell r="U3903"/>
          <cell r="V3903"/>
          <cell r="W3903"/>
          <cell r="Y3903"/>
          <cell r="Z3903"/>
          <cell r="AA3903"/>
          <cell r="AB3903"/>
          <cell r="AC3903"/>
          <cell r="AD3903"/>
          <cell r="AE3903"/>
        </row>
        <row r="3904">
          <cell r="B3904">
            <v>44175</v>
          </cell>
          <cell r="C3904">
            <v>50</v>
          </cell>
          <cell r="D3904">
            <v>12</v>
          </cell>
          <cell r="E3904">
            <v>2004010146</v>
          </cell>
          <cell r="F3904" t="str">
            <v>Lõi PP 10" G135-63 So Safe</v>
          </cell>
          <cell r="G3904"/>
          <cell r="H3904" t="str">
            <v>Lan</v>
          </cell>
          <cell r="I3904" t="str">
            <v>Lõi</v>
          </cell>
          <cell r="J3904" t="str">
            <v>PQC</v>
          </cell>
          <cell r="K3904">
            <v>2000</v>
          </cell>
          <cell r="L3904">
            <v>2000</v>
          </cell>
          <cell r="M3904">
            <v>0</v>
          </cell>
          <cell r="P3904"/>
          <cell r="Q3904"/>
          <cell r="R3904"/>
          <cell r="S3904"/>
          <cell r="T3904"/>
          <cell r="U3904"/>
          <cell r="V3904"/>
          <cell r="W3904"/>
          <cell r="Y3904"/>
          <cell r="Z3904"/>
          <cell r="AA3904"/>
          <cell r="AB3904"/>
          <cell r="AC3904"/>
          <cell r="AD3904"/>
          <cell r="AE3904"/>
        </row>
        <row r="3905">
          <cell r="B3905">
            <v>44175</v>
          </cell>
          <cell r="C3905">
            <v>50</v>
          </cell>
          <cell r="D3905">
            <v>12</v>
          </cell>
          <cell r="E3905">
            <v>2003090054</v>
          </cell>
          <cell r="F3905" t="str">
            <v>Lọc PET CATIT</v>
          </cell>
          <cell r="G3905"/>
          <cell r="H3905" t="str">
            <v>Lan</v>
          </cell>
          <cell r="I3905" t="str">
            <v>Lõi</v>
          </cell>
          <cell r="J3905" t="str">
            <v>PQC</v>
          </cell>
          <cell r="K3905">
            <v>7200</v>
          </cell>
          <cell r="L3905">
            <v>7200</v>
          </cell>
          <cell r="M3905">
            <v>0</v>
          </cell>
          <cell r="P3905"/>
          <cell r="Q3905"/>
          <cell r="R3905"/>
          <cell r="S3905"/>
          <cell r="T3905"/>
          <cell r="U3905"/>
          <cell r="V3905"/>
          <cell r="W3905"/>
          <cell r="Y3905"/>
          <cell r="Z3905"/>
          <cell r="AA3905"/>
          <cell r="AB3905"/>
          <cell r="AC3905"/>
          <cell r="AD3905"/>
          <cell r="AE3905"/>
        </row>
        <row r="3906">
          <cell r="B3906">
            <v>44175</v>
          </cell>
          <cell r="C3906">
            <v>50</v>
          </cell>
          <cell r="D3906">
            <v>12</v>
          </cell>
          <cell r="E3906">
            <v>2005090001</v>
          </cell>
          <cell r="F3906" t="str">
            <v>Lõi Cation 10" vàng</v>
          </cell>
          <cell r="G3906"/>
          <cell r="H3906" t="str">
            <v>Lan</v>
          </cell>
          <cell r="I3906" t="str">
            <v>Lõi</v>
          </cell>
          <cell r="J3906" t="str">
            <v>PQC</v>
          </cell>
          <cell r="K3906">
            <v>1500</v>
          </cell>
          <cell r="L3906">
            <v>1500</v>
          </cell>
          <cell r="M3906">
            <v>0</v>
          </cell>
          <cell r="P3906"/>
          <cell r="Q3906"/>
          <cell r="R3906"/>
          <cell r="S3906"/>
          <cell r="T3906"/>
          <cell r="U3906"/>
          <cell r="V3906"/>
          <cell r="W3906"/>
          <cell r="Y3906"/>
          <cell r="Z3906"/>
          <cell r="AA3906"/>
          <cell r="AB3906"/>
          <cell r="AC3906"/>
          <cell r="AD3906"/>
          <cell r="AE3906"/>
        </row>
        <row r="3907">
          <cell r="B3907">
            <v>44175</v>
          </cell>
          <cell r="C3907">
            <v>50</v>
          </cell>
          <cell r="D3907">
            <v>12</v>
          </cell>
          <cell r="E3907">
            <v>2003050074</v>
          </cell>
          <cell r="F3907" t="str">
            <v>Lõi khoáng V vàng BV SUNHOUSE (DM)</v>
          </cell>
          <cell r="G3907"/>
          <cell r="H3907" t="str">
            <v>Lan</v>
          </cell>
          <cell r="I3907" t="str">
            <v>Lõi</v>
          </cell>
          <cell r="J3907" t="str">
            <v>PQC</v>
          </cell>
          <cell r="K3907">
            <v>268</v>
          </cell>
          <cell r="L3907">
            <v>268</v>
          </cell>
          <cell r="M3907">
            <v>0</v>
          </cell>
          <cell r="P3907"/>
          <cell r="Q3907"/>
          <cell r="R3907"/>
          <cell r="S3907"/>
          <cell r="T3907"/>
          <cell r="U3907"/>
          <cell r="V3907"/>
          <cell r="W3907"/>
          <cell r="Y3907"/>
          <cell r="Z3907"/>
          <cell r="AA3907"/>
          <cell r="AB3907"/>
          <cell r="AC3907"/>
          <cell r="AD3907"/>
          <cell r="AE3907"/>
        </row>
        <row r="3908">
          <cell r="B3908">
            <v>44175</v>
          </cell>
          <cell r="C3908">
            <v>50</v>
          </cell>
          <cell r="D3908">
            <v>12</v>
          </cell>
          <cell r="E3908">
            <v>1001040391</v>
          </cell>
          <cell r="F3908" t="str">
            <v>Máy lọc nước Optimus Plus O-P1310</v>
          </cell>
          <cell r="G3908"/>
          <cell r="H3908" t="str">
            <v>Hiện</v>
          </cell>
          <cell r="I3908" t="str">
            <v>Lắp ráp</v>
          </cell>
          <cell r="J3908" t="str">
            <v>PQC</v>
          </cell>
          <cell r="K3908">
            <v>100</v>
          </cell>
          <cell r="L3908">
            <v>99</v>
          </cell>
          <cell r="M3908">
            <v>1</v>
          </cell>
          <cell r="P3908">
            <v>1</v>
          </cell>
          <cell r="Q3908"/>
          <cell r="R3908"/>
          <cell r="S3908"/>
          <cell r="T3908"/>
          <cell r="U3908"/>
          <cell r="V3908"/>
          <cell r="W3908"/>
          <cell r="Y3908"/>
          <cell r="Z3908"/>
          <cell r="AA3908"/>
          <cell r="AB3908"/>
          <cell r="AC3908"/>
          <cell r="AD3908"/>
          <cell r="AE3908"/>
        </row>
        <row r="3909">
          <cell r="B3909">
            <v>44175</v>
          </cell>
          <cell r="C3909">
            <v>50</v>
          </cell>
          <cell r="D3909">
            <v>12</v>
          </cell>
          <cell r="E3909">
            <v>1001040380</v>
          </cell>
          <cell r="F3909" t="str">
            <v>Máy lọc nước KAROFI KSI90 Plus</v>
          </cell>
          <cell r="G3909"/>
          <cell r="H3909" t="str">
            <v>Đức</v>
          </cell>
          <cell r="I3909" t="str">
            <v>Lắp ráp</v>
          </cell>
          <cell r="J3909" t="str">
            <v>PQC</v>
          </cell>
          <cell r="K3909">
            <v>250</v>
          </cell>
          <cell r="L3909">
            <v>248</v>
          </cell>
          <cell r="M3909">
            <v>2</v>
          </cell>
          <cell r="P3909"/>
          <cell r="Q3909"/>
          <cell r="R3909"/>
          <cell r="S3909"/>
          <cell r="T3909"/>
          <cell r="U3909"/>
          <cell r="V3909"/>
          <cell r="W3909"/>
          <cell r="Y3909">
            <v>2</v>
          </cell>
          <cell r="Z3909"/>
          <cell r="AA3909"/>
          <cell r="AB3909"/>
          <cell r="AC3909"/>
          <cell r="AD3909"/>
          <cell r="AE3909"/>
        </row>
        <row r="3910">
          <cell r="B3910">
            <v>44175</v>
          </cell>
          <cell r="C3910">
            <v>50</v>
          </cell>
          <cell r="D3910">
            <v>12</v>
          </cell>
          <cell r="E3910">
            <v>1001040410</v>
          </cell>
          <cell r="F3910" t="str">
            <v>Máy lọc nước KAROFI N-e239 GT</v>
          </cell>
          <cell r="G3910"/>
          <cell r="H3910" t="str">
            <v>Đức</v>
          </cell>
          <cell r="I3910" t="str">
            <v>Lắp ráp</v>
          </cell>
          <cell r="J3910" t="str">
            <v>PQC</v>
          </cell>
          <cell r="K3910">
            <v>700</v>
          </cell>
          <cell r="L3910">
            <v>698</v>
          </cell>
          <cell r="M3910">
            <v>2</v>
          </cell>
          <cell r="P3910">
            <v>2</v>
          </cell>
          <cell r="Q3910"/>
          <cell r="R3910"/>
          <cell r="S3910"/>
          <cell r="T3910"/>
          <cell r="U3910"/>
          <cell r="V3910"/>
          <cell r="W3910"/>
          <cell r="Y3910"/>
          <cell r="Z3910"/>
          <cell r="AA3910"/>
          <cell r="AB3910"/>
          <cell r="AC3910"/>
          <cell r="AD3910"/>
          <cell r="AE3910"/>
        </row>
        <row r="3911">
          <cell r="B3911">
            <v>44175</v>
          </cell>
          <cell r="C3911">
            <v>50</v>
          </cell>
          <cell r="D3911">
            <v>12</v>
          </cell>
          <cell r="E3911">
            <v>1001040239</v>
          </cell>
          <cell r="F3911" t="str">
            <v>Máy lọc nước KAROFI ERO80 (NC)</v>
          </cell>
          <cell r="G3911"/>
          <cell r="H3911" t="str">
            <v>Đức</v>
          </cell>
          <cell r="I3911" t="str">
            <v>Lắp ráp</v>
          </cell>
          <cell r="J3911" t="str">
            <v>PQC</v>
          </cell>
          <cell r="K3911">
            <v>300</v>
          </cell>
          <cell r="L3911">
            <v>297</v>
          </cell>
          <cell r="M3911">
            <v>3</v>
          </cell>
          <cell r="P3911"/>
          <cell r="Q3911"/>
          <cell r="R3911"/>
          <cell r="S3911"/>
          <cell r="T3911">
            <v>1</v>
          </cell>
          <cell r="U3911"/>
          <cell r="V3911"/>
          <cell r="W3911"/>
          <cell r="Y3911">
            <v>2</v>
          </cell>
          <cell r="Z3911"/>
          <cell r="AA3911"/>
          <cell r="AB3911"/>
          <cell r="AC3911"/>
          <cell r="AD3911"/>
          <cell r="AE3911"/>
        </row>
        <row r="3912">
          <cell r="B3912">
            <v>44175</v>
          </cell>
          <cell r="C3912">
            <v>50</v>
          </cell>
          <cell r="D3912">
            <v>12</v>
          </cell>
          <cell r="E3912">
            <v>1001040133</v>
          </cell>
          <cell r="F3912" t="str">
            <v>Máy lọc nước KAROFI ERO80</v>
          </cell>
          <cell r="G3912"/>
          <cell r="H3912" t="str">
            <v>Đức</v>
          </cell>
          <cell r="I3912" t="str">
            <v>Lắp ráp</v>
          </cell>
          <cell r="J3912" t="str">
            <v>PQC</v>
          </cell>
          <cell r="K3912">
            <v>150</v>
          </cell>
          <cell r="L3912">
            <v>149</v>
          </cell>
          <cell r="M3912">
            <v>1</v>
          </cell>
          <cell r="P3912"/>
          <cell r="Q3912"/>
          <cell r="R3912"/>
          <cell r="S3912"/>
          <cell r="T3912">
            <v>1</v>
          </cell>
          <cell r="U3912"/>
          <cell r="V3912"/>
          <cell r="W3912"/>
          <cell r="Y3912"/>
          <cell r="Z3912"/>
          <cell r="AA3912"/>
          <cell r="AB3912"/>
          <cell r="AC3912"/>
          <cell r="AD3912"/>
          <cell r="AE3912"/>
        </row>
        <row r="3913">
          <cell r="B3913">
            <v>44175</v>
          </cell>
          <cell r="C3913">
            <v>50</v>
          </cell>
          <cell r="D3913">
            <v>12</v>
          </cell>
          <cell r="E3913">
            <v>2001210018</v>
          </cell>
          <cell r="F3913" t="str">
            <v>Cốc 10" Đài Loan xanh D KAROFI</v>
          </cell>
          <cell r="G3913"/>
          <cell r="H3913" t="str">
            <v>Thành</v>
          </cell>
          <cell r="I3913" t="str">
            <v>Nhựa</v>
          </cell>
          <cell r="J3913" t="str">
            <v>PQC</v>
          </cell>
          <cell r="K3913">
            <v>860</v>
          </cell>
          <cell r="L3913">
            <v>828</v>
          </cell>
          <cell r="M3913">
            <v>32</v>
          </cell>
          <cell r="P3913"/>
          <cell r="Q3913"/>
          <cell r="R3913"/>
          <cell r="S3913"/>
          <cell r="T3913"/>
          <cell r="U3913"/>
          <cell r="V3913">
            <v>32</v>
          </cell>
          <cell r="W3913"/>
          <cell r="Y3913"/>
          <cell r="Z3913"/>
          <cell r="AA3913"/>
          <cell r="AB3913"/>
          <cell r="AC3913"/>
          <cell r="AD3913"/>
          <cell r="AE3913"/>
        </row>
        <row r="3914">
          <cell r="B3914">
            <v>44175</v>
          </cell>
          <cell r="C3914">
            <v>50</v>
          </cell>
          <cell r="D3914">
            <v>12</v>
          </cell>
          <cell r="E3914">
            <v>2001210018</v>
          </cell>
          <cell r="F3914" t="str">
            <v>Cốc 10" Đài Loan xanh D KAROFI</v>
          </cell>
          <cell r="G3914"/>
          <cell r="H3914" t="str">
            <v>Thành</v>
          </cell>
          <cell r="I3914" t="str">
            <v>Nhựa</v>
          </cell>
          <cell r="J3914" t="str">
            <v>PQC</v>
          </cell>
          <cell r="K3914">
            <v>1116</v>
          </cell>
          <cell r="L3914">
            <v>1104</v>
          </cell>
          <cell r="M3914">
            <v>12</v>
          </cell>
          <cell r="P3914"/>
          <cell r="Q3914"/>
          <cell r="R3914"/>
          <cell r="S3914"/>
          <cell r="T3914"/>
          <cell r="U3914"/>
          <cell r="V3914">
            <v>12</v>
          </cell>
          <cell r="W3914"/>
          <cell r="Y3914"/>
          <cell r="Z3914"/>
          <cell r="AA3914"/>
          <cell r="AB3914"/>
          <cell r="AC3914"/>
          <cell r="AD3914"/>
          <cell r="AE3914"/>
        </row>
        <row r="3915">
          <cell r="B3915">
            <v>44175</v>
          </cell>
          <cell r="C3915">
            <v>50</v>
          </cell>
          <cell r="D3915">
            <v>12</v>
          </cell>
          <cell r="E3915">
            <v>2001220010</v>
          </cell>
          <cell r="F3915" t="str">
            <v>Cốc 10" 2 gioăng trắng [MADE IN VIETNAM]</v>
          </cell>
          <cell r="G3915"/>
          <cell r="H3915" t="str">
            <v>Thành</v>
          </cell>
          <cell r="I3915" t="str">
            <v>Nhựa</v>
          </cell>
          <cell r="J3915" t="str">
            <v>PQC</v>
          </cell>
          <cell r="K3915">
            <v>1164</v>
          </cell>
          <cell r="L3915">
            <v>1152</v>
          </cell>
          <cell r="M3915">
            <v>12</v>
          </cell>
          <cell r="P3915"/>
          <cell r="Q3915"/>
          <cell r="R3915"/>
          <cell r="S3915"/>
          <cell r="T3915"/>
          <cell r="U3915"/>
          <cell r="V3915">
            <v>12</v>
          </cell>
          <cell r="W3915"/>
          <cell r="Y3915"/>
          <cell r="Z3915"/>
          <cell r="AA3915"/>
          <cell r="AB3915"/>
          <cell r="AC3915"/>
          <cell r="AD3915"/>
          <cell r="AE3915"/>
        </row>
        <row r="3916">
          <cell r="B3916">
            <v>44175</v>
          </cell>
          <cell r="C3916">
            <v>50</v>
          </cell>
          <cell r="D3916">
            <v>12</v>
          </cell>
          <cell r="E3916">
            <v>2001210007</v>
          </cell>
          <cell r="F3916" t="str">
            <v>Cốc 10" Đài Loan trong [KAROFI]</v>
          </cell>
          <cell r="G3916"/>
          <cell r="H3916" t="str">
            <v>Thành</v>
          </cell>
          <cell r="I3916" t="str">
            <v>Nhựa</v>
          </cell>
          <cell r="J3916" t="str">
            <v>PQC</v>
          </cell>
          <cell r="K3916">
            <v>1122</v>
          </cell>
          <cell r="L3916">
            <v>1110</v>
          </cell>
          <cell r="M3916">
            <v>12</v>
          </cell>
          <cell r="P3916"/>
          <cell r="Q3916"/>
          <cell r="R3916"/>
          <cell r="S3916"/>
          <cell r="T3916">
            <v>5</v>
          </cell>
          <cell r="U3916"/>
          <cell r="V3916">
            <v>7</v>
          </cell>
          <cell r="W3916"/>
          <cell r="Y3916"/>
          <cell r="Z3916"/>
          <cell r="AA3916"/>
          <cell r="AB3916"/>
          <cell r="AC3916"/>
          <cell r="AD3916"/>
          <cell r="AE3916"/>
        </row>
        <row r="3917">
          <cell r="B3917">
            <v>44175</v>
          </cell>
          <cell r="C3917">
            <v>50</v>
          </cell>
          <cell r="D3917">
            <v>12</v>
          </cell>
          <cell r="E3917">
            <v>2010020187</v>
          </cell>
          <cell r="F3917" t="str">
            <v>Cốc 10" 2G-IQP (PA6 FX9190) trắng</v>
          </cell>
          <cell r="G3917"/>
          <cell r="H3917" t="str">
            <v>Thành</v>
          </cell>
          <cell r="I3917" t="str">
            <v>Nhựa</v>
          </cell>
          <cell r="J3917" t="str">
            <v>PQC</v>
          </cell>
          <cell r="K3917">
            <v>1622</v>
          </cell>
          <cell r="L3917">
            <v>1572</v>
          </cell>
          <cell r="M3917">
            <v>50</v>
          </cell>
          <cell r="P3917"/>
          <cell r="Q3917"/>
          <cell r="R3917">
            <v>20</v>
          </cell>
          <cell r="S3917"/>
          <cell r="T3917">
            <v>30</v>
          </cell>
          <cell r="U3917"/>
          <cell r="V3917"/>
          <cell r="W3917"/>
          <cell r="Y3917"/>
          <cell r="Z3917"/>
          <cell r="AA3917"/>
          <cell r="AB3917"/>
          <cell r="AC3917"/>
          <cell r="AD3917"/>
          <cell r="AE3917"/>
        </row>
        <row r="3918">
          <cell r="B3918">
            <v>44175</v>
          </cell>
          <cell r="C3918">
            <v>50</v>
          </cell>
          <cell r="D3918">
            <v>12</v>
          </cell>
          <cell r="E3918">
            <v>3002020152</v>
          </cell>
          <cell r="F3918" t="str">
            <v>Thân T33 2D xanh D [MINERAL-KAROFI]</v>
          </cell>
          <cell r="G3918"/>
          <cell r="H3918" t="str">
            <v>Thành</v>
          </cell>
          <cell r="I3918" t="str">
            <v>Nhựa</v>
          </cell>
          <cell r="J3918" t="str">
            <v>PQC</v>
          </cell>
          <cell r="K3918">
            <v>4425</v>
          </cell>
          <cell r="L3918">
            <v>4410</v>
          </cell>
          <cell r="M3918">
            <v>15</v>
          </cell>
          <cell r="P3918"/>
          <cell r="Q3918"/>
          <cell r="R3918"/>
          <cell r="S3918"/>
          <cell r="T3918"/>
          <cell r="U3918"/>
          <cell r="V3918">
            <v>15</v>
          </cell>
          <cell r="W3918"/>
          <cell r="Y3918"/>
          <cell r="Z3918"/>
          <cell r="AA3918"/>
          <cell r="AB3918"/>
          <cell r="AC3918"/>
          <cell r="AD3918"/>
          <cell r="AE3918"/>
        </row>
        <row r="3919">
          <cell r="B3919">
            <v>44175</v>
          </cell>
          <cell r="C3919">
            <v>50</v>
          </cell>
          <cell r="D3919">
            <v>12</v>
          </cell>
          <cell r="E3919">
            <v>2001310035</v>
          </cell>
          <cell r="F3919" t="str">
            <v>Nắp cốc K p-EZ 1/4-1/4 trắng</v>
          </cell>
          <cell r="G3919"/>
          <cell r="H3919" t="str">
            <v>Thành</v>
          </cell>
          <cell r="I3919" t="str">
            <v>Nhựa</v>
          </cell>
          <cell r="J3919" t="str">
            <v>PQC</v>
          </cell>
          <cell r="K3919">
            <v>1748</v>
          </cell>
          <cell r="L3919">
            <v>1740</v>
          </cell>
          <cell r="M3919">
            <v>8</v>
          </cell>
          <cell r="P3919"/>
          <cell r="Q3919"/>
          <cell r="R3919">
            <v>6</v>
          </cell>
          <cell r="S3919"/>
          <cell r="T3919"/>
          <cell r="U3919"/>
          <cell r="V3919">
            <v>2</v>
          </cell>
          <cell r="W3919"/>
          <cell r="Y3919"/>
          <cell r="Z3919"/>
          <cell r="AA3919"/>
          <cell r="AB3919"/>
          <cell r="AC3919"/>
          <cell r="AD3919"/>
          <cell r="AE3919"/>
        </row>
        <row r="3920">
          <cell r="B3920">
            <v>44175</v>
          </cell>
          <cell r="C3920">
            <v>50</v>
          </cell>
          <cell r="D3920">
            <v>12</v>
          </cell>
          <cell r="E3920">
            <v>2010020188</v>
          </cell>
          <cell r="F3920" t="str">
            <v>Nắp cốc 2G-IQP 1/4 (PA6 FX9190) trắng</v>
          </cell>
          <cell r="G3920"/>
          <cell r="H3920" t="str">
            <v>Thành</v>
          </cell>
          <cell r="I3920" t="str">
            <v>Nhựa</v>
          </cell>
          <cell r="J3920" t="str">
            <v>PQC</v>
          </cell>
          <cell r="K3920">
            <v>3638</v>
          </cell>
          <cell r="L3920">
            <v>3600</v>
          </cell>
          <cell r="M3920">
            <v>38</v>
          </cell>
          <cell r="P3920"/>
          <cell r="Q3920"/>
          <cell r="R3920"/>
          <cell r="S3920"/>
          <cell r="T3920"/>
          <cell r="U3920"/>
          <cell r="V3920">
            <v>11</v>
          </cell>
          <cell r="W3920"/>
          <cell r="Y3920"/>
          <cell r="Z3920">
            <v>27</v>
          </cell>
          <cell r="AA3920"/>
          <cell r="AB3920"/>
          <cell r="AC3920"/>
          <cell r="AD3920"/>
          <cell r="AE3920"/>
        </row>
        <row r="3921">
          <cell r="B3921">
            <v>44175</v>
          </cell>
          <cell r="C3921">
            <v>50</v>
          </cell>
          <cell r="D3921">
            <v>12</v>
          </cell>
          <cell r="E3921">
            <v>2001210018</v>
          </cell>
          <cell r="F3921" t="str">
            <v>Cốc 10" Đài Loan xanh D KAROFI</v>
          </cell>
          <cell r="G3921"/>
          <cell r="H3921" t="str">
            <v>Thành</v>
          </cell>
          <cell r="I3921" t="str">
            <v>Nhựa</v>
          </cell>
          <cell r="J3921" t="str">
            <v>PQC</v>
          </cell>
          <cell r="K3921">
            <v>880</v>
          </cell>
          <cell r="L3921">
            <v>864</v>
          </cell>
          <cell r="M3921">
            <v>16</v>
          </cell>
          <cell r="P3921"/>
          <cell r="Q3921"/>
          <cell r="R3921"/>
          <cell r="S3921"/>
          <cell r="T3921"/>
          <cell r="U3921"/>
          <cell r="V3921">
            <v>16</v>
          </cell>
          <cell r="W3921"/>
          <cell r="Y3921"/>
          <cell r="Z3921"/>
          <cell r="AA3921"/>
          <cell r="AB3921"/>
          <cell r="AC3921"/>
          <cell r="AD3921"/>
          <cell r="AE3921"/>
        </row>
        <row r="3922">
          <cell r="B3922">
            <v>44175</v>
          </cell>
          <cell r="C3922">
            <v>50</v>
          </cell>
          <cell r="D3922">
            <v>12</v>
          </cell>
          <cell r="E3922">
            <v>3002020127</v>
          </cell>
          <cell r="F3922" t="str">
            <v>Thân T33 xanh</v>
          </cell>
          <cell r="G3922"/>
          <cell r="H3922" t="str">
            <v>Thành</v>
          </cell>
          <cell r="I3922" t="str">
            <v>Nhựa</v>
          </cell>
          <cell r="J3922" t="str">
            <v>PQC</v>
          </cell>
          <cell r="K3922">
            <v>2343</v>
          </cell>
          <cell r="L3922">
            <v>2296</v>
          </cell>
          <cell r="M3922">
            <v>47</v>
          </cell>
          <cell r="P3922"/>
          <cell r="Q3922"/>
          <cell r="R3922"/>
          <cell r="S3922"/>
          <cell r="T3922"/>
          <cell r="U3922"/>
          <cell r="V3922">
            <v>47</v>
          </cell>
          <cell r="W3922"/>
          <cell r="Y3922"/>
          <cell r="Z3922"/>
          <cell r="AA3922"/>
          <cell r="AB3922"/>
          <cell r="AC3922"/>
          <cell r="AD3922"/>
          <cell r="AE3922"/>
        </row>
        <row r="3923">
          <cell r="B3923">
            <v>44175</v>
          </cell>
          <cell r="C3923">
            <v>50</v>
          </cell>
          <cell r="D3923">
            <v>12</v>
          </cell>
          <cell r="E3923">
            <v>3002020151</v>
          </cell>
          <cell r="F3923" t="str">
            <v>Thân T33 2D xanh D [INFRARED-KAROFI]</v>
          </cell>
          <cell r="G3923"/>
          <cell r="H3923" t="str">
            <v>Thành</v>
          </cell>
          <cell r="I3923" t="str">
            <v>Nhựa</v>
          </cell>
          <cell r="J3923" t="str">
            <v>PQC</v>
          </cell>
          <cell r="K3923">
            <v>924</v>
          </cell>
          <cell r="L3923">
            <v>924</v>
          </cell>
          <cell r="M3923">
            <v>0</v>
          </cell>
          <cell r="P3923"/>
          <cell r="Q3923"/>
          <cell r="R3923"/>
          <cell r="S3923"/>
          <cell r="T3923"/>
          <cell r="U3923"/>
          <cell r="V3923"/>
          <cell r="W3923"/>
          <cell r="Y3923"/>
          <cell r="Z3923"/>
          <cell r="AA3923"/>
          <cell r="AB3923"/>
          <cell r="AC3923"/>
          <cell r="AD3923"/>
          <cell r="AE3923"/>
        </row>
        <row r="3924">
          <cell r="B3924">
            <v>44175</v>
          </cell>
          <cell r="C3924">
            <v>50</v>
          </cell>
          <cell r="D3924">
            <v>12</v>
          </cell>
          <cell r="E3924">
            <v>2013010021</v>
          </cell>
          <cell r="F3924" t="str">
            <v>Dây RO 1/4 trắng KAROFI</v>
          </cell>
          <cell r="G3924"/>
          <cell r="H3924" t="str">
            <v>Thành</v>
          </cell>
          <cell r="I3924" t="str">
            <v>Nhựa</v>
          </cell>
          <cell r="J3924" t="str">
            <v>PQC</v>
          </cell>
          <cell r="K3924">
            <v>37800</v>
          </cell>
          <cell r="L3924">
            <v>37800</v>
          </cell>
          <cell r="M3924">
            <v>0</v>
          </cell>
          <cell r="P3924"/>
          <cell r="Q3924"/>
          <cell r="R3924"/>
          <cell r="S3924"/>
          <cell r="T3924"/>
          <cell r="U3924"/>
          <cell r="V3924"/>
          <cell r="W3924"/>
          <cell r="Y3924"/>
          <cell r="Z3924"/>
          <cell r="AA3924"/>
          <cell r="AB3924"/>
          <cell r="AC3924"/>
          <cell r="AD3924"/>
          <cell r="AE3924"/>
        </row>
        <row r="3925">
          <cell r="B3925">
            <v>44175</v>
          </cell>
          <cell r="C3925">
            <v>50</v>
          </cell>
          <cell r="D3925">
            <v>12</v>
          </cell>
          <cell r="E3925">
            <v>3002020155</v>
          </cell>
          <cell r="F3925" t="str">
            <v>Thân T33 2D xanh D [T33 - KAROFI]</v>
          </cell>
          <cell r="G3925"/>
          <cell r="H3925" t="str">
            <v>Thành</v>
          </cell>
          <cell r="I3925" t="str">
            <v>Nhựa</v>
          </cell>
          <cell r="J3925" t="str">
            <v>PQC</v>
          </cell>
          <cell r="K3925">
            <v>2300</v>
          </cell>
          <cell r="L3925">
            <v>2288</v>
          </cell>
          <cell r="M3925">
            <v>12</v>
          </cell>
          <cell r="P3925"/>
          <cell r="Q3925"/>
          <cell r="R3925"/>
          <cell r="S3925"/>
          <cell r="T3925"/>
          <cell r="U3925"/>
          <cell r="V3925">
            <v>11</v>
          </cell>
          <cell r="W3925"/>
          <cell r="Y3925">
            <v>1</v>
          </cell>
          <cell r="Z3925"/>
          <cell r="AA3925"/>
          <cell r="AB3925"/>
          <cell r="AC3925"/>
          <cell r="AD3925"/>
          <cell r="AE3925"/>
        </row>
        <row r="3926">
          <cell r="B3926">
            <v>44175</v>
          </cell>
          <cell r="C3926">
            <v>50</v>
          </cell>
          <cell r="D3926">
            <v>12</v>
          </cell>
          <cell r="E3926">
            <v>3002020153</v>
          </cell>
          <cell r="F3926" t="str">
            <v>Thân T33 2D xanh D [NANOSILVER-KAROFI]</v>
          </cell>
          <cell r="G3926"/>
          <cell r="H3926" t="str">
            <v>Thành</v>
          </cell>
          <cell r="I3926" t="str">
            <v>Nhựa</v>
          </cell>
          <cell r="J3926" t="str">
            <v>PQC</v>
          </cell>
          <cell r="K3926">
            <v>2253</v>
          </cell>
          <cell r="L3926">
            <v>2233</v>
          </cell>
          <cell r="M3926">
            <v>20</v>
          </cell>
          <cell r="P3926"/>
          <cell r="Q3926"/>
          <cell r="R3926">
            <v>20</v>
          </cell>
          <cell r="S3926"/>
          <cell r="T3926"/>
          <cell r="U3926"/>
          <cell r="V3926"/>
          <cell r="W3926"/>
          <cell r="Y3926"/>
          <cell r="Z3926"/>
          <cell r="AA3926"/>
          <cell r="AB3926"/>
          <cell r="AC3926"/>
          <cell r="AD3926"/>
          <cell r="AE3926"/>
        </row>
        <row r="3927">
          <cell r="B3927">
            <v>44175</v>
          </cell>
          <cell r="C3927">
            <v>50</v>
          </cell>
          <cell r="D3927">
            <v>12</v>
          </cell>
          <cell r="E3927">
            <v>3002010134</v>
          </cell>
          <cell r="F3927" t="str">
            <v>Chụp PP v4 xanh D2</v>
          </cell>
          <cell r="G3927"/>
          <cell r="H3927" t="str">
            <v>Thành</v>
          </cell>
          <cell r="I3927" t="str">
            <v>Nhựa</v>
          </cell>
          <cell r="J3927" t="str">
            <v>PQC</v>
          </cell>
          <cell r="K3927">
            <v>13228</v>
          </cell>
          <cell r="L3927">
            <v>13148</v>
          </cell>
          <cell r="M3927">
            <v>80</v>
          </cell>
          <cell r="P3927"/>
          <cell r="Q3927"/>
          <cell r="R3927">
            <v>80</v>
          </cell>
          <cell r="S3927"/>
          <cell r="T3927"/>
          <cell r="U3927"/>
          <cell r="V3927"/>
          <cell r="W3927"/>
          <cell r="Y3927"/>
          <cell r="Z3927"/>
          <cell r="AA3927"/>
          <cell r="AB3927"/>
          <cell r="AC3927"/>
          <cell r="AD3927"/>
          <cell r="AE3927"/>
        </row>
        <row r="3928">
          <cell r="B3928">
            <v>44175</v>
          </cell>
          <cell r="C3928">
            <v>50</v>
          </cell>
          <cell r="D3928">
            <v>12</v>
          </cell>
          <cell r="E3928">
            <v>3002010134</v>
          </cell>
          <cell r="F3928" t="str">
            <v>Chụp PP v4 xanh D2</v>
          </cell>
          <cell r="G3928"/>
          <cell r="H3928" t="str">
            <v>Thành</v>
          </cell>
          <cell r="I3928" t="str">
            <v>Nhựa</v>
          </cell>
          <cell r="J3928" t="str">
            <v>PQC</v>
          </cell>
          <cell r="K3928">
            <v>14832</v>
          </cell>
          <cell r="L3928">
            <v>14832</v>
          </cell>
          <cell r="M3928">
            <v>0</v>
          </cell>
          <cell r="P3928"/>
          <cell r="Q3928"/>
          <cell r="R3928"/>
          <cell r="S3928"/>
          <cell r="T3928"/>
          <cell r="U3928"/>
          <cell r="V3928"/>
          <cell r="W3928"/>
          <cell r="Y3928"/>
          <cell r="Z3928"/>
          <cell r="AA3928"/>
          <cell r="AB3928"/>
          <cell r="AC3928"/>
          <cell r="AD3928"/>
          <cell r="AE3928"/>
        </row>
        <row r="3929">
          <cell r="B3929">
            <v>44175</v>
          </cell>
          <cell r="C3929">
            <v>50</v>
          </cell>
          <cell r="D3929">
            <v>12</v>
          </cell>
          <cell r="E3929">
            <v>3003090003</v>
          </cell>
          <cell r="F3929" t="str">
            <v>Đế tủ IQ đen</v>
          </cell>
          <cell r="G3929"/>
          <cell r="H3929" t="str">
            <v>Thành</v>
          </cell>
          <cell r="I3929" t="str">
            <v>Nhựa</v>
          </cell>
          <cell r="J3929" t="str">
            <v>PQC</v>
          </cell>
          <cell r="K3929">
            <v>368</v>
          </cell>
          <cell r="L3929">
            <v>360</v>
          </cell>
          <cell r="M3929">
            <v>8</v>
          </cell>
          <cell r="P3929"/>
          <cell r="Q3929"/>
          <cell r="R3929">
            <v>8</v>
          </cell>
          <cell r="S3929"/>
          <cell r="T3929"/>
          <cell r="U3929"/>
          <cell r="V3929"/>
          <cell r="W3929"/>
          <cell r="Y3929"/>
          <cell r="Z3929"/>
          <cell r="AA3929"/>
          <cell r="AB3929"/>
          <cell r="AC3929"/>
          <cell r="AD3929"/>
          <cell r="AE3929"/>
        </row>
        <row r="3930">
          <cell r="B3930">
            <v>44175</v>
          </cell>
          <cell r="C3930">
            <v>50</v>
          </cell>
          <cell r="D3930">
            <v>12</v>
          </cell>
          <cell r="E3930">
            <v>3003040001</v>
          </cell>
          <cell r="F3930" t="str">
            <v>Đình tủ ABS IQ đen</v>
          </cell>
          <cell r="G3930"/>
          <cell r="H3930" t="str">
            <v>Thành</v>
          </cell>
          <cell r="I3930" t="str">
            <v>Nhựa</v>
          </cell>
          <cell r="J3930" t="str">
            <v>PQC</v>
          </cell>
          <cell r="K3930">
            <v>909</v>
          </cell>
          <cell r="L3930">
            <v>892</v>
          </cell>
          <cell r="M3930">
            <v>17</v>
          </cell>
          <cell r="P3930"/>
          <cell r="Q3930"/>
          <cell r="R3930">
            <v>9</v>
          </cell>
          <cell r="S3930"/>
          <cell r="T3930"/>
          <cell r="U3930"/>
          <cell r="V3930"/>
          <cell r="W3930"/>
          <cell r="Y3930">
            <v>8</v>
          </cell>
          <cell r="Z3930"/>
          <cell r="AA3930"/>
          <cell r="AB3930"/>
          <cell r="AC3930"/>
          <cell r="AD3930"/>
          <cell r="AE3930"/>
        </row>
        <row r="3931">
          <cell r="B3931">
            <v>44175</v>
          </cell>
          <cell r="C3931">
            <v>50</v>
          </cell>
          <cell r="D3931">
            <v>12</v>
          </cell>
          <cell r="E3931">
            <v>3003090025</v>
          </cell>
          <cell r="F3931" t="str">
            <v>Đế tủ HPC đen</v>
          </cell>
          <cell r="G3931"/>
          <cell r="H3931" t="str">
            <v>Thành</v>
          </cell>
          <cell r="I3931" t="str">
            <v>Nhựa</v>
          </cell>
          <cell r="J3931" t="str">
            <v>PQC</v>
          </cell>
          <cell r="K3931">
            <v>671</v>
          </cell>
          <cell r="L3931">
            <v>666</v>
          </cell>
          <cell r="M3931">
            <v>5</v>
          </cell>
          <cell r="P3931"/>
          <cell r="Q3931"/>
          <cell r="R3931">
            <v>5</v>
          </cell>
          <cell r="S3931"/>
          <cell r="T3931"/>
          <cell r="U3931"/>
          <cell r="V3931"/>
          <cell r="W3931"/>
          <cell r="Y3931"/>
          <cell r="Z3931"/>
          <cell r="AA3931"/>
          <cell r="AB3931"/>
          <cell r="AC3931"/>
          <cell r="AD3931"/>
          <cell r="AE3931"/>
        </row>
        <row r="3932">
          <cell r="B3932">
            <v>44175</v>
          </cell>
          <cell r="C3932">
            <v>50</v>
          </cell>
          <cell r="D3932">
            <v>12</v>
          </cell>
          <cell r="E3932">
            <v>3003030037</v>
          </cell>
          <cell r="F3932" t="str">
            <v>Khung cánh tủ IRO3 trắng</v>
          </cell>
          <cell r="G3932"/>
          <cell r="H3932" t="str">
            <v>Thành</v>
          </cell>
          <cell r="I3932" t="str">
            <v>Nhựa</v>
          </cell>
          <cell r="J3932" t="str">
            <v>PQC</v>
          </cell>
          <cell r="K3932">
            <v>1153</v>
          </cell>
          <cell r="L3932">
            <v>1150</v>
          </cell>
          <cell r="M3932">
            <v>3</v>
          </cell>
          <cell r="P3932"/>
          <cell r="Q3932"/>
          <cell r="R3932">
            <v>2</v>
          </cell>
          <cell r="S3932"/>
          <cell r="T3932"/>
          <cell r="U3932"/>
          <cell r="V3932">
            <v>1</v>
          </cell>
          <cell r="W3932"/>
          <cell r="Y3932"/>
          <cell r="Z3932"/>
          <cell r="AA3932"/>
          <cell r="AB3932"/>
          <cell r="AC3932"/>
          <cell r="AD3932"/>
          <cell r="AE3932"/>
        </row>
        <row r="3933">
          <cell r="B3933">
            <v>44175</v>
          </cell>
          <cell r="C3933">
            <v>50</v>
          </cell>
          <cell r="D3933">
            <v>12</v>
          </cell>
          <cell r="E3933">
            <v>3003040062</v>
          </cell>
          <cell r="F3933" t="str">
            <v>Đình tủ ABS HPC đen v2</v>
          </cell>
          <cell r="G3933"/>
          <cell r="H3933" t="str">
            <v>Thành</v>
          </cell>
          <cell r="I3933" t="str">
            <v>Nhựa</v>
          </cell>
          <cell r="J3933" t="str">
            <v>PQC</v>
          </cell>
          <cell r="K3933">
            <v>423</v>
          </cell>
          <cell r="L3933">
            <v>419</v>
          </cell>
          <cell r="M3933">
            <v>4</v>
          </cell>
          <cell r="P3933"/>
          <cell r="Q3933"/>
          <cell r="R3933"/>
          <cell r="S3933"/>
          <cell r="T3933"/>
          <cell r="U3933"/>
          <cell r="V3933"/>
          <cell r="W3933"/>
          <cell r="Y3933">
            <v>4</v>
          </cell>
          <cell r="Z3933"/>
          <cell r="AA3933"/>
          <cell r="AB3933"/>
          <cell r="AC3933"/>
          <cell r="AD3933"/>
          <cell r="AE3933"/>
        </row>
        <row r="3934">
          <cell r="B3934">
            <v>44175</v>
          </cell>
          <cell r="C3934">
            <v>50</v>
          </cell>
          <cell r="D3934">
            <v>12</v>
          </cell>
          <cell r="E3934">
            <v>3004040429</v>
          </cell>
          <cell r="F3934" t="str">
            <v>Gá mạch IQ-PLUS</v>
          </cell>
          <cell r="G3934"/>
          <cell r="H3934" t="str">
            <v>Thành</v>
          </cell>
          <cell r="I3934" t="str">
            <v>Nhựa</v>
          </cell>
          <cell r="J3934" t="str">
            <v>PQC</v>
          </cell>
          <cell r="K3934">
            <v>2374</v>
          </cell>
          <cell r="L3934">
            <v>2350</v>
          </cell>
          <cell r="M3934">
            <v>24</v>
          </cell>
          <cell r="P3934"/>
          <cell r="Q3934"/>
          <cell r="R3934"/>
          <cell r="S3934"/>
          <cell r="T3934"/>
          <cell r="U3934"/>
          <cell r="V3934"/>
          <cell r="W3934"/>
          <cell r="Y3934">
            <v>24</v>
          </cell>
          <cell r="Z3934"/>
          <cell r="AA3934"/>
          <cell r="AB3934"/>
          <cell r="AC3934"/>
          <cell r="AD3934"/>
          <cell r="AE3934"/>
        </row>
        <row r="3935">
          <cell r="B3935">
            <v>44175</v>
          </cell>
          <cell r="C3935">
            <v>50</v>
          </cell>
          <cell r="D3935">
            <v>12</v>
          </cell>
          <cell r="E3935">
            <v>3004070024</v>
          </cell>
          <cell r="F3935" t="str">
            <v>Nắp bình chứa BC01 trắng</v>
          </cell>
          <cell r="G3935"/>
          <cell r="H3935" t="str">
            <v>Thành</v>
          </cell>
          <cell r="I3935" t="str">
            <v>Nhựa</v>
          </cell>
          <cell r="J3935" t="str">
            <v>PQC</v>
          </cell>
          <cell r="K3935">
            <v>1275</v>
          </cell>
          <cell r="L3935">
            <v>1274</v>
          </cell>
          <cell r="M3935">
            <v>1</v>
          </cell>
          <cell r="P3935"/>
          <cell r="Q3935"/>
          <cell r="R3935"/>
          <cell r="S3935"/>
          <cell r="T3935"/>
          <cell r="U3935"/>
          <cell r="V3935">
            <v>1</v>
          </cell>
          <cell r="W3935"/>
          <cell r="Y3935"/>
          <cell r="Z3935"/>
          <cell r="AA3935"/>
          <cell r="AB3935"/>
          <cell r="AC3935"/>
          <cell r="AD3935"/>
          <cell r="AE3935"/>
        </row>
        <row r="3936">
          <cell r="B3936">
            <v>44175</v>
          </cell>
          <cell r="C3936">
            <v>50</v>
          </cell>
          <cell r="D3936">
            <v>12</v>
          </cell>
          <cell r="E3936">
            <v>3003090028</v>
          </cell>
          <cell r="F3936" t="str">
            <v>Nẹp ngang cánh PVC HPC</v>
          </cell>
          <cell r="G3936"/>
          <cell r="H3936" t="str">
            <v>Thành</v>
          </cell>
          <cell r="I3936" t="str">
            <v>Nhựa</v>
          </cell>
          <cell r="J3936" t="str">
            <v>PQC</v>
          </cell>
          <cell r="K3936">
            <v>3240</v>
          </cell>
          <cell r="L3936">
            <v>3240</v>
          </cell>
          <cell r="M3936">
            <v>0</v>
          </cell>
          <cell r="P3936"/>
          <cell r="Q3936"/>
          <cell r="R3936"/>
          <cell r="S3936"/>
          <cell r="T3936"/>
          <cell r="U3936"/>
          <cell r="V3936"/>
          <cell r="W3936"/>
          <cell r="Y3936"/>
          <cell r="Z3936"/>
          <cell r="AA3936"/>
          <cell r="AB3936"/>
          <cell r="AC3936"/>
          <cell r="AD3936"/>
          <cell r="AE3936"/>
        </row>
        <row r="3937">
          <cell r="B3937">
            <v>44175</v>
          </cell>
          <cell r="C3937">
            <v>50</v>
          </cell>
          <cell r="D3937">
            <v>12</v>
          </cell>
          <cell r="E3937">
            <v>3002090041</v>
          </cell>
          <cell r="F3937" t="str">
            <v>Thân lõi RO EZ355T-2R</v>
          </cell>
          <cell r="G3937"/>
          <cell r="H3937" t="str">
            <v>Thành</v>
          </cell>
          <cell r="I3937" t="str">
            <v>Nhựa</v>
          </cell>
          <cell r="J3937" t="str">
            <v>PQC</v>
          </cell>
          <cell r="K3937">
            <v>1773</v>
          </cell>
          <cell r="L3937">
            <v>1764</v>
          </cell>
          <cell r="M3937">
            <v>9</v>
          </cell>
          <cell r="P3937"/>
          <cell r="Q3937"/>
          <cell r="R3937"/>
          <cell r="S3937"/>
          <cell r="T3937"/>
          <cell r="U3937"/>
          <cell r="V3937">
            <v>6</v>
          </cell>
          <cell r="W3937"/>
          <cell r="Y3937">
            <v>3</v>
          </cell>
          <cell r="Z3937"/>
          <cell r="AA3937"/>
          <cell r="AB3937"/>
          <cell r="AC3937"/>
          <cell r="AD3937"/>
          <cell r="AE3937"/>
        </row>
        <row r="3938">
          <cell r="B3938">
            <v>44175</v>
          </cell>
          <cell r="C3938">
            <v>50</v>
          </cell>
          <cell r="D3938">
            <v>12</v>
          </cell>
          <cell r="E3938">
            <v>2013090020</v>
          </cell>
          <cell r="F3938" t="str">
            <v>Kẹp màng đơn</v>
          </cell>
          <cell r="G3938"/>
          <cell r="H3938" t="str">
            <v>Thành</v>
          </cell>
          <cell r="I3938" t="str">
            <v>Nhựa</v>
          </cell>
          <cell r="J3938" t="str">
            <v>PQC</v>
          </cell>
          <cell r="K3938">
            <v>9380</v>
          </cell>
          <cell r="L3938">
            <v>9380</v>
          </cell>
          <cell r="M3938">
            <v>0</v>
          </cell>
          <cell r="P3938"/>
          <cell r="Q3938"/>
          <cell r="R3938"/>
          <cell r="S3938"/>
          <cell r="T3938"/>
          <cell r="U3938"/>
          <cell r="V3938"/>
          <cell r="W3938"/>
          <cell r="Y3938"/>
          <cell r="Z3938"/>
          <cell r="AA3938"/>
          <cell r="AB3938"/>
          <cell r="AC3938"/>
          <cell r="AD3938"/>
          <cell r="AE3938"/>
        </row>
        <row r="3939">
          <cell r="B3939">
            <v>44175</v>
          </cell>
          <cell r="C3939">
            <v>50</v>
          </cell>
          <cell r="D3939">
            <v>12</v>
          </cell>
          <cell r="E3939">
            <v>3002010148</v>
          </cell>
          <cell r="F3939" t="str">
            <v>Nắp OCB trắng SUNHOUSE</v>
          </cell>
          <cell r="G3939"/>
          <cell r="H3939" t="str">
            <v>Thành</v>
          </cell>
          <cell r="I3939" t="str">
            <v>Nhựa</v>
          </cell>
          <cell r="J3939" t="str">
            <v>PQC</v>
          </cell>
          <cell r="K3939">
            <v>4400</v>
          </cell>
          <cell r="L3939">
            <v>4400</v>
          </cell>
          <cell r="M3939">
            <v>0</v>
          </cell>
          <cell r="P3939"/>
          <cell r="Q3939"/>
          <cell r="R3939"/>
          <cell r="S3939"/>
          <cell r="T3939"/>
          <cell r="U3939"/>
          <cell r="V3939"/>
          <cell r="W3939"/>
          <cell r="Y3939"/>
          <cell r="Z3939"/>
          <cell r="AA3939"/>
          <cell r="AB3939"/>
          <cell r="AC3939"/>
          <cell r="AD3939"/>
          <cell r="AE3939"/>
        </row>
        <row r="3940">
          <cell r="B3940">
            <v>44175</v>
          </cell>
          <cell r="C3940">
            <v>50</v>
          </cell>
          <cell r="D3940">
            <v>12</v>
          </cell>
          <cell r="E3940">
            <v>3002090003</v>
          </cell>
          <cell r="F3940" t="str">
            <v>Chụp hồng ngoại-T xanh</v>
          </cell>
          <cell r="G3940"/>
          <cell r="H3940" t="str">
            <v>Thành</v>
          </cell>
          <cell r="I3940" t="str">
            <v>Nhựa</v>
          </cell>
          <cell r="J3940" t="str">
            <v>PQC</v>
          </cell>
          <cell r="K3940">
            <v>4950</v>
          </cell>
          <cell r="L3940">
            <v>4950</v>
          </cell>
          <cell r="M3940">
            <v>0</v>
          </cell>
          <cell r="P3940"/>
          <cell r="Q3940"/>
          <cell r="R3940"/>
          <cell r="S3940"/>
          <cell r="T3940"/>
          <cell r="U3940"/>
          <cell r="V3940"/>
          <cell r="W3940"/>
          <cell r="Y3940"/>
          <cell r="Z3940"/>
          <cell r="AA3940"/>
          <cell r="AB3940"/>
          <cell r="AC3940"/>
          <cell r="AD3940"/>
          <cell r="AE3940"/>
        </row>
        <row r="3941">
          <cell r="B3941">
            <v>44175</v>
          </cell>
          <cell r="C3941">
            <v>50</v>
          </cell>
          <cell r="D3941">
            <v>12</v>
          </cell>
          <cell r="E3941">
            <v>3002090004</v>
          </cell>
          <cell r="F3941" t="str">
            <v>Chụp hồng ngoại-KT xanh</v>
          </cell>
          <cell r="G3941"/>
          <cell r="H3941" t="str">
            <v>Thành</v>
          </cell>
          <cell r="I3941" t="str">
            <v>Nhựa</v>
          </cell>
          <cell r="J3941" t="str">
            <v>PQC</v>
          </cell>
          <cell r="K3941">
            <v>7744</v>
          </cell>
          <cell r="L3941">
            <v>7744</v>
          </cell>
          <cell r="M3941">
            <v>0</v>
          </cell>
          <cell r="P3941"/>
          <cell r="Q3941"/>
          <cell r="R3941"/>
          <cell r="S3941"/>
          <cell r="T3941"/>
          <cell r="U3941"/>
          <cell r="V3941"/>
          <cell r="W3941"/>
          <cell r="Y3941"/>
          <cell r="Z3941"/>
          <cell r="AA3941"/>
          <cell r="AB3941"/>
          <cell r="AC3941"/>
          <cell r="AD3941"/>
          <cell r="AE3941"/>
        </row>
        <row r="3942">
          <cell r="B3942">
            <v>44175</v>
          </cell>
          <cell r="C3942">
            <v>50</v>
          </cell>
          <cell r="D3942">
            <v>12</v>
          </cell>
          <cell r="E3942">
            <v>3004040007</v>
          </cell>
          <cell r="F3942" t="str">
            <v>Giá nhựa RO trắng</v>
          </cell>
          <cell r="G3942"/>
          <cell r="H3942" t="str">
            <v>Thành</v>
          </cell>
          <cell r="I3942" t="str">
            <v>Nhựa</v>
          </cell>
          <cell r="J3942" t="str">
            <v>PQC</v>
          </cell>
          <cell r="K3942">
            <v>1280</v>
          </cell>
          <cell r="L3942">
            <v>1278</v>
          </cell>
          <cell r="M3942">
            <v>2</v>
          </cell>
          <cell r="P3942"/>
          <cell r="Q3942"/>
          <cell r="R3942">
            <v>2</v>
          </cell>
          <cell r="S3942"/>
          <cell r="T3942"/>
          <cell r="U3942"/>
          <cell r="V3942"/>
          <cell r="W3942"/>
          <cell r="Y3942"/>
          <cell r="Z3942"/>
          <cell r="AA3942"/>
          <cell r="AB3942"/>
          <cell r="AC3942"/>
          <cell r="AD3942"/>
          <cell r="AE3942"/>
        </row>
        <row r="3943">
          <cell r="B3943">
            <v>44175</v>
          </cell>
          <cell r="C3943">
            <v>50</v>
          </cell>
          <cell r="D3943">
            <v>12</v>
          </cell>
          <cell r="E3943">
            <v>3003090002</v>
          </cell>
          <cell r="F3943" t="str">
            <v>Tay xách tủ sơn tĩnh điện xám</v>
          </cell>
          <cell r="G3943"/>
          <cell r="H3943" t="str">
            <v>Thành</v>
          </cell>
          <cell r="I3943" t="str">
            <v>Nhựa</v>
          </cell>
          <cell r="J3943" t="str">
            <v>PQC</v>
          </cell>
          <cell r="K3943">
            <v>7500</v>
          </cell>
          <cell r="L3943">
            <v>7500</v>
          </cell>
          <cell r="M3943">
            <v>0</v>
          </cell>
          <cell r="P3943"/>
          <cell r="Q3943"/>
          <cell r="R3943"/>
          <cell r="S3943"/>
          <cell r="T3943"/>
          <cell r="U3943"/>
          <cell r="V3943"/>
          <cell r="W3943"/>
          <cell r="Y3943"/>
          <cell r="Z3943"/>
          <cell r="AA3943"/>
          <cell r="AB3943"/>
          <cell r="AC3943"/>
          <cell r="AD3943"/>
          <cell r="AE3943"/>
        </row>
        <row r="3944">
          <cell r="B3944">
            <v>44175</v>
          </cell>
          <cell r="C3944">
            <v>50</v>
          </cell>
          <cell r="D3944">
            <v>12</v>
          </cell>
          <cell r="E3944">
            <v>3002030003</v>
          </cell>
          <cell r="F3944" t="str">
            <v>Nắp T33 V xanh Al</v>
          </cell>
          <cell r="G3944"/>
          <cell r="H3944" t="str">
            <v>Thành</v>
          </cell>
          <cell r="I3944" t="str">
            <v>Nhựa</v>
          </cell>
          <cell r="J3944" t="str">
            <v>PQC</v>
          </cell>
          <cell r="K3944">
            <v>20008</v>
          </cell>
          <cell r="L3944">
            <v>20000</v>
          </cell>
          <cell r="M3944">
            <v>8</v>
          </cell>
          <cell r="P3944"/>
          <cell r="Q3944"/>
          <cell r="R3944"/>
          <cell r="S3944"/>
          <cell r="T3944"/>
          <cell r="U3944"/>
          <cell r="V3944">
            <v>8</v>
          </cell>
          <cell r="W3944"/>
          <cell r="Y3944"/>
          <cell r="Z3944"/>
          <cell r="AA3944"/>
          <cell r="AB3944"/>
          <cell r="AC3944"/>
          <cell r="AD3944"/>
          <cell r="AE3944"/>
        </row>
        <row r="3945">
          <cell r="B3945">
            <v>44175</v>
          </cell>
          <cell r="C3945">
            <v>50</v>
          </cell>
          <cell r="D3945">
            <v>12</v>
          </cell>
          <cell r="E3945">
            <v>3002030053</v>
          </cell>
          <cell r="F3945" t="str">
            <v>Nắp T33 K p-EZ 1/4 xanh D</v>
          </cell>
          <cell r="G3945"/>
          <cell r="H3945" t="str">
            <v>Thành</v>
          </cell>
          <cell r="I3945" t="str">
            <v>Nhựa</v>
          </cell>
          <cell r="J3945" t="str">
            <v>PQC</v>
          </cell>
          <cell r="K3945">
            <v>19000</v>
          </cell>
          <cell r="L3945">
            <v>19000</v>
          </cell>
          <cell r="M3945">
            <v>0</v>
          </cell>
          <cell r="P3945"/>
          <cell r="Q3945"/>
          <cell r="R3945"/>
          <cell r="S3945"/>
          <cell r="T3945"/>
          <cell r="U3945"/>
          <cell r="V3945"/>
          <cell r="W3945"/>
          <cell r="Y3945"/>
          <cell r="Z3945"/>
          <cell r="AA3945"/>
          <cell r="AB3945"/>
          <cell r="AC3945"/>
          <cell r="AD3945"/>
          <cell r="AE3945"/>
        </row>
        <row r="3946">
          <cell r="B3946">
            <v>44175</v>
          </cell>
          <cell r="C3946">
            <v>50</v>
          </cell>
          <cell r="D3946">
            <v>12</v>
          </cell>
          <cell r="E3946">
            <v>3004091012</v>
          </cell>
          <cell r="F3946" t="str">
            <v>Bánh xe ABS IQO</v>
          </cell>
          <cell r="G3946"/>
          <cell r="H3946" t="str">
            <v>Thành</v>
          </cell>
          <cell r="I3946" t="str">
            <v>Nhựa</v>
          </cell>
          <cell r="J3946" t="str">
            <v>PQC</v>
          </cell>
          <cell r="K3946">
            <v>7200</v>
          </cell>
          <cell r="L3946">
            <v>7200</v>
          </cell>
          <cell r="M3946">
            <v>0</v>
          </cell>
          <cell r="P3946"/>
          <cell r="Q3946"/>
          <cell r="R3946"/>
          <cell r="S3946"/>
          <cell r="T3946"/>
          <cell r="U3946"/>
          <cell r="V3946"/>
          <cell r="W3946"/>
          <cell r="Y3946"/>
          <cell r="Z3946"/>
          <cell r="AA3946"/>
          <cell r="AB3946"/>
          <cell r="AC3946"/>
          <cell r="AD3946"/>
          <cell r="AE3946"/>
        </row>
        <row r="3947">
          <cell r="B3947">
            <v>44175</v>
          </cell>
          <cell r="C3947">
            <v>50</v>
          </cell>
          <cell r="D3947">
            <v>12</v>
          </cell>
          <cell r="E3947">
            <v>3003030068</v>
          </cell>
          <cell r="F3947" t="str">
            <v>Bộ cánh tủ PP IQ đen</v>
          </cell>
          <cell r="G3947"/>
          <cell r="H3947" t="str">
            <v>Thành</v>
          </cell>
          <cell r="I3947" t="str">
            <v>Nhựa</v>
          </cell>
          <cell r="J3947" t="str">
            <v>PQC</v>
          </cell>
          <cell r="K3947">
            <v>912</v>
          </cell>
          <cell r="L3947">
            <v>884</v>
          </cell>
          <cell r="M3947">
            <v>28</v>
          </cell>
          <cell r="P3947"/>
          <cell r="Q3947"/>
          <cell r="R3947">
            <v>18</v>
          </cell>
          <cell r="S3947"/>
          <cell r="T3947"/>
          <cell r="U3947"/>
          <cell r="V3947"/>
          <cell r="W3947"/>
          <cell r="Y3947">
            <v>10</v>
          </cell>
          <cell r="Z3947"/>
          <cell r="AA3947"/>
          <cell r="AB3947"/>
          <cell r="AC3947"/>
          <cell r="AD3947"/>
          <cell r="AE3947"/>
        </row>
        <row r="3948">
          <cell r="B3948">
            <v>44175</v>
          </cell>
          <cell r="C3948">
            <v>50</v>
          </cell>
          <cell r="D3948">
            <v>12</v>
          </cell>
          <cell r="E3948">
            <v>2006010011</v>
          </cell>
          <cell r="F3948" t="str">
            <v>Tủ IQ đen KAROFI (BQ)</v>
          </cell>
          <cell r="G3948"/>
          <cell r="H3948" t="str">
            <v>Tân</v>
          </cell>
          <cell r="I3948" t="str">
            <v>Cơ Khí</v>
          </cell>
          <cell r="J3948" t="str">
            <v>PQC</v>
          </cell>
          <cell r="K3948">
            <v>300</v>
          </cell>
          <cell r="L3948">
            <v>299</v>
          </cell>
          <cell r="M3948">
            <v>1</v>
          </cell>
          <cell r="P3948"/>
          <cell r="Q3948"/>
          <cell r="R3948"/>
          <cell r="S3948"/>
          <cell r="T3948">
            <v>1</v>
          </cell>
          <cell r="U3948"/>
          <cell r="V3948"/>
          <cell r="W3948"/>
          <cell r="Y3948"/>
          <cell r="Z3948"/>
          <cell r="AA3948"/>
          <cell r="AB3948"/>
          <cell r="AC3948"/>
          <cell r="AD3948"/>
          <cell r="AE3948"/>
        </row>
        <row r="3949">
          <cell r="B3949">
            <v>44175</v>
          </cell>
          <cell r="C3949">
            <v>50</v>
          </cell>
          <cell r="D3949">
            <v>12</v>
          </cell>
          <cell r="E3949">
            <v>2006030024</v>
          </cell>
          <cell r="F3949" t="str">
            <v>Tủ IRO3 KAROFI E8RO ghi</v>
          </cell>
          <cell r="G3949"/>
          <cell r="H3949" t="str">
            <v>Tân</v>
          </cell>
          <cell r="I3949" t="str">
            <v>Cơ Khí</v>
          </cell>
          <cell r="J3949" t="str">
            <v>PQC</v>
          </cell>
          <cell r="K3949">
            <v>450</v>
          </cell>
          <cell r="L3949">
            <v>436</v>
          </cell>
          <cell r="M3949">
            <v>14</v>
          </cell>
          <cell r="P3949"/>
          <cell r="Q3949"/>
          <cell r="R3949"/>
          <cell r="S3949">
            <v>12</v>
          </cell>
          <cell r="T3949"/>
          <cell r="U3949"/>
          <cell r="V3949"/>
          <cell r="W3949"/>
          <cell r="Y3949">
            <v>2</v>
          </cell>
          <cell r="Z3949"/>
          <cell r="AA3949"/>
          <cell r="AB3949"/>
          <cell r="AC3949"/>
          <cell r="AD3949"/>
          <cell r="AE3949"/>
        </row>
        <row r="3950">
          <cell r="B3950">
            <v>44175</v>
          </cell>
          <cell r="C3950">
            <v>50</v>
          </cell>
          <cell r="D3950">
            <v>12</v>
          </cell>
          <cell r="E3950">
            <v>2006010089</v>
          </cell>
          <cell r="F3950" t="str">
            <v>Tủ HPC đen KAROFI SRO+</v>
          </cell>
          <cell r="G3950"/>
          <cell r="H3950" t="str">
            <v>Tân</v>
          </cell>
          <cell r="I3950" t="str">
            <v>Cơ Khí</v>
          </cell>
          <cell r="J3950" t="str">
            <v>PQC</v>
          </cell>
          <cell r="K3950">
            <v>222</v>
          </cell>
          <cell r="L3950">
            <v>215</v>
          </cell>
          <cell r="M3950">
            <v>7</v>
          </cell>
          <cell r="P3950"/>
          <cell r="Q3950"/>
          <cell r="R3950"/>
          <cell r="S3950">
            <v>7</v>
          </cell>
          <cell r="T3950"/>
          <cell r="U3950"/>
          <cell r="V3950"/>
          <cell r="W3950"/>
          <cell r="Y3950"/>
          <cell r="Z3950"/>
          <cell r="AA3950"/>
          <cell r="AB3950"/>
          <cell r="AC3950"/>
          <cell r="AD3950"/>
          <cell r="AE3950"/>
        </row>
        <row r="3951">
          <cell r="B3951">
            <v>44175</v>
          </cell>
          <cell r="C3951">
            <v>50</v>
          </cell>
          <cell r="D3951">
            <v>12</v>
          </cell>
          <cell r="E3951">
            <v>3003050001</v>
          </cell>
          <cell r="F3951" t="str">
            <v>Thân tủ IQ (0.5mm/CS)</v>
          </cell>
          <cell r="G3951"/>
          <cell r="H3951" t="str">
            <v>Tân</v>
          </cell>
          <cell r="I3951" t="str">
            <v>Cơ Khí</v>
          </cell>
          <cell r="J3951" t="str">
            <v>PQC</v>
          </cell>
          <cell r="K3951">
            <v>770</v>
          </cell>
          <cell r="L3951">
            <v>770</v>
          </cell>
          <cell r="M3951">
            <v>0</v>
          </cell>
          <cell r="P3951"/>
          <cell r="Q3951"/>
          <cell r="R3951"/>
          <cell r="S3951"/>
          <cell r="T3951"/>
          <cell r="U3951"/>
          <cell r="V3951"/>
          <cell r="W3951"/>
          <cell r="Y3951"/>
          <cell r="Z3951"/>
          <cell r="AA3951"/>
          <cell r="AB3951"/>
          <cell r="AC3951"/>
          <cell r="AD3951"/>
          <cell r="AE3951"/>
        </row>
        <row r="3952">
          <cell r="B3952">
            <v>44175</v>
          </cell>
          <cell r="C3952">
            <v>50</v>
          </cell>
          <cell r="D3952">
            <v>12</v>
          </cell>
          <cell r="E3952">
            <v>3003050030</v>
          </cell>
          <cell r="F3952" t="str">
            <v>Thân tủ IRO3 CT v2 (CS)</v>
          </cell>
          <cell r="G3952"/>
          <cell r="H3952" t="str">
            <v>Tân</v>
          </cell>
          <cell r="I3952" t="str">
            <v>Cơ Khí</v>
          </cell>
          <cell r="J3952" t="str">
            <v>PQC</v>
          </cell>
          <cell r="K3952">
            <v>480</v>
          </cell>
          <cell r="L3952">
            <v>479</v>
          </cell>
          <cell r="M3952">
            <v>1</v>
          </cell>
          <cell r="P3952"/>
          <cell r="Q3952"/>
          <cell r="R3952"/>
          <cell r="S3952"/>
          <cell r="T3952">
            <v>1</v>
          </cell>
          <cell r="U3952"/>
          <cell r="V3952"/>
          <cell r="W3952"/>
          <cell r="Y3952"/>
          <cell r="Z3952"/>
          <cell r="AA3952"/>
          <cell r="AB3952"/>
          <cell r="AC3952"/>
          <cell r="AD3952"/>
          <cell r="AE3952"/>
        </row>
        <row r="3953">
          <cell r="B3953">
            <v>44175</v>
          </cell>
          <cell r="C3953">
            <v>50</v>
          </cell>
          <cell r="D3953">
            <v>12</v>
          </cell>
          <cell r="E3953">
            <v>3004040385</v>
          </cell>
          <cell r="F3953" t="str">
            <v>Khung giá tủ HPC trắng</v>
          </cell>
          <cell r="G3953"/>
          <cell r="H3953" t="str">
            <v>Tân</v>
          </cell>
          <cell r="I3953" t="str">
            <v>Cơ Khí</v>
          </cell>
          <cell r="J3953" t="str">
            <v>PQC</v>
          </cell>
          <cell r="K3953">
            <v>200</v>
          </cell>
          <cell r="L3953">
            <v>200</v>
          </cell>
          <cell r="M3953">
            <v>0</v>
          </cell>
          <cell r="P3953"/>
          <cell r="Q3953"/>
          <cell r="R3953"/>
          <cell r="S3953"/>
          <cell r="T3953"/>
          <cell r="U3953"/>
          <cell r="V3953"/>
          <cell r="W3953"/>
          <cell r="Y3953"/>
          <cell r="Z3953"/>
          <cell r="AA3953"/>
          <cell r="AB3953"/>
          <cell r="AC3953"/>
          <cell r="AD3953"/>
          <cell r="AE3953"/>
        </row>
        <row r="3954">
          <cell r="B3954">
            <v>44175</v>
          </cell>
          <cell r="C3954">
            <v>50</v>
          </cell>
          <cell r="D3954">
            <v>12</v>
          </cell>
          <cell r="E3954">
            <v>3003050051</v>
          </cell>
          <cell r="F3954" t="str">
            <v>Thân tủ IQ-PLUS trắng</v>
          </cell>
          <cell r="G3954"/>
          <cell r="H3954" t="str">
            <v>Tân</v>
          </cell>
          <cell r="I3954" t="str">
            <v>Cơ Khí</v>
          </cell>
          <cell r="J3954" t="str">
            <v>PQC</v>
          </cell>
          <cell r="K3954">
            <v>100</v>
          </cell>
          <cell r="L3954">
            <v>100</v>
          </cell>
          <cell r="M3954">
            <v>0</v>
          </cell>
          <cell r="P3954"/>
          <cell r="Q3954"/>
          <cell r="R3954"/>
          <cell r="S3954"/>
          <cell r="T3954"/>
          <cell r="U3954"/>
          <cell r="V3954"/>
          <cell r="W3954"/>
          <cell r="Y3954"/>
          <cell r="Z3954"/>
          <cell r="AA3954"/>
          <cell r="AB3954"/>
          <cell r="AC3954"/>
          <cell r="AD3954"/>
          <cell r="AE3954"/>
        </row>
        <row r="3955">
          <cell r="B3955">
            <v>44175</v>
          </cell>
          <cell r="C3955">
            <v>50</v>
          </cell>
          <cell r="D3955">
            <v>12</v>
          </cell>
          <cell r="E3955">
            <v>3004040171</v>
          </cell>
          <cell r="F3955" t="str">
            <v>Kẹp van IN-OUT GALU (CS)</v>
          </cell>
          <cell r="G3955"/>
          <cell r="H3955" t="str">
            <v>Tân</v>
          </cell>
          <cell r="I3955" t="str">
            <v>Cơ Khí</v>
          </cell>
          <cell r="J3955" t="str">
            <v>PQC</v>
          </cell>
          <cell r="K3955">
            <v>1500</v>
          </cell>
          <cell r="L3955">
            <v>1500</v>
          </cell>
          <cell r="M3955">
            <v>0</v>
          </cell>
          <cell r="P3955"/>
          <cell r="Q3955"/>
          <cell r="R3955"/>
          <cell r="S3955"/>
          <cell r="T3955"/>
          <cell r="U3955"/>
          <cell r="V3955"/>
          <cell r="W3955"/>
          <cell r="Y3955"/>
          <cell r="Z3955"/>
          <cell r="AA3955"/>
          <cell r="AB3955"/>
          <cell r="AC3955"/>
          <cell r="AD3955"/>
          <cell r="AE3955"/>
        </row>
        <row r="3956">
          <cell r="B3956">
            <v>44175</v>
          </cell>
          <cell r="C3956">
            <v>50</v>
          </cell>
          <cell r="D3956">
            <v>12</v>
          </cell>
          <cell r="E3956">
            <v>3004040404</v>
          </cell>
          <cell r="F3956" t="str">
            <v>Gá trên T33 IQ-PLUS</v>
          </cell>
          <cell r="G3956"/>
          <cell r="H3956" t="str">
            <v>Tân</v>
          </cell>
          <cell r="I3956" t="str">
            <v>Cơ Khí</v>
          </cell>
          <cell r="J3956" t="str">
            <v>PQC</v>
          </cell>
          <cell r="K3956">
            <v>200</v>
          </cell>
          <cell r="L3956">
            <v>200</v>
          </cell>
          <cell r="M3956">
            <v>0</v>
          </cell>
          <cell r="P3956"/>
          <cell r="Q3956"/>
          <cell r="R3956"/>
          <cell r="S3956"/>
          <cell r="T3956"/>
          <cell r="U3956"/>
          <cell r="V3956"/>
          <cell r="W3956"/>
          <cell r="Y3956"/>
          <cell r="Z3956"/>
          <cell r="AA3956"/>
          <cell r="AB3956"/>
          <cell r="AC3956"/>
          <cell r="AD3956"/>
          <cell r="AE3956"/>
        </row>
        <row r="3957">
          <cell r="B3957">
            <v>44175</v>
          </cell>
          <cell r="C3957">
            <v>50</v>
          </cell>
          <cell r="D3957">
            <v>12</v>
          </cell>
          <cell r="E3957">
            <v>3004020423</v>
          </cell>
          <cell r="F3957" t="str">
            <v>Ốp sau trên IQ-PLUS trắng</v>
          </cell>
          <cell r="G3957"/>
          <cell r="H3957" t="str">
            <v>Tân</v>
          </cell>
          <cell r="I3957" t="str">
            <v>Cơ Khí</v>
          </cell>
          <cell r="J3957" t="str">
            <v>PQC</v>
          </cell>
          <cell r="K3957">
            <v>407</v>
          </cell>
          <cell r="L3957">
            <v>407</v>
          </cell>
          <cell r="M3957">
            <v>0</v>
          </cell>
          <cell r="P3957"/>
          <cell r="Q3957"/>
          <cell r="R3957"/>
          <cell r="S3957"/>
          <cell r="T3957"/>
          <cell r="U3957"/>
          <cell r="V3957"/>
          <cell r="W3957"/>
          <cell r="Y3957"/>
          <cell r="Z3957"/>
          <cell r="AA3957"/>
          <cell r="AB3957"/>
          <cell r="AC3957"/>
          <cell r="AD3957"/>
          <cell r="AE3957"/>
        </row>
        <row r="3958">
          <cell r="B3958">
            <v>44175</v>
          </cell>
          <cell r="C3958">
            <v>50</v>
          </cell>
          <cell r="D3958">
            <v>12</v>
          </cell>
          <cell r="E3958">
            <v>3003050046</v>
          </cell>
          <cell r="F3958" t="str">
            <v>Thân tủ IQO-HOT</v>
          </cell>
          <cell r="G3958"/>
          <cell r="H3958" t="str">
            <v>Tân</v>
          </cell>
          <cell r="I3958" t="str">
            <v>Cơ Khí</v>
          </cell>
          <cell r="J3958" t="str">
            <v>PQC</v>
          </cell>
          <cell r="K3958">
            <v>16</v>
          </cell>
          <cell r="L3958">
            <v>16</v>
          </cell>
          <cell r="M3958">
            <v>0</v>
          </cell>
          <cell r="P3958"/>
          <cell r="Q3958"/>
          <cell r="R3958"/>
          <cell r="S3958"/>
          <cell r="T3958"/>
          <cell r="U3958"/>
          <cell r="V3958"/>
          <cell r="W3958"/>
          <cell r="Y3958"/>
          <cell r="Z3958"/>
          <cell r="AA3958"/>
          <cell r="AB3958"/>
          <cell r="AC3958"/>
          <cell r="AD3958"/>
          <cell r="AE3958"/>
        </row>
        <row r="3959">
          <cell r="B3959">
            <v>44175</v>
          </cell>
          <cell r="C3959">
            <v>50</v>
          </cell>
          <cell r="D3959">
            <v>12</v>
          </cell>
          <cell r="E3959">
            <v>3004090060</v>
          </cell>
          <cell r="F3959" t="str">
            <v>Bộ vi mạch SRO</v>
          </cell>
          <cell r="G3959"/>
          <cell r="H3959" t="str">
            <v>Nhâm</v>
          </cell>
          <cell r="I3959" t="str">
            <v>Linh kiện</v>
          </cell>
          <cell r="J3959" t="str">
            <v>PQC</v>
          </cell>
          <cell r="K3959">
            <v>300</v>
          </cell>
          <cell r="L3959">
            <v>300</v>
          </cell>
          <cell r="M3959">
            <v>0</v>
          </cell>
          <cell r="P3959"/>
          <cell r="Q3959"/>
          <cell r="R3959"/>
          <cell r="S3959"/>
          <cell r="T3959"/>
          <cell r="U3959"/>
          <cell r="V3959"/>
          <cell r="W3959"/>
          <cell r="Y3959"/>
          <cell r="Z3959"/>
          <cell r="AA3959"/>
          <cell r="AB3959"/>
          <cell r="AC3959"/>
          <cell r="AD3959"/>
          <cell r="AE3959"/>
        </row>
        <row r="3960">
          <cell r="B3960">
            <v>44175</v>
          </cell>
          <cell r="C3960">
            <v>50</v>
          </cell>
          <cell r="D3960">
            <v>12</v>
          </cell>
          <cell r="E3960">
            <v>2007020014</v>
          </cell>
          <cell r="F3960" t="str">
            <v>Van áp thấp đen EZ 1/4 JEAK</v>
          </cell>
          <cell r="G3960"/>
          <cell r="H3960" t="str">
            <v>Nhâm</v>
          </cell>
          <cell r="I3960" t="str">
            <v>Linh kiện</v>
          </cell>
          <cell r="J3960" t="str">
            <v>PQC</v>
          </cell>
          <cell r="K3960">
            <v>500</v>
          </cell>
          <cell r="L3960">
            <v>497</v>
          </cell>
          <cell r="M3960">
            <v>3</v>
          </cell>
          <cell r="P3960"/>
          <cell r="Q3960"/>
          <cell r="R3960">
            <v>3</v>
          </cell>
          <cell r="S3960"/>
          <cell r="T3960"/>
          <cell r="U3960"/>
          <cell r="V3960"/>
          <cell r="W3960"/>
          <cell r="Y3960"/>
          <cell r="Z3960"/>
          <cell r="AA3960"/>
          <cell r="AB3960"/>
          <cell r="AC3960"/>
          <cell r="AD3960"/>
          <cell r="AE3960"/>
        </row>
        <row r="3961">
          <cell r="B3961">
            <v>44175</v>
          </cell>
          <cell r="C3961">
            <v>50</v>
          </cell>
          <cell r="D3961">
            <v>12</v>
          </cell>
          <cell r="E3961">
            <v>2011020051</v>
          </cell>
          <cell r="F3961" t="str">
            <v>Bộ cút Flow 300 FRT (VN)</v>
          </cell>
          <cell r="G3961"/>
          <cell r="H3961" t="str">
            <v>Nhâm</v>
          </cell>
          <cell r="I3961" t="str">
            <v>Linh kiện</v>
          </cell>
          <cell r="J3961" t="str">
            <v>PQC</v>
          </cell>
          <cell r="K3961">
            <v>2000</v>
          </cell>
          <cell r="L3961">
            <v>2000</v>
          </cell>
          <cell r="M3961">
            <v>0</v>
          </cell>
          <cell r="P3961"/>
          <cell r="Q3961"/>
          <cell r="R3961"/>
          <cell r="S3961"/>
          <cell r="T3961"/>
          <cell r="U3961"/>
          <cell r="V3961"/>
          <cell r="W3961"/>
          <cell r="Y3961"/>
          <cell r="Z3961"/>
          <cell r="AA3961"/>
          <cell r="AB3961"/>
          <cell r="AC3961"/>
          <cell r="AD3961"/>
          <cell r="AE3961"/>
        </row>
        <row r="3962">
          <cell r="B3962">
            <v>44175</v>
          </cell>
          <cell r="C3962">
            <v>50</v>
          </cell>
          <cell r="D3962">
            <v>12</v>
          </cell>
          <cell r="E3962">
            <v>3004091213</v>
          </cell>
          <cell r="F3962" t="str">
            <v>Cụm van điện từ- Rơ le nhiệt</v>
          </cell>
          <cell r="G3962"/>
          <cell r="H3962" t="str">
            <v>Nhâm</v>
          </cell>
          <cell r="I3962" t="str">
            <v>Linh kiện</v>
          </cell>
          <cell r="J3962" t="str">
            <v>PQC</v>
          </cell>
          <cell r="K3962">
            <v>1500</v>
          </cell>
          <cell r="L3962">
            <v>1500</v>
          </cell>
          <cell r="M3962">
            <v>0</v>
          </cell>
          <cell r="P3962"/>
          <cell r="Q3962"/>
          <cell r="R3962"/>
          <cell r="S3962"/>
          <cell r="T3962"/>
          <cell r="U3962"/>
          <cell r="V3962"/>
          <cell r="W3962"/>
          <cell r="Y3962"/>
          <cell r="Z3962"/>
          <cell r="AA3962"/>
          <cell r="AB3962"/>
          <cell r="AC3962"/>
          <cell r="AD3962"/>
          <cell r="AE3962"/>
        </row>
        <row r="3963">
          <cell r="B3963">
            <v>44175</v>
          </cell>
          <cell r="C3963">
            <v>50</v>
          </cell>
          <cell r="D3963">
            <v>12</v>
          </cell>
          <cell r="E3963">
            <v>3004090045</v>
          </cell>
          <cell r="F3963" t="str">
            <v>Kim Flow 300 vàng</v>
          </cell>
          <cell r="G3963"/>
          <cell r="H3963" t="str">
            <v>Nhâm</v>
          </cell>
          <cell r="I3963" t="str">
            <v>Linh kiện</v>
          </cell>
          <cell r="J3963" t="str">
            <v>PQC</v>
          </cell>
          <cell r="K3963">
            <v>1690</v>
          </cell>
          <cell r="L3963">
            <v>1690</v>
          </cell>
          <cell r="M3963">
            <v>0</v>
          </cell>
          <cell r="P3963"/>
          <cell r="Q3963"/>
          <cell r="R3963"/>
          <cell r="S3963"/>
          <cell r="T3963"/>
          <cell r="U3963"/>
          <cell r="V3963"/>
          <cell r="W3963"/>
          <cell r="Y3963"/>
          <cell r="Z3963"/>
          <cell r="AA3963"/>
          <cell r="AB3963"/>
          <cell r="AC3963"/>
          <cell r="AD3963"/>
          <cell r="AE3963"/>
        </row>
        <row r="3964">
          <cell r="B3964">
            <v>44175</v>
          </cell>
          <cell r="C3964">
            <v>50</v>
          </cell>
          <cell r="D3964">
            <v>12</v>
          </cell>
          <cell r="E3964">
            <v>2001310030</v>
          </cell>
          <cell r="F3964" t="str">
            <v>Nắp cốc K EZ 1/4-1/4 trắng</v>
          </cell>
          <cell r="G3964"/>
          <cell r="H3964" t="str">
            <v>Nhâm</v>
          </cell>
          <cell r="I3964" t="str">
            <v>Linh kiện</v>
          </cell>
          <cell r="J3964" t="str">
            <v>PQC</v>
          </cell>
          <cell r="K3964">
            <v>2000</v>
          </cell>
          <cell r="L3964">
            <v>1999</v>
          </cell>
          <cell r="M3964">
            <v>1</v>
          </cell>
          <cell r="P3964"/>
          <cell r="Q3964"/>
          <cell r="R3964">
            <v>1</v>
          </cell>
          <cell r="S3964"/>
          <cell r="T3964"/>
          <cell r="U3964"/>
          <cell r="V3964"/>
          <cell r="W3964"/>
          <cell r="Y3964"/>
          <cell r="Z3964"/>
          <cell r="AA3964"/>
          <cell r="AB3964"/>
          <cell r="AC3964"/>
          <cell r="AD3964"/>
          <cell r="AE3964"/>
        </row>
        <row r="3965">
          <cell r="B3965">
            <v>44175</v>
          </cell>
          <cell r="C3965">
            <v>50</v>
          </cell>
          <cell r="D3965">
            <v>12</v>
          </cell>
          <cell r="E3965">
            <v>2001310033</v>
          </cell>
          <cell r="F3965" t="str">
            <v>Nắp cốc K EZ 3/8-1/4 trắng</v>
          </cell>
          <cell r="G3965"/>
          <cell r="H3965" t="str">
            <v>Nhâm</v>
          </cell>
          <cell r="I3965" t="str">
            <v>Linh kiện</v>
          </cell>
          <cell r="J3965" t="str">
            <v>PQC</v>
          </cell>
          <cell r="K3965">
            <v>1000</v>
          </cell>
          <cell r="L3965">
            <v>1000</v>
          </cell>
          <cell r="M3965">
            <v>0</v>
          </cell>
          <cell r="P3965"/>
          <cell r="Q3965"/>
          <cell r="R3965"/>
          <cell r="S3965"/>
          <cell r="T3965"/>
          <cell r="U3965"/>
          <cell r="V3965"/>
          <cell r="W3965"/>
          <cell r="Y3965"/>
          <cell r="Z3965"/>
          <cell r="AA3965"/>
          <cell r="AB3965"/>
          <cell r="AC3965"/>
          <cell r="AD3965"/>
          <cell r="AE3965"/>
        </row>
        <row r="3966">
          <cell r="B3966">
            <v>44175</v>
          </cell>
          <cell r="C3966">
            <v>50</v>
          </cell>
          <cell r="D3966">
            <v>12</v>
          </cell>
          <cell r="E3966">
            <v>2007020008</v>
          </cell>
          <cell r="F3966" t="str">
            <v>Van áp thấp đen 1/4" JEAK</v>
          </cell>
          <cell r="G3966"/>
          <cell r="H3966" t="str">
            <v>Nhâm</v>
          </cell>
          <cell r="I3966" t="str">
            <v>Linh kiện</v>
          </cell>
          <cell r="J3966" t="str">
            <v>PQC</v>
          </cell>
          <cell r="K3966">
            <v>1000</v>
          </cell>
          <cell r="L3966">
            <v>999</v>
          </cell>
          <cell r="M3966">
            <v>1</v>
          </cell>
          <cell r="P3966"/>
          <cell r="Q3966"/>
          <cell r="R3966">
            <v>1</v>
          </cell>
          <cell r="S3966"/>
          <cell r="T3966"/>
          <cell r="U3966"/>
          <cell r="V3966"/>
          <cell r="W3966"/>
          <cell r="Y3966"/>
          <cell r="Z3966"/>
          <cell r="AA3966"/>
          <cell r="AB3966"/>
          <cell r="AC3966"/>
          <cell r="AD3966"/>
          <cell r="AE3966"/>
        </row>
        <row r="3967">
          <cell r="B3967">
            <v>44175</v>
          </cell>
          <cell r="C3967">
            <v>50</v>
          </cell>
          <cell r="D3967">
            <v>12</v>
          </cell>
          <cell r="E3967">
            <v>2007010003</v>
          </cell>
          <cell r="F3967" t="str">
            <v>Van áp cao đen 1/4" JEAK</v>
          </cell>
          <cell r="G3967"/>
          <cell r="H3967" t="str">
            <v>Nhâm</v>
          </cell>
          <cell r="I3967" t="str">
            <v>Linh kiện</v>
          </cell>
          <cell r="J3967" t="str">
            <v>PQC</v>
          </cell>
          <cell r="K3967">
            <v>2000</v>
          </cell>
          <cell r="L3967">
            <v>1993</v>
          </cell>
          <cell r="M3967">
            <v>7</v>
          </cell>
          <cell r="P3967"/>
          <cell r="Q3967"/>
          <cell r="R3967">
            <v>7</v>
          </cell>
          <cell r="S3967"/>
          <cell r="T3967"/>
          <cell r="U3967"/>
          <cell r="V3967"/>
          <cell r="W3967"/>
          <cell r="Y3967"/>
          <cell r="Z3967"/>
          <cell r="AA3967"/>
          <cell r="AB3967"/>
          <cell r="AC3967"/>
          <cell r="AD3967"/>
          <cell r="AE3967"/>
        </row>
        <row r="3968">
          <cell r="B3968">
            <v>44175</v>
          </cell>
          <cell r="C3968">
            <v>50</v>
          </cell>
          <cell r="D3968">
            <v>12</v>
          </cell>
          <cell r="E3968">
            <v>2013050005</v>
          </cell>
          <cell r="F3968" t="str">
            <v>Flow 300 RN</v>
          </cell>
          <cell r="G3968"/>
          <cell r="H3968" t="str">
            <v>Nhâm</v>
          </cell>
          <cell r="I3968" t="str">
            <v>Linh kiện</v>
          </cell>
          <cell r="J3968" t="str">
            <v>PQC</v>
          </cell>
          <cell r="K3968">
            <v>500</v>
          </cell>
          <cell r="L3968">
            <v>499</v>
          </cell>
          <cell r="M3968">
            <v>1</v>
          </cell>
          <cell r="P3968"/>
          <cell r="Q3968"/>
          <cell r="R3968">
            <v>1</v>
          </cell>
          <cell r="S3968"/>
          <cell r="T3968"/>
          <cell r="U3968"/>
          <cell r="V3968"/>
          <cell r="W3968"/>
          <cell r="Y3968"/>
          <cell r="Z3968"/>
          <cell r="AA3968"/>
          <cell r="AB3968"/>
          <cell r="AC3968"/>
          <cell r="AD3968"/>
          <cell r="AE3968"/>
        </row>
        <row r="3969">
          <cell r="B3969">
            <v>44175</v>
          </cell>
          <cell r="C3969">
            <v>50</v>
          </cell>
          <cell r="D3969">
            <v>12</v>
          </cell>
          <cell r="E3969">
            <v>2011010004</v>
          </cell>
          <cell r="F3969" t="str">
            <v>Van 1C 14 trắng</v>
          </cell>
          <cell r="G3969"/>
          <cell r="H3969" t="str">
            <v>Nhâm</v>
          </cell>
          <cell r="I3969" t="str">
            <v>Linh kiện</v>
          </cell>
          <cell r="J3969" t="str">
            <v>PQC</v>
          </cell>
          <cell r="K3969">
            <v>500</v>
          </cell>
          <cell r="L3969">
            <v>498</v>
          </cell>
          <cell r="M3969">
            <v>2</v>
          </cell>
          <cell r="P3969">
            <v>2</v>
          </cell>
          <cell r="Q3969"/>
          <cell r="R3969"/>
          <cell r="S3969"/>
          <cell r="T3969"/>
          <cell r="U3969"/>
          <cell r="V3969"/>
          <cell r="W3969"/>
          <cell r="Y3969"/>
          <cell r="Z3969"/>
          <cell r="AA3969"/>
          <cell r="AB3969"/>
          <cell r="AC3969"/>
          <cell r="AD3969"/>
          <cell r="AE3969"/>
        </row>
        <row r="3970">
          <cell r="B3970">
            <v>44176</v>
          </cell>
          <cell r="C3970">
            <v>50</v>
          </cell>
          <cell r="D3970">
            <v>12</v>
          </cell>
          <cell r="E3970">
            <v>2010020021</v>
          </cell>
          <cell r="F3970" t="str">
            <v>Cút 1044 nối nhanh (Ren 19G)</v>
          </cell>
          <cell r="G3970"/>
          <cell r="H3970" t="str">
            <v>Tiến</v>
          </cell>
          <cell r="I3970">
            <v>2000009</v>
          </cell>
          <cell r="J3970" t="str">
            <v>IQC</v>
          </cell>
          <cell r="K3970">
            <v>10000</v>
          </cell>
          <cell r="L3970">
            <v>10000</v>
          </cell>
          <cell r="M3970">
            <v>0</v>
          </cell>
          <cell r="P3970"/>
          <cell r="Q3970"/>
          <cell r="R3970"/>
          <cell r="S3970"/>
          <cell r="T3970"/>
          <cell r="U3970"/>
          <cell r="V3970"/>
          <cell r="W3970"/>
          <cell r="Y3970"/>
          <cell r="Z3970"/>
          <cell r="AA3970"/>
          <cell r="AB3970"/>
          <cell r="AC3970"/>
          <cell r="AD3970"/>
          <cell r="AE3970"/>
        </row>
        <row r="3971">
          <cell r="B3971">
            <v>44176</v>
          </cell>
          <cell r="C3971">
            <v>50</v>
          </cell>
          <cell r="D3971">
            <v>12</v>
          </cell>
          <cell r="E3971">
            <v>2013050063</v>
          </cell>
          <cell r="F3971" t="str">
            <v>Van 4 cửa EZ (1000585)</v>
          </cell>
          <cell r="G3971"/>
          <cell r="H3971" t="str">
            <v>Tiến</v>
          </cell>
          <cell r="I3971">
            <v>1000585</v>
          </cell>
          <cell r="J3971" t="str">
            <v>IQC</v>
          </cell>
          <cell r="K3971">
            <v>1000</v>
          </cell>
          <cell r="L3971">
            <v>1000</v>
          </cell>
          <cell r="M3971">
            <v>0</v>
          </cell>
          <cell r="P3971"/>
          <cell r="Q3971"/>
          <cell r="R3971"/>
          <cell r="S3971"/>
          <cell r="T3971"/>
          <cell r="U3971"/>
          <cell r="V3971"/>
          <cell r="W3971"/>
          <cell r="Y3971"/>
          <cell r="Z3971"/>
          <cell r="AA3971"/>
          <cell r="AB3971"/>
          <cell r="AC3971"/>
          <cell r="AD3971"/>
          <cell r="AE3971"/>
        </row>
        <row r="3972">
          <cell r="B3972">
            <v>44176</v>
          </cell>
          <cell r="C3972">
            <v>50</v>
          </cell>
          <cell r="D3972">
            <v>12</v>
          </cell>
          <cell r="E3972">
            <v>2013100015</v>
          </cell>
          <cell r="F3972" t="str">
            <v>Bình áp thép 3.2G Xanh chữ TW</v>
          </cell>
          <cell r="G3972"/>
          <cell r="H3972" t="str">
            <v>Tiến</v>
          </cell>
          <cell r="I3972">
            <v>2000036</v>
          </cell>
          <cell r="J3972" t="str">
            <v>IQC</v>
          </cell>
          <cell r="K3972">
            <v>2280</v>
          </cell>
          <cell r="L3972">
            <v>2280</v>
          </cell>
          <cell r="M3972">
            <v>0</v>
          </cell>
          <cell r="P3972"/>
          <cell r="Q3972"/>
          <cell r="R3972"/>
          <cell r="S3972"/>
          <cell r="T3972"/>
          <cell r="U3972"/>
          <cell r="V3972"/>
          <cell r="W3972"/>
          <cell r="Y3972"/>
          <cell r="Z3972"/>
          <cell r="AA3972"/>
          <cell r="AB3972"/>
          <cell r="AC3972"/>
          <cell r="AD3972"/>
          <cell r="AE3972"/>
        </row>
        <row r="3973">
          <cell r="B3973">
            <v>44176</v>
          </cell>
          <cell r="C3973">
            <v>50</v>
          </cell>
          <cell r="D3973">
            <v>12</v>
          </cell>
          <cell r="E3973">
            <v>2013050028</v>
          </cell>
          <cell r="F3973" t="str">
            <v>Van bình áp 3.2G</v>
          </cell>
          <cell r="G3973"/>
          <cell r="H3973" t="str">
            <v>Tiến</v>
          </cell>
          <cell r="I3973">
            <v>2000036</v>
          </cell>
          <cell r="J3973" t="str">
            <v>IQC</v>
          </cell>
          <cell r="K3973">
            <v>2280</v>
          </cell>
          <cell r="L3973">
            <v>2280</v>
          </cell>
          <cell r="M3973">
            <v>0</v>
          </cell>
          <cell r="P3973"/>
          <cell r="Q3973"/>
          <cell r="R3973"/>
          <cell r="S3973"/>
          <cell r="T3973"/>
          <cell r="U3973"/>
          <cell r="V3973"/>
          <cell r="W3973"/>
          <cell r="Y3973"/>
          <cell r="Z3973"/>
          <cell r="AA3973"/>
          <cell r="AB3973"/>
          <cell r="AC3973"/>
          <cell r="AD3973"/>
          <cell r="AE3973"/>
        </row>
        <row r="3974">
          <cell r="B3974">
            <v>44176</v>
          </cell>
          <cell r="C3974">
            <v>50</v>
          </cell>
          <cell r="D3974">
            <v>12</v>
          </cell>
          <cell r="E3974">
            <v>2010020012</v>
          </cell>
          <cell r="F3974" t="str">
            <v>Cút nối nhanh* 3/8 x 3/8 trắng</v>
          </cell>
          <cell r="G3974"/>
          <cell r="H3974" t="str">
            <v>Tiến</v>
          </cell>
          <cell r="I3974">
            <v>2000009</v>
          </cell>
          <cell r="J3974" t="str">
            <v>IQC</v>
          </cell>
          <cell r="K3974">
            <v>3000</v>
          </cell>
          <cell r="L3974">
            <v>3000</v>
          </cell>
          <cell r="M3974">
            <v>0</v>
          </cell>
          <cell r="P3974"/>
          <cell r="Q3974"/>
          <cell r="R3974"/>
          <cell r="S3974"/>
          <cell r="T3974"/>
          <cell r="U3974"/>
          <cell r="V3974"/>
          <cell r="W3974"/>
          <cell r="Y3974"/>
          <cell r="Z3974"/>
          <cell r="AA3974"/>
          <cell r="AB3974"/>
          <cell r="AC3974"/>
          <cell r="AD3974"/>
          <cell r="AE3974"/>
        </row>
        <row r="3975">
          <cell r="B3975">
            <v>44176</v>
          </cell>
          <cell r="C3975">
            <v>50</v>
          </cell>
          <cell r="D3975">
            <v>12</v>
          </cell>
          <cell r="E3975">
            <v>2010020002</v>
          </cell>
          <cell r="F3975" t="str">
            <v>Cút 1044 nối nhanh</v>
          </cell>
          <cell r="G3975"/>
          <cell r="H3975" t="str">
            <v>Tiến</v>
          </cell>
          <cell r="I3975">
            <v>2000009</v>
          </cell>
          <cell r="J3975" t="str">
            <v>IQC</v>
          </cell>
          <cell r="K3975">
            <v>40000</v>
          </cell>
          <cell r="L3975">
            <v>40000</v>
          </cell>
          <cell r="M3975">
            <v>0</v>
          </cell>
          <cell r="P3975"/>
          <cell r="Q3975"/>
          <cell r="R3975"/>
          <cell r="S3975"/>
          <cell r="T3975"/>
          <cell r="U3975"/>
          <cell r="V3975"/>
          <cell r="W3975"/>
          <cell r="Y3975"/>
          <cell r="Z3975"/>
          <cell r="AA3975"/>
          <cell r="AB3975"/>
          <cell r="AC3975"/>
          <cell r="AD3975"/>
          <cell r="AE3975"/>
        </row>
        <row r="3976">
          <cell r="B3976">
            <v>44176</v>
          </cell>
          <cell r="C3976">
            <v>50</v>
          </cell>
          <cell r="D3976">
            <v>12</v>
          </cell>
          <cell r="E3976">
            <v>2013050033</v>
          </cell>
          <cell r="F3976" t="str">
            <v>Van xả tay nối nhanh 1544</v>
          </cell>
          <cell r="G3976"/>
          <cell r="H3976" t="str">
            <v>Tiến</v>
          </cell>
          <cell r="I3976">
            <v>2000009</v>
          </cell>
          <cell r="J3976" t="str">
            <v>IQC</v>
          </cell>
          <cell r="K3976">
            <v>10000</v>
          </cell>
          <cell r="L3976">
            <v>10000</v>
          </cell>
          <cell r="M3976">
            <v>0</v>
          </cell>
          <cell r="P3976"/>
          <cell r="Q3976"/>
          <cell r="R3976"/>
          <cell r="S3976"/>
          <cell r="T3976"/>
          <cell r="U3976"/>
          <cell r="V3976"/>
          <cell r="W3976"/>
          <cell r="Y3976"/>
          <cell r="Z3976"/>
          <cell r="AA3976"/>
          <cell r="AB3976"/>
          <cell r="AC3976"/>
          <cell r="AD3976"/>
          <cell r="AE3976"/>
        </row>
        <row r="3977">
          <cell r="B3977">
            <v>44176</v>
          </cell>
          <cell r="C3977">
            <v>50</v>
          </cell>
          <cell r="D3977">
            <v>12</v>
          </cell>
          <cell r="E3977">
            <v>2011020001</v>
          </cell>
          <cell r="F3977" t="str">
            <v>T nối nhanh (dự án RO LEAF)</v>
          </cell>
          <cell r="G3977"/>
          <cell r="H3977" t="str">
            <v>Tiến</v>
          </cell>
          <cell r="I3977">
            <v>2000009</v>
          </cell>
          <cell r="J3977" t="str">
            <v>IQC</v>
          </cell>
          <cell r="K3977">
            <v>4300</v>
          </cell>
          <cell r="L3977">
            <v>4300</v>
          </cell>
          <cell r="M3977">
            <v>0</v>
          </cell>
          <cell r="P3977"/>
          <cell r="Q3977"/>
          <cell r="R3977"/>
          <cell r="S3977"/>
          <cell r="T3977"/>
          <cell r="U3977"/>
          <cell r="V3977"/>
          <cell r="W3977"/>
          <cell r="Y3977"/>
          <cell r="Z3977"/>
          <cell r="AA3977"/>
          <cell r="AB3977"/>
          <cell r="AC3977"/>
          <cell r="AD3977"/>
          <cell r="AE3977"/>
        </row>
        <row r="3978">
          <cell r="B3978">
            <v>44176</v>
          </cell>
          <cell r="C3978">
            <v>50</v>
          </cell>
          <cell r="D3978">
            <v>12</v>
          </cell>
          <cell r="E3978">
            <v>2011090003</v>
          </cell>
          <cell r="F3978" t="str">
            <v>Cút góc nối nhanh ( một đầu cắm 1/4 )</v>
          </cell>
          <cell r="G3978"/>
          <cell r="H3978" t="str">
            <v>Tiến</v>
          </cell>
          <cell r="I3978">
            <v>2000201</v>
          </cell>
          <cell r="J3978" t="str">
            <v>IQC</v>
          </cell>
          <cell r="K3978">
            <v>20000</v>
          </cell>
          <cell r="L3978">
            <v>20000</v>
          </cell>
          <cell r="M3978">
            <v>0</v>
          </cell>
          <cell r="P3978"/>
          <cell r="Q3978"/>
          <cell r="R3978"/>
          <cell r="S3978"/>
          <cell r="T3978"/>
          <cell r="U3978"/>
          <cell r="V3978"/>
          <cell r="W3978"/>
          <cell r="Y3978"/>
          <cell r="Z3978"/>
          <cell r="AA3978"/>
          <cell r="AB3978"/>
          <cell r="AC3978"/>
          <cell r="AD3978"/>
          <cell r="AE3978"/>
        </row>
        <row r="3979">
          <cell r="B3979">
            <v>44176</v>
          </cell>
          <cell r="C3979">
            <v>50</v>
          </cell>
          <cell r="D3979">
            <v>12</v>
          </cell>
          <cell r="E3979">
            <v>2010020020</v>
          </cell>
          <cell r="F3979" t="str">
            <v>Cút góc nối nhanh 1/4 ren trong</v>
          </cell>
          <cell r="G3979"/>
          <cell r="H3979" t="str">
            <v>Tiến</v>
          </cell>
          <cell r="I3979">
            <v>2000201</v>
          </cell>
          <cell r="J3979" t="str">
            <v>IQC</v>
          </cell>
          <cell r="K3979">
            <v>10000</v>
          </cell>
          <cell r="L3979">
            <v>10000</v>
          </cell>
          <cell r="M3979">
            <v>0</v>
          </cell>
          <cell r="P3979"/>
          <cell r="Q3979"/>
          <cell r="R3979"/>
          <cell r="S3979"/>
          <cell r="T3979"/>
          <cell r="U3979"/>
          <cell r="V3979"/>
          <cell r="W3979"/>
          <cell r="Y3979"/>
          <cell r="Z3979"/>
          <cell r="AA3979"/>
          <cell r="AB3979"/>
          <cell r="AC3979"/>
          <cell r="AD3979"/>
          <cell r="AE3979"/>
        </row>
        <row r="3980">
          <cell r="B3980">
            <v>44176</v>
          </cell>
          <cell r="C3980">
            <v>50</v>
          </cell>
          <cell r="D3980">
            <v>12</v>
          </cell>
          <cell r="E3980">
            <v>2010020010</v>
          </cell>
          <cell r="F3980" t="str">
            <v>Cút nối nhanh 1/4 x 1/4 trắng SHITONG</v>
          </cell>
          <cell r="G3980"/>
          <cell r="H3980" t="str">
            <v>Tiến</v>
          </cell>
          <cell r="I3980">
            <v>2000201</v>
          </cell>
          <cell r="J3980" t="str">
            <v>IQC</v>
          </cell>
          <cell r="K3980">
            <v>20000</v>
          </cell>
          <cell r="L3980">
            <v>20000</v>
          </cell>
          <cell r="M3980">
            <v>0</v>
          </cell>
          <cell r="P3980"/>
          <cell r="Q3980"/>
          <cell r="R3980"/>
          <cell r="S3980"/>
          <cell r="T3980"/>
          <cell r="U3980"/>
          <cell r="V3980"/>
          <cell r="W3980"/>
          <cell r="Y3980"/>
          <cell r="Z3980"/>
          <cell r="AA3980"/>
          <cell r="AB3980"/>
          <cell r="AC3980"/>
          <cell r="AD3980"/>
          <cell r="AE3980"/>
        </row>
        <row r="3981">
          <cell r="B3981">
            <v>44176</v>
          </cell>
          <cell r="C3981">
            <v>50</v>
          </cell>
          <cell r="D3981">
            <v>12</v>
          </cell>
          <cell r="E3981">
            <v>2008050040</v>
          </cell>
          <cell r="F3981" t="str">
            <v>Thân bơm 24V HI-3278-70</v>
          </cell>
          <cell r="G3981"/>
          <cell r="H3981" t="str">
            <v>Tiến</v>
          </cell>
          <cell r="I3981">
            <v>2000038</v>
          </cell>
          <cell r="J3981" t="str">
            <v>IQC</v>
          </cell>
          <cell r="K3981">
            <v>2280</v>
          </cell>
          <cell r="L3981">
            <v>2280</v>
          </cell>
          <cell r="M3981">
            <v>0</v>
          </cell>
          <cell r="P3981"/>
          <cell r="Q3981"/>
          <cell r="R3981"/>
          <cell r="S3981"/>
          <cell r="T3981"/>
          <cell r="U3981"/>
          <cell r="V3981"/>
          <cell r="W3981"/>
          <cell r="Y3981"/>
          <cell r="Z3981"/>
          <cell r="AA3981"/>
          <cell r="AB3981"/>
          <cell r="AC3981"/>
          <cell r="AD3981"/>
          <cell r="AE3981"/>
        </row>
        <row r="3982">
          <cell r="B3982">
            <v>44176</v>
          </cell>
          <cell r="C3982">
            <v>50</v>
          </cell>
          <cell r="D3982">
            <v>12</v>
          </cell>
          <cell r="E3982">
            <v>4006010039</v>
          </cell>
          <cell r="F3982" t="str">
            <v>Thùng carton PPD 10"</v>
          </cell>
          <cell r="G3982"/>
          <cell r="H3982" t="str">
            <v>Ngọc</v>
          </cell>
          <cell r="I3982">
            <v>1004696</v>
          </cell>
          <cell r="J3982" t="str">
            <v>IQC</v>
          </cell>
          <cell r="K3982">
            <v>200</v>
          </cell>
          <cell r="L3982">
            <v>200</v>
          </cell>
          <cell r="M3982">
            <v>0</v>
          </cell>
          <cell r="P3982"/>
          <cell r="Q3982"/>
          <cell r="R3982"/>
          <cell r="S3982"/>
          <cell r="T3982"/>
          <cell r="U3982"/>
          <cell r="V3982"/>
          <cell r="W3982"/>
          <cell r="Y3982"/>
          <cell r="Z3982"/>
          <cell r="AA3982"/>
          <cell r="AB3982"/>
          <cell r="AC3982"/>
          <cell r="AD3982"/>
          <cell r="AE3982"/>
        </row>
        <row r="3983">
          <cell r="B3983">
            <v>44176</v>
          </cell>
          <cell r="C3983">
            <v>50</v>
          </cell>
          <cell r="D3983">
            <v>12</v>
          </cell>
          <cell r="E3983">
            <v>4006010034</v>
          </cell>
          <cell r="F3983" t="str">
            <v>Thùng carton máy RO OEM (5S)</v>
          </cell>
          <cell r="G3983"/>
          <cell r="H3983" t="str">
            <v>Ngọc</v>
          </cell>
          <cell r="I3983">
            <v>1004696</v>
          </cell>
          <cell r="J3983" t="str">
            <v>IQC</v>
          </cell>
          <cell r="K3983">
            <v>200</v>
          </cell>
          <cell r="L3983">
            <v>200</v>
          </cell>
          <cell r="M3983">
            <v>0</v>
          </cell>
          <cell r="P3983"/>
          <cell r="Q3983"/>
          <cell r="R3983"/>
          <cell r="S3983"/>
          <cell r="T3983"/>
          <cell r="U3983"/>
          <cell r="V3983"/>
          <cell r="W3983"/>
          <cell r="Y3983"/>
          <cell r="Z3983"/>
          <cell r="AA3983"/>
          <cell r="AB3983"/>
          <cell r="AC3983"/>
          <cell r="AD3983"/>
          <cell r="AE3983"/>
        </row>
        <row r="3984">
          <cell r="B3984">
            <v>44176</v>
          </cell>
          <cell r="C3984">
            <v>50</v>
          </cell>
          <cell r="D3984">
            <v>12</v>
          </cell>
          <cell r="E3984">
            <v>4006010182</v>
          </cell>
          <cell r="F3984" t="str">
            <v>Thùng carton T33 V FILTER (XK)</v>
          </cell>
          <cell r="G3984"/>
          <cell r="H3984" t="str">
            <v>Ngọc</v>
          </cell>
          <cell r="I3984">
            <v>1004696</v>
          </cell>
          <cell r="J3984" t="str">
            <v>IQC</v>
          </cell>
          <cell r="K3984">
            <v>20</v>
          </cell>
          <cell r="L3984">
            <v>20</v>
          </cell>
          <cell r="M3984">
            <v>0</v>
          </cell>
          <cell r="P3984"/>
          <cell r="Q3984"/>
          <cell r="R3984"/>
          <cell r="S3984"/>
          <cell r="T3984"/>
          <cell r="U3984"/>
          <cell r="V3984"/>
          <cell r="W3984"/>
          <cell r="Y3984"/>
          <cell r="Z3984"/>
          <cell r="AA3984"/>
          <cell r="AB3984"/>
          <cell r="AC3984"/>
          <cell r="AD3984"/>
          <cell r="AE3984"/>
        </row>
        <row r="3985">
          <cell r="B3985">
            <v>44176</v>
          </cell>
          <cell r="C3985">
            <v>50</v>
          </cell>
          <cell r="D3985">
            <v>12</v>
          </cell>
          <cell r="E3985">
            <v>4006010511</v>
          </cell>
          <cell r="F3985" t="str">
            <v>Thùng carton tủ IQ KAROFI v2</v>
          </cell>
          <cell r="G3985"/>
          <cell r="H3985" t="str">
            <v>Ngọc</v>
          </cell>
          <cell r="I3985">
            <v>1004696</v>
          </cell>
          <cell r="J3985" t="str">
            <v>IQC</v>
          </cell>
          <cell r="K3985">
            <v>550</v>
          </cell>
          <cell r="L3985">
            <v>550</v>
          </cell>
          <cell r="M3985">
            <v>0</v>
          </cell>
          <cell r="P3985"/>
          <cell r="Q3985"/>
          <cell r="R3985"/>
          <cell r="S3985"/>
          <cell r="T3985"/>
          <cell r="U3985"/>
          <cell r="V3985"/>
          <cell r="W3985"/>
          <cell r="Y3985"/>
          <cell r="Z3985"/>
          <cell r="AA3985"/>
          <cell r="AB3985"/>
          <cell r="AC3985"/>
          <cell r="AD3985"/>
          <cell r="AE3985"/>
        </row>
        <row r="3986">
          <cell r="B3986">
            <v>44176</v>
          </cell>
          <cell r="C3986">
            <v>50</v>
          </cell>
          <cell r="D3986">
            <v>12</v>
          </cell>
          <cell r="E3986">
            <v>4006010547</v>
          </cell>
          <cell r="F3986" t="str">
            <v>Thùng carton KAROFI Duo O-D138</v>
          </cell>
          <cell r="G3986"/>
          <cell r="H3986" t="str">
            <v>Ngọc</v>
          </cell>
          <cell r="I3986">
            <v>1004696</v>
          </cell>
          <cell r="J3986" t="str">
            <v>IQC</v>
          </cell>
          <cell r="K3986">
            <v>150</v>
          </cell>
          <cell r="L3986">
            <v>150</v>
          </cell>
          <cell r="M3986">
            <v>0</v>
          </cell>
          <cell r="P3986"/>
          <cell r="Q3986"/>
          <cell r="R3986"/>
          <cell r="S3986"/>
          <cell r="T3986"/>
          <cell r="U3986"/>
          <cell r="V3986"/>
          <cell r="W3986"/>
          <cell r="Y3986"/>
          <cell r="Z3986"/>
          <cell r="AA3986"/>
          <cell r="AB3986"/>
          <cell r="AC3986"/>
          <cell r="AD3986"/>
          <cell r="AE3986"/>
        </row>
        <row r="3987">
          <cell r="B3987">
            <v>44176</v>
          </cell>
          <cell r="C3987">
            <v>50</v>
          </cell>
          <cell r="D3987">
            <v>12</v>
          </cell>
          <cell r="E3987">
            <v>4006010688</v>
          </cell>
          <cell r="F3987" t="str">
            <v>Thùng carton RO BLUE LEAF</v>
          </cell>
          <cell r="G3987"/>
          <cell r="H3987" t="str">
            <v>Ngọc</v>
          </cell>
          <cell r="I3987">
            <v>1004696</v>
          </cell>
          <cell r="J3987" t="str">
            <v>IQC</v>
          </cell>
          <cell r="K3987">
            <v>600</v>
          </cell>
          <cell r="L3987">
            <v>600</v>
          </cell>
          <cell r="M3987">
            <v>0</v>
          </cell>
          <cell r="P3987"/>
          <cell r="Q3987"/>
          <cell r="R3987"/>
          <cell r="S3987"/>
          <cell r="T3987"/>
          <cell r="U3987"/>
          <cell r="V3987"/>
          <cell r="W3987"/>
          <cell r="Y3987"/>
          <cell r="Z3987"/>
          <cell r="AA3987"/>
          <cell r="AB3987"/>
          <cell r="AC3987"/>
          <cell r="AD3987"/>
          <cell r="AE3987"/>
        </row>
        <row r="3988">
          <cell r="B3988">
            <v>44176</v>
          </cell>
          <cell r="C3988">
            <v>50</v>
          </cell>
          <cell r="D3988">
            <v>12</v>
          </cell>
          <cell r="E3988">
            <v>4006010700</v>
          </cell>
          <cell r="F3988" t="str">
            <v>Thùng carton 480x420x350 (DM O-P1310)</v>
          </cell>
          <cell r="G3988"/>
          <cell r="H3988" t="str">
            <v>Ngọc</v>
          </cell>
          <cell r="I3988">
            <v>1004696</v>
          </cell>
          <cell r="J3988" t="str">
            <v>IQC</v>
          </cell>
          <cell r="K3988">
            <v>100</v>
          </cell>
          <cell r="L3988">
            <v>100</v>
          </cell>
          <cell r="M3988">
            <v>0</v>
          </cell>
          <cell r="P3988"/>
          <cell r="Q3988"/>
          <cell r="R3988"/>
          <cell r="S3988"/>
          <cell r="T3988"/>
          <cell r="U3988"/>
          <cell r="V3988"/>
          <cell r="W3988"/>
          <cell r="Y3988"/>
          <cell r="Z3988"/>
          <cell r="AA3988"/>
          <cell r="AB3988"/>
          <cell r="AC3988"/>
          <cell r="AD3988"/>
          <cell r="AE3988"/>
        </row>
        <row r="3989">
          <cell r="B3989">
            <v>44176</v>
          </cell>
          <cell r="C3989">
            <v>50</v>
          </cell>
          <cell r="D3989">
            <v>12</v>
          </cell>
          <cell r="E3989">
            <v>4006010508</v>
          </cell>
          <cell r="F3989" t="str">
            <v>Thùng carton PET CATIT</v>
          </cell>
          <cell r="G3989"/>
          <cell r="H3989" t="str">
            <v>Ngọc</v>
          </cell>
          <cell r="I3989">
            <v>1004696</v>
          </cell>
          <cell r="J3989" t="str">
            <v>IQC</v>
          </cell>
          <cell r="K3989">
            <v>40</v>
          </cell>
          <cell r="L3989">
            <v>40</v>
          </cell>
          <cell r="M3989">
            <v>0</v>
          </cell>
          <cell r="P3989"/>
          <cell r="Q3989"/>
          <cell r="R3989"/>
          <cell r="S3989"/>
          <cell r="T3989"/>
          <cell r="U3989"/>
          <cell r="V3989"/>
          <cell r="W3989"/>
          <cell r="Y3989"/>
          <cell r="Z3989"/>
          <cell r="AA3989"/>
          <cell r="AB3989"/>
          <cell r="AC3989"/>
          <cell r="AD3989"/>
          <cell r="AE3989"/>
        </row>
        <row r="3990">
          <cell r="B3990">
            <v>44176</v>
          </cell>
          <cell r="C3990">
            <v>50</v>
          </cell>
          <cell r="D3990">
            <v>12</v>
          </cell>
          <cell r="E3990">
            <v>4006010492</v>
          </cell>
          <cell r="F3990" t="str">
            <v>Hộp carton PET CARO PURE GREEN</v>
          </cell>
          <cell r="G3990"/>
          <cell r="H3990" t="str">
            <v>Ngọc</v>
          </cell>
          <cell r="I3990">
            <v>1004696</v>
          </cell>
          <cell r="J3990" t="str">
            <v>IQC</v>
          </cell>
          <cell r="K3990">
            <v>11</v>
          </cell>
          <cell r="L3990">
            <v>11</v>
          </cell>
          <cell r="M3990">
            <v>0</v>
          </cell>
          <cell r="P3990"/>
          <cell r="Q3990"/>
          <cell r="R3990"/>
          <cell r="S3990"/>
          <cell r="T3990"/>
          <cell r="U3990"/>
          <cell r="V3990"/>
          <cell r="W3990"/>
          <cell r="Y3990"/>
          <cell r="Z3990"/>
          <cell r="AA3990"/>
          <cell r="AB3990"/>
          <cell r="AC3990"/>
          <cell r="AD3990"/>
          <cell r="AE3990"/>
        </row>
        <row r="3991">
          <cell r="B3991">
            <v>44176</v>
          </cell>
          <cell r="C3991">
            <v>50</v>
          </cell>
          <cell r="D3991">
            <v>12</v>
          </cell>
          <cell r="E3991">
            <v>4006010098</v>
          </cell>
          <cell r="F3991" t="str">
            <v>Bộ vách carton cốc 10"</v>
          </cell>
          <cell r="G3991"/>
          <cell r="H3991" t="str">
            <v>Ngọc</v>
          </cell>
          <cell r="I3991">
            <v>1005936</v>
          </cell>
          <cell r="J3991" t="str">
            <v>IQC</v>
          </cell>
          <cell r="K3991">
            <v>800</v>
          </cell>
          <cell r="L3991">
            <v>800</v>
          </cell>
          <cell r="M3991">
            <v>0</v>
          </cell>
          <cell r="P3991"/>
          <cell r="Q3991"/>
          <cell r="R3991"/>
          <cell r="S3991"/>
          <cell r="T3991"/>
          <cell r="U3991"/>
          <cell r="V3991"/>
          <cell r="W3991"/>
          <cell r="Y3991"/>
          <cell r="Z3991"/>
          <cell r="AA3991"/>
          <cell r="AB3991"/>
          <cell r="AC3991"/>
          <cell r="AD3991"/>
          <cell r="AE3991"/>
        </row>
        <row r="3992">
          <cell r="B3992">
            <v>44176</v>
          </cell>
          <cell r="C3992">
            <v>50</v>
          </cell>
          <cell r="D3992">
            <v>12</v>
          </cell>
          <cell r="E3992">
            <v>4006010576</v>
          </cell>
          <cell r="F3992" t="str">
            <v>Bộ vách carton PP (MCPP)</v>
          </cell>
          <cell r="G3992"/>
          <cell r="H3992" t="str">
            <v>Ngọc</v>
          </cell>
          <cell r="I3992">
            <v>1005936</v>
          </cell>
          <cell r="J3992" t="str">
            <v>IQC</v>
          </cell>
          <cell r="K3992">
            <v>220</v>
          </cell>
          <cell r="L3992">
            <v>220</v>
          </cell>
          <cell r="M3992">
            <v>0</v>
          </cell>
          <cell r="P3992"/>
          <cell r="Q3992"/>
          <cell r="R3992"/>
          <cell r="S3992"/>
          <cell r="T3992"/>
          <cell r="U3992"/>
          <cell r="V3992"/>
          <cell r="W3992"/>
          <cell r="Y3992"/>
          <cell r="Z3992"/>
          <cell r="AA3992"/>
          <cell r="AB3992"/>
          <cell r="AC3992"/>
          <cell r="AD3992"/>
          <cell r="AE3992"/>
        </row>
        <row r="3993">
          <cell r="B3993">
            <v>44176</v>
          </cell>
          <cell r="C3993">
            <v>50</v>
          </cell>
          <cell r="D3993">
            <v>12</v>
          </cell>
          <cell r="E3993">
            <v>4006010191</v>
          </cell>
          <cell r="F3993" t="str">
            <v>Carton đáy IQ 440x345x30</v>
          </cell>
          <cell r="G3993"/>
          <cell r="H3993" t="str">
            <v>Ngọc</v>
          </cell>
          <cell r="I3993">
            <v>1005936</v>
          </cell>
          <cell r="J3993" t="str">
            <v>IQC</v>
          </cell>
          <cell r="K3993">
            <v>700</v>
          </cell>
          <cell r="L3993">
            <v>700</v>
          </cell>
          <cell r="M3993">
            <v>0</v>
          </cell>
          <cell r="P3993"/>
          <cell r="Q3993"/>
          <cell r="R3993"/>
          <cell r="S3993"/>
          <cell r="T3993"/>
          <cell r="U3993"/>
          <cell r="V3993"/>
          <cell r="W3993"/>
          <cell r="Y3993"/>
          <cell r="Z3993"/>
          <cell r="AA3993"/>
          <cell r="AB3993"/>
          <cell r="AC3993"/>
          <cell r="AD3993"/>
          <cell r="AE3993"/>
        </row>
        <row r="3994">
          <cell r="B3994">
            <v>44176</v>
          </cell>
          <cell r="C3994">
            <v>50</v>
          </cell>
          <cell r="D3994">
            <v>12</v>
          </cell>
          <cell r="E3994">
            <v>4006010316</v>
          </cell>
          <cell r="F3994" t="str">
            <v>ĐÁY THÙNG CARTON IRO3</v>
          </cell>
          <cell r="G3994"/>
          <cell r="H3994" t="str">
            <v>Ngọc</v>
          </cell>
          <cell r="I3994">
            <v>1005936</v>
          </cell>
          <cell r="J3994" t="str">
            <v>IQC</v>
          </cell>
          <cell r="K3994">
            <v>100</v>
          </cell>
          <cell r="L3994">
            <v>100</v>
          </cell>
          <cell r="M3994">
            <v>0</v>
          </cell>
          <cell r="P3994"/>
          <cell r="Q3994"/>
          <cell r="R3994"/>
          <cell r="S3994"/>
          <cell r="T3994"/>
          <cell r="U3994"/>
          <cell r="V3994"/>
          <cell r="W3994"/>
          <cell r="Y3994"/>
          <cell r="Z3994"/>
          <cell r="AA3994"/>
          <cell r="AB3994"/>
          <cell r="AC3994"/>
          <cell r="AD3994"/>
          <cell r="AE3994"/>
        </row>
        <row r="3995">
          <cell r="B3995">
            <v>44176</v>
          </cell>
          <cell r="C3995">
            <v>50</v>
          </cell>
          <cell r="D3995">
            <v>12</v>
          </cell>
          <cell r="E3995">
            <v>4006010094</v>
          </cell>
          <cell r="F3995" t="str">
            <v>Bộ vách carton CTO 10"</v>
          </cell>
          <cell r="G3995"/>
          <cell r="H3995" t="str">
            <v>Ngọc</v>
          </cell>
          <cell r="I3995">
            <v>1005936</v>
          </cell>
          <cell r="J3995" t="str">
            <v>IQC</v>
          </cell>
          <cell r="K3995">
            <v>50</v>
          </cell>
          <cell r="L3995">
            <v>50</v>
          </cell>
          <cell r="M3995">
            <v>0</v>
          </cell>
          <cell r="P3995"/>
          <cell r="Q3995"/>
          <cell r="R3995"/>
          <cell r="S3995"/>
          <cell r="T3995"/>
          <cell r="U3995"/>
          <cell r="V3995"/>
          <cell r="W3995"/>
          <cell r="Y3995"/>
          <cell r="Z3995"/>
          <cell r="AA3995"/>
          <cell r="AB3995"/>
          <cell r="AC3995"/>
          <cell r="AD3995"/>
          <cell r="AE3995"/>
        </row>
        <row r="3996">
          <cell r="B3996">
            <v>44176</v>
          </cell>
          <cell r="C3996">
            <v>50</v>
          </cell>
          <cell r="D3996">
            <v>12</v>
          </cell>
          <cell r="E3996">
            <v>4006010173</v>
          </cell>
          <cell r="F3996" t="str">
            <v>Bộ vách carton lõi T33 2D</v>
          </cell>
          <cell r="G3996"/>
          <cell r="H3996" t="str">
            <v>Ngọc</v>
          </cell>
          <cell r="I3996">
            <v>1005936</v>
          </cell>
          <cell r="J3996" t="str">
            <v>IQC</v>
          </cell>
          <cell r="K3996">
            <v>100</v>
          </cell>
          <cell r="L3996">
            <v>100</v>
          </cell>
          <cell r="M3996">
            <v>0</v>
          </cell>
          <cell r="P3996"/>
          <cell r="Q3996"/>
          <cell r="R3996"/>
          <cell r="S3996"/>
          <cell r="T3996"/>
          <cell r="U3996"/>
          <cell r="V3996"/>
          <cell r="W3996"/>
          <cell r="Y3996"/>
          <cell r="Z3996"/>
          <cell r="AA3996"/>
          <cell r="AB3996"/>
          <cell r="AC3996"/>
          <cell r="AD3996"/>
          <cell r="AE3996"/>
        </row>
        <row r="3997">
          <cell r="B3997">
            <v>44176</v>
          </cell>
          <cell r="C3997">
            <v>50</v>
          </cell>
          <cell r="D3997">
            <v>12</v>
          </cell>
          <cell r="E3997">
            <v>4006010204</v>
          </cell>
          <cell r="F3997" t="str">
            <v>Thùng đựng cốc thấp không nắp</v>
          </cell>
          <cell r="G3997"/>
          <cell r="H3997" t="str">
            <v>Ngọc</v>
          </cell>
          <cell r="I3997">
            <v>1005936</v>
          </cell>
          <cell r="J3997" t="str">
            <v>IQC</v>
          </cell>
          <cell r="K3997">
            <v>1280</v>
          </cell>
          <cell r="L3997">
            <v>1280</v>
          </cell>
          <cell r="M3997">
            <v>0</v>
          </cell>
          <cell r="P3997"/>
          <cell r="Q3997"/>
          <cell r="R3997"/>
          <cell r="S3997"/>
          <cell r="T3997"/>
          <cell r="U3997"/>
          <cell r="V3997"/>
          <cell r="W3997"/>
          <cell r="Y3997"/>
          <cell r="Z3997"/>
          <cell r="AA3997"/>
          <cell r="AB3997"/>
          <cell r="AC3997"/>
          <cell r="AD3997"/>
          <cell r="AE3997"/>
        </row>
        <row r="3998">
          <cell r="B3998">
            <v>44176</v>
          </cell>
          <cell r="C3998">
            <v>50</v>
          </cell>
          <cell r="D3998">
            <v>12</v>
          </cell>
          <cell r="E3998">
            <v>4006010534</v>
          </cell>
          <cell r="F3998" t="str">
            <v>Thùng carton KAROFI THETIS</v>
          </cell>
          <cell r="G3998"/>
          <cell r="H3998" t="str">
            <v>Ngọc</v>
          </cell>
          <cell r="I3998">
            <v>1005936</v>
          </cell>
          <cell r="J3998" t="str">
            <v>IQC</v>
          </cell>
          <cell r="K3998">
            <v>190</v>
          </cell>
          <cell r="L3998">
            <v>190</v>
          </cell>
          <cell r="M3998">
            <v>0</v>
          </cell>
          <cell r="P3998"/>
          <cell r="Q3998"/>
          <cell r="R3998"/>
          <cell r="S3998"/>
          <cell r="T3998"/>
          <cell r="U3998"/>
          <cell r="V3998"/>
          <cell r="W3998"/>
          <cell r="Y3998"/>
          <cell r="Z3998"/>
          <cell r="AA3998"/>
          <cell r="AB3998"/>
          <cell r="AC3998"/>
          <cell r="AD3998"/>
          <cell r="AE3998"/>
        </row>
        <row r="3999">
          <cell r="B3999">
            <v>44176</v>
          </cell>
          <cell r="C3999">
            <v>50</v>
          </cell>
          <cell r="D3999">
            <v>12</v>
          </cell>
          <cell r="E3999">
            <v>4006010660</v>
          </cell>
          <cell r="F3999" t="str">
            <v>Thùng carton lõi chức năng KAROFI</v>
          </cell>
          <cell r="G3999"/>
          <cell r="H3999" t="str">
            <v>Ngọc</v>
          </cell>
          <cell r="I3999">
            <v>1005936</v>
          </cell>
          <cell r="J3999" t="str">
            <v>IQC</v>
          </cell>
          <cell r="K3999">
            <v>50</v>
          </cell>
          <cell r="L3999">
            <v>50</v>
          </cell>
          <cell r="M3999">
            <v>0</v>
          </cell>
          <cell r="P3999"/>
          <cell r="Q3999"/>
          <cell r="R3999"/>
          <cell r="S3999"/>
          <cell r="T3999"/>
          <cell r="U3999"/>
          <cell r="V3999"/>
          <cell r="W3999"/>
          <cell r="Y3999"/>
          <cell r="Z3999"/>
          <cell r="AA3999"/>
          <cell r="AB3999"/>
          <cell r="AC3999"/>
          <cell r="AD3999"/>
          <cell r="AE3999"/>
        </row>
        <row r="4000">
          <cell r="B4000">
            <v>44176</v>
          </cell>
          <cell r="C4000">
            <v>50</v>
          </cell>
          <cell r="D4000">
            <v>12</v>
          </cell>
          <cell r="E4000">
            <v>4006050052</v>
          </cell>
          <cell r="F4000" t="str">
            <v>XỐP MẶT IRO3</v>
          </cell>
          <cell r="G4000"/>
          <cell r="H4000" t="str">
            <v>Ngọc</v>
          </cell>
          <cell r="I4000">
            <v>1000008</v>
          </cell>
          <cell r="J4000" t="str">
            <v>IQC</v>
          </cell>
          <cell r="K4000">
            <v>300</v>
          </cell>
          <cell r="L4000">
            <v>300</v>
          </cell>
          <cell r="M4000">
            <v>0</v>
          </cell>
          <cell r="P4000"/>
          <cell r="Q4000"/>
          <cell r="R4000"/>
          <cell r="S4000"/>
          <cell r="T4000"/>
          <cell r="U4000"/>
          <cell r="V4000"/>
          <cell r="W4000"/>
          <cell r="Y4000"/>
          <cell r="Z4000"/>
          <cell r="AA4000"/>
          <cell r="AB4000"/>
          <cell r="AC4000"/>
          <cell r="AD4000"/>
          <cell r="AE4000"/>
        </row>
        <row r="4001">
          <cell r="B4001">
            <v>44176</v>
          </cell>
          <cell r="C4001">
            <v>50</v>
          </cell>
          <cell r="D4001">
            <v>12</v>
          </cell>
          <cell r="E4001">
            <v>4006050053</v>
          </cell>
          <cell r="F4001" t="str">
            <v>XỐP HÔNG IRO3</v>
          </cell>
          <cell r="G4001"/>
          <cell r="H4001" t="str">
            <v>Ngọc</v>
          </cell>
          <cell r="I4001">
            <v>1000008</v>
          </cell>
          <cell r="J4001" t="str">
            <v>IQC</v>
          </cell>
          <cell r="K4001">
            <v>300</v>
          </cell>
          <cell r="L4001">
            <v>300</v>
          </cell>
          <cell r="M4001">
            <v>0</v>
          </cell>
          <cell r="P4001"/>
          <cell r="Q4001"/>
          <cell r="R4001"/>
          <cell r="S4001"/>
          <cell r="T4001"/>
          <cell r="U4001"/>
          <cell r="V4001"/>
          <cell r="W4001"/>
          <cell r="Y4001"/>
          <cell r="Z4001"/>
          <cell r="AA4001"/>
          <cell r="AB4001"/>
          <cell r="AC4001"/>
          <cell r="AD4001"/>
          <cell r="AE4001"/>
        </row>
        <row r="4002">
          <cell r="B4002">
            <v>44176</v>
          </cell>
          <cell r="C4002">
            <v>50</v>
          </cell>
          <cell r="D4002">
            <v>12</v>
          </cell>
          <cell r="E4002">
            <v>4006050071</v>
          </cell>
          <cell r="F4002" t="str">
            <v>Xốp EPS đình- đáy WATER FALL v2</v>
          </cell>
          <cell r="G4002"/>
          <cell r="H4002" t="str">
            <v>Ngọc</v>
          </cell>
          <cell r="I4002">
            <v>1000008</v>
          </cell>
          <cell r="J4002" t="str">
            <v>IQC</v>
          </cell>
          <cell r="K4002">
            <v>160</v>
          </cell>
          <cell r="L4002">
            <v>160</v>
          </cell>
          <cell r="M4002">
            <v>0</v>
          </cell>
          <cell r="P4002"/>
          <cell r="Q4002"/>
          <cell r="R4002"/>
          <cell r="S4002"/>
          <cell r="T4002"/>
          <cell r="U4002"/>
          <cell r="V4002"/>
          <cell r="W4002"/>
          <cell r="Y4002"/>
          <cell r="Z4002"/>
          <cell r="AA4002"/>
          <cell r="AB4002"/>
          <cell r="AC4002"/>
          <cell r="AD4002"/>
          <cell r="AE4002"/>
        </row>
        <row r="4003">
          <cell r="B4003">
            <v>44176</v>
          </cell>
          <cell r="C4003">
            <v>50</v>
          </cell>
          <cell r="D4003">
            <v>12</v>
          </cell>
          <cell r="E4003">
            <v>4006050047</v>
          </cell>
          <cell r="F4003" t="str">
            <v>Xốp EPS phẳng 365x885x10</v>
          </cell>
          <cell r="G4003"/>
          <cell r="H4003" t="str">
            <v>Ngọc</v>
          </cell>
          <cell r="I4003">
            <v>1000008</v>
          </cell>
          <cell r="J4003" t="str">
            <v>IQC</v>
          </cell>
          <cell r="K4003">
            <v>400</v>
          </cell>
          <cell r="L4003">
            <v>400</v>
          </cell>
          <cell r="M4003">
            <v>0</v>
          </cell>
          <cell r="P4003"/>
          <cell r="Q4003"/>
          <cell r="R4003"/>
          <cell r="S4003"/>
          <cell r="T4003"/>
          <cell r="U4003"/>
          <cell r="V4003"/>
          <cell r="W4003"/>
          <cell r="Y4003"/>
          <cell r="Z4003"/>
          <cell r="AA4003"/>
          <cell r="AB4003"/>
          <cell r="AC4003"/>
          <cell r="AD4003"/>
          <cell r="AE4003"/>
        </row>
        <row r="4004">
          <cell r="B4004">
            <v>44176</v>
          </cell>
          <cell r="C4004">
            <v>50</v>
          </cell>
          <cell r="D4004">
            <v>12</v>
          </cell>
          <cell r="E4004">
            <v>4006050048</v>
          </cell>
          <cell r="F4004" t="str">
            <v>Xốp EPS phẳng 425x885x10</v>
          </cell>
          <cell r="G4004"/>
          <cell r="H4004" t="str">
            <v>Ngọc</v>
          </cell>
          <cell r="I4004">
            <v>1000008</v>
          </cell>
          <cell r="J4004" t="str">
            <v>IQC</v>
          </cell>
          <cell r="K4004">
            <v>400</v>
          </cell>
          <cell r="L4004">
            <v>400</v>
          </cell>
          <cell r="M4004">
            <v>0</v>
          </cell>
          <cell r="P4004"/>
          <cell r="Q4004"/>
          <cell r="R4004"/>
          <cell r="S4004"/>
          <cell r="T4004"/>
          <cell r="U4004"/>
          <cell r="V4004"/>
          <cell r="W4004"/>
          <cell r="Y4004"/>
          <cell r="Z4004"/>
          <cell r="AA4004"/>
          <cell r="AB4004"/>
          <cell r="AC4004"/>
          <cell r="AD4004"/>
          <cell r="AE4004"/>
        </row>
        <row r="4005">
          <cell r="B4005">
            <v>44176</v>
          </cell>
          <cell r="C4005">
            <v>50</v>
          </cell>
          <cell r="D4005">
            <v>12</v>
          </cell>
          <cell r="E4005">
            <v>4006050105</v>
          </cell>
          <cell r="F4005" t="str">
            <v>Xốp EPS phẳng đỉnh IQO</v>
          </cell>
          <cell r="G4005"/>
          <cell r="H4005" t="str">
            <v>Ngọc</v>
          </cell>
          <cell r="I4005">
            <v>1000008</v>
          </cell>
          <cell r="J4005" t="str">
            <v>IQC</v>
          </cell>
          <cell r="K4005">
            <v>200</v>
          </cell>
          <cell r="L4005">
            <v>200</v>
          </cell>
          <cell r="M4005">
            <v>0</v>
          </cell>
          <cell r="P4005"/>
          <cell r="Q4005"/>
          <cell r="R4005"/>
          <cell r="S4005"/>
          <cell r="T4005"/>
          <cell r="U4005"/>
          <cell r="V4005"/>
          <cell r="W4005"/>
          <cell r="Y4005"/>
          <cell r="Z4005"/>
          <cell r="AA4005"/>
          <cell r="AB4005"/>
          <cell r="AC4005"/>
          <cell r="AD4005"/>
          <cell r="AE4005"/>
        </row>
        <row r="4006">
          <cell r="B4006">
            <v>44176</v>
          </cell>
          <cell r="C4006">
            <v>50</v>
          </cell>
          <cell r="D4006">
            <v>12</v>
          </cell>
          <cell r="E4006">
            <v>4006050106</v>
          </cell>
          <cell r="F4006" t="str">
            <v>Xốp EPS phẳng mặt IQO</v>
          </cell>
          <cell r="G4006"/>
          <cell r="H4006" t="str">
            <v>Ngọc</v>
          </cell>
          <cell r="I4006">
            <v>1000008</v>
          </cell>
          <cell r="J4006" t="str">
            <v>IQC</v>
          </cell>
          <cell r="K4006">
            <v>500</v>
          </cell>
          <cell r="L4006">
            <v>500</v>
          </cell>
          <cell r="M4006">
            <v>0</v>
          </cell>
          <cell r="P4006"/>
          <cell r="Q4006"/>
          <cell r="R4006"/>
          <cell r="S4006"/>
          <cell r="T4006"/>
          <cell r="U4006"/>
          <cell r="V4006"/>
          <cell r="W4006"/>
          <cell r="Y4006"/>
          <cell r="Z4006"/>
          <cell r="AA4006"/>
          <cell r="AB4006"/>
          <cell r="AC4006"/>
          <cell r="AD4006"/>
          <cell r="AE4006"/>
        </row>
        <row r="4007">
          <cell r="B4007">
            <v>44176</v>
          </cell>
          <cell r="C4007">
            <v>50</v>
          </cell>
          <cell r="D4007">
            <v>12</v>
          </cell>
          <cell r="E4007">
            <v>4006050107</v>
          </cell>
          <cell r="F4007" t="str">
            <v>Xốp EPS phẳng cạnh IQO</v>
          </cell>
          <cell r="G4007"/>
          <cell r="H4007" t="str">
            <v>Ngọc</v>
          </cell>
          <cell r="I4007">
            <v>1000008</v>
          </cell>
          <cell r="J4007" t="str">
            <v>IQC</v>
          </cell>
          <cell r="K4007">
            <v>400</v>
          </cell>
          <cell r="L4007">
            <v>400</v>
          </cell>
          <cell r="M4007">
            <v>0</v>
          </cell>
          <cell r="P4007"/>
          <cell r="Q4007"/>
          <cell r="R4007"/>
          <cell r="S4007"/>
          <cell r="T4007"/>
          <cell r="U4007"/>
          <cell r="V4007"/>
          <cell r="W4007"/>
          <cell r="Y4007"/>
          <cell r="Z4007"/>
          <cell r="AA4007"/>
          <cell r="AB4007"/>
          <cell r="AC4007"/>
          <cell r="AD4007"/>
          <cell r="AE4007"/>
        </row>
        <row r="4008">
          <cell r="B4008">
            <v>44176</v>
          </cell>
          <cell r="C4008">
            <v>50</v>
          </cell>
          <cell r="D4008">
            <v>12</v>
          </cell>
          <cell r="E4008">
            <v>4006050118</v>
          </cell>
          <cell r="F4008" t="str">
            <v>Xốp đỉnh IQ-PLUS</v>
          </cell>
          <cell r="G4008"/>
          <cell r="H4008" t="str">
            <v>Ngọc</v>
          </cell>
          <cell r="I4008">
            <v>1000008</v>
          </cell>
          <cell r="J4008" t="str">
            <v>IQC</v>
          </cell>
          <cell r="K4008">
            <v>260</v>
          </cell>
          <cell r="L4008">
            <v>260</v>
          </cell>
          <cell r="M4008">
            <v>0</v>
          </cell>
          <cell r="P4008"/>
          <cell r="Q4008"/>
          <cell r="R4008"/>
          <cell r="S4008"/>
          <cell r="T4008"/>
          <cell r="U4008"/>
          <cell r="V4008"/>
          <cell r="W4008"/>
          <cell r="Y4008"/>
          <cell r="Z4008"/>
          <cell r="AA4008"/>
          <cell r="AB4008"/>
          <cell r="AC4008"/>
          <cell r="AD4008"/>
          <cell r="AE4008"/>
        </row>
        <row r="4009">
          <cell r="B4009">
            <v>44176</v>
          </cell>
          <cell r="C4009">
            <v>50</v>
          </cell>
          <cell r="D4009">
            <v>12</v>
          </cell>
          <cell r="E4009">
            <v>4006050113</v>
          </cell>
          <cell r="F4009" t="str">
            <v>Xốp PE phẳng 495x385x20</v>
          </cell>
          <cell r="G4009"/>
          <cell r="H4009" t="str">
            <v>Ngọc</v>
          </cell>
          <cell r="I4009">
            <v>1000008</v>
          </cell>
          <cell r="J4009" t="str">
            <v>IQC</v>
          </cell>
          <cell r="K4009">
            <v>100</v>
          </cell>
          <cell r="L4009">
            <v>100</v>
          </cell>
          <cell r="M4009">
            <v>0</v>
          </cell>
          <cell r="P4009"/>
          <cell r="Q4009"/>
          <cell r="R4009"/>
          <cell r="S4009"/>
          <cell r="T4009"/>
          <cell r="U4009"/>
          <cell r="V4009"/>
          <cell r="W4009"/>
          <cell r="Y4009"/>
          <cell r="Z4009"/>
          <cell r="AA4009"/>
          <cell r="AB4009"/>
          <cell r="AC4009"/>
          <cell r="AD4009"/>
          <cell r="AE4009"/>
        </row>
        <row r="4010">
          <cell r="B4010">
            <v>44176</v>
          </cell>
          <cell r="C4010">
            <v>50</v>
          </cell>
          <cell r="D4010">
            <v>12</v>
          </cell>
          <cell r="E4010">
            <v>4006050050</v>
          </cell>
          <cell r="F4010" t="str">
            <v>Tấm Xốp PE đệm cốc, Kt 380x200x15</v>
          </cell>
          <cell r="G4010"/>
          <cell r="H4010" t="str">
            <v>Ngọc</v>
          </cell>
          <cell r="I4010">
            <v>1000008</v>
          </cell>
          <cell r="J4010" t="str">
            <v>IQC</v>
          </cell>
          <cell r="K4010">
            <v>800</v>
          </cell>
          <cell r="L4010">
            <v>800</v>
          </cell>
          <cell r="M4010">
            <v>0</v>
          </cell>
          <cell r="P4010"/>
          <cell r="Q4010"/>
          <cell r="R4010"/>
          <cell r="S4010"/>
          <cell r="T4010"/>
          <cell r="U4010"/>
          <cell r="V4010"/>
          <cell r="W4010"/>
          <cell r="Y4010"/>
          <cell r="Z4010"/>
          <cell r="AA4010"/>
          <cell r="AB4010"/>
          <cell r="AC4010"/>
          <cell r="AD4010"/>
          <cell r="AE4010"/>
        </row>
        <row r="4011">
          <cell r="B4011">
            <v>44176</v>
          </cell>
          <cell r="C4011">
            <v>50</v>
          </cell>
          <cell r="D4011">
            <v>12</v>
          </cell>
          <cell r="E4011">
            <v>2017030008</v>
          </cell>
          <cell r="F4011" t="str">
            <v>Gioăng CTO trong 3mm</v>
          </cell>
          <cell r="G4011"/>
          <cell r="H4011" t="str">
            <v>Ngọc</v>
          </cell>
          <cell r="I4011">
            <v>1000031</v>
          </cell>
          <cell r="J4011" t="str">
            <v>IQC</v>
          </cell>
          <cell r="K4011">
            <v>17301</v>
          </cell>
          <cell r="L4011">
            <v>17301</v>
          </cell>
          <cell r="M4011">
            <v>0</v>
          </cell>
          <cell r="P4011"/>
          <cell r="Q4011"/>
          <cell r="R4011"/>
          <cell r="S4011"/>
          <cell r="T4011"/>
          <cell r="U4011"/>
          <cell r="V4011"/>
          <cell r="W4011"/>
          <cell r="Y4011"/>
          <cell r="Z4011"/>
          <cell r="AA4011"/>
          <cell r="AB4011"/>
          <cell r="AC4011"/>
          <cell r="AD4011"/>
          <cell r="AE4011"/>
        </row>
        <row r="4012">
          <cell r="B4012">
            <v>44176</v>
          </cell>
          <cell r="C4012">
            <v>50</v>
          </cell>
          <cell r="D4012">
            <v>12</v>
          </cell>
          <cell r="E4012">
            <v>2017030012</v>
          </cell>
          <cell r="F4012" t="str">
            <v>Gioăng CTO xanh 3mm</v>
          </cell>
          <cell r="G4012"/>
          <cell r="H4012" t="str">
            <v>Ngọc</v>
          </cell>
          <cell r="I4012">
            <v>1000031</v>
          </cell>
          <cell r="J4012" t="str">
            <v>IQC</v>
          </cell>
          <cell r="K4012">
            <v>15699</v>
          </cell>
          <cell r="L4012">
            <v>15699</v>
          </cell>
          <cell r="M4012">
            <v>0</v>
          </cell>
          <cell r="P4012"/>
          <cell r="Q4012"/>
          <cell r="R4012"/>
          <cell r="S4012"/>
          <cell r="T4012"/>
          <cell r="U4012"/>
          <cell r="V4012"/>
          <cell r="W4012"/>
          <cell r="Y4012"/>
          <cell r="Z4012"/>
          <cell r="AA4012"/>
          <cell r="AB4012"/>
          <cell r="AC4012"/>
          <cell r="AD4012"/>
          <cell r="AE4012"/>
        </row>
        <row r="4013">
          <cell r="B4013">
            <v>44176</v>
          </cell>
          <cell r="C4013">
            <v>50</v>
          </cell>
          <cell r="D4013">
            <v>12</v>
          </cell>
          <cell r="E4013">
            <v>4006010035</v>
          </cell>
          <cell r="F4013" t="str">
            <v>Thùng carton CTO 10"</v>
          </cell>
          <cell r="G4013"/>
          <cell r="H4013" t="str">
            <v>Ngọc</v>
          </cell>
          <cell r="I4013">
            <v>1004696</v>
          </cell>
          <cell r="J4013" t="str">
            <v>IQC</v>
          </cell>
          <cell r="K4013">
            <v>50</v>
          </cell>
          <cell r="L4013">
            <v>50</v>
          </cell>
          <cell r="M4013">
            <v>0</v>
          </cell>
          <cell r="P4013"/>
          <cell r="Q4013"/>
          <cell r="R4013"/>
          <cell r="S4013"/>
          <cell r="T4013"/>
          <cell r="U4013"/>
          <cell r="V4013"/>
          <cell r="W4013"/>
          <cell r="Y4013"/>
          <cell r="Z4013"/>
          <cell r="AA4013"/>
          <cell r="AB4013"/>
          <cell r="AC4013"/>
          <cell r="AD4013"/>
          <cell r="AE4013"/>
        </row>
        <row r="4014">
          <cell r="B4014">
            <v>44176</v>
          </cell>
          <cell r="C4014">
            <v>50</v>
          </cell>
          <cell r="D4014">
            <v>12</v>
          </cell>
          <cell r="E4014">
            <v>4006010037</v>
          </cell>
          <cell r="F4014" t="str">
            <v>Thùng carton đế tủ IQ</v>
          </cell>
          <cell r="G4014"/>
          <cell r="H4014" t="str">
            <v>Ngọc</v>
          </cell>
          <cell r="I4014">
            <v>1004696</v>
          </cell>
          <cell r="J4014" t="str">
            <v>IQC</v>
          </cell>
          <cell r="K4014">
            <v>600</v>
          </cell>
          <cell r="L4014">
            <v>600</v>
          </cell>
          <cell r="M4014">
            <v>0</v>
          </cell>
          <cell r="P4014"/>
          <cell r="Q4014"/>
          <cell r="R4014"/>
          <cell r="S4014"/>
          <cell r="T4014"/>
          <cell r="U4014"/>
          <cell r="V4014"/>
          <cell r="W4014"/>
          <cell r="Y4014"/>
          <cell r="Z4014"/>
          <cell r="AA4014"/>
          <cell r="AB4014"/>
          <cell r="AC4014"/>
          <cell r="AD4014"/>
          <cell r="AE4014"/>
        </row>
        <row r="4015">
          <cell r="B4015">
            <v>44176</v>
          </cell>
          <cell r="C4015">
            <v>50</v>
          </cell>
          <cell r="D4015">
            <v>12</v>
          </cell>
          <cell r="E4015">
            <v>4006010040</v>
          </cell>
          <cell r="F4015" t="str">
            <v>Thùng carton OCB 10" NĐ</v>
          </cell>
          <cell r="G4015"/>
          <cell r="H4015" t="str">
            <v>Ngọc</v>
          </cell>
          <cell r="I4015">
            <v>1004696</v>
          </cell>
          <cell r="J4015" t="str">
            <v>IQC</v>
          </cell>
          <cell r="K4015">
            <v>250</v>
          </cell>
          <cell r="L4015">
            <v>250</v>
          </cell>
          <cell r="M4015">
            <v>0</v>
          </cell>
          <cell r="P4015"/>
          <cell r="Q4015"/>
          <cell r="R4015"/>
          <cell r="S4015"/>
          <cell r="T4015"/>
          <cell r="U4015"/>
          <cell r="V4015"/>
          <cell r="W4015"/>
          <cell r="Y4015"/>
          <cell r="Z4015"/>
          <cell r="AA4015"/>
          <cell r="AB4015"/>
          <cell r="AC4015"/>
          <cell r="AD4015"/>
          <cell r="AE4015"/>
        </row>
        <row r="4016">
          <cell r="B4016">
            <v>44176</v>
          </cell>
          <cell r="C4016">
            <v>50</v>
          </cell>
          <cell r="D4016">
            <v>12</v>
          </cell>
          <cell r="E4016">
            <v>4006010372</v>
          </cell>
          <cell r="F4016" t="str">
            <v>Thùng carton PP 10" XK</v>
          </cell>
          <cell r="G4016"/>
          <cell r="H4016" t="str">
            <v>Ngọc</v>
          </cell>
          <cell r="I4016">
            <v>1004696</v>
          </cell>
          <cell r="J4016" t="str">
            <v>IQC</v>
          </cell>
          <cell r="K4016">
            <v>40</v>
          </cell>
          <cell r="L4016">
            <v>40</v>
          </cell>
          <cell r="M4016">
            <v>0</v>
          </cell>
          <cell r="P4016"/>
          <cell r="Q4016"/>
          <cell r="R4016"/>
          <cell r="S4016"/>
          <cell r="T4016"/>
          <cell r="U4016"/>
          <cell r="V4016"/>
          <cell r="W4016"/>
          <cell r="Y4016"/>
          <cell r="Z4016"/>
          <cell r="AA4016"/>
          <cell r="AB4016"/>
          <cell r="AC4016"/>
          <cell r="AD4016"/>
          <cell r="AE4016"/>
        </row>
        <row r="4017">
          <cell r="B4017">
            <v>44176</v>
          </cell>
          <cell r="C4017">
            <v>50</v>
          </cell>
          <cell r="D4017">
            <v>12</v>
          </cell>
          <cell r="E4017">
            <v>4006010206</v>
          </cell>
          <cell r="F4017" t="str">
            <v>Thùng carton OCB FILTER XK</v>
          </cell>
          <cell r="G4017"/>
          <cell r="H4017" t="str">
            <v>Ngọc</v>
          </cell>
          <cell r="I4017">
            <v>1004696</v>
          </cell>
          <cell r="J4017" t="str">
            <v>IQC</v>
          </cell>
          <cell r="K4017">
            <v>24</v>
          </cell>
          <cell r="L4017">
            <v>24</v>
          </cell>
          <cell r="M4017">
            <v>0</v>
          </cell>
          <cell r="P4017"/>
          <cell r="Q4017"/>
          <cell r="R4017"/>
          <cell r="S4017"/>
          <cell r="T4017"/>
          <cell r="U4017"/>
          <cell r="V4017"/>
          <cell r="W4017"/>
          <cell r="Y4017"/>
          <cell r="Z4017"/>
          <cell r="AA4017"/>
          <cell r="AB4017"/>
          <cell r="AC4017"/>
          <cell r="AD4017"/>
          <cell r="AE4017"/>
        </row>
        <row r="4018">
          <cell r="B4018">
            <v>44176</v>
          </cell>
          <cell r="C4018">
            <v>50</v>
          </cell>
          <cell r="D4018">
            <v>12</v>
          </cell>
          <cell r="E4018">
            <v>4006010041</v>
          </cell>
          <cell r="F4018" t="str">
            <v>Thùng carton PP 10" Nesca</v>
          </cell>
          <cell r="G4018"/>
          <cell r="H4018" t="str">
            <v>Ngọc</v>
          </cell>
          <cell r="I4018">
            <v>1004696</v>
          </cell>
          <cell r="J4018" t="str">
            <v>IQC</v>
          </cell>
          <cell r="K4018">
            <v>260</v>
          </cell>
          <cell r="L4018">
            <v>260</v>
          </cell>
          <cell r="M4018">
            <v>0</v>
          </cell>
          <cell r="P4018"/>
          <cell r="Q4018"/>
          <cell r="R4018"/>
          <cell r="S4018"/>
          <cell r="T4018"/>
          <cell r="U4018"/>
          <cell r="V4018"/>
          <cell r="W4018"/>
          <cell r="Y4018"/>
          <cell r="Z4018"/>
          <cell r="AA4018"/>
          <cell r="AB4018"/>
          <cell r="AC4018"/>
          <cell r="AD4018"/>
          <cell r="AE4018"/>
        </row>
        <row r="4019">
          <cell r="B4019">
            <v>44176</v>
          </cell>
          <cell r="C4019">
            <v>50</v>
          </cell>
          <cell r="D4019">
            <v>12</v>
          </cell>
          <cell r="E4019">
            <v>4006010082</v>
          </cell>
          <cell r="F4019" t="str">
            <v>Thùng carton T33 V</v>
          </cell>
          <cell r="G4019"/>
          <cell r="H4019" t="str">
            <v>Ngọc</v>
          </cell>
          <cell r="I4019">
            <v>1004696</v>
          </cell>
          <cell r="J4019" t="str">
            <v>IQC</v>
          </cell>
          <cell r="K4019">
            <v>295</v>
          </cell>
          <cell r="L4019">
            <v>295</v>
          </cell>
          <cell r="M4019">
            <v>0</v>
          </cell>
          <cell r="P4019"/>
          <cell r="Q4019"/>
          <cell r="R4019"/>
          <cell r="S4019"/>
          <cell r="T4019"/>
          <cell r="U4019"/>
          <cell r="V4019"/>
          <cell r="W4019"/>
          <cell r="Y4019"/>
          <cell r="Z4019"/>
          <cell r="AA4019"/>
          <cell r="AB4019"/>
          <cell r="AC4019"/>
          <cell r="AD4019"/>
          <cell r="AE4019"/>
        </row>
        <row r="4020">
          <cell r="B4020">
            <v>44176</v>
          </cell>
          <cell r="C4020">
            <v>50</v>
          </cell>
          <cell r="D4020">
            <v>12</v>
          </cell>
          <cell r="E4020">
            <v>4006010688</v>
          </cell>
          <cell r="F4020" t="str">
            <v>Thùng carton RO BLUE LEAF</v>
          </cell>
          <cell r="G4020"/>
          <cell r="H4020" t="str">
            <v>Ngọc</v>
          </cell>
          <cell r="I4020">
            <v>1004696</v>
          </cell>
          <cell r="J4020" t="str">
            <v>IQC</v>
          </cell>
          <cell r="K4020">
            <v>100</v>
          </cell>
          <cell r="L4020">
            <v>100</v>
          </cell>
          <cell r="M4020">
            <v>0</v>
          </cell>
          <cell r="P4020"/>
          <cell r="Q4020"/>
          <cell r="R4020"/>
          <cell r="S4020"/>
          <cell r="T4020"/>
          <cell r="U4020"/>
          <cell r="V4020"/>
          <cell r="W4020"/>
          <cell r="Y4020"/>
          <cell r="Z4020"/>
          <cell r="AA4020"/>
          <cell r="AB4020"/>
          <cell r="AC4020"/>
          <cell r="AD4020"/>
          <cell r="AE4020"/>
        </row>
        <row r="4021">
          <cell r="B4021">
            <v>44176</v>
          </cell>
          <cell r="C4021">
            <v>50</v>
          </cell>
          <cell r="D4021">
            <v>12</v>
          </cell>
          <cell r="E4021">
            <v>2017030012</v>
          </cell>
          <cell r="F4021" t="str">
            <v>Gioăng CTO xanh 3mm</v>
          </cell>
          <cell r="G4021"/>
          <cell r="H4021" t="str">
            <v>Nhật Anh</v>
          </cell>
          <cell r="I4021">
            <v>1000031</v>
          </cell>
          <cell r="J4021" t="str">
            <v>IQC</v>
          </cell>
          <cell r="K4021">
            <v>30000</v>
          </cell>
          <cell r="L4021">
            <v>30000</v>
          </cell>
          <cell r="M4021">
            <v>0</v>
          </cell>
          <cell r="P4021"/>
          <cell r="Q4021"/>
          <cell r="R4021"/>
          <cell r="S4021"/>
          <cell r="T4021"/>
          <cell r="U4021"/>
          <cell r="V4021"/>
          <cell r="W4021"/>
          <cell r="Y4021"/>
          <cell r="Z4021"/>
          <cell r="AA4021"/>
          <cell r="AB4021"/>
          <cell r="AC4021"/>
          <cell r="AD4021"/>
          <cell r="AE4021"/>
        </row>
        <row r="4022">
          <cell r="B4022">
            <v>44176</v>
          </cell>
          <cell r="C4022">
            <v>50</v>
          </cell>
          <cell r="D4022">
            <v>12</v>
          </cell>
          <cell r="E4022">
            <v>4004090042</v>
          </cell>
          <cell r="F4022" t="str">
            <v>Màng PE 500x0.017mm</v>
          </cell>
          <cell r="G4022"/>
          <cell r="H4022" t="str">
            <v>Nhật Anh</v>
          </cell>
          <cell r="I4022">
            <v>1005263</v>
          </cell>
          <cell r="J4022" t="str">
            <v>IQC</v>
          </cell>
          <cell r="K4022">
            <v>100</v>
          </cell>
          <cell r="L4022">
            <v>100</v>
          </cell>
          <cell r="M4022">
            <v>0</v>
          </cell>
          <cell r="P4022"/>
          <cell r="Q4022"/>
          <cell r="R4022"/>
          <cell r="S4022"/>
          <cell r="T4022"/>
          <cell r="U4022"/>
          <cell r="V4022"/>
          <cell r="W4022"/>
          <cell r="Y4022"/>
          <cell r="Z4022"/>
          <cell r="AA4022"/>
          <cell r="AB4022"/>
          <cell r="AC4022"/>
          <cell r="AD4022"/>
          <cell r="AE4022"/>
        </row>
        <row r="4023">
          <cell r="B4023">
            <v>44176</v>
          </cell>
          <cell r="C4023">
            <v>50</v>
          </cell>
          <cell r="D4023">
            <v>12</v>
          </cell>
          <cell r="E4023">
            <v>4004090019</v>
          </cell>
          <cell r="F4023" t="str">
            <v>Màng PE 70x15um</v>
          </cell>
          <cell r="G4023"/>
          <cell r="H4023" t="str">
            <v>Nhật Anh</v>
          </cell>
          <cell r="I4023">
            <v>1005263</v>
          </cell>
          <cell r="J4023" t="str">
            <v>IQC</v>
          </cell>
          <cell r="K4023">
            <v>8</v>
          </cell>
          <cell r="L4023">
            <v>8</v>
          </cell>
          <cell r="M4023">
            <v>0</v>
          </cell>
          <cell r="P4023"/>
          <cell r="Q4023"/>
          <cell r="R4023"/>
          <cell r="S4023"/>
          <cell r="T4023"/>
          <cell r="U4023"/>
          <cell r="V4023"/>
          <cell r="W4023"/>
          <cell r="Y4023"/>
          <cell r="Z4023"/>
          <cell r="AA4023"/>
          <cell r="AB4023"/>
          <cell r="AC4023"/>
          <cell r="AD4023"/>
          <cell r="AE4023"/>
        </row>
        <row r="4024">
          <cell r="B4024">
            <v>44176</v>
          </cell>
          <cell r="C4024">
            <v>50</v>
          </cell>
          <cell r="D4024">
            <v>12</v>
          </cell>
          <cell r="E4024">
            <v>4006020011</v>
          </cell>
          <cell r="F4024" t="str">
            <v>Bao tải dứa 80x120cm</v>
          </cell>
          <cell r="G4024"/>
          <cell r="H4024" t="str">
            <v>Nhật Anh</v>
          </cell>
          <cell r="I4024">
            <v>1000333</v>
          </cell>
          <cell r="J4024" t="str">
            <v>IQC</v>
          </cell>
          <cell r="K4024">
            <v>500</v>
          </cell>
          <cell r="L4024">
            <v>500</v>
          </cell>
          <cell r="M4024">
            <v>0</v>
          </cell>
          <cell r="P4024"/>
          <cell r="Q4024"/>
          <cell r="R4024"/>
          <cell r="S4024"/>
          <cell r="T4024"/>
          <cell r="U4024"/>
          <cell r="V4024"/>
          <cell r="W4024"/>
          <cell r="Y4024"/>
          <cell r="Z4024"/>
          <cell r="AA4024"/>
          <cell r="AB4024"/>
          <cell r="AC4024"/>
          <cell r="AD4024"/>
          <cell r="AE4024"/>
        </row>
        <row r="4025">
          <cell r="B4025">
            <v>44176</v>
          </cell>
          <cell r="C4025">
            <v>50</v>
          </cell>
          <cell r="D4025">
            <v>12</v>
          </cell>
          <cell r="E4025">
            <v>4006040050</v>
          </cell>
          <cell r="F4025" t="str">
            <v>Màng dính PE 300mmx360m</v>
          </cell>
          <cell r="G4025"/>
          <cell r="H4025" t="str">
            <v>Nhật Anh</v>
          </cell>
          <cell r="I4025">
            <v>1000068</v>
          </cell>
          <cell r="J4025" t="str">
            <v>IQC</v>
          </cell>
          <cell r="K4025">
            <v>200</v>
          </cell>
          <cell r="L4025">
            <v>200</v>
          </cell>
          <cell r="M4025">
            <v>0</v>
          </cell>
          <cell r="P4025"/>
          <cell r="Q4025"/>
          <cell r="R4025"/>
          <cell r="S4025"/>
          <cell r="T4025"/>
          <cell r="U4025"/>
          <cell r="V4025"/>
          <cell r="W4025"/>
          <cell r="Y4025"/>
          <cell r="Z4025"/>
          <cell r="AA4025"/>
          <cell r="AB4025"/>
          <cell r="AC4025"/>
          <cell r="AD4025"/>
          <cell r="AE4025"/>
        </row>
        <row r="4026">
          <cell r="B4026">
            <v>44176</v>
          </cell>
          <cell r="C4026">
            <v>50</v>
          </cell>
          <cell r="D4026">
            <v>12</v>
          </cell>
          <cell r="E4026">
            <v>4004090031</v>
          </cell>
          <cell r="F4026" t="str">
            <v>Bông 2</v>
          </cell>
          <cell r="G4026"/>
          <cell r="H4026" t="str">
            <v>Nhật Anh</v>
          </cell>
          <cell r="I4026">
            <v>1000000</v>
          </cell>
          <cell r="J4026" t="str">
            <v>IQC</v>
          </cell>
          <cell r="K4026">
            <v>7</v>
          </cell>
          <cell r="L4026">
            <v>7</v>
          </cell>
          <cell r="M4026">
            <v>0</v>
          </cell>
          <cell r="P4026"/>
          <cell r="Q4026"/>
          <cell r="R4026"/>
          <cell r="S4026"/>
          <cell r="T4026"/>
          <cell r="U4026"/>
          <cell r="V4026"/>
          <cell r="W4026"/>
          <cell r="Y4026"/>
          <cell r="Z4026"/>
          <cell r="AA4026"/>
          <cell r="AB4026"/>
          <cell r="AC4026"/>
          <cell r="AD4026"/>
          <cell r="AE4026"/>
        </row>
        <row r="4027">
          <cell r="B4027">
            <v>44176</v>
          </cell>
          <cell r="C4027">
            <v>50</v>
          </cell>
          <cell r="D4027">
            <v>12</v>
          </cell>
          <cell r="E4027">
            <v>2017030011</v>
          </cell>
          <cell r="F4027" t="str">
            <v>Gioăng CTO trắng 3mm</v>
          </cell>
          <cell r="G4027"/>
          <cell r="H4027" t="str">
            <v>Nhật Anh</v>
          </cell>
          <cell r="I4027">
            <v>1000031</v>
          </cell>
          <cell r="J4027" t="str">
            <v>IQC</v>
          </cell>
          <cell r="K4027">
            <v>12000</v>
          </cell>
          <cell r="L4027">
            <v>12000</v>
          </cell>
          <cell r="M4027">
            <v>0</v>
          </cell>
          <cell r="P4027"/>
          <cell r="Q4027"/>
          <cell r="R4027"/>
          <cell r="S4027"/>
          <cell r="T4027"/>
          <cell r="U4027"/>
          <cell r="V4027"/>
          <cell r="W4027"/>
          <cell r="Y4027"/>
          <cell r="Z4027"/>
          <cell r="AA4027"/>
          <cell r="AB4027"/>
          <cell r="AC4027"/>
          <cell r="AD4027"/>
          <cell r="AE4027"/>
        </row>
        <row r="4028">
          <cell r="B4028">
            <v>44176</v>
          </cell>
          <cell r="C4028">
            <v>50</v>
          </cell>
          <cell r="D4028">
            <v>12</v>
          </cell>
          <cell r="E4028">
            <v>2008050016</v>
          </cell>
          <cell r="F4028" t="str">
            <v>Cam lệch tâm bơm 8369T</v>
          </cell>
          <cell r="G4028"/>
          <cell r="H4028" t="str">
            <v>Nhật Anh</v>
          </cell>
          <cell r="I4028">
            <v>1006358</v>
          </cell>
          <cell r="J4028" t="str">
            <v>IQC</v>
          </cell>
          <cell r="K4028">
            <v>13000</v>
          </cell>
          <cell r="L4028">
            <v>13000</v>
          </cell>
          <cell r="M4028">
            <v>0</v>
          </cell>
          <cell r="P4028"/>
          <cell r="Q4028"/>
          <cell r="R4028"/>
          <cell r="S4028"/>
          <cell r="T4028"/>
          <cell r="U4028"/>
          <cell r="V4028"/>
          <cell r="W4028"/>
          <cell r="Y4028"/>
          <cell r="Z4028"/>
          <cell r="AA4028"/>
          <cell r="AB4028"/>
          <cell r="AC4028"/>
          <cell r="AD4028"/>
          <cell r="AE4028"/>
        </row>
        <row r="4029">
          <cell r="B4029">
            <v>44176</v>
          </cell>
          <cell r="C4029">
            <v>50</v>
          </cell>
          <cell r="D4029">
            <v>12</v>
          </cell>
          <cell r="E4029">
            <v>3004010072</v>
          </cell>
          <cell r="F4029" t="str">
            <v>Dây đo TDS v2 1.3</v>
          </cell>
          <cell r="G4029"/>
          <cell r="H4029" t="str">
            <v>Nhật Anh</v>
          </cell>
          <cell r="I4029">
            <v>1000076</v>
          </cell>
          <cell r="J4029" t="str">
            <v>IQC</v>
          </cell>
          <cell r="K4029">
            <v>700</v>
          </cell>
          <cell r="L4029">
            <v>700</v>
          </cell>
          <cell r="M4029">
            <v>0</v>
          </cell>
          <cell r="P4029"/>
          <cell r="Q4029"/>
          <cell r="R4029"/>
          <cell r="S4029"/>
          <cell r="T4029"/>
          <cell r="U4029"/>
          <cell r="V4029"/>
          <cell r="W4029"/>
          <cell r="Y4029"/>
          <cell r="Z4029"/>
          <cell r="AA4029"/>
          <cell r="AB4029"/>
          <cell r="AC4029"/>
          <cell r="AD4029"/>
          <cell r="AE4029"/>
        </row>
        <row r="4030">
          <cell r="B4030">
            <v>44176</v>
          </cell>
          <cell r="C4030">
            <v>50</v>
          </cell>
          <cell r="D4030">
            <v>12</v>
          </cell>
          <cell r="E4030">
            <v>3004010017</v>
          </cell>
          <cell r="F4030" t="str">
            <v>Dây điện AT1 (20cm)</v>
          </cell>
          <cell r="G4030"/>
          <cell r="H4030" t="str">
            <v>Nhật Anh</v>
          </cell>
          <cell r="I4030">
            <v>1000350</v>
          </cell>
          <cell r="J4030" t="str">
            <v>IQC</v>
          </cell>
          <cell r="K4030">
            <v>2200</v>
          </cell>
          <cell r="L4030">
            <v>2200</v>
          </cell>
          <cell r="M4030">
            <v>0</v>
          </cell>
          <cell r="P4030"/>
          <cell r="Q4030"/>
          <cell r="R4030"/>
          <cell r="S4030"/>
          <cell r="T4030"/>
          <cell r="U4030"/>
          <cell r="V4030"/>
          <cell r="W4030"/>
          <cell r="Y4030"/>
          <cell r="Z4030"/>
          <cell r="AA4030"/>
          <cell r="AB4030"/>
          <cell r="AC4030"/>
          <cell r="AD4030"/>
          <cell r="AE4030"/>
        </row>
        <row r="4031">
          <cell r="B4031">
            <v>44176</v>
          </cell>
          <cell r="C4031">
            <v>50</v>
          </cell>
          <cell r="D4031">
            <v>12</v>
          </cell>
          <cell r="E4031">
            <v>3004010119</v>
          </cell>
          <cell r="F4031" t="str">
            <v>Dây điện AT-6.3 (25cm)</v>
          </cell>
          <cell r="G4031"/>
          <cell r="H4031" t="str">
            <v>Nhật Anh</v>
          </cell>
          <cell r="I4031">
            <v>1000350</v>
          </cell>
          <cell r="J4031" t="str">
            <v>IQC</v>
          </cell>
          <cell r="K4031">
            <v>3800</v>
          </cell>
          <cell r="L4031">
            <v>3800</v>
          </cell>
          <cell r="M4031">
            <v>0</v>
          </cell>
          <cell r="P4031"/>
          <cell r="Q4031"/>
          <cell r="R4031"/>
          <cell r="S4031"/>
          <cell r="T4031"/>
          <cell r="U4031"/>
          <cell r="V4031"/>
          <cell r="W4031"/>
          <cell r="Y4031"/>
          <cell r="Z4031"/>
          <cell r="AA4031"/>
          <cell r="AB4031"/>
          <cell r="AC4031"/>
          <cell r="AD4031"/>
          <cell r="AE4031"/>
        </row>
        <row r="4032">
          <cell r="B4032">
            <v>44176</v>
          </cell>
          <cell r="C4032">
            <v>50</v>
          </cell>
          <cell r="D4032">
            <v>12</v>
          </cell>
          <cell r="E4032">
            <v>3004010016</v>
          </cell>
          <cell r="F4032" t="str">
            <v>Dây 4 màu dùng cho vi mạch</v>
          </cell>
          <cell r="G4032"/>
          <cell r="H4032" t="str">
            <v>Nhật Anh</v>
          </cell>
          <cell r="I4032">
            <v>1000350</v>
          </cell>
          <cell r="J4032" t="str">
            <v>IQC</v>
          </cell>
          <cell r="K4032">
            <v>842</v>
          </cell>
          <cell r="L4032">
            <v>842</v>
          </cell>
          <cell r="M4032">
            <v>0</v>
          </cell>
          <cell r="P4032"/>
          <cell r="Q4032"/>
          <cell r="R4032"/>
          <cell r="S4032"/>
          <cell r="T4032"/>
          <cell r="U4032"/>
          <cell r="V4032"/>
          <cell r="W4032"/>
          <cell r="Y4032"/>
          <cell r="Z4032"/>
          <cell r="AA4032"/>
          <cell r="AB4032"/>
          <cell r="AC4032"/>
          <cell r="AD4032"/>
          <cell r="AE4032"/>
        </row>
        <row r="4033">
          <cell r="B4033">
            <v>44176</v>
          </cell>
          <cell r="C4033">
            <v>50</v>
          </cell>
          <cell r="D4033">
            <v>12</v>
          </cell>
          <cell r="E4033">
            <v>3004010024</v>
          </cell>
          <cell r="F4033" t="str">
            <v>Dây điện AT48</v>
          </cell>
          <cell r="G4033"/>
          <cell r="H4033" t="str">
            <v>Nhật Anh</v>
          </cell>
          <cell r="I4033">
            <v>1000350</v>
          </cell>
          <cell r="J4033" t="str">
            <v>IQC</v>
          </cell>
          <cell r="K4033">
            <v>2160</v>
          </cell>
          <cell r="L4033">
            <v>2160</v>
          </cell>
          <cell r="M4033">
            <v>0</v>
          </cell>
          <cell r="P4033"/>
          <cell r="Q4033"/>
          <cell r="R4033"/>
          <cell r="S4033"/>
          <cell r="T4033"/>
          <cell r="U4033"/>
          <cell r="V4033"/>
          <cell r="W4033"/>
          <cell r="Y4033"/>
          <cell r="Z4033"/>
          <cell r="AA4033"/>
          <cell r="AB4033"/>
          <cell r="AC4033"/>
          <cell r="AD4033"/>
          <cell r="AE4033"/>
        </row>
        <row r="4034">
          <cell r="B4034">
            <v>44176</v>
          </cell>
          <cell r="C4034">
            <v>50</v>
          </cell>
          <cell r="D4034">
            <v>12</v>
          </cell>
          <cell r="E4034">
            <v>4006040008</v>
          </cell>
          <cell r="F4034" t="str">
            <v>Băng dính trong vàng 50mmx120m</v>
          </cell>
          <cell r="G4034"/>
          <cell r="H4034" t="str">
            <v>Nhật Anh</v>
          </cell>
          <cell r="I4034">
            <v>1005263</v>
          </cell>
          <cell r="J4034" t="str">
            <v>IQC</v>
          </cell>
          <cell r="K4034">
            <v>1050</v>
          </cell>
          <cell r="L4034">
            <v>1050</v>
          </cell>
          <cell r="M4034">
            <v>0</v>
          </cell>
          <cell r="P4034"/>
          <cell r="Q4034"/>
          <cell r="R4034"/>
          <cell r="S4034"/>
          <cell r="T4034"/>
          <cell r="U4034"/>
          <cell r="V4034"/>
          <cell r="W4034"/>
          <cell r="Y4034"/>
          <cell r="Z4034"/>
          <cell r="AA4034"/>
          <cell r="AB4034"/>
          <cell r="AC4034"/>
          <cell r="AD4034"/>
          <cell r="AE4034"/>
        </row>
        <row r="4035">
          <cell r="B4035">
            <v>44176</v>
          </cell>
          <cell r="C4035">
            <v>50</v>
          </cell>
          <cell r="D4035">
            <v>12</v>
          </cell>
          <cell r="E4035">
            <v>3004090125</v>
          </cell>
          <cell r="F4035" t="str">
            <v>Lò xo bơm 8369T</v>
          </cell>
          <cell r="G4035"/>
          <cell r="H4035" t="str">
            <v>Nhật Anh</v>
          </cell>
          <cell r="I4035">
            <v>1003999</v>
          </cell>
          <cell r="J4035" t="str">
            <v>IQC</v>
          </cell>
          <cell r="K4035">
            <v>50000</v>
          </cell>
          <cell r="L4035">
            <v>50000</v>
          </cell>
          <cell r="M4035">
            <v>0</v>
          </cell>
          <cell r="P4035"/>
          <cell r="Q4035"/>
          <cell r="R4035"/>
          <cell r="S4035"/>
          <cell r="T4035"/>
          <cell r="U4035"/>
          <cell r="V4035"/>
          <cell r="W4035"/>
          <cell r="Y4035"/>
          <cell r="Z4035"/>
          <cell r="AA4035"/>
          <cell r="AB4035"/>
          <cell r="AC4035"/>
          <cell r="AD4035"/>
          <cell r="AE4035"/>
        </row>
        <row r="4036">
          <cell r="B4036">
            <v>44176</v>
          </cell>
          <cell r="C4036">
            <v>50</v>
          </cell>
          <cell r="D4036">
            <v>12</v>
          </cell>
          <cell r="E4036">
            <v>4006032118</v>
          </cell>
          <cell r="F4036" t="str">
            <v>Tem kỹ thuật Coconut Carbon RO System</v>
          </cell>
          <cell r="G4036"/>
          <cell r="H4036" t="str">
            <v>Nhật Anh</v>
          </cell>
          <cell r="I4036">
            <v>1000343</v>
          </cell>
          <cell r="J4036" t="str">
            <v>IQC</v>
          </cell>
          <cell r="K4036">
            <v>670</v>
          </cell>
          <cell r="L4036">
            <v>670</v>
          </cell>
          <cell r="M4036">
            <v>0</v>
          </cell>
          <cell r="P4036"/>
          <cell r="Q4036"/>
          <cell r="R4036"/>
          <cell r="S4036"/>
          <cell r="T4036"/>
          <cell r="U4036"/>
          <cell r="V4036"/>
          <cell r="W4036"/>
          <cell r="Y4036"/>
          <cell r="Z4036"/>
          <cell r="AA4036"/>
          <cell r="AB4036"/>
          <cell r="AC4036"/>
          <cell r="AD4036"/>
          <cell r="AE4036"/>
        </row>
        <row r="4037">
          <cell r="B4037">
            <v>44176</v>
          </cell>
          <cell r="C4037">
            <v>50</v>
          </cell>
          <cell r="D4037">
            <v>12</v>
          </cell>
          <cell r="E4037">
            <v>4006032135</v>
          </cell>
          <cell r="F4037" t="str">
            <v>Tem cốc OCB-GAC Tecomen (NO MIV)</v>
          </cell>
          <cell r="G4037"/>
          <cell r="H4037" t="str">
            <v>Nhật Anh</v>
          </cell>
          <cell r="I4037">
            <v>1000343</v>
          </cell>
          <cell r="J4037" t="str">
            <v>IQC</v>
          </cell>
          <cell r="K4037">
            <v>340</v>
          </cell>
          <cell r="L4037">
            <v>340</v>
          </cell>
          <cell r="M4037">
            <v>0</v>
          </cell>
          <cell r="P4037"/>
          <cell r="Q4037"/>
          <cell r="R4037"/>
          <cell r="S4037"/>
          <cell r="T4037"/>
          <cell r="U4037"/>
          <cell r="V4037"/>
          <cell r="W4037"/>
          <cell r="Y4037"/>
          <cell r="Z4037"/>
          <cell r="AA4037"/>
          <cell r="AB4037"/>
          <cell r="AC4037"/>
          <cell r="AD4037"/>
          <cell r="AE4037"/>
        </row>
        <row r="4038">
          <cell r="B4038">
            <v>44176</v>
          </cell>
          <cell r="C4038">
            <v>50</v>
          </cell>
          <cell r="D4038">
            <v>12</v>
          </cell>
          <cell r="E4038">
            <v>4006032136</v>
          </cell>
          <cell r="F4038" t="str">
            <v>Tem cốc CTO-GAC Tecomen (NO MIV)</v>
          </cell>
          <cell r="G4038"/>
          <cell r="H4038" t="str">
            <v>Nhật Anh</v>
          </cell>
          <cell r="I4038">
            <v>1000343</v>
          </cell>
          <cell r="J4038" t="str">
            <v>IQC</v>
          </cell>
          <cell r="K4038">
            <v>340</v>
          </cell>
          <cell r="L4038">
            <v>340</v>
          </cell>
          <cell r="M4038">
            <v>0</v>
          </cell>
          <cell r="P4038"/>
          <cell r="Q4038"/>
          <cell r="R4038"/>
          <cell r="S4038"/>
          <cell r="T4038"/>
          <cell r="U4038"/>
          <cell r="V4038"/>
          <cell r="W4038"/>
          <cell r="Y4038"/>
          <cell r="Z4038"/>
          <cell r="AA4038"/>
          <cell r="AB4038"/>
          <cell r="AC4038"/>
          <cell r="AD4038"/>
          <cell r="AE4038"/>
        </row>
        <row r="4039">
          <cell r="B4039">
            <v>44176</v>
          </cell>
          <cell r="C4039">
            <v>50</v>
          </cell>
          <cell r="D4039">
            <v>12</v>
          </cell>
          <cell r="E4039">
            <v>4006032137</v>
          </cell>
          <cell r="F4039" t="str">
            <v>Tem cốc PP sediment Tecomen (NO MIV)</v>
          </cell>
          <cell r="G4039"/>
          <cell r="H4039" t="str">
            <v>Nhật Anh</v>
          </cell>
          <cell r="I4039">
            <v>1000343</v>
          </cell>
          <cell r="J4039" t="str">
            <v>IQC</v>
          </cell>
          <cell r="K4039">
            <v>340</v>
          </cell>
          <cell r="L4039">
            <v>340</v>
          </cell>
          <cell r="M4039">
            <v>0</v>
          </cell>
          <cell r="P4039"/>
          <cell r="Q4039"/>
          <cell r="R4039"/>
          <cell r="S4039"/>
          <cell r="T4039"/>
          <cell r="U4039"/>
          <cell r="V4039"/>
          <cell r="W4039"/>
          <cell r="Y4039"/>
          <cell r="Z4039"/>
          <cell r="AA4039"/>
          <cell r="AB4039"/>
          <cell r="AC4039"/>
          <cell r="AD4039"/>
          <cell r="AE4039"/>
        </row>
        <row r="4040">
          <cell r="B4040">
            <v>44176</v>
          </cell>
          <cell r="C4040">
            <v>50</v>
          </cell>
          <cell r="D4040">
            <v>12</v>
          </cell>
          <cell r="E4040">
            <v>4006032138</v>
          </cell>
          <cell r="F4040" t="str">
            <v>Tem giá sắt Tecomen (NO MIV)</v>
          </cell>
          <cell r="G4040"/>
          <cell r="H4040" t="str">
            <v>Nhật Anh</v>
          </cell>
          <cell r="I4040">
            <v>1000343</v>
          </cell>
          <cell r="J4040" t="str">
            <v>IQC</v>
          </cell>
          <cell r="K4040">
            <v>340</v>
          </cell>
          <cell r="L4040">
            <v>340</v>
          </cell>
          <cell r="M4040">
            <v>0</v>
          </cell>
          <cell r="P4040"/>
          <cell r="Q4040"/>
          <cell r="R4040"/>
          <cell r="S4040"/>
          <cell r="T4040"/>
          <cell r="U4040"/>
          <cell r="V4040"/>
          <cell r="W4040"/>
          <cell r="Y4040"/>
          <cell r="Z4040"/>
          <cell r="AA4040"/>
          <cell r="AB4040"/>
          <cell r="AC4040"/>
          <cell r="AD4040"/>
          <cell r="AE4040"/>
        </row>
        <row r="4041">
          <cell r="B4041">
            <v>44176</v>
          </cell>
          <cell r="C4041">
            <v>50</v>
          </cell>
          <cell r="D4041">
            <v>12</v>
          </cell>
          <cell r="E4041">
            <v>4006031969</v>
          </cell>
          <cell r="F4041" t="str">
            <v>Tem lõi Infrared Korihome V2</v>
          </cell>
          <cell r="G4041"/>
          <cell r="H4041" t="str">
            <v>Nhật Anh</v>
          </cell>
          <cell r="I4041">
            <v>1000343</v>
          </cell>
          <cell r="J4041" t="str">
            <v>IQC</v>
          </cell>
          <cell r="K4041">
            <v>2000</v>
          </cell>
          <cell r="L4041">
            <v>2000</v>
          </cell>
          <cell r="M4041">
            <v>0</v>
          </cell>
          <cell r="P4041"/>
          <cell r="Q4041"/>
          <cell r="R4041"/>
          <cell r="S4041"/>
          <cell r="T4041"/>
          <cell r="U4041"/>
          <cell r="V4041"/>
          <cell r="W4041"/>
          <cell r="Y4041"/>
          <cell r="Z4041"/>
          <cell r="AA4041"/>
          <cell r="AB4041"/>
          <cell r="AC4041"/>
          <cell r="AD4041"/>
          <cell r="AE4041"/>
        </row>
        <row r="4042">
          <cell r="B4042">
            <v>44176</v>
          </cell>
          <cell r="C4042">
            <v>50</v>
          </cell>
          <cell r="D4042">
            <v>12</v>
          </cell>
          <cell r="E4042">
            <v>4006031970</v>
          </cell>
          <cell r="F4042" t="str">
            <v>Tem lõi Mineral Korihome V2</v>
          </cell>
          <cell r="G4042"/>
          <cell r="H4042" t="str">
            <v>Nhật Anh</v>
          </cell>
          <cell r="I4042">
            <v>1000343</v>
          </cell>
          <cell r="J4042" t="str">
            <v>IQC</v>
          </cell>
          <cell r="K4042">
            <v>500</v>
          </cell>
          <cell r="L4042">
            <v>500</v>
          </cell>
          <cell r="M4042">
            <v>0</v>
          </cell>
          <cell r="P4042"/>
          <cell r="Q4042"/>
          <cell r="R4042"/>
          <cell r="S4042"/>
          <cell r="T4042"/>
          <cell r="U4042"/>
          <cell r="V4042"/>
          <cell r="W4042"/>
          <cell r="Y4042"/>
          <cell r="Z4042"/>
          <cell r="AA4042"/>
          <cell r="AB4042"/>
          <cell r="AC4042"/>
          <cell r="AD4042"/>
          <cell r="AE4042"/>
        </row>
        <row r="4043">
          <cell r="B4043">
            <v>44176</v>
          </cell>
          <cell r="C4043">
            <v>50</v>
          </cell>
          <cell r="D4043">
            <v>12</v>
          </cell>
          <cell r="E4043">
            <v>4004090029</v>
          </cell>
          <cell r="F4043" t="str">
            <v>Băng tan (NEW STAR)</v>
          </cell>
          <cell r="G4043"/>
          <cell r="H4043" t="str">
            <v>Nhật Anh</v>
          </cell>
          <cell r="I4043">
            <v>1000067</v>
          </cell>
          <cell r="J4043" t="str">
            <v>IQC</v>
          </cell>
          <cell r="K4043">
            <v>2400</v>
          </cell>
          <cell r="L4043">
            <v>2400</v>
          </cell>
          <cell r="M4043">
            <v>0</v>
          </cell>
          <cell r="P4043"/>
          <cell r="Q4043"/>
          <cell r="R4043"/>
          <cell r="S4043"/>
          <cell r="T4043"/>
          <cell r="U4043"/>
          <cell r="V4043"/>
          <cell r="W4043"/>
          <cell r="Y4043"/>
          <cell r="Z4043"/>
          <cell r="AA4043"/>
          <cell r="AB4043"/>
          <cell r="AC4043"/>
          <cell r="AD4043"/>
          <cell r="AE4043"/>
        </row>
        <row r="4044">
          <cell r="B4044">
            <v>44176</v>
          </cell>
          <cell r="C4044">
            <v>50</v>
          </cell>
          <cell r="D4044">
            <v>12</v>
          </cell>
          <cell r="E4044">
            <v>2009010040</v>
          </cell>
          <cell r="F4044" t="str">
            <v>Nguồn 24V 1.5A (NDN005)</v>
          </cell>
          <cell r="G4044"/>
          <cell r="H4044" t="str">
            <v>Nhật Anh</v>
          </cell>
          <cell r="I4044">
            <v>1000350</v>
          </cell>
          <cell r="J4044" t="str">
            <v>IQC</v>
          </cell>
          <cell r="K4044">
            <v>69</v>
          </cell>
          <cell r="L4044">
            <v>69</v>
          </cell>
          <cell r="M4044">
            <v>0</v>
          </cell>
          <cell r="P4044"/>
          <cell r="Q4044"/>
          <cell r="R4044"/>
          <cell r="S4044"/>
          <cell r="T4044"/>
          <cell r="U4044"/>
          <cell r="V4044"/>
          <cell r="W4044"/>
          <cell r="Y4044"/>
          <cell r="Z4044"/>
          <cell r="AA4044"/>
          <cell r="AB4044"/>
          <cell r="AC4044"/>
          <cell r="AD4044"/>
          <cell r="AE4044"/>
        </row>
        <row r="4045">
          <cell r="B4045">
            <v>44176</v>
          </cell>
          <cell r="C4045">
            <v>50</v>
          </cell>
          <cell r="D4045">
            <v>12</v>
          </cell>
          <cell r="E4045">
            <v>2013020107</v>
          </cell>
          <cell r="F4045" t="str">
            <v>Giá sắt Mạnh Ngoan trắng</v>
          </cell>
          <cell r="G4045"/>
          <cell r="H4045" t="str">
            <v>Nhật Anh</v>
          </cell>
          <cell r="I4045">
            <v>1006334</v>
          </cell>
          <cell r="J4045" t="str">
            <v>IQC</v>
          </cell>
          <cell r="K4045">
            <v>5</v>
          </cell>
          <cell r="L4045">
            <v>5</v>
          </cell>
          <cell r="M4045">
            <v>0</v>
          </cell>
          <cell r="P4045"/>
          <cell r="Q4045"/>
          <cell r="R4045"/>
          <cell r="S4045"/>
          <cell r="T4045"/>
          <cell r="U4045"/>
          <cell r="V4045"/>
          <cell r="W4045"/>
          <cell r="Y4045"/>
          <cell r="Z4045"/>
          <cell r="AA4045"/>
          <cell r="AB4045"/>
          <cell r="AC4045"/>
          <cell r="AD4045"/>
          <cell r="AE4045"/>
        </row>
        <row r="4046">
          <cell r="B4046">
            <v>44176</v>
          </cell>
          <cell r="C4046">
            <v>50</v>
          </cell>
          <cell r="D4046">
            <v>12</v>
          </cell>
          <cell r="E4046">
            <v>3004091009</v>
          </cell>
          <cell r="F4046" t="str">
            <v>Ốp cút HPC</v>
          </cell>
          <cell r="G4046"/>
          <cell r="H4046" t="str">
            <v>Hằng</v>
          </cell>
          <cell r="I4046">
            <v>1005399</v>
          </cell>
          <cell r="J4046" t="str">
            <v>IQC</v>
          </cell>
          <cell r="K4046">
            <v>5000</v>
          </cell>
          <cell r="L4046">
            <v>4987</v>
          </cell>
          <cell r="M4046">
            <v>13</v>
          </cell>
          <cell r="P4046"/>
          <cell r="Q4046"/>
          <cell r="R4046"/>
          <cell r="S4046"/>
          <cell r="T4046"/>
          <cell r="U4046"/>
          <cell r="V4046"/>
          <cell r="W4046"/>
          <cell r="Y4046"/>
          <cell r="Z4046"/>
          <cell r="AA4046"/>
          <cell r="AB4046"/>
          <cell r="AC4046"/>
          <cell r="AD4046"/>
          <cell r="AE4046">
            <v>13</v>
          </cell>
        </row>
        <row r="4047">
          <cell r="B4047">
            <v>44176</v>
          </cell>
          <cell r="C4047">
            <v>50</v>
          </cell>
          <cell r="D4047">
            <v>12</v>
          </cell>
          <cell r="E4047">
            <v>3003010248</v>
          </cell>
          <cell r="F4047" t="str">
            <v>Kính tôi cánh IQ đen KAROFI SRO+</v>
          </cell>
          <cell r="G4047"/>
          <cell r="H4047" t="str">
            <v>Hằng</v>
          </cell>
          <cell r="I4047">
            <v>1005401</v>
          </cell>
          <cell r="J4047" t="str">
            <v>IQC</v>
          </cell>
          <cell r="K4047">
            <v>418</v>
          </cell>
          <cell r="L4047">
            <v>418</v>
          </cell>
          <cell r="M4047">
            <v>0</v>
          </cell>
          <cell r="P4047"/>
          <cell r="Q4047"/>
          <cell r="R4047"/>
          <cell r="S4047"/>
          <cell r="T4047"/>
          <cell r="U4047"/>
          <cell r="V4047"/>
          <cell r="W4047"/>
          <cell r="Y4047"/>
          <cell r="Z4047"/>
          <cell r="AA4047"/>
          <cell r="AB4047"/>
          <cell r="AC4047"/>
          <cell r="AD4047"/>
          <cell r="AE4047"/>
        </row>
        <row r="4048">
          <cell r="B4048">
            <v>44176</v>
          </cell>
          <cell r="C4048">
            <v>50</v>
          </cell>
          <cell r="D4048">
            <v>12</v>
          </cell>
          <cell r="E4048">
            <v>3003010244</v>
          </cell>
          <cell r="F4048" t="str">
            <v>Kính tôi cánh IRO3 CT 4mm KAROFI đen</v>
          </cell>
          <cell r="G4048"/>
          <cell r="H4048" t="str">
            <v>Hằng</v>
          </cell>
          <cell r="I4048">
            <v>1005401</v>
          </cell>
          <cell r="J4048" t="str">
            <v>IQC</v>
          </cell>
          <cell r="K4048">
            <v>1200</v>
          </cell>
          <cell r="L4048">
            <v>1200</v>
          </cell>
          <cell r="M4048">
            <v>0</v>
          </cell>
          <cell r="P4048"/>
          <cell r="Q4048"/>
          <cell r="R4048"/>
          <cell r="S4048"/>
          <cell r="T4048"/>
          <cell r="U4048"/>
          <cell r="V4048"/>
          <cell r="W4048"/>
          <cell r="Y4048"/>
          <cell r="Z4048"/>
          <cell r="AA4048"/>
          <cell r="AB4048"/>
          <cell r="AC4048"/>
          <cell r="AD4048"/>
          <cell r="AE4048"/>
        </row>
        <row r="4049">
          <cell r="B4049">
            <v>44176</v>
          </cell>
          <cell r="C4049">
            <v>50</v>
          </cell>
          <cell r="D4049">
            <v>12</v>
          </cell>
          <cell r="E4049">
            <v>3003010256</v>
          </cell>
          <cell r="F4049" t="str">
            <v>Kính tôi cánh IRO3 4mm đen MEGATON-H</v>
          </cell>
          <cell r="G4049"/>
          <cell r="H4049" t="str">
            <v>Hằng</v>
          </cell>
          <cell r="I4049">
            <v>1005401</v>
          </cell>
          <cell r="J4049" t="str">
            <v>IQC</v>
          </cell>
          <cell r="K4049">
            <v>70</v>
          </cell>
          <cell r="L4049">
            <v>70</v>
          </cell>
          <cell r="M4049">
            <v>0</v>
          </cell>
          <cell r="P4049"/>
          <cell r="Q4049"/>
          <cell r="R4049"/>
          <cell r="S4049"/>
          <cell r="T4049"/>
          <cell r="U4049"/>
          <cell r="V4049"/>
          <cell r="W4049"/>
          <cell r="Y4049"/>
          <cell r="Z4049"/>
          <cell r="AA4049"/>
          <cell r="AB4049"/>
          <cell r="AC4049"/>
          <cell r="AD4049"/>
          <cell r="AE4049"/>
        </row>
        <row r="4050">
          <cell r="B4050">
            <v>44176</v>
          </cell>
          <cell r="C4050">
            <v>50</v>
          </cell>
          <cell r="D4050">
            <v>12</v>
          </cell>
          <cell r="E4050">
            <v>3003010220</v>
          </cell>
          <cell r="F4050" t="str">
            <v>Kính tôi cánh IQ đen 4mm KAROFI</v>
          </cell>
          <cell r="G4050"/>
          <cell r="H4050" t="str">
            <v>Hằng</v>
          </cell>
          <cell r="I4050">
            <v>1005401</v>
          </cell>
          <cell r="J4050" t="str">
            <v>IQC</v>
          </cell>
          <cell r="K4050">
            <v>770</v>
          </cell>
          <cell r="L4050">
            <v>770</v>
          </cell>
          <cell r="M4050">
            <v>0</v>
          </cell>
          <cell r="P4050"/>
          <cell r="Q4050"/>
          <cell r="R4050"/>
          <cell r="S4050"/>
          <cell r="T4050"/>
          <cell r="U4050"/>
          <cell r="V4050"/>
          <cell r="W4050"/>
          <cell r="Y4050"/>
          <cell r="Z4050"/>
          <cell r="AA4050"/>
          <cell r="AB4050"/>
          <cell r="AC4050"/>
          <cell r="AD4050"/>
          <cell r="AE4050"/>
        </row>
        <row r="4051">
          <cell r="B4051">
            <v>44176</v>
          </cell>
          <cell r="C4051">
            <v>50</v>
          </cell>
          <cell r="D4051">
            <v>12</v>
          </cell>
          <cell r="E4051">
            <v>3003020099</v>
          </cell>
          <cell r="F4051" t="str">
            <v>Kính tôi đình IRO3 đen OPTIMUS i1</v>
          </cell>
          <cell r="G4051"/>
          <cell r="H4051" t="str">
            <v>Hằng</v>
          </cell>
          <cell r="I4051">
            <v>1005401</v>
          </cell>
          <cell r="J4051" t="str">
            <v>IQC</v>
          </cell>
          <cell r="K4051">
            <v>67</v>
          </cell>
          <cell r="L4051">
            <v>67</v>
          </cell>
          <cell r="M4051">
            <v>0</v>
          </cell>
          <cell r="P4051"/>
          <cell r="Q4051"/>
          <cell r="R4051"/>
          <cell r="S4051"/>
          <cell r="T4051"/>
          <cell r="U4051"/>
          <cell r="V4051"/>
          <cell r="W4051"/>
          <cell r="Y4051"/>
          <cell r="Z4051"/>
          <cell r="AA4051"/>
          <cell r="AB4051"/>
          <cell r="AC4051"/>
          <cell r="AD4051"/>
          <cell r="AE4051"/>
        </row>
        <row r="4052">
          <cell r="B4052">
            <v>44176</v>
          </cell>
          <cell r="C4052">
            <v>50</v>
          </cell>
          <cell r="D4052">
            <v>12</v>
          </cell>
          <cell r="E4052">
            <v>3003020118</v>
          </cell>
          <cell r="F4052" t="str">
            <v>Kính tôi đình IRO3 CT KAROFI đen</v>
          </cell>
          <cell r="G4052"/>
          <cell r="H4052" t="str">
            <v>Hằng</v>
          </cell>
          <cell r="I4052">
            <v>1005401</v>
          </cell>
          <cell r="J4052" t="str">
            <v>IQC</v>
          </cell>
          <cell r="K4052">
            <v>1730</v>
          </cell>
          <cell r="L4052">
            <v>1730</v>
          </cell>
          <cell r="M4052">
            <v>0</v>
          </cell>
          <cell r="P4052"/>
          <cell r="Q4052"/>
          <cell r="R4052"/>
          <cell r="S4052"/>
          <cell r="T4052"/>
          <cell r="U4052"/>
          <cell r="V4052"/>
          <cell r="W4052"/>
          <cell r="Y4052"/>
          <cell r="Z4052"/>
          <cell r="AA4052"/>
          <cell r="AB4052"/>
          <cell r="AC4052"/>
          <cell r="AD4052"/>
          <cell r="AE4052"/>
        </row>
        <row r="4053">
          <cell r="B4053">
            <v>44176</v>
          </cell>
          <cell r="C4053">
            <v>50</v>
          </cell>
          <cell r="D4053">
            <v>12</v>
          </cell>
          <cell r="E4053">
            <v>3003010205</v>
          </cell>
          <cell r="F4053" t="str">
            <v>Kính tôi đình IQ-PLUS đen</v>
          </cell>
          <cell r="G4053"/>
          <cell r="H4053" t="str">
            <v>Hằng</v>
          </cell>
          <cell r="I4053">
            <v>1005401</v>
          </cell>
          <cell r="J4053" t="str">
            <v>IQC</v>
          </cell>
          <cell r="K4053">
            <v>180</v>
          </cell>
          <cell r="L4053">
            <v>180</v>
          </cell>
          <cell r="M4053">
            <v>0</v>
          </cell>
          <cell r="P4053"/>
          <cell r="Q4053"/>
          <cell r="R4053"/>
          <cell r="S4053"/>
          <cell r="T4053"/>
          <cell r="U4053"/>
          <cell r="V4053"/>
          <cell r="W4053"/>
          <cell r="Y4053"/>
          <cell r="Z4053"/>
          <cell r="AA4053"/>
          <cell r="AB4053"/>
          <cell r="AC4053"/>
          <cell r="AD4053"/>
          <cell r="AE4053"/>
        </row>
        <row r="4054">
          <cell r="B4054">
            <v>44176</v>
          </cell>
          <cell r="C4054">
            <v>50</v>
          </cell>
          <cell r="D4054">
            <v>12</v>
          </cell>
          <cell r="E4054">
            <v>3003050005</v>
          </cell>
          <cell r="F4054" t="str">
            <v>Thân tủ IQ vàng (0.5mm)</v>
          </cell>
          <cell r="G4054"/>
          <cell r="H4054" t="str">
            <v>Hằng</v>
          </cell>
          <cell r="I4054">
            <v>1005401</v>
          </cell>
          <cell r="J4054" t="str">
            <v>IQC</v>
          </cell>
          <cell r="K4054">
            <v>400</v>
          </cell>
          <cell r="L4054">
            <v>400</v>
          </cell>
          <cell r="M4054">
            <v>0</v>
          </cell>
          <cell r="P4054"/>
          <cell r="Q4054"/>
          <cell r="R4054"/>
          <cell r="S4054"/>
          <cell r="T4054"/>
          <cell r="U4054"/>
          <cell r="V4054"/>
          <cell r="W4054"/>
          <cell r="Y4054"/>
          <cell r="Z4054"/>
          <cell r="AA4054"/>
          <cell r="AB4054"/>
          <cell r="AC4054"/>
          <cell r="AD4054"/>
          <cell r="AE4054"/>
        </row>
        <row r="4055">
          <cell r="B4055">
            <v>44176</v>
          </cell>
          <cell r="C4055">
            <v>50</v>
          </cell>
          <cell r="D4055">
            <v>12</v>
          </cell>
          <cell r="E4055">
            <v>3003050051</v>
          </cell>
          <cell r="F4055" t="str">
            <v>Thân tủ IQ-PLUS trắng</v>
          </cell>
          <cell r="G4055"/>
          <cell r="H4055" t="str">
            <v>Hằng</v>
          </cell>
          <cell r="I4055">
            <v>1005401</v>
          </cell>
          <cell r="J4055" t="str">
            <v>IQC</v>
          </cell>
          <cell r="K4055">
            <v>110</v>
          </cell>
          <cell r="L4055">
            <v>110</v>
          </cell>
          <cell r="M4055">
            <v>0</v>
          </cell>
          <cell r="P4055"/>
          <cell r="Q4055"/>
          <cell r="R4055"/>
          <cell r="S4055"/>
          <cell r="T4055"/>
          <cell r="U4055"/>
          <cell r="V4055"/>
          <cell r="W4055"/>
          <cell r="Y4055"/>
          <cell r="Z4055"/>
          <cell r="AA4055"/>
          <cell r="AB4055"/>
          <cell r="AC4055"/>
          <cell r="AD4055"/>
          <cell r="AE4055"/>
        </row>
        <row r="4056">
          <cell r="B4056">
            <v>44176</v>
          </cell>
          <cell r="C4056">
            <v>50</v>
          </cell>
          <cell r="D4056">
            <v>12</v>
          </cell>
          <cell r="E4056">
            <v>3004040385</v>
          </cell>
          <cell r="F4056" t="str">
            <v>Khung giá tủ HPC trắng</v>
          </cell>
          <cell r="G4056"/>
          <cell r="H4056" t="str">
            <v>Hằng</v>
          </cell>
          <cell r="I4056">
            <v>1005401</v>
          </cell>
          <cell r="J4056" t="str">
            <v>IQC</v>
          </cell>
          <cell r="K4056">
            <v>137</v>
          </cell>
          <cell r="L4056">
            <v>137</v>
          </cell>
          <cell r="M4056">
            <v>0</v>
          </cell>
          <cell r="P4056"/>
          <cell r="Q4056"/>
          <cell r="R4056"/>
          <cell r="S4056"/>
          <cell r="T4056"/>
          <cell r="U4056"/>
          <cell r="V4056"/>
          <cell r="W4056"/>
          <cell r="Y4056"/>
          <cell r="Z4056"/>
          <cell r="AA4056"/>
          <cell r="AB4056"/>
          <cell r="AC4056"/>
          <cell r="AD4056"/>
          <cell r="AE4056"/>
        </row>
        <row r="4057">
          <cell r="B4057">
            <v>44176</v>
          </cell>
          <cell r="C4057">
            <v>50</v>
          </cell>
          <cell r="D4057">
            <v>12</v>
          </cell>
          <cell r="E4057">
            <v>3004040386</v>
          </cell>
          <cell r="F4057" t="str">
            <v>Giằng ngang tủ HPC trắng</v>
          </cell>
          <cell r="G4057"/>
          <cell r="H4057" t="str">
            <v>Hằng</v>
          </cell>
          <cell r="I4057">
            <v>1005401</v>
          </cell>
          <cell r="J4057" t="str">
            <v>IQC</v>
          </cell>
          <cell r="K4057">
            <v>81</v>
          </cell>
          <cell r="L4057">
            <v>81</v>
          </cell>
          <cell r="M4057">
            <v>0</v>
          </cell>
          <cell r="P4057"/>
          <cell r="Q4057"/>
          <cell r="R4057"/>
          <cell r="S4057"/>
          <cell r="T4057"/>
          <cell r="U4057"/>
          <cell r="V4057"/>
          <cell r="W4057"/>
          <cell r="Y4057"/>
          <cell r="Z4057"/>
          <cell r="AA4057"/>
          <cell r="AB4057"/>
          <cell r="AC4057"/>
          <cell r="AD4057"/>
          <cell r="AE4057"/>
        </row>
        <row r="4058">
          <cell r="B4058">
            <v>44176</v>
          </cell>
          <cell r="C4058">
            <v>50</v>
          </cell>
          <cell r="D4058">
            <v>12</v>
          </cell>
          <cell r="E4058">
            <v>3004040378</v>
          </cell>
          <cell r="F4058" t="str">
            <v>Giá đỡ bản lề dưới IRO3 E8RO ghi</v>
          </cell>
          <cell r="G4058"/>
          <cell r="H4058" t="str">
            <v>Hằng</v>
          </cell>
          <cell r="I4058">
            <v>1006334</v>
          </cell>
          <cell r="J4058" t="str">
            <v>IQC</v>
          </cell>
          <cell r="K4058">
            <v>520</v>
          </cell>
          <cell r="L4058">
            <v>520</v>
          </cell>
          <cell r="M4058">
            <v>0</v>
          </cell>
          <cell r="P4058"/>
          <cell r="Q4058"/>
          <cell r="R4058"/>
          <cell r="S4058"/>
          <cell r="T4058"/>
          <cell r="U4058"/>
          <cell r="V4058"/>
          <cell r="W4058"/>
          <cell r="Y4058"/>
          <cell r="Z4058"/>
          <cell r="AA4058"/>
          <cell r="AB4058"/>
          <cell r="AC4058"/>
          <cell r="AD4058"/>
          <cell r="AE4058"/>
        </row>
        <row r="4059">
          <cell r="B4059">
            <v>44176</v>
          </cell>
          <cell r="C4059">
            <v>50</v>
          </cell>
          <cell r="D4059">
            <v>12</v>
          </cell>
          <cell r="E4059">
            <v>4006020008</v>
          </cell>
          <cell r="F4059" t="str">
            <v>Túi PE 35x55</v>
          </cell>
          <cell r="G4059"/>
          <cell r="H4059" t="str">
            <v>Hằng</v>
          </cell>
          <cell r="I4059">
            <v>1000015</v>
          </cell>
          <cell r="J4059" t="str">
            <v>IQC</v>
          </cell>
          <cell r="K4059">
            <v>50000</v>
          </cell>
          <cell r="L4059">
            <v>50000</v>
          </cell>
          <cell r="M4059">
            <v>0</v>
          </cell>
          <cell r="P4059"/>
          <cell r="Q4059"/>
          <cell r="R4059"/>
          <cell r="S4059"/>
          <cell r="T4059"/>
          <cell r="U4059"/>
          <cell r="V4059"/>
          <cell r="W4059"/>
          <cell r="Y4059"/>
          <cell r="Z4059"/>
          <cell r="AA4059"/>
          <cell r="AB4059"/>
          <cell r="AC4059"/>
          <cell r="AD4059"/>
          <cell r="AE4059"/>
        </row>
        <row r="4060">
          <cell r="B4060">
            <v>44176</v>
          </cell>
          <cell r="C4060">
            <v>50</v>
          </cell>
          <cell r="D4060">
            <v>12</v>
          </cell>
          <cell r="E4060">
            <v>4006020045</v>
          </cell>
          <cell r="F4060" t="str">
            <v>Túi PE PET CATIT</v>
          </cell>
          <cell r="G4060"/>
          <cell r="H4060" t="str">
            <v>Hằng</v>
          </cell>
          <cell r="I4060">
            <v>1000015</v>
          </cell>
          <cell r="J4060" t="str">
            <v>IQC</v>
          </cell>
          <cell r="K4060">
            <v>30000</v>
          </cell>
          <cell r="L4060">
            <v>30000</v>
          </cell>
          <cell r="M4060">
            <v>0</v>
          </cell>
          <cell r="P4060"/>
          <cell r="Q4060"/>
          <cell r="R4060"/>
          <cell r="S4060"/>
          <cell r="T4060"/>
          <cell r="U4060"/>
          <cell r="V4060"/>
          <cell r="W4060"/>
          <cell r="Y4060"/>
          <cell r="Z4060"/>
          <cell r="AA4060"/>
          <cell r="AB4060"/>
          <cell r="AC4060"/>
          <cell r="AD4060"/>
          <cell r="AE4060"/>
        </row>
        <row r="4061">
          <cell r="B4061">
            <v>44176</v>
          </cell>
          <cell r="C4061">
            <v>50</v>
          </cell>
          <cell r="D4061">
            <v>12</v>
          </cell>
          <cell r="E4061">
            <v>4006020045</v>
          </cell>
          <cell r="F4061" t="str">
            <v>Túi PE PET CATIT</v>
          </cell>
          <cell r="G4061"/>
          <cell r="H4061" t="str">
            <v>Hằng</v>
          </cell>
          <cell r="I4061">
            <v>1000015</v>
          </cell>
          <cell r="J4061" t="str">
            <v>IQC</v>
          </cell>
          <cell r="K4061">
            <v>30000</v>
          </cell>
          <cell r="L4061">
            <v>30000</v>
          </cell>
          <cell r="M4061">
            <v>0</v>
          </cell>
          <cell r="P4061"/>
          <cell r="Q4061"/>
          <cell r="R4061"/>
          <cell r="S4061"/>
          <cell r="T4061"/>
          <cell r="U4061"/>
          <cell r="V4061"/>
          <cell r="W4061"/>
          <cell r="Y4061"/>
          <cell r="Z4061"/>
          <cell r="AA4061"/>
          <cell r="AB4061"/>
          <cell r="AC4061"/>
          <cell r="AD4061"/>
          <cell r="AE4061"/>
        </row>
        <row r="4062">
          <cell r="B4062">
            <v>44176</v>
          </cell>
          <cell r="C4062">
            <v>50</v>
          </cell>
          <cell r="D4062">
            <v>12</v>
          </cell>
          <cell r="E4062">
            <v>3003020012</v>
          </cell>
          <cell r="F4062" t="str">
            <v>Kính tôi đình IQ đen KAROFI</v>
          </cell>
          <cell r="G4062"/>
          <cell r="H4062" t="str">
            <v>Hằng</v>
          </cell>
          <cell r="I4062">
            <v>1005401</v>
          </cell>
          <cell r="J4062" t="str">
            <v>IQC</v>
          </cell>
          <cell r="K4062">
            <v>1100</v>
          </cell>
          <cell r="L4062">
            <v>1100</v>
          </cell>
          <cell r="M4062">
            <v>0</v>
          </cell>
          <cell r="P4062"/>
          <cell r="Q4062"/>
          <cell r="R4062"/>
          <cell r="S4062"/>
          <cell r="T4062"/>
          <cell r="U4062"/>
          <cell r="V4062"/>
          <cell r="W4062"/>
          <cell r="Y4062"/>
          <cell r="Z4062"/>
          <cell r="AA4062"/>
          <cell r="AB4062"/>
          <cell r="AC4062"/>
          <cell r="AD4062"/>
          <cell r="AE4062"/>
        </row>
        <row r="4063">
          <cell r="B4063">
            <v>44176</v>
          </cell>
          <cell r="C4063">
            <v>50</v>
          </cell>
          <cell r="D4063">
            <v>12</v>
          </cell>
          <cell r="E4063">
            <v>3003050041</v>
          </cell>
          <cell r="F4063" t="str">
            <v>Thân tủ IRO3 E8RO ghi</v>
          </cell>
          <cell r="G4063"/>
          <cell r="H4063" t="str">
            <v>Hằng</v>
          </cell>
          <cell r="I4063">
            <v>1006334</v>
          </cell>
          <cell r="J4063" t="str">
            <v>IQC</v>
          </cell>
          <cell r="K4063">
            <v>450</v>
          </cell>
          <cell r="L4063">
            <v>450</v>
          </cell>
          <cell r="M4063">
            <v>0</v>
          </cell>
          <cell r="P4063"/>
          <cell r="Q4063"/>
          <cell r="R4063"/>
          <cell r="S4063"/>
          <cell r="T4063"/>
          <cell r="U4063"/>
          <cell r="V4063"/>
          <cell r="W4063"/>
          <cell r="Y4063"/>
          <cell r="Z4063"/>
          <cell r="AA4063"/>
          <cell r="AB4063"/>
          <cell r="AC4063"/>
          <cell r="AD4063"/>
          <cell r="AE4063"/>
        </row>
        <row r="4064">
          <cell r="B4064">
            <v>44176</v>
          </cell>
          <cell r="C4064">
            <v>50</v>
          </cell>
          <cell r="D4064">
            <v>12</v>
          </cell>
          <cell r="E4064">
            <v>4003010037</v>
          </cell>
          <cell r="F4064" t="str">
            <v>Thép tấm SPCC 1x1219x2230</v>
          </cell>
          <cell r="G4064"/>
          <cell r="H4064" t="str">
            <v>Hằng</v>
          </cell>
          <cell r="I4064">
            <v>1000339</v>
          </cell>
          <cell r="J4064" t="str">
            <v>IQC</v>
          </cell>
          <cell r="K4064">
            <v>184</v>
          </cell>
          <cell r="L4064">
            <v>184</v>
          </cell>
          <cell r="M4064">
            <v>0</v>
          </cell>
          <cell r="P4064"/>
          <cell r="Q4064"/>
          <cell r="R4064"/>
          <cell r="S4064"/>
          <cell r="T4064"/>
          <cell r="U4064"/>
          <cell r="V4064"/>
          <cell r="W4064"/>
          <cell r="Y4064"/>
          <cell r="Z4064"/>
          <cell r="AA4064"/>
          <cell r="AB4064"/>
          <cell r="AC4064"/>
          <cell r="AD4064"/>
          <cell r="AE4064"/>
        </row>
        <row r="4065">
          <cell r="B4065">
            <v>44176</v>
          </cell>
          <cell r="C4065">
            <v>50</v>
          </cell>
          <cell r="D4065">
            <v>12</v>
          </cell>
          <cell r="E4065">
            <v>4003010039</v>
          </cell>
          <cell r="F4065" t="str">
            <v>Thép tấm SPCC 0.8x1219x1950</v>
          </cell>
          <cell r="G4065"/>
          <cell r="H4065" t="str">
            <v>Hằng</v>
          </cell>
          <cell r="I4065">
            <v>1000339</v>
          </cell>
          <cell r="J4065" t="str">
            <v>IQC</v>
          </cell>
          <cell r="K4065">
            <v>124</v>
          </cell>
          <cell r="L4065">
            <v>124</v>
          </cell>
          <cell r="M4065">
            <v>0</v>
          </cell>
          <cell r="P4065"/>
          <cell r="Q4065"/>
          <cell r="R4065"/>
          <cell r="S4065"/>
          <cell r="T4065"/>
          <cell r="U4065"/>
          <cell r="V4065"/>
          <cell r="W4065"/>
          <cell r="Y4065"/>
          <cell r="Z4065"/>
          <cell r="AA4065"/>
          <cell r="AB4065"/>
          <cell r="AC4065"/>
          <cell r="AD4065"/>
          <cell r="AE4065"/>
        </row>
        <row r="4066">
          <cell r="B4066">
            <v>44176</v>
          </cell>
          <cell r="C4066">
            <v>50</v>
          </cell>
          <cell r="D4066">
            <v>12</v>
          </cell>
          <cell r="E4066">
            <v>4003010035</v>
          </cell>
          <cell r="F4066" t="str">
            <v>Thép tấm SPCC 0.6x862x943</v>
          </cell>
          <cell r="G4066"/>
          <cell r="H4066" t="str">
            <v>Hằng</v>
          </cell>
          <cell r="I4066">
            <v>1000339</v>
          </cell>
          <cell r="J4066" t="str">
            <v>IQC</v>
          </cell>
          <cell r="K4066">
            <v>1595</v>
          </cell>
          <cell r="L4066">
            <v>1595</v>
          </cell>
          <cell r="M4066">
            <v>0</v>
          </cell>
          <cell r="P4066"/>
          <cell r="Q4066"/>
          <cell r="R4066"/>
          <cell r="S4066"/>
          <cell r="T4066"/>
          <cell r="U4066"/>
          <cell r="V4066"/>
          <cell r="W4066"/>
          <cell r="Y4066"/>
          <cell r="Z4066"/>
          <cell r="AA4066"/>
          <cell r="AB4066"/>
          <cell r="AC4066"/>
          <cell r="AD4066"/>
          <cell r="AE4066"/>
        </row>
        <row r="4067">
          <cell r="B4067">
            <v>44176</v>
          </cell>
          <cell r="C4067">
            <v>50</v>
          </cell>
          <cell r="D4067">
            <v>12</v>
          </cell>
          <cell r="E4067">
            <v>4003010076</v>
          </cell>
          <cell r="F4067" t="str">
            <v>Tôn mạ kẽm 1.2x1250x2000</v>
          </cell>
          <cell r="G4067"/>
          <cell r="H4067" t="str">
            <v>Hằng</v>
          </cell>
          <cell r="I4067">
            <v>1000339</v>
          </cell>
          <cell r="J4067" t="str">
            <v>IQC</v>
          </cell>
          <cell r="K4067">
            <v>41</v>
          </cell>
          <cell r="L4067">
            <v>41</v>
          </cell>
          <cell r="M4067">
            <v>0</v>
          </cell>
          <cell r="P4067"/>
          <cell r="Q4067"/>
          <cell r="R4067"/>
          <cell r="S4067"/>
          <cell r="T4067"/>
          <cell r="U4067"/>
          <cell r="V4067"/>
          <cell r="W4067"/>
          <cell r="Y4067"/>
          <cell r="Z4067"/>
          <cell r="AA4067"/>
          <cell r="AB4067"/>
          <cell r="AC4067"/>
          <cell r="AD4067"/>
          <cell r="AE4067"/>
        </row>
        <row r="4068">
          <cell r="B4068">
            <v>44176</v>
          </cell>
          <cell r="C4068">
            <v>50</v>
          </cell>
          <cell r="D4068">
            <v>12</v>
          </cell>
          <cell r="E4068">
            <v>1001030069</v>
          </cell>
          <cell r="F4068" t="str">
            <v>Máy lọc nước KoriHome WPK-938</v>
          </cell>
          <cell r="G4068"/>
          <cell r="H4068" t="str">
            <v>Sa</v>
          </cell>
          <cell r="I4068" t="str">
            <v>Lắp ráp</v>
          </cell>
          <cell r="J4068" t="str">
            <v>OQC</v>
          </cell>
          <cell r="K4068">
            <v>70</v>
          </cell>
          <cell r="L4068">
            <v>70</v>
          </cell>
          <cell r="M4068">
            <v>0</v>
          </cell>
          <cell r="P4068"/>
          <cell r="Q4068"/>
          <cell r="R4068"/>
          <cell r="S4068"/>
          <cell r="T4068"/>
          <cell r="U4068"/>
          <cell r="V4068"/>
          <cell r="W4068"/>
          <cell r="Y4068"/>
          <cell r="Z4068"/>
          <cell r="AA4068"/>
          <cell r="AB4068"/>
          <cell r="AC4068"/>
          <cell r="AD4068"/>
          <cell r="AE4068"/>
        </row>
        <row r="4069">
          <cell r="B4069">
            <v>44176</v>
          </cell>
          <cell r="C4069">
            <v>50</v>
          </cell>
          <cell r="D4069">
            <v>12</v>
          </cell>
          <cell r="E4069">
            <v>1001040391</v>
          </cell>
          <cell r="F4069" t="str">
            <v>Máy lọc nước Optimus Plus O-P1310</v>
          </cell>
          <cell r="G4069"/>
          <cell r="H4069" t="str">
            <v>Sa</v>
          </cell>
          <cell r="I4069" t="str">
            <v>Lắp ráp</v>
          </cell>
          <cell r="J4069" t="str">
            <v>OQC</v>
          </cell>
          <cell r="K4069">
            <v>100</v>
          </cell>
          <cell r="L4069">
            <v>100</v>
          </cell>
          <cell r="M4069">
            <v>0</v>
          </cell>
          <cell r="P4069"/>
          <cell r="Q4069"/>
          <cell r="R4069"/>
          <cell r="S4069"/>
          <cell r="T4069"/>
          <cell r="U4069"/>
          <cell r="V4069"/>
          <cell r="W4069"/>
          <cell r="Y4069"/>
          <cell r="Z4069"/>
          <cell r="AA4069"/>
          <cell r="AB4069"/>
          <cell r="AC4069"/>
          <cell r="AD4069"/>
          <cell r="AE4069"/>
        </row>
        <row r="4070">
          <cell r="B4070">
            <v>44176</v>
          </cell>
          <cell r="C4070">
            <v>50</v>
          </cell>
          <cell r="D4070">
            <v>12</v>
          </cell>
          <cell r="E4070">
            <v>1001030137</v>
          </cell>
          <cell r="F4070" t="str">
            <v>Máy lọc nước KoriHome WPK-928</v>
          </cell>
          <cell r="G4070"/>
          <cell r="H4070" t="str">
            <v>Sa</v>
          </cell>
          <cell r="I4070" t="str">
            <v>Lắp ráp</v>
          </cell>
          <cell r="J4070" t="str">
            <v>OQC</v>
          </cell>
          <cell r="K4070">
            <v>30</v>
          </cell>
          <cell r="L4070">
            <v>30</v>
          </cell>
          <cell r="M4070">
            <v>0</v>
          </cell>
          <cell r="P4070"/>
          <cell r="Q4070"/>
          <cell r="R4070"/>
          <cell r="S4070"/>
          <cell r="T4070"/>
          <cell r="U4070"/>
          <cell r="V4070"/>
          <cell r="W4070"/>
          <cell r="Y4070"/>
          <cell r="Z4070"/>
          <cell r="AA4070"/>
          <cell r="AB4070"/>
          <cell r="AC4070"/>
          <cell r="AD4070"/>
          <cell r="AE4070"/>
        </row>
        <row r="4071">
          <cell r="B4071">
            <v>44176</v>
          </cell>
          <cell r="C4071">
            <v>50</v>
          </cell>
          <cell r="D4071">
            <v>12</v>
          </cell>
          <cell r="E4071">
            <v>1001040410</v>
          </cell>
          <cell r="F4071" t="str">
            <v>Máy lọc nước KAROFI N-e239 GT</v>
          </cell>
          <cell r="G4071"/>
          <cell r="H4071" t="str">
            <v>Tuyển</v>
          </cell>
          <cell r="I4071" t="str">
            <v>Lắp ráp</v>
          </cell>
          <cell r="J4071" t="str">
            <v>OQC</v>
          </cell>
          <cell r="K4071">
            <v>640</v>
          </cell>
          <cell r="L4071">
            <v>640</v>
          </cell>
          <cell r="M4071">
            <v>0</v>
          </cell>
          <cell r="P4071"/>
          <cell r="Q4071"/>
          <cell r="R4071"/>
          <cell r="S4071"/>
          <cell r="T4071"/>
          <cell r="U4071"/>
          <cell r="V4071"/>
          <cell r="W4071"/>
          <cell r="Y4071"/>
          <cell r="Z4071"/>
          <cell r="AA4071"/>
          <cell r="AB4071"/>
          <cell r="AC4071"/>
          <cell r="AD4071"/>
          <cell r="AE4071"/>
        </row>
        <row r="4072">
          <cell r="B4072">
            <v>44176</v>
          </cell>
          <cell r="C4072">
            <v>50</v>
          </cell>
          <cell r="D4072">
            <v>12</v>
          </cell>
          <cell r="E4072">
            <v>1001050207</v>
          </cell>
          <cell r="F4072" t="str">
            <v>Máy RO-10/012 (CTHOANMY.02)</v>
          </cell>
          <cell r="G4072"/>
          <cell r="H4072" t="str">
            <v>Tuyển</v>
          </cell>
          <cell r="I4072" t="str">
            <v>Lắp ráp</v>
          </cell>
          <cell r="J4072" t="str">
            <v>OQC</v>
          </cell>
          <cell r="K4072">
            <v>100</v>
          </cell>
          <cell r="L4072">
            <v>100</v>
          </cell>
          <cell r="M4072">
            <v>0</v>
          </cell>
          <cell r="P4072"/>
          <cell r="Q4072"/>
          <cell r="R4072"/>
          <cell r="S4072"/>
          <cell r="T4072"/>
          <cell r="U4072"/>
          <cell r="V4072"/>
          <cell r="W4072"/>
          <cell r="Y4072"/>
          <cell r="Z4072"/>
          <cell r="AA4072"/>
          <cell r="AB4072"/>
          <cell r="AC4072"/>
          <cell r="AD4072"/>
          <cell r="AE4072"/>
        </row>
        <row r="4073">
          <cell r="B4073">
            <v>44176</v>
          </cell>
          <cell r="C4073">
            <v>50</v>
          </cell>
          <cell r="D4073">
            <v>12</v>
          </cell>
          <cell r="E4073">
            <v>1001040118</v>
          </cell>
          <cell r="F4073" t="str">
            <v>Máy lọc nước KAROFI K10IQ-2 MT</v>
          </cell>
          <cell r="G4073"/>
          <cell r="H4073" t="str">
            <v>Tuyển</v>
          </cell>
          <cell r="I4073" t="str">
            <v>Lắp ráp</v>
          </cell>
          <cell r="J4073" t="str">
            <v>OQC</v>
          </cell>
          <cell r="K4073">
            <v>70</v>
          </cell>
          <cell r="L4073">
            <v>70</v>
          </cell>
          <cell r="M4073">
            <v>0</v>
          </cell>
          <cell r="P4073"/>
          <cell r="Q4073"/>
          <cell r="R4073"/>
          <cell r="S4073"/>
          <cell r="T4073"/>
          <cell r="U4073"/>
          <cell r="V4073"/>
          <cell r="W4073"/>
          <cell r="Y4073"/>
          <cell r="Z4073"/>
          <cell r="AA4073"/>
          <cell r="AB4073"/>
          <cell r="AC4073"/>
          <cell r="AD4073"/>
          <cell r="AE4073"/>
        </row>
        <row r="4074">
          <cell r="B4074">
            <v>44176</v>
          </cell>
          <cell r="C4074">
            <v>50</v>
          </cell>
          <cell r="D4074">
            <v>12</v>
          </cell>
          <cell r="E4074">
            <v>1001040133</v>
          </cell>
          <cell r="F4074" t="str">
            <v>Máy lọc nước KAROFI ERO80</v>
          </cell>
          <cell r="G4074"/>
          <cell r="H4074" t="str">
            <v>Tuyển</v>
          </cell>
          <cell r="I4074" t="str">
            <v>Lắp ráp</v>
          </cell>
          <cell r="J4074" t="str">
            <v>OQC</v>
          </cell>
          <cell r="K4074">
            <v>400</v>
          </cell>
          <cell r="L4074">
            <v>400</v>
          </cell>
          <cell r="M4074">
            <v>0</v>
          </cell>
          <cell r="P4074"/>
          <cell r="Q4074"/>
          <cell r="R4074"/>
          <cell r="S4074"/>
          <cell r="T4074"/>
          <cell r="U4074"/>
          <cell r="V4074"/>
          <cell r="W4074"/>
          <cell r="Y4074"/>
          <cell r="Z4074"/>
          <cell r="AA4074"/>
          <cell r="AB4074"/>
          <cell r="AC4074"/>
          <cell r="AD4074"/>
          <cell r="AE4074"/>
        </row>
        <row r="4075">
          <cell r="B4075">
            <v>44176</v>
          </cell>
          <cell r="C4075">
            <v>50</v>
          </cell>
          <cell r="D4075">
            <v>12</v>
          </cell>
          <cell r="E4075">
            <v>1001040380</v>
          </cell>
          <cell r="F4075" t="str">
            <v>Máy lọc nước KAROFI KSI90 Plus</v>
          </cell>
          <cell r="G4075"/>
          <cell r="H4075" t="str">
            <v>Tuyển</v>
          </cell>
          <cell r="I4075" t="str">
            <v>Lắp ráp</v>
          </cell>
          <cell r="J4075" t="str">
            <v>OQC</v>
          </cell>
          <cell r="K4075">
            <v>200</v>
          </cell>
          <cell r="L4075">
            <v>200</v>
          </cell>
          <cell r="M4075">
            <v>0</v>
          </cell>
          <cell r="P4075"/>
          <cell r="Q4075"/>
          <cell r="R4075"/>
          <cell r="S4075"/>
          <cell r="T4075"/>
          <cell r="U4075"/>
          <cell r="V4075"/>
          <cell r="W4075"/>
          <cell r="Y4075"/>
          <cell r="Z4075"/>
          <cell r="AA4075"/>
          <cell r="AB4075"/>
          <cell r="AC4075"/>
          <cell r="AD4075"/>
          <cell r="AE4075"/>
        </row>
        <row r="4076">
          <cell r="B4076">
            <v>44176</v>
          </cell>
          <cell r="C4076">
            <v>50</v>
          </cell>
          <cell r="D4076">
            <v>12</v>
          </cell>
          <cell r="E4076">
            <v>1001040411</v>
          </cell>
          <cell r="F4076" t="str">
            <v>Máy lọc nước KAROFI Slim S-s038</v>
          </cell>
          <cell r="G4076"/>
          <cell r="H4076" t="str">
            <v>Tuyển</v>
          </cell>
          <cell r="I4076" t="str">
            <v>Lắp ráp</v>
          </cell>
          <cell r="J4076" t="str">
            <v>OQC</v>
          </cell>
          <cell r="K4076">
            <v>450</v>
          </cell>
          <cell r="L4076">
            <v>450</v>
          </cell>
          <cell r="M4076">
            <v>0</v>
          </cell>
          <cell r="P4076"/>
          <cell r="Q4076"/>
          <cell r="R4076"/>
          <cell r="S4076"/>
          <cell r="T4076"/>
          <cell r="U4076"/>
          <cell r="V4076"/>
          <cell r="W4076"/>
          <cell r="Y4076"/>
          <cell r="Z4076"/>
          <cell r="AA4076"/>
          <cell r="AB4076"/>
          <cell r="AC4076"/>
          <cell r="AD4076"/>
          <cell r="AE4076"/>
        </row>
        <row r="4077">
          <cell r="B4077">
            <v>44176</v>
          </cell>
          <cell r="C4077">
            <v>50</v>
          </cell>
          <cell r="D4077">
            <v>12</v>
          </cell>
          <cell r="E4077">
            <v>2004010185</v>
          </cell>
          <cell r="F4077" t="str">
            <v>Lõi lọc Smax Duo 1 Vi lọc</v>
          </cell>
          <cell r="G4077"/>
          <cell r="H4077" t="str">
            <v>Lan</v>
          </cell>
          <cell r="I4077" t="str">
            <v>Lõi</v>
          </cell>
          <cell r="J4077" t="str">
            <v>PQC</v>
          </cell>
          <cell r="K4077">
            <v>10000</v>
          </cell>
          <cell r="L4077">
            <v>10000</v>
          </cell>
          <cell r="M4077">
            <v>0</v>
          </cell>
          <cell r="P4077"/>
          <cell r="Q4077"/>
          <cell r="R4077"/>
          <cell r="S4077"/>
          <cell r="T4077"/>
          <cell r="U4077"/>
          <cell r="V4077"/>
          <cell r="W4077"/>
          <cell r="Y4077"/>
          <cell r="Z4077"/>
          <cell r="AA4077"/>
          <cell r="AB4077"/>
          <cell r="AC4077"/>
          <cell r="AD4077"/>
          <cell r="AE4077"/>
        </row>
        <row r="4078">
          <cell r="B4078">
            <v>44176</v>
          </cell>
          <cell r="C4078">
            <v>50</v>
          </cell>
          <cell r="D4078">
            <v>12</v>
          </cell>
          <cell r="E4078">
            <v>2004010184</v>
          </cell>
          <cell r="F4078" t="str">
            <v>Lõi lọc Smax Duo 3 Vi lọc đa điểm</v>
          </cell>
          <cell r="G4078"/>
          <cell r="H4078" t="str">
            <v>Lan</v>
          </cell>
          <cell r="I4078" t="str">
            <v>Lõi</v>
          </cell>
          <cell r="J4078" t="str">
            <v>PQC</v>
          </cell>
          <cell r="K4078">
            <v>5000</v>
          </cell>
          <cell r="L4078">
            <v>5000</v>
          </cell>
          <cell r="M4078">
            <v>0</v>
          </cell>
          <cell r="P4078"/>
          <cell r="Q4078"/>
          <cell r="R4078"/>
          <cell r="S4078"/>
          <cell r="T4078"/>
          <cell r="U4078"/>
          <cell r="V4078"/>
          <cell r="W4078"/>
          <cell r="Y4078"/>
          <cell r="Z4078"/>
          <cell r="AA4078"/>
          <cell r="AB4078"/>
          <cell r="AC4078"/>
          <cell r="AD4078"/>
          <cell r="AE4078"/>
        </row>
        <row r="4079">
          <cell r="B4079">
            <v>44176</v>
          </cell>
          <cell r="C4079">
            <v>50</v>
          </cell>
          <cell r="D4079">
            <v>12</v>
          </cell>
          <cell r="E4079">
            <v>2005010108</v>
          </cell>
          <cell r="F4079" t="str">
            <v>Lõi lọc Smax Duo 2 Activated Carbon</v>
          </cell>
          <cell r="G4079"/>
          <cell r="H4079" t="str">
            <v>Lan</v>
          </cell>
          <cell r="I4079" t="str">
            <v>Lõi</v>
          </cell>
          <cell r="J4079" t="str">
            <v>PQC</v>
          </cell>
          <cell r="K4079">
            <v>4000</v>
          </cell>
          <cell r="L4079">
            <v>4000</v>
          </cell>
          <cell r="M4079">
            <v>0</v>
          </cell>
          <cell r="P4079"/>
          <cell r="Q4079"/>
          <cell r="R4079"/>
          <cell r="S4079"/>
          <cell r="T4079"/>
          <cell r="U4079"/>
          <cell r="V4079"/>
          <cell r="W4079"/>
          <cell r="Y4079"/>
          <cell r="Z4079"/>
          <cell r="AA4079"/>
          <cell r="AB4079"/>
          <cell r="AC4079"/>
          <cell r="AD4079"/>
          <cell r="AE4079"/>
        </row>
        <row r="4080">
          <cell r="B4080">
            <v>44176</v>
          </cell>
          <cell r="C4080">
            <v>50</v>
          </cell>
          <cell r="D4080">
            <v>12</v>
          </cell>
          <cell r="E4080">
            <v>2003010009</v>
          </cell>
          <cell r="F4080" t="str">
            <v>Lõi ORP alkaline K EZ xanh D KAROFI</v>
          </cell>
          <cell r="G4080"/>
          <cell r="H4080" t="str">
            <v>Lan</v>
          </cell>
          <cell r="I4080" t="str">
            <v>Lõi</v>
          </cell>
          <cell r="J4080" t="str">
            <v>PQC</v>
          </cell>
          <cell r="K4080">
            <v>996</v>
          </cell>
          <cell r="L4080">
            <v>994</v>
          </cell>
          <cell r="M4080">
            <v>2</v>
          </cell>
          <cell r="P4080"/>
          <cell r="Q4080"/>
          <cell r="R4080">
            <v>2</v>
          </cell>
          <cell r="S4080"/>
          <cell r="T4080"/>
          <cell r="U4080"/>
          <cell r="V4080"/>
          <cell r="W4080"/>
          <cell r="Y4080"/>
          <cell r="Z4080"/>
          <cell r="AA4080"/>
          <cell r="AB4080"/>
          <cell r="AC4080"/>
          <cell r="AD4080"/>
          <cell r="AE4080"/>
        </row>
        <row r="4081">
          <cell r="B4081">
            <v>44176</v>
          </cell>
          <cell r="C4081">
            <v>50</v>
          </cell>
          <cell r="D4081">
            <v>12</v>
          </cell>
          <cell r="E4081">
            <v>2003070043</v>
          </cell>
          <cell r="F4081" t="str">
            <v>Lõi Nano K EZ xanh D KAROFI (DM)</v>
          </cell>
          <cell r="G4081"/>
          <cell r="H4081" t="str">
            <v>Lan</v>
          </cell>
          <cell r="I4081" t="str">
            <v>Lõi</v>
          </cell>
          <cell r="J4081" t="str">
            <v>PQC</v>
          </cell>
          <cell r="K4081">
            <v>1500</v>
          </cell>
          <cell r="L4081">
            <v>1475</v>
          </cell>
          <cell r="M4081">
            <v>25</v>
          </cell>
          <cell r="P4081"/>
          <cell r="Q4081"/>
          <cell r="R4081">
            <v>21</v>
          </cell>
          <cell r="S4081"/>
          <cell r="T4081">
            <v>1</v>
          </cell>
          <cell r="U4081"/>
          <cell r="V4081"/>
          <cell r="W4081"/>
          <cell r="Y4081">
            <v>1</v>
          </cell>
          <cell r="Z4081"/>
          <cell r="AA4081"/>
          <cell r="AB4081"/>
          <cell r="AC4081">
            <v>2</v>
          </cell>
          <cell r="AD4081"/>
          <cell r="AE4081"/>
        </row>
        <row r="4082">
          <cell r="B4082">
            <v>44176</v>
          </cell>
          <cell r="C4082">
            <v>50</v>
          </cell>
          <cell r="D4082">
            <v>12</v>
          </cell>
          <cell r="E4082">
            <v>2003030324</v>
          </cell>
          <cell r="F4082" t="str">
            <v>Lõi T33 K EZ xanh D KAROFI (KT)</v>
          </cell>
          <cell r="G4082"/>
          <cell r="H4082" t="str">
            <v>Lan</v>
          </cell>
          <cell r="I4082" t="str">
            <v>Lõi</v>
          </cell>
          <cell r="J4082" t="str">
            <v>PQC</v>
          </cell>
          <cell r="K4082">
            <v>1995</v>
          </cell>
          <cell r="L4082">
            <v>1995</v>
          </cell>
          <cell r="M4082">
            <v>0</v>
          </cell>
          <cell r="P4082"/>
          <cell r="Q4082"/>
          <cell r="R4082"/>
          <cell r="S4082"/>
          <cell r="T4082"/>
          <cell r="U4082"/>
          <cell r="V4082"/>
          <cell r="W4082"/>
          <cell r="Y4082"/>
          <cell r="Z4082"/>
          <cell r="AA4082"/>
          <cell r="AB4082"/>
          <cell r="AC4082"/>
          <cell r="AD4082"/>
          <cell r="AE4082"/>
        </row>
        <row r="4083">
          <cell r="B4083">
            <v>44176</v>
          </cell>
          <cell r="C4083">
            <v>50</v>
          </cell>
          <cell r="D4083">
            <v>12</v>
          </cell>
          <cell r="E4083">
            <v>2003030262</v>
          </cell>
          <cell r="F4083" t="str">
            <v>Lõi T33 K EZ xanh D KAROFI (DM)</v>
          </cell>
          <cell r="G4083"/>
          <cell r="H4083" t="str">
            <v>Lan</v>
          </cell>
          <cell r="I4083" t="str">
            <v>Lõi</v>
          </cell>
          <cell r="J4083" t="str">
            <v>PQC</v>
          </cell>
          <cell r="K4083">
            <v>3963</v>
          </cell>
          <cell r="L4083">
            <v>3947</v>
          </cell>
          <cell r="M4083">
            <v>16</v>
          </cell>
          <cell r="P4083">
            <v>3</v>
          </cell>
          <cell r="Q4083"/>
          <cell r="R4083">
            <v>9</v>
          </cell>
          <cell r="S4083"/>
          <cell r="T4083"/>
          <cell r="U4083"/>
          <cell r="V4083"/>
          <cell r="W4083"/>
          <cell r="Y4083">
            <v>4</v>
          </cell>
          <cell r="Z4083"/>
          <cell r="AA4083"/>
          <cell r="AB4083"/>
          <cell r="AC4083"/>
          <cell r="AD4083"/>
          <cell r="AE4083"/>
        </row>
        <row r="4084">
          <cell r="B4084">
            <v>44176</v>
          </cell>
          <cell r="C4084">
            <v>50</v>
          </cell>
          <cell r="D4084">
            <v>12</v>
          </cell>
          <cell r="E4084">
            <v>2003030126</v>
          </cell>
          <cell r="F4084" t="str">
            <v>Lõi T33 K KAROFI (hộp)</v>
          </cell>
          <cell r="G4084"/>
          <cell r="H4084" t="str">
            <v>Lan</v>
          </cell>
          <cell r="I4084" t="str">
            <v>Lõi</v>
          </cell>
          <cell r="J4084" t="str">
            <v>PQC</v>
          </cell>
          <cell r="K4084">
            <v>1000</v>
          </cell>
          <cell r="L4084">
            <v>1000</v>
          </cell>
          <cell r="M4084">
            <v>0</v>
          </cell>
          <cell r="P4084"/>
          <cell r="Q4084"/>
          <cell r="R4084"/>
          <cell r="S4084"/>
          <cell r="T4084"/>
          <cell r="U4084"/>
          <cell r="V4084"/>
          <cell r="W4084"/>
          <cell r="Y4084"/>
          <cell r="Z4084"/>
          <cell r="AA4084"/>
          <cell r="AB4084"/>
          <cell r="AC4084"/>
          <cell r="AD4084"/>
          <cell r="AE4084"/>
        </row>
        <row r="4085">
          <cell r="B4085">
            <v>44176</v>
          </cell>
          <cell r="C4085">
            <v>50</v>
          </cell>
          <cell r="D4085">
            <v>12</v>
          </cell>
          <cell r="E4085">
            <v>2003070009</v>
          </cell>
          <cell r="F4085" t="str">
            <v>Lõi Nano K KAROFI (hộp)</v>
          </cell>
          <cell r="G4085"/>
          <cell r="H4085" t="str">
            <v>Lan</v>
          </cell>
          <cell r="I4085" t="str">
            <v>Lõi</v>
          </cell>
          <cell r="J4085" t="str">
            <v>PQC</v>
          </cell>
          <cell r="K4085">
            <v>1000</v>
          </cell>
          <cell r="L4085">
            <v>1000</v>
          </cell>
          <cell r="M4085">
            <v>0</v>
          </cell>
          <cell r="P4085"/>
          <cell r="Q4085"/>
          <cell r="R4085"/>
          <cell r="S4085"/>
          <cell r="T4085"/>
          <cell r="U4085"/>
          <cell r="V4085"/>
          <cell r="W4085"/>
          <cell r="Y4085"/>
          <cell r="Z4085"/>
          <cell r="AA4085"/>
          <cell r="AB4085"/>
          <cell r="AC4085"/>
          <cell r="AD4085"/>
          <cell r="AE4085"/>
        </row>
        <row r="4086">
          <cell r="B4086">
            <v>44176</v>
          </cell>
          <cell r="C4086">
            <v>50</v>
          </cell>
          <cell r="D4086">
            <v>12</v>
          </cell>
          <cell r="E4086">
            <v>2004010251</v>
          </cell>
          <cell r="F4086" t="str">
            <v>Lõi PP 10" G135-63 Gold So Safe</v>
          </cell>
          <cell r="G4086"/>
          <cell r="H4086" t="str">
            <v>Lan</v>
          </cell>
          <cell r="I4086" t="str">
            <v>Lõi</v>
          </cell>
          <cell r="J4086" t="str">
            <v>PQC</v>
          </cell>
          <cell r="K4086">
            <v>2000</v>
          </cell>
          <cell r="L4086">
            <v>2000</v>
          </cell>
          <cell r="M4086">
            <v>0</v>
          </cell>
          <cell r="P4086"/>
          <cell r="Q4086"/>
          <cell r="R4086"/>
          <cell r="S4086"/>
          <cell r="T4086"/>
          <cell r="U4086"/>
          <cell r="V4086"/>
          <cell r="W4086"/>
          <cell r="Y4086"/>
          <cell r="Z4086"/>
          <cell r="AA4086"/>
          <cell r="AB4086"/>
          <cell r="AC4086"/>
          <cell r="AD4086"/>
          <cell r="AE4086"/>
        </row>
        <row r="4087">
          <cell r="B4087">
            <v>44176</v>
          </cell>
          <cell r="C4087">
            <v>50</v>
          </cell>
          <cell r="D4087">
            <v>12</v>
          </cell>
          <cell r="E4087">
            <v>2004010146</v>
          </cell>
          <cell r="F4087" t="str">
            <v>Lõi PP 10" G135-63 So Safe</v>
          </cell>
          <cell r="G4087"/>
          <cell r="H4087" t="str">
            <v>Lan</v>
          </cell>
          <cell r="I4087" t="str">
            <v>Lõi</v>
          </cell>
          <cell r="J4087" t="str">
            <v>PQC</v>
          </cell>
          <cell r="K4087">
            <v>2000</v>
          </cell>
          <cell r="L4087">
            <v>2000</v>
          </cell>
          <cell r="M4087">
            <v>0</v>
          </cell>
          <cell r="P4087"/>
          <cell r="Q4087"/>
          <cell r="R4087"/>
          <cell r="S4087"/>
          <cell r="T4087"/>
          <cell r="U4087"/>
          <cell r="V4087"/>
          <cell r="W4087"/>
          <cell r="Y4087"/>
          <cell r="Z4087"/>
          <cell r="AA4087"/>
          <cell r="AB4087"/>
          <cell r="AC4087"/>
          <cell r="AD4087"/>
          <cell r="AE4087"/>
        </row>
        <row r="4088">
          <cell r="B4088">
            <v>44176</v>
          </cell>
          <cell r="C4088">
            <v>50</v>
          </cell>
          <cell r="D4088">
            <v>12</v>
          </cell>
          <cell r="E4088">
            <v>2005020015</v>
          </cell>
          <cell r="F4088" t="str">
            <v>Lõi CTO 10" trắng [SUNHOUSE]</v>
          </cell>
          <cell r="G4088"/>
          <cell r="H4088" t="str">
            <v>Lan</v>
          </cell>
          <cell r="I4088" t="str">
            <v>Lõi</v>
          </cell>
          <cell r="J4088" t="str">
            <v>PQC</v>
          </cell>
          <cell r="K4088">
            <v>1000</v>
          </cell>
          <cell r="L4088">
            <v>1000</v>
          </cell>
          <cell r="M4088">
            <v>0</v>
          </cell>
          <cell r="P4088"/>
          <cell r="Q4088"/>
          <cell r="R4088"/>
          <cell r="S4088"/>
          <cell r="T4088"/>
          <cell r="U4088"/>
          <cell r="V4088"/>
          <cell r="W4088"/>
          <cell r="Y4088"/>
          <cell r="Z4088"/>
          <cell r="AA4088"/>
          <cell r="AB4088"/>
          <cell r="AC4088"/>
          <cell r="AD4088"/>
          <cell r="AE4088"/>
        </row>
        <row r="4089">
          <cell r="B4089">
            <v>44176</v>
          </cell>
          <cell r="C4089">
            <v>50</v>
          </cell>
          <cell r="D4089">
            <v>12</v>
          </cell>
          <cell r="E4089">
            <v>2012010018</v>
          </cell>
          <cell r="F4089" t="str">
            <v>Màng RO EZ355 100 PURIFIM (DM)</v>
          </cell>
          <cell r="G4089"/>
          <cell r="H4089" t="str">
            <v>Lan</v>
          </cell>
          <cell r="I4089" t="str">
            <v>Lõi</v>
          </cell>
          <cell r="J4089" t="str">
            <v>PQC</v>
          </cell>
          <cell r="K4089">
            <v>1996</v>
          </cell>
          <cell r="L4089">
            <v>1996</v>
          </cell>
          <cell r="M4089">
            <v>0</v>
          </cell>
          <cell r="P4089"/>
          <cell r="Q4089"/>
          <cell r="R4089"/>
          <cell r="S4089"/>
          <cell r="T4089"/>
          <cell r="U4089"/>
          <cell r="V4089"/>
          <cell r="W4089"/>
          <cell r="Y4089"/>
          <cell r="Z4089"/>
          <cell r="AA4089"/>
          <cell r="AB4089"/>
          <cell r="AC4089"/>
          <cell r="AD4089"/>
          <cell r="AE4089"/>
        </row>
        <row r="4090">
          <cell r="B4090">
            <v>44176</v>
          </cell>
          <cell r="C4090">
            <v>50</v>
          </cell>
          <cell r="D4090">
            <v>12</v>
          </cell>
          <cell r="E4090">
            <v>1001040391</v>
          </cell>
          <cell r="F4090" t="str">
            <v>Máy lọc nước Optimus Plus O-P1310</v>
          </cell>
          <cell r="G4090"/>
          <cell r="H4090" t="str">
            <v>Định</v>
          </cell>
          <cell r="I4090" t="str">
            <v>Lắp ráp</v>
          </cell>
          <cell r="J4090" t="str">
            <v>PQC</v>
          </cell>
          <cell r="K4090">
            <v>100</v>
          </cell>
          <cell r="L4090">
            <v>100</v>
          </cell>
          <cell r="M4090">
            <v>0</v>
          </cell>
          <cell r="P4090"/>
          <cell r="Q4090"/>
          <cell r="R4090"/>
          <cell r="S4090"/>
          <cell r="T4090"/>
          <cell r="U4090"/>
          <cell r="V4090"/>
          <cell r="W4090"/>
          <cell r="Y4090"/>
          <cell r="Z4090"/>
          <cell r="AA4090"/>
          <cell r="AB4090"/>
          <cell r="AC4090"/>
          <cell r="AD4090"/>
          <cell r="AE4090"/>
        </row>
        <row r="4091">
          <cell r="B4091">
            <v>44176</v>
          </cell>
          <cell r="C4091">
            <v>50</v>
          </cell>
          <cell r="D4091">
            <v>12</v>
          </cell>
          <cell r="E4091">
            <v>1001040133</v>
          </cell>
          <cell r="F4091" t="str">
            <v>Máy lọc nước KAROFI ERO80</v>
          </cell>
          <cell r="G4091"/>
          <cell r="H4091" t="str">
            <v>Đức</v>
          </cell>
          <cell r="I4091" t="str">
            <v>Lắp ráp</v>
          </cell>
          <cell r="J4091" t="str">
            <v>PQC</v>
          </cell>
          <cell r="K4091">
            <v>400</v>
          </cell>
          <cell r="L4091">
            <v>396</v>
          </cell>
          <cell r="M4091">
            <v>4</v>
          </cell>
          <cell r="P4091"/>
          <cell r="Q4091"/>
          <cell r="R4091"/>
          <cell r="S4091"/>
          <cell r="T4091">
            <v>2</v>
          </cell>
          <cell r="U4091"/>
          <cell r="V4091"/>
          <cell r="W4091">
            <v>2</v>
          </cell>
          <cell r="Y4091"/>
          <cell r="Z4091"/>
          <cell r="AA4091"/>
          <cell r="AB4091"/>
          <cell r="AC4091"/>
          <cell r="AD4091"/>
          <cell r="AE4091"/>
        </row>
        <row r="4092">
          <cell r="B4092">
            <v>44176</v>
          </cell>
          <cell r="C4092">
            <v>50</v>
          </cell>
          <cell r="D4092">
            <v>12</v>
          </cell>
          <cell r="E4092">
            <v>1001040411</v>
          </cell>
          <cell r="F4092" t="str">
            <v>Máy lọc nước KAROFI Slim S-s038</v>
          </cell>
          <cell r="G4092"/>
          <cell r="H4092" t="str">
            <v>Đức</v>
          </cell>
          <cell r="I4092" t="str">
            <v>Lắp ráp</v>
          </cell>
          <cell r="J4092" t="str">
            <v>PQC</v>
          </cell>
          <cell r="K4092">
            <v>450</v>
          </cell>
          <cell r="L4092">
            <v>430</v>
          </cell>
          <cell r="M4092">
            <v>20</v>
          </cell>
          <cell r="P4092"/>
          <cell r="Q4092"/>
          <cell r="R4092"/>
          <cell r="S4092"/>
          <cell r="T4092"/>
          <cell r="U4092"/>
          <cell r="V4092"/>
          <cell r="W4092"/>
          <cell r="Y4092"/>
          <cell r="Z4092"/>
          <cell r="AA4092"/>
          <cell r="AB4092"/>
          <cell r="AC4092"/>
          <cell r="AD4092"/>
          <cell r="AE4092">
            <v>20</v>
          </cell>
        </row>
        <row r="4093">
          <cell r="B4093">
            <v>44176</v>
          </cell>
          <cell r="C4093">
            <v>50</v>
          </cell>
          <cell r="D4093">
            <v>12</v>
          </cell>
          <cell r="E4093">
            <v>1001040410</v>
          </cell>
          <cell r="F4093" t="str">
            <v>Máy lọc nước KAROFI N-e239 GT</v>
          </cell>
          <cell r="G4093"/>
          <cell r="H4093" t="str">
            <v>Đức</v>
          </cell>
          <cell r="I4093" t="str">
            <v>Lắp ráp</v>
          </cell>
          <cell r="J4093" t="str">
            <v>PQC</v>
          </cell>
          <cell r="K4093">
            <v>640</v>
          </cell>
          <cell r="L4093">
            <v>638</v>
          </cell>
          <cell r="M4093">
            <v>2</v>
          </cell>
          <cell r="P4093"/>
          <cell r="Q4093"/>
          <cell r="R4093"/>
          <cell r="S4093"/>
          <cell r="T4093">
            <v>2</v>
          </cell>
          <cell r="U4093"/>
          <cell r="V4093"/>
          <cell r="W4093"/>
          <cell r="Y4093"/>
          <cell r="Z4093"/>
          <cell r="AA4093"/>
          <cell r="AB4093"/>
          <cell r="AC4093"/>
          <cell r="AD4093"/>
          <cell r="AE4093"/>
        </row>
        <row r="4094">
          <cell r="B4094">
            <v>44176</v>
          </cell>
          <cell r="C4094">
            <v>50</v>
          </cell>
          <cell r="D4094">
            <v>12</v>
          </cell>
          <cell r="E4094">
            <v>1001040380</v>
          </cell>
          <cell r="F4094" t="str">
            <v>Máy lọc nước KAROFI KSI90 Plus</v>
          </cell>
          <cell r="G4094"/>
          <cell r="H4094" t="str">
            <v>Đức</v>
          </cell>
          <cell r="I4094" t="str">
            <v>Lắp ráp</v>
          </cell>
          <cell r="J4094" t="str">
            <v>PQC</v>
          </cell>
          <cell r="K4094">
            <v>200</v>
          </cell>
          <cell r="L4094">
            <v>199</v>
          </cell>
          <cell r="M4094">
            <v>1</v>
          </cell>
          <cell r="P4094"/>
          <cell r="Q4094"/>
          <cell r="R4094"/>
          <cell r="S4094"/>
          <cell r="T4094">
            <v>1</v>
          </cell>
          <cell r="U4094"/>
          <cell r="V4094"/>
          <cell r="W4094"/>
          <cell r="Y4094"/>
          <cell r="Z4094"/>
          <cell r="AA4094"/>
          <cell r="AB4094"/>
          <cell r="AC4094"/>
          <cell r="AD4094"/>
          <cell r="AE4094"/>
        </row>
        <row r="4095">
          <cell r="B4095">
            <v>44176</v>
          </cell>
          <cell r="C4095">
            <v>50</v>
          </cell>
          <cell r="D4095">
            <v>12</v>
          </cell>
          <cell r="E4095">
            <v>1001040118</v>
          </cell>
          <cell r="F4095" t="str">
            <v>Máy lọc nước KAROFI K10IQ-2 MT</v>
          </cell>
          <cell r="G4095"/>
          <cell r="H4095" t="str">
            <v>Đức</v>
          </cell>
          <cell r="I4095" t="str">
            <v>Lắp ráp</v>
          </cell>
          <cell r="J4095" t="str">
            <v>PQC</v>
          </cell>
          <cell r="K4095">
            <v>70</v>
          </cell>
          <cell r="L4095">
            <v>70</v>
          </cell>
          <cell r="M4095">
            <v>0</v>
          </cell>
          <cell r="P4095"/>
          <cell r="Q4095"/>
          <cell r="R4095"/>
          <cell r="S4095"/>
          <cell r="T4095"/>
          <cell r="U4095"/>
          <cell r="V4095"/>
          <cell r="W4095"/>
          <cell r="Y4095"/>
          <cell r="Z4095"/>
          <cell r="AA4095"/>
          <cell r="AB4095"/>
          <cell r="AC4095"/>
          <cell r="AD4095"/>
          <cell r="AE4095"/>
        </row>
        <row r="4096">
          <cell r="B4096">
            <v>44175</v>
          </cell>
          <cell r="C4096">
            <v>50</v>
          </cell>
          <cell r="D4096">
            <v>12</v>
          </cell>
          <cell r="E4096">
            <v>1001050207</v>
          </cell>
          <cell r="F4096" t="str">
            <v>Máy RO-10/012 (CTHOANMY.02)</v>
          </cell>
          <cell r="G4096"/>
          <cell r="H4096" t="str">
            <v>Đức</v>
          </cell>
          <cell r="I4096" t="str">
            <v>Lắp ráp</v>
          </cell>
          <cell r="J4096" t="str">
            <v>PQC</v>
          </cell>
          <cell r="K4096">
            <v>100</v>
          </cell>
          <cell r="L4096">
            <v>93</v>
          </cell>
          <cell r="M4096">
            <v>7</v>
          </cell>
          <cell r="P4096"/>
          <cell r="Q4096"/>
          <cell r="R4096"/>
          <cell r="S4096"/>
          <cell r="T4096">
            <v>1</v>
          </cell>
          <cell r="U4096"/>
          <cell r="V4096"/>
          <cell r="W4096"/>
          <cell r="Y4096"/>
          <cell r="Z4096"/>
          <cell r="AA4096"/>
          <cell r="AB4096"/>
          <cell r="AC4096"/>
          <cell r="AD4096"/>
          <cell r="AE4096">
            <v>6</v>
          </cell>
        </row>
        <row r="4097">
          <cell r="B4097">
            <v>44175</v>
          </cell>
          <cell r="C4097">
            <v>50</v>
          </cell>
          <cell r="D4097">
            <v>12</v>
          </cell>
          <cell r="E4097">
            <v>1001040411</v>
          </cell>
          <cell r="F4097" t="str">
            <v>Máy lọc nước KAROFI Slim S-s038</v>
          </cell>
          <cell r="G4097"/>
          <cell r="H4097" t="str">
            <v>Đức</v>
          </cell>
          <cell r="I4097" t="str">
            <v>Lắp ráp</v>
          </cell>
          <cell r="J4097" t="str">
            <v>PQC</v>
          </cell>
          <cell r="K4097">
            <v>250</v>
          </cell>
          <cell r="L4097">
            <v>245</v>
          </cell>
          <cell r="M4097">
            <v>5</v>
          </cell>
          <cell r="P4097"/>
          <cell r="Q4097"/>
          <cell r="R4097"/>
          <cell r="S4097"/>
          <cell r="T4097"/>
          <cell r="U4097"/>
          <cell r="V4097"/>
          <cell r="W4097"/>
          <cell r="Y4097"/>
          <cell r="Z4097"/>
          <cell r="AA4097"/>
          <cell r="AB4097"/>
          <cell r="AC4097"/>
          <cell r="AD4097"/>
          <cell r="AE4097">
            <v>5</v>
          </cell>
        </row>
        <row r="4098">
          <cell r="B4098">
            <v>44176</v>
          </cell>
          <cell r="C4098">
            <v>50</v>
          </cell>
          <cell r="D4098">
            <v>12</v>
          </cell>
          <cell r="E4098">
            <v>3004090060</v>
          </cell>
          <cell r="F4098" t="str">
            <v>Bộ vi mạch SRO</v>
          </cell>
          <cell r="G4098"/>
          <cell r="H4098" t="str">
            <v>Nhâm</v>
          </cell>
          <cell r="I4098" t="str">
            <v>Linh kiện</v>
          </cell>
          <cell r="J4098" t="str">
            <v>PQC</v>
          </cell>
          <cell r="K4098">
            <v>300</v>
          </cell>
          <cell r="L4098">
            <v>300</v>
          </cell>
          <cell r="M4098">
            <v>0</v>
          </cell>
          <cell r="P4098"/>
          <cell r="Q4098"/>
          <cell r="R4098"/>
          <cell r="S4098"/>
          <cell r="T4098"/>
          <cell r="U4098"/>
          <cell r="V4098"/>
          <cell r="W4098"/>
          <cell r="Y4098"/>
          <cell r="Z4098"/>
          <cell r="AA4098"/>
          <cell r="AB4098"/>
          <cell r="AC4098"/>
          <cell r="AD4098"/>
          <cell r="AE4098"/>
        </row>
        <row r="4099">
          <cell r="B4099">
            <v>44176</v>
          </cell>
          <cell r="C4099">
            <v>50</v>
          </cell>
          <cell r="D4099">
            <v>12</v>
          </cell>
          <cell r="E4099">
            <v>2011020051</v>
          </cell>
          <cell r="F4099" t="str">
            <v>Bộ cút Flow 300 FRT (VN)</v>
          </cell>
          <cell r="G4099"/>
          <cell r="H4099" t="str">
            <v>Nhâm</v>
          </cell>
          <cell r="I4099" t="str">
            <v>Linh kiện</v>
          </cell>
          <cell r="J4099" t="str">
            <v>PQC</v>
          </cell>
          <cell r="K4099">
            <v>2000</v>
          </cell>
          <cell r="L4099">
            <v>2000</v>
          </cell>
          <cell r="M4099">
            <v>0</v>
          </cell>
          <cell r="P4099"/>
          <cell r="Q4099"/>
          <cell r="R4099"/>
          <cell r="S4099"/>
          <cell r="T4099"/>
          <cell r="U4099"/>
          <cell r="V4099"/>
          <cell r="W4099"/>
          <cell r="Y4099"/>
          <cell r="Z4099"/>
          <cell r="AA4099"/>
          <cell r="AB4099"/>
          <cell r="AC4099"/>
          <cell r="AD4099"/>
          <cell r="AE4099"/>
        </row>
        <row r="4100">
          <cell r="B4100">
            <v>44176</v>
          </cell>
          <cell r="C4100">
            <v>50</v>
          </cell>
          <cell r="D4100">
            <v>12</v>
          </cell>
          <cell r="E4100">
            <v>3004090045</v>
          </cell>
          <cell r="F4100" t="str">
            <v>Kim Flow 300 vàng</v>
          </cell>
          <cell r="G4100"/>
          <cell r="H4100" t="str">
            <v>Nhâm</v>
          </cell>
          <cell r="I4100" t="str">
            <v>Linh kiện</v>
          </cell>
          <cell r="J4100" t="str">
            <v>PQC</v>
          </cell>
          <cell r="K4100">
            <v>1500</v>
          </cell>
          <cell r="L4100">
            <v>1500</v>
          </cell>
          <cell r="M4100">
            <v>0</v>
          </cell>
          <cell r="P4100"/>
          <cell r="Q4100"/>
          <cell r="R4100"/>
          <cell r="S4100"/>
          <cell r="T4100"/>
          <cell r="U4100"/>
          <cell r="V4100"/>
          <cell r="W4100"/>
          <cell r="Y4100"/>
          <cell r="Z4100"/>
          <cell r="AA4100"/>
          <cell r="AB4100"/>
          <cell r="AC4100"/>
          <cell r="AD4100"/>
          <cell r="AE4100"/>
        </row>
        <row r="4101">
          <cell r="B4101">
            <v>44176</v>
          </cell>
          <cell r="C4101">
            <v>50</v>
          </cell>
          <cell r="D4101">
            <v>12</v>
          </cell>
          <cell r="E4101">
            <v>3004090045</v>
          </cell>
          <cell r="F4101" t="str">
            <v>Kim Flow 300 vàng</v>
          </cell>
          <cell r="G4101"/>
          <cell r="H4101" t="str">
            <v>Nhâm</v>
          </cell>
          <cell r="I4101" t="str">
            <v>Linh kiện</v>
          </cell>
          <cell r="J4101" t="str">
            <v>PQC</v>
          </cell>
          <cell r="K4101">
            <v>800</v>
          </cell>
          <cell r="L4101">
            <v>800</v>
          </cell>
          <cell r="M4101">
            <v>0</v>
          </cell>
          <cell r="P4101"/>
          <cell r="Q4101"/>
          <cell r="R4101"/>
          <cell r="S4101"/>
          <cell r="T4101"/>
          <cell r="U4101"/>
          <cell r="V4101"/>
          <cell r="W4101"/>
          <cell r="Y4101"/>
          <cell r="Z4101"/>
          <cell r="AA4101"/>
          <cell r="AB4101"/>
          <cell r="AC4101"/>
          <cell r="AD4101"/>
          <cell r="AE4101"/>
        </row>
        <row r="4102">
          <cell r="B4102">
            <v>44176</v>
          </cell>
          <cell r="C4102">
            <v>50</v>
          </cell>
          <cell r="D4102">
            <v>12</v>
          </cell>
          <cell r="E4102">
            <v>2013050007</v>
          </cell>
          <cell r="F4102" t="str">
            <v>Flow 300 RT</v>
          </cell>
          <cell r="G4102"/>
          <cell r="H4102" t="str">
            <v>Nhâm</v>
          </cell>
          <cell r="I4102" t="str">
            <v>Linh kiện</v>
          </cell>
          <cell r="J4102" t="str">
            <v>PQC</v>
          </cell>
          <cell r="K4102">
            <v>1000</v>
          </cell>
          <cell r="L4102">
            <v>1000</v>
          </cell>
          <cell r="M4102">
            <v>0</v>
          </cell>
          <cell r="P4102"/>
          <cell r="Q4102"/>
          <cell r="R4102"/>
          <cell r="S4102"/>
          <cell r="T4102"/>
          <cell r="U4102"/>
          <cell r="V4102"/>
          <cell r="W4102"/>
          <cell r="Y4102"/>
          <cell r="Z4102"/>
          <cell r="AA4102"/>
          <cell r="AB4102"/>
          <cell r="AC4102"/>
          <cell r="AD4102"/>
          <cell r="AE4102"/>
        </row>
        <row r="4103">
          <cell r="B4103">
            <v>44176</v>
          </cell>
          <cell r="C4103">
            <v>50</v>
          </cell>
          <cell r="D4103">
            <v>12</v>
          </cell>
          <cell r="E4103">
            <v>2007010003</v>
          </cell>
          <cell r="F4103" t="str">
            <v>Van áp cao đen 1/4" JEAK</v>
          </cell>
          <cell r="G4103"/>
          <cell r="H4103" t="str">
            <v>Nhâm</v>
          </cell>
          <cell r="I4103" t="str">
            <v>Linh kiện</v>
          </cell>
          <cell r="J4103" t="str">
            <v>PQC</v>
          </cell>
          <cell r="K4103">
            <v>2000</v>
          </cell>
          <cell r="L4103">
            <v>1999</v>
          </cell>
          <cell r="M4103">
            <v>1</v>
          </cell>
          <cell r="P4103"/>
          <cell r="Q4103"/>
          <cell r="R4103"/>
          <cell r="S4103"/>
          <cell r="T4103">
            <v>1</v>
          </cell>
          <cell r="U4103"/>
          <cell r="V4103"/>
          <cell r="W4103"/>
          <cell r="Y4103"/>
          <cell r="Z4103"/>
          <cell r="AA4103"/>
          <cell r="AB4103"/>
          <cell r="AC4103"/>
          <cell r="AD4103"/>
          <cell r="AE4103"/>
        </row>
        <row r="4104">
          <cell r="B4104">
            <v>44176</v>
          </cell>
          <cell r="C4104">
            <v>50</v>
          </cell>
          <cell r="D4104">
            <v>12</v>
          </cell>
          <cell r="E4104">
            <v>2007020008</v>
          </cell>
          <cell r="F4104" t="str">
            <v>Van áp thấp đen 1/4" JEAK</v>
          </cell>
          <cell r="G4104"/>
          <cell r="H4104" t="str">
            <v>Nhâm</v>
          </cell>
          <cell r="I4104" t="str">
            <v>Linh kiện</v>
          </cell>
          <cell r="J4104" t="str">
            <v>PQC</v>
          </cell>
          <cell r="K4104">
            <v>1500</v>
          </cell>
          <cell r="L4104">
            <v>1480</v>
          </cell>
          <cell r="M4104">
            <v>20</v>
          </cell>
          <cell r="P4104"/>
          <cell r="Q4104"/>
          <cell r="R4104">
            <v>19</v>
          </cell>
          <cell r="S4104"/>
          <cell r="T4104">
            <v>1</v>
          </cell>
          <cell r="U4104"/>
          <cell r="V4104"/>
          <cell r="W4104"/>
          <cell r="Y4104"/>
          <cell r="Z4104"/>
          <cell r="AA4104"/>
          <cell r="AB4104"/>
          <cell r="AC4104"/>
          <cell r="AD4104"/>
          <cell r="AE4104"/>
        </row>
        <row r="4105">
          <cell r="B4105">
            <v>44176</v>
          </cell>
          <cell r="C4105">
            <v>50</v>
          </cell>
          <cell r="D4105">
            <v>12</v>
          </cell>
          <cell r="E4105">
            <v>2001310030</v>
          </cell>
          <cell r="F4105" t="str">
            <v>Nắp cốc K EZ 1/4-1/4 trắng</v>
          </cell>
          <cell r="G4105"/>
          <cell r="H4105" t="str">
            <v>Nhâm</v>
          </cell>
          <cell r="I4105" t="str">
            <v>Linh kiện</v>
          </cell>
          <cell r="J4105" t="str">
            <v>PQC</v>
          </cell>
          <cell r="K4105">
            <v>2000</v>
          </cell>
          <cell r="L4105">
            <v>2000</v>
          </cell>
          <cell r="M4105">
            <v>0</v>
          </cell>
          <cell r="P4105"/>
          <cell r="Q4105"/>
          <cell r="R4105"/>
          <cell r="S4105"/>
          <cell r="T4105"/>
          <cell r="U4105"/>
          <cell r="V4105"/>
          <cell r="W4105"/>
          <cell r="Y4105"/>
          <cell r="Z4105"/>
          <cell r="AA4105"/>
          <cell r="AB4105"/>
          <cell r="AC4105"/>
          <cell r="AD4105"/>
          <cell r="AE4105"/>
        </row>
        <row r="4106">
          <cell r="B4106">
            <v>44176</v>
          </cell>
          <cell r="C4106">
            <v>50</v>
          </cell>
          <cell r="D4106">
            <v>12</v>
          </cell>
          <cell r="E4106">
            <v>2001310033</v>
          </cell>
          <cell r="F4106" t="str">
            <v>Nắp cốc K EZ 3/8-1/4 trắng</v>
          </cell>
          <cell r="G4106"/>
          <cell r="H4106" t="str">
            <v>Nhâm</v>
          </cell>
          <cell r="I4106" t="str">
            <v>Linh kiện</v>
          </cell>
          <cell r="J4106" t="str">
            <v>PQC</v>
          </cell>
          <cell r="K4106">
            <v>1000</v>
          </cell>
          <cell r="L4106">
            <v>1000</v>
          </cell>
          <cell r="M4106">
            <v>0</v>
          </cell>
          <cell r="P4106"/>
          <cell r="Q4106"/>
          <cell r="R4106"/>
          <cell r="S4106"/>
          <cell r="T4106"/>
          <cell r="U4106"/>
          <cell r="V4106"/>
          <cell r="W4106"/>
          <cell r="Y4106"/>
          <cell r="Z4106"/>
          <cell r="AA4106"/>
          <cell r="AB4106"/>
          <cell r="AC4106"/>
          <cell r="AD4106"/>
          <cell r="AE4106"/>
        </row>
        <row r="4107">
          <cell r="B4107">
            <v>44176</v>
          </cell>
          <cell r="C4107">
            <v>50</v>
          </cell>
          <cell r="D4107">
            <v>12</v>
          </cell>
          <cell r="E4107">
            <v>2013050005</v>
          </cell>
          <cell r="F4107" t="str">
            <v>Flow 300 RN</v>
          </cell>
          <cell r="G4107"/>
          <cell r="H4107" t="str">
            <v>Nhâm</v>
          </cell>
          <cell r="I4107" t="str">
            <v>Linh kiện</v>
          </cell>
          <cell r="J4107" t="str">
            <v>PQC</v>
          </cell>
          <cell r="K4107">
            <v>500</v>
          </cell>
          <cell r="L4107">
            <v>500</v>
          </cell>
          <cell r="M4107">
            <v>0</v>
          </cell>
          <cell r="P4107"/>
          <cell r="Q4107"/>
          <cell r="R4107"/>
          <cell r="S4107"/>
          <cell r="T4107"/>
          <cell r="U4107"/>
          <cell r="V4107"/>
          <cell r="W4107"/>
          <cell r="Y4107"/>
          <cell r="Z4107"/>
          <cell r="AA4107"/>
          <cell r="AB4107"/>
          <cell r="AC4107"/>
          <cell r="AD4107"/>
          <cell r="AE4107"/>
        </row>
        <row r="4108">
          <cell r="B4108">
            <v>44176</v>
          </cell>
          <cell r="C4108">
            <v>50</v>
          </cell>
          <cell r="D4108">
            <v>12</v>
          </cell>
          <cell r="E4108">
            <v>2011010004</v>
          </cell>
          <cell r="F4108" t="str">
            <v>Van 1C 14 trắng</v>
          </cell>
          <cell r="G4108"/>
          <cell r="H4108" t="str">
            <v>Nhâm</v>
          </cell>
          <cell r="I4108" t="str">
            <v>Linh kiện</v>
          </cell>
          <cell r="J4108" t="str">
            <v>PQC</v>
          </cell>
          <cell r="K4108">
            <v>500</v>
          </cell>
          <cell r="L4108">
            <v>500</v>
          </cell>
          <cell r="M4108">
            <v>0</v>
          </cell>
          <cell r="P4108"/>
          <cell r="Q4108"/>
          <cell r="R4108"/>
          <cell r="S4108"/>
          <cell r="T4108"/>
          <cell r="U4108"/>
          <cell r="V4108"/>
          <cell r="W4108"/>
          <cell r="Y4108"/>
          <cell r="Z4108"/>
          <cell r="AA4108"/>
          <cell r="AB4108"/>
          <cell r="AC4108"/>
          <cell r="AD4108"/>
          <cell r="AE4108"/>
        </row>
        <row r="4109">
          <cell r="B4109">
            <v>44176</v>
          </cell>
          <cell r="C4109">
            <v>50</v>
          </cell>
          <cell r="D4109">
            <v>12</v>
          </cell>
          <cell r="E4109">
            <v>3003050051</v>
          </cell>
          <cell r="F4109" t="str">
            <v>Thân tủ IQ-PLUS trắng</v>
          </cell>
          <cell r="G4109"/>
          <cell r="H4109" t="str">
            <v>Tân</v>
          </cell>
          <cell r="I4109" t="str">
            <v>Cơ Khí</v>
          </cell>
          <cell r="J4109" t="str">
            <v>PQC</v>
          </cell>
          <cell r="K4109">
            <v>100</v>
          </cell>
          <cell r="L4109">
            <v>100</v>
          </cell>
          <cell r="M4109">
            <v>0</v>
          </cell>
          <cell r="P4109"/>
          <cell r="Q4109"/>
          <cell r="R4109"/>
          <cell r="S4109"/>
          <cell r="T4109"/>
          <cell r="U4109"/>
          <cell r="V4109"/>
          <cell r="W4109"/>
          <cell r="Y4109"/>
          <cell r="Z4109"/>
          <cell r="AA4109"/>
          <cell r="AB4109"/>
          <cell r="AC4109"/>
          <cell r="AD4109"/>
          <cell r="AE4109"/>
        </row>
        <row r="4110">
          <cell r="B4110">
            <v>44176</v>
          </cell>
          <cell r="C4110">
            <v>50</v>
          </cell>
          <cell r="D4110">
            <v>12</v>
          </cell>
          <cell r="E4110">
            <v>3004020478</v>
          </cell>
          <cell r="F4110" t="str">
            <v>Gá sắt T33 IQ-PLUS</v>
          </cell>
          <cell r="G4110"/>
          <cell r="H4110" t="str">
            <v>Tân</v>
          </cell>
          <cell r="I4110" t="str">
            <v>Cơ Khí</v>
          </cell>
          <cell r="J4110" t="str">
            <v>PQC</v>
          </cell>
          <cell r="K4110">
            <v>111</v>
          </cell>
          <cell r="L4110">
            <v>111</v>
          </cell>
          <cell r="M4110">
            <v>0</v>
          </cell>
          <cell r="P4110"/>
          <cell r="Q4110"/>
          <cell r="R4110"/>
          <cell r="S4110"/>
          <cell r="T4110"/>
          <cell r="U4110"/>
          <cell r="V4110"/>
          <cell r="W4110"/>
          <cell r="Y4110"/>
          <cell r="Z4110"/>
          <cell r="AA4110"/>
          <cell r="AB4110"/>
          <cell r="AC4110"/>
          <cell r="AD4110"/>
          <cell r="AE4110"/>
        </row>
        <row r="4111">
          <cell r="B4111">
            <v>44176</v>
          </cell>
          <cell r="C4111">
            <v>50</v>
          </cell>
          <cell r="D4111">
            <v>12</v>
          </cell>
          <cell r="E4111">
            <v>3004040404</v>
          </cell>
          <cell r="F4111" t="str">
            <v>Gá trên T33 IQ-PLUS</v>
          </cell>
          <cell r="G4111"/>
          <cell r="H4111" t="str">
            <v>Tân</v>
          </cell>
          <cell r="I4111" t="str">
            <v>Cơ Khí</v>
          </cell>
          <cell r="J4111" t="str">
            <v>PQC</v>
          </cell>
          <cell r="K4111">
            <v>220</v>
          </cell>
          <cell r="L4111">
            <v>220</v>
          </cell>
          <cell r="M4111">
            <v>0</v>
          </cell>
          <cell r="P4111"/>
          <cell r="Q4111"/>
          <cell r="R4111"/>
          <cell r="S4111"/>
          <cell r="T4111"/>
          <cell r="U4111"/>
          <cell r="V4111"/>
          <cell r="W4111"/>
          <cell r="Y4111"/>
          <cell r="Z4111"/>
          <cell r="AA4111"/>
          <cell r="AB4111"/>
          <cell r="AC4111"/>
          <cell r="AD4111"/>
          <cell r="AE4111"/>
        </row>
        <row r="4112">
          <cell r="B4112">
            <v>44176</v>
          </cell>
          <cell r="C4112">
            <v>50</v>
          </cell>
          <cell r="D4112">
            <v>12</v>
          </cell>
          <cell r="E4112">
            <v>3004040171</v>
          </cell>
          <cell r="F4112" t="str">
            <v>Kẹp van IN-OUT GALU (CS)</v>
          </cell>
          <cell r="G4112"/>
          <cell r="H4112" t="str">
            <v>Tân</v>
          </cell>
          <cell r="I4112" t="str">
            <v>Cơ Khí</v>
          </cell>
          <cell r="J4112" t="str">
            <v>PQC</v>
          </cell>
          <cell r="K4112">
            <v>1518</v>
          </cell>
          <cell r="L4112">
            <v>1518</v>
          </cell>
          <cell r="M4112">
            <v>0</v>
          </cell>
          <cell r="P4112"/>
          <cell r="Q4112"/>
          <cell r="R4112"/>
          <cell r="S4112"/>
          <cell r="T4112"/>
          <cell r="U4112"/>
          <cell r="V4112"/>
          <cell r="W4112"/>
          <cell r="Y4112"/>
          <cell r="Z4112"/>
          <cell r="AA4112"/>
          <cell r="AB4112"/>
          <cell r="AC4112"/>
          <cell r="AD4112"/>
          <cell r="AE4112"/>
        </row>
        <row r="4113">
          <cell r="B4113">
            <v>44176</v>
          </cell>
          <cell r="C4113">
            <v>50</v>
          </cell>
          <cell r="D4113">
            <v>12</v>
          </cell>
          <cell r="E4113">
            <v>3004040385</v>
          </cell>
          <cell r="F4113" t="str">
            <v>Khung giá tủ HPC trắng</v>
          </cell>
          <cell r="G4113"/>
          <cell r="H4113" t="str">
            <v>Tân</v>
          </cell>
          <cell r="I4113" t="str">
            <v>Cơ Khí</v>
          </cell>
          <cell r="J4113" t="str">
            <v>PQC</v>
          </cell>
          <cell r="K4113">
            <v>200</v>
          </cell>
          <cell r="L4113">
            <v>200</v>
          </cell>
          <cell r="M4113">
            <v>0</v>
          </cell>
          <cell r="P4113"/>
          <cell r="Q4113"/>
          <cell r="R4113"/>
          <cell r="S4113"/>
          <cell r="T4113"/>
          <cell r="U4113"/>
          <cell r="V4113"/>
          <cell r="W4113"/>
          <cell r="Y4113"/>
          <cell r="Z4113"/>
          <cell r="AA4113"/>
          <cell r="AB4113"/>
          <cell r="AC4113"/>
          <cell r="AD4113"/>
          <cell r="AE4113"/>
        </row>
        <row r="4114">
          <cell r="B4114">
            <v>44176</v>
          </cell>
          <cell r="C4114">
            <v>50</v>
          </cell>
          <cell r="D4114">
            <v>12</v>
          </cell>
          <cell r="E4114">
            <v>3004040386</v>
          </cell>
          <cell r="F4114" t="str">
            <v>Giằng ngang tủ HPC trắng</v>
          </cell>
          <cell r="G4114"/>
          <cell r="H4114" t="str">
            <v>Tân</v>
          </cell>
          <cell r="I4114" t="str">
            <v>Cơ Khí</v>
          </cell>
          <cell r="J4114" t="str">
            <v>PQC</v>
          </cell>
          <cell r="K4114">
            <v>242</v>
          </cell>
          <cell r="L4114">
            <v>242</v>
          </cell>
          <cell r="M4114">
            <v>0</v>
          </cell>
          <cell r="P4114"/>
          <cell r="Q4114"/>
          <cell r="R4114"/>
          <cell r="S4114"/>
          <cell r="T4114"/>
          <cell r="U4114"/>
          <cell r="V4114"/>
          <cell r="W4114"/>
          <cell r="Y4114"/>
          <cell r="Z4114"/>
          <cell r="AA4114"/>
          <cell r="AB4114"/>
          <cell r="AC4114"/>
          <cell r="AD4114"/>
          <cell r="AE4114"/>
        </row>
        <row r="4115">
          <cell r="B4115">
            <v>44176</v>
          </cell>
          <cell r="C4115">
            <v>50</v>
          </cell>
          <cell r="D4115">
            <v>12</v>
          </cell>
          <cell r="E4115">
            <v>3004020551</v>
          </cell>
          <cell r="F4115" t="str">
            <v>Tấm che điện S-s038 trắng</v>
          </cell>
          <cell r="G4115"/>
          <cell r="H4115" t="str">
            <v>Tân</v>
          </cell>
          <cell r="I4115" t="str">
            <v>Cơ Khí</v>
          </cell>
          <cell r="J4115" t="str">
            <v>PQC</v>
          </cell>
          <cell r="K4115">
            <v>2505</v>
          </cell>
          <cell r="L4115">
            <v>2505</v>
          </cell>
          <cell r="M4115">
            <v>0</v>
          </cell>
          <cell r="P4115"/>
          <cell r="Q4115"/>
          <cell r="R4115"/>
          <cell r="S4115"/>
          <cell r="T4115"/>
          <cell r="U4115"/>
          <cell r="V4115"/>
          <cell r="W4115"/>
          <cell r="Y4115"/>
          <cell r="Z4115"/>
          <cell r="AA4115"/>
          <cell r="AB4115"/>
          <cell r="AC4115"/>
          <cell r="AD4115"/>
          <cell r="AE4115"/>
        </row>
        <row r="4116">
          <cell r="B4116">
            <v>44176</v>
          </cell>
          <cell r="C4116">
            <v>50</v>
          </cell>
          <cell r="D4116">
            <v>12</v>
          </cell>
          <cell r="E4116">
            <v>3003050030</v>
          </cell>
          <cell r="F4116" t="str">
            <v>Thân tủ IRO3 CT v2 (CS)</v>
          </cell>
          <cell r="G4116"/>
          <cell r="H4116" t="str">
            <v>Tân</v>
          </cell>
          <cell r="I4116" t="str">
            <v>Cơ Khí</v>
          </cell>
          <cell r="J4116" t="str">
            <v>PQC</v>
          </cell>
          <cell r="K4116">
            <v>500</v>
          </cell>
          <cell r="L4116">
            <v>500</v>
          </cell>
          <cell r="M4116">
            <v>0</v>
          </cell>
          <cell r="P4116"/>
          <cell r="Q4116"/>
          <cell r="R4116"/>
          <cell r="S4116"/>
          <cell r="T4116"/>
          <cell r="U4116"/>
          <cell r="V4116"/>
          <cell r="W4116"/>
          <cell r="Y4116"/>
          <cell r="Z4116"/>
          <cell r="AA4116"/>
          <cell r="AB4116"/>
          <cell r="AC4116"/>
          <cell r="AD4116"/>
          <cell r="AE4116"/>
        </row>
        <row r="4117">
          <cell r="B4117">
            <v>44176</v>
          </cell>
          <cell r="C4117">
            <v>50</v>
          </cell>
          <cell r="D4117">
            <v>12</v>
          </cell>
          <cell r="E4117">
            <v>3003050001</v>
          </cell>
          <cell r="F4117" t="str">
            <v>Thân tủ IQ (0.5mm/CS)</v>
          </cell>
          <cell r="G4117"/>
          <cell r="H4117" t="str">
            <v>Tân</v>
          </cell>
          <cell r="I4117" t="str">
            <v>Cơ Khí</v>
          </cell>
          <cell r="J4117" t="str">
            <v>PQC</v>
          </cell>
          <cell r="K4117">
            <v>820</v>
          </cell>
          <cell r="L4117">
            <v>820</v>
          </cell>
          <cell r="M4117">
            <v>0</v>
          </cell>
          <cell r="P4117"/>
          <cell r="Q4117"/>
          <cell r="R4117"/>
          <cell r="S4117"/>
          <cell r="T4117"/>
          <cell r="U4117"/>
          <cell r="V4117"/>
          <cell r="W4117"/>
          <cell r="Y4117"/>
          <cell r="Z4117"/>
          <cell r="AA4117"/>
          <cell r="AB4117"/>
          <cell r="AC4117"/>
          <cell r="AD4117"/>
          <cell r="AE4117"/>
        </row>
        <row r="4118">
          <cell r="B4118">
            <v>44176</v>
          </cell>
          <cell r="C4118">
            <v>50</v>
          </cell>
          <cell r="D4118">
            <v>12</v>
          </cell>
          <cell r="E4118">
            <v>2006010011</v>
          </cell>
          <cell r="F4118" t="str">
            <v>Tủ IQ đen KAROFI (BQ)</v>
          </cell>
          <cell r="G4118"/>
          <cell r="H4118" t="str">
            <v>Tân</v>
          </cell>
          <cell r="I4118" t="str">
            <v>Cơ Khí</v>
          </cell>
          <cell r="J4118" t="str">
            <v>PQC</v>
          </cell>
          <cell r="K4118">
            <v>650</v>
          </cell>
          <cell r="L4118">
            <v>649</v>
          </cell>
          <cell r="M4118">
            <v>1</v>
          </cell>
          <cell r="P4118"/>
          <cell r="Q4118"/>
          <cell r="R4118"/>
          <cell r="S4118">
            <v>1</v>
          </cell>
          <cell r="T4118"/>
          <cell r="U4118"/>
          <cell r="V4118"/>
          <cell r="W4118"/>
          <cell r="Y4118"/>
          <cell r="Z4118"/>
          <cell r="AA4118"/>
          <cell r="AB4118"/>
          <cell r="AC4118"/>
          <cell r="AD4118"/>
          <cell r="AE4118"/>
        </row>
        <row r="4119">
          <cell r="B4119">
            <v>44176</v>
          </cell>
          <cell r="C4119">
            <v>50</v>
          </cell>
          <cell r="D4119">
            <v>12</v>
          </cell>
          <cell r="E4119">
            <v>2006010089</v>
          </cell>
          <cell r="F4119" t="str">
            <v>Tủ HPC đen KAROFI SRO+</v>
          </cell>
          <cell r="G4119"/>
          <cell r="H4119" t="str">
            <v>Tân</v>
          </cell>
          <cell r="I4119" t="str">
            <v>Cơ Khí</v>
          </cell>
          <cell r="J4119" t="str">
            <v>PQC</v>
          </cell>
          <cell r="K4119">
            <v>200</v>
          </cell>
          <cell r="L4119">
            <v>196</v>
          </cell>
          <cell r="M4119">
            <v>4</v>
          </cell>
          <cell r="P4119"/>
          <cell r="Q4119"/>
          <cell r="R4119"/>
          <cell r="S4119">
            <v>4</v>
          </cell>
          <cell r="T4119"/>
          <cell r="U4119"/>
          <cell r="V4119"/>
          <cell r="W4119"/>
          <cell r="Y4119"/>
          <cell r="Z4119"/>
          <cell r="AA4119"/>
          <cell r="AB4119"/>
          <cell r="AC4119"/>
          <cell r="AD4119"/>
          <cell r="AE4119"/>
        </row>
        <row r="4120">
          <cell r="B4120">
            <v>44176</v>
          </cell>
          <cell r="C4120">
            <v>50</v>
          </cell>
          <cell r="D4120">
            <v>12</v>
          </cell>
          <cell r="E4120">
            <v>2006030024</v>
          </cell>
          <cell r="F4120" t="str">
            <v>Tủ IRO3 KAROFI E8RO ghi</v>
          </cell>
          <cell r="G4120"/>
          <cell r="H4120" t="str">
            <v>Tân</v>
          </cell>
          <cell r="I4120" t="str">
            <v>Cơ Khí</v>
          </cell>
          <cell r="J4120" t="str">
            <v>PQC</v>
          </cell>
          <cell r="K4120">
            <v>450</v>
          </cell>
          <cell r="L4120">
            <v>436</v>
          </cell>
          <cell r="M4120">
            <v>14</v>
          </cell>
          <cell r="P4120"/>
          <cell r="Q4120"/>
          <cell r="R4120"/>
          <cell r="S4120"/>
          <cell r="T4120">
            <v>5</v>
          </cell>
          <cell r="U4120"/>
          <cell r="V4120">
            <v>6</v>
          </cell>
          <cell r="W4120">
            <v>3</v>
          </cell>
          <cell r="Y4120"/>
          <cell r="Z4120"/>
          <cell r="AA4120"/>
          <cell r="AB4120"/>
          <cell r="AC4120"/>
          <cell r="AD4120"/>
          <cell r="AE4120"/>
        </row>
        <row r="4121">
          <cell r="B4121">
            <v>44176</v>
          </cell>
          <cell r="C4121">
            <v>50</v>
          </cell>
          <cell r="D4121">
            <v>12</v>
          </cell>
          <cell r="E4121">
            <v>2010020187</v>
          </cell>
          <cell r="F4121" t="str">
            <v>Cốc 10" 2G-IQP (PA6 FX9190) trắng</v>
          </cell>
          <cell r="G4121"/>
          <cell r="H4121" t="str">
            <v>Thành</v>
          </cell>
          <cell r="I4121" t="str">
            <v>Nhựa</v>
          </cell>
          <cell r="J4121" t="str">
            <v>PQC</v>
          </cell>
          <cell r="K4121">
            <v>1846</v>
          </cell>
          <cell r="L4121">
            <v>1764</v>
          </cell>
          <cell r="M4121">
            <v>82</v>
          </cell>
          <cell r="P4121"/>
          <cell r="Q4121"/>
          <cell r="R4121">
            <v>51</v>
          </cell>
          <cell r="S4121"/>
          <cell r="T4121"/>
          <cell r="U4121"/>
          <cell r="V4121">
            <v>31</v>
          </cell>
          <cell r="W4121"/>
          <cell r="Y4121"/>
          <cell r="Z4121"/>
          <cell r="AA4121"/>
          <cell r="AB4121"/>
          <cell r="AC4121"/>
          <cell r="AD4121"/>
          <cell r="AE4121"/>
        </row>
        <row r="4122">
          <cell r="B4122">
            <v>44176</v>
          </cell>
          <cell r="C4122">
            <v>50</v>
          </cell>
          <cell r="D4122">
            <v>12</v>
          </cell>
          <cell r="E4122">
            <v>2010020188</v>
          </cell>
          <cell r="F4122" t="str">
            <v>Nắp cốc 2G-IQP 1/4 (PA6 FX9190) trắng</v>
          </cell>
          <cell r="G4122"/>
          <cell r="H4122" t="str">
            <v>Thành</v>
          </cell>
          <cell r="I4122" t="str">
            <v>Nhựa</v>
          </cell>
          <cell r="J4122" t="str">
            <v>PQC</v>
          </cell>
          <cell r="K4122">
            <v>2937</v>
          </cell>
          <cell r="L4122">
            <v>2862</v>
          </cell>
          <cell r="M4122">
            <v>75</v>
          </cell>
          <cell r="P4122"/>
          <cell r="Q4122"/>
          <cell r="R4122"/>
          <cell r="S4122"/>
          <cell r="T4122"/>
          <cell r="U4122"/>
          <cell r="V4122">
            <v>75</v>
          </cell>
          <cell r="W4122"/>
          <cell r="Y4122"/>
          <cell r="Z4122"/>
          <cell r="AA4122"/>
          <cell r="AB4122"/>
          <cell r="AC4122"/>
          <cell r="AD4122"/>
          <cell r="AE4122"/>
        </row>
        <row r="4123">
          <cell r="B4123">
            <v>44176</v>
          </cell>
          <cell r="C4123">
            <v>50</v>
          </cell>
          <cell r="D4123">
            <v>12</v>
          </cell>
          <cell r="E4123">
            <v>3003040033</v>
          </cell>
          <cell r="F4123" t="str">
            <v>Đình tủ IRO3 trắng</v>
          </cell>
          <cell r="G4123"/>
          <cell r="H4123" t="str">
            <v>Thành</v>
          </cell>
          <cell r="I4123" t="str">
            <v>Nhựa</v>
          </cell>
          <cell r="J4123" t="str">
            <v>PQC</v>
          </cell>
          <cell r="K4123">
            <v>754</v>
          </cell>
          <cell r="L4123">
            <v>754</v>
          </cell>
          <cell r="M4123">
            <v>0</v>
          </cell>
          <cell r="P4123"/>
          <cell r="Q4123"/>
          <cell r="R4123"/>
          <cell r="S4123"/>
          <cell r="T4123"/>
          <cell r="U4123"/>
          <cell r="V4123"/>
          <cell r="W4123"/>
          <cell r="Y4123"/>
          <cell r="Z4123"/>
          <cell r="AA4123"/>
          <cell r="AB4123"/>
          <cell r="AC4123"/>
          <cell r="AD4123"/>
          <cell r="AE4123"/>
        </row>
        <row r="4124">
          <cell r="B4124">
            <v>44176</v>
          </cell>
          <cell r="C4124">
            <v>50</v>
          </cell>
          <cell r="D4124">
            <v>12</v>
          </cell>
          <cell r="E4124">
            <v>3003090003</v>
          </cell>
          <cell r="F4124" t="str">
            <v>Đế tủ IQ đen</v>
          </cell>
          <cell r="G4124"/>
          <cell r="H4124" t="str">
            <v>Thành</v>
          </cell>
          <cell r="I4124" t="str">
            <v>Nhựa</v>
          </cell>
          <cell r="J4124" t="str">
            <v>PQC</v>
          </cell>
          <cell r="K4124">
            <v>1220</v>
          </cell>
          <cell r="L4124">
            <v>1130</v>
          </cell>
          <cell r="M4124">
            <v>90</v>
          </cell>
          <cell r="P4124"/>
          <cell r="Q4124"/>
          <cell r="R4124">
            <v>33</v>
          </cell>
          <cell r="S4124"/>
          <cell r="T4124"/>
          <cell r="U4124"/>
          <cell r="V4124">
            <v>17</v>
          </cell>
          <cell r="W4124"/>
          <cell r="Y4124">
            <v>40</v>
          </cell>
          <cell r="Z4124"/>
          <cell r="AA4124"/>
          <cell r="AB4124"/>
          <cell r="AC4124"/>
          <cell r="AD4124"/>
          <cell r="AE4124"/>
        </row>
        <row r="4125">
          <cell r="B4125">
            <v>44176</v>
          </cell>
          <cell r="C4125">
            <v>50</v>
          </cell>
          <cell r="D4125">
            <v>12</v>
          </cell>
          <cell r="E4125">
            <v>3004020025</v>
          </cell>
          <cell r="F4125" t="str">
            <v>Vỏ trên UNDERSINK đen</v>
          </cell>
          <cell r="G4125"/>
          <cell r="H4125" t="str">
            <v>Thành</v>
          </cell>
          <cell r="I4125" t="str">
            <v>Nhựa</v>
          </cell>
          <cell r="J4125" t="str">
            <v>PQC</v>
          </cell>
          <cell r="K4125">
            <v>48</v>
          </cell>
          <cell r="L4125">
            <v>48</v>
          </cell>
          <cell r="M4125">
            <v>0</v>
          </cell>
          <cell r="P4125"/>
          <cell r="Q4125"/>
          <cell r="R4125"/>
          <cell r="S4125"/>
          <cell r="T4125"/>
          <cell r="U4125"/>
          <cell r="V4125"/>
          <cell r="W4125"/>
          <cell r="Y4125"/>
          <cell r="Z4125"/>
          <cell r="AA4125"/>
          <cell r="AB4125"/>
          <cell r="AC4125"/>
          <cell r="AD4125"/>
          <cell r="AE4125"/>
        </row>
        <row r="4126">
          <cell r="B4126">
            <v>44176</v>
          </cell>
          <cell r="C4126">
            <v>50</v>
          </cell>
          <cell r="D4126">
            <v>12</v>
          </cell>
          <cell r="E4126">
            <v>2010020062</v>
          </cell>
          <cell r="F4126" t="str">
            <v>Chụp PP v4 trắng</v>
          </cell>
          <cell r="G4126"/>
          <cell r="H4126" t="str">
            <v>Thành</v>
          </cell>
          <cell r="I4126" t="str">
            <v>Nhựa</v>
          </cell>
          <cell r="J4126" t="str">
            <v>PQC</v>
          </cell>
          <cell r="K4126">
            <v>29664</v>
          </cell>
          <cell r="L4126">
            <v>29664</v>
          </cell>
          <cell r="M4126">
            <v>0</v>
          </cell>
          <cell r="P4126"/>
          <cell r="Q4126"/>
          <cell r="R4126"/>
          <cell r="S4126"/>
          <cell r="T4126"/>
          <cell r="U4126"/>
          <cell r="V4126"/>
          <cell r="W4126"/>
          <cell r="Y4126"/>
          <cell r="Z4126"/>
          <cell r="AA4126"/>
          <cell r="AB4126"/>
          <cell r="AC4126"/>
          <cell r="AD4126"/>
          <cell r="AE4126"/>
        </row>
        <row r="4127">
          <cell r="B4127">
            <v>44176</v>
          </cell>
          <cell r="C4127">
            <v>50</v>
          </cell>
          <cell r="D4127">
            <v>12</v>
          </cell>
          <cell r="E4127">
            <v>3002030053</v>
          </cell>
          <cell r="F4127" t="str">
            <v>Nắp T33 K p-EZ 1/4 xanh D</v>
          </cell>
          <cell r="G4127"/>
          <cell r="H4127" t="str">
            <v>Thành</v>
          </cell>
          <cell r="I4127" t="str">
            <v>Nhựa</v>
          </cell>
          <cell r="J4127" t="str">
            <v>PQC</v>
          </cell>
          <cell r="K4127">
            <v>21000</v>
          </cell>
          <cell r="L4127">
            <v>21000</v>
          </cell>
          <cell r="M4127">
            <v>0</v>
          </cell>
          <cell r="P4127"/>
          <cell r="Q4127"/>
          <cell r="R4127"/>
          <cell r="S4127"/>
          <cell r="T4127"/>
          <cell r="U4127"/>
          <cell r="V4127"/>
          <cell r="W4127"/>
          <cell r="Y4127"/>
          <cell r="Z4127"/>
          <cell r="AA4127"/>
          <cell r="AB4127"/>
          <cell r="AC4127"/>
          <cell r="AD4127"/>
          <cell r="AE4127"/>
        </row>
        <row r="4128">
          <cell r="B4128">
            <v>44176</v>
          </cell>
          <cell r="C4128">
            <v>50</v>
          </cell>
          <cell r="D4128">
            <v>12</v>
          </cell>
          <cell r="E4128">
            <v>3002090041</v>
          </cell>
          <cell r="F4128" t="str">
            <v>Thân lõi RO EZ355T-2R</v>
          </cell>
          <cell r="G4128"/>
          <cell r="H4128" t="str">
            <v>Thành</v>
          </cell>
          <cell r="I4128" t="str">
            <v>Nhựa</v>
          </cell>
          <cell r="J4128" t="str">
            <v>PQC</v>
          </cell>
          <cell r="K4128">
            <v>1770</v>
          </cell>
          <cell r="L4128">
            <v>1764</v>
          </cell>
          <cell r="M4128">
            <v>6</v>
          </cell>
          <cell r="P4128"/>
          <cell r="Q4128"/>
          <cell r="R4128"/>
          <cell r="S4128"/>
          <cell r="T4128"/>
          <cell r="U4128"/>
          <cell r="V4128"/>
          <cell r="W4128"/>
          <cell r="Y4128">
            <v>6</v>
          </cell>
          <cell r="Z4128"/>
          <cell r="AA4128"/>
          <cell r="AB4128"/>
          <cell r="AC4128"/>
          <cell r="AD4128"/>
          <cell r="AE4128"/>
        </row>
        <row r="4129">
          <cell r="B4129">
            <v>44176</v>
          </cell>
          <cell r="C4129">
            <v>50</v>
          </cell>
          <cell r="D4129">
            <v>12</v>
          </cell>
          <cell r="E4129">
            <v>3002030026</v>
          </cell>
          <cell r="F4129" t="str">
            <v>Nắp T33 V xanh B</v>
          </cell>
          <cell r="G4129"/>
          <cell r="H4129" t="str">
            <v>Thành</v>
          </cell>
          <cell r="I4129" t="str">
            <v>Nhựa</v>
          </cell>
          <cell r="J4129" t="str">
            <v>PQC</v>
          </cell>
          <cell r="K4129">
            <v>200</v>
          </cell>
          <cell r="L4129">
            <v>200</v>
          </cell>
          <cell r="M4129">
            <v>0</v>
          </cell>
          <cell r="P4129"/>
          <cell r="Q4129"/>
          <cell r="R4129"/>
          <cell r="S4129"/>
          <cell r="T4129"/>
          <cell r="U4129"/>
          <cell r="V4129"/>
          <cell r="W4129"/>
          <cell r="Y4129"/>
          <cell r="Z4129"/>
          <cell r="AA4129"/>
          <cell r="AB4129"/>
          <cell r="AC4129"/>
          <cell r="AD4129"/>
          <cell r="AE4129"/>
        </row>
        <row r="4130">
          <cell r="B4130">
            <v>44176</v>
          </cell>
          <cell r="C4130">
            <v>50</v>
          </cell>
          <cell r="D4130">
            <v>12</v>
          </cell>
          <cell r="E4130">
            <v>2013090107</v>
          </cell>
          <cell r="F4130" t="str">
            <v>Kẹp S20 Fi3-15mm</v>
          </cell>
          <cell r="G4130"/>
          <cell r="H4130" t="str">
            <v>Thành</v>
          </cell>
          <cell r="I4130" t="str">
            <v>Nhựa</v>
          </cell>
          <cell r="J4130" t="str">
            <v>PQC</v>
          </cell>
          <cell r="K4130">
            <v>6052</v>
          </cell>
          <cell r="L4130">
            <v>6000</v>
          </cell>
          <cell r="M4130">
            <v>52</v>
          </cell>
          <cell r="P4130"/>
          <cell r="Q4130"/>
          <cell r="R4130">
            <v>52</v>
          </cell>
          <cell r="S4130"/>
          <cell r="T4130"/>
          <cell r="U4130"/>
          <cell r="V4130"/>
          <cell r="W4130"/>
          <cell r="Y4130"/>
          <cell r="Z4130"/>
          <cell r="AA4130"/>
          <cell r="AB4130"/>
          <cell r="AC4130"/>
          <cell r="AD4130"/>
          <cell r="AE4130"/>
        </row>
        <row r="4131">
          <cell r="B4131">
            <v>44176</v>
          </cell>
          <cell r="C4131">
            <v>50</v>
          </cell>
          <cell r="D4131">
            <v>12</v>
          </cell>
          <cell r="E4131">
            <v>3003090002</v>
          </cell>
          <cell r="F4131" t="str">
            <v>Tay xách tủ sơn tĩnh điện xám</v>
          </cell>
          <cell r="G4131"/>
          <cell r="H4131" t="str">
            <v>Thành</v>
          </cell>
          <cell r="I4131" t="str">
            <v>Nhựa</v>
          </cell>
          <cell r="J4131" t="str">
            <v>PQC</v>
          </cell>
          <cell r="K4131">
            <v>1602</v>
          </cell>
          <cell r="L4131">
            <v>1600</v>
          </cell>
          <cell r="M4131">
            <v>2</v>
          </cell>
          <cell r="P4131"/>
          <cell r="Q4131"/>
          <cell r="R4131">
            <v>2</v>
          </cell>
          <cell r="S4131"/>
          <cell r="T4131"/>
          <cell r="U4131"/>
          <cell r="V4131"/>
          <cell r="W4131"/>
          <cell r="Y4131"/>
          <cell r="Z4131"/>
          <cell r="AA4131"/>
          <cell r="AB4131"/>
          <cell r="AC4131"/>
          <cell r="AD4131"/>
          <cell r="AE4131"/>
        </row>
        <row r="4132">
          <cell r="B4132">
            <v>44176</v>
          </cell>
          <cell r="C4132">
            <v>50</v>
          </cell>
          <cell r="D4132">
            <v>12</v>
          </cell>
          <cell r="E4132">
            <v>3002030003</v>
          </cell>
          <cell r="F4132" t="str">
            <v>Nắp T33 V xanh Al</v>
          </cell>
          <cell r="G4132"/>
          <cell r="H4132" t="str">
            <v>Thành</v>
          </cell>
          <cell r="I4132" t="str">
            <v>Nhựa</v>
          </cell>
          <cell r="J4132" t="str">
            <v>PQC</v>
          </cell>
          <cell r="K4132">
            <v>1788</v>
          </cell>
          <cell r="L4132">
            <v>1784</v>
          </cell>
          <cell r="M4132">
            <v>4</v>
          </cell>
          <cell r="P4132"/>
          <cell r="Q4132"/>
          <cell r="R4132">
            <v>4</v>
          </cell>
          <cell r="S4132"/>
          <cell r="T4132"/>
          <cell r="U4132"/>
          <cell r="V4132"/>
          <cell r="W4132"/>
          <cell r="Y4132"/>
          <cell r="Z4132"/>
          <cell r="AA4132"/>
          <cell r="AB4132"/>
          <cell r="AC4132"/>
          <cell r="AD4132"/>
          <cell r="AE4132"/>
        </row>
        <row r="4133">
          <cell r="B4133">
            <v>44176</v>
          </cell>
          <cell r="C4133">
            <v>50</v>
          </cell>
          <cell r="D4133">
            <v>12</v>
          </cell>
          <cell r="E4133">
            <v>3004070024</v>
          </cell>
          <cell r="F4133" t="str">
            <v>Nắp bình chứa BC01 trắng</v>
          </cell>
          <cell r="G4133"/>
          <cell r="H4133" t="str">
            <v>Thành</v>
          </cell>
          <cell r="I4133" t="str">
            <v>Nhựa</v>
          </cell>
          <cell r="J4133" t="str">
            <v>PQC</v>
          </cell>
          <cell r="K4133">
            <v>1202</v>
          </cell>
          <cell r="L4133">
            <v>1200</v>
          </cell>
          <cell r="M4133">
            <v>2</v>
          </cell>
          <cell r="P4133"/>
          <cell r="Q4133"/>
          <cell r="R4133"/>
          <cell r="S4133"/>
          <cell r="T4133"/>
          <cell r="U4133"/>
          <cell r="V4133">
            <v>2</v>
          </cell>
          <cell r="W4133"/>
          <cell r="Y4133"/>
          <cell r="Z4133"/>
          <cell r="AA4133"/>
          <cell r="AB4133"/>
          <cell r="AC4133"/>
          <cell r="AD4133"/>
          <cell r="AE4133"/>
        </row>
        <row r="4134">
          <cell r="B4134">
            <v>44176</v>
          </cell>
          <cell r="C4134">
            <v>50</v>
          </cell>
          <cell r="D4134">
            <v>12</v>
          </cell>
          <cell r="E4134">
            <v>3002020152</v>
          </cell>
          <cell r="F4134" t="str">
            <v>Thân T33 2D xanh D [MINERAL-KAROFI]</v>
          </cell>
          <cell r="G4134"/>
          <cell r="H4134" t="str">
            <v>Thành</v>
          </cell>
          <cell r="I4134" t="str">
            <v>Nhựa</v>
          </cell>
          <cell r="J4134" t="str">
            <v>PQC</v>
          </cell>
          <cell r="K4134">
            <v>4292</v>
          </cell>
          <cell r="L4134">
            <v>4235</v>
          </cell>
          <cell r="M4134">
            <v>57</v>
          </cell>
          <cell r="P4134"/>
          <cell r="Q4134"/>
          <cell r="R4134"/>
          <cell r="S4134"/>
          <cell r="T4134"/>
          <cell r="U4134"/>
          <cell r="V4134">
            <v>48</v>
          </cell>
          <cell r="W4134"/>
          <cell r="Y4134">
            <v>9</v>
          </cell>
          <cell r="Z4134"/>
          <cell r="AA4134"/>
          <cell r="AB4134"/>
          <cell r="AC4134"/>
          <cell r="AD4134"/>
          <cell r="AE4134"/>
        </row>
        <row r="4135">
          <cell r="B4135">
            <v>44176</v>
          </cell>
          <cell r="C4135">
            <v>50</v>
          </cell>
          <cell r="D4135">
            <v>12</v>
          </cell>
          <cell r="E4135">
            <v>3002020153</v>
          </cell>
          <cell r="F4135" t="str">
            <v>Thân T33 2D xanh D [NANOSILVER-KAROFI]</v>
          </cell>
          <cell r="G4135"/>
          <cell r="H4135" t="str">
            <v>Thành</v>
          </cell>
          <cell r="I4135" t="str">
            <v>Nhựa</v>
          </cell>
          <cell r="J4135" t="str">
            <v>PQC</v>
          </cell>
          <cell r="K4135">
            <v>2232</v>
          </cell>
          <cell r="L4135">
            <v>2204</v>
          </cell>
          <cell r="M4135">
            <v>28</v>
          </cell>
          <cell r="P4135"/>
          <cell r="Q4135"/>
          <cell r="R4135"/>
          <cell r="S4135"/>
          <cell r="T4135"/>
          <cell r="U4135"/>
          <cell r="V4135">
            <v>28</v>
          </cell>
          <cell r="W4135"/>
          <cell r="Y4135"/>
          <cell r="Z4135"/>
          <cell r="AA4135"/>
          <cell r="AB4135"/>
          <cell r="AC4135"/>
          <cell r="AD4135"/>
          <cell r="AE4135"/>
        </row>
        <row r="4136">
          <cell r="B4136">
            <v>44176</v>
          </cell>
          <cell r="C4136">
            <v>50</v>
          </cell>
          <cell r="D4136">
            <v>12</v>
          </cell>
          <cell r="E4136">
            <v>3002020153</v>
          </cell>
          <cell r="F4136" t="str">
            <v>Thân T33 2D xanh D [NANOSILVER-KAROFI]</v>
          </cell>
          <cell r="G4136"/>
          <cell r="H4136" t="str">
            <v>Thành</v>
          </cell>
          <cell r="I4136" t="str">
            <v>Nhựa</v>
          </cell>
          <cell r="J4136" t="str">
            <v>PQC</v>
          </cell>
          <cell r="K4136">
            <v>2286</v>
          </cell>
          <cell r="L4136">
            <v>2284</v>
          </cell>
          <cell r="M4136">
            <v>2</v>
          </cell>
          <cell r="P4136"/>
          <cell r="Q4136"/>
          <cell r="R4136"/>
          <cell r="S4136"/>
          <cell r="T4136"/>
          <cell r="U4136"/>
          <cell r="V4136"/>
          <cell r="W4136"/>
          <cell r="Y4136">
            <v>2</v>
          </cell>
          <cell r="Z4136"/>
          <cell r="AA4136"/>
          <cell r="AB4136"/>
          <cell r="AC4136"/>
          <cell r="AD4136"/>
          <cell r="AE4136"/>
        </row>
        <row r="4137">
          <cell r="B4137">
            <v>44176</v>
          </cell>
          <cell r="C4137">
            <v>50</v>
          </cell>
          <cell r="D4137">
            <v>12</v>
          </cell>
          <cell r="E4137">
            <v>2010010019</v>
          </cell>
          <cell r="F4137" t="str">
            <v>Cút 6044</v>
          </cell>
          <cell r="G4137"/>
          <cell r="H4137" t="str">
            <v>Thành</v>
          </cell>
          <cell r="I4137" t="str">
            <v>Nhựa</v>
          </cell>
          <cell r="J4137" t="str">
            <v>PQC</v>
          </cell>
          <cell r="K4137">
            <v>5026</v>
          </cell>
          <cell r="L4137">
            <v>5000</v>
          </cell>
          <cell r="M4137">
            <v>26</v>
          </cell>
          <cell r="P4137"/>
          <cell r="Q4137"/>
          <cell r="R4137">
            <v>26</v>
          </cell>
          <cell r="S4137"/>
          <cell r="T4137"/>
          <cell r="U4137"/>
          <cell r="V4137"/>
          <cell r="W4137"/>
          <cell r="Y4137"/>
          <cell r="Z4137"/>
          <cell r="AA4137"/>
          <cell r="AB4137"/>
          <cell r="AC4137"/>
          <cell r="AD4137"/>
          <cell r="AE4137"/>
        </row>
        <row r="4138">
          <cell r="B4138">
            <v>44176</v>
          </cell>
          <cell r="C4138">
            <v>50</v>
          </cell>
          <cell r="D4138">
            <v>12</v>
          </cell>
          <cell r="E4138">
            <v>3002010158</v>
          </cell>
          <cell r="F4138" t="str">
            <v>Nắp lõi EZ355T-R</v>
          </cell>
          <cell r="G4138"/>
          <cell r="H4138" t="str">
            <v>Thành</v>
          </cell>
          <cell r="I4138" t="str">
            <v>Nhựa</v>
          </cell>
          <cell r="J4138" t="str">
            <v>PQC</v>
          </cell>
          <cell r="K4138">
            <v>6868</v>
          </cell>
          <cell r="L4138">
            <v>6800</v>
          </cell>
          <cell r="M4138">
            <v>68</v>
          </cell>
          <cell r="P4138"/>
          <cell r="Q4138"/>
          <cell r="R4138"/>
          <cell r="S4138"/>
          <cell r="T4138"/>
          <cell r="U4138"/>
          <cell r="V4138">
            <v>68</v>
          </cell>
          <cell r="W4138"/>
          <cell r="Y4138"/>
          <cell r="Z4138"/>
          <cell r="AA4138"/>
          <cell r="AB4138"/>
          <cell r="AC4138"/>
          <cell r="AD4138"/>
          <cell r="AE4138"/>
        </row>
        <row r="4139">
          <cell r="B4139">
            <v>44176</v>
          </cell>
          <cell r="C4139">
            <v>50</v>
          </cell>
          <cell r="D4139">
            <v>12</v>
          </cell>
          <cell r="E4139">
            <v>3004040001</v>
          </cell>
          <cell r="F4139" t="str">
            <v>Giá lõi nhanh màu trắng (Hàng dự án Waterfall)</v>
          </cell>
          <cell r="G4139"/>
          <cell r="H4139" t="str">
            <v>Thành</v>
          </cell>
          <cell r="I4139" t="str">
            <v>Nhựa</v>
          </cell>
          <cell r="J4139" t="str">
            <v>PQC</v>
          </cell>
          <cell r="K4139">
            <v>351</v>
          </cell>
          <cell r="L4139">
            <v>351</v>
          </cell>
          <cell r="M4139">
            <v>0</v>
          </cell>
          <cell r="P4139"/>
          <cell r="Q4139"/>
          <cell r="R4139"/>
          <cell r="S4139"/>
          <cell r="T4139"/>
          <cell r="U4139"/>
          <cell r="V4139"/>
          <cell r="W4139"/>
          <cell r="Y4139"/>
          <cell r="Z4139"/>
          <cell r="AA4139"/>
          <cell r="AB4139"/>
          <cell r="AC4139"/>
          <cell r="AD4139"/>
          <cell r="AE4139"/>
        </row>
        <row r="4140">
          <cell r="B4140">
            <v>44176</v>
          </cell>
          <cell r="C4140">
            <v>50</v>
          </cell>
          <cell r="D4140">
            <v>12</v>
          </cell>
          <cell r="E4140">
            <v>3004020022</v>
          </cell>
          <cell r="F4140" t="str">
            <v>Vỏ dưới UNDERSINK trắng</v>
          </cell>
          <cell r="G4140"/>
          <cell r="H4140" t="str">
            <v>Thành</v>
          </cell>
          <cell r="I4140" t="str">
            <v>Nhựa</v>
          </cell>
          <cell r="J4140" t="str">
            <v>PQC</v>
          </cell>
          <cell r="K4140">
            <v>324</v>
          </cell>
          <cell r="L4140">
            <v>302</v>
          </cell>
          <cell r="M4140">
            <v>22</v>
          </cell>
          <cell r="P4140"/>
          <cell r="Q4140"/>
          <cell r="R4140"/>
          <cell r="S4140"/>
          <cell r="T4140"/>
          <cell r="U4140"/>
          <cell r="V4140">
            <v>2</v>
          </cell>
          <cell r="W4140"/>
          <cell r="Y4140">
            <v>20</v>
          </cell>
          <cell r="Z4140"/>
          <cell r="AA4140"/>
          <cell r="AB4140"/>
          <cell r="AC4140"/>
          <cell r="AD4140"/>
          <cell r="AE4140"/>
        </row>
        <row r="4141">
          <cell r="B4141">
            <v>44176</v>
          </cell>
          <cell r="C4141">
            <v>50</v>
          </cell>
          <cell r="D4141">
            <v>12</v>
          </cell>
          <cell r="E4141">
            <v>3004040429</v>
          </cell>
          <cell r="F4141" t="str">
            <v>Gá mạch IQ-PLUS</v>
          </cell>
          <cell r="G4141"/>
          <cell r="H4141" t="str">
            <v>Thành</v>
          </cell>
          <cell r="I4141" t="str">
            <v>Nhựa</v>
          </cell>
          <cell r="J4141" t="str">
            <v>PQC</v>
          </cell>
          <cell r="K4141">
            <v>2370</v>
          </cell>
          <cell r="L4141">
            <v>2350</v>
          </cell>
          <cell r="M4141">
            <v>20</v>
          </cell>
          <cell r="P4141"/>
          <cell r="Q4141"/>
          <cell r="R4141"/>
          <cell r="S4141"/>
          <cell r="T4141"/>
          <cell r="U4141"/>
          <cell r="V4141"/>
          <cell r="W4141"/>
          <cell r="Y4141">
            <v>20</v>
          </cell>
          <cell r="Z4141"/>
          <cell r="AA4141"/>
          <cell r="AB4141"/>
          <cell r="AC4141"/>
          <cell r="AD4141"/>
          <cell r="AE4141"/>
        </row>
        <row r="4142">
          <cell r="B4142">
            <v>44176</v>
          </cell>
          <cell r="C4142">
            <v>50</v>
          </cell>
          <cell r="D4142">
            <v>12</v>
          </cell>
          <cell r="E4142">
            <v>2001210018</v>
          </cell>
          <cell r="F4142" t="str">
            <v>Cốc 10" Đài Loan xanh D KAROFI</v>
          </cell>
          <cell r="G4142"/>
          <cell r="H4142" t="str">
            <v>Thành</v>
          </cell>
          <cell r="I4142" t="str">
            <v>Nhựa</v>
          </cell>
          <cell r="J4142" t="str">
            <v>PQC</v>
          </cell>
          <cell r="K4142">
            <v>1276</v>
          </cell>
          <cell r="L4142">
            <v>1276</v>
          </cell>
          <cell r="M4142">
            <v>0</v>
          </cell>
          <cell r="P4142"/>
          <cell r="Q4142"/>
          <cell r="R4142"/>
          <cell r="S4142"/>
          <cell r="T4142"/>
          <cell r="U4142"/>
          <cell r="V4142"/>
          <cell r="W4142"/>
          <cell r="Y4142"/>
          <cell r="Z4142"/>
          <cell r="AA4142"/>
          <cell r="AB4142"/>
          <cell r="AC4142"/>
          <cell r="AD4142"/>
          <cell r="AE4142"/>
        </row>
        <row r="4143">
          <cell r="B4143">
            <v>44176</v>
          </cell>
          <cell r="C4143">
            <v>50</v>
          </cell>
          <cell r="D4143">
            <v>12</v>
          </cell>
          <cell r="E4143">
            <v>2002010018</v>
          </cell>
          <cell r="F4143" t="str">
            <v>Vỏ màng 1812 vàng</v>
          </cell>
          <cell r="G4143"/>
          <cell r="H4143" t="str">
            <v>Thành</v>
          </cell>
          <cell r="I4143" t="str">
            <v>Nhựa</v>
          </cell>
          <cell r="J4143" t="str">
            <v>PQC</v>
          </cell>
          <cell r="K4143">
            <v>1115</v>
          </cell>
          <cell r="L4143">
            <v>1104</v>
          </cell>
          <cell r="M4143">
            <v>11</v>
          </cell>
          <cell r="P4143"/>
          <cell r="Q4143"/>
          <cell r="R4143"/>
          <cell r="S4143"/>
          <cell r="T4143"/>
          <cell r="U4143"/>
          <cell r="V4143">
            <v>10</v>
          </cell>
          <cell r="W4143"/>
          <cell r="Y4143">
            <v>1</v>
          </cell>
          <cell r="Z4143"/>
          <cell r="AA4143"/>
          <cell r="AB4143"/>
          <cell r="AC4143"/>
          <cell r="AD4143"/>
          <cell r="AE4143"/>
        </row>
        <row r="4144">
          <cell r="B4144">
            <v>44176</v>
          </cell>
          <cell r="C4144">
            <v>50</v>
          </cell>
          <cell r="D4144">
            <v>12</v>
          </cell>
          <cell r="E4144">
            <v>3002020081</v>
          </cell>
          <cell r="F4144" t="str">
            <v>Thân T33 trắng</v>
          </cell>
          <cell r="G4144"/>
          <cell r="H4144" t="str">
            <v>Thành</v>
          </cell>
          <cell r="I4144" t="str">
            <v>Nhựa</v>
          </cell>
          <cell r="J4144" t="str">
            <v>PQC</v>
          </cell>
          <cell r="K4144">
            <v>1400</v>
          </cell>
          <cell r="L4144">
            <v>1386</v>
          </cell>
          <cell r="M4144">
            <v>14</v>
          </cell>
          <cell r="P4144"/>
          <cell r="Q4144"/>
          <cell r="R4144">
            <v>14</v>
          </cell>
          <cell r="S4144"/>
          <cell r="T4144"/>
          <cell r="U4144"/>
          <cell r="V4144"/>
          <cell r="W4144"/>
          <cell r="Y4144"/>
          <cell r="Z4144"/>
          <cell r="AA4144"/>
          <cell r="AB4144"/>
          <cell r="AC4144"/>
          <cell r="AD4144"/>
          <cell r="AE4144"/>
        </row>
        <row r="4145">
          <cell r="B4145">
            <v>44176</v>
          </cell>
          <cell r="C4145">
            <v>50</v>
          </cell>
          <cell r="D4145">
            <v>12</v>
          </cell>
          <cell r="E4145">
            <v>3002020155</v>
          </cell>
          <cell r="F4145" t="str">
            <v>Thân T33 2D xanh D [T33 - KAROFI]</v>
          </cell>
          <cell r="G4145"/>
          <cell r="H4145" t="str">
            <v>Thành</v>
          </cell>
          <cell r="I4145" t="str">
            <v>Nhựa</v>
          </cell>
          <cell r="J4145" t="str">
            <v>PQC</v>
          </cell>
          <cell r="K4145">
            <v>2263</v>
          </cell>
          <cell r="L4145">
            <v>2262</v>
          </cell>
          <cell r="M4145">
            <v>1</v>
          </cell>
          <cell r="P4145"/>
          <cell r="Q4145"/>
          <cell r="R4145"/>
          <cell r="S4145"/>
          <cell r="T4145"/>
          <cell r="U4145"/>
          <cell r="V4145">
            <v>1</v>
          </cell>
          <cell r="W4145"/>
          <cell r="Y4145"/>
          <cell r="Z4145"/>
          <cell r="AA4145"/>
          <cell r="AB4145"/>
          <cell r="AC4145"/>
          <cell r="AD4145"/>
          <cell r="AE4145"/>
        </row>
        <row r="4146">
          <cell r="B4146">
            <v>44176</v>
          </cell>
          <cell r="C4146">
            <v>50</v>
          </cell>
          <cell r="D4146">
            <v>12</v>
          </cell>
          <cell r="E4146">
            <v>2001210018</v>
          </cell>
          <cell r="F4146" t="str">
            <v>Cốc 10" Đài Loan xanh D KAROFI</v>
          </cell>
          <cell r="G4146"/>
          <cell r="H4146" t="str">
            <v>Thành</v>
          </cell>
          <cell r="I4146" t="str">
            <v>Nhựa</v>
          </cell>
          <cell r="J4146" t="str">
            <v>PQC</v>
          </cell>
          <cell r="K4146">
            <v>1050</v>
          </cell>
          <cell r="L4146">
            <v>1040</v>
          </cell>
          <cell r="M4146">
            <v>10</v>
          </cell>
          <cell r="P4146"/>
          <cell r="Q4146"/>
          <cell r="R4146"/>
          <cell r="S4146"/>
          <cell r="T4146"/>
          <cell r="U4146"/>
          <cell r="V4146">
            <v>8</v>
          </cell>
          <cell r="W4146"/>
          <cell r="Y4146">
            <v>2</v>
          </cell>
          <cell r="Z4146"/>
          <cell r="AA4146"/>
          <cell r="AB4146"/>
          <cell r="AC4146"/>
          <cell r="AD4146"/>
          <cell r="AE4146"/>
        </row>
        <row r="4147">
          <cell r="B4147">
            <v>44176</v>
          </cell>
          <cell r="C4147">
            <v>50</v>
          </cell>
          <cell r="D4147">
            <v>12</v>
          </cell>
          <cell r="E4147">
            <v>2001220010</v>
          </cell>
          <cell r="F4147" t="str">
            <v>Cốc 10" 2 gioăng trắng [MADE IN VIETNAM]</v>
          </cell>
          <cell r="G4147"/>
          <cell r="H4147" t="str">
            <v>Thành</v>
          </cell>
          <cell r="I4147" t="str">
            <v>Nhựa</v>
          </cell>
          <cell r="J4147" t="str">
            <v>PQC</v>
          </cell>
          <cell r="K4147">
            <v>1334</v>
          </cell>
          <cell r="L4147">
            <v>1314</v>
          </cell>
          <cell r="M4147">
            <v>20</v>
          </cell>
          <cell r="P4147"/>
          <cell r="Q4147"/>
          <cell r="R4147"/>
          <cell r="S4147"/>
          <cell r="T4147"/>
          <cell r="U4147"/>
          <cell r="V4147">
            <v>20</v>
          </cell>
          <cell r="W4147"/>
          <cell r="Y4147"/>
          <cell r="Z4147"/>
          <cell r="AA4147"/>
          <cell r="AB4147"/>
          <cell r="AC4147"/>
          <cell r="AD4147"/>
          <cell r="AE4147"/>
        </row>
        <row r="4148">
          <cell r="B4148">
            <v>44176</v>
          </cell>
          <cell r="C4148">
            <v>50</v>
          </cell>
          <cell r="D4148">
            <v>12</v>
          </cell>
          <cell r="E4148">
            <v>2001210007</v>
          </cell>
          <cell r="F4148" t="str">
            <v>Cốc 10" Đài Loan trong [KAROFI]</v>
          </cell>
          <cell r="G4148"/>
          <cell r="H4148" t="str">
            <v>Thành</v>
          </cell>
          <cell r="I4148" t="str">
            <v>Nhựa</v>
          </cell>
          <cell r="J4148" t="str">
            <v>PQC</v>
          </cell>
          <cell r="K4148">
            <v>186</v>
          </cell>
          <cell r="L4148">
            <v>168</v>
          </cell>
          <cell r="M4148">
            <v>18</v>
          </cell>
          <cell r="P4148"/>
          <cell r="Q4148"/>
          <cell r="R4148"/>
          <cell r="S4148"/>
          <cell r="T4148"/>
          <cell r="U4148"/>
          <cell r="V4148">
            <v>18</v>
          </cell>
          <cell r="W4148"/>
          <cell r="Y4148"/>
          <cell r="Z4148"/>
          <cell r="AA4148"/>
          <cell r="AB4148"/>
          <cell r="AC4148"/>
          <cell r="AD4148"/>
          <cell r="AE4148"/>
        </row>
        <row r="4149">
          <cell r="B4149">
            <v>44176</v>
          </cell>
          <cell r="C4149">
            <v>50</v>
          </cell>
          <cell r="D4149">
            <v>12</v>
          </cell>
          <cell r="E4149">
            <v>2001210007</v>
          </cell>
          <cell r="F4149" t="str">
            <v>Cốc 10" Đài Loan trong [KAROFI]</v>
          </cell>
          <cell r="G4149"/>
          <cell r="H4149" t="str">
            <v>Thành</v>
          </cell>
          <cell r="I4149" t="str">
            <v>Nhựa</v>
          </cell>
          <cell r="J4149" t="str">
            <v>PQC</v>
          </cell>
          <cell r="K4149">
            <v>1122</v>
          </cell>
          <cell r="L4149">
            <v>1097</v>
          </cell>
          <cell r="M4149">
            <v>25</v>
          </cell>
          <cell r="P4149"/>
          <cell r="Q4149"/>
          <cell r="R4149"/>
          <cell r="S4149"/>
          <cell r="T4149"/>
          <cell r="U4149"/>
          <cell r="V4149">
            <v>20</v>
          </cell>
          <cell r="W4149"/>
          <cell r="Y4149">
            <v>5</v>
          </cell>
          <cell r="Z4149"/>
          <cell r="AA4149"/>
          <cell r="AB4149"/>
          <cell r="AC4149"/>
          <cell r="AD4149"/>
          <cell r="AE4149"/>
        </row>
        <row r="4150">
          <cell r="B4150">
            <v>44176</v>
          </cell>
          <cell r="C4150">
            <v>50</v>
          </cell>
          <cell r="D4150">
            <v>12</v>
          </cell>
          <cell r="E4150">
            <v>2001310035</v>
          </cell>
          <cell r="F4150" t="str">
            <v>Nắp cốc K p-EZ 1/4-1/4 trắng</v>
          </cell>
          <cell r="G4150"/>
          <cell r="H4150" t="str">
            <v>Thành</v>
          </cell>
          <cell r="I4150" t="str">
            <v>Nhựa</v>
          </cell>
          <cell r="J4150" t="str">
            <v>PQC</v>
          </cell>
          <cell r="K4150">
            <v>1236</v>
          </cell>
          <cell r="L4150">
            <v>1228</v>
          </cell>
          <cell r="M4150">
            <v>8</v>
          </cell>
          <cell r="P4150"/>
          <cell r="Q4150"/>
          <cell r="R4150">
            <v>2</v>
          </cell>
          <cell r="S4150"/>
          <cell r="T4150"/>
          <cell r="U4150"/>
          <cell r="V4150">
            <v>6</v>
          </cell>
          <cell r="W4150"/>
          <cell r="Y4150"/>
          <cell r="Z4150"/>
          <cell r="AA4150"/>
          <cell r="AB4150"/>
          <cell r="AC4150"/>
          <cell r="AD4150"/>
          <cell r="AE4150"/>
        </row>
        <row r="4151">
          <cell r="B4151">
            <v>44176</v>
          </cell>
          <cell r="C4151">
            <v>50</v>
          </cell>
          <cell r="D4151">
            <v>12</v>
          </cell>
          <cell r="E4151">
            <v>2013010021</v>
          </cell>
          <cell r="F4151" t="str">
            <v>Dây RO 1/4 trắng KAROFI</v>
          </cell>
          <cell r="G4151"/>
          <cell r="H4151" t="str">
            <v>Thành</v>
          </cell>
          <cell r="I4151" t="str">
            <v>Nhựa</v>
          </cell>
          <cell r="J4151" t="str">
            <v>PQC</v>
          </cell>
          <cell r="K4151">
            <v>34110</v>
          </cell>
          <cell r="L4151">
            <v>33300</v>
          </cell>
          <cell r="M4151">
            <v>810</v>
          </cell>
          <cell r="P4151"/>
          <cell r="Q4151"/>
          <cell r="R4151"/>
          <cell r="S4151">
            <v>310</v>
          </cell>
          <cell r="T4151"/>
          <cell r="U4151"/>
          <cell r="V4151">
            <v>500</v>
          </cell>
          <cell r="W4151"/>
          <cell r="Y4151"/>
          <cell r="Z4151"/>
          <cell r="AA4151"/>
          <cell r="AB4151"/>
          <cell r="AC4151"/>
          <cell r="AD4151"/>
          <cell r="AE4151"/>
        </row>
        <row r="4152">
          <cell r="B4152">
            <v>44176</v>
          </cell>
          <cell r="C4152">
            <v>50</v>
          </cell>
          <cell r="D4152">
            <v>12</v>
          </cell>
          <cell r="E4152">
            <v>3004040357</v>
          </cell>
          <cell r="F4152" t="str">
            <v>Giá nhựa IRO3</v>
          </cell>
          <cell r="G4152"/>
          <cell r="H4152" t="str">
            <v>Thành</v>
          </cell>
          <cell r="I4152" t="str">
            <v>Nhựa</v>
          </cell>
          <cell r="J4152" t="str">
            <v>PQC</v>
          </cell>
          <cell r="K4152">
            <v>777</v>
          </cell>
          <cell r="L4152">
            <v>768</v>
          </cell>
          <cell r="M4152">
            <v>9</v>
          </cell>
          <cell r="P4152"/>
          <cell r="Q4152"/>
          <cell r="R4152"/>
          <cell r="S4152"/>
          <cell r="T4152"/>
          <cell r="U4152">
            <v>4</v>
          </cell>
          <cell r="V4152">
            <v>5</v>
          </cell>
          <cell r="W4152"/>
          <cell r="Y4152"/>
          <cell r="Z4152"/>
          <cell r="AA4152"/>
          <cell r="AB4152"/>
          <cell r="AC4152"/>
          <cell r="AD4152"/>
          <cell r="AE4152"/>
        </row>
        <row r="4153">
          <cell r="B4153">
            <v>44176</v>
          </cell>
          <cell r="C4153">
            <v>50</v>
          </cell>
          <cell r="D4153">
            <v>12</v>
          </cell>
          <cell r="E4153">
            <v>3001010009</v>
          </cell>
          <cell r="F4153" t="str">
            <v>Vỏ ren áp cao đen</v>
          </cell>
          <cell r="G4153"/>
          <cell r="H4153" t="str">
            <v>Thành</v>
          </cell>
          <cell r="I4153" t="str">
            <v>Nhựa</v>
          </cell>
          <cell r="J4153" t="str">
            <v>PQC</v>
          </cell>
          <cell r="K4153">
            <v>4500</v>
          </cell>
          <cell r="L4153">
            <v>4500</v>
          </cell>
          <cell r="M4153">
            <v>0</v>
          </cell>
          <cell r="P4153"/>
          <cell r="Q4153"/>
          <cell r="R4153"/>
          <cell r="S4153"/>
          <cell r="T4153"/>
          <cell r="U4153"/>
          <cell r="V4153"/>
          <cell r="W4153"/>
          <cell r="Y4153"/>
          <cell r="Z4153"/>
          <cell r="AA4153"/>
          <cell r="AB4153"/>
          <cell r="AC4153"/>
          <cell r="AD4153"/>
          <cell r="AE4153"/>
        </row>
        <row r="4154">
          <cell r="B4154">
            <v>44176</v>
          </cell>
          <cell r="C4154">
            <v>50</v>
          </cell>
          <cell r="D4154">
            <v>12</v>
          </cell>
          <cell r="E4154">
            <v>3003040001</v>
          </cell>
          <cell r="F4154" t="str">
            <v>Đình tủ ABS IQ đen</v>
          </cell>
          <cell r="G4154"/>
          <cell r="H4154" t="str">
            <v>Thành</v>
          </cell>
          <cell r="I4154" t="str">
            <v>Nhựa</v>
          </cell>
          <cell r="J4154" t="str">
            <v>PQC</v>
          </cell>
          <cell r="K4154">
            <v>960</v>
          </cell>
          <cell r="L4154">
            <v>898</v>
          </cell>
          <cell r="M4154">
            <v>62</v>
          </cell>
          <cell r="P4154"/>
          <cell r="Q4154"/>
          <cell r="R4154">
            <v>31</v>
          </cell>
          <cell r="S4154"/>
          <cell r="T4154"/>
          <cell r="U4154"/>
          <cell r="V4154"/>
          <cell r="W4154"/>
          <cell r="Y4154">
            <v>31</v>
          </cell>
          <cell r="Z4154"/>
          <cell r="AA4154"/>
          <cell r="AB4154"/>
          <cell r="AC4154"/>
          <cell r="AD4154"/>
          <cell r="AE4154"/>
        </row>
        <row r="4155">
          <cell r="B4155">
            <v>44177</v>
          </cell>
          <cell r="C4155">
            <v>50</v>
          </cell>
          <cell r="D4155">
            <v>12</v>
          </cell>
          <cell r="E4155">
            <v>2008010036</v>
          </cell>
          <cell r="F4155" t="str">
            <v>Bơm 24V 8369T KAROFI</v>
          </cell>
          <cell r="G4155"/>
          <cell r="H4155" t="str">
            <v>Thuận</v>
          </cell>
          <cell r="I4155" t="str">
            <v>Cơ Khí</v>
          </cell>
          <cell r="J4155" t="str">
            <v>OQC</v>
          </cell>
          <cell r="K4155">
            <v>976</v>
          </cell>
          <cell r="L4155">
            <v>976</v>
          </cell>
          <cell r="M4155">
            <v>0</v>
          </cell>
          <cell r="P4155"/>
          <cell r="Q4155"/>
          <cell r="R4155"/>
          <cell r="S4155"/>
          <cell r="T4155"/>
          <cell r="U4155"/>
          <cell r="V4155"/>
          <cell r="W4155"/>
          <cell r="Y4155"/>
          <cell r="Z4155"/>
          <cell r="AA4155"/>
          <cell r="AB4155"/>
          <cell r="AC4155"/>
          <cell r="AD4155"/>
          <cell r="AE4155"/>
        </row>
        <row r="4156">
          <cell r="B4156">
            <v>44177</v>
          </cell>
          <cell r="C4156">
            <v>50</v>
          </cell>
          <cell r="D4156">
            <v>12</v>
          </cell>
          <cell r="E4156">
            <v>1001040391</v>
          </cell>
          <cell r="F4156" t="str">
            <v>Máy lọc nước Optimus Plus O-P1310</v>
          </cell>
          <cell r="G4156"/>
          <cell r="H4156" t="str">
            <v>Sa</v>
          </cell>
          <cell r="I4156" t="str">
            <v>Lắp ráp</v>
          </cell>
          <cell r="J4156" t="str">
            <v>OQC</v>
          </cell>
          <cell r="K4156">
            <v>100</v>
          </cell>
          <cell r="L4156">
            <v>100</v>
          </cell>
          <cell r="M4156">
            <v>0</v>
          </cell>
          <cell r="P4156"/>
          <cell r="Q4156"/>
          <cell r="R4156"/>
          <cell r="S4156"/>
          <cell r="T4156"/>
          <cell r="U4156"/>
          <cell r="V4156"/>
          <cell r="W4156"/>
          <cell r="Y4156"/>
          <cell r="Z4156"/>
          <cell r="AA4156"/>
          <cell r="AB4156"/>
          <cell r="AC4156"/>
          <cell r="AD4156"/>
          <cell r="AE4156"/>
        </row>
        <row r="4157">
          <cell r="B4157">
            <v>44177</v>
          </cell>
          <cell r="C4157">
            <v>50</v>
          </cell>
          <cell r="D4157">
            <v>12</v>
          </cell>
          <cell r="E4157">
            <v>1001030063</v>
          </cell>
          <cell r="F4157" t="str">
            <v>Máy lọc nước KoriHome WPK-818 (818-RO)</v>
          </cell>
          <cell r="G4157"/>
          <cell r="H4157" t="str">
            <v>Sa</v>
          </cell>
          <cell r="I4157" t="str">
            <v>Lắp ráp</v>
          </cell>
          <cell r="J4157" t="str">
            <v>OQC</v>
          </cell>
          <cell r="K4157">
            <v>80</v>
          </cell>
          <cell r="L4157">
            <v>80</v>
          </cell>
          <cell r="M4157">
            <v>0</v>
          </cell>
          <cell r="P4157"/>
          <cell r="Q4157"/>
          <cell r="R4157"/>
          <cell r="S4157"/>
          <cell r="T4157"/>
          <cell r="U4157"/>
          <cell r="V4157"/>
          <cell r="W4157"/>
          <cell r="Y4157"/>
          <cell r="Z4157"/>
          <cell r="AA4157"/>
          <cell r="AB4157"/>
          <cell r="AC4157"/>
          <cell r="AD4157"/>
          <cell r="AE4157"/>
        </row>
        <row r="4158">
          <cell r="B4158">
            <v>44177</v>
          </cell>
          <cell r="C4158">
            <v>50</v>
          </cell>
          <cell r="D4158">
            <v>12</v>
          </cell>
          <cell r="E4158">
            <v>1001030063</v>
          </cell>
          <cell r="F4158" t="str">
            <v>Máy lọc nước KoriHome WPK-818 (818-RO)</v>
          </cell>
          <cell r="G4158"/>
          <cell r="H4158" t="str">
            <v>Sa</v>
          </cell>
          <cell r="I4158" t="str">
            <v>Lắp ráp</v>
          </cell>
          <cell r="J4158" t="str">
            <v>OQC</v>
          </cell>
          <cell r="K4158">
            <v>40</v>
          </cell>
          <cell r="L4158">
            <v>38</v>
          </cell>
          <cell r="M4158">
            <v>2</v>
          </cell>
          <cell r="P4158"/>
          <cell r="Q4158"/>
          <cell r="R4158"/>
          <cell r="S4158"/>
          <cell r="T4158"/>
          <cell r="U4158"/>
          <cell r="V4158"/>
          <cell r="W4158"/>
          <cell r="Y4158"/>
          <cell r="Z4158"/>
          <cell r="AA4158"/>
          <cell r="AB4158"/>
          <cell r="AC4158"/>
          <cell r="AD4158"/>
          <cell r="AE4158"/>
        </row>
        <row r="4159">
          <cell r="B4159">
            <v>44177</v>
          </cell>
          <cell r="C4159">
            <v>50</v>
          </cell>
          <cell r="D4159">
            <v>12</v>
          </cell>
          <cell r="E4159">
            <v>1001050227</v>
          </cell>
          <cell r="F4159" t="str">
            <v>Máy RO-01/001 (CTVUTRU.03)</v>
          </cell>
          <cell r="G4159"/>
          <cell r="H4159" t="str">
            <v>Tuyển</v>
          </cell>
          <cell r="I4159" t="str">
            <v>Lắp ráp</v>
          </cell>
          <cell r="J4159" t="str">
            <v>OQC</v>
          </cell>
          <cell r="K4159">
            <v>100</v>
          </cell>
          <cell r="L4159">
            <v>100</v>
          </cell>
          <cell r="M4159">
            <v>0</v>
          </cell>
          <cell r="P4159"/>
          <cell r="Q4159"/>
          <cell r="R4159"/>
          <cell r="S4159"/>
          <cell r="T4159"/>
          <cell r="U4159"/>
          <cell r="V4159"/>
          <cell r="W4159"/>
          <cell r="Y4159"/>
          <cell r="Z4159"/>
          <cell r="AA4159"/>
          <cell r="AB4159"/>
          <cell r="AC4159"/>
          <cell r="AD4159"/>
          <cell r="AE4159"/>
        </row>
        <row r="4160">
          <cell r="B4160">
            <v>44177</v>
          </cell>
          <cell r="C4160">
            <v>50</v>
          </cell>
          <cell r="D4160">
            <v>12</v>
          </cell>
          <cell r="E4160">
            <v>1001050290</v>
          </cell>
          <cell r="F4160" t="str">
            <v>Máy RO-01 CHTRUNGLINHHY.03</v>
          </cell>
          <cell r="G4160"/>
          <cell r="H4160" t="str">
            <v>Tuyển</v>
          </cell>
          <cell r="I4160" t="str">
            <v>Lắp ráp</v>
          </cell>
          <cell r="J4160" t="str">
            <v>OQC</v>
          </cell>
          <cell r="K4160">
            <v>10</v>
          </cell>
          <cell r="L4160">
            <v>10</v>
          </cell>
          <cell r="M4160">
            <v>0</v>
          </cell>
          <cell r="P4160"/>
          <cell r="Q4160"/>
          <cell r="R4160"/>
          <cell r="S4160"/>
          <cell r="T4160"/>
          <cell r="U4160"/>
          <cell r="V4160"/>
          <cell r="W4160"/>
          <cell r="Y4160"/>
          <cell r="Z4160"/>
          <cell r="AA4160"/>
          <cell r="AB4160"/>
          <cell r="AC4160"/>
          <cell r="AD4160"/>
          <cell r="AE4160"/>
        </row>
        <row r="4161">
          <cell r="B4161">
            <v>44177</v>
          </cell>
          <cell r="C4161">
            <v>50</v>
          </cell>
          <cell r="D4161">
            <v>12</v>
          </cell>
          <cell r="E4161">
            <v>1001040380</v>
          </cell>
          <cell r="F4161" t="str">
            <v>Máy lọc nước KAROFI KSI90 Plus</v>
          </cell>
          <cell r="G4161"/>
          <cell r="H4161" t="str">
            <v>Tuyển</v>
          </cell>
          <cell r="I4161" t="str">
            <v>Lắp ráp</v>
          </cell>
          <cell r="J4161" t="str">
            <v>OQC</v>
          </cell>
          <cell r="K4161">
            <v>150</v>
          </cell>
          <cell r="L4161">
            <v>150</v>
          </cell>
          <cell r="M4161">
            <v>0</v>
          </cell>
          <cell r="P4161"/>
          <cell r="Q4161"/>
          <cell r="R4161"/>
          <cell r="S4161"/>
          <cell r="T4161"/>
          <cell r="U4161"/>
          <cell r="V4161"/>
          <cell r="W4161"/>
          <cell r="Y4161"/>
          <cell r="Z4161"/>
          <cell r="AA4161"/>
          <cell r="AB4161"/>
          <cell r="AC4161"/>
          <cell r="AD4161"/>
          <cell r="AE4161"/>
        </row>
        <row r="4162">
          <cell r="B4162">
            <v>44177</v>
          </cell>
          <cell r="C4162">
            <v>50</v>
          </cell>
          <cell r="D4162">
            <v>12</v>
          </cell>
          <cell r="E4162">
            <v>1001040133</v>
          </cell>
          <cell r="F4162" t="str">
            <v>Máy lọc nước KAROFI ERO80</v>
          </cell>
          <cell r="G4162"/>
          <cell r="H4162" t="str">
            <v>Tuyển</v>
          </cell>
          <cell r="I4162" t="str">
            <v>Lắp ráp</v>
          </cell>
          <cell r="J4162" t="str">
            <v>OQC</v>
          </cell>
          <cell r="K4162">
            <v>550</v>
          </cell>
          <cell r="L4162">
            <v>550</v>
          </cell>
          <cell r="M4162">
            <v>0</v>
          </cell>
          <cell r="P4162"/>
          <cell r="Q4162"/>
          <cell r="R4162"/>
          <cell r="S4162"/>
          <cell r="T4162"/>
          <cell r="U4162"/>
          <cell r="V4162"/>
          <cell r="W4162"/>
          <cell r="Y4162"/>
          <cell r="Z4162"/>
          <cell r="AA4162"/>
          <cell r="AB4162"/>
          <cell r="AC4162"/>
          <cell r="AD4162"/>
          <cell r="AE4162"/>
        </row>
        <row r="4163">
          <cell r="B4163">
            <v>44177</v>
          </cell>
          <cell r="C4163">
            <v>50</v>
          </cell>
          <cell r="D4163">
            <v>12</v>
          </cell>
          <cell r="E4163">
            <v>1001050033</v>
          </cell>
          <cell r="F4163" t="str">
            <v>Máy RO-01/001 (CTVUTRU.01)</v>
          </cell>
          <cell r="G4163"/>
          <cell r="H4163" t="str">
            <v>Tuyển</v>
          </cell>
          <cell r="I4163" t="str">
            <v>Lắp ráp</v>
          </cell>
          <cell r="J4163" t="str">
            <v>OQC</v>
          </cell>
          <cell r="K4163">
            <v>100</v>
          </cell>
          <cell r="L4163">
            <v>100</v>
          </cell>
          <cell r="M4163">
            <v>0</v>
          </cell>
          <cell r="P4163"/>
          <cell r="Q4163"/>
          <cell r="R4163"/>
          <cell r="S4163"/>
          <cell r="T4163"/>
          <cell r="U4163"/>
          <cell r="V4163"/>
          <cell r="W4163"/>
          <cell r="Y4163"/>
          <cell r="Z4163"/>
          <cell r="AA4163"/>
          <cell r="AB4163"/>
          <cell r="AC4163"/>
          <cell r="AD4163"/>
          <cell r="AE4163"/>
        </row>
        <row r="4164">
          <cell r="B4164">
            <v>44177</v>
          </cell>
          <cell r="C4164">
            <v>50</v>
          </cell>
          <cell r="D4164">
            <v>12</v>
          </cell>
          <cell r="E4164">
            <v>1001040411</v>
          </cell>
          <cell r="F4164" t="str">
            <v>Máy lọc nước KAROFI Slim S-s038</v>
          </cell>
          <cell r="G4164"/>
          <cell r="H4164" t="str">
            <v>Tuyển</v>
          </cell>
          <cell r="I4164" t="str">
            <v>Lắp ráp</v>
          </cell>
          <cell r="J4164" t="str">
            <v>OQC</v>
          </cell>
          <cell r="K4164">
            <v>100</v>
          </cell>
          <cell r="L4164">
            <v>100</v>
          </cell>
          <cell r="M4164">
            <v>0</v>
          </cell>
          <cell r="P4164"/>
          <cell r="Q4164"/>
          <cell r="R4164"/>
          <cell r="S4164"/>
          <cell r="T4164"/>
          <cell r="U4164"/>
          <cell r="V4164"/>
          <cell r="W4164"/>
          <cell r="Y4164"/>
          <cell r="Z4164"/>
          <cell r="AA4164"/>
          <cell r="AB4164"/>
          <cell r="AC4164"/>
          <cell r="AD4164"/>
          <cell r="AE4164"/>
        </row>
        <row r="4165">
          <cell r="B4165">
            <v>44177</v>
          </cell>
          <cell r="C4165">
            <v>50</v>
          </cell>
          <cell r="D4165">
            <v>12</v>
          </cell>
          <cell r="E4165">
            <v>1001110212</v>
          </cell>
          <cell r="F4165" t="str">
            <v>Máy RO-31 BLUE LEAF</v>
          </cell>
          <cell r="G4165"/>
          <cell r="H4165" t="str">
            <v>Tuyển</v>
          </cell>
          <cell r="I4165" t="str">
            <v>Lắp ráp</v>
          </cell>
          <cell r="J4165" t="str">
            <v>OQC</v>
          </cell>
          <cell r="K4165">
            <v>800</v>
          </cell>
          <cell r="L4165">
            <v>800</v>
          </cell>
          <cell r="M4165">
            <v>0</v>
          </cell>
          <cell r="P4165"/>
          <cell r="Q4165"/>
          <cell r="R4165"/>
          <cell r="S4165"/>
          <cell r="T4165"/>
          <cell r="U4165"/>
          <cell r="V4165"/>
          <cell r="W4165"/>
          <cell r="Y4165"/>
          <cell r="Z4165"/>
          <cell r="AA4165"/>
          <cell r="AB4165"/>
          <cell r="AC4165"/>
          <cell r="AD4165"/>
          <cell r="AE4165"/>
        </row>
        <row r="4166">
          <cell r="B4166">
            <v>44177</v>
          </cell>
          <cell r="C4166">
            <v>50</v>
          </cell>
          <cell r="D4166">
            <v>12</v>
          </cell>
          <cell r="E4166">
            <v>2004010184</v>
          </cell>
          <cell r="F4166" t="str">
            <v>Lõi lọc Smax Duo 3 Vi lọc đa điểm</v>
          </cell>
          <cell r="G4166"/>
          <cell r="H4166" t="str">
            <v>Lan</v>
          </cell>
          <cell r="I4166" t="str">
            <v>Lõi</v>
          </cell>
          <cell r="J4166" t="str">
            <v>PQC</v>
          </cell>
          <cell r="K4166">
            <v>5500</v>
          </cell>
          <cell r="L4166">
            <v>5500</v>
          </cell>
          <cell r="M4166">
            <v>0</v>
          </cell>
          <cell r="P4166"/>
          <cell r="Q4166"/>
          <cell r="R4166"/>
          <cell r="S4166"/>
          <cell r="T4166"/>
          <cell r="U4166"/>
          <cell r="V4166"/>
          <cell r="W4166"/>
          <cell r="Y4166"/>
          <cell r="Z4166"/>
          <cell r="AA4166"/>
          <cell r="AB4166"/>
          <cell r="AC4166"/>
          <cell r="AD4166"/>
          <cell r="AE4166"/>
        </row>
        <row r="4167">
          <cell r="B4167">
            <v>44177</v>
          </cell>
          <cell r="C4167">
            <v>50</v>
          </cell>
          <cell r="D4167">
            <v>12</v>
          </cell>
          <cell r="E4167">
            <v>2005010108</v>
          </cell>
          <cell r="F4167" t="str">
            <v>Lõi lọc Smax Duo 2 Activated Carbon</v>
          </cell>
          <cell r="G4167"/>
          <cell r="H4167" t="str">
            <v>Lan</v>
          </cell>
          <cell r="I4167" t="str">
            <v>Lõi</v>
          </cell>
          <cell r="J4167" t="str">
            <v>PQC</v>
          </cell>
          <cell r="K4167">
            <v>3000</v>
          </cell>
          <cell r="L4167">
            <v>3000</v>
          </cell>
          <cell r="M4167">
            <v>0</v>
          </cell>
          <cell r="P4167"/>
          <cell r="Q4167"/>
          <cell r="R4167"/>
          <cell r="S4167"/>
          <cell r="T4167"/>
          <cell r="U4167"/>
          <cell r="V4167"/>
          <cell r="W4167"/>
          <cell r="Y4167"/>
          <cell r="Z4167"/>
          <cell r="AA4167"/>
          <cell r="AB4167"/>
          <cell r="AC4167"/>
          <cell r="AD4167"/>
          <cell r="AE4167"/>
        </row>
        <row r="4168">
          <cell r="B4168">
            <v>44177</v>
          </cell>
          <cell r="C4168">
            <v>50</v>
          </cell>
          <cell r="D4168">
            <v>12</v>
          </cell>
          <cell r="E4168">
            <v>2005020052</v>
          </cell>
          <cell r="F4168" t="str">
            <v>Lõi lọc Smax Duo 3 Post Carbon</v>
          </cell>
          <cell r="G4168"/>
          <cell r="H4168" t="str">
            <v>Lan</v>
          </cell>
          <cell r="I4168" t="str">
            <v>Lõi</v>
          </cell>
          <cell r="J4168" t="str">
            <v>PQC</v>
          </cell>
          <cell r="K4168">
            <v>1000</v>
          </cell>
          <cell r="L4168">
            <v>1000</v>
          </cell>
          <cell r="M4168">
            <v>0</v>
          </cell>
          <cell r="P4168"/>
          <cell r="Q4168"/>
          <cell r="R4168"/>
          <cell r="S4168"/>
          <cell r="T4168"/>
          <cell r="U4168"/>
          <cell r="V4168"/>
          <cell r="W4168"/>
          <cell r="Y4168"/>
          <cell r="Z4168"/>
          <cell r="AA4168"/>
          <cell r="AB4168"/>
          <cell r="AC4168"/>
          <cell r="AD4168"/>
          <cell r="AE4168"/>
        </row>
        <row r="4169">
          <cell r="B4169">
            <v>44177</v>
          </cell>
          <cell r="C4169">
            <v>50</v>
          </cell>
          <cell r="D4169">
            <v>12</v>
          </cell>
          <cell r="E4169">
            <v>2003010009</v>
          </cell>
          <cell r="F4169" t="str">
            <v>Lõi ORP alkaline K EZ xanh D KAROFI</v>
          </cell>
          <cell r="G4169"/>
          <cell r="H4169" t="str">
            <v>Lan</v>
          </cell>
          <cell r="I4169" t="str">
            <v>Lõi</v>
          </cell>
          <cell r="J4169" t="str">
            <v>PQC</v>
          </cell>
          <cell r="K4169">
            <v>998</v>
          </cell>
          <cell r="L4169">
            <v>998</v>
          </cell>
          <cell r="M4169">
            <v>0</v>
          </cell>
          <cell r="P4169"/>
          <cell r="Q4169"/>
          <cell r="R4169"/>
          <cell r="S4169"/>
          <cell r="T4169"/>
          <cell r="U4169"/>
          <cell r="V4169"/>
          <cell r="W4169"/>
          <cell r="Y4169"/>
          <cell r="Z4169"/>
          <cell r="AA4169"/>
          <cell r="AB4169"/>
          <cell r="AC4169"/>
          <cell r="AD4169"/>
          <cell r="AE4169"/>
        </row>
        <row r="4170">
          <cell r="B4170">
            <v>44177</v>
          </cell>
          <cell r="C4170">
            <v>50</v>
          </cell>
          <cell r="D4170">
            <v>12</v>
          </cell>
          <cell r="E4170">
            <v>2003070043</v>
          </cell>
          <cell r="F4170" t="str">
            <v>Lõi Nano K EZ xanh D KAROFI (DM)</v>
          </cell>
          <cell r="G4170"/>
          <cell r="H4170" t="str">
            <v>Lan</v>
          </cell>
          <cell r="I4170" t="str">
            <v>Lõi</v>
          </cell>
          <cell r="J4170" t="str">
            <v>PQC</v>
          </cell>
          <cell r="K4170">
            <v>2489</v>
          </cell>
          <cell r="L4170">
            <v>2489</v>
          </cell>
          <cell r="M4170">
            <v>0</v>
          </cell>
          <cell r="P4170"/>
          <cell r="Q4170"/>
          <cell r="R4170"/>
          <cell r="S4170"/>
          <cell r="T4170"/>
          <cell r="U4170"/>
          <cell r="V4170"/>
          <cell r="W4170"/>
          <cell r="Y4170"/>
          <cell r="Z4170"/>
          <cell r="AA4170"/>
          <cell r="AB4170"/>
          <cell r="AC4170"/>
          <cell r="AD4170"/>
          <cell r="AE4170"/>
        </row>
        <row r="4171">
          <cell r="B4171">
            <v>44177</v>
          </cell>
          <cell r="C4171">
            <v>50</v>
          </cell>
          <cell r="D4171">
            <v>12</v>
          </cell>
          <cell r="E4171">
            <v>2003050081</v>
          </cell>
          <cell r="F4171" t="str">
            <v>Lõi khoáng K EZ xanh D KAROFI (DM)</v>
          </cell>
          <cell r="G4171"/>
          <cell r="H4171" t="str">
            <v>Lan</v>
          </cell>
          <cell r="I4171" t="str">
            <v>Lõi</v>
          </cell>
          <cell r="J4171" t="str">
            <v>PQC</v>
          </cell>
          <cell r="K4171">
            <v>4462</v>
          </cell>
          <cell r="L4171">
            <v>4462</v>
          </cell>
          <cell r="M4171">
            <v>0</v>
          </cell>
          <cell r="P4171"/>
          <cell r="Q4171"/>
          <cell r="R4171"/>
          <cell r="S4171"/>
          <cell r="T4171"/>
          <cell r="U4171"/>
          <cell r="V4171"/>
          <cell r="W4171"/>
          <cell r="Y4171"/>
          <cell r="Z4171"/>
          <cell r="AA4171"/>
          <cell r="AB4171"/>
          <cell r="AC4171"/>
          <cell r="AD4171"/>
          <cell r="AE4171"/>
        </row>
        <row r="4172">
          <cell r="B4172">
            <v>44177</v>
          </cell>
          <cell r="C4172">
            <v>50</v>
          </cell>
          <cell r="D4172">
            <v>12</v>
          </cell>
          <cell r="E4172">
            <v>2003050050</v>
          </cell>
          <cell r="F4172" t="str">
            <v>Lõi khoáng K KAROFI (hộp)</v>
          </cell>
          <cell r="G4172"/>
          <cell r="H4172" t="str">
            <v>Lan</v>
          </cell>
          <cell r="I4172" t="str">
            <v>Lõi</v>
          </cell>
          <cell r="J4172" t="str">
            <v>PQC</v>
          </cell>
          <cell r="K4172">
            <v>1000</v>
          </cell>
          <cell r="L4172">
            <v>1000</v>
          </cell>
          <cell r="M4172">
            <v>0</v>
          </cell>
          <cell r="P4172"/>
          <cell r="Q4172"/>
          <cell r="R4172"/>
          <cell r="S4172"/>
          <cell r="T4172"/>
          <cell r="U4172"/>
          <cell r="V4172"/>
          <cell r="W4172"/>
          <cell r="Y4172"/>
          <cell r="Z4172"/>
          <cell r="AA4172"/>
          <cell r="AB4172"/>
          <cell r="AC4172"/>
          <cell r="AD4172"/>
          <cell r="AE4172"/>
        </row>
        <row r="4173">
          <cell r="B4173">
            <v>44177</v>
          </cell>
          <cell r="C4173">
            <v>50</v>
          </cell>
          <cell r="D4173">
            <v>12</v>
          </cell>
          <cell r="E4173">
            <v>2004010256</v>
          </cell>
          <cell r="F4173" t="str">
            <v>Lõi PP 10" G120 TECOMEN (NO MIV)</v>
          </cell>
          <cell r="G4173"/>
          <cell r="H4173" t="str">
            <v>Lan</v>
          </cell>
          <cell r="I4173" t="str">
            <v>Lõi</v>
          </cell>
          <cell r="J4173" t="str">
            <v>PQC</v>
          </cell>
          <cell r="K4173">
            <v>580</v>
          </cell>
          <cell r="L4173">
            <v>580</v>
          </cell>
          <cell r="M4173">
            <v>0</v>
          </cell>
          <cell r="P4173"/>
          <cell r="Q4173"/>
          <cell r="R4173"/>
          <cell r="S4173"/>
          <cell r="T4173"/>
          <cell r="U4173"/>
          <cell r="V4173"/>
          <cell r="W4173"/>
          <cell r="Y4173"/>
          <cell r="Z4173"/>
          <cell r="AA4173"/>
          <cell r="AB4173"/>
          <cell r="AC4173"/>
          <cell r="AD4173"/>
          <cell r="AE4173"/>
        </row>
        <row r="4174">
          <cell r="B4174">
            <v>44177</v>
          </cell>
          <cell r="C4174">
            <v>50</v>
          </cell>
          <cell r="D4174">
            <v>12</v>
          </cell>
          <cell r="E4174">
            <v>2004010247</v>
          </cell>
          <cell r="F4174" t="str">
            <v>Lõi PP 10" G170-70 5u Gold So Safe</v>
          </cell>
          <cell r="G4174"/>
          <cell r="H4174" t="str">
            <v>Lan</v>
          </cell>
          <cell r="I4174" t="str">
            <v>Lõi</v>
          </cell>
          <cell r="J4174" t="str">
            <v>PQC</v>
          </cell>
          <cell r="K4174">
            <v>1000</v>
          </cell>
          <cell r="L4174">
            <v>1000</v>
          </cell>
          <cell r="M4174">
            <v>0</v>
          </cell>
          <cell r="P4174"/>
          <cell r="Q4174"/>
          <cell r="R4174"/>
          <cell r="S4174"/>
          <cell r="T4174"/>
          <cell r="U4174"/>
          <cell r="V4174"/>
          <cell r="W4174"/>
          <cell r="Y4174"/>
          <cell r="Z4174"/>
          <cell r="AA4174"/>
          <cell r="AB4174"/>
          <cell r="AC4174"/>
          <cell r="AD4174"/>
          <cell r="AE4174"/>
        </row>
        <row r="4175">
          <cell r="B4175">
            <v>44177</v>
          </cell>
          <cell r="C4175">
            <v>50</v>
          </cell>
          <cell r="D4175">
            <v>12</v>
          </cell>
          <cell r="E4175">
            <v>2004010092</v>
          </cell>
          <cell r="F4175" t="str">
            <v>Lõi PP 10" G125 NESCA</v>
          </cell>
          <cell r="G4175"/>
          <cell r="H4175" t="str">
            <v>Lan</v>
          </cell>
          <cell r="I4175" t="str">
            <v>Lõi</v>
          </cell>
          <cell r="J4175" t="str">
            <v>PQC</v>
          </cell>
          <cell r="K4175">
            <v>1000</v>
          </cell>
          <cell r="L4175">
            <v>1000</v>
          </cell>
          <cell r="M4175">
            <v>0</v>
          </cell>
          <cell r="P4175"/>
          <cell r="Q4175"/>
          <cell r="R4175"/>
          <cell r="S4175"/>
          <cell r="T4175"/>
          <cell r="U4175"/>
          <cell r="V4175"/>
          <cell r="W4175"/>
          <cell r="Y4175"/>
          <cell r="Z4175"/>
          <cell r="AA4175"/>
          <cell r="AB4175"/>
          <cell r="AC4175"/>
          <cell r="AD4175"/>
          <cell r="AE4175"/>
        </row>
        <row r="4176">
          <cell r="B4176">
            <v>44177</v>
          </cell>
          <cell r="C4176">
            <v>50</v>
          </cell>
          <cell r="D4176">
            <v>12</v>
          </cell>
          <cell r="E4176">
            <v>2004010146</v>
          </cell>
          <cell r="F4176" t="str">
            <v>Lõi PP 10" G135-63 So Safe</v>
          </cell>
          <cell r="G4176"/>
          <cell r="H4176" t="str">
            <v>Lan</v>
          </cell>
          <cell r="I4176" t="str">
            <v>Lõi</v>
          </cell>
          <cell r="J4176" t="str">
            <v>PQC</v>
          </cell>
          <cell r="K4176">
            <v>2000</v>
          </cell>
          <cell r="L4176">
            <v>2000</v>
          </cell>
          <cell r="M4176">
            <v>0</v>
          </cell>
          <cell r="P4176"/>
          <cell r="Q4176"/>
          <cell r="R4176"/>
          <cell r="S4176"/>
          <cell r="T4176"/>
          <cell r="U4176"/>
          <cell r="V4176"/>
          <cell r="W4176"/>
          <cell r="Y4176"/>
          <cell r="Z4176"/>
          <cell r="AA4176"/>
          <cell r="AB4176"/>
          <cell r="AC4176"/>
          <cell r="AD4176"/>
          <cell r="AE4176"/>
        </row>
        <row r="4177">
          <cell r="B4177">
            <v>44177</v>
          </cell>
          <cell r="C4177">
            <v>50</v>
          </cell>
          <cell r="D4177">
            <v>12</v>
          </cell>
          <cell r="E4177">
            <v>2005020015</v>
          </cell>
          <cell r="F4177" t="str">
            <v>Lõi CTO 10" trắng [SUNHOUSE]</v>
          </cell>
          <cell r="G4177"/>
          <cell r="H4177" t="str">
            <v>Lan</v>
          </cell>
          <cell r="I4177" t="str">
            <v>Lõi</v>
          </cell>
          <cell r="J4177" t="str">
            <v>PQC</v>
          </cell>
          <cell r="K4177">
            <v>500</v>
          </cell>
          <cell r="L4177">
            <v>500</v>
          </cell>
          <cell r="M4177">
            <v>0</v>
          </cell>
          <cell r="P4177"/>
          <cell r="Q4177"/>
          <cell r="R4177"/>
          <cell r="S4177"/>
          <cell r="T4177"/>
          <cell r="U4177"/>
          <cell r="V4177"/>
          <cell r="W4177"/>
          <cell r="Y4177"/>
          <cell r="Z4177"/>
          <cell r="AA4177"/>
          <cell r="AB4177"/>
          <cell r="AC4177"/>
          <cell r="AD4177"/>
          <cell r="AE4177"/>
        </row>
        <row r="4178">
          <cell r="B4178">
            <v>44177</v>
          </cell>
          <cell r="C4178">
            <v>50</v>
          </cell>
          <cell r="D4178">
            <v>12</v>
          </cell>
          <cell r="E4178">
            <v>2005020119</v>
          </cell>
          <cell r="F4178" t="str">
            <v>Lõi CTO 10" trắng TECOMEN (NO MIV)</v>
          </cell>
          <cell r="G4178"/>
          <cell r="H4178" t="str">
            <v>Lan</v>
          </cell>
          <cell r="I4178" t="str">
            <v>Lõi</v>
          </cell>
          <cell r="J4178" t="str">
            <v>PQC</v>
          </cell>
          <cell r="K4178">
            <v>580</v>
          </cell>
          <cell r="L4178">
            <v>580</v>
          </cell>
          <cell r="M4178">
            <v>0</v>
          </cell>
          <cell r="P4178"/>
          <cell r="Q4178"/>
          <cell r="R4178"/>
          <cell r="S4178"/>
          <cell r="T4178"/>
          <cell r="U4178"/>
          <cell r="V4178"/>
          <cell r="W4178"/>
          <cell r="Y4178"/>
          <cell r="Z4178"/>
          <cell r="AA4178"/>
          <cell r="AB4178"/>
          <cell r="AC4178"/>
          <cell r="AD4178"/>
          <cell r="AE4178"/>
        </row>
        <row r="4179">
          <cell r="B4179">
            <v>44177</v>
          </cell>
          <cell r="C4179">
            <v>50</v>
          </cell>
          <cell r="D4179">
            <v>12</v>
          </cell>
          <cell r="E4179">
            <v>2005010069</v>
          </cell>
          <cell r="F4179" t="str">
            <v>Lõi OCB 10" trắng AQUA PURE</v>
          </cell>
          <cell r="G4179"/>
          <cell r="H4179" t="str">
            <v>Lan</v>
          </cell>
          <cell r="I4179" t="str">
            <v>Lõi</v>
          </cell>
          <cell r="J4179" t="str">
            <v>PQC</v>
          </cell>
          <cell r="K4179">
            <v>2449</v>
          </cell>
          <cell r="L4179">
            <v>2449</v>
          </cell>
          <cell r="M4179">
            <v>0</v>
          </cell>
          <cell r="P4179"/>
          <cell r="Q4179"/>
          <cell r="R4179"/>
          <cell r="S4179"/>
          <cell r="T4179"/>
          <cell r="U4179"/>
          <cell r="V4179"/>
          <cell r="W4179"/>
          <cell r="Y4179"/>
          <cell r="Z4179"/>
          <cell r="AA4179"/>
          <cell r="AB4179"/>
          <cell r="AC4179"/>
          <cell r="AD4179"/>
          <cell r="AE4179"/>
        </row>
        <row r="4180">
          <cell r="B4180">
            <v>44177</v>
          </cell>
          <cell r="C4180">
            <v>50</v>
          </cell>
          <cell r="D4180">
            <v>12</v>
          </cell>
          <cell r="E4180">
            <v>2003090054</v>
          </cell>
          <cell r="F4180" t="str">
            <v>Lọc PET CATIT</v>
          </cell>
          <cell r="G4180"/>
          <cell r="H4180" t="str">
            <v>Lan</v>
          </cell>
          <cell r="I4180" t="str">
            <v>Lõi</v>
          </cell>
          <cell r="J4180" t="str">
            <v>PQC</v>
          </cell>
          <cell r="K4180">
            <v>14400</v>
          </cell>
          <cell r="L4180">
            <v>14400</v>
          </cell>
          <cell r="M4180">
            <v>0</v>
          </cell>
          <cell r="P4180"/>
          <cell r="Q4180"/>
          <cell r="R4180"/>
          <cell r="S4180"/>
          <cell r="T4180"/>
          <cell r="U4180"/>
          <cell r="V4180"/>
          <cell r="W4180"/>
          <cell r="Y4180"/>
          <cell r="Z4180"/>
          <cell r="AA4180"/>
          <cell r="AB4180"/>
          <cell r="AC4180"/>
          <cell r="AD4180"/>
          <cell r="AE4180"/>
        </row>
        <row r="4181">
          <cell r="B4181">
            <v>44177</v>
          </cell>
          <cell r="C4181">
            <v>50</v>
          </cell>
          <cell r="D4181">
            <v>12</v>
          </cell>
          <cell r="E4181">
            <v>2003090062</v>
          </cell>
          <cell r="F4181" t="str">
            <v>Lõi hydrogen EZ270 trắng KoriHome (DM)</v>
          </cell>
          <cell r="G4181"/>
          <cell r="H4181" t="str">
            <v>Lan</v>
          </cell>
          <cell r="I4181" t="str">
            <v>Lõi</v>
          </cell>
          <cell r="J4181" t="str">
            <v>PQC</v>
          </cell>
          <cell r="K4181">
            <v>100</v>
          </cell>
          <cell r="L4181">
            <v>100</v>
          </cell>
          <cell r="M4181">
            <v>0</v>
          </cell>
          <cell r="P4181"/>
          <cell r="Q4181"/>
          <cell r="R4181"/>
          <cell r="S4181"/>
          <cell r="T4181"/>
          <cell r="U4181"/>
          <cell r="V4181"/>
          <cell r="W4181"/>
          <cell r="Y4181"/>
          <cell r="Z4181"/>
          <cell r="AA4181"/>
          <cell r="AB4181"/>
          <cell r="AC4181"/>
          <cell r="AD4181"/>
          <cell r="AE4181"/>
        </row>
        <row r="4182">
          <cell r="B4182">
            <v>44177</v>
          </cell>
          <cell r="C4182">
            <v>50</v>
          </cell>
          <cell r="D4182">
            <v>12</v>
          </cell>
          <cell r="E4182">
            <v>2005090014</v>
          </cell>
          <cell r="F4182" t="str">
            <v>Lõi Cation K2 vàng CATION-KAROFI (DM)</v>
          </cell>
          <cell r="G4182"/>
          <cell r="H4182" t="str">
            <v>Lan</v>
          </cell>
          <cell r="I4182" t="str">
            <v>Lõi</v>
          </cell>
          <cell r="J4182" t="str">
            <v>PQC</v>
          </cell>
          <cell r="K4182">
            <v>200</v>
          </cell>
          <cell r="L4182">
            <v>196</v>
          </cell>
          <cell r="M4182">
            <v>4</v>
          </cell>
          <cell r="P4182"/>
          <cell r="Q4182"/>
          <cell r="R4182"/>
          <cell r="S4182"/>
          <cell r="T4182"/>
          <cell r="U4182">
            <v>4</v>
          </cell>
          <cell r="V4182"/>
          <cell r="W4182"/>
          <cell r="Y4182"/>
          <cell r="Z4182"/>
          <cell r="AA4182"/>
          <cell r="AB4182"/>
          <cell r="AC4182"/>
          <cell r="AD4182"/>
          <cell r="AE4182"/>
        </row>
        <row r="4183">
          <cell r="B4183">
            <v>44177</v>
          </cell>
          <cell r="C4183">
            <v>50</v>
          </cell>
          <cell r="D4183">
            <v>12</v>
          </cell>
          <cell r="E4183">
            <v>1001040392</v>
          </cell>
          <cell r="F4183" t="str">
            <v>Máy lọc nước Optimus Duo O-D138</v>
          </cell>
          <cell r="G4183"/>
          <cell r="H4183" t="str">
            <v>Định</v>
          </cell>
          <cell r="I4183" t="str">
            <v>Lắp ráp</v>
          </cell>
          <cell r="J4183" t="str">
            <v>PQC</v>
          </cell>
          <cell r="K4183">
            <v>100</v>
          </cell>
          <cell r="L4183">
            <v>99</v>
          </cell>
          <cell r="M4183">
            <v>1</v>
          </cell>
          <cell r="P4183"/>
          <cell r="Q4183"/>
          <cell r="R4183"/>
          <cell r="S4183"/>
          <cell r="T4183"/>
          <cell r="U4183"/>
          <cell r="V4183"/>
          <cell r="W4183"/>
          <cell r="Y4183"/>
          <cell r="Z4183"/>
          <cell r="AA4183"/>
          <cell r="AB4183"/>
          <cell r="AC4183"/>
          <cell r="AD4183"/>
          <cell r="AE4183">
            <v>1</v>
          </cell>
        </row>
        <row r="4184">
          <cell r="B4184">
            <v>44177</v>
          </cell>
          <cell r="C4184">
            <v>50</v>
          </cell>
          <cell r="D4184">
            <v>12</v>
          </cell>
          <cell r="E4184">
            <v>1001030063</v>
          </cell>
          <cell r="F4184" t="str">
            <v>Máy lọc nước KoriHome WPK-818 (818-RO)</v>
          </cell>
          <cell r="G4184"/>
          <cell r="H4184" t="str">
            <v>Định</v>
          </cell>
          <cell r="I4184" t="str">
            <v>Lắp ráp</v>
          </cell>
          <cell r="J4184" t="str">
            <v>PQC</v>
          </cell>
          <cell r="K4184">
            <v>120</v>
          </cell>
          <cell r="L4184">
            <v>120</v>
          </cell>
          <cell r="M4184">
            <v>0</v>
          </cell>
          <cell r="P4184"/>
          <cell r="Q4184"/>
          <cell r="R4184"/>
          <cell r="S4184"/>
          <cell r="T4184"/>
          <cell r="U4184"/>
          <cell r="V4184"/>
          <cell r="W4184"/>
          <cell r="Y4184"/>
          <cell r="Z4184"/>
          <cell r="AA4184"/>
          <cell r="AB4184"/>
          <cell r="AC4184"/>
          <cell r="AD4184"/>
          <cell r="AE4184"/>
        </row>
        <row r="4185">
          <cell r="B4185">
            <v>44177</v>
          </cell>
          <cell r="C4185">
            <v>50</v>
          </cell>
          <cell r="D4185">
            <v>12</v>
          </cell>
          <cell r="E4185">
            <v>1001040380</v>
          </cell>
          <cell r="F4185" t="str">
            <v>Máy lọc nước KAROFI KSI90 Plus</v>
          </cell>
          <cell r="G4185"/>
          <cell r="H4185" t="str">
            <v>Đức</v>
          </cell>
          <cell r="I4185" t="str">
            <v>Lắp ráp</v>
          </cell>
          <cell r="J4185" t="str">
            <v>PQC</v>
          </cell>
          <cell r="K4185">
            <v>150</v>
          </cell>
          <cell r="L4185">
            <v>150</v>
          </cell>
          <cell r="M4185">
            <v>0</v>
          </cell>
          <cell r="P4185"/>
          <cell r="Q4185"/>
          <cell r="R4185"/>
          <cell r="S4185"/>
          <cell r="T4185"/>
          <cell r="U4185"/>
          <cell r="V4185"/>
          <cell r="W4185"/>
          <cell r="Y4185"/>
          <cell r="Z4185"/>
          <cell r="AA4185"/>
          <cell r="AB4185"/>
          <cell r="AC4185"/>
          <cell r="AD4185"/>
          <cell r="AE4185"/>
        </row>
        <row r="4186">
          <cell r="B4186">
            <v>44177</v>
          </cell>
          <cell r="C4186">
            <v>50</v>
          </cell>
          <cell r="D4186">
            <v>12</v>
          </cell>
          <cell r="E4186">
            <v>1001050227</v>
          </cell>
          <cell r="F4186" t="str">
            <v>Máy RO-01/001 (CTVUTRU.03)</v>
          </cell>
          <cell r="G4186"/>
          <cell r="H4186" t="str">
            <v>Đức</v>
          </cell>
          <cell r="I4186" t="str">
            <v>Lắp ráp</v>
          </cell>
          <cell r="J4186" t="str">
            <v>PQC</v>
          </cell>
          <cell r="K4186">
            <v>100</v>
          </cell>
          <cell r="L4186">
            <v>100</v>
          </cell>
          <cell r="M4186">
            <v>0</v>
          </cell>
          <cell r="P4186"/>
          <cell r="Q4186"/>
          <cell r="R4186"/>
          <cell r="S4186"/>
          <cell r="T4186"/>
          <cell r="U4186"/>
          <cell r="V4186"/>
          <cell r="W4186"/>
          <cell r="Y4186"/>
          <cell r="Z4186"/>
          <cell r="AA4186"/>
          <cell r="AB4186"/>
          <cell r="AC4186"/>
          <cell r="AD4186"/>
          <cell r="AE4186"/>
        </row>
        <row r="4187">
          <cell r="B4187">
            <v>44177</v>
          </cell>
          <cell r="C4187">
            <v>50</v>
          </cell>
          <cell r="D4187">
            <v>12</v>
          </cell>
          <cell r="E4187">
            <v>1001050033</v>
          </cell>
          <cell r="F4187" t="str">
            <v>Máy RO-01/001 (CTVUTRU.01)</v>
          </cell>
          <cell r="G4187"/>
          <cell r="H4187" t="str">
            <v>Đức</v>
          </cell>
          <cell r="I4187" t="str">
            <v>Lắp ráp</v>
          </cell>
          <cell r="J4187" t="str">
            <v>PQC</v>
          </cell>
          <cell r="K4187">
            <v>100</v>
          </cell>
          <cell r="L4187">
            <v>100</v>
          </cell>
          <cell r="M4187">
            <v>0</v>
          </cell>
          <cell r="P4187"/>
          <cell r="Q4187"/>
          <cell r="R4187"/>
          <cell r="S4187"/>
          <cell r="T4187"/>
          <cell r="U4187"/>
          <cell r="V4187"/>
          <cell r="W4187"/>
          <cell r="Y4187"/>
          <cell r="Z4187"/>
          <cell r="AA4187"/>
          <cell r="AB4187"/>
          <cell r="AC4187"/>
          <cell r="AD4187"/>
          <cell r="AE4187"/>
        </row>
        <row r="4188">
          <cell r="B4188">
            <v>44177</v>
          </cell>
          <cell r="C4188">
            <v>50</v>
          </cell>
          <cell r="D4188">
            <v>12</v>
          </cell>
          <cell r="E4188">
            <v>1001040411</v>
          </cell>
          <cell r="F4188" t="str">
            <v>Máy lọc nước KAROFI Slim S-s038</v>
          </cell>
          <cell r="G4188"/>
          <cell r="H4188" t="str">
            <v>Đức</v>
          </cell>
          <cell r="I4188" t="str">
            <v>Lắp ráp</v>
          </cell>
          <cell r="J4188" t="str">
            <v>PQC</v>
          </cell>
          <cell r="K4188">
            <v>100</v>
          </cell>
          <cell r="L4188">
            <v>100</v>
          </cell>
          <cell r="M4188">
            <v>0</v>
          </cell>
          <cell r="P4188"/>
          <cell r="Q4188"/>
          <cell r="R4188"/>
          <cell r="S4188"/>
          <cell r="T4188"/>
          <cell r="U4188"/>
          <cell r="V4188"/>
          <cell r="W4188"/>
          <cell r="Y4188"/>
          <cell r="Z4188"/>
          <cell r="AA4188"/>
          <cell r="AB4188"/>
          <cell r="AC4188"/>
          <cell r="AD4188"/>
          <cell r="AE4188"/>
        </row>
        <row r="4189">
          <cell r="B4189">
            <v>44177</v>
          </cell>
          <cell r="C4189">
            <v>50</v>
          </cell>
          <cell r="D4189">
            <v>12</v>
          </cell>
          <cell r="E4189">
            <v>1001040133</v>
          </cell>
          <cell r="F4189" t="str">
            <v>Máy lọc nước KAROFI ERO80</v>
          </cell>
          <cell r="G4189"/>
          <cell r="H4189" t="str">
            <v>Đức</v>
          </cell>
          <cell r="I4189" t="str">
            <v>Lắp ráp</v>
          </cell>
          <cell r="J4189" t="str">
            <v>PQC</v>
          </cell>
          <cell r="K4189">
            <v>550</v>
          </cell>
          <cell r="L4189">
            <v>550</v>
          </cell>
          <cell r="M4189">
            <v>0</v>
          </cell>
          <cell r="P4189"/>
          <cell r="Q4189"/>
          <cell r="R4189"/>
          <cell r="S4189"/>
          <cell r="T4189"/>
          <cell r="U4189"/>
          <cell r="V4189"/>
          <cell r="W4189"/>
          <cell r="Y4189"/>
          <cell r="Z4189"/>
          <cell r="AA4189"/>
          <cell r="AB4189"/>
          <cell r="AC4189"/>
          <cell r="AD4189"/>
          <cell r="AE4189"/>
        </row>
        <row r="4190">
          <cell r="B4190">
            <v>44177</v>
          </cell>
          <cell r="C4190">
            <v>50</v>
          </cell>
          <cell r="D4190">
            <v>12</v>
          </cell>
          <cell r="E4190">
            <v>1001050290</v>
          </cell>
          <cell r="F4190" t="str">
            <v>Máy RO-01 CHTRUNGLINHHY.03</v>
          </cell>
          <cell r="G4190"/>
          <cell r="H4190" t="str">
            <v>Đức</v>
          </cell>
          <cell r="I4190" t="str">
            <v>Lắp ráp</v>
          </cell>
          <cell r="J4190" t="str">
            <v>PQC</v>
          </cell>
          <cell r="K4190">
            <v>10</v>
          </cell>
          <cell r="L4190">
            <v>10</v>
          </cell>
          <cell r="M4190">
            <v>0</v>
          </cell>
          <cell r="P4190"/>
          <cell r="Q4190"/>
          <cell r="R4190"/>
          <cell r="S4190"/>
          <cell r="T4190"/>
          <cell r="U4190"/>
          <cell r="V4190"/>
          <cell r="W4190"/>
          <cell r="Y4190"/>
          <cell r="Z4190"/>
          <cell r="AA4190"/>
          <cell r="AB4190"/>
          <cell r="AC4190"/>
          <cell r="AD4190"/>
          <cell r="AE4190"/>
        </row>
        <row r="4191">
          <cell r="B4191">
            <v>44177</v>
          </cell>
          <cell r="C4191">
            <v>50</v>
          </cell>
          <cell r="D4191">
            <v>12</v>
          </cell>
          <cell r="E4191">
            <v>1001110212</v>
          </cell>
          <cell r="F4191" t="str">
            <v>Máy RO-31 BLUE LEAF</v>
          </cell>
          <cell r="G4191"/>
          <cell r="H4191" t="str">
            <v>Đức</v>
          </cell>
          <cell r="I4191" t="str">
            <v>Lắp ráp</v>
          </cell>
          <cell r="J4191" t="str">
            <v>PQC</v>
          </cell>
          <cell r="K4191">
            <v>800</v>
          </cell>
          <cell r="L4191">
            <v>800</v>
          </cell>
          <cell r="M4191">
            <v>0</v>
          </cell>
          <cell r="P4191"/>
          <cell r="Q4191"/>
          <cell r="R4191"/>
          <cell r="S4191"/>
          <cell r="T4191"/>
          <cell r="U4191"/>
          <cell r="V4191"/>
          <cell r="W4191"/>
          <cell r="Y4191"/>
          <cell r="Z4191"/>
          <cell r="AA4191"/>
          <cell r="AB4191"/>
          <cell r="AC4191"/>
          <cell r="AD4191"/>
          <cell r="AE4191"/>
        </row>
        <row r="4192">
          <cell r="B4192">
            <v>44177</v>
          </cell>
          <cell r="C4192">
            <v>50</v>
          </cell>
          <cell r="D4192">
            <v>12</v>
          </cell>
          <cell r="E4192">
            <v>2006010011</v>
          </cell>
          <cell r="F4192" t="str">
            <v>Tủ IQ đen KAROFI (BQ)</v>
          </cell>
          <cell r="G4192"/>
          <cell r="H4192" t="str">
            <v>Tân</v>
          </cell>
          <cell r="I4192" t="str">
            <v>Cơ Khí</v>
          </cell>
          <cell r="J4192" t="str">
            <v>PQC</v>
          </cell>
          <cell r="K4192">
            <v>650</v>
          </cell>
          <cell r="L4192">
            <v>648</v>
          </cell>
          <cell r="M4192">
            <v>2</v>
          </cell>
          <cell r="P4192"/>
          <cell r="Q4192"/>
          <cell r="R4192"/>
          <cell r="S4192"/>
          <cell r="T4192"/>
          <cell r="U4192"/>
          <cell r="V4192">
            <v>1</v>
          </cell>
          <cell r="W4192"/>
          <cell r="Y4192">
            <v>1</v>
          </cell>
          <cell r="Z4192"/>
          <cell r="AA4192"/>
          <cell r="AB4192"/>
          <cell r="AC4192"/>
          <cell r="AD4192"/>
          <cell r="AE4192"/>
        </row>
        <row r="4193">
          <cell r="B4193">
            <v>44177</v>
          </cell>
          <cell r="C4193">
            <v>50</v>
          </cell>
          <cell r="D4193">
            <v>12</v>
          </cell>
          <cell r="E4193">
            <v>2006010089</v>
          </cell>
          <cell r="F4193" t="str">
            <v>Tủ HPC đen KAROFI SRO+</v>
          </cell>
          <cell r="G4193"/>
          <cell r="H4193" t="str">
            <v>Tân</v>
          </cell>
          <cell r="I4193" t="str">
            <v>Cơ Khí</v>
          </cell>
          <cell r="J4193" t="str">
            <v>PQC</v>
          </cell>
          <cell r="K4193">
            <v>200</v>
          </cell>
          <cell r="L4193">
            <v>198</v>
          </cell>
          <cell r="M4193">
            <v>2</v>
          </cell>
          <cell r="P4193"/>
          <cell r="Q4193"/>
          <cell r="R4193"/>
          <cell r="S4193">
            <v>2</v>
          </cell>
          <cell r="T4193"/>
          <cell r="U4193"/>
          <cell r="V4193"/>
          <cell r="W4193"/>
          <cell r="Y4193"/>
          <cell r="Z4193"/>
          <cell r="AA4193"/>
          <cell r="AB4193"/>
          <cell r="AC4193"/>
          <cell r="AD4193"/>
          <cell r="AE4193"/>
        </row>
        <row r="4194">
          <cell r="B4194">
            <v>44177</v>
          </cell>
          <cell r="C4194">
            <v>50</v>
          </cell>
          <cell r="D4194">
            <v>12</v>
          </cell>
          <cell r="E4194">
            <v>2006030024</v>
          </cell>
          <cell r="F4194" t="str">
            <v>Tủ IRO3 KAROFI E8RO ghi</v>
          </cell>
          <cell r="G4194"/>
          <cell r="H4194" t="str">
            <v>Tân</v>
          </cell>
          <cell r="I4194" t="str">
            <v>Cơ Khí</v>
          </cell>
          <cell r="J4194" t="str">
            <v>PQC</v>
          </cell>
          <cell r="K4194">
            <v>450</v>
          </cell>
          <cell r="L4194">
            <v>450</v>
          </cell>
          <cell r="M4194">
            <v>0</v>
          </cell>
          <cell r="P4194"/>
          <cell r="Q4194"/>
          <cell r="R4194"/>
          <cell r="S4194"/>
          <cell r="T4194"/>
          <cell r="U4194"/>
          <cell r="V4194"/>
          <cell r="W4194"/>
          <cell r="Y4194"/>
          <cell r="Z4194"/>
          <cell r="AA4194"/>
          <cell r="AB4194"/>
          <cell r="AC4194"/>
          <cell r="AD4194"/>
          <cell r="AE4194"/>
        </row>
        <row r="4195">
          <cell r="B4195">
            <v>44177</v>
          </cell>
          <cell r="C4195">
            <v>50</v>
          </cell>
          <cell r="D4195">
            <v>12</v>
          </cell>
          <cell r="E4195">
            <v>3004020535</v>
          </cell>
          <cell r="F4195" t="str">
            <v>Vỏ thân tủ IRO3 KAQ-O07 (CS)</v>
          </cell>
          <cell r="G4195"/>
          <cell r="H4195" t="str">
            <v>Tân</v>
          </cell>
          <cell r="I4195" t="str">
            <v>Cơ Khí</v>
          </cell>
          <cell r="J4195" t="str">
            <v>PQC</v>
          </cell>
          <cell r="K4195">
            <v>505</v>
          </cell>
          <cell r="L4195">
            <v>505</v>
          </cell>
          <cell r="M4195">
            <v>0</v>
          </cell>
          <cell r="P4195"/>
          <cell r="Q4195"/>
          <cell r="R4195"/>
          <cell r="S4195"/>
          <cell r="T4195"/>
          <cell r="U4195"/>
          <cell r="V4195"/>
          <cell r="W4195"/>
          <cell r="Y4195"/>
          <cell r="Z4195"/>
          <cell r="AA4195"/>
          <cell r="AB4195"/>
          <cell r="AC4195"/>
          <cell r="AD4195"/>
          <cell r="AE4195"/>
        </row>
        <row r="4196">
          <cell r="B4196">
            <v>44177</v>
          </cell>
          <cell r="C4196">
            <v>50</v>
          </cell>
          <cell r="D4196">
            <v>12</v>
          </cell>
          <cell r="E4196">
            <v>3003050001</v>
          </cell>
          <cell r="F4196" t="str">
            <v>Thân tủ IQ (0.5mm/CS)</v>
          </cell>
          <cell r="G4196"/>
          <cell r="H4196" t="str">
            <v>Tân</v>
          </cell>
          <cell r="I4196" t="str">
            <v>Cơ Khí</v>
          </cell>
          <cell r="J4196" t="str">
            <v>PQC</v>
          </cell>
          <cell r="K4196">
            <v>880</v>
          </cell>
          <cell r="L4196">
            <v>879</v>
          </cell>
          <cell r="M4196">
            <v>1</v>
          </cell>
          <cell r="P4196"/>
          <cell r="Q4196"/>
          <cell r="R4196"/>
          <cell r="S4196"/>
          <cell r="T4196">
            <v>1</v>
          </cell>
          <cell r="U4196"/>
          <cell r="V4196"/>
          <cell r="W4196"/>
          <cell r="Y4196"/>
          <cell r="Z4196"/>
          <cell r="AA4196"/>
          <cell r="AB4196"/>
          <cell r="AC4196"/>
          <cell r="AD4196"/>
          <cell r="AE4196"/>
        </row>
        <row r="4197">
          <cell r="B4197">
            <v>44177</v>
          </cell>
          <cell r="C4197">
            <v>50</v>
          </cell>
          <cell r="D4197">
            <v>12</v>
          </cell>
          <cell r="E4197">
            <v>3004040386</v>
          </cell>
          <cell r="F4197" t="str">
            <v>Giằng ngang tủ HPC trắng</v>
          </cell>
          <cell r="G4197"/>
          <cell r="H4197" t="str">
            <v>Tân</v>
          </cell>
          <cell r="I4197" t="str">
            <v>Cơ Khí</v>
          </cell>
          <cell r="J4197" t="str">
            <v>PQC</v>
          </cell>
          <cell r="K4197">
            <v>220</v>
          </cell>
          <cell r="L4197">
            <v>220</v>
          </cell>
          <cell r="M4197">
            <v>0</v>
          </cell>
          <cell r="P4197"/>
          <cell r="Q4197"/>
          <cell r="R4197"/>
          <cell r="S4197"/>
          <cell r="T4197"/>
          <cell r="U4197"/>
          <cell r="V4197"/>
          <cell r="W4197"/>
          <cell r="Y4197"/>
          <cell r="Z4197"/>
          <cell r="AA4197"/>
          <cell r="AB4197"/>
          <cell r="AC4197"/>
          <cell r="AD4197"/>
          <cell r="AE4197"/>
        </row>
        <row r="4198">
          <cell r="B4198">
            <v>44177</v>
          </cell>
          <cell r="C4198">
            <v>50</v>
          </cell>
          <cell r="D4198">
            <v>12</v>
          </cell>
          <cell r="E4198">
            <v>3003050051</v>
          </cell>
          <cell r="F4198" t="str">
            <v>Thân tủ IQ-PLUS trắng</v>
          </cell>
          <cell r="G4198"/>
          <cell r="H4198" t="str">
            <v>Tân</v>
          </cell>
          <cell r="I4198" t="str">
            <v>Cơ Khí</v>
          </cell>
          <cell r="J4198" t="str">
            <v>PQC</v>
          </cell>
          <cell r="K4198">
            <v>100</v>
          </cell>
          <cell r="L4198">
            <v>100</v>
          </cell>
          <cell r="M4198">
            <v>0</v>
          </cell>
          <cell r="P4198"/>
          <cell r="Q4198"/>
          <cell r="R4198"/>
          <cell r="S4198"/>
          <cell r="T4198"/>
          <cell r="U4198"/>
          <cell r="V4198"/>
          <cell r="W4198"/>
          <cell r="Y4198"/>
          <cell r="Z4198"/>
          <cell r="AA4198"/>
          <cell r="AB4198"/>
          <cell r="AC4198"/>
          <cell r="AD4198"/>
          <cell r="AE4198"/>
        </row>
        <row r="4199">
          <cell r="B4199">
            <v>44177</v>
          </cell>
          <cell r="C4199">
            <v>50</v>
          </cell>
          <cell r="D4199">
            <v>12</v>
          </cell>
          <cell r="E4199">
            <v>3004040403</v>
          </cell>
          <cell r="F4199" t="str">
            <v>Gá điện IQ-PLUS trắng</v>
          </cell>
          <cell r="G4199"/>
          <cell r="H4199" t="str">
            <v>Tân</v>
          </cell>
          <cell r="I4199" t="str">
            <v>Cơ Khí</v>
          </cell>
          <cell r="J4199" t="str">
            <v>PQC</v>
          </cell>
          <cell r="K4199">
            <v>266</v>
          </cell>
          <cell r="L4199">
            <v>266</v>
          </cell>
          <cell r="M4199">
            <v>0</v>
          </cell>
          <cell r="P4199"/>
          <cell r="Q4199"/>
          <cell r="R4199"/>
          <cell r="S4199"/>
          <cell r="T4199"/>
          <cell r="U4199"/>
          <cell r="V4199"/>
          <cell r="W4199"/>
          <cell r="Y4199"/>
          <cell r="Z4199"/>
          <cell r="AA4199"/>
          <cell r="AB4199"/>
          <cell r="AC4199"/>
          <cell r="AD4199"/>
          <cell r="AE4199"/>
        </row>
        <row r="4200">
          <cell r="B4200">
            <v>44177</v>
          </cell>
          <cell r="C4200">
            <v>50</v>
          </cell>
          <cell r="D4200">
            <v>12</v>
          </cell>
          <cell r="E4200">
            <v>3004040385</v>
          </cell>
          <cell r="F4200" t="str">
            <v>Khung giá tủ HPC trắng</v>
          </cell>
          <cell r="G4200"/>
          <cell r="H4200" t="str">
            <v>Tân</v>
          </cell>
          <cell r="I4200" t="str">
            <v>Cơ Khí</v>
          </cell>
          <cell r="J4200" t="str">
            <v>PQC</v>
          </cell>
          <cell r="K4200">
            <v>240</v>
          </cell>
          <cell r="L4200">
            <v>240</v>
          </cell>
          <cell r="M4200">
            <v>0</v>
          </cell>
          <cell r="P4200"/>
          <cell r="Q4200"/>
          <cell r="R4200"/>
          <cell r="S4200"/>
          <cell r="T4200"/>
          <cell r="U4200"/>
          <cell r="V4200"/>
          <cell r="W4200"/>
          <cell r="Y4200"/>
          <cell r="Z4200"/>
          <cell r="AA4200"/>
          <cell r="AB4200"/>
          <cell r="AC4200"/>
          <cell r="AD4200"/>
          <cell r="AE4200"/>
        </row>
        <row r="4201">
          <cell r="B4201">
            <v>44177</v>
          </cell>
          <cell r="C4201">
            <v>50</v>
          </cell>
          <cell r="D4201">
            <v>12</v>
          </cell>
          <cell r="E4201">
            <v>3004040405</v>
          </cell>
          <cell r="F4201" t="str">
            <v>Gá dưới T33 IQ-PLUS</v>
          </cell>
          <cell r="G4201"/>
          <cell r="H4201" t="str">
            <v>Tân</v>
          </cell>
          <cell r="I4201" t="str">
            <v>Cơ Khí</v>
          </cell>
          <cell r="J4201" t="str">
            <v>PQC</v>
          </cell>
          <cell r="K4201">
            <v>300</v>
          </cell>
          <cell r="L4201">
            <v>300</v>
          </cell>
          <cell r="M4201">
            <v>0</v>
          </cell>
          <cell r="P4201"/>
          <cell r="Q4201"/>
          <cell r="R4201"/>
          <cell r="S4201"/>
          <cell r="T4201"/>
          <cell r="U4201"/>
          <cell r="V4201"/>
          <cell r="W4201"/>
          <cell r="Y4201"/>
          <cell r="Z4201"/>
          <cell r="AA4201"/>
          <cell r="AB4201"/>
          <cell r="AC4201"/>
          <cell r="AD4201"/>
          <cell r="AE4201"/>
        </row>
        <row r="4202">
          <cell r="B4202">
            <v>44177</v>
          </cell>
          <cell r="C4202">
            <v>50</v>
          </cell>
          <cell r="D4202">
            <v>12</v>
          </cell>
          <cell r="E4202">
            <v>3004040404</v>
          </cell>
          <cell r="F4202" t="str">
            <v>Gá trên T33 IQ-PLUS</v>
          </cell>
          <cell r="G4202"/>
          <cell r="H4202" t="str">
            <v>Tân</v>
          </cell>
          <cell r="I4202" t="str">
            <v>Cơ Khí</v>
          </cell>
          <cell r="J4202" t="str">
            <v>PQC</v>
          </cell>
          <cell r="K4202">
            <v>100</v>
          </cell>
          <cell r="L4202">
            <v>100</v>
          </cell>
          <cell r="M4202">
            <v>0</v>
          </cell>
          <cell r="P4202"/>
          <cell r="Q4202"/>
          <cell r="R4202"/>
          <cell r="S4202"/>
          <cell r="T4202"/>
          <cell r="U4202"/>
          <cell r="V4202"/>
          <cell r="W4202"/>
          <cell r="Y4202"/>
          <cell r="Z4202"/>
          <cell r="AA4202"/>
          <cell r="AB4202"/>
          <cell r="AC4202"/>
          <cell r="AD4202"/>
          <cell r="AE4202"/>
        </row>
        <row r="4203">
          <cell r="B4203">
            <v>44177</v>
          </cell>
          <cell r="C4203">
            <v>50</v>
          </cell>
          <cell r="D4203">
            <v>12</v>
          </cell>
          <cell r="E4203">
            <v>3002030003</v>
          </cell>
          <cell r="F4203" t="str">
            <v>Nắp T33 V xanh Al</v>
          </cell>
          <cell r="G4203"/>
          <cell r="H4203" t="str">
            <v>Thuận</v>
          </cell>
          <cell r="I4203" t="str">
            <v>Nhựa</v>
          </cell>
          <cell r="J4203" t="str">
            <v>PQC</v>
          </cell>
          <cell r="K4203">
            <v>2000</v>
          </cell>
          <cell r="L4203">
            <v>2000</v>
          </cell>
          <cell r="M4203">
            <v>0</v>
          </cell>
          <cell r="P4203"/>
          <cell r="Q4203"/>
          <cell r="R4203"/>
          <cell r="S4203"/>
          <cell r="T4203"/>
          <cell r="U4203"/>
          <cell r="V4203"/>
          <cell r="W4203"/>
          <cell r="Y4203"/>
          <cell r="Z4203"/>
          <cell r="AA4203"/>
          <cell r="AB4203"/>
          <cell r="AC4203"/>
          <cell r="AD4203"/>
          <cell r="AE4203"/>
        </row>
        <row r="4204">
          <cell r="B4204">
            <v>44177</v>
          </cell>
          <cell r="C4204">
            <v>50</v>
          </cell>
          <cell r="D4204">
            <v>12</v>
          </cell>
          <cell r="E4204">
            <v>2001210007</v>
          </cell>
          <cell r="F4204" t="str">
            <v>Cốc 10" Đài Loan trong [KAROFI]</v>
          </cell>
          <cell r="G4204"/>
          <cell r="H4204" t="str">
            <v>Thuận</v>
          </cell>
          <cell r="I4204" t="str">
            <v>Nhựa</v>
          </cell>
          <cell r="J4204" t="str">
            <v>PQC</v>
          </cell>
          <cell r="K4204">
            <v>1113</v>
          </cell>
          <cell r="L4204">
            <v>1092</v>
          </cell>
          <cell r="M4204">
            <v>21</v>
          </cell>
          <cell r="P4204"/>
          <cell r="Q4204"/>
          <cell r="R4204"/>
          <cell r="S4204"/>
          <cell r="T4204"/>
          <cell r="U4204"/>
          <cell r="V4204">
            <v>21</v>
          </cell>
          <cell r="W4204"/>
          <cell r="Y4204"/>
          <cell r="Z4204"/>
          <cell r="AA4204"/>
          <cell r="AB4204"/>
          <cell r="AC4204"/>
          <cell r="AD4204"/>
          <cell r="AE4204"/>
        </row>
        <row r="4205">
          <cell r="B4205">
            <v>44177</v>
          </cell>
          <cell r="C4205">
            <v>50</v>
          </cell>
          <cell r="D4205">
            <v>12</v>
          </cell>
          <cell r="E4205">
            <v>2001210007</v>
          </cell>
          <cell r="F4205" t="str">
            <v>Cốc 10" Đài Loan trong [KAROFI]</v>
          </cell>
          <cell r="G4205"/>
          <cell r="H4205" t="str">
            <v>Thuận</v>
          </cell>
          <cell r="I4205" t="str">
            <v>Nhựa</v>
          </cell>
          <cell r="J4205" t="str">
            <v>PQC</v>
          </cell>
          <cell r="K4205">
            <v>686</v>
          </cell>
          <cell r="L4205">
            <v>617</v>
          </cell>
          <cell r="M4205">
            <v>69</v>
          </cell>
          <cell r="P4205"/>
          <cell r="Q4205"/>
          <cell r="R4205">
            <v>6</v>
          </cell>
          <cell r="S4205"/>
          <cell r="T4205"/>
          <cell r="U4205"/>
          <cell r="V4205">
            <v>30</v>
          </cell>
          <cell r="W4205"/>
          <cell r="Y4205">
            <v>33</v>
          </cell>
          <cell r="Z4205"/>
          <cell r="AA4205"/>
          <cell r="AB4205"/>
          <cell r="AC4205"/>
          <cell r="AD4205"/>
          <cell r="AE4205"/>
        </row>
        <row r="4206">
          <cell r="B4206">
            <v>44177</v>
          </cell>
          <cell r="C4206">
            <v>50</v>
          </cell>
          <cell r="D4206">
            <v>12</v>
          </cell>
          <cell r="E4206">
            <v>2001210018</v>
          </cell>
          <cell r="F4206" t="str">
            <v>Cốc 10" Đài Loan xanh D KAROFI</v>
          </cell>
          <cell r="G4206"/>
          <cell r="H4206" t="str">
            <v>Thuận</v>
          </cell>
          <cell r="I4206" t="str">
            <v>Nhựa</v>
          </cell>
          <cell r="J4206" t="str">
            <v>PQC</v>
          </cell>
          <cell r="K4206">
            <v>1123</v>
          </cell>
          <cell r="L4206">
            <v>1116</v>
          </cell>
          <cell r="M4206">
            <v>7</v>
          </cell>
          <cell r="P4206"/>
          <cell r="Q4206"/>
          <cell r="R4206"/>
          <cell r="S4206"/>
          <cell r="T4206"/>
          <cell r="U4206"/>
          <cell r="V4206">
            <v>5</v>
          </cell>
          <cell r="W4206"/>
          <cell r="Y4206">
            <v>2</v>
          </cell>
          <cell r="Z4206"/>
          <cell r="AA4206"/>
          <cell r="AB4206"/>
          <cell r="AC4206"/>
          <cell r="AD4206"/>
          <cell r="AE4206"/>
        </row>
        <row r="4207">
          <cell r="B4207">
            <v>44177</v>
          </cell>
          <cell r="C4207">
            <v>50</v>
          </cell>
          <cell r="D4207">
            <v>12</v>
          </cell>
          <cell r="E4207">
            <v>2001220010</v>
          </cell>
          <cell r="F4207" t="str">
            <v>Cốc 10" 2 gioăng trắng [MADE IN VIETNAM]</v>
          </cell>
          <cell r="G4207"/>
          <cell r="H4207" t="str">
            <v>Thuận</v>
          </cell>
          <cell r="I4207" t="str">
            <v>Nhựa</v>
          </cell>
          <cell r="J4207" t="str">
            <v>PQC</v>
          </cell>
          <cell r="K4207">
            <v>1670</v>
          </cell>
          <cell r="L4207">
            <v>1524</v>
          </cell>
          <cell r="M4207">
            <v>146</v>
          </cell>
          <cell r="P4207"/>
          <cell r="Q4207"/>
          <cell r="R4207">
            <v>106</v>
          </cell>
          <cell r="S4207"/>
          <cell r="T4207"/>
          <cell r="U4207"/>
          <cell r="V4207">
            <v>40</v>
          </cell>
          <cell r="W4207"/>
          <cell r="Y4207"/>
          <cell r="Z4207"/>
          <cell r="AA4207"/>
          <cell r="AB4207"/>
          <cell r="AC4207"/>
          <cell r="AD4207"/>
          <cell r="AE4207"/>
        </row>
        <row r="4208">
          <cell r="B4208">
            <v>44177</v>
          </cell>
          <cell r="C4208">
            <v>50</v>
          </cell>
          <cell r="D4208">
            <v>12</v>
          </cell>
          <cell r="E4208">
            <v>2001210018</v>
          </cell>
          <cell r="F4208" t="str">
            <v>Cốc 10" Đài Loan xanh D KAROFI</v>
          </cell>
          <cell r="G4208"/>
          <cell r="H4208" t="str">
            <v>Thuận</v>
          </cell>
          <cell r="I4208" t="str">
            <v>Nhựa</v>
          </cell>
          <cell r="J4208" t="str">
            <v>PQC</v>
          </cell>
          <cell r="K4208">
            <v>1094</v>
          </cell>
          <cell r="L4208">
            <v>1088</v>
          </cell>
          <cell r="M4208">
            <v>6</v>
          </cell>
          <cell r="P4208"/>
          <cell r="Q4208"/>
          <cell r="R4208"/>
          <cell r="S4208"/>
          <cell r="T4208"/>
          <cell r="U4208"/>
          <cell r="V4208">
            <v>6</v>
          </cell>
          <cell r="W4208"/>
          <cell r="Y4208"/>
          <cell r="Z4208"/>
          <cell r="AA4208"/>
          <cell r="AB4208"/>
          <cell r="AC4208"/>
          <cell r="AD4208"/>
          <cell r="AE4208"/>
        </row>
        <row r="4209">
          <cell r="B4209">
            <v>44177</v>
          </cell>
          <cell r="C4209">
            <v>50</v>
          </cell>
          <cell r="D4209">
            <v>12</v>
          </cell>
          <cell r="E4209">
            <v>2013090107</v>
          </cell>
          <cell r="F4209" t="str">
            <v>Kẹp S20 Fi3-15mm</v>
          </cell>
          <cell r="G4209"/>
          <cell r="H4209" t="str">
            <v>Thuận</v>
          </cell>
          <cell r="I4209" t="str">
            <v>Nhựa</v>
          </cell>
          <cell r="J4209" t="str">
            <v>PQC</v>
          </cell>
          <cell r="K4209">
            <v>6000</v>
          </cell>
          <cell r="L4209">
            <v>6000</v>
          </cell>
          <cell r="M4209">
            <v>0</v>
          </cell>
          <cell r="P4209"/>
          <cell r="Q4209"/>
          <cell r="R4209"/>
          <cell r="S4209"/>
          <cell r="T4209"/>
          <cell r="U4209"/>
          <cell r="V4209"/>
          <cell r="W4209"/>
          <cell r="Y4209"/>
          <cell r="Z4209"/>
          <cell r="AA4209"/>
          <cell r="AB4209"/>
          <cell r="AC4209"/>
          <cell r="AD4209"/>
          <cell r="AE4209"/>
        </row>
        <row r="4210">
          <cell r="B4210">
            <v>44177</v>
          </cell>
          <cell r="C4210">
            <v>50</v>
          </cell>
          <cell r="D4210">
            <v>12</v>
          </cell>
          <cell r="E4210">
            <v>3004091058</v>
          </cell>
          <cell r="F4210" t="str">
            <v>Chốt đẩy IQ-PLUS</v>
          </cell>
          <cell r="G4210"/>
          <cell r="H4210" t="str">
            <v>Thuận</v>
          </cell>
          <cell r="I4210" t="str">
            <v>Nhựa</v>
          </cell>
          <cell r="J4210" t="str">
            <v>PQC</v>
          </cell>
          <cell r="K4210">
            <v>900</v>
          </cell>
          <cell r="L4210">
            <v>900</v>
          </cell>
          <cell r="M4210">
            <v>0</v>
          </cell>
          <cell r="P4210"/>
          <cell r="Q4210"/>
          <cell r="R4210"/>
          <cell r="S4210"/>
          <cell r="T4210"/>
          <cell r="U4210"/>
          <cell r="V4210"/>
          <cell r="W4210"/>
          <cell r="Y4210"/>
          <cell r="Z4210"/>
          <cell r="AA4210"/>
          <cell r="AB4210"/>
          <cell r="AC4210"/>
          <cell r="AD4210"/>
          <cell r="AE4210"/>
        </row>
        <row r="4211">
          <cell r="B4211">
            <v>44177</v>
          </cell>
          <cell r="C4211">
            <v>50</v>
          </cell>
          <cell r="D4211">
            <v>12</v>
          </cell>
          <cell r="E4211">
            <v>3004091057</v>
          </cell>
          <cell r="F4211" t="str">
            <v>Chốt quay IQ-PLUS</v>
          </cell>
          <cell r="G4211"/>
          <cell r="H4211" t="str">
            <v>Thuận</v>
          </cell>
          <cell r="I4211" t="str">
            <v>Nhựa</v>
          </cell>
          <cell r="J4211" t="str">
            <v>PQC</v>
          </cell>
          <cell r="K4211">
            <v>460</v>
          </cell>
          <cell r="L4211">
            <v>460</v>
          </cell>
          <cell r="M4211">
            <v>0</v>
          </cell>
          <cell r="P4211"/>
          <cell r="Q4211"/>
          <cell r="R4211"/>
          <cell r="S4211"/>
          <cell r="T4211"/>
          <cell r="U4211"/>
          <cell r="V4211"/>
          <cell r="W4211"/>
          <cell r="Y4211"/>
          <cell r="Z4211"/>
          <cell r="AA4211"/>
          <cell r="AB4211"/>
          <cell r="AC4211"/>
          <cell r="AD4211"/>
          <cell r="AE4211"/>
        </row>
        <row r="4212">
          <cell r="B4212">
            <v>44177</v>
          </cell>
          <cell r="C4212">
            <v>50</v>
          </cell>
          <cell r="D4212">
            <v>12</v>
          </cell>
          <cell r="E4212">
            <v>3002020153</v>
          </cell>
          <cell r="F4212" t="str">
            <v>Thân T33 2D xanh D [NANOSILVER-KAROFI]</v>
          </cell>
          <cell r="G4212"/>
          <cell r="H4212" t="str">
            <v>Thuận</v>
          </cell>
          <cell r="I4212" t="str">
            <v>Nhựa</v>
          </cell>
          <cell r="J4212" t="str">
            <v>PQC</v>
          </cell>
          <cell r="K4212">
            <v>2267</v>
          </cell>
          <cell r="L4212">
            <v>2260</v>
          </cell>
          <cell r="M4212">
            <v>7</v>
          </cell>
          <cell r="P4212"/>
          <cell r="Q4212"/>
          <cell r="R4212"/>
          <cell r="S4212"/>
          <cell r="T4212"/>
          <cell r="U4212"/>
          <cell r="V4212">
            <v>7</v>
          </cell>
          <cell r="W4212"/>
          <cell r="Y4212"/>
          <cell r="Z4212"/>
          <cell r="AA4212"/>
          <cell r="AB4212"/>
          <cell r="AC4212"/>
          <cell r="AD4212"/>
          <cell r="AE4212"/>
        </row>
        <row r="4213">
          <cell r="B4213">
            <v>44177</v>
          </cell>
          <cell r="C4213">
            <v>50</v>
          </cell>
          <cell r="D4213">
            <v>12</v>
          </cell>
          <cell r="E4213">
            <v>3002020081</v>
          </cell>
          <cell r="F4213" t="str">
            <v>Thân T33 trắng</v>
          </cell>
          <cell r="G4213"/>
          <cell r="H4213" t="str">
            <v>Thuận</v>
          </cell>
          <cell r="I4213" t="str">
            <v>Nhựa</v>
          </cell>
          <cell r="J4213" t="str">
            <v>PQC</v>
          </cell>
          <cell r="K4213">
            <v>2005</v>
          </cell>
          <cell r="L4213">
            <v>2002</v>
          </cell>
          <cell r="M4213">
            <v>3</v>
          </cell>
          <cell r="P4213"/>
          <cell r="Q4213"/>
          <cell r="R4213"/>
          <cell r="S4213"/>
          <cell r="T4213"/>
          <cell r="U4213"/>
          <cell r="V4213">
            <v>3</v>
          </cell>
          <cell r="W4213"/>
          <cell r="Y4213"/>
          <cell r="Z4213"/>
          <cell r="AA4213"/>
          <cell r="AB4213"/>
          <cell r="AC4213"/>
          <cell r="AD4213"/>
          <cell r="AE4213"/>
        </row>
        <row r="4214">
          <cell r="B4214">
            <v>44177</v>
          </cell>
          <cell r="C4214">
            <v>50</v>
          </cell>
          <cell r="D4214">
            <v>12</v>
          </cell>
          <cell r="E4214">
            <v>3002020152</v>
          </cell>
          <cell r="F4214" t="str">
            <v>Thân T33 2D xanh D [MINERAL-KAROFI]</v>
          </cell>
          <cell r="G4214"/>
          <cell r="H4214" t="str">
            <v>Thuận</v>
          </cell>
          <cell r="I4214" t="str">
            <v>Nhựa</v>
          </cell>
          <cell r="J4214" t="str">
            <v>PQC</v>
          </cell>
          <cell r="K4214">
            <v>4223</v>
          </cell>
          <cell r="L4214">
            <v>4222</v>
          </cell>
          <cell r="M4214">
            <v>1</v>
          </cell>
          <cell r="P4214"/>
          <cell r="Q4214"/>
          <cell r="R4214"/>
          <cell r="S4214"/>
          <cell r="T4214"/>
          <cell r="U4214"/>
          <cell r="V4214"/>
          <cell r="W4214"/>
          <cell r="Y4214">
            <v>1</v>
          </cell>
          <cell r="Z4214"/>
          <cell r="AA4214"/>
          <cell r="AB4214"/>
          <cell r="AC4214"/>
          <cell r="AD4214"/>
          <cell r="AE4214"/>
        </row>
        <row r="4215">
          <cell r="B4215">
            <v>44177</v>
          </cell>
          <cell r="C4215">
            <v>50</v>
          </cell>
          <cell r="D4215">
            <v>12</v>
          </cell>
          <cell r="E4215">
            <v>3002020173</v>
          </cell>
          <cell r="F4215" t="str">
            <v>Thân T33 2D trắng [T33-MADE IN VIETNAM]</v>
          </cell>
          <cell r="G4215"/>
          <cell r="H4215" t="str">
            <v>Thuận</v>
          </cell>
          <cell r="I4215" t="str">
            <v>Nhựa</v>
          </cell>
          <cell r="J4215" t="str">
            <v>PQC</v>
          </cell>
          <cell r="K4215">
            <v>616</v>
          </cell>
          <cell r="L4215">
            <v>616</v>
          </cell>
          <cell r="M4215">
            <v>0</v>
          </cell>
          <cell r="P4215"/>
          <cell r="Q4215"/>
          <cell r="R4215"/>
          <cell r="S4215"/>
          <cell r="T4215"/>
          <cell r="U4215"/>
          <cell r="V4215"/>
          <cell r="W4215"/>
          <cell r="Y4215"/>
          <cell r="Z4215"/>
          <cell r="AA4215"/>
          <cell r="AB4215"/>
          <cell r="AC4215"/>
          <cell r="AD4215"/>
          <cell r="AE4215"/>
        </row>
        <row r="4216">
          <cell r="B4216">
            <v>44177</v>
          </cell>
          <cell r="C4216">
            <v>50</v>
          </cell>
          <cell r="D4216">
            <v>12</v>
          </cell>
          <cell r="E4216">
            <v>2001310018</v>
          </cell>
          <cell r="F4216" t="str">
            <v>Nắp cốc 2 gioăng 1/4 trắng [MADE IN VIETNAM]</v>
          </cell>
          <cell r="G4216"/>
          <cell r="H4216" t="str">
            <v>Thuận</v>
          </cell>
          <cell r="I4216" t="str">
            <v>Nhựa</v>
          </cell>
          <cell r="J4216" t="str">
            <v>PQC</v>
          </cell>
          <cell r="K4216">
            <v>1384</v>
          </cell>
          <cell r="L4216">
            <v>1350</v>
          </cell>
          <cell r="M4216">
            <v>34</v>
          </cell>
          <cell r="P4216"/>
          <cell r="Q4216"/>
          <cell r="R4216">
            <v>31</v>
          </cell>
          <cell r="S4216"/>
          <cell r="T4216"/>
          <cell r="U4216"/>
          <cell r="V4216">
            <v>3</v>
          </cell>
          <cell r="W4216"/>
          <cell r="Y4216"/>
          <cell r="Z4216"/>
          <cell r="AA4216"/>
          <cell r="AB4216"/>
          <cell r="AC4216"/>
          <cell r="AD4216"/>
          <cell r="AE4216"/>
        </row>
        <row r="4217">
          <cell r="B4217">
            <v>44177</v>
          </cell>
          <cell r="C4217">
            <v>50</v>
          </cell>
          <cell r="D4217">
            <v>12</v>
          </cell>
          <cell r="E4217">
            <v>2010020187</v>
          </cell>
          <cell r="F4217" t="str">
            <v>Cốc 10" 2G-IQP (PA6 FX9190) trắng</v>
          </cell>
          <cell r="G4217"/>
          <cell r="H4217" t="str">
            <v>Thuận</v>
          </cell>
          <cell r="I4217" t="str">
            <v>Nhựa</v>
          </cell>
          <cell r="J4217" t="str">
            <v>PQC</v>
          </cell>
          <cell r="K4217">
            <v>1944</v>
          </cell>
          <cell r="L4217">
            <v>1920</v>
          </cell>
          <cell r="M4217">
            <v>24</v>
          </cell>
          <cell r="P4217"/>
          <cell r="Q4217"/>
          <cell r="R4217">
            <v>15</v>
          </cell>
          <cell r="S4217"/>
          <cell r="T4217"/>
          <cell r="U4217"/>
          <cell r="V4217">
            <v>9</v>
          </cell>
          <cell r="W4217"/>
          <cell r="Y4217"/>
          <cell r="Z4217"/>
          <cell r="AA4217"/>
          <cell r="AB4217"/>
          <cell r="AC4217"/>
          <cell r="AD4217"/>
          <cell r="AE4217"/>
        </row>
        <row r="4218">
          <cell r="B4218">
            <v>44177</v>
          </cell>
          <cell r="C4218">
            <v>50</v>
          </cell>
          <cell r="D4218">
            <v>12</v>
          </cell>
          <cell r="E4218">
            <v>2001310035</v>
          </cell>
          <cell r="F4218" t="str">
            <v>Nắp cốc K p-EZ 1/4-1/4 trắng</v>
          </cell>
          <cell r="G4218"/>
          <cell r="H4218" t="str">
            <v>Thuận</v>
          </cell>
          <cell r="I4218" t="str">
            <v>Nhựa</v>
          </cell>
          <cell r="J4218" t="str">
            <v>PQC</v>
          </cell>
          <cell r="K4218">
            <v>1768</v>
          </cell>
          <cell r="L4218">
            <v>1768</v>
          </cell>
          <cell r="M4218">
            <v>0</v>
          </cell>
          <cell r="P4218"/>
          <cell r="Q4218"/>
          <cell r="R4218"/>
          <cell r="S4218"/>
          <cell r="T4218"/>
          <cell r="U4218"/>
          <cell r="V4218"/>
          <cell r="W4218"/>
          <cell r="Y4218"/>
          <cell r="Z4218"/>
          <cell r="AA4218"/>
          <cell r="AB4218"/>
          <cell r="AC4218"/>
          <cell r="AD4218"/>
          <cell r="AE4218"/>
        </row>
        <row r="4219">
          <cell r="B4219">
            <v>44177</v>
          </cell>
          <cell r="C4219">
            <v>50</v>
          </cell>
          <cell r="D4219">
            <v>12</v>
          </cell>
          <cell r="E4219">
            <v>2013090012</v>
          </cell>
          <cell r="F4219" t="str">
            <v>Tay vặn cốc ABS</v>
          </cell>
          <cell r="G4219"/>
          <cell r="H4219" t="str">
            <v>Thuận</v>
          </cell>
          <cell r="I4219" t="str">
            <v>Nhựa</v>
          </cell>
          <cell r="J4219" t="str">
            <v>PQC</v>
          </cell>
          <cell r="K4219">
            <v>2630</v>
          </cell>
          <cell r="L4219">
            <v>2630</v>
          </cell>
          <cell r="M4219">
            <v>0</v>
          </cell>
          <cell r="P4219"/>
          <cell r="Q4219"/>
          <cell r="R4219"/>
          <cell r="S4219"/>
          <cell r="T4219"/>
          <cell r="U4219"/>
          <cell r="V4219"/>
          <cell r="W4219"/>
          <cell r="Y4219"/>
          <cell r="Z4219"/>
          <cell r="AA4219"/>
          <cell r="AB4219"/>
          <cell r="AC4219"/>
          <cell r="AD4219"/>
          <cell r="AE4219"/>
        </row>
        <row r="4220">
          <cell r="B4220">
            <v>44177</v>
          </cell>
          <cell r="C4220">
            <v>50</v>
          </cell>
          <cell r="D4220">
            <v>12</v>
          </cell>
          <cell r="E4220">
            <v>3003040033</v>
          </cell>
          <cell r="F4220" t="str">
            <v>Đình tủ IRO3 trắng</v>
          </cell>
          <cell r="G4220"/>
          <cell r="H4220" t="str">
            <v>Thuận</v>
          </cell>
          <cell r="I4220" t="str">
            <v>Nhựa</v>
          </cell>
          <cell r="J4220" t="str">
            <v>PQC</v>
          </cell>
          <cell r="K4220">
            <v>1254</v>
          </cell>
          <cell r="L4220">
            <v>1254</v>
          </cell>
          <cell r="M4220">
            <v>0</v>
          </cell>
          <cell r="P4220"/>
          <cell r="Q4220"/>
          <cell r="R4220"/>
          <cell r="S4220"/>
          <cell r="T4220"/>
          <cell r="U4220"/>
          <cell r="V4220"/>
          <cell r="W4220"/>
          <cell r="Y4220"/>
          <cell r="Z4220"/>
          <cell r="AA4220"/>
          <cell r="AB4220"/>
          <cell r="AC4220"/>
          <cell r="AD4220"/>
          <cell r="AE4220"/>
        </row>
        <row r="4221">
          <cell r="B4221">
            <v>44177</v>
          </cell>
          <cell r="C4221">
            <v>50</v>
          </cell>
          <cell r="D4221">
            <v>12</v>
          </cell>
          <cell r="E4221">
            <v>3004040357</v>
          </cell>
          <cell r="F4221" t="str">
            <v>Giá nhựa IRO3</v>
          </cell>
          <cell r="G4221"/>
          <cell r="H4221" t="str">
            <v>Thuận</v>
          </cell>
          <cell r="I4221" t="str">
            <v>Nhựa</v>
          </cell>
          <cell r="J4221" t="str">
            <v>PQC</v>
          </cell>
          <cell r="K4221">
            <v>1120</v>
          </cell>
          <cell r="L4221">
            <v>1120</v>
          </cell>
          <cell r="M4221">
            <v>0</v>
          </cell>
          <cell r="P4221"/>
          <cell r="Q4221"/>
          <cell r="R4221"/>
          <cell r="S4221"/>
          <cell r="T4221"/>
          <cell r="U4221"/>
          <cell r="V4221"/>
          <cell r="W4221"/>
          <cell r="Y4221"/>
          <cell r="Z4221"/>
          <cell r="AA4221"/>
          <cell r="AB4221"/>
          <cell r="AC4221"/>
          <cell r="AD4221"/>
          <cell r="AE4221"/>
        </row>
        <row r="4222">
          <cell r="B4222">
            <v>44177</v>
          </cell>
          <cell r="C4222">
            <v>50</v>
          </cell>
          <cell r="D4222">
            <v>12</v>
          </cell>
          <cell r="E4222">
            <v>2013090010</v>
          </cell>
          <cell r="F4222" t="str">
            <v>Tay vặn cốc 10 inch</v>
          </cell>
          <cell r="G4222"/>
          <cell r="H4222" t="str">
            <v>Thuận</v>
          </cell>
          <cell r="I4222" t="str">
            <v>Nhựa</v>
          </cell>
          <cell r="J4222" t="str">
            <v>PQC</v>
          </cell>
          <cell r="K4222">
            <v>1870</v>
          </cell>
          <cell r="L4222">
            <v>1870</v>
          </cell>
          <cell r="M4222">
            <v>0</v>
          </cell>
          <cell r="P4222"/>
          <cell r="Q4222"/>
          <cell r="R4222"/>
          <cell r="S4222"/>
          <cell r="T4222"/>
          <cell r="U4222"/>
          <cell r="V4222"/>
          <cell r="W4222"/>
          <cell r="Y4222"/>
          <cell r="Z4222"/>
          <cell r="AA4222"/>
          <cell r="AB4222"/>
          <cell r="AC4222"/>
          <cell r="AD4222"/>
          <cell r="AE4222"/>
        </row>
        <row r="4223">
          <cell r="B4223">
            <v>44177</v>
          </cell>
          <cell r="C4223">
            <v>50</v>
          </cell>
          <cell r="D4223">
            <v>12</v>
          </cell>
          <cell r="E4223">
            <v>3002090003</v>
          </cell>
          <cell r="F4223" t="str">
            <v>Chụp hồng ngoại-T xanh</v>
          </cell>
          <cell r="G4223"/>
          <cell r="H4223" t="str">
            <v>Thuận</v>
          </cell>
          <cell r="I4223" t="str">
            <v>Nhựa</v>
          </cell>
          <cell r="J4223" t="str">
            <v>PQC</v>
          </cell>
          <cell r="K4223">
            <v>2384</v>
          </cell>
          <cell r="L4223">
            <v>2384</v>
          </cell>
          <cell r="M4223">
            <v>0</v>
          </cell>
          <cell r="P4223"/>
          <cell r="Q4223"/>
          <cell r="R4223"/>
          <cell r="S4223"/>
          <cell r="T4223"/>
          <cell r="U4223"/>
          <cell r="V4223"/>
          <cell r="W4223"/>
          <cell r="Y4223"/>
          <cell r="Z4223"/>
          <cell r="AA4223"/>
          <cell r="AB4223"/>
          <cell r="AC4223"/>
          <cell r="AD4223"/>
          <cell r="AE4223"/>
        </row>
        <row r="4224">
          <cell r="B4224">
            <v>44177</v>
          </cell>
          <cell r="C4224">
            <v>50</v>
          </cell>
          <cell r="D4224">
            <v>12</v>
          </cell>
          <cell r="E4224">
            <v>3002090004</v>
          </cell>
          <cell r="F4224" t="str">
            <v>Chụp hồng ngoại-KT xanh</v>
          </cell>
          <cell r="G4224"/>
          <cell r="H4224" t="str">
            <v>Thuận</v>
          </cell>
          <cell r="I4224" t="str">
            <v>Nhựa</v>
          </cell>
          <cell r="J4224" t="str">
            <v>PQC</v>
          </cell>
          <cell r="K4224">
            <v>2384</v>
          </cell>
          <cell r="L4224">
            <v>2384</v>
          </cell>
          <cell r="M4224">
            <v>0</v>
          </cell>
          <cell r="P4224"/>
          <cell r="Q4224"/>
          <cell r="R4224"/>
          <cell r="S4224"/>
          <cell r="T4224"/>
          <cell r="U4224"/>
          <cell r="V4224"/>
          <cell r="W4224"/>
          <cell r="Y4224"/>
          <cell r="Z4224"/>
          <cell r="AA4224"/>
          <cell r="AB4224"/>
          <cell r="AC4224"/>
          <cell r="AD4224"/>
          <cell r="AE4224"/>
        </row>
        <row r="4225">
          <cell r="B4225">
            <v>44177</v>
          </cell>
          <cell r="C4225">
            <v>50</v>
          </cell>
          <cell r="D4225">
            <v>12</v>
          </cell>
          <cell r="E4225">
            <v>3003040061</v>
          </cell>
          <cell r="F4225" t="str">
            <v>Đình tủ ABS IQ-PLUS đen</v>
          </cell>
          <cell r="G4225"/>
          <cell r="H4225" t="str">
            <v>Thuận</v>
          </cell>
          <cell r="I4225" t="str">
            <v>Nhựa</v>
          </cell>
          <cell r="J4225" t="str">
            <v>PQC</v>
          </cell>
          <cell r="K4225">
            <v>180</v>
          </cell>
          <cell r="L4225">
            <v>180</v>
          </cell>
          <cell r="M4225">
            <v>0</v>
          </cell>
          <cell r="P4225"/>
          <cell r="Q4225"/>
          <cell r="R4225"/>
          <cell r="S4225"/>
          <cell r="T4225"/>
          <cell r="U4225"/>
          <cell r="V4225"/>
          <cell r="W4225"/>
          <cell r="Y4225"/>
          <cell r="Z4225"/>
          <cell r="AA4225"/>
          <cell r="AB4225"/>
          <cell r="AC4225"/>
          <cell r="AD4225"/>
          <cell r="AE4225"/>
        </row>
        <row r="4226">
          <cell r="B4226">
            <v>44177</v>
          </cell>
          <cell r="C4226">
            <v>50</v>
          </cell>
          <cell r="D4226">
            <v>12</v>
          </cell>
          <cell r="E4226">
            <v>2013010025</v>
          </cell>
          <cell r="F4226" t="str">
            <v>Dây RO 3/8 trắng KAROFI</v>
          </cell>
          <cell r="G4226"/>
          <cell r="H4226" t="str">
            <v>Thuận</v>
          </cell>
          <cell r="I4226" t="str">
            <v>Nhựa</v>
          </cell>
          <cell r="J4226" t="str">
            <v>PQC</v>
          </cell>
          <cell r="K4226">
            <v>15800</v>
          </cell>
          <cell r="L4226">
            <v>15800</v>
          </cell>
          <cell r="M4226">
            <v>0</v>
          </cell>
          <cell r="P4226"/>
          <cell r="Q4226"/>
          <cell r="R4226"/>
          <cell r="S4226"/>
          <cell r="T4226"/>
          <cell r="U4226"/>
          <cell r="V4226"/>
          <cell r="W4226"/>
          <cell r="Y4226"/>
          <cell r="Z4226"/>
          <cell r="AA4226"/>
          <cell r="AB4226"/>
          <cell r="AC4226"/>
          <cell r="AD4226"/>
          <cell r="AE4226"/>
        </row>
        <row r="4227">
          <cell r="B4227">
            <v>44177</v>
          </cell>
          <cell r="C4227">
            <v>50</v>
          </cell>
          <cell r="D4227">
            <v>12</v>
          </cell>
          <cell r="E4227">
            <v>2010020188</v>
          </cell>
          <cell r="F4227" t="str">
            <v>Nắp cốc 2G-IQP 1/4 (PA6 FX9190) trắng</v>
          </cell>
          <cell r="G4227"/>
          <cell r="H4227" t="str">
            <v>Thuận</v>
          </cell>
          <cell r="I4227" t="str">
            <v>Nhựa</v>
          </cell>
          <cell r="J4227" t="str">
            <v>PQC</v>
          </cell>
          <cell r="K4227">
            <v>2948</v>
          </cell>
          <cell r="L4227">
            <v>2914</v>
          </cell>
          <cell r="M4227">
            <v>34</v>
          </cell>
          <cell r="P4227"/>
          <cell r="Q4227"/>
          <cell r="R4227">
            <v>9</v>
          </cell>
          <cell r="S4227"/>
          <cell r="T4227"/>
          <cell r="U4227"/>
          <cell r="V4227">
            <v>25</v>
          </cell>
          <cell r="W4227"/>
          <cell r="Y4227"/>
          <cell r="Z4227"/>
          <cell r="AA4227"/>
          <cell r="AB4227"/>
          <cell r="AC4227"/>
          <cell r="AD4227"/>
          <cell r="AE4227"/>
        </row>
        <row r="4228">
          <cell r="B4228">
            <v>44177</v>
          </cell>
          <cell r="C4228">
            <v>50</v>
          </cell>
          <cell r="D4228">
            <v>12</v>
          </cell>
          <cell r="E4228">
            <v>3002030026</v>
          </cell>
          <cell r="F4228" t="str">
            <v>Nắp T33 V xanh B</v>
          </cell>
          <cell r="G4228"/>
          <cell r="H4228" t="str">
            <v>Thuận</v>
          </cell>
          <cell r="I4228" t="str">
            <v>Nhựa</v>
          </cell>
          <cell r="J4228" t="str">
            <v>PQC</v>
          </cell>
          <cell r="K4228">
            <v>4786</v>
          </cell>
          <cell r="L4228">
            <v>4784</v>
          </cell>
          <cell r="M4228">
            <v>2</v>
          </cell>
          <cell r="P4228"/>
          <cell r="Q4228"/>
          <cell r="R4228"/>
          <cell r="S4228"/>
          <cell r="T4228"/>
          <cell r="U4228"/>
          <cell r="V4228">
            <v>2</v>
          </cell>
          <cell r="W4228"/>
          <cell r="Y4228"/>
          <cell r="Z4228"/>
          <cell r="AA4228"/>
          <cell r="AB4228"/>
          <cell r="AC4228"/>
          <cell r="AD4228"/>
          <cell r="AE4228"/>
        </row>
        <row r="4229">
          <cell r="B4229">
            <v>44177</v>
          </cell>
          <cell r="C4229">
            <v>50</v>
          </cell>
          <cell r="D4229">
            <v>12</v>
          </cell>
          <cell r="E4229">
            <v>3002020153</v>
          </cell>
          <cell r="F4229" t="str">
            <v>Thân T33 2D xanh D [NANOSILVER-KAROFI]</v>
          </cell>
          <cell r="G4229"/>
          <cell r="H4229" t="str">
            <v>Thuận</v>
          </cell>
          <cell r="I4229" t="str">
            <v>Nhựa</v>
          </cell>
          <cell r="J4229" t="str">
            <v>PQC</v>
          </cell>
          <cell r="K4229">
            <v>2312</v>
          </cell>
          <cell r="L4229">
            <v>2308</v>
          </cell>
          <cell r="M4229">
            <v>4</v>
          </cell>
          <cell r="P4229"/>
          <cell r="Q4229"/>
          <cell r="R4229"/>
          <cell r="S4229"/>
          <cell r="T4229"/>
          <cell r="U4229"/>
          <cell r="V4229"/>
          <cell r="W4229"/>
          <cell r="Y4229"/>
          <cell r="Z4229">
            <v>4</v>
          </cell>
          <cell r="AA4229"/>
          <cell r="AB4229"/>
          <cell r="AC4229"/>
          <cell r="AD4229"/>
          <cell r="AE4229"/>
        </row>
        <row r="4230">
          <cell r="B4230">
            <v>44177</v>
          </cell>
          <cell r="C4230">
            <v>50</v>
          </cell>
          <cell r="D4230">
            <v>12</v>
          </cell>
          <cell r="E4230">
            <v>3002020155</v>
          </cell>
          <cell r="F4230" t="str">
            <v>Thân T33 2D xanh D [T33 - KAROFI]</v>
          </cell>
          <cell r="G4230"/>
          <cell r="H4230" t="str">
            <v>Thuận</v>
          </cell>
          <cell r="I4230" t="str">
            <v>Nhựa</v>
          </cell>
          <cell r="J4230" t="str">
            <v>PQC</v>
          </cell>
          <cell r="K4230">
            <v>1619</v>
          </cell>
          <cell r="L4230">
            <v>1617</v>
          </cell>
          <cell r="M4230">
            <v>2</v>
          </cell>
          <cell r="P4230"/>
          <cell r="Q4230"/>
          <cell r="R4230"/>
          <cell r="S4230"/>
          <cell r="T4230"/>
          <cell r="U4230"/>
          <cell r="V4230"/>
          <cell r="W4230"/>
          <cell r="Y4230">
            <v>2</v>
          </cell>
          <cell r="Z4230"/>
          <cell r="AA4230"/>
          <cell r="AB4230"/>
          <cell r="AC4230"/>
          <cell r="AD4230"/>
          <cell r="AE4230"/>
        </row>
        <row r="4231">
          <cell r="B4231">
            <v>44177</v>
          </cell>
          <cell r="C4231">
            <v>50</v>
          </cell>
          <cell r="D4231">
            <v>12</v>
          </cell>
          <cell r="E4231">
            <v>3002010158</v>
          </cell>
          <cell r="F4231" t="str">
            <v>Nắp lõi EZ355T-R</v>
          </cell>
          <cell r="G4231"/>
          <cell r="H4231" t="str">
            <v>Thuận</v>
          </cell>
          <cell r="I4231" t="str">
            <v>Nhựa</v>
          </cell>
          <cell r="J4231" t="str">
            <v>PQC</v>
          </cell>
          <cell r="K4231">
            <v>7200</v>
          </cell>
          <cell r="L4231">
            <v>7200</v>
          </cell>
          <cell r="M4231">
            <v>0</v>
          </cell>
          <cell r="P4231"/>
          <cell r="Q4231"/>
          <cell r="R4231"/>
          <cell r="S4231"/>
          <cell r="T4231"/>
          <cell r="U4231"/>
          <cell r="V4231"/>
          <cell r="W4231"/>
          <cell r="Y4231"/>
          <cell r="Z4231"/>
          <cell r="AA4231"/>
          <cell r="AB4231"/>
          <cell r="AC4231"/>
          <cell r="AD4231"/>
          <cell r="AE4231"/>
        </row>
        <row r="4232">
          <cell r="B4232">
            <v>44177</v>
          </cell>
          <cell r="C4232">
            <v>50</v>
          </cell>
          <cell r="D4232">
            <v>12</v>
          </cell>
          <cell r="E4232">
            <v>3004020025</v>
          </cell>
          <cell r="F4232" t="str">
            <v>Vỏ trên UNDERSINK đen</v>
          </cell>
          <cell r="G4232"/>
          <cell r="H4232" t="str">
            <v>Thuận</v>
          </cell>
          <cell r="I4232" t="str">
            <v>Nhựa</v>
          </cell>
          <cell r="J4232" t="str">
            <v>PQC</v>
          </cell>
          <cell r="K4232">
            <v>266</v>
          </cell>
          <cell r="L4232">
            <v>266</v>
          </cell>
          <cell r="M4232">
            <v>0</v>
          </cell>
          <cell r="P4232"/>
          <cell r="Q4232"/>
          <cell r="R4232"/>
          <cell r="S4232"/>
          <cell r="T4232"/>
          <cell r="U4232"/>
          <cell r="V4232"/>
          <cell r="W4232"/>
          <cell r="Y4232"/>
          <cell r="Z4232"/>
          <cell r="AA4232"/>
          <cell r="AB4232"/>
          <cell r="AC4232"/>
          <cell r="AD4232"/>
          <cell r="AE4232"/>
        </row>
        <row r="4233">
          <cell r="B4233">
            <v>44177</v>
          </cell>
          <cell r="C4233">
            <v>50</v>
          </cell>
          <cell r="D4233">
            <v>12</v>
          </cell>
          <cell r="E4233">
            <v>2010010019</v>
          </cell>
          <cell r="F4233" t="str">
            <v>Cút 6044</v>
          </cell>
          <cell r="G4233"/>
          <cell r="H4233" t="str">
            <v>Thuận</v>
          </cell>
          <cell r="I4233" t="str">
            <v>Nhựa</v>
          </cell>
          <cell r="J4233" t="str">
            <v>PQC</v>
          </cell>
          <cell r="K4233">
            <v>5022</v>
          </cell>
          <cell r="L4233">
            <v>5000</v>
          </cell>
          <cell r="M4233">
            <v>22</v>
          </cell>
          <cell r="P4233"/>
          <cell r="Q4233"/>
          <cell r="R4233">
            <v>9</v>
          </cell>
          <cell r="S4233"/>
          <cell r="T4233"/>
          <cell r="U4233"/>
          <cell r="V4233">
            <v>13</v>
          </cell>
          <cell r="W4233"/>
          <cell r="Y4233"/>
          <cell r="Z4233"/>
          <cell r="AA4233"/>
          <cell r="AB4233"/>
          <cell r="AC4233"/>
          <cell r="AD4233"/>
          <cell r="AE4233"/>
        </row>
        <row r="4234">
          <cell r="B4234">
            <v>44177</v>
          </cell>
          <cell r="C4234">
            <v>50</v>
          </cell>
          <cell r="D4234">
            <v>12</v>
          </cell>
          <cell r="E4234">
            <v>3002030053</v>
          </cell>
          <cell r="F4234" t="str">
            <v>Nắp T33 K p-EZ 1/4 xanh D</v>
          </cell>
          <cell r="G4234"/>
          <cell r="H4234" t="str">
            <v>Thuận</v>
          </cell>
          <cell r="I4234" t="str">
            <v>Nhựa</v>
          </cell>
          <cell r="J4234" t="str">
            <v>PQC</v>
          </cell>
          <cell r="K4234">
            <v>19000</v>
          </cell>
          <cell r="L4234">
            <v>19000</v>
          </cell>
          <cell r="M4234">
            <v>0</v>
          </cell>
          <cell r="P4234"/>
          <cell r="Q4234"/>
          <cell r="R4234"/>
          <cell r="S4234"/>
          <cell r="T4234"/>
          <cell r="U4234"/>
          <cell r="V4234"/>
          <cell r="W4234"/>
          <cell r="Y4234"/>
          <cell r="Z4234"/>
          <cell r="AA4234"/>
          <cell r="AB4234"/>
          <cell r="AC4234"/>
          <cell r="AD4234"/>
          <cell r="AE4234"/>
        </row>
        <row r="4235">
          <cell r="B4235">
            <v>44177</v>
          </cell>
          <cell r="C4235">
            <v>50</v>
          </cell>
          <cell r="D4235">
            <v>12</v>
          </cell>
          <cell r="E4235">
            <v>2010020062</v>
          </cell>
          <cell r="F4235" t="str">
            <v>Chụp PP v4 trắng</v>
          </cell>
          <cell r="G4235"/>
          <cell r="H4235" t="str">
            <v>Thuận</v>
          </cell>
          <cell r="I4235" t="str">
            <v>Nhựa</v>
          </cell>
          <cell r="J4235" t="str">
            <v>PQC</v>
          </cell>
          <cell r="K4235">
            <v>29664</v>
          </cell>
          <cell r="L4235">
            <v>29664</v>
          </cell>
          <cell r="M4235">
            <v>0</v>
          </cell>
          <cell r="P4235"/>
          <cell r="Q4235"/>
          <cell r="R4235"/>
          <cell r="S4235"/>
          <cell r="T4235"/>
          <cell r="U4235"/>
          <cell r="V4235"/>
          <cell r="W4235"/>
          <cell r="Y4235"/>
          <cell r="Z4235"/>
          <cell r="AA4235"/>
          <cell r="AB4235"/>
          <cell r="AC4235"/>
          <cell r="AD4235"/>
          <cell r="AE4235"/>
        </row>
        <row r="4236">
          <cell r="B4236">
            <v>44177</v>
          </cell>
          <cell r="C4236">
            <v>50</v>
          </cell>
          <cell r="D4236">
            <v>12</v>
          </cell>
          <cell r="E4236">
            <v>3002090041</v>
          </cell>
          <cell r="F4236" t="str">
            <v>Thân lõi RO EZ355T-2R</v>
          </cell>
          <cell r="G4236"/>
          <cell r="H4236" t="str">
            <v>Thuận</v>
          </cell>
          <cell r="I4236" t="str">
            <v>Nhựa</v>
          </cell>
          <cell r="J4236" t="str">
            <v>PQC</v>
          </cell>
          <cell r="K4236">
            <v>1808</v>
          </cell>
          <cell r="L4236">
            <v>1806</v>
          </cell>
          <cell r="M4236">
            <v>2</v>
          </cell>
          <cell r="P4236"/>
          <cell r="Q4236"/>
          <cell r="R4236"/>
          <cell r="S4236"/>
          <cell r="T4236"/>
          <cell r="U4236"/>
          <cell r="V4236"/>
          <cell r="W4236"/>
          <cell r="Y4236">
            <v>2</v>
          </cell>
          <cell r="Z4236"/>
          <cell r="AA4236"/>
          <cell r="AB4236"/>
          <cell r="AC4236"/>
          <cell r="AD4236"/>
          <cell r="AE4236"/>
        </row>
        <row r="4237">
          <cell r="B4237">
            <v>44177</v>
          </cell>
          <cell r="C4237">
            <v>50</v>
          </cell>
          <cell r="D4237">
            <v>12</v>
          </cell>
          <cell r="E4237">
            <v>3003090003</v>
          </cell>
          <cell r="F4237" t="str">
            <v>Đế tủ IQ đen</v>
          </cell>
          <cell r="G4237"/>
          <cell r="H4237" t="str">
            <v>Thuận</v>
          </cell>
          <cell r="I4237" t="str">
            <v>Nhựa</v>
          </cell>
          <cell r="J4237" t="str">
            <v>PQC</v>
          </cell>
          <cell r="K4237">
            <v>1279</v>
          </cell>
          <cell r="L4237">
            <v>1260</v>
          </cell>
          <cell r="M4237">
            <v>19</v>
          </cell>
          <cell r="P4237"/>
          <cell r="Q4237"/>
          <cell r="R4237">
            <v>19</v>
          </cell>
          <cell r="S4237"/>
          <cell r="T4237"/>
          <cell r="U4237"/>
          <cell r="V4237"/>
          <cell r="W4237"/>
          <cell r="Y4237"/>
          <cell r="Z4237"/>
          <cell r="AA4237"/>
          <cell r="AB4237"/>
          <cell r="AC4237"/>
          <cell r="AD4237"/>
          <cell r="AE4237"/>
        </row>
        <row r="4238">
          <cell r="B4238">
            <v>44177</v>
          </cell>
          <cell r="C4238">
            <v>50</v>
          </cell>
          <cell r="D4238">
            <v>12</v>
          </cell>
          <cell r="E4238">
            <v>3003040001</v>
          </cell>
          <cell r="F4238" t="str">
            <v>Đình tủ ABS IQ đen</v>
          </cell>
          <cell r="G4238"/>
          <cell r="H4238" t="str">
            <v>Thuận</v>
          </cell>
          <cell r="I4238" t="str">
            <v>Nhựa</v>
          </cell>
          <cell r="J4238" t="str">
            <v>PQC</v>
          </cell>
          <cell r="K4238">
            <v>1380</v>
          </cell>
          <cell r="L4238">
            <v>1377</v>
          </cell>
          <cell r="M4238">
            <v>3</v>
          </cell>
          <cell r="P4238"/>
          <cell r="Q4238"/>
          <cell r="R4238">
            <v>3</v>
          </cell>
          <cell r="S4238"/>
          <cell r="T4238"/>
          <cell r="U4238"/>
          <cell r="V4238"/>
          <cell r="W4238"/>
          <cell r="Y4238"/>
          <cell r="Z4238"/>
          <cell r="AA4238"/>
          <cell r="AB4238"/>
          <cell r="AC4238"/>
          <cell r="AD4238"/>
          <cell r="AE4238"/>
        </row>
        <row r="4239">
          <cell r="B4239">
            <v>44177</v>
          </cell>
          <cell r="C4239">
            <v>50</v>
          </cell>
          <cell r="D4239">
            <v>12</v>
          </cell>
          <cell r="E4239">
            <v>3004020604</v>
          </cell>
          <cell r="F4239" t="str">
            <v>Thân tủ IQ-PLUS (CS-Sub)</v>
          </cell>
          <cell r="G4239"/>
          <cell r="H4239" t="str">
            <v>Hằng</v>
          </cell>
          <cell r="I4239">
            <v>1004614</v>
          </cell>
          <cell r="J4239" t="str">
            <v>IQC</v>
          </cell>
          <cell r="K4239">
            <v>120</v>
          </cell>
          <cell r="L4239">
            <v>116</v>
          </cell>
          <cell r="M4239">
            <v>4</v>
          </cell>
          <cell r="P4239"/>
          <cell r="Q4239"/>
          <cell r="R4239"/>
          <cell r="S4239">
            <v>4</v>
          </cell>
          <cell r="T4239"/>
          <cell r="U4239"/>
          <cell r="V4239"/>
          <cell r="W4239"/>
          <cell r="Y4239"/>
          <cell r="Z4239"/>
          <cell r="AA4239"/>
          <cell r="AB4239"/>
          <cell r="AC4239"/>
          <cell r="AD4239"/>
          <cell r="AE4239"/>
        </row>
        <row r="4240">
          <cell r="B4240">
            <v>44177</v>
          </cell>
          <cell r="C4240">
            <v>50</v>
          </cell>
          <cell r="D4240">
            <v>12</v>
          </cell>
          <cell r="E4240">
            <v>3004060079</v>
          </cell>
          <cell r="F4240" t="str">
            <v>Gá điện IQ-PLUS (CS-Sub)</v>
          </cell>
          <cell r="G4240"/>
          <cell r="H4240" t="str">
            <v>Hằng</v>
          </cell>
          <cell r="I4240">
            <v>1004614</v>
          </cell>
          <cell r="J4240" t="str">
            <v>IQC</v>
          </cell>
          <cell r="K4240">
            <v>1000</v>
          </cell>
          <cell r="L4240">
            <v>1000</v>
          </cell>
          <cell r="M4240">
            <v>0</v>
          </cell>
          <cell r="P4240"/>
          <cell r="Q4240"/>
          <cell r="R4240"/>
          <cell r="S4240"/>
          <cell r="T4240"/>
          <cell r="U4240"/>
          <cell r="V4240"/>
          <cell r="W4240"/>
          <cell r="Y4240"/>
          <cell r="Z4240"/>
          <cell r="AA4240"/>
          <cell r="AB4240"/>
          <cell r="AC4240"/>
          <cell r="AD4240"/>
          <cell r="AE4240"/>
        </row>
        <row r="4241">
          <cell r="B4241">
            <v>44177</v>
          </cell>
          <cell r="C4241">
            <v>50</v>
          </cell>
          <cell r="D4241">
            <v>12</v>
          </cell>
          <cell r="E4241">
            <v>4006020008</v>
          </cell>
          <cell r="F4241" t="str">
            <v>Túi PE 35x55</v>
          </cell>
          <cell r="G4241"/>
          <cell r="H4241" t="str">
            <v>Hằng</v>
          </cell>
          <cell r="I4241">
            <v>1000015</v>
          </cell>
          <cell r="J4241" t="str">
            <v>IQC</v>
          </cell>
          <cell r="K4241">
            <v>3132</v>
          </cell>
          <cell r="L4241">
            <v>3132</v>
          </cell>
          <cell r="M4241">
            <v>0</v>
          </cell>
          <cell r="P4241"/>
          <cell r="Q4241"/>
          <cell r="R4241"/>
          <cell r="S4241"/>
          <cell r="T4241"/>
          <cell r="U4241"/>
          <cell r="V4241"/>
          <cell r="W4241"/>
          <cell r="Y4241"/>
          <cell r="Z4241"/>
          <cell r="AA4241"/>
          <cell r="AB4241"/>
          <cell r="AC4241"/>
          <cell r="AD4241"/>
          <cell r="AE4241"/>
        </row>
        <row r="4242">
          <cell r="B4242">
            <v>44177</v>
          </cell>
          <cell r="C4242">
            <v>50</v>
          </cell>
          <cell r="D4242">
            <v>12</v>
          </cell>
          <cell r="E4242">
            <v>4006020004</v>
          </cell>
          <cell r="F4242" t="str">
            <v>Túi PE 21x44</v>
          </cell>
          <cell r="G4242"/>
          <cell r="H4242" t="str">
            <v>Hằng</v>
          </cell>
          <cell r="I4242">
            <v>1000015</v>
          </cell>
          <cell r="J4242" t="str">
            <v>IQC</v>
          </cell>
          <cell r="K4242">
            <v>34010</v>
          </cell>
          <cell r="L4242">
            <v>34010</v>
          </cell>
          <cell r="M4242">
            <v>0</v>
          </cell>
          <cell r="P4242"/>
          <cell r="Q4242"/>
          <cell r="R4242"/>
          <cell r="S4242"/>
          <cell r="T4242"/>
          <cell r="U4242"/>
          <cell r="V4242"/>
          <cell r="W4242"/>
          <cell r="Y4242"/>
          <cell r="Z4242"/>
          <cell r="AA4242"/>
          <cell r="AB4242"/>
          <cell r="AC4242"/>
          <cell r="AD4242"/>
          <cell r="AE4242"/>
        </row>
        <row r="4243">
          <cell r="B4243">
            <v>44177</v>
          </cell>
          <cell r="C4243">
            <v>50</v>
          </cell>
          <cell r="D4243">
            <v>12</v>
          </cell>
          <cell r="E4243">
            <v>4006020018</v>
          </cell>
          <cell r="F4243" t="str">
            <v>Túi PE 90x105</v>
          </cell>
          <cell r="G4243"/>
          <cell r="H4243" t="str">
            <v>Hằng</v>
          </cell>
          <cell r="I4243">
            <v>1000337</v>
          </cell>
          <cell r="J4243" t="str">
            <v>IQC</v>
          </cell>
          <cell r="K4243">
            <v>5960</v>
          </cell>
          <cell r="L4243">
            <v>5960</v>
          </cell>
          <cell r="M4243">
            <v>0</v>
          </cell>
          <cell r="P4243"/>
          <cell r="Q4243"/>
          <cell r="R4243"/>
          <cell r="S4243"/>
          <cell r="T4243"/>
          <cell r="U4243"/>
          <cell r="V4243"/>
          <cell r="W4243"/>
          <cell r="Y4243"/>
          <cell r="Z4243"/>
          <cell r="AA4243"/>
          <cell r="AB4243"/>
          <cell r="AC4243"/>
          <cell r="AD4243"/>
          <cell r="AE4243"/>
        </row>
        <row r="4244">
          <cell r="B4244">
            <v>44177</v>
          </cell>
          <cell r="C4244">
            <v>50</v>
          </cell>
          <cell r="D4244">
            <v>12</v>
          </cell>
          <cell r="E4244">
            <v>4006020089</v>
          </cell>
          <cell r="F4244" t="str">
            <v>Túi dán miệng PE 23x13</v>
          </cell>
          <cell r="G4244"/>
          <cell r="H4244" t="str">
            <v>Hằng</v>
          </cell>
          <cell r="I4244">
            <v>1000337</v>
          </cell>
          <cell r="J4244" t="str">
            <v>IQC</v>
          </cell>
          <cell r="K4244">
            <v>23000</v>
          </cell>
          <cell r="L4244">
            <v>23000</v>
          </cell>
          <cell r="M4244">
            <v>0</v>
          </cell>
          <cell r="P4244"/>
          <cell r="Q4244"/>
          <cell r="R4244"/>
          <cell r="S4244"/>
          <cell r="T4244"/>
          <cell r="U4244"/>
          <cell r="V4244"/>
          <cell r="W4244"/>
          <cell r="Y4244"/>
          <cell r="Z4244"/>
          <cell r="AA4244"/>
          <cell r="AB4244"/>
          <cell r="AC4244"/>
          <cell r="AD4244"/>
          <cell r="AE4244"/>
        </row>
        <row r="4245">
          <cell r="B4245">
            <v>44177</v>
          </cell>
          <cell r="C4245">
            <v>50</v>
          </cell>
          <cell r="D4245">
            <v>12</v>
          </cell>
          <cell r="E4245">
            <v>3003010220</v>
          </cell>
          <cell r="F4245" t="str">
            <v>Kính tôi cánh IQ đen 4mm KAROFI</v>
          </cell>
          <cell r="G4245"/>
          <cell r="H4245" t="str">
            <v>Hằng</v>
          </cell>
          <cell r="I4245">
            <v>1005401</v>
          </cell>
          <cell r="J4245" t="str">
            <v>IQC</v>
          </cell>
          <cell r="K4245">
            <v>400</v>
          </cell>
          <cell r="L4245">
            <v>400</v>
          </cell>
          <cell r="M4245">
            <v>0</v>
          </cell>
          <cell r="P4245"/>
          <cell r="Q4245"/>
          <cell r="R4245"/>
          <cell r="S4245"/>
          <cell r="T4245"/>
          <cell r="U4245"/>
          <cell r="V4245"/>
          <cell r="W4245"/>
          <cell r="Y4245"/>
          <cell r="Z4245"/>
          <cell r="AA4245"/>
          <cell r="AB4245"/>
          <cell r="AC4245"/>
          <cell r="AD4245"/>
          <cell r="AE4245"/>
        </row>
        <row r="4246">
          <cell r="B4246">
            <v>44177</v>
          </cell>
          <cell r="C4246">
            <v>50</v>
          </cell>
          <cell r="D4246">
            <v>12</v>
          </cell>
          <cell r="E4246">
            <v>3003020012</v>
          </cell>
          <cell r="F4246" t="str">
            <v>Kính tôi đình IQ đen KAROFI</v>
          </cell>
          <cell r="G4246"/>
          <cell r="H4246" t="str">
            <v>Hằng</v>
          </cell>
          <cell r="I4246">
            <v>1005401</v>
          </cell>
          <cell r="J4246" t="str">
            <v>IQC</v>
          </cell>
          <cell r="K4246">
            <v>560</v>
          </cell>
          <cell r="L4246">
            <v>560</v>
          </cell>
          <cell r="M4246">
            <v>0</v>
          </cell>
          <cell r="P4246"/>
          <cell r="Q4246"/>
          <cell r="R4246"/>
          <cell r="S4246"/>
          <cell r="T4246"/>
          <cell r="U4246"/>
          <cell r="V4246"/>
          <cell r="W4246"/>
          <cell r="Y4246"/>
          <cell r="Z4246"/>
          <cell r="AA4246"/>
          <cell r="AB4246"/>
          <cell r="AC4246"/>
          <cell r="AD4246"/>
          <cell r="AE4246"/>
        </row>
        <row r="4247">
          <cell r="B4247">
            <v>44177</v>
          </cell>
          <cell r="C4247">
            <v>50</v>
          </cell>
          <cell r="D4247">
            <v>12</v>
          </cell>
          <cell r="E4247">
            <v>3003010244</v>
          </cell>
          <cell r="F4247" t="str">
            <v>Kính tôi cánh IRO3 CT 4mm KAROFI đen</v>
          </cell>
          <cell r="G4247"/>
          <cell r="H4247" t="str">
            <v>Hằng</v>
          </cell>
          <cell r="I4247">
            <v>1005401</v>
          </cell>
          <cell r="J4247" t="str">
            <v>IQC</v>
          </cell>
          <cell r="K4247">
            <v>680</v>
          </cell>
          <cell r="L4247">
            <v>680</v>
          </cell>
          <cell r="M4247">
            <v>0</v>
          </cell>
          <cell r="P4247"/>
          <cell r="Q4247"/>
          <cell r="R4247"/>
          <cell r="S4247"/>
          <cell r="T4247"/>
          <cell r="U4247"/>
          <cell r="V4247"/>
          <cell r="W4247"/>
          <cell r="Y4247"/>
          <cell r="Z4247"/>
          <cell r="AA4247"/>
          <cell r="AB4247"/>
          <cell r="AC4247"/>
          <cell r="AD4247"/>
          <cell r="AE4247"/>
        </row>
        <row r="4248">
          <cell r="B4248">
            <v>44177</v>
          </cell>
          <cell r="C4248">
            <v>50</v>
          </cell>
          <cell r="D4248">
            <v>12</v>
          </cell>
          <cell r="E4248">
            <v>3004020438</v>
          </cell>
          <cell r="F4248" t="str">
            <v>Cụm vách trái HCV200RO trắng</v>
          </cell>
          <cell r="G4248"/>
          <cell r="H4248" t="str">
            <v>Hằng</v>
          </cell>
          <cell r="I4248">
            <v>1006334</v>
          </cell>
          <cell r="J4248" t="str">
            <v>IQC</v>
          </cell>
          <cell r="K4248">
            <v>150</v>
          </cell>
          <cell r="L4248">
            <v>150</v>
          </cell>
          <cell r="M4248">
            <v>0</v>
          </cell>
          <cell r="P4248"/>
          <cell r="Q4248"/>
          <cell r="R4248"/>
          <cell r="S4248"/>
          <cell r="T4248"/>
          <cell r="U4248"/>
          <cell r="V4248"/>
          <cell r="W4248"/>
          <cell r="Y4248"/>
          <cell r="Z4248"/>
          <cell r="AA4248"/>
          <cell r="AB4248"/>
          <cell r="AC4248"/>
          <cell r="AD4248"/>
          <cell r="AE4248"/>
        </row>
        <row r="4249">
          <cell r="B4249">
            <v>44177</v>
          </cell>
          <cell r="C4249">
            <v>50</v>
          </cell>
          <cell r="D4249">
            <v>12</v>
          </cell>
          <cell r="E4249">
            <v>3004020440</v>
          </cell>
          <cell r="F4249" t="str">
            <v>Cụm gá bản lề HCV200 trắng</v>
          </cell>
          <cell r="G4249"/>
          <cell r="H4249" t="str">
            <v>Hằng</v>
          </cell>
          <cell r="I4249">
            <v>1006334</v>
          </cell>
          <cell r="J4249" t="str">
            <v>IQC</v>
          </cell>
          <cell r="K4249">
            <v>150</v>
          </cell>
          <cell r="L4249">
            <v>150</v>
          </cell>
          <cell r="M4249">
            <v>0</v>
          </cell>
          <cell r="P4249"/>
          <cell r="Q4249"/>
          <cell r="R4249"/>
          <cell r="S4249"/>
          <cell r="T4249"/>
          <cell r="U4249"/>
          <cell r="V4249"/>
          <cell r="W4249"/>
          <cell r="Y4249"/>
          <cell r="Z4249"/>
          <cell r="AA4249"/>
          <cell r="AB4249"/>
          <cell r="AC4249"/>
          <cell r="AD4249"/>
          <cell r="AE4249"/>
        </row>
        <row r="4250">
          <cell r="B4250">
            <v>44177</v>
          </cell>
          <cell r="C4250">
            <v>50</v>
          </cell>
          <cell r="D4250">
            <v>12</v>
          </cell>
          <cell r="E4250">
            <v>3003050051</v>
          </cell>
          <cell r="F4250" t="str">
            <v>Thân tủ IQ-PLUS trắng</v>
          </cell>
          <cell r="G4250"/>
          <cell r="H4250" t="str">
            <v>Hằng</v>
          </cell>
          <cell r="I4250">
            <v>1006334</v>
          </cell>
          <cell r="J4250" t="str">
            <v>IQC</v>
          </cell>
          <cell r="K4250">
            <v>150</v>
          </cell>
          <cell r="L4250">
            <v>150</v>
          </cell>
          <cell r="M4250">
            <v>0</v>
          </cell>
          <cell r="P4250"/>
          <cell r="Q4250"/>
          <cell r="R4250"/>
          <cell r="S4250"/>
          <cell r="T4250"/>
          <cell r="U4250"/>
          <cell r="V4250"/>
          <cell r="W4250"/>
          <cell r="Y4250"/>
          <cell r="Z4250"/>
          <cell r="AA4250"/>
          <cell r="AB4250"/>
          <cell r="AC4250"/>
          <cell r="AD4250"/>
          <cell r="AE4250"/>
        </row>
        <row r="4251">
          <cell r="B4251">
            <v>44177</v>
          </cell>
          <cell r="C4251">
            <v>50</v>
          </cell>
          <cell r="D4251">
            <v>12</v>
          </cell>
          <cell r="E4251">
            <v>3003050032</v>
          </cell>
          <cell r="F4251" t="str">
            <v>Thân tủ IQO trắng (0.6mm)</v>
          </cell>
          <cell r="G4251"/>
          <cell r="H4251" t="str">
            <v>Hằng</v>
          </cell>
          <cell r="I4251">
            <v>1006334</v>
          </cell>
          <cell r="J4251" t="str">
            <v>IQC</v>
          </cell>
          <cell r="K4251">
            <v>200</v>
          </cell>
          <cell r="L4251">
            <v>200</v>
          </cell>
          <cell r="M4251">
            <v>0</v>
          </cell>
          <cell r="P4251"/>
          <cell r="Q4251"/>
          <cell r="R4251"/>
          <cell r="S4251"/>
          <cell r="T4251"/>
          <cell r="U4251"/>
          <cell r="V4251"/>
          <cell r="W4251"/>
          <cell r="Y4251"/>
          <cell r="Z4251"/>
          <cell r="AA4251"/>
          <cell r="AB4251"/>
          <cell r="AC4251"/>
          <cell r="AD4251"/>
          <cell r="AE4251"/>
        </row>
        <row r="4252">
          <cell r="B4252">
            <v>44177</v>
          </cell>
          <cell r="C4252">
            <v>50</v>
          </cell>
          <cell r="D4252">
            <v>12</v>
          </cell>
          <cell r="E4252">
            <v>3003050005</v>
          </cell>
          <cell r="F4252" t="str">
            <v>Thân tủ IQ vàng (0.5mm)</v>
          </cell>
          <cell r="G4252"/>
          <cell r="H4252" t="str">
            <v>Hằng</v>
          </cell>
          <cell r="I4252">
            <v>1005399</v>
          </cell>
          <cell r="J4252" t="str">
            <v>IQC</v>
          </cell>
          <cell r="K4252">
            <v>200</v>
          </cell>
          <cell r="L4252">
            <v>200</v>
          </cell>
          <cell r="M4252">
            <v>0</v>
          </cell>
          <cell r="P4252"/>
          <cell r="Q4252"/>
          <cell r="R4252"/>
          <cell r="S4252"/>
          <cell r="T4252"/>
          <cell r="U4252"/>
          <cell r="V4252"/>
          <cell r="W4252"/>
          <cell r="Y4252"/>
          <cell r="Z4252"/>
          <cell r="AA4252"/>
          <cell r="AB4252"/>
          <cell r="AC4252"/>
          <cell r="AD4252"/>
          <cell r="AE4252"/>
        </row>
        <row r="4253">
          <cell r="B4253">
            <v>44177</v>
          </cell>
          <cell r="C4253">
            <v>50</v>
          </cell>
          <cell r="D4253">
            <v>12</v>
          </cell>
          <cell r="E4253">
            <v>3003050003</v>
          </cell>
          <cell r="F4253" t="str">
            <v>Thân tủ IQ trắng (0.5mm)</v>
          </cell>
          <cell r="G4253"/>
          <cell r="H4253" t="str">
            <v>Hằng</v>
          </cell>
          <cell r="I4253">
            <v>1005399</v>
          </cell>
          <cell r="J4253" t="str">
            <v>IQC</v>
          </cell>
          <cell r="K4253">
            <v>200</v>
          </cell>
          <cell r="L4253">
            <v>200</v>
          </cell>
          <cell r="M4253">
            <v>0</v>
          </cell>
          <cell r="P4253"/>
          <cell r="Q4253"/>
          <cell r="R4253"/>
          <cell r="S4253"/>
          <cell r="T4253"/>
          <cell r="U4253"/>
          <cell r="V4253"/>
          <cell r="W4253"/>
          <cell r="Y4253"/>
          <cell r="Z4253"/>
          <cell r="AA4253"/>
          <cell r="AB4253"/>
          <cell r="AC4253"/>
          <cell r="AD4253"/>
          <cell r="AE4253"/>
        </row>
        <row r="4254">
          <cell r="B4254">
            <v>44177</v>
          </cell>
          <cell r="C4254">
            <v>50</v>
          </cell>
          <cell r="D4254">
            <v>12</v>
          </cell>
          <cell r="E4254">
            <v>3003050041</v>
          </cell>
          <cell r="F4254" t="str">
            <v>Thân tủ IRO3 E8RO ghi</v>
          </cell>
          <cell r="G4254"/>
          <cell r="H4254" t="str">
            <v>Hằng</v>
          </cell>
          <cell r="I4254">
            <v>1005399</v>
          </cell>
          <cell r="J4254" t="str">
            <v>IQC</v>
          </cell>
          <cell r="K4254">
            <v>200</v>
          </cell>
          <cell r="L4254">
            <v>200</v>
          </cell>
          <cell r="M4254">
            <v>0</v>
          </cell>
          <cell r="P4254"/>
          <cell r="Q4254"/>
          <cell r="R4254"/>
          <cell r="S4254"/>
          <cell r="T4254"/>
          <cell r="U4254"/>
          <cell r="V4254"/>
          <cell r="W4254"/>
          <cell r="Y4254"/>
          <cell r="Z4254"/>
          <cell r="AA4254"/>
          <cell r="AB4254"/>
          <cell r="AC4254"/>
          <cell r="AD4254"/>
          <cell r="AE4254"/>
        </row>
        <row r="4255">
          <cell r="B4255">
            <v>44177</v>
          </cell>
          <cell r="C4255">
            <v>50</v>
          </cell>
          <cell r="D4255">
            <v>12</v>
          </cell>
          <cell r="E4255">
            <v>3004040386</v>
          </cell>
          <cell r="F4255" t="str">
            <v>Giằng ngang tủ HPC trắng</v>
          </cell>
          <cell r="G4255"/>
          <cell r="H4255" t="str">
            <v>Hằng</v>
          </cell>
          <cell r="I4255">
            <v>1005399</v>
          </cell>
          <cell r="J4255" t="str">
            <v>IQC</v>
          </cell>
          <cell r="K4255">
            <v>200</v>
          </cell>
          <cell r="L4255">
            <v>200</v>
          </cell>
          <cell r="M4255">
            <v>0</v>
          </cell>
          <cell r="P4255"/>
          <cell r="Q4255"/>
          <cell r="R4255"/>
          <cell r="S4255"/>
          <cell r="T4255"/>
          <cell r="U4255"/>
          <cell r="V4255"/>
          <cell r="W4255"/>
          <cell r="Y4255"/>
          <cell r="Z4255"/>
          <cell r="AA4255"/>
          <cell r="AB4255"/>
          <cell r="AC4255"/>
          <cell r="AD4255"/>
          <cell r="AE4255"/>
        </row>
        <row r="4256">
          <cell r="B4256">
            <v>44177</v>
          </cell>
          <cell r="C4256">
            <v>50</v>
          </cell>
          <cell r="D4256">
            <v>12</v>
          </cell>
          <cell r="E4256">
            <v>3004040385</v>
          </cell>
          <cell r="F4256" t="str">
            <v>Khung giá tủ HPC trắng</v>
          </cell>
          <cell r="G4256"/>
          <cell r="H4256" t="str">
            <v>Hằng</v>
          </cell>
          <cell r="I4256">
            <v>1006334</v>
          </cell>
          <cell r="J4256" t="str">
            <v>IQC</v>
          </cell>
          <cell r="K4256">
            <v>200</v>
          </cell>
          <cell r="L4256">
            <v>200</v>
          </cell>
          <cell r="M4256">
            <v>0</v>
          </cell>
          <cell r="P4256"/>
          <cell r="Q4256"/>
          <cell r="R4256"/>
          <cell r="S4256"/>
          <cell r="T4256"/>
          <cell r="U4256"/>
          <cell r="V4256"/>
          <cell r="W4256"/>
          <cell r="Y4256"/>
          <cell r="Z4256"/>
          <cell r="AA4256"/>
          <cell r="AB4256"/>
          <cell r="AC4256"/>
          <cell r="AD4256"/>
          <cell r="AE4256"/>
        </row>
        <row r="4257">
          <cell r="B4257">
            <v>44177</v>
          </cell>
          <cell r="C4257">
            <v>50</v>
          </cell>
          <cell r="D4257">
            <v>12</v>
          </cell>
          <cell r="E4257">
            <v>3004040237</v>
          </cell>
          <cell r="F4257" t="str">
            <v>Giá đỡ bản lề dưới IRO3 v2 trắng</v>
          </cell>
          <cell r="G4257"/>
          <cell r="H4257" t="str">
            <v>Hằng</v>
          </cell>
          <cell r="I4257">
            <v>1006334</v>
          </cell>
          <cell r="J4257" t="str">
            <v>IQC</v>
          </cell>
          <cell r="K4257">
            <v>150</v>
          </cell>
          <cell r="L4257">
            <v>150</v>
          </cell>
          <cell r="M4257">
            <v>0</v>
          </cell>
          <cell r="P4257"/>
          <cell r="Q4257"/>
          <cell r="R4257"/>
          <cell r="S4257"/>
          <cell r="T4257"/>
          <cell r="U4257"/>
          <cell r="V4257"/>
          <cell r="W4257"/>
          <cell r="Y4257"/>
          <cell r="Z4257"/>
          <cell r="AA4257"/>
          <cell r="AB4257"/>
          <cell r="AC4257"/>
          <cell r="AD4257"/>
          <cell r="AE4257"/>
        </row>
        <row r="4258">
          <cell r="B4258">
            <v>44177</v>
          </cell>
          <cell r="C4258">
            <v>50</v>
          </cell>
          <cell r="D4258">
            <v>12</v>
          </cell>
          <cell r="E4258">
            <v>3004020333</v>
          </cell>
          <cell r="F4258" t="str">
            <v>Giá đỡ bản lề dưới IRO3 v2 ghi</v>
          </cell>
          <cell r="G4258"/>
          <cell r="H4258" t="str">
            <v>Hằng</v>
          </cell>
          <cell r="I4258">
            <v>1006334</v>
          </cell>
          <cell r="J4258" t="str">
            <v>IQC</v>
          </cell>
          <cell r="K4258">
            <v>200</v>
          </cell>
          <cell r="L4258">
            <v>200</v>
          </cell>
          <cell r="M4258">
            <v>0</v>
          </cell>
          <cell r="P4258"/>
          <cell r="Q4258"/>
          <cell r="R4258"/>
          <cell r="S4258"/>
          <cell r="T4258"/>
          <cell r="U4258"/>
          <cell r="V4258"/>
          <cell r="W4258"/>
          <cell r="Y4258"/>
          <cell r="Z4258"/>
          <cell r="AA4258"/>
          <cell r="AB4258"/>
          <cell r="AC4258"/>
          <cell r="AD4258"/>
          <cell r="AE4258"/>
        </row>
        <row r="4259">
          <cell r="B4259">
            <v>44177</v>
          </cell>
          <cell r="C4259">
            <v>50</v>
          </cell>
          <cell r="D4259">
            <v>12</v>
          </cell>
          <cell r="E4259">
            <v>3004040378</v>
          </cell>
          <cell r="F4259" t="str">
            <v>Giá đỡ bản lề dưới IRO3 E8RO ghi</v>
          </cell>
          <cell r="G4259"/>
          <cell r="H4259" t="str">
            <v>Hằng</v>
          </cell>
          <cell r="I4259">
            <v>1006334</v>
          </cell>
          <cell r="J4259" t="str">
            <v>IQC</v>
          </cell>
          <cell r="K4259">
            <v>150</v>
          </cell>
          <cell r="L4259">
            <v>150</v>
          </cell>
          <cell r="M4259">
            <v>0</v>
          </cell>
          <cell r="P4259"/>
          <cell r="Q4259"/>
          <cell r="R4259"/>
          <cell r="S4259"/>
          <cell r="T4259"/>
          <cell r="U4259"/>
          <cell r="V4259"/>
          <cell r="W4259"/>
          <cell r="Y4259"/>
          <cell r="Z4259"/>
          <cell r="AA4259"/>
          <cell r="AB4259"/>
          <cell r="AC4259"/>
          <cell r="AD4259"/>
          <cell r="AE4259"/>
        </row>
        <row r="4260">
          <cell r="B4260">
            <v>44177</v>
          </cell>
          <cell r="C4260">
            <v>50</v>
          </cell>
          <cell r="D4260">
            <v>12</v>
          </cell>
          <cell r="E4260">
            <v>3004020439</v>
          </cell>
          <cell r="F4260" t="str">
            <v>Cụm vách phải HCV200RO trắng</v>
          </cell>
          <cell r="G4260"/>
          <cell r="H4260" t="str">
            <v>Hằng</v>
          </cell>
          <cell r="I4260">
            <v>1006334</v>
          </cell>
          <cell r="J4260" t="str">
            <v>IQC</v>
          </cell>
          <cell r="K4260">
            <v>150</v>
          </cell>
          <cell r="L4260">
            <v>150</v>
          </cell>
          <cell r="M4260">
            <v>0</v>
          </cell>
          <cell r="P4260"/>
          <cell r="Q4260"/>
          <cell r="R4260"/>
          <cell r="S4260"/>
          <cell r="T4260"/>
          <cell r="U4260"/>
          <cell r="V4260"/>
          <cell r="W4260"/>
          <cell r="Y4260"/>
          <cell r="Z4260"/>
          <cell r="AA4260"/>
          <cell r="AB4260"/>
          <cell r="AC4260"/>
          <cell r="AD4260"/>
          <cell r="AE4260"/>
        </row>
        <row r="4261">
          <cell r="B4261">
            <v>44177</v>
          </cell>
          <cell r="C4261">
            <v>50</v>
          </cell>
          <cell r="D4261">
            <v>12</v>
          </cell>
          <cell r="E4261">
            <v>4003010035</v>
          </cell>
          <cell r="F4261" t="str">
            <v>Thép tấm SPCC 0.6x862x943</v>
          </cell>
          <cell r="G4261"/>
          <cell r="H4261" t="str">
            <v>Hằng</v>
          </cell>
          <cell r="I4261">
            <v>1000339</v>
          </cell>
          <cell r="J4261" t="str">
            <v>IQC</v>
          </cell>
          <cell r="K4261">
            <v>3280</v>
          </cell>
          <cell r="L4261">
            <v>3280</v>
          </cell>
          <cell r="M4261">
            <v>0</v>
          </cell>
          <cell r="P4261"/>
          <cell r="Q4261"/>
          <cell r="R4261"/>
          <cell r="S4261"/>
          <cell r="T4261"/>
          <cell r="U4261"/>
          <cell r="V4261"/>
          <cell r="W4261"/>
          <cell r="Y4261"/>
          <cell r="Z4261"/>
          <cell r="AA4261"/>
          <cell r="AB4261"/>
          <cell r="AC4261"/>
          <cell r="AD4261"/>
          <cell r="AE4261"/>
        </row>
        <row r="4262">
          <cell r="B4262">
            <v>44177</v>
          </cell>
          <cell r="C4262">
            <v>50</v>
          </cell>
          <cell r="D4262">
            <v>12</v>
          </cell>
          <cell r="E4262">
            <v>3004020379</v>
          </cell>
          <cell r="F4262" t="str">
            <v>Thép tấm SPCC 1.2x70x286</v>
          </cell>
          <cell r="G4262"/>
          <cell r="H4262" t="str">
            <v>Hằng</v>
          </cell>
          <cell r="I4262">
            <v>1000341</v>
          </cell>
          <cell r="J4262" t="str">
            <v>IQC</v>
          </cell>
          <cell r="K4262">
            <v>5402</v>
          </cell>
          <cell r="L4262">
            <v>5402</v>
          </cell>
          <cell r="M4262">
            <v>0</v>
          </cell>
          <cell r="P4262"/>
          <cell r="Q4262"/>
          <cell r="R4262"/>
          <cell r="S4262"/>
          <cell r="T4262"/>
          <cell r="U4262"/>
          <cell r="V4262"/>
          <cell r="W4262"/>
          <cell r="Y4262"/>
          <cell r="Z4262"/>
          <cell r="AA4262"/>
          <cell r="AB4262"/>
          <cell r="AC4262"/>
          <cell r="AD4262"/>
          <cell r="AE4262"/>
        </row>
        <row r="4263">
          <cell r="B4263">
            <v>44177</v>
          </cell>
          <cell r="C4263">
            <v>50</v>
          </cell>
          <cell r="D4263">
            <v>12</v>
          </cell>
          <cell r="E4263">
            <v>4003010035</v>
          </cell>
          <cell r="F4263" t="str">
            <v>Thép tấm SPCC 0.6x862x943</v>
          </cell>
          <cell r="G4263"/>
          <cell r="H4263" t="str">
            <v>Hằng</v>
          </cell>
          <cell r="I4263">
            <v>1000341</v>
          </cell>
          <cell r="J4263" t="str">
            <v>IQC</v>
          </cell>
          <cell r="K4263">
            <v>1720</v>
          </cell>
          <cell r="L4263">
            <v>1720</v>
          </cell>
          <cell r="M4263">
            <v>0</v>
          </cell>
          <cell r="P4263"/>
          <cell r="Q4263"/>
          <cell r="R4263"/>
          <cell r="S4263"/>
          <cell r="T4263"/>
          <cell r="U4263"/>
          <cell r="V4263"/>
          <cell r="W4263"/>
          <cell r="Y4263"/>
          <cell r="Z4263"/>
          <cell r="AA4263"/>
          <cell r="AB4263"/>
          <cell r="AC4263"/>
          <cell r="AD4263"/>
          <cell r="AE4263"/>
        </row>
        <row r="4264">
          <cell r="B4264">
            <v>44177</v>
          </cell>
          <cell r="C4264">
            <v>50</v>
          </cell>
          <cell r="D4264">
            <v>12</v>
          </cell>
          <cell r="E4264">
            <v>4003010005</v>
          </cell>
          <cell r="F4264" t="str">
            <v>Thép cán nguội - Thân tủ 0.5mm</v>
          </cell>
          <cell r="G4264"/>
          <cell r="H4264" t="str">
            <v>Hằng</v>
          </cell>
          <cell r="I4264">
            <v>1000341</v>
          </cell>
          <cell r="J4264" t="str">
            <v>IQC</v>
          </cell>
          <cell r="K4264">
            <v>2089</v>
          </cell>
          <cell r="L4264">
            <v>2089</v>
          </cell>
          <cell r="M4264">
            <v>0</v>
          </cell>
          <cell r="P4264"/>
          <cell r="Q4264"/>
          <cell r="R4264"/>
          <cell r="S4264"/>
          <cell r="T4264"/>
          <cell r="U4264"/>
          <cell r="V4264"/>
          <cell r="W4264"/>
          <cell r="Y4264"/>
          <cell r="Z4264"/>
          <cell r="AA4264"/>
          <cell r="AB4264"/>
          <cell r="AC4264"/>
          <cell r="AD4264"/>
          <cell r="AE4264"/>
        </row>
        <row r="4265">
          <cell r="B4265">
            <v>44177</v>
          </cell>
          <cell r="C4265">
            <v>50</v>
          </cell>
          <cell r="D4265">
            <v>12</v>
          </cell>
          <cell r="E4265">
            <v>3004010130</v>
          </cell>
          <cell r="F4265" t="str">
            <v>Bộ dây điện HCV200RO</v>
          </cell>
          <cell r="G4265"/>
          <cell r="H4265" t="str">
            <v>Nhật Anh</v>
          </cell>
          <cell r="I4265">
            <v>1004785</v>
          </cell>
          <cell r="J4265" t="str">
            <v>IQC</v>
          </cell>
          <cell r="K4265">
            <v>400</v>
          </cell>
          <cell r="L4265">
            <v>400</v>
          </cell>
          <cell r="M4265">
            <v>0</v>
          </cell>
          <cell r="P4265"/>
          <cell r="Q4265"/>
          <cell r="R4265"/>
          <cell r="S4265"/>
          <cell r="T4265"/>
          <cell r="U4265"/>
          <cell r="V4265"/>
          <cell r="W4265"/>
          <cell r="Y4265"/>
          <cell r="Z4265"/>
          <cell r="AA4265"/>
          <cell r="AB4265"/>
          <cell r="AC4265"/>
          <cell r="AD4265"/>
          <cell r="AE4265"/>
        </row>
        <row r="4266">
          <cell r="B4266">
            <v>44177</v>
          </cell>
          <cell r="C4266">
            <v>50</v>
          </cell>
          <cell r="D4266">
            <v>12</v>
          </cell>
          <cell r="E4266">
            <v>3004010132</v>
          </cell>
          <cell r="F4266" t="str">
            <v>Bộ dây điện phao HCV200RO</v>
          </cell>
          <cell r="G4266"/>
          <cell r="H4266" t="str">
            <v>Nhật Anh</v>
          </cell>
          <cell r="I4266">
            <v>1004785</v>
          </cell>
          <cell r="J4266" t="str">
            <v>IQC</v>
          </cell>
          <cell r="K4266">
            <v>400</v>
          </cell>
          <cell r="L4266">
            <v>400</v>
          </cell>
          <cell r="M4266">
            <v>0</v>
          </cell>
          <cell r="P4266"/>
          <cell r="Q4266"/>
          <cell r="R4266"/>
          <cell r="S4266"/>
          <cell r="T4266"/>
          <cell r="U4266"/>
          <cell r="V4266"/>
          <cell r="W4266"/>
          <cell r="Y4266"/>
          <cell r="Z4266"/>
          <cell r="AA4266"/>
          <cell r="AB4266"/>
          <cell r="AC4266"/>
          <cell r="AD4266"/>
          <cell r="AE4266"/>
        </row>
        <row r="4267">
          <cell r="B4267">
            <v>44177</v>
          </cell>
          <cell r="C4267">
            <v>50</v>
          </cell>
          <cell r="D4267">
            <v>12</v>
          </cell>
          <cell r="E4267">
            <v>3004010016</v>
          </cell>
          <cell r="F4267" t="str">
            <v>Dây 4 màu dùng cho vi mạch</v>
          </cell>
          <cell r="G4267"/>
          <cell r="H4267" t="str">
            <v>Nhật Anh</v>
          </cell>
          <cell r="I4267">
            <v>1004785</v>
          </cell>
          <cell r="J4267" t="str">
            <v>IQC</v>
          </cell>
          <cell r="K4267">
            <v>3600</v>
          </cell>
          <cell r="L4267">
            <v>3600</v>
          </cell>
          <cell r="M4267">
            <v>0</v>
          </cell>
          <cell r="P4267"/>
          <cell r="Q4267"/>
          <cell r="R4267"/>
          <cell r="S4267"/>
          <cell r="T4267"/>
          <cell r="U4267"/>
          <cell r="V4267"/>
          <cell r="W4267"/>
          <cell r="Y4267"/>
          <cell r="Z4267"/>
          <cell r="AA4267"/>
          <cell r="AB4267"/>
          <cell r="AC4267"/>
          <cell r="AD4267"/>
          <cell r="AE4267"/>
        </row>
        <row r="4268">
          <cell r="B4268">
            <v>44177</v>
          </cell>
          <cell r="C4268">
            <v>50</v>
          </cell>
          <cell r="D4268">
            <v>12</v>
          </cell>
          <cell r="E4268">
            <v>3004010017</v>
          </cell>
          <cell r="F4268" t="str">
            <v>Dây điện AT1 (20cm)</v>
          </cell>
          <cell r="G4268"/>
          <cell r="H4268" t="str">
            <v>Nhật Anh</v>
          </cell>
          <cell r="I4268">
            <v>1004785</v>
          </cell>
          <cell r="J4268" t="str">
            <v>IQC</v>
          </cell>
          <cell r="K4268">
            <v>5000</v>
          </cell>
          <cell r="L4268">
            <v>5000</v>
          </cell>
          <cell r="M4268">
            <v>0</v>
          </cell>
          <cell r="P4268"/>
          <cell r="Q4268"/>
          <cell r="R4268"/>
          <cell r="S4268"/>
          <cell r="T4268"/>
          <cell r="U4268"/>
          <cell r="V4268"/>
          <cell r="W4268"/>
          <cell r="Y4268"/>
          <cell r="Z4268"/>
          <cell r="AA4268"/>
          <cell r="AB4268"/>
          <cell r="AC4268"/>
          <cell r="AD4268"/>
          <cell r="AE4268"/>
        </row>
        <row r="4269">
          <cell r="B4269">
            <v>44177</v>
          </cell>
          <cell r="C4269">
            <v>50</v>
          </cell>
          <cell r="D4269">
            <v>12</v>
          </cell>
          <cell r="E4269">
            <v>4006030302</v>
          </cell>
          <cell r="F4269" t="str">
            <v>Tem bình áp KAROFI</v>
          </cell>
          <cell r="G4269"/>
          <cell r="H4269" t="str">
            <v>Nhật Anh</v>
          </cell>
          <cell r="I4269">
            <v>1000343</v>
          </cell>
          <cell r="J4269" t="str">
            <v>IQC</v>
          </cell>
          <cell r="K4269">
            <v>15000</v>
          </cell>
          <cell r="L4269">
            <v>15000</v>
          </cell>
          <cell r="M4269">
            <v>0</v>
          </cell>
          <cell r="P4269"/>
          <cell r="Q4269"/>
          <cell r="R4269"/>
          <cell r="S4269"/>
          <cell r="T4269"/>
          <cell r="U4269"/>
          <cell r="V4269"/>
          <cell r="W4269"/>
          <cell r="Y4269"/>
          <cell r="Z4269"/>
          <cell r="AA4269"/>
          <cell r="AB4269"/>
          <cell r="AC4269"/>
          <cell r="AD4269"/>
          <cell r="AE4269"/>
        </row>
        <row r="4270">
          <cell r="B4270">
            <v>44177</v>
          </cell>
          <cell r="C4270">
            <v>50</v>
          </cell>
          <cell r="D4270">
            <v>12</v>
          </cell>
          <cell r="E4270">
            <v>4006032054</v>
          </cell>
          <cell r="F4270" t="str">
            <v>Tem màng RO Purifim M-T1812A100</v>
          </cell>
          <cell r="G4270"/>
          <cell r="H4270" t="str">
            <v>Nhật Anh</v>
          </cell>
          <cell r="I4270">
            <v>1000343</v>
          </cell>
          <cell r="J4270" t="str">
            <v>IQC</v>
          </cell>
          <cell r="K4270">
            <v>10000</v>
          </cell>
          <cell r="L4270">
            <v>10000</v>
          </cell>
          <cell r="M4270">
            <v>0</v>
          </cell>
          <cell r="P4270"/>
          <cell r="Q4270"/>
          <cell r="R4270"/>
          <cell r="S4270"/>
          <cell r="T4270"/>
          <cell r="U4270"/>
          <cell r="V4270"/>
          <cell r="W4270"/>
          <cell r="Y4270"/>
          <cell r="Z4270"/>
          <cell r="AA4270"/>
          <cell r="AB4270"/>
          <cell r="AC4270"/>
          <cell r="AD4270"/>
          <cell r="AE4270"/>
        </row>
        <row r="4271">
          <cell r="B4271">
            <v>44177</v>
          </cell>
          <cell r="C4271">
            <v>50</v>
          </cell>
          <cell r="D4271">
            <v>12</v>
          </cell>
          <cell r="E4271">
            <v>4006030311</v>
          </cell>
          <cell r="F4271" t="str">
            <v>Tem cốc 1 Vi lọc 5 micron KAROFI</v>
          </cell>
          <cell r="G4271"/>
          <cell r="H4271" t="str">
            <v>Nhật Anh</v>
          </cell>
          <cell r="I4271">
            <v>1000343</v>
          </cell>
          <cell r="J4271" t="str">
            <v>IQC</v>
          </cell>
          <cell r="K4271">
            <v>7600</v>
          </cell>
          <cell r="L4271">
            <v>7600</v>
          </cell>
          <cell r="M4271">
            <v>0</v>
          </cell>
          <cell r="P4271"/>
          <cell r="Q4271"/>
          <cell r="R4271"/>
          <cell r="S4271"/>
          <cell r="T4271"/>
          <cell r="U4271"/>
          <cell r="V4271"/>
          <cell r="W4271"/>
          <cell r="Y4271"/>
          <cell r="Z4271"/>
          <cell r="AA4271"/>
          <cell r="AB4271"/>
          <cell r="AC4271"/>
          <cell r="AD4271"/>
          <cell r="AE4271"/>
        </row>
        <row r="4272">
          <cell r="B4272">
            <v>44177</v>
          </cell>
          <cell r="C4272">
            <v>50</v>
          </cell>
          <cell r="D4272">
            <v>12</v>
          </cell>
          <cell r="E4272">
            <v>4006030312</v>
          </cell>
          <cell r="F4272" t="str">
            <v>Tem cốc 2 ACTIVATED CARBON KAROFI</v>
          </cell>
          <cell r="G4272"/>
          <cell r="H4272" t="str">
            <v>Nhật Anh</v>
          </cell>
          <cell r="I4272">
            <v>1000343</v>
          </cell>
          <cell r="J4272" t="str">
            <v>IQC</v>
          </cell>
          <cell r="K4272">
            <v>6000</v>
          </cell>
          <cell r="L4272">
            <v>6000</v>
          </cell>
          <cell r="M4272">
            <v>0</v>
          </cell>
          <cell r="P4272"/>
          <cell r="Q4272"/>
          <cell r="R4272"/>
          <cell r="S4272"/>
          <cell r="T4272"/>
          <cell r="U4272"/>
          <cell r="V4272"/>
          <cell r="W4272"/>
          <cell r="Y4272"/>
          <cell r="Z4272"/>
          <cell r="AA4272"/>
          <cell r="AB4272"/>
          <cell r="AC4272"/>
          <cell r="AD4272"/>
          <cell r="AE4272"/>
        </row>
        <row r="4273">
          <cell r="B4273">
            <v>44177</v>
          </cell>
          <cell r="C4273">
            <v>50</v>
          </cell>
          <cell r="D4273">
            <v>12</v>
          </cell>
          <cell r="E4273">
            <v>4006030321</v>
          </cell>
          <cell r="F4273" t="str">
            <v>Tem giá sắt Máy lọc nước không ĐH</v>
          </cell>
          <cell r="G4273"/>
          <cell r="H4273" t="str">
            <v>Nhật Anh</v>
          </cell>
          <cell r="I4273">
            <v>1000343</v>
          </cell>
          <cell r="J4273" t="str">
            <v>IQC</v>
          </cell>
          <cell r="K4273">
            <v>2000</v>
          </cell>
          <cell r="L4273">
            <v>2000</v>
          </cell>
          <cell r="M4273">
            <v>0</v>
          </cell>
          <cell r="P4273"/>
          <cell r="Q4273"/>
          <cell r="R4273"/>
          <cell r="S4273"/>
          <cell r="T4273"/>
          <cell r="U4273"/>
          <cell r="V4273"/>
          <cell r="W4273"/>
          <cell r="Y4273"/>
          <cell r="Z4273"/>
          <cell r="AA4273"/>
          <cell r="AB4273"/>
          <cell r="AC4273"/>
          <cell r="AD4273"/>
          <cell r="AE4273"/>
        </row>
        <row r="4274">
          <cell r="B4274">
            <v>44177</v>
          </cell>
          <cell r="C4274">
            <v>50</v>
          </cell>
          <cell r="D4274">
            <v>12</v>
          </cell>
          <cell r="E4274">
            <v>4006031554</v>
          </cell>
          <cell r="F4274" t="str">
            <v>Tem NY KAROFI KSP90</v>
          </cell>
          <cell r="G4274"/>
          <cell r="H4274" t="str">
            <v>Nhật Anh</v>
          </cell>
          <cell r="I4274">
            <v>1000343</v>
          </cell>
          <cell r="J4274" t="str">
            <v>IQC</v>
          </cell>
          <cell r="K4274">
            <v>4000</v>
          </cell>
          <cell r="L4274">
            <v>4000</v>
          </cell>
          <cell r="M4274">
            <v>0</v>
          </cell>
          <cell r="P4274"/>
          <cell r="Q4274"/>
          <cell r="R4274"/>
          <cell r="S4274"/>
          <cell r="T4274"/>
          <cell r="U4274"/>
          <cell r="V4274"/>
          <cell r="W4274"/>
          <cell r="Y4274"/>
          <cell r="Z4274"/>
          <cell r="AA4274"/>
          <cell r="AB4274"/>
          <cell r="AC4274"/>
          <cell r="AD4274"/>
          <cell r="AE4274"/>
        </row>
        <row r="4275">
          <cell r="B4275">
            <v>44177</v>
          </cell>
          <cell r="C4275">
            <v>50</v>
          </cell>
          <cell r="D4275">
            <v>12</v>
          </cell>
          <cell r="E4275">
            <v>4006031586</v>
          </cell>
          <cell r="F4275" t="str">
            <v>Tem cốc PP 1u (IQ-PLUS)</v>
          </cell>
          <cell r="G4275"/>
          <cell r="H4275" t="str">
            <v>Nhật Anh</v>
          </cell>
          <cell r="I4275">
            <v>1000343</v>
          </cell>
          <cell r="J4275" t="str">
            <v>IQC</v>
          </cell>
          <cell r="K4275">
            <v>3400</v>
          </cell>
          <cell r="L4275">
            <v>3400</v>
          </cell>
          <cell r="M4275">
            <v>0</v>
          </cell>
          <cell r="P4275"/>
          <cell r="Q4275"/>
          <cell r="R4275"/>
          <cell r="S4275"/>
          <cell r="T4275"/>
          <cell r="U4275"/>
          <cell r="V4275"/>
          <cell r="W4275"/>
          <cell r="Y4275"/>
          <cell r="Z4275"/>
          <cell r="AA4275"/>
          <cell r="AB4275"/>
          <cell r="AC4275"/>
          <cell r="AD4275"/>
          <cell r="AE4275"/>
        </row>
        <row r="4276">
          <cell r="B4276">
            <v>44177</v>
          </cell>
          <cell r="C4276">
            <v>50</v>
          </cell>
          <cell r="D4276">
            <v>12</v>
          </cell>
          <cell r="E4276">
            <v>4006031587</v>
          </cell>
          <cell r="F4276" t="str">
            <v>Tem cốc PP 5u (IQ-PLUS)</v>
          </cell>
          <cell r="G4276"/>
          <cell r="H4276" t="str">
            <v>Nhật Anh</v>
          </cell>
          <cell r="I4276">
            <v>1000343</v>
          </cell>
          <cell r="J4276" t="str">
            <v>IQC</v>
          </cell>
          <cell r="K4276">
            <v>2800</v>
          </cell>
          <cell r="L4276">
            <v>2800</v>
          </cell>
          <cell r="M4276">
            <v>0</v>
          </cell>
          <cell r="P4276"/>
          <cell r="Q4276"/>
          <cell r="R4276"/>
          <cell r="S4276"/>
          <cell r="T4276"/>
          <cell r="U4276"/>
          <cell r="V4276"/>
          <cell r="W4276"/>
          <cell r="Y4276"/>
          <cell r="Z4276"/>
          <cell r="AA4276"/>
          <cell r="AB4276"/>
          <cell r="AC4276"/>
          <cell r="AD4276"/>
          <cell r="AE4276"/>
        </row>
        <row r="4277">
          <cell r="B4277">
            <v>44177</v>
          </cell>
          <cell r="C4277">
            <v>50</v>
          </cell>
          <cell r="D4277">
            <v>12</v>
          </cell>
          <cell r="E4277">
            <v>4006031588</v>
          </cell>
          <cell r="F4277" t="str">
            <v>Tem cốc CTO (IQ-PLUS)</v>
          </cell>
          <cell r="G4277"/>
          <cell r="H4277" t="str">
            <v>Nhật Anh</v>
          </cell>
          <cell r="I4277">
            <v>1000343</v>
          </cell>
          <cell r="J4277" t="str">
            <v>IQC</v>
          </cell>
          <cell r="K4277">
            <v>3400</v>
          </cell>
          <cell r="L4277">
            <v>3400</v>
          </cell>
          <cell r="M4277">
            <v>0</v>
          </cell>
          <cell r="P4277"/>
          <cell r="Q4277"/>
          <cell r="R4277"/>
          <cell r="S4277"/>
          <cell r="T4277"/>
          <cell r="U4277"/>
          <cell r="V4277"/>
          <cell r="W4277"/>
          <cell r="Y4277"/>
          <cell r="Z4277"/>
          <cell r="AA4277"/>
          <cell r="AB4277"/>
          <cell r="AC4277"/>
          <cell r="AD4277"/>
          <cell r="AE4277"/>
        </row>
        <row r="4278">
          <cell r="B4278">
            <v>44177</v>
          </cell>
          <cell r="C4278">
            <v>50</v>
          </cell>
          <cell r="D4278">
            <v>12</v>
          </cell>
          <cell r="E4278">
            <v>4006031592</v>
          </cell>
          <cell r="F4278" t="str">
            <v>Tem phụ KAROFI KSI90 PLUS</v>
          </cell>
          <cell r="G4278"/>
          <cell r="H4278" t="str">
            <v>Nhật Anh</v>
          </cell>
          <cell r="I4278">
            <v>1000343</v>
          </cell>
          <cell r="J4278" t="str">
            <v>IQC</v>
          </cell>
          <cell r="K4278">
            <v>8000</v>
          </cell>
          <cell r="L4278">
            <v>8000</v>
          </cell>
          <cell r="M4278">
            <v>0</v>
          </cell>
          <cell r="P4278"/>
          <cell r="Q4278"/>
          <cell r="R4278"/>
          <cell r="S4278"/>
          <cell r="T4278"/>
          <cell r="U4278"/>
          <cell r="V4278"/>
          <cell r="W4278"/>
          <cell r="Y4278"/>
          <cell r="Z4278"/>
          <cell r="AA4278"/>
          <cell r="AB4278"/>
          <cell r="AC4278"/>
          <cell r="AD4278"/>
          <cell r="AE4278"/>
        </row>
        <row r="4279">
          <cell r="B4279">
            <v>44177</v>
          </cell>
          <cell r="C4279">
            <v>50</v>
          </cell>
          <cell r="D4279">
            <v>12</v>
          </cell>
          <cell r="E4279">
            <v>4006031597</v>
          </cell>
          <cell r="F4279" t="str">
            <v>Tem phụ KAROFI N-e239</v>
          </cell>
          <cell r="G4279"/>
          <cell r="H4279" t="str">
            <v>Nhật Anh</v>
          </cell>
          <cell r="I4279">
            <v>1000343</v>
          </cell>
          <cell r="J4279" t="str">
            <v>IQC</v>
          </cell>
          <cell r="K4279">
            <v>8000</v>
          </cell>
          <cell r="L4279">
            <v>8000</v>
          </cell>
          <cell r="M4279">
            <v>0</v>
          </cell>
          <cell r="P4279"/>
          <cell r="Q4279"/>
          <cell r="R4279"/>
          <cell r="S4279"/>
          <cell r="T4279"/>
          <cell r="U4279"/>
          <cell r="V4279"/>
          <cell r="W4279"/>
          <cell r="Y4279"/>
          <cell r="Z4279"/>
          <cell r="AA4279"/>
          <cell r="AB4279"/>
          <cell r="AC4279"/>
          <cell r="AD4279"/>
          <cell r="AE4279"/>
        </row>
        <row r="4280">
          <cell r="B4280">
            <v>44177</v>
          </cell>
          <cell r="C4280">
            <v>50</v>
          </cell>
          <cell r="D4280">
            <v>12</v>
          </cell>
          <cell r="E4280">
            <v>4006031606</v>
          </cell>
          <cell r="F4280" t="str">
            <v>Tem NY KAROFI N-E239</v>
          </cell>
          <cell r="G4280"/>
          <cell r="H4280" t="str">
            <v>Nhật Anh</v>
          </cell>
          <cell r="I4280">
            <v>1000343</v>
          </cell>
          <cell r="J4280" t="str">
            <v>IQC</v>
          </cell>
          <cell r="K4280">
            <v>5000</v>
          </cell>
          <cell r="L4280">
            <v>5000</v>
          </cell>
          <cell r="M4280">
            <v>0</v>
          </cell>
          <cell r="P4280"/>
          <cell r="Q4280"/>
          <cell r="R4280"/>
          <cell r="S4280"/>
          <cell r="T4280"/>
          <cell r="U4280"/>
          <cell r="V4280"/>
          <cell r="W4280"/>
          <cell r="Y4280"/>
          <cell r="Z4280"/>
          <cell r="AA4280"/>
          <cell r="AB4280"/>
          <cell r="AC4280"/>
          <cell r="AD4280"/>
          <cell r="AE4280"/>
        </row>
        <row r="4281">
          <cell r="B4281">
            <v>44177</v>
          </cell>
          <cell r="C4281">
            <v>50</v>
          </cell>
          <cell r="D4281">
            <v>12</v>
          </cell>
          <cell r="E4281">
            <v>4006031743</v>
          </cell>
          <cell r="F4281" t="str">
            <v>Tem phụ KAROFI E8RO (Hàn Quốc)</v>
          </cell>
          <cell r="G4281"/>
          <cell r="H4281" t="str">
            <v>Nhật Anh</v>
          </cell>
          <cell r="I4281">
            <v>1000343</v>
          </cell>
          <cell r="J4281" t="str">
            <v>IQC</v>
          </cell>
          <cell r="K4281">
            <v>2000</v>
          </cell>
          <cell r="L4281">
            <v>2000</v>
          </cell>
          <cell r="M4281">
            <v>0</v>
          </cell>
          <cell r="P4281"/>
          <cell r="Q4281"/>
          <cell r="R4281"/>
          <cell r="S4281"/>
          <cell r="T4281"/>
          <cell r="U4281"/>
          <cell r="V4281"/>
          <cell r="W4281"/>
          <cell r="Y4281"/>
          <cell r="Z4281"/>
          <cell r="AA4281"/>
          <cell r="AB4281"/>
          <cell r="AC4281"/>
          <cell r="AD4281"/>
          <cell r="AE4281"/>
        </row>
        <row r="4282">
          <cell r="B4282">
            <v>44177</v>
          </cell>
          <cell r="C4282">
            <v>50</v>
          </cell>
          <cell r="D4282">
            <v>12</v>
          </cell>
          <cell r="E4282">
            <v>4006031885</v>
          </cell>
          <cell r="F4282" t="str">
            <v>Tem QR Code KAROFI KSI90 Plus</v>
          </cell>
          <cell r="G4282"/>
          <cell r="H4282" t="str">
            <v>Nhật Anh</v>
          </cell>
          <cell r="I4282">
            <v>1000343</v>
          </cell>
          <cell r="J4282" t="str">
            <v>IQC</v>
          </cell>
          <cell r="K4282">
            <v>4000</v>
          </cell>
          <cell r="L4282">
            <v>4000</v>
          </cell>
          <cell r="M4282">
            <v>0</v>
          </cell>
          <cell r="P4282"/>
          <cell r="Q4282"/>
          <cell r="R4282"/>
          <cell r="S4282"/>
          <cell r="T4282"/>
          <cell r="U4282"/>
          <cell r="V4282"/>
          <cell r="W4282"/>
          <cell r="Y4282"/>
          <cell r="Z4282"/>
          <cell r="AA4282"/>
          <cell r="AB4282"/>
          <cell r="AC4282"/>
          <cell r="AD4282"/>
          <cell r="AE4282"/>
        </row>
        <row r="4283">
          <cell r="B4283">
            <v>44177</v>
          </cell>
          <cell r="C4283">
            <v>50</v>
          </cell>
          <cell r="D4283">
            <v>12</v>
          </cell>
          <cell r="E4283">
            <v>4006031912</v>
          </cell>
          <cell r="F4283" t="str">
            <v>Tem QR Code KAROFI O-P1310</v>
          </cell>
          <cell r="G4283"/>
          <cell r="H4283" t="str">
            <v>Nhật Anh</v>
          </cell>
          <cell r="I4283">
            <v>1000343</v>
          </cell>
          <cell r="J4283" t="str">
            <v>IQC</v>
          </cell>
          <cell r="K4283">
            <v>4000</v>
          </cell>
          <cell r="L4283">
            <v>4000</v>
          </cell>
          <cell r="M4283">
            <v>0</v>
          </cell>
          <cell r="P4283"/>
          <cell r="Q4283"/>
          <cell r="R4283"/>
          <cell r="S4283"/>
          <cell r="T4283"/>
          <cell r="U4283"/>
          <cell r="V4283"/>
          <cell r="W4283"/>
          <cell r="Y4283"/>
          <cell r="Z4283"/>
          <cell r="AA4283"/>
          <cell r="AB4283"/>
          <cell r="AC4283"/>
          <cell r="AD4283"/>
          <cell r="AE4283"/>
        </row>
        <row r="4284">
          <cell r="B4284">
            <v>44177</v>
          </cell>
          <cell r="C4284">
            <v>50</v>
          </cell>
          <cell r="D4284">
            <v>12</v>
          </cell>
          <cell r="E4284">
            <v>4006031894</v>
          </cell>
          <cell r="F4284" t="str">
            <v>Tem QR Code KAROFI N-e239</v>
          </cell>
          <cell r="G4284"/>
          <cell r="H4284" t="str">
            <v>Nhật Anh</v>
          </cell>
          <cell r="I4284">
            <v>1000343</v>
          </cell>
          <cell r="J4284" t="str">
            <v>IQC</v>
          </cell>
          <cell r="K4284">
            <v>4000</v>
          </cell>
          <cell r="L4284">
            <v>4000</v>
          </cell>
          <cell r="M4284">
            <v>0</v>
          </cell>
          <cell r="P4284"/>
          <cell r="Q4284"/>
          <cell r="R4284"/>
          <cell r="S4284"/>
          <cell r="T4284"/>
          <cell r="U4284"/>
          <cell r="V4284"/>
          <cell r="W4284"/>
          <cell r="Y4284"/>
          <cell r="Z4284"/>
          <cell r="AA4284"/>
          <cell r="AB4284"/>
          <cell r="AC4284"/>
          <cell r="AD4284"/>
          <cell r="AE4284"/>
        </row>
        <row r="4285">
          <cell r="B4285">
            <v>44177</v>
          </cell>
          <cell r="C4285">
            <v>50</v>
          </cell>
          <cell r="D4285">
            <v>12</v>
          </cell>
          <cell r="E4285">
            <v>4006040006</v>
          </cell>
          <cell r="F4285" t="str">
            <v>Dây thít trắng 150x3mm</v>
          </cell>
          <cell r="G4285"/>
          <cell r="H4285" t="str">
            <v>Nhật Anh</v>
          </cell>
          <cell r="I4285">
            <v>1000333</v>
          </cell>
          <cell r="J4285" t="str">
            <v>IQC</v>
          </cell>
          <cell r="K4285">
            <v>50000</v>
          </cell>
          <cell r="L4285">
            <v>50000</v>
          </cell>
          <cell r="M4285">
            <v>0</v>
          </cell>
          <cell r="P4285"/>
          <cell r="Q4285"/>
          <cell r="R4285"/>
          <cell r="S4285"/>
          <cell r="T4285"/>
          <cell r="U4285"/>
          <cell r="V4285"/>
          <cell r="W4285"/>
          <cell r="Y4285"/>
          <cell r="Z4285"/>
          <cell r="AA4285"/>
          <cell r="AB4285"/>
          <cell r="AC4285"/>
          <cell r="AD4285"/>
          <cell r="AE4285"/>
        </row>
        <row r="4286">
          <cell r="B4286">
            <v>44177</v>
          </cell>
          <cell r="C4286">
            <v>50</v>
          </cell>
          <cell r="D4286">
            <v>12</v>
          </cell>
          <cell r="E4286">
            <v>2013090003</v>
          </cell>
          <cell r="F4286" t="str">
            <v>Hộp đấu điện</v>
          </cell>
          <cell r="G4286"/>
          <cell r="H4286" t="str">
            <v>Nhật Anh</v>
          </cell>
          <cell r="I4286">
            <v>1000333</v>
          </cell>
          <cell r="J4286" t="str">
            <v>IQC</v>
          </cell>
          <cell r="K4286">
            <v>50</v>
          </cell>
          <cell r="L4286">
            <v>50</v>
          </cell>
          <cell r="M4286">
            <v>0</v>
          </cell>
          <cell r="P4286"/>
          <cell r="Q4286"/>
          <cell r="R4286"/>
          <cell r="S4286"/>
          <cell r="T4286"/>
          <cell r="U4286"/>
          <cell r="V4286"/>
          <cell r="W4286"/>
          <cell r="Y4286"/>
          <cell r="Z4286"/>
          <cell r="AA4286"/>
          <cell r="AB4286"/>
          <cell r="AC4286"/>
          <cell r="AD4286"/>
          <cell r="AE4286"/>
        </row>
        <row r="4287">
          <cell r="B4287">
            <v>44177</v>
          </cell>
          <cell r="C4287">
            <v>50</v>
          </cell>
          <cell r="D4287">
            <v>12</v>
          </cell>
          <cell r="E4287">
            <v>4006040003</v>
          </cell>
          <cell r="F4287" t="str">
            <v>Dây thít 300x5mm</v>
          </cell>
          <cell r="G4287"/>
          <cell r="H4287" t="str">
            <v>Nhật Anh</v>
          </cell>
          <cell r="I4287">
            <v>1000333</v>
          </cell>
          <cell r="J4287" t="str">
            <v>IQC</v>
          </cell>
          <cell r="K4287">
            <v>5000</v>
          </cell>
          <cell r="L4287">
            <v>5000</v>
          </cell>
          <cell r="M4287">
            <v>0</v>
          </cell>
          <cell r="P4287"/>
          <cell r="Q4287"/>
          <cell r="R4287"/>
          <cell r="S4287"/>
          <cell r="T4287"/>
          <cell r="U4287"/>
          <cell r="V4287"/>
          <cell r="W4287"/>
          <cell r="Y4287"/>
          <cell r="Z4287"/>
          <cell r="AA4287"/>
          <cell r="AB4287"/>
          <cell r="AC4287"/>
          <cell r="AD4287"/>
          <cell r="AE4287"/>
        </row>
        <row r="4288">
          <cell r="B4288">
            <v>44177</v>
          </cell>
          <cell r="C4288">
            <v>50</v>
          </cell>
          <cell r="D4288">
            <v>12</v>
          </cell>
          <cell r="E4288">
            <v>3004060061</v>
          </cell>
          <cell r="F4288" t="str">
            <v>Khung UNDERSINK v4 trắng</v>
          </cell>
          <cell r="G4288"/>
          <cell r="H4288" t="str">
            <v>Nhật Anh</v>
          </cell>
          <cell r="I4288">
            <v>1006334</v>
          </cell>
          <cell r="J4288" t="str">
            <v>IQC</v>
          </cell>
          <cell r="K4288">
            <v>72</v>
          </cell>
          <cell r="L4288">
            <v>72</v>
          </cell>
          <cell r="M4288">
            <v>0</v>
          </cell>
          <cell r="P4288"/>
          <cell r="Q4288"/>
          <cell r="R4288"/>
          <cell r="S4288"/>
          <cell r="T4288"/>
          <cell r="U4288"/>
          <cell r="V4288"/>
          <cell r="W4288"/>
          <cell r="Y4288"/>
          <cell r="Z4288"/>
          <cell r="AA4288"/>
          <cell r="AB4288"/>
          <cell r="AC4288"/>
          <cell r="AD4288"/>
          <cell r="AE4288"/>
        </row>
        <row r="4289">
          <cell r="B4289">
            <v>44177</v>
          </cell>
          <cell r="C4289">
            <v>50</v>
          </cell>
          <cell r="D4289">
            <v>12</v>
          </cell>
          <cell r="E4289">
            <v>3004040403</v>
          </cell>
          <cell r="F4289" t="str">
            <v>Gá điện IQ-PLUS trắng</v>
          </cell>
          <cell r="G4289"/>
          <cell r="H4289" t="str">
            <v>Nhật Anh</v>
          </cell>
          <cell r="I4289">
            <v>1006334</v>
          </cell>
          <cell r="J4289" t="str">
            <v>IQC</v>
          </cell>
          <cell r="K4289">
            <v>581</v>
          </cell>
          <cell r="L4289">
            <v>581</v>
          </cell>
          <cell r="M4289">
            <v>0</v>
          </cell>
          <cell r="P4289"/>
          <cell r="Q4289"/>
          <cell r="R4289"/>
          <cell r="S4289"/>
          <cell r="T4289"/>
          <cell r="U4289"/>
          <cell r="V4289"/>
          <cell r="W4289"/>
          <cell r="Y4289"/>
          <cell r="Z4289"/>
          <cell r="AA4289"/>
          <cell r="AB4289"/>
          <cell r="AC4289"/>
          <cell r="AD4289"/>
          <cell r="AE4289"/>
        </row>
        <row r="4290">
          <cell r="B4290">
            <v>44177</v>
          </cell>
          <cell r="C4290">
            <v>50</v>
          </cell>
          <cell r="D4290">
            <v>12</v>
          </cell>
          <cell r="E4290">
            <v>3004020423</v>
          </cell>
          <cell r="F4290" t="str">
            <v>Ốp sau trên IQ-PLUS trắng</v>
          </cell>
          <cell r="G4290"/>
          <cell r="H4290" t="str">
            <v>Nhật Anh</v>
          </cell>
          <cell r="I4290">
            <v>1006334</v>
          </cell>
          <cell r="J4290" t="str">
            <v>IQC</v>
          </cell>
          <cell r="K4290">
            <v>250</v>
          </cell>
          <cell r="L4290">
            <v>250</v>
          </cell>
          <cell r="M4290">
            <v>0</v>
          </cell>
          <cell r="P4290"/>
          <cell r="Q4290"/>
          <cell r="R4290"/>
          <cell r="S4290"/>
          <cell r="T4290"/>
          <cell r="U4290"/>
          <cell r="V4290"/>
          <cell r="W4290"/>
          <cell r="Y4290"/>
          <cell r="Z4290"/>
          <cell r="AA4290"/>
          <cell r="AB4290"/>
          <cell r="AC4290"/>
          <cell r="AD4290"/>
          <cell r="AE4290"/>
        </row>
        <row r="4291">
          <cell r="B4291">
            <v>44177</v>
          </cell>
          <cell r="C4291">
            <v>50</v>
          </cell>
          <cell r="D4291">
            <v>12</v>
          </cell>
          <cell r="E4291">
            <v>3004040422</v>
          </cell>
          <cell r="F4291" t="str">
            <v>Giá tank nhựa IQO-HOT</v>
          </cell>
          <cell r="G4291"/>
          <cell r="H4291" t="str">
            <v>Nhật Anh</v>
          </cell>
          <cell r="I4291">
            <v>1006334</v>
          </cell>
          <cell r="J4291" t="str">
            <v>IQC</v>
          </cell>
          <cell r="K4291">
            <v>400</v>
          </cell>
          <cell r="L4291">
            <v>400</v>
          </cell>
          <cell r="M4291">
            <v>0</v>
          </cell>
          <cell r="P4291"/>
          <cell r="Q4291"/>
          <cell r="R4291"/>
          <cell r="S4291"/>
          <cell r="T4291"/>
          <cell r="U4291"/>
          <cell r="V4291"/>
          <cell r="W4291"/>
          <cell r="Y4291"/>
          <cell r="Z4291"/>
          <cell r="AA4291"/>
          <cell r="AB4291"/>
          <cell r="AC4291"/>
          <cell r="AD4291"/>
          <cell r="AE4291"/>
        </row>
        <row r="4292">
          <cell r="B4292">
            <v>44177</v>
          </cell>
          <cell r="C4292">
            <v>50</v>
          </cell>
          <cell r="D4292">
            <v>12</v>
          </cell>
          <cell r="E4292">
            <v>3004020429</v>
          </cell>
          <cell r="F4292" t="str">
            <v>Khay cốc IQ-PLUS trắng</v>
          </cell>
          <cell r="G4292"/>
          <cell r="H4292" t="str">
            <v>Nhật Anh</v>
          </cell>
          <cell r="I4292">
            <v>1006334</v>
          </cell>
          <cell r="J4292" t="str">
            <v>IQC</v>
          </cell>
          <cell r="K4292">
            <v>490</v>
          </cell>
          <cell r="L4292">
            <v>490</v>
          </cell>
          <cell r="M4292">
            <v>0</v>
          </cell>
          <cell r="P4292"/>
          <cell r="Q4292"/>
          <cell r="R4292"/>
          <cell r="S4292"/>
          <cell r="T4292"/>
          <cell r="U4292"/>
          <cell r="V4292"/>
          <cell r="W4292"/>
          <cell r="Y4292"/>
          <cell r="Z4292"/>
          <cell r="AA4292"/>
          <cell r="AB4292"/>
          <cell r="AC4292"/>
          <cell r="AD4292"/>
          <cell r="AE4292"/>
        </row>
        <row r="4293">
          <cell r="B4293">
            <v>44177</v>
          </cell>
          <cell r="C4293">
            <v>50</v>
          </cell>
          <cell r="D4293">
            <v>12</v>
          </cell>
          <cell r="E4293">
            <v>3004040453</v>
          </cell>
          <cell r="F4293" t="str">
            <v>Giá cốc IQO-HOT/IK trắng</v>
          </cell>
          <cell r="G4293"/>
          <cell r="H4293" t="str">
            <v>Nhật Anh</v>
          </cell>
          <cell r="I4293">
            <v>1006334</v>
          </cell>
          <cell r="J4293" t="str">
            <v>IQC</v>
          </cell>
          <cell r="K4293">
            <v>202</v>
          </cell>
          <cell r="L4293">
            <v>202</v>
          </cell>
          <cell r="M4293">
            <v>0</v>
          </cell>
          <cell r="P4293"/>
          <cell r="Q4293"/>
          <cell r="R4293"/>
          <cell r="S4293"/>
          <cell r="T4293"/>
          <cell r="U4293"/>
          <cell r="V4293"/>
          <cell r="W4293"/>
          <cell r="Y4293"/>
          <cell r="Z4293"/>
          <cell r="AA4293"/>
          <cell r="AB4293"/>
          <cell r="AC4293"/>
          <cell r="AD4293"/>
          <cell r="AE4293"/>
        </row>
        <row r="4294">
          <cell r="B4294">
            <v>44177</v>
          </cell>
          <cell r="C4294">
            <v>50</v>
          </cell>
          <cell r="D4294">
            <v>12</v>
          </cell>
          <cell r="E4294">
            <v>2013020083</v>
          </cell>
          <cell r="F4294" t="str">
            <v>Giá sắt L4 v2 trắng</v>
          </cell>
          <cell r="G4294"/>
          <cell r="H4294" t="str">
            <v>Nhật Anh</v>
          </cell>
          <cell r="I4294">
            <v>1006334</v>
          </cell>
          <cell r="J4294" t="str">
            <v>IQC</v>
          </cell>
          <cell r="K4294">
            <v>1000</v>
          </cell>
          <cell r="L4294">
            <v>1000</v>
          </cell>
          <cell r="M4294">
            <v>0</v>
          </cell>
          <cell r="P4294"/>
          <cell r="Q4294"/>
          <cell r="R4294"/>
          <cell r="S4294"/>
          <cell r="T4294"/>
          <cell r="U4294"/>
          <cell r="V4294"/>
          <cell r="W4294"/>
          <cell r="Y4294"/>
          <cell r="Z4294"/>
          <cell r="AA4294"/>
          <cell r="AB4294"/>
          <cell r="AC4294"/>
          <cell r="AD4294"/>
          <cell r="AE4294"/>
        </row>
        <row r="4295">
          <cell r="B4295">
            <v>44177</v>
          </cell>
          <cell r="C4295">
            <v>50</v>
          </cell>
          <cell r="D4295">
            <v>12</v>
          </cell>
          <cell r="E4295">
            <v>4004060014</v>
          </cell>
          <cell r="F4295" t="str">
            <v>Than Nano</v>
          </cell>
          <cell r="G4295"/>
          <cell r="H4295" t="str">
            <v>Ngọc</v>
          </cell>
          <cell r="I4295">
            <v>1004052</v>
          </cell>
          <cell r="J4295" t="str">
            <v>IQC</v>
          </cell>
          <cell r="K4295">
            <v>2010</v>
          </cell>
          <cell r="L4295">
            <v>2010</v>
          </cell>
          <cell r="M4295">
            <v>0</v>
          </cell>
          <cell r="P4295"/>
          <cell r="Q4295"/>
          <cell r="R4295"/>
          <cell r="S4295"/>
          <cell r="T4295"/>
          <cell r="U4295"/>
          <cell r="V4295"/>
          <cell r="W4295"/>
          <cell r="Y4295"/>
          <cell r="Z4295"/>
          <cell r="AA4295"/>
          <cell r="AB4295"/>
          <cell r="AC4295"/>
          <cell r="AD4295"/>
          <cell r="AE4295"/>
        </row>
        <row r="4296">
          <cell r="B4296">
            <v>44177</v>
          </cell>
          <cell r="C4296">
            <v>50</v>
          </cell>
          <cell r="D4296">
            <v>12</v>
          </cell>
          <cell r="E4296">
            <v>4006020062</v>
          </cell>
          <cell r="F4296" t="str">
            <v>Túi MCPP Smax Duo 1 Vi lọc</v>
          </cell>
          <cell r="G4296"/>
          <cell r="H4296" t="str">
            <v>Ngọc</v>
          </cell>
          <cell r="I4296">
            <v>1005641</v>
          </cell>
          <cell r="J4296" t="str">
            <v>IQC</v>
          </cell>
          <cell r="K4296">
            <v>29900</v>
          </cell>
          <cell r="L4296">
            <v>29900</v>
          </cell>
          <cell r="M4296">
            <v>0</v>
          </cell>
          <cell r="P4296"/>
          <cell r="Q4296"/>
          <cell r="R4296"/>
          <cell r="S4296"/>
          <cell r="T4296"/>
          <cell r="U4296"/>
          <cell r="V4296"/>
          <cell r="W4296"/>
          <cell r="Y4296"/>
          <cell r="Z4296"/>
          <cell r="AA4296"/>
          <cell r="AB4296"/>
          <cell r="AC4296"/>
          <cell r="AD4296"/>
          <cell r="AE4296"/>
        </row>
        <row r="4297">
          <cell r="B4297">
            <v>44177</v>
          </cell>
          <cell r="C4297">
            <v>50</v>
          </cell>
          <cell r="D4297">
            <v>12</v>
          </cell>
          <cell r="E4297">
            <v>4006020064</v>
          </cell>
          <cell r="F4297" t="str">
            <v>Túi MCPP Smax Duo 2 Activated Carbon</v>
          </cell>
          <cell r="G4297"/>
          <cell r="H4297" t="str">
            <v>Ngọc</v>
          </cell>
          <cell r="I4297">
            <v>1005641</v>
          </cell>
          <cell r="J4297" t="str">
            <v>IQC</v>
          </cell>
          <cell r="K4297">
            <v>28000</v>
          </cell>
          <cell r="L4297">
            <v>28000</v>
          </cell>
          <cell r="M4297">
            <v>0</v>
          </cell>
          <cell r="P4297"/>
          <cell r="Q4297"/>
          <cell r="R4297"/>
          <cell r="S4297"/>
          <cell r="T4297"/>
          <cell r="U4297"/>
          <cell r="V4297"/>
          <cell r="W4297"/>
          <cell r="Y4297"/>
          <cell r="Z4297"/>
          <cell r="AA4297"/>
          <cell r="AB4297"/>
          <cell r="AC4297"/>
          <cell r="AD4297"/>
          <cell r="AE4297"/>
        </row>
        <row r="4298">
          <cell r="B4298">
            <v>44177</v>
          </cell>
          <cell r="C4298">
            <v>50</v>
          </cell>
          <cell r="D4298">
            <v>12</v>
          </cell>
          <cell r="E4298">
            <v>4006020065</v>
          </cell>
          <cell r="F4298" t="str">
            <v>Túi MCPP Smax Duo 3 Post Carbon</v>
          </cell>
          <cell r="G4298"/>
          <cell r="H4298" t="str">
            <v>Ngọc</v>
          </cell>
          <cell r="I4298">
            <v>1005641</v>
          </cell>
          <cell r="J4298" t="str">
            <v>IQC</v>
          </cell>
          <cell r="K4298">
            <v>10570</v>
          </cell>
          <cell r="L4298">
            <v>10570</v>
          </cell>
          <cell r="M4298">
            <v>0</v>
          </cell>
          <cell r="P4298"/>
          <cell r="Q4298"/>
          <cell r="R4298"/>
          <cell r="S4298"/>
          <cell r="T4298"/>
          <cell r="U4298"/>
          <cell r="V4298"/>
          <cell r="W4298"/>
          <cell r="Y4298"/>
          <cell r="Z4298"/>
          <cell r="AA4298"/>
          <cell r="AB4298"/>
          <cell r="AC4298"/>
          <cell r="AD4298"/>
          <cell r="AE4298"/>
        </row>
        <row r="4299">
          <cell r="B4299">
            <v>44177</v>
          </cell>
          <cell r="C4299">
            <v>50</v>
          </cell>
          <cell r="D4299">
            <v>12</v>
          </cell>
          <cell r="E4299">
            <v>4006020066</v>
          </cell>
          <cell r="F4299" t="str">
            <v>Túi MCPP Smax Duo 3 Vi lọc đa điểm</v>
          </cell>
          <cell r="G4299"/>
          <cell r="H4299" t="str">
            <v>Ngọc</v>
          </cell>
          <cell r="I4299">
            <v>1005641</v>
          </cell>
          <cell r="J4299" t="str">
            <v>IQC</v>
          </cell>
          <cell r="K4299">
            <v>25000</v>
          </cell>
          <cell r="L4299">
            <v>25000</v>
          </cell>
          <cell r="M4299">
            <v>0</v>
          </cell>
          <cell r="P4299"/>
          <cell r="Q4299"/>
          <cell r="R4299"/>
          <cell r="S4299"/>
          <cell r="T4299"/>
          <cell r="U4299"/>
          <cell r="V4299"/>
          <cell r="W4299"/>
          <cell r="Y4299"/>
          <cell r="Z4299"/>
          <cell r="AA4299"/>
          <cell r="AB4299"/>
          <cell r="AC4299"/>
          <cell r="AD4299"/>
          <cell r="AE4299"/>
        </row>
        <row r="4300">
          <cell r="B4300">
            <v>44177</v>
          </cell>
          <cell r="C4300">
            <v>50</v>
          </cell>
          <cell r="D4300">
            <v>12</v>
          </cell>
          <cell r="E4300">
            <v>4004090135</v>
          </cell>
          <cell r="F4300" t="str">
            <v>Màng MCPP KAROFI MINERAL</v>
          </cell>
          <cell r="G4300"/>
          <cell r="H4300" t="str">
            <v>Ngọc</v>
          </cell>
          <cell r="I4300">
            <v>1005641</v>
          </cell>
          <cell r="J4300" t="str">
            <v>IQC</v>
          </cell>
          <cell r="K4300">
            <v>7000</v>
          </cell>
          <cell r="L4300">
            <v>7000</v>
          </cell>
          <cell r="M4300">
            <v>0</v>
          </cell>
          <cell r="P4300"/>
          <cell r="Q4300"/>
          <cell r="R4300"/>
          <cell r="S4300"/>
          <cell r="T4300"/>
          <cell r="U4300"/>
          <cell r="V4300"/>
          <cell r="W4300"/>
          <cell r="Y4300"/>
          <cell r="Z4300"/>
          <cell r="AA4300"/>
          <cell r="AB4300"/>
          <cell r="AC4300"/>
          <cell r="AD4300"/>
          <cell r="AE4300"/>
        </row>
        <row r="4301">
          <cell r="B4301">
            <v>44177</v>
          </cell>
          <cell r="C4301">
            <v>50</v>
          </cell>
          <cell r="D4301">
            <v>12</v>
          </cell>
          <cell r="E4301">
            <v>4006050100</v>
          </cell>
          <cell r="F4301" t="str">
            <v>Xốp đỉnh IRO3-HOT</v>
          </cell>
          <cell r="G4301"/>
          <cell r="H4301" t="str">
            <v>Ngọc</v>
          </cell>
          <cell r="I4301">
            <v>1000008</v>
          </cell>
          <cell r="J4301" t="str">
            <v>IQC</v>
          </cell>
          <cell r="K4301">
            <v>2000</v>
          </cell>
          <cell r="L4301">
            <v>2000</v>
          </cell>
          <cell r="M4301">
            <v>0</v>
          </cell>
          <cell r="P4301"/>
          <cell r="Q4301"/>
          <cell r="R4301"/>
          <cell r="S4301"/>
          <cell r="T4301"/>
          <cell r="U4301"/>
          <cell r="V4301"/>
          <cell r="W4301"/>
          <cell r="Y4301"/>
          <cell r="Z4301"/>
          <cell r="AA4301"/>
          <cell r="AB4301"/>
          <cell r="AC4301"/>
          <cell r="AD4301"/>
          <cell r="AE4301"/>
        </row>
        <row r="4302">
          <cell r="B4302">
            <v>44177</v>
          </cell>
          <cell r="C4302">
            <v>50</v>
          </cell>
          <cell r="D4302">
            <v>12</v>
          </cell>
          <cell r="E4302">
            <v>4006050053</v>
          </cell>
          <cell r="F4302" t="str">
            <v>XỐP HÔNG IRO3</v>
          </cell>
          <cell r="G4302"/>
          <cell r="H4302" t="str">
            <v>Ngọc</v>
          </cell>
          <cell r="I4302">
            <v>1000008</v>
          </cell>
          <cell r="J4302" t="str">
            <v>IQC</v>
          </cell>
          <cell r="K4302">
            <v>3600</v>
          </cell>
          <cell r="L4302">
            <v>3600</v>
          </cell>
          <cell r="M4302">
            <v>0</v>
          </cell>
          <cell r="P4302"/>
          <cell r="Q4302"/>
          <cell r="R4302"/>
          <cell r="S4302"/>
          <cell r="T4302"/>
          <cell r="U4302"/>
          <cell r="V4302"/>
          <cell r="W4302"/>
          <cell r="Y4302"/>
          <cell r="Z4302"/>
          <cell r="AA4302"/>
          <cell r="AB4302"/>
          <cell r="AC4302"/>
          <cell r="AD4302"/>
          <cell r="AE4302"/>
        </row>
        <row r="4303">
          <cell r="B4303">
            <v>44177</v>
          </cell>
          <cell r="C4303">
            <v>50</v>
          </cell>
          <cell r="D4303">
            <v>12</v>
          </cell>
          <cell r="E4303">
            <v>4006050046</v>
          </cell>
          <cell r="F4303" t="str">
            <v>Xốp EPS phẳng 340x435x10</v>
          </cell>
          <cell r="G4303"/>
          <cell r="H4303" t="str">
            <v>Ngọc</v>
          </cell>
          <cell r="I4303">
            <v>1000008</v>
          </cell>
          <cell r="J4303" t="str">
            <v>IQC</v>
          </cell>
          <cell r="K4303">
            <v>900</v>
          </cell>
          <cell r="L4303">
            <v>900</v>
          </cell>
          <cell r="M4303">
            <v>0</v>
          </cell>
          <cell r="P4303"/>
          <cell r="Q4303"/>
          <cell r="R4303"/>
          <cell r="S4303"/>
          <cell r="T4303"/>
          <cell r="U4303"/>
          <cell r="V4303"/>
          <cell r="W4303"/>
          <cell r="Y4303"/>
          <cell r="Z4303"/>
          <cell r="AA4303"/>
          <cell r="AB4303"/>
          <cell r="AC4303"/>
          <cell r="AD4303"/>
          <cell r="AE4303"/>
        </row>
        <row r="4304">
          <cell r="B4304">
            <v>44177</v>
          </cell>
          <cell r="C4304">
            <v>50</v>
          </cell>
          <cell r="D4304">
            <v>12</v>
          </cell>
          <cell r="E4304">
            <v>4006050052</v>
          </cell>
          <cell r="F4304" t="str">
            <v>XỐP MẶT IRO3</v>
          </cell>
          <cell r="G4304"/>
          <cell r="H4304" t="str">
            <v>Ngọc</v>
          </cell>
          <cell r="I4304">
            <v>1000008</v>
          </cell>
          <cell r="J4304" t="str">
            <v>IQC</v>
          </cell>
          <cell r="K4304">
            <v>3600</v>
          </cell>
          <cell r="L4304">
            <v>3600</v>
          </cell>
          <cell r="M4304">
            <v>0</v>
          </cell>
          <cell r="P4304"/>
          <cell r="Q4304"/>
          <cell r="R4304"/>
          <cell r="S4304"/>
          <cell r="T4304"/>
          <cell r="U4304"/>
          <cell r="V4304"/>
          <cell r="W4304"/>
          <cell r="Y4304"/>
          <cell r="Z4304"/>
          <cell r="AA4304"/>
          <cell r="AB4304"/>
          <cell r="AC4304"/>
          <cell r="AD4304"/>
          <cell r="AE4304"/>
        </row>
        <row r="4305">
          <cell r="B4305">
            <v>44177</v>
          </cell>
          <cell r="C4305">
            <v>50</v>
          </cell>
          <cell r="D4305">
            <v>12</v>
          </cell>
          <cell r="E4305">
            <v>4006050105</v>
          </cell>
          <cell r="F4305" t="str">
            <v>Xốp EPS phẳng đỉnh IQO</v>
          </cell>
          <cell r="G4305"/>
          <cell r="H4305" t="str">
            <v>Ngọc</v>
          </cell>
          <cell r="I4305">
            <v>1000008</v>
          </cell>
          <cell r="J4305" t="str">
            <v>IQC</v>
          </cell>
          <cell r="K4305">
            <v>500</v>
          </cell>
          <cell r="L4305">
            <v>500</v>
          </cell>
          <cell r="M4305">
            <v>0</v>
          </cell>
          <cell r="P4305"/>
          <cell r="Q4305"/>
          <cell r="R4305"/>
          <cell r="S4305"/>
          <cell r="T4305"/>
          <cell r="U4305"/>
          <cell r="V4305"/>
          <cell r="W4305"/>
          <cell r="Y4305"/>
          <cell r="Z4305"/>
          <cell r="AA4305"/>
          <cell r="AB4305"/>
          <cell r="AC4305"/>
          <cell r="AD4305"/>
          <cell r="AE4305"/>
        </row>
        <row r="4306">
          <cell r="B4306">
            <v>44177</v>
          </cell>
          <cell r="C4306">
            <v>50</v>
          </cell>
          <cell r="D4306">
            <v>12</v>
          </cell>
          <cell r="E4306">
            <v>4006010127</v>
          </cell>
          <cell r="F4306" t="str">
            <v>Thùng carton IQ-PLUS</v>
          </cell>
          <cell r="G4306"/>
          <cell r="H4306" t="str">
            <v>Ngọc</v>
          </cell>
          <cell r="I4306">
            <v>1004696</v>
          </cell>
          <cell r="J4306" t="str">
            <v>IQC</v>
          </cell>
          <cell r="K4306">
            <v>150</v>
          </cell>
          <cell r="L4306">
            <v>150</v>
          </cell>
          <cell r="M4306">
            <v>0</v>
          </cell>
          <cell r="P4306"/>
          <cell r="Q4306"/>
          <cell r="R4306"/>
          <cell r="S4306"/>
          <cell r="T4306"/>
          <cell r="U4306"/>
          <cell r="V4306"/>
          <cell r="W4306"/>
          <cell r="Y4306"/>
          <cell r="Z4306"/>
          <cell r="AA4306"/>
          <cell r="AB4306"/>
          <cell r="AC4306"/>
          <cell r="AD4306"/>
          <cell r="AE4306"/>
        </row>
        <row r="4307">
          <cell r="B4307">
            <v>44177</v>
          </cell>
          <cell r="C4307">
            <v>50</v>
          </cell>
          <cell r="D4307">
            <v>12</v>
          </cell>
          <cell r="E4307">
            <v>4006010511</v>
          </cell>
          <cell r="F4307" t="str">
            <v>Thùng carton tủ IQ KAROFI v2</v>
          </cell>
          <cell r="G4307"/>
          <cell r="H4307" t="str">
            <v>Ngọc</v>
          </cell>
          <cell r="I4307">
            <v>1004696</v>
          </cell>
          <cell r="J4307" t="str">
            <v>IQC</v>
          </cell>
          <cell r="K4307">
            <v>450</v>
          </cell>
          <cell r="L4307">
            <v>450</v>
          </cell>
          <cell r="M4307">
            <v>0</v>
          </cell>
          <cell r="P4307"/>
          <cell r="Q4307"/>
          <cell r="R4307"/>
          <cell r="S4307"/>
          <cell r="T4307"/>
          <cell r="U4307"/>
          <cell r="V4307"/>
          <cell r="W4307"/>
          <cell r="Y4307"/>
          <cell r="Z4307"/>
          <cell r="AA4307"/>
          <cell r="AB4307"/>
          <cell r="AC4307"/>
          <cell r="AD4307"/>
          <cell r="AE4307"/>
        </row>
        <row r="4308">
          <cell r="B4308">
            <v>44177</v>
          </cell>
          <cell r="C4308">
            <v>50</v>
          </cell>
          <cell r="D4308">
            <v>12</v>
          </cell>
          <cell r="E4308">
            <v>4006010490</v>
          </cell>
          <cell r="F4308" t="str">
            <v>Thùng carton KAROFI OPTIMUS v2</v>
          </cell>
          <cell r="G4308"/>
          <cell r="H4308" t="str">
            <v>Ngọc</v>
          </cell>
          <cell r="I4308">
            <v>1004696</v>
          </cell>
          <cell r="J4308" t="str">
            <v>IQC</v>
          </cell>
          <cell r="K4308">
            <v>1015</v>
          </cell>
          <cell r="L4308">
            <v>1015</v>
          </cell>
          <cell r="M4308">
            <v>0</v>
          </cell>
          <cell r="P4308"/>
          <cell r="Q4308"/>
          <cell r="R4308"/>
          <cell r="S4308"/>
          <cell r="T4308"/>
          <cell r="U4308"/>
          <cell r="V4308"/>
          <cell r="W4308"/>
          <cell r="Y4308"/>
          <cell r="Z4308"/>
          <cell r="AA4308"/>
          <cell r="AB4308"/>
          <cell r="AC4308"/>
          <cell r="AD4308"/>
          <cell r="AE4308"/>
        </row>
        <row r="4309">
          <cell r="B4309">
            <v>44177</v>
          </cell>
          <cell r="C4309">
            <v>50</v>
          </cell>
          <cell r="D4309">
            <v>12</v>
          </cell>
          <cell r="E4309">
            <v>4006010577</v>
          </cell>
          <cell r="F4309" t="str">
            <v>Thùng carton KAROFI Slim S-s038</v>
          </cell>
          <cell r="G4309"/>
          <cell r="H4309" t="str">
            <v>Ngọc</v>
          </cell>
          <cell r="I4309">
            <v>1004696</v>
          </cell>
          <cell r="J4309" t="str">
            <v>IQC</v>
          </cell>
          <cell r="K4309">
            <v>200</v>
          </cell>
          <cell r="L4309">
            <v>200</v>
          </cell>
          <cell r="M4309">
            <v>0</v>
          </cell>
          <cell r="P4309"/>
          <cell r="Q4309"/>
          <cell r="R4309"/>
          <cell r="S4309"/>
          <cell r="T4309"/>
          <cell r="U4309"/>
          <cell r="V4309"/>
          <cell r="W4309"/>
          <cell r="Y4309"/>
          <cell r="Z4309"/>
          <cell r="AA4309"/>
          <cell r="AB4309"/>
          <cell r="AC4309"/>
          <cell r="AD4309"/>
          <cell r="AE4309"/>
        </row>
        <row r="4310">
          <cell r="B4310">
            <v>44177</v>
          </cell>
          <cell r="C4310">
            <v>50</v>
          </cell>
          <cell r="D4310">
            <v>12</v>
          </cell>
          <cell r="E4310">
            <v>4006010035</v>
          </cell>
          <cell r="F4310" t="str">
            <v>Thùng carton CTO 10"</v>
          </cell>
          <cell r="G4310"/>
          <cell r="H4310" t="str">
            <v>Ngọc</v>
          </cell>
          <cell r="I4310">
            <v>1004696</v>
          </cell>
          <cell r="J4310" t="str">
            <v>IQC</v>
          </cell>
          <cell r="K4310">
            <v>30</v>
          </cell>
          <cell r="L4310">
            <v>30</v>
          </cell>
          <cell r="M4310">
            <v>0</v>
          </cell>
          <cell r="P4310"/>
          <cell r="Q4310"/>
          <cell r="R4310"/>
          <cell r="S4310"/>
          <cell r="T4310"/>
          <cell r="U4310"/>
          <cell r="V4310"/>
          <cell r="W4310"/>
          <cell r="Y4310"/>
          <cell r="Z4310"/>
          <cell r="AA4310"/>
          <cell r="AB4310"/>
          <cell r="AC4310"/>
          <cell r="AD4310"/>
          <cell r="AE4310"/>
        </row>
        <row r="4311">
          <cell r="B4311">
            <v>44177</v>
          </cell>
          <cell r="C4311">
            <v>50</v>
          </cell>
          <cell r="D4311">
            <v>12</v>
          </cell>
          <cell r="E4311">
            <v>4006010039</v>
          </cell>
          <cell r="F4311" t="str">
            <v>Thùng carton PPD 10"</v>
          </cell>
          <cell r="G4311"/>
          <cell r="H4311" t="str">
            <v>Ngọc</v>
          </cell>
          <cell r="I4311">
            <v>1004696</v>
          </cell>
          <cell r="J4311" t="str">
            <v>IQC</v>
          </cell>
          <cell r="K4311">
            <v>480</v>
          </cell>
          <cell r="L4311">
            <v>480</v>
          </cell>
          <cell r="M4311">
            <v>0</v>
          </cell>
          <cell r="P4311"/>
          <cell r="Q4311"/>
          <cell r="R4311"/>
          <cell r="S4311"/>
          <cell r="T4311"/>
          <cell r="U4311"/>
          <cell r="V4311"/>
          <cell r="W4311"/>
          <cell r="Y4311"/>
          <cell r="Z4311"/>
          <cell r="AA4311"/>
          <cell r="AB4311"/>
          <cell r="AC4311"/>
          <cell r="AD4311"/>
          <cell r="AE4311"/>
        </row>
        <row r="4312">
          <cell r="B4312">
            <v>44177</v>
          </cell>
          <cell r="C4312">
            <v>50</v>
          </cell>
          <cell r="D4312">
            <v>12</v>
          </cell>
          <cell r="E4312">
            <v>4006010372</v>
          </cell>
          <cell r="F4312" t="str">
            <v>Thùng carton PP 10" XK</v>
          </cell>
          <cell r="G4312"/>
          <cell r="H4312" t="str">
            <v>Ngọc</v>
          </cell>
          <cell r="I4312">
            <v>1004696</v>
          </cell>
          <cell r="J4312" t="str">
            <v>IQC</v>
          </cell>
          <cell r="K4312">
            <v>50</v>
          </cell>
          <cell r="L4312">
            <v>50</v>
          </cell>
          <cell r="M4312">
            <v>0</v>
          </cell>
          <cell r="P4312"/>
          <cell r="Q4312"/>
          <cell r="R4312"/>
          <cell r="S4312"/>
          <cell r="T4312"/>
          <cell r="U4312"/>
          <cell r="V4312"/>
          <cell r="W4312"/>
          <cell r="Y4312"/>
          <cell r="Z4312"/>
          <cell r="AA4312"/>
          <cell r="AB4312"/>
          <cell r="AC4312"/>
          <cell r="AD4312"/>
          <cell r="AE4312"/>
        </row>
        <row r="4313">
          <cell r="B4313">
            <v>44177</v>
          </cell>
          <cell r="C4313">
            <v>50</v>
          </cell>
          <cell r="D4313">
            <v>12</v>
          </cell>
          <cell r="E4313">
            <v>4006010205</v>
          </cell>
          <cell r="F4313" t="str">
            <v>Thùng carton CTO FILTER (XK)</v>
          </cell>
          <cell r="G4313"/>
          <cell r="H4313" t="str">
            <v>Ngọc</v>
          </cell>
          <cell r="I4313">
            <v>1004696</v>
          </cell>
          <cell r="J4313" t="str">
            <v>IQC</v>
          </cell>
          <cell r="K4313">
            <v>32</v>
          </cell>
          <cell r="L4313">
            <v>32</v>
          </cell>
          <cell r="M4313">
            <v>0</v>
          </cell>
          <cell r="P4313"/>
          <cell r="Q4313"/>
          <cell r="R4313"/>
          <cell r="S4313"/>
          <cell r="T4313"/>
          <cell r="U4313"/>
          <cell r="V4313"/>
          <cell r="W4313"/>
          <cell r="Y4313"/>
          <cell r="Z4313"/>
          <cell r="AA4313"/>
          <cell r="AB4313"/>
          <cell r="AC4313"/>
          <cell r="AD4313"/>
          <cell r="AE4313"/>
        </row>
        <row r="4314">
          <cell r="B4314">
            <v>44177</v>
          </cell>
          <cell r="C4314">
            <v>50</v>
          </cell>
          <cell r="D4314">
            <v>12</v>
          </cell>
          <cell r="E4314">
            <v>4006010206</v>
          </cell>
          <cell r="F4314" t="str">
            <v>Thùng carton OCB FILTER XK</v>
          </cell>
          <cell r="G4314"/>
          <cell r="H4314" t="str">
            <v>Ngọc</v>
          </cell>
          <cell r="I4314">
            <v>1004696</v>
          </cell>
          <cell r="J4314" t="str">
            <v>IQC</v>
          </cell>
          <cell r="K4314">
            <v>42</v>
          </cell>
          <cell r="L4314">
            <v>42</v>
          </cell>
          <cell r="M4314">
            <v>0</v>
          </cell>
          <cell r="P4314"/>
          <cell r="Q4314"/>
          <cell r="R4314"/>
          <cell r="S4314"/>
          <cell r="T4314"/>
          <cell r="U4314"/>
          <cell r="V4314"/>
          <cell r="W4314"/>
          <cell r="Y4314"/>
          <cell r="Z4314"/>
          <cell r="AA4314"/>
          <cell r="AB4314"/>
          <cell r="AC4314"/>
          <cell r="AD4314"/>
          <cell r="AE4314"/>
        </row>
        <row r="4315">
          <cell r="B4315">
            <v>44177</v>
          </cell>
          <cell r="C4315">
            <v>50</v>
          </cell>
          <cell r="D4315">
            <v>12</v>
          </cell>
          <cell r="E4315">
            <v>4006010041</v>
          </cell>
          <cell r="F4315" t="str">
            <v>Thùng carton PP 10" Nesca</v>
          </cell>
          <cell r="G4315"/>
          <cell r="H4315" t="str">
            <v>Ngọc</v>
          </cell>
          <cell r="I4315">
            <v>1004696</v>
          </cell>
          <cell r="J4315" t="str">
            <v>IQC</v>
          </cell>
          <cell r="K4315">
            <v>500</v>
          </cell>
          <cell r="L4315">
            <v>500</v>
          </cell>
          <cell r="M4315">
            <v>0</v>
          </cell>
          <cell r="P4315"/>
          <cell r="Q4315"/>
          <cell r="R4315"/>
          <cell r="S4315"/>
          <cell r="T4315"/>
          <cell r="U4315"/>
          <cell r="V4315"/>
          <cell r="W4315"/>
          <cell r="Y4315"/>
          <cell r="Z4315"/>
          <cell r="AA4315"/>
          <cell r="AB4315"/>
          <cell r="AC4315"/>
          <cell r="AD4315"/>
          <cell r="AE4315"/>
        </row>
        <row r="4316">
          <cell r="B4316">
            <v>44177</v>
          </cell>
          <cell r="C4316">
            <v>50</v>
          </cell>
          <cell r="D4316">
            <v>12</v>
          </cell>
          <cell r="E4316">
            <v>4006010082</v>
          </cell>
          <cell r="F4316" t="str">
            <v>Thùng carton T33 V</v>
          </cell>
          <cell r="G4316"/>
          <cell r="H4316" t="str">
            <v>Ngọc</v>
          </cell>
          <cell r="I4316">
            <v>1004696</v>
          </cell>
          <cell r="J4316" t="str">
            <v>IQC</v>
          </cell>
          <cell r="K4316">
            <v>700</v>
          </cell>
          <cell r="L4316">
            <v>700</v>
          </cell>
          <cell r="M4316">
            <v>0</v>
          </cell>
          <cell r="P4316"/>
          <cell r="Q4316"/>
          <cell r="R4316"/>
          <cell r="S4316"/>
          <cell r="T4316"/>
          <cell r="U4316"/>
          <cell r="V4316"/>
          <cell r="W4316"/>
          <cell r="Y4316"/>
          <cell r="Z4316"/>
          <cell r="AA4316"/>
          <cell r="AB4316"/>
          <cell r="AC4316"/>
          <cell r="AD4316"/>
          <cell r="AE4316"/>
        </row>
        <row r="4317">
          <cell r="B4317">
            <v>44177</v>
          </cell>
          <cell r="C4317">
            <v>50</v>
          </cell>
          <cell r="D4317">
            <v>12</v>
          </cell>
          <cell r="E4317">
            <v>4006010490</v>
          </cell>
          <cell r="F4317" t="str">
            <v>Thùng carton KAROFI OPTIMUS v2</v>
          </cell>
          <cell r="G4317"/>
          <cell r="H4317" t="str">
            <v>Ngọc</v>
          </cell>
          <cell r="I4317">
            <v>1004696</v>
          </cell>
          <cell r="J4317" t="str">
            <v>IQC</v>
          </cell>
          <cell r="K4317">
            <v>785</v>
          </cell>
          <cell r="L4317">
            <v>785</v>
          </cell>
          <cell r="M4317">
            <v>0</v>
          </cell>
          <cell r="P4317"/>
          <cell r="Q4317"/>
          <cell r="R4317"/>
          <cell r="S4317"/>
          <cell r="T4317"/>
          <cell r="U4317"/>
          <cell r="V4317"/>
          <cell r="W4317"/>
          <cell r="Y4317"/>
          <cell r="Z4317"/>
          <cell r="AA4317"/>
          <cell r="AB4317"/>
          <cell r="AC4317"/>
          <cell r="AD4317"/>
          <cell r="AE4317"/>
        </row>
        <row r="4318">
          <cell r="B4318">
            <v>44177</v>
          </cell>
          <cell r="C4318">
            <v>50</v>
          </cell>
          <cell r="D4318">
            <v>12</v>
          </cell>
          <cell r="E4318">
            <v>4006010051</v>
          </cell>
          <cell r="F4318" t="str">
            <v>Thùng đựng cốc cao có nắp (tăng định lượng)</v>
          </cell>
          <cell r="G4318"/>
          <cell r="H4318" t="str">
            <v>Ngọc</v>
          </cell>
          <cell r="I4318">
            <v>1004696</v>
          </cell>
          <cell r="J4318" t="str">
            <v>IQC</v>
          </cell>
          <cell r="K4318">
            <v>1000</v>
          </cell>
          <cell r="L4318">
            <v>1000</v>
          </cell>
          <cell r="M4318">
            <v>0</v>
          </cell>
          <cell r="P4318"/>
          <cell r="Q4318"/>
          <cell r="R4318"/>
          <cell r="S4318"/>
          <cell r="T4318"/>
          <cell r="U4318"/>
          <cell r="V4318"/>
          <cell r="W4318"/>
          <cell r="Y4318"/>
          <cell r="Z4318"/>
          <cell r="AA4318"/>
          <cell r="AB4318"/>
          <cell r="AC4318"/>
          <cell r="AD4318"/>
          <cell r="AE4318"/>
        </row>
        <row r="4319">
          <cell r="B4319">
            <v>44177</v>
          </cell>
          <cell r="C4319">
            <v>50</v>
          </cell>
          <cell r="D4319">
            <v>12</v>
          </cell>
          <cell r="E4319">
            <v>4006010204</v>
          </cell>
          <cell r="F4319" t="str">
            <v>Thùng đựng cốc thấp không nắp</v>
          </cell>
          <cell r="G4319"/>
          <cell r="H4319" t="str">
            <v>Ngọc</v>
          </cell>
          <cell r="I4319">
            <v>1005936</v>
          </cell>
          <cell r="J4319" t="str">
            <v>IQC</v>
          </cell>
          <cell r="K4319">
            <v>2550</v>
          </cell>
          <cell r="L4319">
            <v>2550</v>
          </cell>
          <cell r="M4319">
            <v>0</v>
          </cell>
          <cell r="P4319"/>
          <cell r="Q4319"/>
          <cell r="R4319"/>
          <cell r="S4319"/>
          <cell r="T4319"/>
          <cell r="U4319"/>
          <cell r="V4319"/>
          <cell r="W4319"/>
          <cell r="Y4319"/>
          <cell r="Z4319"/>
          <cell r="AA4319"/>
          <cell r="AB4319"/>
          <cell r="AC4319"/>
          <cell r="AD4319"/>
          <cell r="AE4319"/>
        </row>
        <row r="4320">
          <cell r="B4320">
            <v>44177</v>
          </cell>
          <cell r="C4320">
            <v>50</v>
          </cell>
          <cell r="D4320">
            <v>12</v>
          </cell>
          <cell r="E4320">
            <v>4006010130</v>
          </cell>
          <cell r="F4320" t="str">
            <v>Thùng carton máy RO KAROFI</v>
          </cell>
          <cell r="G4320"/>
          <cell r="H4320" t="str">
            <v>Ngọc</v>
          </cell>
          <cell r="I4320">
            <v>1005936</v>
          </cell>
          <cell r="J4320" t="str">
            <v>IQC</v>
          </cell>
          <cell r="K4320">
            <v>60</v>
          </cell>
          <cell r="L4320">
            <v>60</v>
          </cell>
          <cell r="M4320">
            <v>0</v>
          </cell>
          <cell r="P4320"/>
          <cell r="Q4320"/>
          <cell r="R4320"/>
          <cell r="S4320"/>
          <cell r="T4320"/>
          <cell r="U4320"/>
          <cell r="V4320"/>
          <cell r="W4320"/>
          <cell r="Y4320"/>
          <cell r="Z4320"/>
          <cell r="AA4320"/>
          <cell r="AB4320"/>
          <cell r="AC4320"/>
          <cell r="AD4320"/>
          <cell r="AE4320"/>
        </row>
        <row r="4321">
          <cell r="B4321">
            <v>44177</v>
          </cell>
          <cell r="C4321">
            <v>50</v>
          </cell>
          <cell r="D4321">
            <v>12</v>
          </cell>
          <cell r="E4321">
            <v>4006010098</v>
          </cell>
          <cell r="F4321" t="str">
            <v>Bộ vách carton cốc 10"</v>
          </cell>
          <cell r="G4321"/>
          <cell r="H4321" t="str">
            <v>Ngọc</v>
          </cell>
          <cell r="I4321">
            <v>1005936</v>
          </cell>
          <cell r="J4321" t="str">
            <v>IQC</v>
          </cell>
          <cell r="K4321">
            <v>800</v>
          </cell>
          <cell r="L4321">
            <v>800</v>
          </cell>
          <cell r="M4321">
            <v>0</v>
          </cell>
          <cell r="P4321"/>
          <cell r="Q4321"/>
          <cell r="R4321"/>
          <cell r="S4321"/>
          <cell r="T4321"/>
          <cell r="U4321"/>
          <cell r="V4321"/>
          <cell r="W4321"/>
          <cell r="Y4321"/>
          <cell r="Z4321"/>
          <cell r="AA4321"/>
          <cell r="AB4321"/>
          <cell r="AC4321"/>
          <cell r="AD4321"/>
          <cell r="AE4321"/>
        </row>
        <row r="4322">
          <cell r="B4322">
            <v>44177</v>
          </cell>
          <cell r="C4322">
            <v>50</v>
          </cell>
          <cell r="D4322">
            <v>12</v>
          </cell>
          <cell r="E4322">
            <v>4006010191</v>
          </cell>
          <cell r="F4322" t="str">
            <v>Carton đáy IQ 440x345x30</v>
          </cell>
          <cell r="G4322"/>
          <cell r="H4322" t="str">
            <v>Ngọc</v>
          </cell>
          <cell r="I4322">
            <v>1005936</v>
          </cell>
          <cell r="J4322" t="str">
            <v>IQC</v>
          </cell>
          <cell r="K4322">
            <v>450</v>
          </cell>
          <cell r="L4322">
            <v>450</v>
          </cell>
          <cell r="M4322">
            <v>0</v>
          </cell>
          <cell r="P4322"/>
          <cell r="Q4322"/>
          <cell r="R4322"/>
          <cell r="S4322"/>
          <cell r="T4322"/>
          <cell r="U4322"/>
          <cell r="V4322"/>
          <cell r="W4322"/>
          <cell r="Y4322"/>
          <cell r="Z4322"/>
          <cell r="AA4322"/>
          <cell r="AB4322"/>
          <cell r="AC4322"/>
          <cell r="AD4322"/>
          <cell r="AE4322"/>
        </row>
        <row r="4323">
          <cell r="B4323">
            <v>44177</v>
          </cell>
          <cell r="C4323">
            <v>50</v>
          </cell>
          <cell r="D4323">
            <v>12</v>
          </cell>
          <cell r="E4323">
            <v>4006010316</v>
          </cell>
          <cell r="F4323" t="str">
            <v>ĐÁY THÙNG CARTON IRO3</v>
          </cell>
          <cell r="G4323"/>
          <cell r="H4323" t="str">
            <v>Ngọc</v>
          </cell>
          <cell r="I4323">
            <v>1005936</v>
          </cell>
          <cell r="J4323" t="str">
            <v>IQC</v>
          </cell>
          <cell r="K4323">
            <v>1900</v>
          </cell>
          <cell r="L4323">
            <v>1900</v>
          </cell>
          <cell r="M4323">
            <v>0</v>
          </cell>
          <cell r="P4323"/>
          <cell r="Q4323"/>
          <cell r="R4323"/>
          <cell r="S4323"/>
          <cell r="T4323"/>
          <cell r="U4323"/>
          <cell r="V4323"/>
          <cell r="W4323"/>
          <cell r="Y4323"/>
          <cell r="Z4323"/>
          <cell r="AA4323"/>
          <cell r="AB4323"/>
          <cell r="AC4323"/>
          <cell r="AD4323"/>
          <cell r="AE4323"/>
        </row>
        <row r="4324">
          <cell r="B4324">
            <v>44177</v>
          </cell>
          <cell r="C4324">
            <v>50</v>
          </cell>
          <cell r="D4324">
            <v>12</v>
          </cell>
          <cell r="E4324">
            <v>4006010576</v>
          </cell>
          <cell r="F4324" t="str">
            <v>Bộ vách carton PP (MCPP)</v>
          </cell>
          <cell r="G4324"/>
          <cell r="H4324" t="str">
            <v>Ngọc</v>
          </cell>
          <cell r="I4324">
            <v>1005936</v>
          </cell>
          <cell r="J4324" t="str">
            <v>IQC</v>
          </cell>
          <cell r="K4324">
            <v>145</v>
          </cell>
          <cell r="L4324">
            <v>145</v>
          </cell>
          <cell r="M4324">
            <v>0</v>
          </cell>
          <cell r="P4324"/>
          <cell r="Q4324"/>
          <cell r="R4324"/>
          <cell r="S4324"/>
          <cell r="T4324"/>
          <cell r="U4324"/>
          <cell r="V4324"/>
          <cell r="W4324"/>
          <cell r="Y4324"/>
          <cell r="Z4324"/>
          <cell r="AA4324"/>
          <cell r="AB4324"/>
          <cell r="AC4324"/>
          <cell r="AD4324"/>
          <cell r="AE4324"/>
        </row>
        <row r="4325">
          <cell r="B4325">
            <v>44177</v>
          </cell>
          <cell r="C4325">
            <v>50</v>
          </cell>
          <cell r="D4325">
            <v>12</v>
          </cell>
          <cell r="E4325">
            <v>4006010172</v>
          </cell>
          <cell r="F4325" t="str">
            <v>Vách ngăn carton OCB</v>
          </cell>
          <cell r="G4325"/>
          <cell r="H4325" t="str">
            <v>Ngọc</v>
          </cell>
          <cell r="I4325">
            <v>1005936</v>
          </cell>
          <cell r="J4325" t="str">
            <v>IQC</v>
          </cell>
          <cell r="K4325">
            <v>50</v>
          </cell>
          <cell r="L4325">
            <v>50</v>
          </cell>
          <cell r="M4325">
            <v>0</v>
          </cell>
          <cell r="P4325"/>
          <cell r="Q4325"/>
          <cell r="R4325"/>
          <cell r="S4325"/>
          <cell r="T4325"/>
          <cell r="U4325"/>
          <cell r="V4325"/>
          <cell r="W4325"/>
          <cell r="Y4325"/>
          <cell r="Z4325"/>
          <cell r="AA4325"/>
          <cell r="AB4325"/>
          <cell r="AC4325"/>
          <cell r="AD4325"/>
          <cell r="AE4325"/>
        </row>
        <row r="4326">
          <cell r="B4326">
            <v>44177</v>
          </cell>
          <cell r="C4326">
            <v>50</v>
          </cell>
          <cell r="D4326">
            <v>12</v>
          </cell>
          <cell r="E4326">
            <v>2017030011</v>
          </cell>
          <cell r="F4326" t="str">
            <v>Gioăng CTO trắng 3mm</v>
          </cell>
          <cell r="G4326"/>
          <cell r="H4326" t="str">
            <v>Ngọc</v>
          </cell>
          <cell r="I4326">
            <v>1000031</v>
          </cell>
          <cell r="J4326" t="str">
            <v>IQC</v>
          </cell>
          <cell r="K4326">
            <v>21000</v>
          </cell>
          <cell r="L4326">
            <v>21000</v>
          </cell>
          <cell r="M4326">
            <v>0</v>
          </cell>
          <cell r="P4326"/>
          <cell r="Q4326"/>
          <cell r="R4326"/>
          <cell r="S4326"/>
          <cell r="T4326"/>
          <cell r="U4326"/>
          <cell r="V4326"/>
          <cell r="W4326"/>
          <cell r="Y4326"/>
          <cell r="Z4326"/>
          <cell r="AA4326"/>
          <cell r="AB4326"/>
          <cell r="AC4326"/>
          <cell r="AD4326"/>
          <cell r="AE4326"/>
        </row>
        <row r="4327">
          <cell r="B4327">
            <v>44177</v>
          </cell>
          <cell r="C4327">
            <v>50</v>
          </cell>
          <cell r="D4327">
            <v>12</v>
          </cell>
          <cell r="E4327">
            <v>4004050038</v>
          </cell>
          <cell r="F4327" t="str">
            <v>Hạt CaCO3 v2</v>
          </cell>
          <cell r="G4327"/>
          <cell r="H4327" t="str">
            <v>Ngọc</v>
          </cell>
          <cell r="I4327">
            <v>1006220</v>
          </cell>
          <cell r="J4327" t="str">
            <v>IQC</v>
          </cell>
          <cell r="K4327">
            <v>6000</v>
          </cell>
          <cell r="L4327">
            <v>6000</v>
          </cell>
          <cell r="M4327">
            <v>0</v>
          </cell>
          <cell r="P4327"/>
          <cell r="Q4327"/>
          <cell r="R4327"/>
          <cell r="S4327"/>
          <cell r="T4327"/>
          <cell r="U4327"/>
          <cell r="V4327"/>
          <cell r="W4327"/>
          <cell r="Y4327"/>
          <cell r="Z4327"/>
          <cell r="AA4327"/>
          <cell r="AB4327"/>
          <cell r="AC4327"/>
          <cell r="AD4327"/>
          <cell r="AE4327"/>
        </row>
        <row r="4328">
          <cell r="B4328">
            <v>44177</v>
          </cell>
          <cell r="C4328">
            <v>50</v>
          </cell>
          <cell r="D4328">
            <v>12</v>
          </cell>
          <cell r="E4328">
            <v>4006040060</v>
          </cell>
          <cell r="F4328" t="str">
            <v>Dây đai 12x0.7 trắng</v>
          </cell>
          <cell r="G4328"/>
          <cell r="H4328" t="str">
            <v>Ngọc</v>
          </cell>
          <cell r="I4328">
            <v>1005263</v>
          </cell>
          <cell r="J4328" t="str">
            <v>IQC</v>
          </cell>
          <cell r="K4328">
            <v>45</v>
          </cell>
          <cell r="L4328">
            <v>45</v>
          </cell>
          <cell r="M4328">
            <v>0</v>
          </cell>
          <cell r="P4328"/>
          <cell r="Q4328"/>
          <cell r="R4328"/>
          <cell r="S4328"/>
          <cell r="T4328"/>
          <cell r="U4328"/>
          <cell r="V4328"/>
          <cell r="W4328"/>
          <cell r="Y4328"/>
          <cell r="Z4328"/>
          <cell r="AA4328"/>
          <cell r="AB4328"/>
          <cell r="AC4328"/>
          <cell r="AD4328"/>
          <cell r="AE4328"/>
        </row>
        <row r="4329">
          <cell r="B4329">
            <v>44177</v>
          </cell>
          <cell r="C4329">
            <v>50</v>
          </cell>
          <cell r="D4329">
            <v>12</v>
          </cell>
          <cell r="E4329">
            <v>4004090042</v>
          </cell>
          <cell r="F4329" t="str">
            <v>Màng PE 500x0.017mm</v>
          </cell>
          <cell r="G4329"/>
          <cell r="H4329" t="str">
            <v>Ngọc</v>
          </cell>
          <cell r="I4329">
            <v>1005263</v>
          </cell>
          <cell r="J4329" t="str">
            <v>IQC</v>
          </cell>
          <cell r="K4329">
            <v>50</v>
          </cell>
          <cell r="L4329">
            <v>50</v>
          </cell>
          <cell r="M4329">
            <v>0</v>
          </cell>
          <cell r="P4329"/>
          <cell r="Q4329"/>
          <cell r="R4329"/>
          <cell r="S4329"/>
          <cell r="T4329"/>
          <cell r="U4329"/>
          <cell r="V4329"/>
          <cell r="W4329"/>
          <cell r="Y4329"/>
          <cell r="Z4329"/>
          <cell r="AA4329"/>
          <cell r="AB4329"/>
          <cell r="AC4329"/>
          <cell r="AD4329"/>
          <cell r="AE4329"/>
        </row>
        <row r="4330">
          <cell r="B4330">
            <v>44177</v>
          </cell>
          <cell r="C4330">
            <v>50</v>
          </cell>
          <cell r="D4330">
            <v>12</v>
          </cell>
          <cell r="E4330">
            <v>4004090019</v>
          </cell>
          <cell r="F4330" t="str">
            <v>Màng PE 70x15um</v>
          </cell>
          <cell r="G4330"/>
          <cell r="H4330" t="str">
            <v>Ngọc</v>
          </cell>
          <cell r="I4330">
            <v>1005263</v>
          </cell>
          <cell r="J4330" t="str">
            <v>IQC</v>
          </cell>
          <cell r="K4330">
            <v>30</v>
          </cell>
          <cell r="L4330">
            <v>30</v>
          </cell>
          <cell r="M4330">
            <v>0</v>
          </cell>
          <cell r="P4330"/>
          <cell r="Q4330"/>
          <cell r="R4330"/>
          <cell r="S4330"/>
          <cell r="T4330"/>
          <cell r="U4330"/>
          <cell r="V4330"/>
          <cell r="W4330"/>
          <cell r="Y4330"/>
          <cell r="Z4330"/>
          <cell r="AA4330"/>
          <cell r="AB4330"/>
          <cell r="AC4330"/>
          <cell r="AD4330"/>
          <cell r="AE4330"/>
        </row>
        <row r="4331">
          <cell r="B4331">
            <v>44177</v>
          </cell>
          <cell r="C4331">
            <v>50</v>
          </cell>
          <cell r="D4331">
            <v>12</v>
          </cell>
          <cell r="E4331">
            <v>2013050083</v>
          </cell>
          <cell r="F4331" t="str">
            <v>Van bình áp EZ BV1C 1/4 DE KANG</v>
          </cell>
          <cell r="G4331"/>
          <cell r="H4331" t="str">
            <v>Tiến</v>
          </cell>
          <cell r="I4331">
            <v>1005565</v>
          </cell>
          <cell r="J4331" t="str">
            <v>IQC</v>
          </cell>
          <cell r="K4331">
            <v>3330</v>
          </cell>
          <cell r="L4331">
            <v>3330</v>
          </cell>
          <cell r="M4331">
            <v>0</v>
          </cell>
          <cell r="P4331"/>
          <cell r="Q4331"/>
          <cell r="R4331"/>
          <cell r="S4331"/>
          <cell r="T4331"/>
          <cell r="U4331"/>
          <cell r="V4331"/>
          <cell r="W4331"/>
          <cell r="Y4331"/>
          <cell r="Z4331"/>
          <cell r="AA4331"/>
          <cell r="AB4331"/>
          <cell r="AC4331"/>
          <cell r="AD4331"/>
          <cell r="AE4331"/>
        </row>
        <row r="4332">
          <cell r="B4332">
            <v>44177</v>
          </cell>
          <cell r="C4332">
            <v>50</v>
          </cell>
          <cell r="D4332">
            <v>12</v>
          </cell>
          <cell r="E4332">
            <v>2013100073</v>
          </cell>
          <cell r="F4332" t="str">
            <v>Bình áp nhựa KAROFI 42020</v>
          </cell>
          <cell r="G4332"/>
          <cell r="H4332" t="str">
            <v>Tiến</v>
          </cell>
          <cell r="I4332">
            <v>1005565</v>
          </cell>
          <cell r="J4332" t="str">
            <v>IQC</v>
          </cell>
          <cell r="K4332">
            <v>3330</v>
          </cell>
          <cell r="L4332">
            <v>3330</v>
          </cell>
          <cell r="M4332">
            <v>0</v>
          </cell>
          <cell r="P4332"/>
          <cell r="Q4332"/>
          <cell r="R4332"/>
          <cell r="S4332"/>
          <cell r="T4332"/>
          <cell r="U4332"/>
          <cell r="V4332"/>
          <cell r="W4332"/>
          <cell r="Y4332"/>
          <cell r="Z4332"/>
          <cell r="AA4332"/>
          <cell r="AB4332"/>
          <cell r="AC4332"/>
          <cell r="AD4332"/>
          <cell r="AE4332"/>
        </row>
        <row r="4333">
          <cell r="B4333">
            <v>44177</v>
          </cell>
          <cell r="C4333">
            <v>50</v>
          </cell>
          <cell r="D4333">
            <v>12</v>
          </cell>
          <cell r="E4333">
            <v>2012010063</v>
          </cell>
          <cell r="F4333" t="str">
            <v>Màng RO TW30-1812-100 MCM TFC</v>
          </cell>
          <cell r="G4333"/>
          <cell r="H4333" t="str">
            <v>Tiến</v>
          </cell>
          <cell r="I4333">
            <v>1005565</v>
          </cell>
          <cell r="J4333" t="str">
            <v>IQC</v>
          </cell>
          <cell r="K4333">
            <v>13000</v>
          </cell>
          <cell r="L4333">
            <v>13000</v>
          </cell>
          <cell r="M4333">
            <v>0</v>
          </cell>
          <cell r="P4333"/>
          <cell r="Q4333"/>
          <cell r="R4333"/>
          <cell r="S4333"/>
          <cell r="T4333"/>
          <cell r="U4333"/>
          <cell r="V4333"/>
          <cell r="W4333"/>
          <cell r="Y4333"/>
          <cell r="Z4333"/>
          <cell r="AA4333"/>
          <cell r="AB4333"/>
          <cell r="AC4333"/>
          <cell r="AD4333"/>
          <cell r="AE4333"/>
        </row>
        <row r="4334">
          <cell r="B4334">
            <v>44177</v>
          </cell>
          <cell r="C4334">
            <v>50</v>
          </cell>
          <cell r="D4334">
            <v>12</v>
          </cell>
          <cell r="E4334">
            <v>2003090021</v>
          </cell>
          <cell r="F4334" t="str">
            <v>Lõi Hydrogen ALKALINE 10" (U-TYPE-Q1-APS)</v>
          </cell>
          <cell r="G4334"/>
          <cell r="H4334" t="str">
            <v>Tiến</v>
          </cell>
          <cell r="I4334">
            <v>2000012</v>
          </cell>
          <cell r="J4334" t="str">
            <v>IQC</v>
          </cell>
          <cell r="K4334">
            <v>1500</v>
          </cell>
          <cell r="L4334">
            <v>1500</v>
          </cell>
          <cell r="M4334">
            <v>0</v>
          </cell>
          <cell r="P4334"/>
          <cell r="Q4334"/>
          <cell r="R4334"/>
          <cell r="S4334"/>
          <cell r="T4334"/>
          <cell r="U4334"/>
          <cell r="V4334"/>
          <cell r="W4334"/>
          <cell r="Y4334"/>
          <cell r="Z4334"/>
          <cell r="AA4334"/>
          <cell r="AB4334"/>
          <cell r="AC4334"/>
          <cell r="AD4334"/>
          <cell r="AE4334"/>
        </row>
        <row r="4335">
          <cell r="B4335">
            <v>44177</v>
          </cell>
          <cell r="C4335">
            <v>50</v>
          </cell>
          <cell r="D4335">
            <v>12</v>
          </cell>
          <cell r="E4335">
            <v>3004090060</v>
          </cell>
          <cell r="F4335" t="str">
            <v>Bộ vi mạch SRO</v>
          </cell>
          <cell r="G4335"/>
          <cell r="H4335" t="str">
            <v>Nhâm</v>
          </cell>
          <cell r="I4335" t="str">
            <v>Linh kiện</v>
          </cell>
          <cell r="J4335" t="str">
            <v>PQC</v>
          </cell>
          <cell r="K4335">
            <v>300</v>
          </cell>
          <cell r="L4335">
            <v>300</v>
          </cell>
          <cell r="M4335">
            <v>0</v>
          </cell>
          <cell r="P4335"/>
          <cell r="Q4335"/>
          <cell r="R4335"/>
          <cell r="S4335"/>
          <cell r="T4335"/>
          <cell r="U4335"/>
          <cell r="V4335"/>
          <cell r="W4335"/>
          <cell r="Y4335"/>
          <cell r="Z4335"/>
          <cell r="AA4335"/>
          <cell r="AB4335"/>
          <cell r="AC4335"/>
          <cell r="AD4335"/>
          <cell r="AE4335"/>
        </row>
        <row r="4336">
          <cell r="B4336">
            <v>44177</v>
          </cell>
          <cell r="C4336">
            <v>50</v>
          </cell>
          <cell r="D4336">
            <v>12</v>
          </cell>
          <cell r="E4336">
            <v>2007020014</v>
          </cell>
          <cell r="F4336" t="str">
            <v>Van áp thấp đen EZ 1/4 JEAK</v>
          </cell>
          <cell r="G4336"/>
          <cell r="H4336" t="str">
            <v>Nhâm</v>
          </cell>
          <cell r="I4336" t="str">
            <v>Linh kiện</v>
          </cell>
          <cell r="J4336" t="str">
            <v>PQC</v>
          </cell>
          <cell r="K4336">
            <v>500</v>
          </cell>
          <cell r="L4336">
            <v>500</v>
          </cell>
          <cell r="M4336">
            <v>0</v>
          </cell>
          <cell r="P4336"/>
          <cell r="Q4336"/>
          <cell r="R4336"/>
          <cell r="S4336"/>
          <cell r="T4336"/>
          <cell r="U4336"/>
          <cell r="V4336"/>
          <cell r="W4336"/>
          <cell r="Y4336"/>
          <cell r="Z4336"/>
          <cell r="AA4336"/>
          <cell r="AB4336"/>
          <cell r="AC4336"/>
          <cell r="AD4336"/>
          <cell r="AE4336"/>
        </row>
        <row r="4337">
          <cell r="B4337">
            <v>44177</v>
          </cell>
          <cell r="C4337">
            <v>50</v>
          </cell>
          <cell r="D4337">
            <v>12</v>
          </cell>
          <cell r="E4337">
            <v>2011020033</v>
          </cell>
          <cell r="F4337" t="str">
            <v>Bộ cút Flow 300 FRT (VN-I)</v>
          </cell>
          <cell r="G4337"/>
          <cell r="H4337" t="str">
            <v>Nhâm</v>
          </cell>
          <cell r="I4337" t="str">
            <v>Linh kiện</v>
          </cell>
          <cell r="J4337" t="str">
            <v>PQC</v>
          </cell>
          <cell r="K4337">
            <v>2000</v>
          </cell>
          <cell r="L4337">
            <v>2000</v>
          </cell>
          <cell r="M4337">
            <v>0</v>
          </cell>
          <cell r="P4337"/>
          <cell r="Q4337"/>
          <cell r="R4337"/>
          <cell r="S4337"/>
          <cell r="T4337"/>
          <cell r="U4337"/>
          <cell r="V4337"/>
          <cell r="W4337"/>
          <cell r="Y4337"/>
          <cell r="Z4337"/>
          <cell r="AA4337"/>
          <cell r="AB4337"/>
          <cell r="AC4337"/>
          <cell r="AD4337"/>
          <cell r="AE4337"/>
        </row>
        <row r="4338">
          <cell r="B4338">
            <v>44177</v>
          </cell>
          <cell r="C4338">
            <v>50</v>
          </cell>
          <cell r="D4338">
            <v>12</v>
          </cell>
          <cell r="E4338">
            <v>3004091213</v>
          </cell>
          <cell r="F4338" t="str">
            <v>Cụm van điện từ- Rơ le nhiệt</v>
          </cell>
          <cell r="G4338"/>
          <cell r="H4338" t="str">
            <v>Nhâm</v>
          </cell>
          <cell r="I4338" t="str">
            <v>Linh kiện</v>
          </cell>
          <cell r="J4338" t="str">
            <v>PQC</v>
          </cell>
          <cell r="K4338">
            <v>1500</v>
          </cell>
          <cell r="L4338">
            <v>1500</v>
          </cell>
          <cell r="M4338">
            <v>0</v>
          </cell>
          <cell r="P4338"/>
          <cell r="Q4338"/>
          <cell r="R4338"/>
          <cell r="S4338"/>
          <cell r="T4338"/>
          <cell r="U4338"/>
          <cell r="V4338"/>
          <cell r="W4338"/>
          <cell r="Y4338"/>
          <cell r="Z4338"/>
          <cell r="AA4338"/>
          <cell r="AB4338"/>
          <cell r="AC4338"/>
          <cell r="AD4338"/>
          <cell r="AE4338"/>
        </row>
        <row r="4339">
          <cell r="B4339">
            <v>44177</v>
          </cell>
          <cell r="C4339">
            <v>50</v>
          </cell>
          <cell r="D4339">
            <v>12</v>
          </cell>
          <cell r="E4339">
            <v>3004090045</v>
          </cell>
          <cell r="F4339" t="str">
            <v>Kim Flow 300 vàng</v>
          </cell>
          <cell r="G4339"/>
          <cell r="H4339" t="str">
            <v>Nhâm</v>
          </cell>
          <cell r="I4339" t="str">
            <v>Linh kiện</v>
          </cell>
          <cell r="J4339" t="str">
            <v>PQC</v>
          </cell>
          <cell r="K4339">
            <v>1100</v>
          </cell>
          <cell r="L4339">
            <v>1100</v>
          </cell>
          <cell r="M4339">
            <v>0</v>
          </cell>
          <cell r="P4339"/>
          <cell r="Q4339"/>
          <cell r="R4339"/>
          <cell r="S4339"/>
          <cell r="T4339"/>
          <cell r="U4339"/>
          <cell r="V4339"/>
          <cell r="W4339"/>
          <cell r="Y4339"/>
          <cell r="Z4339"/>
          <cell r="AA4339"/>
          <cell r="AB4339"/>
          <cell r="AC4339"/>
          <cell r="AD4339"/>
          <cell r="AE4339"/>
        </row>
        <row r="4340">
          <cell r="B4340">
            <v>44177</v>
          </cell>
          <cell r="C4340">
            <v>50</v>
          </cell>
          <cell r="D4340">
            <v>12</v>
          </cell>
          <cell r="E4340">
            <v>2001310030</v>
          </cell>
          <cell r="F4340" t="str">
            <v>Nắp cốc K EZ 1/4-1/4 trắng</v>
          </cell>
          <cell r="G4340"/>
          <cell r="H4340" t="str">
            <v>Nhâm</v>
          </cell>
          <cell r="I4340" t="str">
            <v>Linh kiện</v>
          </cell>
          <cell r="J4340" t="str">
            <v>PQC</v>
          </cell>
          <cell r="K4340">
            <v>2000</v>
          </cell>
          <cell r="L4340">
            <v>2000</v>
          </cell>
          <cell r="M4340">
            <v>0</v>
          </cell>
          <cell r="P4340"/>
          <cell r="Q4340"/>
          <cell r="R4340"/>
          <cell r="S4340"/>
          <cell r="T4340"/>
          <cell r="U4340"/>
          <cell r="V4340"/>
          <cell r="W4340"/>
          <cell r="Y4340"/>
          <cell r="Z4340"/>
          <cell r="AA4340"/>
          <cell r="AB4340"/>
          <cell r="AC4340"/>
          <cell r="AD4340"/>
          <cell r="AE4340"/>
        </row>
        <row r="4341">
          <cell r="B4341">
            <v>44177</v>
          </cell>
          <cell r="C4341">
            <v>50</v>
          </cell>
          <cell r="D4341">
            <v>12</v>
          </cell>
          <cell r="E4341">
            <v>2001310033</v>
          </cell>
          <cell r="F4341" t="str">
            <v>Nắp cốc K EZ 3/8-1/4 trắng</v>
          </cell>
          <cell r="G4341"/>
          <cell r="H4341" t="str">
            <v>Nhâm</v>
          </cell>
          <cell r="I4341" t="str">
            <v>Linh kiện</v>
          </cell>
          <cell r="J4341" t="str">
            <v>PQC</v>
          </cell>
          <cell r="K4341">
            <v>1000</v>
          </cell>
          <cell r="L4341">
            <v>1000</v>
          </cell>
          <cell r="M4341">
            <v>0</v>
          </cell>
          <cell r="P4341"/>
          <cell r="Q4341"/>
          <cell r="R4341"/>
          <cell r="S4341"/>
          <cell r="T4341"/>
          <cell r="U4341"/>
          <cell r="V4341"/>
          <cell r="W4341"/>
          <cell r="Y4341"/>
          <cell r="Z4341"/>
          <cell r="AA4341"/>
          <cell r="AB4341"/>
          <cell r="AC4341"/>
          <cell r="AD4341"/>
          <cell r="AE4341"/>
        </row>
        <row r="4342">
          <cell r="B4342">
            <v>44177</v>
          </cell>
          <cell r="C4342">
            <v>50</v>
          </cell>
          <cell r="D4342">
            <v>12</v>
          </cell>
          <cell r="E4342">
            <v>2007020008</v>
          </cell>
          <cell r="F4342" t="str">
            <v>Van áp thấp đen 1/4" JEAK</v>
          </cell>
          <cell r="G4342"/>
          <cell r="H4342" t="str">
            <v>Nhâm</v>
          </cell>
          <cell r="I4342" t="str">
            <v>Linh kiện</v>
          </cell>
          <cell r="J4342" t="str">
            <v>PQC</v>
          </cell>
          <cell r="K4342">
            <v>1000</v>
          </cell>
          <cell r="L4342">
            <v>984</v>
          </cell>
          <cell r="M4342">
            <v>16</v>
          </cell>
          <cell r="P4342"/>
          <cell r="Q4342"/>
          <cell r="R4342">
            <v>16</v>
          </cell>
          <cell r="S4342"/>
          <cell r="T4342"/>
          <cell r="U4342"/>
          <cell r="V4342"/>
          <cell r="W4342"/>
          <cell r="Y4342"/>
          <cell r="Z4342"/>
          <cell r="AA4342"/>
          <cell r="AB4342"/>
          <cell r="AC4342"/>
          <cell r="AD4342"/>
          <cell r="AE4342"/>
        </row>
        <row r="4343">
          <cell r="B4343">
            <v>44177</v>
          </cell>
          <cell r="C4343">
            <v>50</v>
          </cell>
          <cell r="D4343">
            <v>12</v>
          </cell>
          <cell r="E4343">
            <v>2007010003</v>
          </cell>
          <cell r="F4343" t="str">
            <v>Van áp cao đen 1/4" JEAK</v>
          </cell>
          <cell r="G4343"/>
          <cell r="H4343" t="str">
            <v>Nhâm</v>
          </cell>
          <cell r="I4343" t="str">
            <v>Linh kiện</v>
          </cell>
          <cell r="J4343" t="str">
            <v>PQC</v>
          </cell>
          <cell r="K4343">
            <v>2000</v>
          </cell>
          <cell r="L4343">
            <v>1994</v>
          </cell>
          <cell r="M4343">
            <v>6</v>
          </cell>
          <cell r="P4343"/>
          <cell r="Q4343"/>
          <cell r="R4343">
            <v>6</v>
          </cell>
          <cell r="S4343"/>
          <cell r="T4343"/>
          <cell r="U4343"/>
          <cell r="V4343"/>
          <cell r="W4343"/>
          <cell r="Y4343"/>
          <cell r="Z4343"/>
          <cell r="AA4343"/>
          <cell r="AB4343"/>
          <cell r="AC4343"/>
          <cell r="AD4343"/>
          <cell r="AE4343"/>
        </row>
        <row r="4344">
          <cell r="B4344">
            <v>44177</v>
          </cell>
          <cell r="C4344">
            <v>50</v>
          </cell>
          <cell r="D4344">
            <v>12</v>
          </cell>
          <cell r="E4344">
            <v>2011010004</v>
          </cell>
          <cell r="F4344" t="str">
            <v>Van 1C 14 trắng</v>
          </cell>
          <cell r="G4344"/>
          <cell r="H4344" t="str">
            <v>Nhâm</v>
          </cell>
          <cell r="I4344" t="str">
            <v>Linh kiện</v>
          </cell>
          <cell r="J4344" t="str">
            <v>PQC</v>
          </cell>
          <cell r="K4344">
            <v>500</v>
          </cell>
          <cell r="L4344">
            <v>497</v>
          </cell>
          <cell r="M4344">
            <v>3</v>
          </cell>
          <cell r="P4344">
            <v>3</v>
          </cell>
          <cell r="Q4344"/>
          <cell r="R4344"/>
          <cell r="S4344"/>
          <cell r="T4344"/>
          <cell r="U4344"/>
          <cell r="V4344"/>
          <cell r="W4344"/>
          <cell r="Y4344"/>
          <cell r="Z4344"/>
          <cell r="AA4344"/>
          <cell r="AB4344"/>
          <cell r="AC4344"/>
          <cell r="AD4344"/>
          <cell r="AE4344"/>
        </row>
        <row r="4345">
          <cell r="B4345">
            <v>44177</v>
          </cell>
          <cell r="C4345">
            <v>50</v>
          </cell>
          <cell r="D4345">
            <v>12</v>
          </cell>
          <cell r="E4345">
            <v>2013050005</v>
          </cell>
          <cell r="F4345" t="str">
            <v>Flow 300 RN</v>
          </cell>
          <cell r="G4345"/>
          <cell r="H4345" t="str">
            <v>Nhâm</v>
          </cell>
          <cell r="I4345" t="str">
            <v>Linh kiện</v>
          </cell>
          <cell r="J4345" t="str">
            <v>PQC</v>
          </cell>
          <cell r="K4345">
            <v>500</v>
          </cell>
          <cell r="L4345">
            <v>500</v>
          </cell>
          <cell r="M4345">
            <v>0</v>
          </cell>
          <cell r="P4345"/>
          <cell r="Q4345"/>
          <cell r="R4345"/>
          <cell r="S4345"/>
          <cell r="T4345"/>
          <cell r="U4345"/>
          <cell r="V4345"/>
          <cell r="W4345"/>
          <cell r="Y4345"/>
          <cell r="Z4345"/>
          <cell r="AA4345"/>
          <cell r="AB4345"/>
          <cell r="AC4345"/>
          <cell r="AD4345"/>
          <cell r="AE4345"/>
        </row>
        <row r="4346">
          <cell r="B4346">
            <v>44178</v>
          </cell>
          <cell r="C4346">
            <v>50</v>
          </cell>
          <cell r="D4346">
            <v>12</v>
          </cell>
          <cell r="E4346">
            <v>3003020118</v>
          </cell>
          <cell r="F4346" t="str">
            <v>Kính tôi đình IRO3 CT KAROFI đen</v>
          </cell>
          <cell r="G4346"/>
          <cell r="H4346" t="str">
            <v>Hằng</v>
          </cell>
          <cell r="I4346">
            <v>1006334</v>
          </cell>
          <cell r="J4346" t="str">
            <v>PQC</v>
          </cell>
          <cell r="K4346">
            <v>600</v>
          </cell>
          <cell r="L4346">
            <v>600</v>
          </cell>
          <cell r="M4346">
            <v>0</v>
          </cell>
          <cell r="P4346"/>
          <cell r="Q4346"/>
          <cell r="R4346"/>
          <cell r="S4346"/>
          <cell r="T4346"/>
          <cell r="U4346"/>
          <cell r="V4346"/>
          <cell r="W4346"/>
          <cell r="Y4346"/>
          <cell r="Z4346"/>
          <cell r="AA4346"/>
          <cell r="AB4346"/>
          <cell r="AC4346"/>
          <cell r="AD4346"/>
          <cell r="AE4346"/>
        </row>
        <row r="4347">
          <cell r="B4347">
            <v>44178</v>
          </cell>
          <cell r="C4347">
            <v>50</v>
          </cell>
          <cell r="D4347">
            <v>12</v>
          </cell>
          <cell r="E4347">
            <v>3003010244</v>
          </cell>
          <cell r="F4347" t="str">
            <v>Kính tôi cánh IRO3 CT 4mm KAROFI đen</v>
          </cell>
          <cell r="G4347"/>
          <cell r="H4347" t="str">
            <v>Hằng</v>
          </cell>
          <cell r="I4347">
            <v>1006334</v>
          </cell>
          <cell r="J4347" t="str">
            <v>PQC</v>
          </cell>
          <cell r="K4347">
            <v>206</v>
          </cell>
          <cell r="L4347">
            <v>206</v>
          </cell>
          <cell r="M4347">
            <v>0</v>
          </cell>
          <cell r="P4347"/>
          <cell r="Q4347"/>
          <cell r="R4347"/>
          <cell r="S4347"/>
          <cell r="T4347"/>
          <cell r="U4347"/>
          <cell r="V4347"/>
          <cell r="W4347"/>
          <cell r="Y4347"/>
          <cell r="Z4347"/>
          <cell r="AA4347"/>
          <cell r="AB4347"/>
          <cell r="AC4347"/>
          <cell r="AD4347"/>
          <cell r="AE4347"/>
        </row>
        <row r="4348">
          <cell r="B4348">
            <v>44178</v>
          </cell>
          <cell r="C4348">
            <v>50</v>
          </cell>
          <cell r="D4348">
            <v>12</v>
          </cell>
          <cell r="E4348">
            <v>3004040378</v>
          </cell>
          <cell r="F4348" t="str">
            <v>Giá đỡ bản lề dưới IRO3 E8RO ghi</v>
          </cell>
          <cell r="G4348"/>
          <cell r="H4348" t="str">
            <v>Hằng</v>
          </cell>
          <cell r="I4348">
            <v>1006334</v>
          </cell>
          <cell r="J4348" t="str">
            <v>PQC</v>
          </cell>
          <cell r="K4348">
            <v>800</v>
          </cell>
          <cell r="L4348">
            <v>800</v>
          </cell>
          <cell r="M4348">
            <v>0</v>
          </cell>
          <cell r="P4348"/>
          <cell r="Q4348"/>
          <cell r="R4348"/>
          <cell r="S4348"/>
          <cell r="T4348"/>
          <cell r="U4348"/>
          <cell r="V4348"/>
          <cell r="W4348"/>
          <cell r="Y4348"/>
          <cell r="Z4348"/>
          <cell r="AA4348"/>
          <cell r="AB4348"/>
          <cell r="AC4348"/>
          <cell r="AD4348"/>
          <cell r="AE4348"/>
        </row>
        <row r="4349">
          <cell r="B4349">
            <v>44178</v>
          </cell>
          <cell r="C4349">
            <v>50</v>
          </cell>
          <cell r="D4349">
            <v>12</v>
          </cell>
          <cell r="E4349">
            <v>3004040386</v>
          </cell>
          <cell r="F4349" t="str">
            <v>Giằng ngang tủ HPC trắng</v>
          </cell>
          <cell r="G4349"/>
          <cell r="H4349" t="str">
            <v>Hằng</v>
          </cell>
          <cell r="I4349">
            <v>1006334</v>
          </cell>
          <cell r="J4349" t="str">
            <v>PQC</v>
          </cell>
          <cell r="K4349">
            <v>200</v>
          </cell>
          <cell r="L4349">
            <v>200</v>
          </cell>
          <cell r="M4349">
            <v>0</v>
          </cell>
          <cell r="P4349"/>
          <cell r="Q4349"/>
          <cell r="R4349"/>
          <cell r="S4349"/>
          <cell r="T4349"/>
          <cell r="U4349"/>
          <cell r="V4349"/>
          <cell r="W4349"/>
          <cell r="Y4349"/>
          <cell r="Z4349"/>
          <cell r="AA4349"/>
          <cell r="AB4349"/>
          <cell r="AC4349"/>
          <cell r="AD4349"/>
          <cell r="AE4349"/>
        </row>
        <row r="4350">
          <cell r="B4350">
            <v>44178</v>
          </cell>
          <cell r="C4350">
            <v>50</v>
          </cell>
          <cell r="D4350">
            <v>12</v>
          </cell>
          <cell r="E4350">
            <v>3004040385</v>
          </cell>
          <cell r="F4350" t="str">
            <v>Khung giá tủ HPC trắng</v>
          </cell>
          <cell r="G4350"/>
          <cell r="H4350" t="str">
            <v>Hằng</v>
          </cell>
          <cell r="I4350">
            <v>1006334</v>
          </cell>
          <cell r="J4350" t="str">
            <v>PQC</v>
          </cell>
          <cell r="K4350">
            <v>200</v>
          </cell>
          <cell r="L4350">
            <v>200</v>
          </cell>
          <cell r="M4350">
            <v>0</v>
          </cell>
          <cell r="P4350"/>
          <cell r="Q4350"/>
          <cell r="R4350"/>
          <cell r="S4350"/>
          <cell r="T4350"/>
          <cell r="U4350"/>
          <cell r="V4350"/>
          <cell r="W4350"/>
          <cell r="Y4350"/>
          <cell r="Z4350"/>
          <cell r="AA4350"/>
          <cell r="AB4350"/>
          <cell r="AC4350"/>
          <cell r="AD4350"/>
          <cell r="AE4350"/>
        </row>
        <row r="4351">
          <cell r="B4351">
            <v>44178</v>
          </cell>
          <cell r="C4351">
            <v>50</v>
          </cell>
          <cell r="D4351">
            <v>12</v>
          </cell>
          <cell r="E4351">
            <v>3003050032</v>
          </cell>
          <cell r="F4351" t="str">
            <v>Thân tủ IQO trắng (0.6mm)</v>
          </cell>
          <cell r="G4351"/>
          <cell r="H4351" t="str">
            <v>Hằng</v>
          </cell>
          <cell r="I4351">
            <v>1006334</v>
          </cell>
          <cell r="J4351" t="str">
            <v>IQC</v>
          </cell>
          <cell r="K4351">
            <v>200</v>
          </cell>
          <cell r="L4351">
            <v>200</v>
          </cell>
          <cell r="M4351">
            <v>0</v>
          </cell>
          <cell r="P4351"/>
          <cell r="Q4351"/>
          <cell r="R4351"/>
          <cell r="S4351"/>
          <cell r="T4351"/>
          <cell r="U4351"/>
          <cell r="V4351"/>
          <cell r="W4351"/>
          <cell r="Y4351"/>
          <cell r="Z4351"/>
          <cell r="AA4351"/>
          <cell r="AB4351"/>
          <cell r="AC4351"/>
          <cell r="AD4351"/>
          <cell r="AE4351"/>
        </row>
        <row r="4352">
          <cell r="B4352">
            <v>44178</v>
          </cell>
          <cell r="C4352">
            <v>50</v>
          </cell>
          <cell r="D4352">
            <v>12</v>
          </cell>
          <cell r="E4352">
            <v>3003050005</v>
          </cell>
          <cell r="F4352" t="str">
            <v>Thân tủ IQ vàng (0.5mm)</v>
          </cell>
          <cell r="G4352"/>
          <cell r="H4352" t="str">
            <v>Hằng</v>
          </cell>
          <cell r="I4352">
            <v>1006334</v>
          </cell>
          <cell r="J4352" t="str">
            <v>IQC</v>
          </cell>
          <cell r="K4352">
            <v>200</v>
          </cell>
          <cell r="L4352">
            <v>200</v>
          </cell>
          <cell r="M4352">
            <v>0</v>
          </cell>
          <cell r="P4352"/>
          <cell r="Q4352"/>
          <cell r="R4352"/>
          <cell r="S4352"/>
          <cell r="T4352"/>
          <cell r="U4352"/>
          <cell r="V4352"/>
          <cell r="W4352"/>
          <cell r="Y4352"/>
          <cell r="Z4352"/>
          <cell r="AA4352"/>
          <cell r="AB4352"/>
          <cell r="AC4352"/>
          <cell r="AD4352"/>
          <cell r="AE4352"/>
        </row>
        <row r="4353">
          <cell r="B4353">
            <v>44178</v>
          </cell>
          <cell r="C4353">
            <v>50</v>
          </cell>
          <cell r="D4353">
            <v>12</v>
          </cell>
          <cell r="E4353">
            <v>3003050041</v>
          </cell>
          <cell r="F4353" t="str">
            <v>Thân tủ IRO3 E8RO ghi</v>
          </cell>
          <cell r="G4353"/>
          <cell r="H4353" t="str">
            <v>Hằng</v>
          </cell>
          <cell r="I4353">
            <v>1006334</v>
          </cell>
          <cell r="J4353" t="str">
            <v>IQC</v>
          </cell>
          <cell r="K4353">
            <v>800</v>
          </cell>
          <cell r="L4353">
            <v>800</v>
          </cell>
          <cell r="M4353">
            <v>0</v>
          </cell>
          <cell r="P4353"/>
          <cell r="Q4353"/>
          <cell r="R4353"/>
          <cell r="S4353"/>
          <cell r="T4353"/>
          <cell r="U4353"/>
          <cell r="V4353"/>
          <cell r="W4353"/>
          <cell r="Y4353"/>
          <cell r="Z4353"/>
          <cell r="AA4353"/>
          <cell r="AB4353"/>
          <cell r="AC4353"/>
          <cell r="AD4353"/>
          <cell r="AE4353"/>
        </row>
        <row r="4354">
          <cell r="B4354">
            <v>44178</v>
          </cell>
          <cell r="C4354">
            <v>50</v>
          </cell>
          <cell r="D4354">
            <v>12</v>
          </cell>
          <cell r="E4354">
            <v>4006020018</v>
          </cell>
          <cell r="F4354" t="str">
            <v>Túi PE 90x105</v>
          </cell>
          <cell r="G4354"/>
          <cell r="H4354" t="str">
            <v>Hằng</v>
          </cell>
          <cell r="I4354">
            <v>1006334</v>
          </cell>
          <cell r="J4354" t="str">
            <v>IQC</v>
          </cell>
          <cell r="K4354">
            <v>300</v>
          </cell>
          <cell r="L4354">
            <v>300</v>
          </cell>
          <cell r="M4354">
            <v>0</v>
          </cell>
          <cell r="P4354"/>
          <cell r="Q4354"/>
          <cell r="R4354"/>
          <cell r="S4354"/>
          <cell r="T4354"/>
          <cell r="U4354"/>
          <cell r="V4354"/>
          <cell r="W4354"/>
          <cell r="Y4354"/>
          <cell r="Z4354"/>
          <cell r="AA4354"/>
          <cell r="AB4354"/>
          <cell r="AC4354"/>
          <cell r="AD4354"/>
          <cell r="AE4354"/>
        </row>
        <row r="4355">
          <cell r="B4355">
            <v>44178</v>
          </cell>
          <cell r="C4355">
            <v>50</v>
          </cell>
          <cell r="D4355">
            <v>12</v>
          </cell>
          <cell r="E4355">
            <v>3003050041</v>
          </cell>
          <cell r="F4355" t="str">
            <v>Thân tủ IRO3 E8RO ghi</v>
          </cell>
          <cell r="G4355"/>
          <cell r="H4355" t="str">
            <v>Hằng</v>
          </cell>
          <cell r="I4355">
            <v>1006334</v>
          </cell>
          <cell r="J4355" t="str">
            <v>IQC</v>
          </cell>
          <cell r="K4355">
            <v>800</v>
          </cell>
          <cell r="L4355">
            <v>800</v>
          </cell>
          <cell r="M4355">
            <v>0</v>
          </cell>
          <cell r="P4355"/>
          <cell r="Q4355"/>
          <cell r="R4355"/>
          <cell r="S4355"/>
          <cell r="T4355"/>
          <cell r="U4355"/>
          <cell r="V4355"/>
          <cell r="W4355"/>
          <cell r="Y4355"/>
          <cell r="Z4355"/>
          <cell r="AA4355"/>
          <cell r="AB4355"/>
          <cell r="AC4355"/>
          <cell r="AD4355"/>
          <cell r="AE4355"/>
        </row>
        <row r="4356">
          <cell r="B4356">
            <v>44178</v>
          </cell>
          <cell r="C4356">
            <v>50</v>
          </cell>
          <cell r="D4356">
            <v>12</v>
          </cell>
          <cell r="E4356">
            <v>3003020012</v>
          </cell>
          <cell r="F4356" t="str">
            <v>Kính tôi đình IQ đen KAROFI</v>
          </cell>
          <cell r="G4356"/>
          <cell r="H4356" t="str">
            <v>Hằng</v>
          </cell>
          <cell r="I4356">
            <v>1005401</v>
          </cell>
          <cell r="J4356" t="str">
            <v>IQC</v>
          </cell>
          <cell r="K4356">
            <v>610</v>
          </cell>
          <cell r="L4356">
            <v>610</v>
          </cell>
          <cell r="M4356">
            <v>0</v>
          </cell>
          <cell r="P4356"/>
          <cell r="Q4356"/>
          <cell r="R4356"/>
          <cell r="S4356"/>
          <cell r="T4356"/>
          <cell r="U4356"/>
          <cell r="V4356"/>
          <cell r="W4356"/>
          <cell r="Y4356"/>
          <cell r="Z4356"/>
          <cell r="AA4356"/>
          <cell r="AB4356"/>
          <cell r="AC4356"/>
          <cell r="AD4356"/>
          <cell r="AE4356"/>
        </row>
        <row r="4357">
          <cell r="B4357">
            <v>44178</v>
          </cell>
          <cell r="C4357">
            <v>50</v>
          </cell>
          <cell r="D4357">
            <v>12</v>
          </cell>
          <cell r="E4357">
            <v>3003010248</v>
          </cell>
          <cell r="F4357" t="str">
            <v>Kính tôi cánh IQ đen KAROFI SRO+</v>
          </cell>
          <cell r="G4357"/>
          <cell r="H4357" t="str">
            <v>Hằng</v>
          </cell>
          <cell r="I4357">
            <v>1005401</v>
          </cell>
          <cell r="J4357" t="str">
            <v>IQC</v>
          </cell>
          <cell r="K4357">
            <v>220</v>
          </cell>
          <cell r="L4357">
            <v>220</v>
          </cell>
          <cell r="M4357">
            <v>0</v>
          </cell>
          <cell r="P4357"/>
          <cell r="Q4357"/>
          <cell r="R4357"/>
          <cell r="S4357"/>
          <cell r="T4357"/>
          <cell r="U4357"/>
          <cell r="V4357"/>
          <cell r="W4357"/>
          <cell r="Y4357"/>
          <cell r="Z4357"/>
          <cell r="AA4357"/>
          <cell r="AB4357"/>
          <cell r="AC4357"/>
          <cell r="AD4357"/>
          <cell r="AE4357"/>
        </row>
        <row r="4358">
          <cell r="B4358">
            <v>44178</v>
          </cell>
          <cell r="C4358">
            <v>50</v>
          </cell>
          <cell r="D4358">
            <v>12</v>
          </cell>
          <cell r="E4358">
            <v>3004040404</v>
          </cell>
          <cell r="F4358" t="str">
            <v>Gá trên T33 IQ-PLUS</v>
          </cell>
          <cell r="G4358"/>
          <cell r="H4358" t="str">
            <v>Hằng</v>
          </cell>
          <cell r="I4358">
            <v>1005401</v>
          </cell>
          <cell r="J4358" t="str">
            <v>IQC</v>
          </cell>
          <cell r="K4358">
            <v>220</v>
          </cell>
          <cell r="L4358">
            <v>220</v>
          </cell>
          <cell r="M4358">
            <v>0</v>
          </cell>
          <cell r="P4358"/>
          <cell r="Q4358"/>
          <cell r="R4358"/>
          <cell r="S4358"/>
          <cell r="T4358"/>
          <cell r="U4358"/>
          <cell r="V4358"/>
          <cell r="W4358"/>
          <cell r="Y4358"/>
          <cell r="Z4358"/>
          <cell r="AA4358"/>
          <cell r="AB4358"/>
          <cell r="AC4358"/>
          <cell r="AD4358"/>
          <cell r="AE4358"/>
        </row>
        <row r="4359">
          <cell r="B4359">
            <v>44178</v>
          </cell>
          <cell r="C4359">
            <v>50</v>
          </cell>
          <cell r="D4359">
            <v>12</v>
          </cell>
          <cell r="E4359">
            <v>3003010220</v>
          </cell>
          <cell r="F4359" t="str">
            <v>Kính tôi cánh IQ đen 4mm KAROFI</v>
          </cell>
          <cell r="G4359"/>
          <cell r="H4359" t="str">
            <v>Hằng</v>
          </cell>
          <cell r="I4359">
            <v>1005401</v>
          </cell>
          <cell r="J4359" t="str">
            <v>IQC</v>
          </cell>
          <cell r="K4359">
            <v>330</v>
          </cell>
          <cell r="L4359">
            <v>330</v>
          </cell>
          <cell r="M4359">
            <v>0</v>
          </cell>
          <cell r="P4359"/>
          <cell r="Q4359"/>
          <cell r="R4359"/>
          <cell r="S4359"/>
          <cell r="T4359"/>
          <cell r="U4359"/>
          <cell r="V4359"/>
          <cell r="W4359"/>
          <cell r="Y4359"/>
          <cell r="Z4359"/>
          <cell r="AA4359"/>
          <cell r="AB4359"/>
          <cell r="AC4359"/>
          <cell r="AD4359"/>
          <cell r="AE4359"/>
        </row>
        <row r="4360">
          <cell r="B4360">
            <v>44178</v>
          </cell>
          <cell r="C4360">
            <v>50</v>
          </cell>
          <cell r="D4360">
            <v>12</v>
          </cell>
          <cell r="E4360">
            <v>2007020014</v>
          </cell>
          <cell r="F4360" t="str">
            <v>Van áp thấp đen EZ 1/4 JEAK</v>
          </cell>
          <cell r="G4360"/>
          <cell r="H4360" t="str">
            <v>Nhâm</v>
          </cell>
          <cell r="I4360" t="str">
            <v>Linh kiện</v>
          </cell>
          <cell r="J4360" t="str">
            <v>PQC</v>
          </cell>
          <cell r="K4360">
            <v>1000</v>
          </cell>
          <cell r="L4360">
            <v>1000</v>
          </cell>
          <cell r="M4360">
            <v>0</v>
          </cell>
          <cell r="P4360"/>
          <cell r="Q4360"/>
          <cell r="R4360"/>
          <cell r="S4360"/>
          <cell r="T4360"/>
          <cell r="U4360"/>
          <cell r="V4360"/>
          <cell r="W4360"/>
          <cell r="Y4360"/>
          <cell r="Z4360"/>
          <cell r="AA4360"/>
          <cell r="AB4360"/>
          <cell r="AC4360"/>
          <cell r="AD4360"/>
          <cell r="AE4360"/>
        </row>
        <row r="4361">
          <cell r="B4361">
            <v>44178</v>
          </cell>
          <cell r="C4361">
            <v>50</v>
          </cell>
          <cell r="D4361">
            <v>12</v>
          </cell>
          <cell r="E4361">
            <v>2011020028</v>
          </cell>
          <cell r="F4361" t="str">
            <v>Van 1CEZ V-4U-4 SHITONG</v>
          </cell>
          <cell r="G4361"/>
          <cell r="H4361" t="str">
            <v>Nhâm</v>
          </cell>
          <cell r="I4361" t="str">
            <v>Linh kiện</v>
          </cell>
          <cell r="J4361" t="str">
            <v>PQC</v>
          </cell>
          <cell r="K4361">
            <v>2000</v>
          </cell>
          <cell r="L4361">
            <v>1998</v>
          </cell>
          <cell r="M4361">
            <v>2</v>
          </cell>
          <cell r="P4361">
            <v>2</v>
          </cell>
          <cell r="Q4361"/>
          <cell r="R4361"/>
          <cell r="S4361"/>
          <cell r="T4361"/>
          <cell r="U4361"/>
          <cell r="V4361"/>
          <cell r="W4361"/>
          <cell r="Y4361"/>
          <cell r="Z4361"/>
          <cell r="AA4361"/>
          <cell r="AB4361"/>
          <cell r="AC4361"/>
          <cell r="AD4361"/>
          <cell r="AE4361"/>
        </row>
        <row r="4362">
          <cell r="B4362">
            <v>44178</v>
          </cell>
          <cell r="C4362">
            <v>50</v>
          </cell>
          <cell r="D4362">
            <v>12</v>
          </cell>
          <cell r="E4362">
            <v>2011020051</v>
          </cell>
          <cell r="F4362" t="str">
            <v>Bộ cút Flow 300 FRT (VN)</v>
          </cell>
          <cell r="G4362"/>
          <cell r="H4362" t="str">
            <v>Nhâm</v>
          </cell>
          <cell r="I4362" t="str">
            <v>Linh kiện</v>
          </cell>
          <cell r="J4362" t="str">
            <v>PQC</v>
          </cell>
          <cell r="K4362">
            <v>2000</v>
          </cell>
          <cell r="L4362">
            <v>1999</v>
          </cell>
          <cell r="M4362">
            <v>1</v>
          </cell>
          <cell r="P4362"/>
          <cell r="Q4362"/>
          <cell r="R4362">
            <v>1</v>
          </cell>
          <cell r="S4362"/>
          <cell r="T4362"/>
          <cell r="U4362"/>
          <cell r="V4362"/>
          <cell r="W4362"/>
          <cell r="Y4362"/>
          <cell r="Z4362"/>
          <cell r="AA4362"/>
          <cell r="AB4362"/>
          <cell r="AC4362"/>
          <cell r="AD4362"/>
          <cell r="AE4362"/>
        </row>
        <row r="4363">
          <cell r="B4363">
            <v>44178</v>
          </cell>
          <cell r="C4363">
            <v>50</v>
          </cell>
          <cell r="D4363">
            <v>12</v>
          </cell>
          <cell r="E4363">
            <v>3004090045</v>
          </cell>
          <cell r="F4363" t="str">
            <v>Kim Flow 300 vàng</v>
          </cell>
          <cell r="G4363"/>
          <cell r="H4363" t="str">
            <v>Nhâm</v>
          </cell>
          <cell r="I4363" t="str">
            <v>Linh kiện</v>
          </cell>
          <cell r="J4363" t="str">
            <v>PQC</v>
          </cell>
          <cell r="K4363">
            <v>1750</v>
          </cell>
          <cell r="L4363">
            <v>1750</v>
          </cell>
          <cell r="M4363">
            <v>0</v>
          </cell>
          <cell r="P4363"/>
          <cell r="Q4363"/>
          <cell r="R4363"/>
          <cell r="S4363"/>
          <cell r="T4363"/>
          <cell r="U4363"/>
          <cell r="V4363"/>
          <cell r="W4363"/>
          <cell r="Y4363"/>
          <cell r="Z4363"/>
          <cell r="AA4363"/>
          <cell r="AB4363"/>
          <cell r="AC4363"/>
          <cell r="AD4363"/>
          <cell r="AE4363"/>
        </row>
        <row r="4364">
          <cell r="B4364">
            <v>44178</v>
          </cell>
          <cell r="C4364">
            <v>50</v>
          </cell>
          <cell r="D4364">
            <v>12</v>
          </cell>
          <cell r="E4364">
            <v>2013050007</v>
          </cell>
          <cell r="F4364" t="str">
            <v>Flow 300 RT</v>
          </cell>
          <cell r="G4364"/>
          <cell r="H4364" t="str">
            <v>Nhâm</v>
          </cell>
          <cell r="I4364" t="str">
            <v>Linh kiện</v>
          </cell>
          <cell r="J4364" t="str">
            <v>PQC</v>
          </cell>
          <cell r="K4364">
            <v>1000</v>
          </cell>
          <cell r="L4364">
            <v>996</v>
          </cell>
          <cell r="M4364">
            <v>4</v>
          </cell>
          <cell r="P4364"/>
          <cell r="Q4364"/>
          <cell r="R4364"/>
          <cell r="S4364"/>
          <cell r="T4364">
            <v>4</v>
          </cell>
          <cell r="U4364"/>
          <cell r="V4364"/>
          <cell r="W4364"/>
          <cell r="Y4364"/>
          <cell r="Z4364"/>
          <cell r="AA4364"/>
          <cell r="AB4364"/>
          <cell r="AC4364"/>
          <cell r="AD4364"/>
          <cell r="AE4364"/>
        </row>
        <row r="4365">
          <cell r="B4365">
            <v>44178</v>
          </cell>
          <cell r="C4365">
            <v>50</v>
          </cell>
          <cell r="D4365">
            <v>12</v>
          </cell>
          <cell r="E4365">
            <v>2001310030</v>
          </cell>
          <cell r="F4365" t="str">
            <v>Nắp cốc K EZ 1/4-1/4 trắng</v>
          </cell>
          <cell r="G4365"/>
          <cell r="H4365" t="str">
            <v>Nhâm</v>
          </cell>
          <cell r="I4365" t="str">
            <v>Linh kiện</v>
          </cell>
          <cell r="J4365" t="str">
            <v>PQC</v>
          </cell>
          <cell r="K4365">
            <v>1000</v>
          </cell>
          <cell r="L4365">
            <v>1000</v>
          </cell>
          <cell r="M4365">
            <v>0</v>
          </cell>
          <cell r="P4365"/>
          <cell r="Q4365"/>
          <cell r="R4365"/>
          <cell r="S4365"/>
          <cell r="T4365"/>
          <cell r="U4365"/>
          <cell r="V4365"/>
          <cell r="W4365"/>
          <cell r="Y4365"/>
          <cell r="Z4365"/>
          <cell r="AA4365"/>
          <cell r="AB4365"/>
          <cell r="AC4365"/>
          <cell r="AD4365"/>
          <cell r="AE4365"/>
        </row>
        <row r="4366">
          <cell r="B4366">
            <v>44178</v>
          </cell>
          <cell r="C4366">
            <v>50</v>
          </cell>
          <cell r="D4366">
            <v>12</v>
          </cell>
          <cell r="E4366">
            <v>2007020008</v>
          </cell>
          <cell r="F4366" t="str">
            <v>Van áp thấp đen 1/4" JEAK</v>
          </cell>
          <cell r="G4366"/>
          <cell r="H4366" t="str">
            <v>Nhâm</v>
          </cell>
          <cell r="I4366" t="str">
            <v>Linh kiện</v>
          </cell>
          <cell r="J4366" t="str">
            <v>PQC</v>
          </cell>
          <cell r="K4366">
            <v>1000</v>
          </cell>
          <cell r="L4366">
            <v>976</v>
          </cell>
          <cell r="M4366">
            <v>24</v>
          </cell>
          <cell r="P4366"/>
          <cell r="Q4366"/>
          <cell r="R4366">
            <v>24</v>
          </cell>
          <cell r="S4366"/>
          <cell r="T4366"/>
          <cell r="U4366"/>
          <cell r="V4366"/>
          <cell r="W4366"/>
          <cell r="Y4366"/>
          <cell r="Z4366"/>
          <cell r="AA4366"/>
          <cell r="AB4366"/>
          <cell r="AC4366"/>
          <cell r="AD4366"/>
          <cell r="AE4366"/>
        </row>
        <row r="4367">
          <cell r="B4367">
            <v>44178</v>
          </cell>
          <cell r="C4367">
            <v>50</v>
          </cell>
          <cell r="D4367">
            <v>12</v>
          </cell>
          <cell r="E4367">
            <v>2007010003</v>
          </cell>
          <cell r="F4367" t="str">
            <v>Van áp cao đen 1/4" JEAK</v>
          </cell>
          <cell r="G4367"/>
          <cell r="H4367" t="str">
            <v>Nhâm</v>
          </cell>
          <cell r="I4367" t="str">
            <v>Linh kiện</v>
          </cell>
          <cell r="J4367" t="str">
            <v>PQC</v>
          </cell>
          <cell r="K4367">
            <v>1500</v>
          </cell>
          <cell r="L4367">
            <v>1498</v>
          </cell>
          <cell r="M4367">
            <v>2</v>
          </cell>
          <cell r="P4367">
            <v>2</v>
          </cell>
          <cell r="Q4367"/>
          <cell r="R4367"/>
          <cell r="S4367"/>
          <cell r="T4367"/>
          <cell r="U4367"/>
          <cell r="V4367"/>
          <cell r="W4367"/>
          <cell r="Y4367"/>
          <cell r="Z4367"/>
          <cell r="AA4367"/>
          <cell r="AB4367"/>
          <cell r="AC4367"/>
          <cell r="AD4367"/>
          <cell r="AE4367"/>
        </row>
        <row r="4368">
          <cell r="B4368">
            <v>44178</v>
          </cell>
          <cell r="C4368">
            <v>50</v>
          </cell>
          <cell r="D4368">
            <v>12</v>
          </cell>
          <cell r="E4368">
            <v>2001310033</v>
          </cell>
          <cell r="F4368" t="str">
            <v>Nắp cốc K EZ 3/8-1/4 trắng</v>
          </cell>
          <cell r="G4368"/>
          <cell r="H4368" t="str">
            <v>Nhâm</v>
          </cell>
          <cell r="I4368" t="str">
            <v>Linh kiện</v>
          </cell>
          <cell r="J4368" t="str">
            <v>PQC</v>
          </cell>
          <cell r="K4368">
            <v>1000</v>
          </cell>
          <cell r="L4368">
            <v>1000</v>
          </cell>
          <cell r="M4368">
            <v>0</v>
          </cell>
          <cell r="P4368"/>
          <cell r="Q4368"/>
          <cell r="R4368"/>
          <cell r="S4368"/>
          <cell r="T4368"/>
          <cell r="U4368"/>
          <cell r="V4368"/>
          <cell r="W4368"/>
          <cell r="Y4368"/>
          <cell r="Z4368"/>
          <cell r="AA4368"/>
          <cell r="AB4368"/>
          <cell r="AC4368"/>
          <cell r="AD4368"/>
          <cell r="AE4368"/>
        </row>
        <row r="4369">
          <cell r="B4369">
            <v>44178</v>
          </cell>
          <cell r="C4369">
            <v>50</v>
          </cell>
          <cell r="D4369">
            <v>12</v>
          </cell>
          <cell r="E4369">
            <v>1001030063</v>
          </cell>
          <cell r="F4369" t="str">
            <v>Máy lọc nước KoriHome WPK-818 (818-RO)</v>
          </cell>
          <cell r="G4369"/>
          <cell r="H4369" t="str">
            <v>Định</v>
          </cell>
          <cell r="I4369" t="str">
            <v>Lắp ráp</v>
          </cell>
          <cell r="J4369" t="str">
            <v>PQC</v>
          </cell>
          <cell r="K4369">
            <v>110</v>
          </cell>
          <cell r="L4369">
            <v>110</v>
          </cell>
          <cell r="M4369">
            <v>0</v>
          </cell>
          <cell r="P4369"/>
          <cell r="Q4369"/>
          <cell r="R4369"/>
          <cell r="S4369"/>
          <cell r="T4369"/>
          <cell r="U4369"/>
          <cell r="V4369"/>
          <cell r="W4369"/>
          <cell r="Y4369"/>
          <cell r="Z4369"/>
          <cell r="AA4369"/>
          <cell r="AB4369"/>
          <cell r="AC4369"/>
          <cell r="AD4369"/>
          <cell r="AE4369"/>
        </row>
        <row r="4370">
          <cell r="B4370">
            <v>44178</v>
          </cell>
          <cell r="C4370">
            <v>50</v>
          </cell>
          <cell r="D4370">
            <v>12</v>
          </cell>
          <cell r="E4370">
            <v>1001040391</v>
          </cell>
          <cell r="F4370" t="str">
            <v>Máy lọc nước Optimus Plus O-P1310</v>
          </cell>
          <cell r="G4370"/>
          <cell r="H4370" t="str">
            <v>Hiện</v>
          </cell>
          <cell r="I4370" t="str">
            <v>Lắp ráp</v>
          </cell>
          <cell r="J4370" t="str">
            <v>PQC</v>
          </cell>
          <cell r="K4370">
            <v>100</v>
          </cell>
          <cell r="L4370">
            <v>98</v>
          </cell>
          <cell r="M4370">
            <v>2</v>
          </cell>
          <cell r="P4370"/>
          <cell r="Q4370"/>
          <cell r="R4370"/>
          <cell r="S4370"/>
          <cell r="T4370"/>
          <cell r="U4370"/>
          <cell r="V4370">
            <v>2</v>
          </cell>
          <cell r="W4370"/>
          <cell r="Y4370"/>
          <cell r="Z4370"/>
          <cell r="AA4370"/>
          <cell r="AB4370"/>
          <cell r="AC4370"/>
          <cell r="AD4370"/>
          <cell r="AE4370"/>
        </row>
        <row r="4371">
          <cell r="B4371">
            <v>44178</v>
          </cell>
          <cell r="C4371">
            <v>50</v>
          </cell>
          <cell r="D4371">
            <v>12</v>
          </cell>
          <cell r="E4371">
            <v>1001040364</v>
          </cell>
          <cell r="F4371" t="str">
            <v>Máy lọc nước KAROFI E8RO MT</v>
          </cell>
          <cell r="G4371"/>
          <cell r="H4371" t="str">
            <v>Dương</v>
          </cell>
          <cell r="I4371" t="str">
            <v>Lắp ráp</v>
          </cell>
          <cell r="J4371" t="str">
            <v>PQC</v>
          </cell>
          <cell r="K4371">
            <v>500</v>
          </cell>
          <cell r="L4371">
            <v>498</v>
          </cell>
          <cell r="M4371">
            <v>2</v>
          </cell>
          <cell r="P4371"/>
          <cell r="Q4371"/>
          <cell r="R4371"/>
          <cell r="S4371"/>
          <cell r="T4371"/>
          <cell r="U4371"/>
          <cell r="V4371"/>
          <cell r="W4371"/>
          <cell r="Y4371"/>
          <cell r="Z4371"/>
          <cell r="AA4371"/>
          <cell r="AB4371"/>
          <cell r="AC4371"/>
          <cell r="AD4371"/>
          <cell r="AE4371">
            <v>2</v>
          </cell>
        </row>
        <row r="4372">
          <cell r="B4372">
            <v>44178</v>
          </cell>
          <cell r="C4372">
            <v>50</v>
          </cell>
          <cell r="D4372">
            <v>12</v>
          </cell>
          <cell r="E4372">
            <v>1001040362</v>
          </cell>
          <cell r="F4372" t="str">
            <v>Máy lọc nước KAROFI K8RO-H (NC)</v>
          </cell>
          <cell r="G4372"/>
          <cell r="H4372" t="str">
            <v>Dương</v>
          </cell>
          <cell r="I4372" t="str">
            <v>Lắp ráp</v>
          </cell>
          <cell r="J4372" t="str">
            <v>PQC</v>
          </cell>
          <cell r="K4372">
            <v>100</v>
          </cell>
          <cell r="L4372">
            <v>100</v>
          </cell>
          <cell r="M4372">
            <v>0</v>
          </cell>
          <cell r="P4372"/>
          <cell r="Q4372"/>
          <cell r="R4372"/>
          <cell r="S4372"/>
          <cell r="T4372"/>
          <cell r="U4372"/>
          <cell r="V4372"/>
          <cell r="W4372"/>
          <cell r="Y4372"/>
          <cell r="Z4372"/>
          <cell r="AA4372"/>
          <cell r="AB4372"/>
          <cell r="AC4372"/>
          <cell r="AD4372"/>
          <cell r="AE4372"/>
        </row>
        <row r="4373">
          <cell r="B4373">
            <v>44178</v>
          </cell>
          <cell r="C4373">
            <v>50</v>
          </cell>
          <cell r="D4373">
            <v>12</v>
          </cell>
          <cell r="E4373">
            <v>1001040410</v>
          </cell>
          <cell r="F4373" t="str">
            <v>Máy lọc nước KAROFI N-e239 GT</v>
          </cell>
          <cell r="G4373"/>
          <cell r="H4373" t="str">
            <v>Dương</v>
          </cell>
          <cell r="I4373" t="str">
            <v>Lắp ráp</v>
          </cell>
          <cell r="J4373" t="str">
            <v>PQC</v>
          </cell>
          <cell r="K4373">
            <v>400</v>
          </cell>
          <cell r="L4373">
            <v>398</v>
          </cell>
          <cell r="M4373">
            <v>2</v>
          </cell>
          <cell r="P4373"/>
          <cell r="Q4373"/>
          <cell r="R4373"/>
          <cell r="S4373"/>
          <cell r="T4373">
            <v>1</v>
          </cell>
          <cell r="U4373"/>
          <cell r="V4373"/>
          <cell r="W4373"/>
          <cell r="Y4373"/>
          <cell r="Z4373"/>
          <cell r="AA4373"/>
          <cell r="AB4373"/>
          <cell r="AC4373"/>
          <cell r="AD4373"/>
          <cell r="AE4373">
            <v>1</v>
          </cell>
        </row>
        <row r="4374">
          <cell r="B4374">
            <v>44178</v>
          </cell>
          <cell r="C4374">
            <v>50</v>
          </cell>
          <cell r="D4374">
            <v>12</v>
          </cell>
          <cell r="E4374">
            <v>1001040255</v>
          </cell>
          <cell r="F4374" t="str">
            <v>Máy lọc nước KAROFI M-i2210/UH</v>
          </cell>
          <cell r="G4374"/>
          <cell r="H4374" t="str">
            <v>Dương</v>
          </cell>
          <cell r="I4374" t="str">
            <v>Lắp ráp</v>
          </cell>
          <cell r="J4374" t="str">
            <v>PQC</v>
          </cell>
          <cell r="K4374">
            <v>10</v>
          </cell>
          <cell r="L4374">
            <v>10</v>
          </cell>
          <cell r="M4374">
            <v>0</v>
          </cell>
          <cell r="P4374"/>
          <cell r="Q4374"/>
          <cell r="R4374"/>
          <cell r="S4374"/>
          <cell r="T4374"/>
          <cell r="U4374"/>
          <cell r="V4374"/>
          <cell r="W4374"/>
          <cell r="Y4374"/>
          <cell r="Z4374"/>
          <cell r="AA4374"/>
          <cell r="AB4374"/>
          <cell r="AC4374"/>
          <cell r="AD4374"/>
          <cell r="AE4374"/>
        </row>
        <row r="4375">
          <cell r="B4375">
            <v>44178</v>
          </cell>
          <cell r="C4375">
            <v>50</v>
          </cell>
          <cell r="D4375">
            <v>12</v>
          </cell>
          <cell r="E4375">
            <v>1001040378</v>
          </cell>
          <cell r="F4375" t="str">
            <v>Máy lọc nước KAROFI N7RO MT</v>
          </cell>
          <cell r="G4375"/>
          <cell r="H4375" t="str">
            <v>Dương</v>
          </cell>
          <cell r="I4375" t="str">
            <v>Lắp ráp</v>
          </cell>
          <cell r="J4375" t="str">
            <v>PQC</v>
          </cell>
          <cell r="K4375">
            <v>100</v>
          </cell>
          <cell r="L4375">
            <v>100</v>
          </cell>
          <cell r="M4375">
            <v>0</v>
          </cell>
          <cell r="P4375"/>
          <cell r="Q4375"/>
          <cell r="R4375"/>
          <cell r="S4375"/>
          <cell r="T4375"/>
          <cell r="U4375"/>
          <cell r="V4375"/>
          <cell r="W4375"/>
          <cell r="Y4375"/>
          <cell r="Z4375"/>
          <cell r="AA4375"/>
          <cell r="AB4375"/>
          <cell r="AC4375"/>
          <cell r="AD4375"/>
          <cell r="AE4375"/>
        </row>
        <row r="4376">
          <cell r="B4376">
            <v>44178</v>
          </cell>
          <cell r="C4376">
            <v>50</v>
          </cell>
          <cell r="D4376">
            <v>12</v>
          </cell>
          <cell r="E4376">
            <v>2006010011</v>
          </cell>
          <cell r="F4376" t="str">
            <v>Tủ IQ đen KAROFI (BQ)</v>
          </cell>
          <cell r="G4376"/>
          <cell r="H4376" t="str">
            <v>Tân</v>
          </cell>
          <cell r="I4376" t="str">
            <v>Cơ Khí</v>
          </cell>
          <cell r="J4376" t="str">
            <v>PQC</v>
          </cell>
          <cell r="K4376">
            <v>250</v>
          </cell>
          <cell r="L4376">
            <v>249</v>
          </cell>
          <cell r="M4376">
            <v>1</v>
          </cell>
          <cell r="P4376"/>
          <cell r="Q4376"/>
          <cell r="R4376"/>
          <cell r="S4376"/>
          <cell r="T4376"/>
          <cell r="U4376"/>
          <cell r="V4376">
            <v>1</v>
          </cell>
          <cell r="W4376"/>
          <cell r="Y4376"/>
          <cell r="Z4376"/>
          <cell r="AA4376"/>
          <cell r="AB4376"/>
          <cell r="AC4376"/>
          <cell r="AD4376"/>
          <cell r="AE4376"/>
        </row>
        <row r="4377">
          <cell r="B4377">
            <v>44178</v>
          </cell>
          <cell r="C4377">
            <v>50</v>
          </cell>
          <cell r="D4377">
            <v>12</v>
          </cell>
          <cell r="E4377">
            <v>2006010089</v>
          </cell>
          <cell r="F4377" t="str">
            <v>Tủ HPC đen KAROFI SRO+</v>
          </cell>
          <cell r="G4377"/>
          <cell r="H4377" t="str">
            <v>Tân</v>
          </cell>
          <cell r="I4377" t="str">
            <v>Cơ Khí</v>
          </cell>
          <cell r="J4377" t="str">
            <v>PQC</v>
          </cell>
          <cell r="K4377">
            <v>161</v>
          </cell>
          <cell r="L4377">
            <v>161</v>
          </cell>
          <cell r="M4377">
            <v>0</v>
          </cell>
          <cell r="P4377"/>
          <cell r="Q4377"/>
          <cell r="R4377"/>
          <cell r="S4377"/>
          <cell r="T4377"/>
          <cell r="U4377"/>
          <cell r="V4377"/>
          <cell r="W4377"/>
          <cell r="Y4377"/>
          <cell r="Z4377"/>
          <cell r="AA4377"/>
          <cell r="AB4377"/>
          <cell r="AC4377"/>
          <cell r="AD4377"/>
          <cell r="AE4377"/>
        </row>
        <row r="4378">
          <cell r="B4378">
            <v>44178</v>
          </cell>
          <cell r="C4378">
            <v>50</v>
          </cell>
          <cell r="D4378">
            <v>12</v>
          </cell>
          <cell r="E4378">
            <v>2006030010</v>
          </cell>
          <cell r="F4378" t="str">
            <v>Tủ IRO3 KAROFI MEGATON i1</v>
          </cell>
          <cell r="G4378"/>
          <cell r="H4378" t="str">
            <v>Tân</v>
          </cell>
          <cell r="I4378" t="str">
            <v>Cơ Khí</v>
          </cell>
          <cell r="J4378" t="str">
            <v>PQC</v>
          </cell>
          <cell r="K4378">
            <v>150</v>
          </cell>
          <cell r="L4378">
            <v>150</v>
          </cell>
          <cell r="M4378">
            <v>0</v>
          </cell>
          <cell r="P4378"/>
          <cell r="Q4378"/>
          <cell r="R4378"/>
          <cell r="S4378"/>
          <cell r="T4378"/>
          <cell r="U4378"/>
          <cell r="V4378"/>
          <cell r="W4378"/>
          <cell r="Y4378"/>
          <cell r="Z4378"/>
          <cell r="AA4378"/>
          <cell r="AB4378"/>
          <cell r="AC4378"/>
          <cell r="AD4378"/>
          <cell r="AE4378"/>
        </row>
        <row r="4379">
          <cell r="B4379">
            <v>44178</v>
          </cell>
          <cell r="C4379">
            <v>50</v>
          </cell>
          <cell r="D4379">
            <v>12</v>
          </cell>
          <cell r="E4379">
            <v>2006030024</v>
          </cell>
          <cell r="F4379" t="str">
            <v>Tủ IRO3 KAROFI E8RO ghi</v>
          </cell>
          <cell r="G4379"/>
          <cell r="H4379" t="str">
            <v>Tân</v>
          </cell>
          <cell r="I4379" t="str">
            <v>Cơ Khí</v>
          </cell>
          <cell r="J4379" t="str">
            <v>PQC</v>
          </cell>
          <cell r="K4379">
            <v>700</v>
          </cell>
          <cell r="L4379">
            <v>692</v>
          </cell>
          <cell r="M4379">
            <v>8</v>
          </cell>
          <cell r="P4379"/>
          <cell r="Q4379"/>
          <cell r="R4379"/>
          <cell r="S4379">
            <v>5</v>
          </cell>
          <cell r="T4379">
            <v>1</v>
          </cell>
          <cell r="U4379"/>
          <cell r="V4379">
            <v>1</v>
          </cell>
          <cell r="W4379"/>
          <cell r="Y4379">
            <v>1</v>
          </cell>
          <cell r="Z4379"/>
          <cell r="AA4379"/>
          <cell r="AB4379"/>
          <cell r="AC4379"/>
          <cell r="AD4379"/>
          <cell r="AE4379"/>
        </row>
        <row r="4380">
          <cell r="B4380">
            <v>44178</v>
          </cell>
          <cell r="C4380">
            <v>50</v>
          </cell>
          <cell r="D4380">
            <v>12</v>
          </cell>
          <cell r="E4380">
            <v>3003050030</v>
          </cell>
          <cell r="F4380" t="str">
            <v>Thân tủ IRO3 CT v2 (CS)</v>
          </cell>
          <cell r="G4380"/>
          <cell r="H4380" t="str">
            <v>Tân</v>
          </cell>
          <cell r="I4380" t="str">
            <v>Cơ Khí</v>
          </cell>
          <cell r="J4380" t="str">
            <v>PQC</v>
          </cell>
          <cell r="K4380">
            <v>595</v>
          </cell>
          <cell r="L4380">
            <v>593</v>
          </cell>
          <cell r="M4380">
            <v>2</v>
          </cell>
          <cell r="P4380"/>
          <cell r="Q4380"/>
          <cell r="R4380"/>
          <cell r="S4380"/>
          <cell r="T4380"/>
          <cell r="U4380"/>
          <cell r="V4380"/>
          <cell r="W4380"/>
          <cell r="Y4380"/>
          <cell r="Z4380"/>
          <cell r="AA4380"/>
          <cell r="AB4380"/>
          <cell r="AC4380"/>
          <cell r="AD4380"/>
          <cell r="AE4380">
            <v>2</v>
          </cell>
        </row>
        <row r="4381">
          <cell r="B4381">
            <v>44178</v>
          </cell>
          <cell r="C4381">
            <v>50</v>
          </cell>
          <cell r="D4381">
            <v>12</v>
          </cell>
          <cell r="E4381">
            <v>3003050001</v>
          </cell>
          <cell r="F4381" t="str">
            <v>Thân tủ IQ (0.5mm/CS)</v>
          </cell>
          <cell r="G4381"/>
          <cell r="H4381" t="str">
            <v>Tân</v>
          </cell>
          <cell r="I4381" t="str">
            <v>Cơ Khí</v>
          </cell>
          <cell r="J4381" t="str">
            <v>PQC</v>
          </cell>
          <cell r="K4381">
            <v>715</v>
          </cell>
          <cell r="L4381">
            <v>714</v>
          </cell>
          <cell r="M4381">
            <v>1</v>
          </cell>
          <cell r="P4381"/>
          <cell r="Q4381"/>
          <cell r="R4381"/>
          <cell r="S4381"/>
          <cell r="T4381"/>
          <cell r="U4381"/>
          <cell r="V4381"/>
          <cell r="W4381"/>
          <cell r="Y4381"/>
          <cell r="Z4381"/>
          <cell r="AA4381"/>
          <cell r="AB4381"/>
          <cell r="AC4381"/>
          <cell r="AD4381"/>
          <cell r="AE4381">
            <v>1</v>
          </cell>
        </row>
        <row r="4382">
          <cell r="B4382">
            <v>44178</v>
          </cell>
          <cell r="C4382">
            <v>50</v>
          </cell>
          <cell r="D4382">
            <v>12</v>
          </cell>
          <cell r="E4382">
            <v>3004040404</v>
          </cell>
          <cell r="F4382" t="str">
            <v>Gá trên T33 IQ-PLUS</v>
          </cell>
          <cell r="G4382"/>
          <cell r="H4382" t="str">
            <v>Tân</v>
          </cell>
          <cell r="I4382" t="str">
            <v>Cơ Khí</v>
          </cell>
          <cell r="J4382" t="str">
            <v>PQC</v>
          </cell>
          <cell r="K4382">
            <v>300</v>
          </cell>
          <cell r="L4382">
            <v>300</v>
          </cell>
          <cell r="M4382">
            <v>0</v>
          </cell>
          <cell r="P4382"/>
          <cell r="Q4382"/>
          <cell r="R4382"/>
          <cell r="S4382"/>
          <cell r="T4382"/>
          <cell r="U4382"/>
          <cell r="V4382"/>
          <cell r="W4382"/>
          <cell r="Y4382"/>
          <cell r="Z4382"/>
          <cell r="AA4382"/>
          <cell r="AB4382"/>
          <cell r="AC4382"/>
          <cell r="AD4382"/>
          <cell r="AE4382"/>
        </row>
        <row r="4383">
          <cell r="B4383">
            <v>44178</v>
          </cell>
          <cell r="C4383">
            <v>50</v>
          </cell>
          <cell r="D4383">
            <v>12</v>
          </cell>
          <cell r="E4383">
            <v>3004040405</v>
          </cell>
          <cell r="F4383" t="str">
            <v>Gá dưới T33 IQ-PLUS</v>
          </cell>
          <cell r="G4383"/>
          <cell r="H4383" t="str">
            <v>Tân</v>
          </cell>
          <cell r="I4383" t="str">
            <v>Cơ Khí</v>
          </cell>
          <cell r="J4383" t="str">
            <v>PQC</v>
          </cell>
          <cell r="K4383">
            <v>200</v>
          </cell>
          <cell r="L4383">
            <v>200</v>
          </cell>
          <cell r="M4383">
            <v>0</v>
          </cell>
          <cell r="P4383"/>
          <cell r="Q4383"/>
          <cell r="R4383"/>
          <cell r="S4383"/>
          <cell r="T4383"/>
          <cell r="U4383"/>
          <cell r="V4383"/>
          <cell r="W4383"/>
          <cell r="Y4383"/>
          <cell r="Z4383"/>
          <cell r="AA4383"/>
          <cell r="AB4383"/>
          <cell r="AC4383"/>
          <cell r="AD4383"/>
          <cell r="AE4383"/>
        </row>
        <row r="4384">
          <cell r="B4384">
            <v>44178</v>
          </cell>
          <cell r="C4384">
            <v>50</v>
          </cell>
          <cell r="D4384">
            <v>12</v>
          </cell>
          <cell r="E4384">
            <v>3004040343</v>
          </cell>
          <cell r="F4384" t="str">
            <v>Khung UNDERSINK v2 trắng</v>
          </cell>
          <cell r="G4384"/>
          <cell r="H4384" t="str">
            <v>Tân</v>
          </cell>
          <cell r="I4384" t="str">
            <v>Cơ Khí</v>
          </cell>
          <cell r="J4384" t="str">
            <v>PQC</v>
          </cell>
          <cell r="K4384">
            <v>65</v>
          </cell>
          <cell r="L4384">
            <v>65</v>
          </cell>
          <cell r="M4384">
            <v>0</v>
          </cell>
          <cell r="P4384"/>
          <cell r="Q4384"/>
          <cell r="R4384"/>
          <cell r="S4384"/>
          <cell r="T4384"/>
          <cell r="U4384"/>
          <cell r="V4384"/>
          <cell r="W4384"/>
          <cell r="Y4384"/>
          <cell r="Z4384"/>
          <cell r="AA4384"/>
          <cell r="AB4384"/>
          <cell r="AC4384"/>
          <cell r="AD4384"/>
          <cell r="AE4384"/>
        </row>
        <row r="4385">
          <cell r="B4385">
            <v>44178</v>
          </cell>
          <cell r="C4385">
            <v>50</v>
          </cell>
          <cell r="D4385">
            <v>12</v>
          </cell>
          <cell r="E4385">
            <v>3004040385</v>
          </cell>
          <cell r="F4385" t="str">
            <v>Khung giá tủ HPC trắng</v>
          </cell>
          <cell r="G4385"/>
          <cell r="H4385" t="str">
            <v>Tân</v>
          </cell>
          <cell r="I4385" t="str">
            <v>Cơ Khí</v>
          </cell>
          <cell r="J4385" t="str">
            <v>PQC</v>
          </cell>
          <cell r="K4385">
            <v>220</v>
          </cell>
          <cell r="L4385">
            <v>220</v>
          </cell>
          <cell r="M4385">
            <v>0</v>
          </cell>
          <cell r="P4385"/>
          <cell r="Q4385"/>
          <cell r="R4385"/>
          <cell r="S4385"/>
          <cell r="T4385"/>
          <cell r="U4385"/>
          <cell r="V4385"/>
          <cell r="W4385"/>
          <cell r="Y4385"/>
          <cell r="Z4385"/>
          <cell r="AA4385"/>
          <cell r="AB4385"/>
          <cell r="AC4385"/>
          <cell r="AD4385"/>
          <cell r="AE4385"/>
        </row>
        <row r="4386">
          <cell r="B4386">
            <v>44178</v>
          </cell>
          <cell r="C4386">
            <v>50</v>
          </cell>
          <cell r="D4386">
            <v>12</v>
          </cell>
          <cell r="E4386">
            <v>3004040386</v>
          </cell>
          <cell r="F4386" t="str">
            <v>Giằng ngang tủ HPC trắng</v>
          </cell>
          <cell r="G4386"/>
          <cell r="H4386" t="str">
            <v>Tân</v>
          </cell>
          <cell r="I4386" t="str">
            <v>Cơ Khí</v>
          </cell>
          <cell r="J4386" t="str">
            <v>PQC</v>
          </cell>
          <cell r="K4386">
            <v>226</v>
          </cell>
          <cell r="L4386">
            <v>226</v>
          </cell>
          <cell r="M4386">
            <v>0</v>
          </cell>
          <cell r="P4386"/>
          <cell r="Q4386"/>
          <cell r="R4386"/>
          <cell r="S4386"/>
          <cell r="T4386"/>
          <cell r="U4386"/>
          <cell r="V4386"/>
          <cell r="W4386"/>
          <cell r="Y4386"/>
          <cell r="Z4386"/>
          <cell r="AA4386"/>
          <cell r="AB4386"/>
          <cell r="AC4386"/>
          <cell r="AD4386"/>
          <cell r="AE4386"/>
        </row>
        <row r="4387">
          <cell r="B4387">
            <v>44178</v>
          </cell>
          <cell r="C4387">
            <v>50</v>
          </cell>
          <cell r="D4387">
            <v>12</v>
          </cell>
          <cell r="E4387">
            <v>3002020155</v>
          </cell>
          <cell r="F4387" t="str">
            <v>Thân T33 2D xanh D [T33 - KAROFI]</v>
          </cell>
          <cell r="G4387"/>
          <cell r="H4387" t="str">
            <v>Thuận</v>
          </cell>
          <cell r="I4387" t="str">
            <v>Nhựa</v>
          </cell>
          <cell r="J4387" t="str">
            <v>PQC</v>
          </cell>
          <cell r="K4387">
            <v>1386</v>
          </cell>
          <cell r="L4387">
            <v>1356</v>
          </cell>
          <cell r="M4387">
            <v>30</v>
          </cell>
          <cell r="P4387"/>
          <cell r="Q4387"/>
          <cell r="R4387">
            <v>30</v>
          </cell>
          <cell r="S4387"/>
          <cell r="T4387"/>
          <cell r="U4387"/>
          <cell r="V4387"/>
          <cell r="W4387"/>
          <cell r="Y4387"/>
          <cell r="Z4387"/>
          <cell r="AA4387"/>
          <cell r="AB4387"/>
          <cell r="AC4387"/>
          <cell r="AD4387"/>
          <cell r="AE4387"/>
        </row>
        <row r="4388">
          <cell r="B4388">
            <v>44178</v>
          </cell>
          <cell r="C4388">
            <v>50</v>
          </cell>
          <cell r="D4388">
            <v>12</v>
          </cell>
          <cell r="E4388">
            <v>3002020081</v>
          </cell>
          <cell r="F4388" t="str">
            <v>Thân T33 trắng</v>
          </cell>
          <cell r="G4388"/>
          <cell r="H4388" t="str">
            <v>Thuận</v>
          </cell>
          <cell r="I4388" t="str">
            <v>Nhựa</v>
          </cell>
          <cell r="J4388" t="str">
            <v>PQC</v>
          </cell>
          <cell r="K4388">
            <v>1353</v>
          </cell>
          <cell r="L4388">
            <v>1309</v>
          </cell>
          <cell r="M4388">
            <v>44</v>
          </cell>
          <cell r="P4388"/>
          <cell r="Q4388"/>
          <cell r="R4388"/>
          <cell r="S4388"/>
          <cell r="T4388"/>
          <cell r="U4388"/>
          <cell r="V4388">
            <v>44</v>
          </cell>
          <cell r="W4388"/>
          <cell r="Y4388"/>
          <cell r="Z4388"/>
          <cell r="AA4388"/>
          <cell r="AB4388"/>
          <cell r="AC4388"/>
          <cell r="AD4388"/>
          <cell r="AE4388"/>
        </row>
        <row r="4389">
          <cell r="B4389">
            <v>44178</v>
          </cell>
          <cell r="C4389">
            <v>50</v>
          </cell>
          <cell r="D4389">
            <v>12</v>
          </cell>
          <cell r="E4389">
            <v>3002020152</v>
          </cell>
          <cell r="F4389" t="str">
            <v>Thân T33 2D xanh D [MINERAL-KAROFI]</v>
          </cell>
          <cell r="G4389"/>
          <cell r="H4389" t="str">
            <v>Thuận</v>
          </cell>
          <cell r="I4389" t="str">
            <v>Nhựa</v>
          </cell>
          <cell r="J4389" t="str">
            <v>PQC</v>
          </cell>
          <cell r="K4389">
            <v>3572</v>
          </cell>
          <cell r="L4389">
            <v>3568</v>
          </cell>
          <cell r="M4389">
            <v>4</v>
          </cell>
          <cell r="P4389"/>
          <cell r="Q4389"/>
          <cell r="R4389"/>
          <cell r="S4389"/>
          <cell r="T4389"/>
          <cell r="U4389"/>
          <cell r="V4389">
            <v>4</v>
          </cell>
          <cell r="W4389"/>
          <cell r="Y4389"/>
          <cell r="Z4389"/>
          <cell r="AA4389"/>
          <cell r="AB4389"/>
          <cell r="AC4389"/>
          <cell r="AD4389"/>
          <cell r="AE4389"/>
        </row>
        <row r="4390">
          <cell r="B4390">
            <v>44178</v>
          </cell>
          <cell r="C4390">
            <v>50</v>
          </cell>
          <cell r="D4390">
            <v>12</v>
          </cell>
          <cell r="E4390">
            <v>2008050018</v>
          </cell>
          <cell r="F4390" t="str">
            <v>Vòng kẹp bơm 8369T</v>
          </cell>
          <cell r="G4390"/>
          <cell r="H4390" t="str">
            <v>Thuận</v>
          </cell>
          <cell r="I4390" t="str">
            <v>Nhựa</v>
          </cell>
          <cell r="J4390" t="str">
            <v>PQC</v>
          </cell>
          <cell r="K4390">
            <v>6000</v>
          </cell>
          <cell r="L4390">
            <v>6000</v>
          </cell>
          <cell r="M4390">
            <v>0</v>
          </cell>
          <cell r="P4390"/>
          <cell r="Q4390"/>
          <cell r="R4390"/>
          <cell r="S4390"/>
          <cell r="T4390"/>
          <cell r="U4390"/>
          <cell r="V4390"/>
          <cell r="W4390"/>
          <cell r="Y4390"/>
          <cell r="Z4390"/>
          <cell r="AA4390"/>
          <cell r="AB4390"/>
          <cell r="AC4390"/>
          <cell r="AD4390"/>
          <cell r="AE4390"/>
        </row>
        <row r="4391">
          <cell r="B4391">
            <v>44178</v>
          </cell>
          <cell r="C4391">
            <v>50</v>
          </cell>
          <cell r="D4391">
            <v>12</v>
          </cell>
          <cell r="E4391">
            <v>2013010025</v>
          </cell>
          <cell r="F4391" t="str">
            <v>Dây RO 3/8 trắng KAROFI</v>
          </cell>
          <cell r="G4391"/>
          <cell r="H4391" t="str">
            <v>Thuận</v>
          </cell>
          <cell r="I4391" t="str">
            <v>Nhựa</v>
          </cell>
          <cell r="J4391" t="str">
            <v>PQC</v>
          </cell>
          <cell r="K4391">
            <v>23400</v>
          </cell>
          <cell r="L4391">
            <v>23400</v>
          </cell>
          <cell r="M4391">
            <v>0</v>
          </cell>
          <cell r="P4391"/>
          <cell r="Q4391"/>
          <cell r="R4391"/>
          <cell r="S4391"/>
          <cell r="T4391"/>
          <cell r="U4391"/>
          <cell r="V4391"/>
          <cell r="W4391"/>
          <cell r="Y4391"/>
          <cell r="Z4391"/>
          <cell r="AA4391"/>
          <cell r="AB4391"/>
          <cell r="AC4391"/>
          <cell r="AD4391"/>
          <cell r="AE4391"/>
        </row>
        <row r="4392">
          <cell r="B4392">
            <v>44178</v>
          </cell>
          <cell r="C4392">
            <v>50</v>
          </cell>
          <cell r="D4392">
            <v>12</v>
          </cell>
          <cell r="E4392">
            <v>3002020153</v>
          </cell>
          <cell r="F4392" t="str">
            <v>Thân T33 2D xanh D [NANOSILVER-KAROFI]</v>
          </cell>
          <cell r="G4392"/>
          <cell r="H4392" t="str">
            <v>Thuận</v>
          </cell>
          <cell r="I4392" t="str">
            <v>Nhựa</v>
          </cell>
          <cell r="J4392" t="str">
            <v>PQC</v>
          </cell>
          <cell r="K4392">
            <v>2321</v>
          </cell>
          <cell r="L4392">
            <v>2299</v>
          </cell>
          <cell r="M4392">
            <v>22</v>
          </cell>
          <cell r="P4392"/>
          <cell r="Q4392"/>
          <cell r="R4392"/>
          <cell r="S4392"/>
          <cell r="T4392"/>
          <cell r="U4392"/>
          <cell r="V4392">
            <v>22</v>
          </cell>
          <cell r="W4392"/>
          <cell r="Y4392"/>
          <cell r="Z4392"/>
          <cell r="AA4392"/>
          <cell r="AB4392"/>
          <cell r="AC4392"/>
          <cell r="AD4392"/>
          <cell r="AE4392"/>
        </row>
        <row r="4393">
          <cell r="B4393">
            <v>44178</v>
          </cell>
          <cell r="C4393">
            <v>50</v>
          </cell>
          <cell r="D4393">
            <v>12</v>
          </cell>
          <cell r="E4393">
            <v>2010020188</v>
          </cell>
          <cell r="F4393" t="str">
            <v>Nắp cốc 2G-IQP 1/4 (PA6 FX9190) trắng</v>
          </cell>
          <cell r="G4393"/>
          <cell r="H4393" t="str">
            <v>Thuận</v>
          </cell>
          <cell r="I4393" t="str">
            <v>Nhựa</v>
          </cell>
          <cell r="J4393" t="str">
            <v>PQC</v>
          </cell>
          <cell r="K4393">
            <v>2972</v>
          </cell>
          <cell r="L4393">
            <v>2945</v>
          </cell>
          <cell r="M4393">
            <v>27</v>
          </cell>
          <cell r="P4393"/>
          <cell r="Q4393"/>
          <cell r="R4393">
            <v>4</v>
          </cell>
          <cell r="S4393"/>
          <cell r="T4393"/>
          <cell r="U4393"/>
          <cell r="V4393">
            <v>23</v>
          </cell>
          <cell r="W4393"/>
          <cell r="Y4393"/>
          <cell r="Z4393"/>
          <cell r="AA4393"/>
          <cell r="AB4393"/>
          <cell r="AC4393"/>
          <cell r="AD4393"/>
          <cell r="AE4393"/>
        </row>
        <row r="4394">
          <cell r="B4394">
            <v>44178</v>
          </cell>
          <cell r="C4394">
            <v>50</v>
          </cell>
          <cell r="D4394">
            <v>12</v>
          </cell>
          <cell r="E4394">
            <v>3002020153</v>
          </cell>
          <cell r="F4394" t="str">
            <v>Thân T33 2D xanh D [NANOSILVER-KAROFI]</v>
          </cell>
          <cell r="G4394"/>
          <cell r="H4394" t="str">
            <v>Thuận</v>
          </cell>
          <cell r="I4394" t="str">
            <v>Nhựa</v>
          </cell>
          <cell r="J4394" t="str">
            <v>PQC</v>
          </cell>
          <cell r="K4394">
            <v>2198</v>
          </cell>
          <cell r="L4394">
            <v>2186</v>
          </cell>
          <cell r="M4394">
            <v>12</v>
          </cell>
          <cell r="P4394"/>
          <cell r="Q4394"/>
          <cell r="R4394"/>
          <cell r="S4394"/>
          <cell r="T4394"/>
          <cell r="U4394"/>
          <cell r="V4394">
            <v>12</v>
          </cell>
          <cell r="W4394"/>
          <cell r="Y4394"/>
          <cell r="Z4394"/>
          <cell r="AA4394"/>
          <cell r="AB4394"/>
          <cell r="AC4394"/>
          <cell r="AD4394"/>
          <cell r="AE4394"/>
        </row>
        <row r="4395">
          <cell r="B4395">
            <v>44178</v>
          </cell>
          <cell r="C4395">
            <v>50</v>
          </cell>
          <cell r="D4395">
            <v>12</v>
          </cell>
          <cell r="E4395">
            <v>2001310035</v>
          </cell>
          <cell r="F4395" t="str">
            <v>Nắp cốc K p-EZ 1/4-1/4 trắng</v>
          </cell>
          <cell r="G4395"/>
          <cell r="H4395" t="str">
            <v>Thuận</v>
          </cell>
          <cell r="I4395" t="str">
            <v>Nhựa</v>
          </cell>
          <cell r="J4395" t="str">
            <v>PQC</v>
          </cell>
          <cell r="K4395">
            <v>1729</v>
          </cell>
          <cell r="L4395">
            <v>1704</v>
          </cell>
          <cell r="M4395">
            <v>25</v>
          </cell>
          <cell r="P4395"/>
          <cell r="Q4395"/>
          <cell r="R4395"/>
          <cell r="S4395"/>
          <cell r="T4395"/>
          <cell r="U4395"/>
          <cell r="V4395">
            <v>25</v>
          </cell>
          <cell r="W4395"/>
          <cell r="Y4395"/>
          <cell r="Z4395"/>
          <cell r="AA4395"/>
          <cell r="AB4395"/>
          <cell r="AC4395"/>
          <cell r="AD4395"/>
          <cell r="AE4395"/>
        </row>
        <row r="4396">
          <cell r="B4396">
            <v>44178</v>
          </cell>
          <cell r="C4396">
            <v>50</v>
          </cell>
          <cell r="D4396">
            <v>12</v>
          </cell>
          <cell r="E4396">
            <v>2001310018</v>
          </cell>
          <cell r="F4396" t="str">
            <v>Nắp cốc 2 gioăng 1/4 trắng [MADE IN VIETNAM]</v>
          </cell>
          <cell r="G4396"/>
          <cell r="H4396" t="str">
            <v>Thuận</v>
          </cell>
          <cell r="I4396" t="str">
            <v>Nhựa</v>
          </cell>
          <cell r="J4396" t="str">
            <v>PQC</v>
          </cell>
          <cell r="K4396">
            <v>1550</v>
          </cell>
          <cell r="L4396">
            <v>1548</v>
          </cell>
          <cell r="M4396">
            <v>2</v>
          </cell>
          <cell r="P4396"/>
          <cell r="Q4396"/>
          <cell r="R4396"/>
          <cell r="S4396"/>
          <cell r="T4396"/>
          <cell r="U4396"/>
          <cell r="V4396">
            <v>2</v>
          </cell>
          <cell r="W4396"/>
          <cell r="Y4396"/>
          <cell r="Z4396"/>
          <cell r="AA4396"/>
          <cell r="AB4396"/>
          <cell r="AC4396"/>
          <cell r="AD4396"/>
          <cell r="AE4396"/>
        </row>
        <row r="4397">
          <cell r="B4397">
            <v>44178</v>
          </cell>
          <cell r="C4397">
            <v>50</v>
          </cell>
          <cell r="D4397">
            <v>12</v>
          </cell>
          <cell r="E4397">
            <v>2010020187</v>
          </cell>
          <cell r="F4397" t="str">
            <v>Cốc 10" 2G-IQP (PA6 FX9190) trắng</v>
          </cell>
          <cell r="G4397"/>
          <cell r="H4397" t="str">
            <v>Thuận</v>
          </cell>
          <cell r="I4397" t="str">
            <v>Nhựa</v>
          </cell>
          <cell r="J4397" t="str">
            <v>PQC</v>
          </cell>
          <cell r="K4397">
            <v>1240</v>
          </cell>
          <cell r="L4397">
            <v>1178</v>
          </cell>
          <cell r="M4397">
            <v>62</v>
          </cell>
          <cell r="P4397"/>
          <cell r="Q4397"/>
          <cell r="R4397">
            <v>42</v>
          </cell>
          <cell r="S4397"/>
          <cell r="T4397"/>
          <cell r="U4397"/>
          <cell r="V4397">
            <v>15</v>
          </cell>
          <cell r="W4397"/>
          <cell r="Y4397">
            <v>5</v>
          </cell>
          <cell r="Z4397"/>
          <cell r="AA4397"/>
          <cell r="AB4397"/>
          <cell r="AC4397"/>
          <cell r="AD4397"/>
          <cell r="AE4397"/>
        </row>
        <row r="4398">
          <cell r="B4398">
            <v>44178</v>
          </cell>
          <cell r="C4398">
            <v>50</v>
          </cell>
          <cell r="D4398">
            <v>12</v>
          </cell>
          <cell r="E4398">
            <v>2001210018</v>
          </cell>
          <cell r="F4398" t="str">
            <v>Cốc 10" Đài Loan xanh D KAROFI</v>
          </cell>
          <cell r="G4398"/>
          <cell r="H4398" t="str">
            <v>Thuận</v>
          </cell>
          <cell r="I4398" t="str">
            <v>Nhựa</v>
          </cell>
          <cell r="J4398" t="str">
            <v>PQC</v>
          </cell>
          <cell r="K4398">
            <v>1025</v>
          </cell>
          <cell r="L4398">
            <v>1017</v>
          </cell>
          <cell r="M4398">
            <v>8</v>
          </cell>
          <cell r="P4398"/>
          <cell r="Q4398"/>
          <cell r="R4398"/>
          <cell r="S4398"/>
          <cell r="T4398"/>
          <cell r="U4398"/>
          <cell r="V4398">
            <v>8</v>
          </cell>
          <cell r="W4398"/>
          <cell r="Y4398"/>
          <cell r="Z4398"/>
          <cell r="AA4398"/>
          <cell r="AB4398"/>
          <cell r="AC4398"/>
          <cell r="AD4398"/>
          <cell r="AE4398"/>
        </row>
        <row r="4399">
          <cell r="B4399">
            <v>44178</v>
          </cell>
          <cell r="C4399">
            <v>50</v>
          </cell>
          <cell r="D4399">
            <v>12</v>
          </cell>
          <cell r="E4399">
            <v>2001210007</v>
          </cell>
          <cell r="F4399" t="str">
            <v>Cốc 10" Đài Loan trong [KAROFI]</v>
          </cell>
          <cell r="G4399"/>
          <cell r="H4399" t="str">
            <v>Thuận</v>
          </cell>
          <cell r="I4399" t="str">
            <v>Nhựa</v>
          </cell>
          <cell r="J4399" t="str">
            <v>PQC</v>
          </cell>
          <cell r="K4399">
            <v>1120</v>
          </cell>
          <cell r="L4399">
            <v>1104</v>
          </cell>
          <cell r="M4399">
            <v>16</v>
          </cell>
          <cell r="P4399"/>
          <cell r="Q4399"/>
          <cell r="R4399">
            <v>2</v>
          </cell>
          <cell r="S4399"/>
          <cell r="T4399"/>
          <cell r="U4399"/>
          <cell r="V4399">
            <v>13</v>
          </cell>
          <cell r="W4399"/>
          <cell r="Y4399">
            <v>1</v>
          </cell>
          <cell r="Z4399"/>
          <cell r="AA4399"/>
          <cell r="AB4399"/>
          <cell r="AC4399"/>
          <cell r="AD4399"/>
          <cell r="AE4399"/>
        </row>
        <row r="4400">
          <cell r="B4400">
            <v>44178</v>
          </cell>
          <cell r="C4400">
            <v>50</v>
          </cell>
          <cell r="D4400">
            <v>12</v>
          </cell>
          <cell r="E4400">
            <v>2001210017</v>
          </cell>
          <cell r="F4400" t="str">
            <v>Cốc 10" Đài Loan xanh BV [SUNHOUSE]</v>
          </cell>
          <cell r="G4400"/>
          <cell r="H4400" t="str">
            <v>Thuận</v>
          </cell>
          <cell r="I4400" t="str">
            <v>Nhựa</v>
          </cell>
          <cell r="J4400" t="str">
            <v>PQC</v>
          </cell>
          <cell r="K4400">
            <v>594</v>
          </cell>
          <cell r="L4400">
            <v>492</v>
          </cell>
          <cell r="M4400">
            <v>102</v>
          </cell>
          <cell r="P4400"/>
          <cell r="Q4400"/>
          <cell r="R4400">
            <v>50</v>
          </cell>
          <cell r="S4400"/>
          <cell r="T4400"/>
          <cell r="U4400"/>
          <cell r="V4400">
            <v>52</v>
          </cell>
          <cell r="W4400"/>
          <cell r="Y4400"/>
          <cell r="Z4400"/>
          <cell r="AA4400"/>
          <cell r="AB4400"/>
          <cell r="AC4400"/>
          <cell r="AD4400"/>
          <cell r="AE4400"/>
        </row>
        <row r="4401">
          <cell r="B4401">
            <v>44178</v>
          </cell>
          <cell r="C4401">
            <v>50</v>
          </cell>
          <cell r="D4401">
            <v>12</v>
          </cell>
          <cell r="E4401">
            <v>2001220010</v>
          </cell>
          <cell r="F4401" t="str">
            <v>Cốc 10" 2 gioăng trắng [MADE IN VIETNAM]</v>
          </cell>
          <cell r="G4401"/>
          <cell r="H4401" t="str">
            <v>Thuận</v>
          </cell>
          <cell r="I4401" t="str">
            <v>Nhựa</v>
          </cell>
          <cell r="J4401" t="str">
            <v>PQC</v>
          </cell>
          <cell r="K4401">
            <v>1166</v>
          </cell>
          <cell r="L4401">
            <v>1118</v>
          </cell>
          <cell r="M4401">
            <v>48</v>
          </cell>
          <cell r="P4401"/>
          <cell r="Q4401"/>
          <cell r="R4401">
            <v>44</v>
          </cell>
          <cell r="S4401"/>
          <cell r="T4401"/>
          <cell r="U4401"/>
          <cell r="V4401">
            <v>4</v>
          </cell>
          <cell r="W4401"/>
          <cell r="Y4401"/>
          <cell r="Z4401"/>
          <cell r="AA4401"/>
          <cell r="AB4401"/>
          <cell r="AC4401"/>
          <cell r="AD4401"/>
          <cell r="AE4401"/>
        </row>
        <row r="4402">
          <cell r="B4402">
            <v>44178</v>
          </cell>
          <cell r="C4402">
            <v>50</v>
          </cell>
          <cell r="D4402">
            <v>12</v>
          </cell>
          <cell r="E4402">
            <v>2001210018</v>
          </cell>
          <cell r="F4402" t="str">
            <v>Cốc 10" Đài Loan xanh D KAROFI</v>
          </cell>
          <cell r="G4402"/>
          <cell r="H4402" t="str">
            <v>Thuận</v>
          </cell>
          <cell r="I4402" t="str">
            <v>Nhựa</v>
          </cell>
          <cell r="J4402" t="str">
            <v>PQC</v>
          </cell>
          <cell r="K4402">
            <v>772</v>
          </cell>
          <cell r="L4402">
            <v>772</v>
          </cell>
          <cell r="M4402">
            <v>0</v>
          </cell>
          <cell r="P4402"/>
          <cell r="Q4402"/>
          <cell r="R4402"/>
          <cell r="S4402"/>
          <cell r="T4402"/>
          <cell r="U4402"/>
          <cell r="V4402"/>
          <cell r="W4402"/>
          <cell r="Y4402"/>
          <cell r="Z4402"/>
          <cell r="AA4402"/>
          <cell r="AB4402"/>
          <cell r="AC4402"/>
          <cell r="AD4402"/>
          <cell r="AE4402"/>
        </row>
        <row r="4403">
          <cell r="B4403">
            <v>44178</v>
          </cell>
          <cell r="C4403">
            <v>50</v>
          </cell>
          <cell r="D4403">
            <v>12</v>
          </cell>
          <cell r="E4403">
            <v>2001210007</v>
          </cell>
          <cell r="F4403" t="str">
            <v>Cốc 10" Đài Loan trong [KAROFI]</v>
          </cell>
          <cell r="G4403"/>
          <cell r="H4403" t="str">
            <v>Thuận</v>
          </cell>
          <cell r="I4403" t="str">
            <v>Nhựa</v>
          </cell>
          <cell r="J4403" t="str">
            <v>PQC</v>
          </cell>
          <cell r="K4403">
            <v>825</v>
          </cell>
          <cell r="L4403">
            <v>811</v>
          </cell>
          <cell r="M4403">
            <v>14</v>
          </cell>
          <cell r="P4403"/>
          <cell r="Q4403"/>
          <cell r="R4403">
            <v>5</v>
          </cell>
          <cell r="S4403"/>
          <cell r="T4403"/>
          <cell r="U4403"/>
          <cell r="V4403">
            <v>9</v>
          </cell>
          <cell r="W4403"/>
          <cell r="Y4403"/>
          <cell r="Z4403"/>
          <cell r="AA4403"/>
          <cell r="AB4403"/>
          <cell r="AC4403"/>
          <cell r="AD4403"/>
          <cell r="AE4403"/>
        </row>
        <row r="4404">
          <cell r="B4404">
            <v>44178</v>
          </cell>
          <cell r="C4404">
            <v>50</v>
          </cell>
          <cell r="D4404">
            <v>12</v>
          </cell>
          <cell r="E4404">
            <v>3002090013</v>
          </cell>
          <cell r="F4404" t="str">
            <v>Thân OCB trắng</v>
          </cell>
          <cell r="G4404"/>
          <cell r="H4404" t="str">
            <v>Thuận</v>
          </cell>
          <cell r="I4404" t="str">
            <v>Nhựa</v>
          </cell>
          <cell r="J4404" t="str">
            <v>PQC</v>
          </cell>
          <cell r="K4404">
            <v>5724</v>
          </cell>
          <cell r="L4404">
            <v>5718</v>
          </cell>
          <cell r="M4404">
            <v>6</v>
          </cell>
          <cell r="P4404"/>
          <cell r="Q4404"/>
          <cell r="R4404"/>
          <cell r="S4404"/>
          <cell r="T4404"/>
          <cell r="U4404"/>
          <cell r="V4404">
            <v>6</v>
          </cell>
          <cell r="W4404"/>
          <cell r="Y4404"/>
          <cell r="Z4404"/>
          <cell r="AA4404"/>
          <cell r="AB4404"/>
          <cell r="AC4404"/>
          <cell r="AD4404"/>
          <cell r="AE4404"/>
        </row>
        <row r="4405">
          <cell r="B4405">
            <v>44178</v>
          </cell>
          <cell r="C4405">
            <v>50</v>
          </cell>
          <cell r="D4405">
            <v>12</v>
          </cell>
          <cell r="E4405">
            <v>2010010019</v>
          </cell>
          <cell r="F4405" t="str">
            <v>Cút 6044</v>
          </cell>
          <cell r="G4405"/>
          <cell r="H4405" t="str">
            <v>Thuận</v>
          </cell>
          <cell r="I4405" t="str">
            <v>Nhựa</v>
          </cell>
          <cell r="J4405" t="str">
            <v>PQC</v>
          </cell>
          <cell r="K4405">
            <v>3130</v>
          </cell>
          <cell r="L4405">
            <v>3130</v>
          </cell>
          <cell r="M4405">
            <v>0</v>
          </cell>
          <cell r="P4405"/>
          <cell r="Q4405"/>
          <cell r="R4405"/>
          <cell r="S4405"/>
          <cell r="T4405"/>
          <cell r="U4405"/>
          <cell r="V4405"/>
          <cell r="W4405"/>
          <cell r="Y4405"/>
          <cell r="Z4405"/>
          <cell r="AA4405"/>
          <cell r="AB4405"/>
          <cell r="AC4405"/>
          <cell r="AD4405"/>
          <cell r="AE4405"/>
        </row>
        <row r="4406">
          <cell r="B4406">
            <v>44178</v>
          </cell>
          <cell r="C4406">
            <v>50</v>
          </cell>
          <cell r="D4406">
            <v>12</v>
          </cell>
          <cell r="E4406">
            <v>3001010002</v>
          </cell>
          <cell r="F4406" t="str">
            <v>Hạt công tắc van áp cao đen</v>
          </cell>
          <cell r="G4406"/>
          <cell r="H4406" t="str">
            <v>Thuận</v>
          </cell>
          <cell r="I4406" t="str">
            <v>Nhựa</v>
          </cell>
          <cell r="J4406" t="str">
            <v>PQC</v>
          </cell>
          <cell r="K4406">
            <v>3000</v>
          </cell>
          <cell r="L4406">
            <v>3000</v>
          </cell>
          <cell r="M4406">
            <v>0</v>
          </cell>
          <cell r="P4406"/>
          <cell r="Q4406"/>
          <cell r="R4406"/>
          <cell r="S4406"/>
          <cell r="T4406"/>
          <cell r="U4406"/>
          <cell r="V4406"/>
          <cell r="W4406"/>
          <cell r="Y4406"/>
          <cell r="Z4406"/>
          <cell r="AA4406"/>
          <cell r="AB4406"/>
          <cell r="AC4406"/>
          <cell r="AD4406"/>
          <cell r="AE4406"/>
        </row>
        <row r="4407">
          <cell r="B4407">
            <v>44178</v>
          </cell>
          <cell r="C4407">
            <v>50</v>
          </cell>
          <cell r="D4407">
            <v>12</v>
          </cell>
          <cell r="E4407">
            <v>3001010008</v>
          </cell>
          <cell r="F4407" t="str">
            <v>Vỏ giữa van áp cao đen</v>
          </cell>
          <cell r="G4407"/>
          <cell r="H4407" t="str">
            <v>Thuận</v>
          </cell>
          <cell r="I4407" t="str">
            <v>Nhựa</v>
          </cell>
          <cell r="J4407" t="str">
            <v>PQC</v>
          </cell>
          <cell r="K4407">
            <v>2250</v>
          </cell>
          <cell r="L4407">
            <v>2250</v>
          </cell>
          <cell r="M4407">
            <v>0</v>
          </cell>
          <cell r="P4407"/>
          <cell r="Q4407"/>
          <cell r="R4407"/>
          <cell r="S4407"/>
          <cell r="T4407"/>
          <cell r="U4407"/>
          <cell r="V4407"/>
          <cell r="W4407"/>
          <cell r="Y4407"/>
          <cell r="Z4407"/>
          <cell r="AA4407"/>
          <cell r="AB4407"/>
          <cell r="AC4407"/>
          <cell r="AD4407"/>
          <cell r="AE4407"/>
        </row>
        <row r="4408">
          <cell r="B4408">
            <v>44178</v>
          </cell>
          <cell r="C4408">
            <v>50</v>
          </cell>
          <cell r="D4408">
            <v>12</v>
          </cell>
          <cell r="E4408">
            <v>3001010004</v>
          </cell>
          <cell r="F4408" t="str">
            <v>Hạt chỉnh áp van áp cao đen</v>
          </cell>
          <cell r="G4408"/>
          <cell r="H4408" t="str">
            <v>Thuận</v>
          </cell>
          <cell r="I4408" t="str">
            <v>Nhựa</v>
          </cell>
          <cell r="J4408" t="str">
            <v>PQC</v>
          </cell>
          <cell r="K4408">
            <v>3000</v>
          </cell>
          <cell r="L4408">
            <v>3000</v>
          </cell>
          <cell r="M4408">
            <v>0</v>
          </cell>
          <cell r="P4408"/>
          <cell r="Q4408"/>
          <cell r="R4408"/>
          <cell r="S4408"/>
          <cell r="T4408"/>
          <cell r="U4408"/>
          <cell r="V4408"/>
          <cell r="W4408"/>
          <cell r="Y4408"/>
          <cell r="Z4408"/>
          <cell r="AA4408"/>
          <cell r="AB4408"/>
          <cell r="AC4408"/>
          <cell r="AD4408"/>
          <cell r="AE4408"/>
        </row>
        <row r="4409">
          <cell r="B4409">
            <v>44178</v>
          </cell>
          <cell r="C4409">
            <v>50</v>
          </cell>
          <cell r="D4409">
            <v>12</v>
          </cell>
          <cell r="E4409">
            <v>3002090041</v>
          </cell>
          <cell r="F4409" t="str">
            <v>Thân lõi RO EZ355T-2R</v>
          </cell>
          <cell r="G4409"/>
          <cell r="H4409" t="str">
            <v>Thuận</v>
          </cell>
          <cell r="I4409" t="str">
            <v>Nhựa</v>
          </cell>
          <cell r="J4409" t="str">
            <v>PQC</v>
          </cell>
          <cell r="K4409">
            <v>1808</v>
          </cell>
          <cell r="L4409">
            <v>1806</v>
          </cell>
          <cell r="M4409">
            <v>2</v>
          </cell>
          <cell r="P4409"/>
          <cell r="Q4409"/>
          <cell r="R4409"/>
          <cell r="S4409"/>
          <cell r="T4409"/>
          <cell r="U4409"/>
          <cell r="V4409"/>
          <cell r="W4409"/>
          <cell r="Y4409">
            <v>2</v>
          </cell>
          <cell r="Z4409"/>
          <cell r="AA4409"/>
          <cell r="AB4409"/>
          <cell r="AC4409"/>
          <cell r="AD4409"/>
          <cell r="AE4409"/>
        </row>
        <row r="4410">
          <cell r="B4410">
            <v>44178</v>
          </cell>
          <cell r="C4410">
            <v>50</v>
          </cell>
          <cell r="D4410">
            <v>12</v>
          </cell>
          <cell r="E4410">
            <v>2010020062</v>
          </cell>
          <cell r="F4410" t="str">
            <v>Chụp PP v4 trắng</v>
          </cell>
          <cell r="G4410"/>
          <cell r="H4410" t="str">
            <v>Thuận</v>
          </cell>
          <cell r="I4410" t="str">
            <v>Nhựa</v>
          </cell>
          <cell r="J4410" t="str">
            <v>PQC</v>
          </cell>
          <cell r="K4410">
            <v>29252</v>
          </cell>
          <cell r="L4410">
            <v>29252</v>
          </cell>
          <cell r="M4410">
            <v>0</v>
          </cell>
          <cell r="P4410"/>
          <cell r="Q4410"/>
          <cell r="R4410"/>
          <cell r="S4410"/>
          <cell r="T4410"/>
          <cell r="U4410"/>
          <cell r="V4410"/>
          <cell r="W4410"/>
          <cell r="Y4410"/>
          <cell r="Z4410"/>
          <cell r="AA4410"/>
          <cell r="AB4410"/>
          <cell r="AC4410"/>
          <cell r="AD4410"/>
          <cell r="AE4410"/>
        </row>
        <row r="4411">
          <cell r="B4411">
            <v>44178</v>
          </cell>
          <cell r="C4411">
            <v>50</v>
          </cell>
          <cell r="D4411">
            <v>12</v>
          </cell>
          <cell r="E4411">
            <v>3003040033</v>
          </cell>
          <cell r="F4411" t="str">
            <v>Đình tủ IRO3 trắng</v>
          </cell>
          <cell r="G4411"/>
          <cell r="H4411" t="str">
            <v>Thuận</v>
          </cell>
          <cell r="I4411" t="str">
            <v>Nhựa</v>
          </cell>
          <cell r="J4411" t="str">
            <v>PQC</v>
          </cell>
          <cell r="K4411">
            <v>233</v>
          </cell>
          <cell r="L4411">
            <v>208</v>
          </cell>
          <cell r="M4411">
            <v>25</v>
          </cell>
          <cell r="P4411"/>
          <cell r="Q4411"/>
          <cell r="R4411">
            <v>25</v>
          </cell>
          <cell r="S4411"/>
          <cell r="T4411"/>
          <cell r="U4411"/>
          <cell r="V4411"/>
          <cell r="W4411"/>
          <cell r="Y4411"/>
          <cell r="Z4411"/>
          <cell r="AA4411"/>
          <cell r="AB4411"/>
          <cell r="AC4411"/>
          <cell r="AD4411"/>
          <cell r="AE4411"/>
        </row>
        <row r="4412">
          <cell r="B4412">
            <v>44178</v>
          </cell>
          <cell r="C4412">
            <v>50</v>
          </cell>
          <cell r="D4412">
            <v>12</v>
          </cell>
          <cell r="E4412">
            <v>3003040062</v>
          </cell>
          <cell r="F4412" t="str">
            <v>Đình tủ ABS HPC đen v2</v>
          </cell>
          <cell r="G4412"/>
          <cell r="H4412" t="str">
            <v>Thuận</v>
          </cell>
          <cell r="I4412" t="str">
            <v>Nhựa</v>
          </cell>
          <cell r="J4412" t="str">
            <v>PQC</v>
          </cell>
          <cell r="K4412">
            <v>1048</v>
          </cell>
          <cell r="L4412">
            <v>1008</v>
          </cell>
          <cell r="M4412">
            <v>40</v>
          </cell>
          <cell r="P4412"/>
          <cell r="Q4412"/>
          <cell r="R4412">
            <v>40</v>
          </cell>
          <cell r="S4412"/>
          <cell r="T4412"/>
          <cell r="U4412"/>
          <cell r="V4412"/>
          <cell r="W4412"/>
          <cell r="Y4412"/>
          <cell r="Z4412"/>
          <cell r="AA4412"/>
          <cell r="AB4412"/>
          <cell r="AC4412"/>
          <cell r="AD4412"/>
          <cell r="AE4412"/>
        </row>
        <row r="4413">
          <cell r="B4413">
            <v>44178</v>
          </cell>
          <cell r="C4413">
            <v>50</v>
          </cell>
          <cell r="D4413">
            <v>12</v>
          </cell>
          <cell r="E4413">
            <v>3003090003</v>
          </cell>
          <cell r="F4413" t="str">
            <v>Đế tủ IQ đen</v>
          </cell>
          <cell r="G4413"/>
          <cell r="H4413" t="str">
            <v>Thuận</v>
          </cell>
          <cell r="I4413" t="str">
            <v>Nhựa</v>
          </cell>
          <cell r="J4413" t="str">
            <v>PQC</v>
          </cell>
          <cell r="K4413">
            <v>1189</v>
          </cell>
          <cell r="L4413">
            <v>1170</v>
          </cell>
          <cell r="M4413">
            <v>19</v>
          </cell>
          <cell r="P4413"/>
          <cell r="Q4413"/>
          <cell r="R4413">
            <v>19</v>
          </cell>
          <cell r="S4413"/>
          <cell r="T4413"/>
          <cell r="U4413"/>
          <cell r="V4413"/>
          <cell r="W4413"/>
          <cell r="Y4413"/>
          <cell r="Z4413"/>
          <cell r="AA4413"/>
          <cell r="AB4413"/>
          <cell r="AC4413"/>
          <cell r="AD4413"/>
          <cell r="AE4413"/>
        </row>
        <row r="4414">
          <cell r="B4414">
            <v>44178</v>
          </cell>
          <cell r="C4414">
            <v>50</v>
          </cell>
          <cell r="D4414">
            <v>12</v>
          </cell>
          <cell r="E4414">
            <v>2013090010</v>
          </cell>
          <cell r="F4414" t="str">
            <v>Tay vặn cốc 10 inch</v>
          </cell>
          <cell r="G4414"/>
          <cell r="H4414" t="str">
            <v>Thuận</v>
          </cell>
          <cell r="I4414" t="str">
            <v>Nhựa</v>
          </cell>
          <cell r="J4414" t="str">
            <v>PQC</v>
          </cell>
          <cell r="K4414">
            <v>5996</v>
          </cell>
          <cell r="L4414">
            <v>5950</v>
          </cell>
          <cell r="M4414">
            <v>46</v>
          </cell>
          <cell r="P4414"/>
          <cell r="Q4414"/>
          <cell r="R4414">
            <v>16</v>
          </cell>
          <cell r="S4414"/>
          <cell r="T4414"/>
          <cell r="U4414"/>
          <cell r="V4414">
            <v>30</v>
          </cell>
          <cell r="W4414"/>
          <cell r="Y4414"/>
          <cell r="Z4414"/>
          <cell r="AA4414"/>
          <cell r="AB4414"/>
          <cell r="AC4414"/>
          <cell r="AD4414"/>
          <cell r="AE4414"/>
        </row>
        <row r="4415">
          <cell r="B4415">
            <v>44178</v>
          </cell>
          <cell r="C4415">
            <v>50</v>
          </cell>
          <cell r="D4415">
            <v>12</v>
          </cell>
          <cell r="E4415">
            <v>2013090012</v>
          </cell>
          <cell r="F4415" t="str">
            <v>Tay vặn cốc ABS</v>
          </cell>
          <cell r="G4415"/>
          <cell r="H4415" t="str">
            <v>Thuận</v>
          </cell>
          <cell r="I4415" t="str">
            <v>Nhựa</v>
          </cell>
          <cell r="J4415" t="str">
            <v>PQC</v>
          </cell>
          <cell r="K4415">
            <v>2880</v>
          </cell>
          <cell r="L4415">
            <v>2880</v>
          </cell>
          <cell r="M4415">
            <v>0</v>
          </cell>
          <cell r="P4415"/>
          <cell r="Q4415"/>
          <cell r="R4415"/>
          <cell r="S4415"/>
          <cell r="T4415"/>
          <cell r="U4415"/>
          <cell r="V4415"/>
          <cell r="W4415"/>
          <cell r="Y4415"/>
          <cell r="Z4415"/>
          <cell r="AA4415"/>
          <cell r="AB4415"/>
          <cell r="AC4415"/>
          <cell r="AD4415"/>
          <cell r="AE4415"/>
        </row>
        <row r="4416">
          <cell r="B4416">
            <v>44178</v>
          </cell>
          <cell r="C4416">
            <v>50</v>
          </cell>
          <cell r="D4416">
            <v>12</v>
          </cell>
          <cell r="E4416">
            <v>3002010158</v>
          </cell>
          <cell r="F4416" t="str">
            <v>Nắp lõi EZ355T-R</v>
          </cell>
          <cell r="G4416"/>
          <cell r="H4416" t="str">
            <v>Thuận</v>
          </cell>
          <cell r="I4416" t="str">
            <v>Nhựa</v>
          </cell>
          <cell r="J4416" t="str">
            <v>PQC</v>
          </cell>
          <cell r="K4416">
            <v>8000</v>
          </cell>
          <cell r="L4416">
            <v>8000</v>
          </cell>
          <cell r="M4416">
            <v>0</v>
          </cell>
          <cell r="P4416"/>
          <cell r="Q4416"/>
          <cell r="R4416"/>
          <cell r="S4416"/>
          <cell r="T4416"/>
          <cell r="U4416"/>
          <cell r="V4416"/>
          <cell r="W4416"/>
          <cell r="Y4416"/>
          <cell r="Z4416"/>
          <cell r="AA4416"/>
          <cell r="AB4416"/>
          <cell r="AC4416"/>
          <cell r="AD4416"/>
          <cell r="AE4416"/>
        </row>
        <row r="4417">
          <cell r="B4417">
            <v>44178</v>
          </cell>
          <cell r="C4417">
            <v>50</v>
          </cell>
          <cell r="D4417">
            <v>12</v>
          </cell>
          <cell r="E4417">
            <v>2008050019</v>
          </cell>
          <cell r="F4417" t="str">
            <v>Núm đệm bơm 8369T</v>
          </cell>
          <cell r="G4417"/>
          <cell r="H4417" t="str">
            <v>Thuận</v>
          </cell>
          <cell r="I4417" t="str">
            <v>Nhựa</v>
          </cell>
          <cell r="J4417" t="str">
            <v>PQC</v>
          </cell>
          <cell r="K4417">
            <v>6000</v>
          </cell>
          <cell r="L4417">
            <v>6000</v>
          </cell>
          <cell r="M4417">
            <v>0</v>
          </cell>
          <cell r="P4417"/>
          <cell r="Q4417"/>
          <cell r="R4417"/>
          <cell r="S4417"/>
          <cell r="T4417"/>
          <cell r="U4417"/>
          <cell r="V4417"/>
          <cell r="W4417"/>
          <cell r="Y4417"/>
          <cell r="Z4417"/>
          <cell r="AA4417"/>
          <cell r="AB4417"/>
          <cell r="AC4417"/>
          <cell r="AD4417"/>
          <cell r="AE4417"/>
        </row>
        <row r="4418">
          <cell r="B4418">
            <v>44178</v>
          </cell>
          <cell r="C4418">
            <v>50</v>
          </cell>
          <cell r="D4418">
            <v>12</v>
          </cell>
          <cell r="E4418">
            <v>3002030053</v>
          </cell>
          <cell r="F4418" t="str">
            <v>Nắp T33 K p-EZ 1/4 xanh D</v>
          </cell>
          <cell r="G4418"/>
          <cell r="H4418" t="str">
            <v>Thuận</v>
          </cell>
          <cell r="I4418" t="str">
            <v>Nhựa</v>
          </cell>
          <cell r="J4418" t="str">
            <v>PQC</v>
          </cell>
          <cell r="K4418">
            <v>1900</v>
          </cell>
          <cell r="L4418">
            <v>1900</v>
          </cell>
          <cell r="M4418">
            <v>0</v>
          </cell>
          <cell r="P4418"/>
          <cell r="Q4418"/>
          <cell r="R4418"/>
          <cell r="S4418"/>
          <cell r="T4418"/>
          <cell r="U4418"/>
          <cell r="V4418"/>
          <cell r="W4418"/>
          <cell r="Y4418"/>
          <cell r="Z4418"/>
          <cell r="AA4418"/>
          <cell r="AB4418"/>
          <cell r="AC4418"/>
          <cell r="AD4418"/>
          <cell r="AE4418"/>
        </row>
        <row r="4419">
          <cell r="B4419">
            <v>44178</v>
          </cell>
          <cell r="C4419">
            <v>50</v>
          </cell>
          <cell r="D4419">
            <v>12</v>
          </cell>
          <cell r="E4419">
            <v>3002090010</v>
          </cell>
          <cell r="F4419" t="str">
            <v>Tấm chắn OCB</v>
          </cell>
          <cell r="G4419"/>
          <cell r="H4419" t="str">
            <v>Thuận</v>
          </cell>
          <cell r="I4419" t="str">
            <v>Nhựa</v>
          </cell>
          <cell r="J4419" t="str">
            <v>PQC</v>
          </cell>
          <cell r="K4419">
            <v>27000</v>
          </cell>
          <cell r="L4419">
            <v>27000</v>
          </cell>
          <cell r="M4419">
            <v>0</v>
          </cell>
          <cell r="P4419"/>
          <cell r="Q4419"/>
          <cell r="R4419"/>
          <cell r="S4419"/>
          <cell r="T4419"/>
          <cell r="U4419"/>
          <cell r="V4419"/>
          <cell r="W4419"/>
          <cell r="Y4419"/>
          <cell r="Z4419"/>
          <cell r="AA4419"/>
          <cell r="AB4419"/>
          <cell r="AC4419"/>
          <cell r="AD4419"/>
          <cell r="AE4419"/>
        </row>
        <row r="4420">
          <cell r="B4420">
            <v>44178</v>
          </cell>
          <cell r="C4420">
            <v>50</v>
          </cell>
          <cell r="D4420">
            <v>12</v>
          </cell>
          <cell r="E4420">
            <v>2011030007</v>
          </cell>
          <cell r="F4420" t="str">
            <v>Ốc 1/4 đen</v>
          </cell>
          <cell r="G4420"/>
          <cell r="H4420" t="str">
            <v>Thuận</v>
          </cell>
          <cell r="I4420" t="str">
            <v>Nhựa</v>
          </cell>
          <cell r="J4420" t="str">
            <v>PQC</v>
          </cell>
          <cell r="K4420">
            <v>36720</v>
          </cell>
          <cell r="L4420">
            <v>36720</v>
          </cell>
          <cell r="M4420">
            <v>0</v>
          </cell>
          <cell r="P4420"/>
          <cell r="Q4420"/>
          <cell r="R4420"/>
          <cell r="S4420"/>
          <cell r="T4420"/>
          <cell r="U4420"/>
          <cell r="V4420"/>
          <cell r="W4420"/>
          <cell r="Y4420"/>
          <cell r="Z4420"/>
          <cell r="AA4420"/>
          <cell r="AB4420"/>
          <cell r="AC4420"/>
          <cell r="AD4420"/>
          <cell r="AE4420"/>
        </row>
        <row r="4421">
          <cell r="B4421">
            <v>44178</v>
          </cell>
          <cell r="C4421">
            <v>50</v>
          </cell>
          <cell r="D4421">
            <v>12</v>
          </cell>
          <cell r="E4421">
            <v>3004040007</v>
          </cell>
          <cell r="F4421" t="str">
            <v>Giá nhựa RO trắng</v>
          </cell>
          <cell r="G4421"/>
          <cell r="H4421" t="str">
            <v>Thuận</v>
          </cell>
          <cell r="I4421" t="str">
            <v>Nhựa</v>
          </cell>
          <cell r="J4421" t="str">
            <v>PQC</v>
          </cell>
          <cell r="K4421">
            <v>883</v>
          </cell>
          <cell r="L4421">
            <v>846</v>
          </cell>
          <cell r="M4421">
            <v>37</v>
          </cell>
          <cell r="P4421"/>
          <cell r="Q4421"/>
          <cell r="R4421">
            <v>36</v>
          </cell>
          <cell r="S4421"/>
          <cell r="T4421"/>
          <cell r="U4421"/>
          <cell r="V4421">
            <v>1</v>
          </cell>
          <cell r="W4421"/>
          <cell r="Y4421"/>
          <cell r="Z4421"/>
          <cell r="AA4421"/>
          <cell r="AB4421"/>
          <cell r="AC4421"/>
          <cell r="AD4421"/>
          <cell r="AE4421"/>
        </row>
        <row r="4422">
          <cell r="B4422">
            <v>44178</v>
          </cell>
          <cell r="C4422">
            <v>50</v>
          </cell>
          <cell r="D4422">
            <v>12</v>
          </cell>
          <cell r="E4422">
            <v>3004040357</v>
          </cell>
          <cell r="F4422" t="str">
            <v>Giá nhựa IRO3</v>
          </cell>
          <cell r="G4422"/>
          <cell r="H4422" t="str">
            <v>Thuận</v>
          </cell>
          <cell r="I4422" t="str">
            <v>Nhựa</v>
          </cell>
          <cell r="J4422" t="str">
            <v>PQC</v>
          </cell>
          <cell r="K4422">
            <v>1118</v>
          </cell>
          <cell r="L4422">
            <v>1096</v>
          </cell>
          <cell r="M4422">
            <v>22</v>
          </cell>
          <cell r="P4422"/>
          <cell r="Q4422"/>
          <cell r="R4422">
            <v>17</v>
          </cell>
          <cell r="S4422"/>
          <cell r="T4422"/>
          <cell r="U4422"/>
          <cell r="V4422">
            <v>5</v>
          </cell>
          <cell r="W4422"/>
          <cell r="Y4422"/>
          <cell r="Z4422"/>
          <cell r="AA4422"/>
          <cell r="AB4422"/>
          <cell r="AC4422"/>
          <cell r="AD4422"/>
          <cell r="AE4422"/>
        </row>
        <row r="4423">
          <cell r="B4423">
            <v>44178</v>
          </cell>
          <cell r="C4423">
            <v>50</v>
          </cell>
          <cell r="D4423">
            <v>12</v>
          </cell>
          <cell r="E4423">
            <v>2013090107</v>
          </cell>
          <cell r="F4423" t="str">
            <v>Kẹp S20 Fi3-15mm</v>
          </cell>
          <cell r="G4423"/>
          <cell r="H4423" t="str">
            <v>Thuận</v>
          </cell>
          <cell r="I4423" t="str">
            <v>Nhựa</v>
          </cell>
          <cell r="J4423" t="str">
            <v>PQC</v>
          </cell>
          <cell r="K4423">
            <v>6000</v>
          </cell>
          <cell r="L4423">
            <v>6000</v>
          </cell>
          <cell r="M4423">
            <v>0</v>
          </cell>
          <cell r="P4423"/>
          <cell r="Q4423"/>
          <cell r="R4423"/>
          <cell r="S4423"/>
          <cell r="T4423"/>
          <cell r="U4423"/>
          <cell r="V4423"/>
          <cell r="W4423"/>
          <cell r="Y4423"/>
          <cell r="Z4423"/>
          <cell r="AA4423"/>
          <cell r="AB4423"/>
          <cell r="AC4423"/>
          <cell r="AD4423"/>
          <cell r="AE4423"/>
        </row>
        <row r="4424">
          <cell r="B4424">
            <v>44178</v>
          </cell>
          <cell r="C4424">
            <v>50</v>
          </cell>
          <cell r="D4424">
            <v>12</v>
          </cell>
          <cell r="E4424">
            <v>3004090065</v>
          </cell>
          <cell r="F4424" t="str">
            <v>Vỏ hộp vi mạch SRO</v>
          </cell>
          <cell r="G4424"/>
          <cell r="H4424" t="str">
            <v>Thuận</v>
          </cell>
          <cell r="I4424" t="str">
            <v>Nhựa</v>
          </cell>
          <cell r="J4424" t="str">
            <v>PQC</v>
          </cell>
          <cell r="K4424">
            <v>2208</v>
          </cell>
          <cell r="L4424">
            <v>2208</v>
          </cell>
          <cell r="M4424">
            <v>0</v>
          </cell>
          <cell r="P4424"/>
          <cell r="Q4424"/>
          <cell r="R4424"/>
          <cell r="S4424"/>
          <cell r="T4424"/>
          <cell r="U4424"/>
          <cell r="V4424"/>
          <cell r="W4424"/>
          <cell r="Y4424"/>
          <cell r="Z4424"/>
          <cell r="AA4424"/>
          <cell r="AB4424"/>
          <cell r="AC4424"/>
          <cell r="AD4424"/>
          <cell r="AE4424"/>
        </row>
        <row r="4425">
          <cell r="B4425">
            <v>44178</v>
          </cell>
          <cell r="C4425">
            <v>50</v>
          </cell>
          <cell r="D4425">
            <v>12</v>
          </cell>
          <cell r="E4425">
            <v>2004010185</v>
          </cell>
          <cell r="F4425" t="str">
            <v>Lõi lọc Smax Duo 1 Vi lọc</v>
          </cell>
          <cell r="G4425"/>
          <cell r="H4425" t="str">
            <v>Lan</v>
          </cell>
          <cell r="I4425" t="str">
            <v>Lõi</v>
          </cell>
          <cell r="J4425" t="str">
            <v>PQC</v>
          </cell>
          <cell r="K4425">
            <v>9000</v>
          </cell>
          <cell r="L4425">
            <v>9000</v>
          </cell>
          <cell r="M4425">
            <v>0</v>
          </cell>
          <cell r="P4425"/>
          <cell r="Q4425"/>
          <cell r="R4425"/>
          <cell r="S4425"/>
          <cell r="T4425"/>
          <cell r="U4425"/>
          <cell r="V4425"/>
          <cell r="W4425"/>
          <cell r="Y4425"/>
          <cell r="Z4425"/>
          <cell r="AA4425"/>
          <cell r="AB4425"/>
          <cell r="AC4425"/>
          <cell r="AD4425"/>
          <cell r="AE4425"/>
        </row>
        <row r="4426">
          <cell r="B4426">
            <v>44178</v>
          </cell>
          <cell r="C4426">
            <v>50</v>
          </cell>
          <cell r="D4426">
            <v>12</v>
          </cell>
          <cell r="E4426">
            <v>2003040024</v>
          </cell>
          <cell r="F4426" t="str">
            <v>Lõi hồng ngoại K EZ xanh D KAROFI (DM)</v>
          </cell>
          <cell r="G4426"/>
          <cell r="H4426" t="str">
            <v>Lan</v>
          </cell>
          <cell r="I4426" t="str">
            <v>Lõi</v>
          </cell>
          <cell r="J4426" t="str">
            <v>PQC</v>
          </cell>
          <cell r="K4426">
            <v>6000</v>
          </cell>
          <cell r="L4426">
            <v>5981</v>
          </cell>
          <cell r="M4426">
            <v>19</v>
          </cell>
          <cell r="P4426"/>
          <cell r="Q4426"/>
          <cell r="R4426">
            <v>3</v>
          </cell>
          <cell r="S4426"/>
          <cell r="T4426">
            <v>12</v>
          </cell>
          <cell r="U4426"/>
          <cell r="V4426"/>
          <cell r="W4426"/>
          <cell r="Y4426">
            <v>4</v>
          </cell>
          <cell r="Z4426"/>
          <cell r="AA4426"/>
          <cell r="AB4426"/>
          <cell r="AC4426"/>
          <cell r="AD4426"/>
          <cell r="AE4426"/>
        </row>
        <row r="4427">
          <cell r="B4427">
            <v>44178</v>
          </cell>
          <cell r="C4427">
            <v>50</v>
          </cell>
          <cell r="D4427">
            <v>12</v>
          </cell>
          <cell r="E4427">
            <v>2004010128</v>
          </cell>
          <cell r="F4427" t="str">
            <v>Lõi PP 10" G120 5u AQUALIFE</v>
          </cell>
          <cell r="G4427"/>
          <cell r="H4427" t="str">
            <v>Lan</v>
          </cell>
          <cell r="I4427" t="str">
            <v>Lõi</v>
          </cell>
          <cell r="J4427" t="str">
            <v>PQC</v>
          </cell>
          <cell r="K4427">
            <v>10</v>
          </cell>
          <cell r="L4427">
            <v>10</v>
          </cell>
          <cell r="M4427">
            <v>0</v>
          </cell>
          <cell r="P4427"/>
          <cell r="Q4427"/>
          <cell r="R4427"/>
          <cell r="S4427"/>
          <cell r="T4427"/>
          <cell r="U4427"/>
          <cell r="V4427"/>
          <cell r="W4427"/>
          <cell r="Y4427"/>
          <cell r="Z4427"/>
          <cell r="AA4427"/>
          <cell r="AB4427"/>
          <cell r="AC4427"/>
          <cell r="AD4427"/>
          <cell r="AE4427"/>
        </row>
        <row r="4428">
          <cell r="B4428">
            <v>44178</v>
          </cell>
          <cell r="C4428">
            <v>50</v>
          </cell>
          <cell r="D4428">
            <v>12</v>
          </cell>
          <cell r="E4428">
            <v>2004010138</v>
          </cell>
          <cell r="F4428" t="str">
            <v>Lõi PP 10" ALSSALAM</v>
          </cell>
          <cell r="G4428"/>
          <cell r="H4428" t="str">
            <v>Lan</v>
          </cell>
          <cell r="I4428" t="str">
            <v>Lõi</v>
          </cell>
          <cell r="J4428" t="str">
            <v>PQC</v>
          </cell>
          <cell r="K4428">
            <v>573</v>
          </cell>
          <cell r="L4428">
            <v>573</v>
          </cell>
          <cell r="M4428">
            <v>0</v>
          </cell>
          <cell r="P4428"/>
          <cell r="Q4428"/>
          <cell r="R4428"/>
          <cell r="S4428"/>
          <cell r="T4428"/>
          <cell r="U4428"/>
          <cell r="V4428"/>
          <cell r="W4428"/>
          <cell r="Y4428"/>
          <cell r="Z4428"/>
          <cell r="AA4428"/>
          <cell r="AB4428"/>
          <cell r="AC4428"/>
          <cell r="AD4428"/>
          <cell r="AE4428"/>
        </row>
        <row r="4429">
          <cell r="B4429">
            <v>44178</v>
          </cell>
          <cell r="C4429">
            <v>50</v>
          </cell>
          <cell r="D4429">
            <v>12</v>
          </cell>
          <cell r="E4429">
            <v>2004010023</v>
          </cell>
          <cell r="F4429" t="str">
            <v>Lõi PP 10" G120 TECOMEN</v>
          </cell>
          <cell r="G4429"/>
          <cell r="H4429" t="str">
            <v>Lan</v>
          </cell>
          <cell r="I4429" t="str">
            <v>Lõi</v>
          </cell>
          <cell r="J4429" t="str">
            <v>PQC</v>
          </cell>
          <cell r="K4429">
            <v>777</v>
          </cell>
          <cell r="L4429">
            <v>777</v>
          </cell>
          <cell r="M4429">
            <v>0</v>
          </cell>
          <cell r="P4429"/>
          <cell r="Q4429"/>
          <cell r="R4429"/>
          <cell r="S4429"/>
          <cell r="T4429"/>
          <cell r="U4429"/>
          <cell r="V4429"/>
          <cell r="W4429"/>
          <cell r="Y4429"/>
          <cell r="Z4429"/>
          <cell r="AA4429"/>
          <cell r="AB4429"/>
          <cell r="AC4429"/>
          <cell r="AD4429"/>
          <cell r="AE4429"/>
        </row>
        <row r="4430">
          <cell r="B4430">
            <v>44178</v>
          </cell>
          <cell r="C4430">
            <v>50</v>
          </cell>
          <cell r="D4430">
            <v>12</v>
          </cell>
          <cell r="E4430">
            <v>2004010146</v>
          </cell>
          <cell r="F4430" t="str">
            <v>Lõi PP 10" G135-63 So Safe</v>
          </cell>
          <cell r="G4430"/>
          <cell r="H4430" t="str">
            <v>Lan</v>
          </cell>
          <cell r="I4430" t="str">
            <v>Lõi</v>
          </cell>
          <cell r="J4430" t="str">
            <v>PQC</v>
          </cell>
          <cell r="K4430">
            <v>1000</v>
          </cell>
          <cell r="L4430">
            <v>1000</v>
          </cell>
          <cell r="M4430">
            <v>0</v>
          </cell>
          <cell r="P4430"/>
          <cell r="Q4430"/>
          <cell r="R4430"/>
          <cell r="S4430"/>
          <cell r="T4430"/>
          <cell r="U4430"/>
          <cell r="V4430"/>
          <cell r="W4430"/>
          <cell r="Y4430"/>
          <cell r="Z4430"/>
          <cell r="AA4430"/>
          <cell r="AB4430"/>
          <cell r="AC4430"/>
          <cell r="AD4430"/>
          <cell r="AE4430"/>
        </row>
        <row r="4431">
          <cell r="B4431">
            <v>44178</v>
          </cell>
          <cell r="C4431">
            <v>50</v>
          </cell>
          <cell r="D4431">
            <v>12</v>
          </cell>
          <cell r="E4431">
            <v>2005010126</v>
          </cell>
          <cell r="F4431" t="str">
            <v>Lõi OCB 10" trắng TECOMEN (NO MIV)</v>
          </cell>
          <cell r="G4431"/>
          <cell r="H4431" t="str">
            <v>Lan</v>
          </cell>
          <cell r="I4431" t="str">
            <v>Lõi</v>
          </cell>
          <cell r="J4431" t="str">
            <v>PQC</v>
          </cell>
          <cell r="K4431">
            <v>580</v>
          </cell>
          <cell r="L4431">
            <v>580</v>
          </cell>
          <cell r="M4431">
            <v>0</v>
          </cell>
          <cell r="P4431"/>
          <cell r="Q4431"/>
          <cell r="R4431"/>
          <cell r="S4431"/>
          <cell r="T4431"/>
          <cell r="U4431"/>
          <cell r="V4431"/>
          <cell r="W4431"/>
          <cell r="Y4431"/>
          <cell r="Z4431"/>
          <cell r="AA4431"/>
          <cell r="AB4431"/>
          <cell r="AC4431"/>
          <cell r="AD4431"/>
          <cell r="AE4431"/>
        </row>
        <row r="4432">
          <cell r="B4432">
            <v>44178</v>
          </cell>
          <cell r="C4432">
            <v>50</v>
          </cell>
          <cell r="D4432">
            <v>12</v>
          </cell>
          <cell r="E4432">
            <v>2003090054</v>
          </cell>
          <cell r="F4432" t="str">
            <v>Lọc PET CATIT</v>
          </cell>
          <cell r="G4432"/>
          <cell r="H4432" t="str">
            <v>Lan</v>
          </cell>
          <cell r="I4432" t="str">
            <v>Lõi</v>
          </cell>
          <cell r="J4432" t="str">
            <v>PQC</v>
          </cell>
          <cell r="K4432">
            <v>7200</v>
          </cell>
          <cell r="L4432">
            <v>7200</v>
          </cell>
          <cell r="M4432">
            <v>0</v>
          </cell>
          <cell r="P4432"/>
          <cell r="Q4432"/>
          <cell r="R4432"/>
          <cell r="S4432"/>
          <cell r="T4432"/>
          <cell r="U4432"/>
          <cell r="V4432"/>
          <cell r="W4432"/>
          <cell r="Y4432"/>
          <cell r="Z4432"/>
          <cell r="AA4432"/>
          <cell r="AB4432"/>
          <cell r="AC4432"/>
          <cell r="AD4432"/>
          <cell r="AE4432"/>
        </row>
        <row r="4433">
          <cell r="B4433">
            <v>44178</v>
          </cell>
          <cell r="C4433">
            <v>50</v>
          </cell>
          <cell r="D4433">
            <v>12</v>
          </cell>
          <cell r="E4433">
            <v>2003050014</v>
          </cell>
          <cell r="F4433" t="str">
            <v>Lõi khoáng V xanh B (DM)</v>
          </cell>
          <cell r="G4433"/>
          <cell r="H4433" t="str">
            <v>Lan</v>
          </cell>
          <cell r="I4433" t="str">
            <v>Lõi</v>
          </cell>
          <cell r="J4433" t="str">
            <v>PQC</v>
          </cell>
          <cell r="K4433">
            <v>998</v>
          </cell>
          <cell r="L4433">
            <v>998</v>
          </cell>
          <cell r="M4433">
            <v>0</v>
          </cell>
          <cell r="P4433"/>
          <cell r="Q4433"/>
          <cell r="R4433"/>
          <cell r="S4433"/>
          <cell r="T4433"/>
          <cell r="U4433"/>
          <cell r="V4433"/>
          <cell r="W4433"/>
          <cell r="Y4433"/>
          <cell r="Z4433"/>
          <cell r="AA4433"/>
          <cell r="AB4433"/>
          <cell r="AC4433"/>
          <cell r="AD4433"/>
          <cell r="AE4433"/>
        </row>
        <row r="4434">
          <cell r="B4434">
            <v>44178</v>
          </cell>
          <cell r="C4434">
            <v>50</v>
          </cell>
          <cell r="D4434">
            <v>12</v>
          </cell>
          <cell r="E4434">
            <v>2003030316</v>
          </cell>
          <cell r="F4434" t="str">
            <v>Màng RO EZ270T-2R (MCM) (DM)</v>
          </cell>
          <cell r="G4434"/>
          <cell r="H4434" t="str">
            <v>Lan</v>
          </cell>
          <cell r="I4434" t="str">
            <v>Lõi</v>
          </cell>
          <cell r="J4434" t="str">
            <v>PQC</v>
          </cell>
          <cell r="K4434">
            <v>1800</v>
          </cell>
          <cell r="L4434">
            <v>1800</v>
          </cell>
          <cell r="M4434">
            <v>0</v>
          </cell>
          <cell r="P4434"/>
          <cell r="Q4434"/>
          <cell r="R4434"/>
          <cell r="S4434"/>
          <cell r="T4434"/>
          <cell r="U4434"/>
          <cell r="V4434"/>
          <cell r="W4434"/>
          <cell r="Y4434"/>
          <cell r="Z4434"/>
          <cell r="AA4434"/>
          <cell r="AB4434"/>
          <cell r="AC4434"/>
          <cell r="AD4434"/>
          <cell r="AE4434"/>
        </row>
        <row r="4435">
          <cell r="B4435">
            <v>44178</v>
          </cell>
          <cell r="C4435">
            <v>50</v>
          </cell>
          <cell r="D4435">
            <v>12</v>
          </cell>
          <cell r="E4435">
            <v>1001030063</v>
          </cell>
          <cell r="F4435" t="str">
            <v>Máy lọc nước KoriHome WPK-818 (818-RO)</v>
          </cell>
          <cell r="G4435"/>
          <cell r="H4435" t="str">
            <v>Sa</v>
          </cell>
          <cell r="I4435" t="str">
            <v>Lắp ráp</v>
          </cell>
          <cell r="J4435" t="str">
            <v>OQC</v>
          </cell>
          <cell r="K4435">
            <v>110</v>
          </cell>
          <cell r="L4435">
            <v>110</v>
          </cell>
          <cell r="M4435">
            <v>0</v>
          </cell>
          <cell r="P4435"/>
          <cell r="Q4435"/>
          <cell r="R4435"/>
          <cell r="S4435"/>
          <cell r="T4435"/>
          <cell r="U4435"/>
          <cell r="V4435"/>
          <cell r="W4435"/>
          <cell r="Y4435"/>
          <cell r="Z4435"/>
          <cell r="AA4435"/>
          <cell r="AB4435"/>
          <cell r="AC4435"/>
          <cell r="AD4435"/>
          <cell r="AE4435"/>
        </row>
        <row r="4436">
          <cell r="B4436">
            <v>44178</v>
          </cell>
          <cell r="C4436">
            <v>50</v>
          </cell>
          <cell r="D4436">
            <v>12</v>
          </cell>
          <cell r="E4436">
            <v>1001040391</v>
          </cell>
          <cell r="F4436" t="str">
            <v>Máy lọc nước Optimus Plus O-P1310</v>
          </cell>
          <cell r="G4436"/>
          <cell r="H4436" t="str">
            <v>Sa</v>
          </cell>
          <cell r="I4436" t="str">
            <v>Lắp ráp</v>
          </cell>
          <cell r="J4436" t="str">
            <v>OQC</v>
          </cell>
          <cell r="K4436">
            <v>100</v>
          </cell>
          <cell r="L4436">
            <v>100</v>
          </cell>
          <cell r="M4436">
            <v>0</v>
          </cell>
          <cell r="P4436"/>
          <cell r="Q4436"/>
          <cell r="R4436"/>
          <cell r="S4436"/>
          <cell r="T4436"/>
          <cell r="U4436"/>
          <cell r="V4436"/>
          <cell r="W4436"/>
          <cell r="Y4436"/>
          <cell r="Z4436"/>
          <cell r="AA4436"/>
          <cell r="AB4436"/>
          <cell r="AC4436"/>
          <cell r="AD4436"/>
          <cell r="AE4436"/>
        </row>
        <row r="4437">
          <cell r="B4437">
            <v>44178</v>
          </cell>
          <cell r="C4437">
            <v>50</v>
          </cell>
          <cell r="D4437">
            <v>12</v>
          </cell>
          <cell r="E4437">
            <v>1001040364</v>
          </cell>
          <cell r="F4437" t="str">
            <v>Máy lọc nước KAROFI E8RO MT</v>
          </cell>
          <cell r="G4437"/>
          <cell r="H4437" t="str">
            <v>Tuyển</v>
          </cell>
          <cell r="I4437" t="str">
            <v>Lắp ráp</v>
          </cell>
          <cell r="J4437" t="str">
            <v>OQC</v>
          </cell>
          <cell r="K4437">
            <v>50</v>
          </cell>
          <cell r="L4437">
            <v>50</v>
          </cell>
          <cell r="M4437">
            <v>0</v>
          </cell>
          <cell r="P4437"/>
          <cell r="Q4437"/>
          <cell r="R4437"/>
          <cell r="S4437"/>
          <cell r="T4437"/>
          <cell r="U4437"/>
          <cell r="V4437"/>
          <cell r="W4437"/>
          <cell r="Y4437"/>
          <cell r="Z4437"/>
          <cell r="AA4437"/>
          <cell r="AB4437"/>
          <cell r="AC4437"/>
          <cell r="AD4437"/>
          <cell r="AE4437"/>
        </row>
        <row r="4438">
          <cell r="B4438">
            <v>44178</v>
          </cell>
          <cell r="C4438">
            <v>50</v>
          </cell>
          <cell r="D4438">
            <v>12</v>
          </cell>
          <cell r="E4438">
            <v>1001040378</v>
          </cell>
          <cell r="F4438" t="str">
            <v>Máy lọc nước KAROFI N7RO MT</v>
          </cell>
          <cell r="G4438"/>
          <cell r="H4438" t="str">
            <v>Tuyển</v>
          </cell>
          <cell r="I4438" t="str">
            <v>Lắp ráp</v>
          </cell>
          <cell r="J4438" t="str">
            <v>OQC</v>
          </cell>
          <cell r="K4438">
            <v>100</v>
          </cell>
          <cell r="L4438">
            <v>100</v>
          </cell>
          <cell r="M4438">
            <v>0</v>
          </cell>
          <cell r="P4438"/>
          <cell r="Q4438"/>
          <cell r="R4438"/>
          <cell r="S4438"/>
          <cell r="T4438"/>
          <cell r="U4438"/>
          <cell r="V4438"/>
          <cell r="W4438"/>
          <cell r="Y4438"/>
          <cell r="Z4438"/>
          <cell r="AA4438"/>
          <cell r="AB4438"/>
          <cell r="AC4438"/>
          <cell r="AD4438"/>
          <cell r="AE4438"/>
        </row>
        <row r="4439">
          <cell r="B4439">
            <v>44178</v>
          </cell>
          <cell r="C4439">
            <v>50</v>
          </cell>
          <cell r="D4439">
            <v>12</v>
          </cell>
          <cell r="E4439">
            <v>1001040410</v>
          </cell>
          <cell r="F4439" t="str">
            <v>Máy lọc nước KAROFI N-e239 GT</v>
          </cell>
          <cell r="G4439"/>
          <cell r="H4439" t="str">
            <v>Tuyển</v>
          </cell>
          <cell r="I4439" t="str">
            <v>Lắp ráp</v>
          </cell>
          <cell r="J4439" t="str">
            <v>OQC</v>
          </cell>
          <cell r="K4439">
            <v>400</v>
          </cell>
          <cell r="L4439">
            <v>400</v>
          </cell>
          <cell r="M4439">
            <v>0</v>
          </cell>
          <cell r="P4439"/>
          <cell r="Q4439"/>
          <cell r="R4439"/>
          <cell r="S4439"/>
          <cell r="T4439"/>
          <cell r="U4439"/>
          <cell r="V4439"/>
          <cell r="W4439"/>
          <cell r="Y4439"/>
          <cell r="Z4439"/>
          <cell r="AA4439"/>
          <cell r="AB4439"/>
          <cell r="AC4439"/>
          <cell r="AD4439"/>
          <cell r="AE4439"/>
        </row>
        <row r="4440">
          <cell r="B4440">
            <v>44178</v>
          </cell>
          <cell r="C4440">
            <v>50</v>
          </cell>
          <cell r="D4440">
            <v>12</v>
          </cell>
          <cell r="E4440">
            <v>1001040362</v>
          </cell>
          <cell r="F4440" t="str">
            <v>Máy lọc nước KAROFI K8RO-H (NC)</v>
          </cell>
          <cell r="G4440"/>
          <cell r="H4440" t="str">
            <v>Tuyển</v>
          </cell>
          <cell r="I4440" t="str">
            <v>Lắp ráp</v>
          </cell>
          <cell r="J4440" t="str">
            <v>OQC</v>
          </cell>
          <cell r="K4440">
            <v>100</v>
          </cell>
          <cell r="L4440">
            <v>100</v>
          </cell>
          <cell r="M4440">
            <v>0</v>
          </cell>
          <cell r="P4440"/>
          <cell r="Q4440"/>
          <cell r="R4440"/>
          <cell r="S4440"/>
          <cell r="T4440"/>
          <cell r="U4440"/>
          <cell r="V4440"/>
          <cell r="W4440"/>
          <cell r="Y4440"/>
          <cell r="Z4440"/>
          <cell r="AA4440"/>
          <cell r="AB4440"/>
          <cell r="AC4440"/>
          <cell r="AD4440"/>
          <cell r="AE4440"/>
        </row>
        <row r="4441">
          <cell r="B4441">
            <v>44178</v>
          </cell>
          <cell r="C4441">
            <v>50</v>
          </cell>
          <cell r="D4441">
            <v>12</v>
          </cell>
          <cell r="E4441">
            <v>1001040364</v>
          </cell>
          <cell r="F4441" t="str">
            <v>Máy lọc nước KAROFI E8RO MT</v>
          </cell>
          <cell r="G4441"/>
          <cell r="H4441" t="str">
            <v>Tuyển</v>
          </cell>
          <cell r="I4441" t="str">
            <v>Lắp ráp</v>
          </cell>
          <cell r="J4441" t="str">
            <v>OQC</v>
          </cell>
          <cell r="K4441">
            <v>450</v>
          </cell>
          <cell r="L4441">
            <v>449</v>
          </cell>
          <cell r="M4441">
            <v>1</v>
          </cell>
          <cell r="P4441">
            <v>1</v>
          </cell>
          <cell r="Q4441"/>
          <cell r="R4441"/>
          <cell r="S4441"/>
          <cell r="T4441"/>
          <cell r="U4441"/>
          <cell r="V4441"/>
          <cell r="W4441"/>
          <cell r="Y4441"/>
          <cell r="Z4441"/>
          <cell r="AA4441"/>
          <cell r="AB4441"/>
          <cell r="AC4441"/>
          <cell r="AD4441"/>
          <cell r="AE4441"/>
        </row>
        <row r="4442">
          <cell r="B4442">
            <v>44179</v>
          </cell>
          <cell r="C4442">
            <v>51</v>
          </cell>
          <cell r="D4442">
            <v>12</v>
          </cell>
          <cell r="E4442">
            <v>2004010185</v>
          </cell>
          <cell r="F4442" t="str">
            <v>Lõi lọc Smax Duo 1 Vi lọc</v>
          </cell>
          <cell r="G4442"/>
          <cell r="H4442" t="str">
            <v>Lan</v>
          </cell>
          <cell r="I4442" t="str">
            <v>Lõi</v>
          </cell>
          <cell r="J4442" t="str">
            <v>PQC</v>
          </cell>
          <cell r="K4442">
            <v>5000</v>
          </cell>
          <cell r="L4442">
            <v>5000</v>
          </cell>
          <cell r="M4442">
            <v>0</v>
          </cell>
          <cell r="P4442"/>
          <cell r="Q4442"/>
          <cell r="R4442"/>
          <cell r="S4442"/>
          <cell r="T4442"/>
          <cell r="U4442"/>
          <cell r="V4442"/>
          <cell r="W4442"/>
          <cell r="Y4442"/>
          <cell r="Z4442"/>
          <cell r="AA4442"/>
          <cell r="AB4442"/>
          <cell r="AC4442"/>
          <cell r="AD4442"/>
          <cell r="AE4442"/>
        </row>
        <row r="4443">
          <cell r="B4443">
            <v>44179</v>
          </cell>
          <cell r="C4443">
            <v>51</v>
          </cell>
          <cell r="D4443">
            <v>12</v>
          </cell>
          <cell r="E4443">
            <v>2004010184</v>
          </cell>
          <cell r="F4443" t="str">
            <v>Lõi lọc Smax Duo 3 Vi lọc đa điểm</v>
          </cell>
          <cell r="G4443"/>
          <cell r="H4443" t="str">
            <v>Lan</v>
          </cell>
          <cell r="I4443" t="str">
            <v>Lõi</v>
          </cell>
          <cell r="J4443" t="str">
            <v>PQC</v>
          </cell>
          <cell r="K4443">
            <v>7500</v>
          </cell>
          <cell r="L4443">
            <v>7500</v>
          </cell>
          <cell r="M4443">
            <v>0</v>
          </cell>
          <cell r="P4443"/>
          <cell r="Q4443"/>
          <cell r="R4443"/>
          <cell r="S4443"/>
          <cell r="T4443"/>
          <cell r="U4443"/>
          <cell r="V4443"/>
          <cell r="W4443"/>
          <cell r="Y4443"/>
          <cell r="Z4443"/>
          <cell r="AA4443"/>
          <cell r="AB4443"/>
          <cell r="AC4443"/>
          <cell r="AD4443"/>
          <cell r="AE4443"/>
        </row>
        <row r="4444">
          <cell r="B4444">
            <v>44179</v>
          </cell>
          <cell r="C4444">
            <v>51</v>
          </cell>
          <cell r="D4444">
            <v>12</v>
          </cell>
          <cell r="E4444">
            <v>2005010108</v>
          </cell>
          <cell r="F4444" t="str">
            <v>Lõi lọc Smax Duo 2 Activated Carbon</v>
          </cell>
          <cell r="G4444"/>
          <cell r="H4444" t="str">
            <v>Lan</v>
          </cell>
          <cell r="I4444" t="str">
            <v>Lõi</v>
          </cell>
          <cell r="J4444" t="str">
            <v>PQC</v>
          </cell>
          <cell r="K4444">
            <v>4000</v>
          </cell>
          <cell r="L4444">
            <v>4000</v>
          </cell>
          <cell r="M4444">
            <v>0</v>
          </cell>
          <cell r="P4444"/>
          <cell r="Q4444"/>
          <cell r="R4444"/>
          <cell r="S4444"/>
          <cell r="T4444"/>
          <cell r="U4444"/>
          <cell r="V4444"/>
          <cell r="W4444"/>
          <cell r="Y4444"/>
          <cell r="Z4444"/>
          <cell r="AA4444"/>
          <cell r="AB4444"/>
          <cell r="AC4444"/>
          <cell r="AD4444"/>
          <cell r="AE4444"/>
        </row>
        <row r="4445">
          <cell r="B4445">
            <v>44179</v>
          </cell>
          <cell r="C4445">
            <v>51</v>
          </cell>
          <cell r="D4445">
            <v>12</v>
          </cell>
          <cell r="E4445">
            <v>2005020052</v>
          </cell>
          <cell r="F4445" t="str">
            <v>Lõi lọc Smax Duo 3 Post Carbon</v>
          </cell>
          <cell r="G4445"/>
          <cell r="H4445" t="str">
            <v>Lan</v>
          </cell>
          <cell r="I4445" t="str">
            <v>Lõi</v>
          </cell>
          <cell r="J4445" t="str">
            <v>PQC</v>
          </cell>
          <cell r="K4445">
            <v>1800</v>
          </cell>
          <cell r="L4445">
            <v>1800</v>
          </cell>
          <cell r="M4445">
            <v>0</v>
          </cell>
          <cell r="P4445"/>
          <cell r="Q4445"/>
          <cell r="R4445"/>
          <cell r="S4445"/>
          <cell r="T4445"/>
          <cell r="U4445"/>
          <cell r="V4445"/>
          <cell r="W4445"/>
          <cell r="Y4445"/>
          <cell r="Z4445"/>
          <cell r="AA4445"/>
          <cell r="AB4445"/>
          <cell r="AC4445"/>
          <cell r="AD4445"/>
          <cell r="AE4445"/>
        </row>
        <row r="4446">
          <cell r="B4446">
            <v>44179</v>
          </cell>
          <cell r="C4446">
            <v>51</v>
          </cell>
          <cell r="D4446">
            <v>12</v>
          </cell>
          <cell r="E4446">
            <v>2003030262</v>
          </cell>
          <cell r="F4446" t="str">
            <v>Lõi T33 K EZ xanh D KAROFI (DM)</v>
          </cell>
          <cell r="G4446"/>
          <cell r="H4446" t="str">
            <v>Lan</v>
          </cell>
          <cell r="I4446" t="str">
            <v>Lõi</v>
          </cell>
          <cell r="J4446" t="str">
            <v>PQC</v>
          </cell>
          <cell r="K4446">
            <v>3000</v>
          </cell>
          <cell r="L4446">
            <v>2964</v>
          </cell>
          <cell r="M4446">
            <v>36</v>
          </cell>
          <cell r="P4446">
            <v>7</v>
          </cell>
          <cell r="Q4446"/>
          <cell r="R4446">
            <v>23</v>
          </cell>
          <cell r="S4446"/>
          <cell r="T4446">
            <v>1</v>
          </cell>
          <cell r="U4446"/>
          <cell r="V4446"/>
          <cell r="W4446"/>
          <cell r="Y4446">
            <v>4</v>
          </cell>
          <cell r="Z4446">
            <v>1</v>
          </cell>
          <cell r="AA4446"/>
          <cell r="AB4446"/>
          <cell r="AC4446"/>
          <cell r="AD4446"/>
          <cell r="AE4446"/>
        </row>
        <row r="4447">
          <cell r="B4447">
            <v>44179</v>
          </cell>
          <cell r="C4447">
            <v>51</v>
          </cell>
          <cell r="D4447">
            <v>12</v>
          </cell>
          <cell r="E4447">
            <v>2003030126</v>
          </cell>
          <cell r="F4447" t="str">
            <v>Lõi T33 K KAROFI (hộp)</v>
          </cell>
          <cell r="G4447"/>
          <cell r="H4447" t="str">
            <v>Lan</v>
          </cell>
          <cell r="I4447" t="str">
            <v>Lõi</v>
          </cell>
          <cell r="J4447" t="str">
            <v>PQC</v>
          </cell>
          <cell r="K4447">
            <v>1000</v>
          </cell>
          <cell r="L4447">
            <v>1000</v>
          </cell>
          <cell r="M4447">
            <v>0</v>
          </cell>
          <cell r="P4447"/>
          <cell r="Q4447"/>
          <cell r="R4447"/>
          <cell r="S4447"/>
          <cell r="T4447"/>
          <cell r="U4447"/>
          <cell r="V4447"/>
          <cell r="W4447"/>
          <cell r="Y4447"/>
          <cell r="Z4447"/>
          <cell r="AA4447"/>
          <cell r="AB4447"/>
          <cell r="AC4447"/>
          <cell r="AD4447"/>
          <cell r="AE4447"/>
        </row>
        <row r="4448">
          <cell r="B4448">
            <v>44179</v>
          </cell>
          <cell r="C4448">
            <v>51</v>
          </cell>
          <cell r="D4448">
            <v>12</v>
          </cell>
          <cell r="E4448">
            <v>2004010146</v>
          </cell>
          <cell r="F4448" t="str">
            <v>Lõi PP 10" G135-63 So Safe</v>
          </cell>
          <cell r="G4448"/>
          <cell r="H4448" t="str">
            <v>Lan</v>
          </cell>
          <cell r="I4448" t="str">
            <v>Lõi</v>
          </cell>
          <cell r="J4448" t="str">
            <v>PQC</v>
          </cell>
          <cell r="K4448">
            <v>2000</v>
          </cell>
          <cell r="L4448">
            <v>2000</v>
          </cell>
          <cell r="M4448">
            <v>0</v>
          </cell>
          <cell r="P4448"/>
          <cell r="Q4448"/>
          <cell r="R4448"/>
          <cell r="S4448"/>
          <cell r="T4448"/>
          <cell r="U4448"/>
          <cell r="V4448"/>
          <cell r="W4448"/>
          <cell r="Y4448"/>
          <cell r="Z4448"/>
          <cell r="AA4448"/>
          <cell r="AB4448"/>
          <cell r="AC4448"/>
          <cell r="AD4448"/>
          <cell r="AE4448"/>
        </row>
        <row r="4449">
          <cell r="B4449">
            <v>44179</v>
          </cell>
          <cell r="C4449">
            <v>51</v>
          </cell>
          <cell r="D4449">
            <v>12</v>
          </cell>
          <cell r="E4449">
            <v>2004010168</v>
          </cell>
          <cell r="F4449" t="str">
            <v>Lõi PP 10" G120 5u SUPER PRO</v>
          </cell>
          <cell r="G4449"/>
          <cell r="H4449" t="str">
            <v>Lan</v>
          </cell>
          <cell r="I4449" t="str">
            <v>Lõi</v>
          </cell>
          <cell r="J4449" t="str">
            <v>PQC</v>
          </cell>
          <cell r="K4449">
            <v>5000</v>
          </cell>
          <cell r="L4449">
            <v>5000</v>
          </cell>
          <cell r="M4449">
            <v>0</v>
          </cell>
          <cell r="P4449"/>
          <cell r="Q4449"/>
          <cell r="R4449"/>
          <cell r="S4449"/>
          <cell r="T4449"/>
          <cell r="U4449"/>
          <cell r="V4449"/>
          <cell r="W4449"/>
          <cell r="Y4449"/>
          <cell r="Z4449"/>
          <cell r="AA4449"/>
          <cell r="AB4449"/>
          <cell r="AC4449"/>
          <cell r="AD4449"/>
          <cell r="AE4449"/>
        </row>
        <row r="4450">
          <cell r="B4450">
            <v>44179</v>
          </cell>
          <cell r="C4450">
            <v>51</v>
          </cell>
          <cell r="D4450">
            <v>12</v>
          </cell>
          <cell r="E4450">
            <v>2005010074</v>
          </cell>
          <cell r="F4450" t="str">
            <v>Lõi OCB 10" trắng TECOMEN</v>
          </cell>
          <cell r="G4450"/>
          <cell r="H4450" t="str">
            <v>Lan</v>
          </cell>
          <cell r="I4450" t="str">
            <v>Lõi</v>
          </cell>
          <cell r="J4450" t="str">
            <v>PQC</v>
          </cell>
          <cell r="K4450">
            <v>1000</v>
          </cell>
          <cell r="L4450">
            <v>1000</v>
          </cell>
          <cell r="M4450">
            <v>0</v>
          </cell>
          <cell r="P4450"/>
          <cell r="Q4450"/>
          <cell r="R4450"/>
          <cell r="S4450"/>
          <cell r="T4450"/>
          <cell r="U4450"/>
          <cell r="V4450"/>
          <cell r="W4450"/>
          <cell r="Y4450"/>
          <cell r="Z4450"/>
          <cell r="AA4450"/>
          <cell r="AB4450"/>
          <cell r="AC4450"/>
          <cell r="AD4450"/>
          <cell r="AE4450"/>
        </row>
        <row r="4451">
          <cell r="B4451">
            <v>44179</v>
          </cell>
          <cell r="C4451">
            <v>51</v>
          </cell>
          <cell r="D4451">
            <v>12</v>
          </cell>
          <cell r="E4451">
            <v>2003050054</v>
          </cell>
          <cell r="F4451" t="str">
            <v>Lõi khoáng đá Hàn Quốc 10"</v>
          </cell>
          <cell r="G4451"/>
          <cell r="H4451" t="str">
            <v>Lan</v>
          </cell>
          <cell r="I4451" t="str">
            <v>Lõi</v>
          </cell>
          <cell r="J4451" t="str">
            <v>PQC</v>
          </cell>
          <cell r="K4451">
            <v>7200</v>
          </cell>
          <cell r="L4451">
            <v>7200</v>
          </cell>
          <cell r="M4451">
            <v>0</v>
          </cell>
          <cell r="P4451"/>
          <cell r="Q4451"/>
          <cell r="R4451"/>
          <cell r="S4451"/>
          <cell r="T4451"/>
          <cell r="U4451"/>
          <cell r="V4451"/>
          <cell r="W4451"/>
          <cell r="Y4451"/>
          <cell r="Z4451"/>
          <cell r="AA4451"/>
          <cell r="AB4451"/>
          <cell r="AC4451"/>
          <cell r="AD4451"/>
          <cell r="AE4451"/>
        </row>
        <row r="4452">
          <cell r="B4452">
            <v>44179</v>
          </cell>
          <cell r="C4452">
            <v>51</v>
          </cell>
          <cell r="D4452">
            <v>12</v>
          </cell>
          <cell r="E4452">
            <v>1001030135</v>
          </cell>
          <cell r="F4452" t="str">
            <v>Máy lọc nước KoriHome WPK-906</v>
          </cell>
          <cell r="G4452"/>
          <cell r="H4452" t="str">
            <v>Định</v>
          </cell>
          <cell r="I4452" t="str">
            <v>Lắp ráp</v>
          </cell>
          <cell r="J4452" t="str">
            <v>PQC</v>
          </cell>
          <cell r="K4452">
            <v>38</v>
          </cell>
          <cell r="L4452">
            <v>37</v>
          </cell>
          <cell r="M4452">
            <v>1</v>
          </cell>
          <cell r="P4452"/>
          <cell r="Q4452"/>
          <cell r="R4452"/>
          <cell r="S4452"/>
          <cell r="T4452"/>
          <cell r="U4452"/>
          <cell r="V4452"/>
          <cell r="W4452"/>
          <cell r="Y4452"/>
          <cell r="Z4452"/>
          <cell r="AA4452"/>
          <cell r="AB4452"/>
          <cell r="AC4452"/>
          <cell r="AD4452"/>
          <cell r="AE4452">
            <v>1</v>
          </cell>
        </row>
        <row r="4453">
          <cell r="B4453">
            <v>44179</v>
          </cell>
          <cell r="C4453">
            <v>51</v>
          </cell>
          <cell r="D4453">
            <v>12</v>
          </cell>
          <cell r="E4453">
            <v>1001040391</v>
          </cell>
          <cell r="F4453" t="str">
            <v>Máy lọc nước Optimus Plus O-P1310</v>
          </cell>
          <cell r="G4453"/>
          <cell r="H4453" t="str">
            <v>Định</v>
          </cell>
          <cell r="I4453" t="str">
            <v>Lắp ráp</v>
          </cell>
          <cell r="J4453" t="str">
            <v>PQC</v>
          </cell>
          <cell r="K4453">
            <v>100</v>
          </cell>
          <cell r="L4453">
            <v>97</v>
          </cell>
          <cell r="M4453">
            <v>3</v>
          </cell>
          <cell r="P4453"/>
          <cell r="Q4453"/>
          <cell r="R4453"/>
          <cell r="S4453"/>
          <cell r="T4453">
            <v>1</v>
          </cell>
          <cell r="U4453"/>
          <cell r="V4453"/>
          <cell r="W4453"/>
          <cell r="Y4453"/>
          <cell r="Z4453"/>
          <cell r="AA4453">
            <v>2</v>
          </cell>
          <cell r="AB4453"/>
          <cell r="AC4453"/>
          <cell r="AD4453"/>
          <cell r="AE4453"/>
        </row>
        <row r="4454">
          <cell r="B4454">
            <v>44179</v>
          </cell>
          <cell r="C4454">
            <v>51</v>
          </cell>
          <cell r="D4454">
            <v>12</v>
          </cell>
          <cell r="E4454">
            <v>1001030063</v>
          </cell>
          <cell r="F4454" t="str">
            <v>Máy lọc nước KoriHome WPK-818 (818-RO)</v>
          </cell>
          <cell r="G4454"/>
          <cell r="H4454" t="str">
            <v>Định</v>
          </cell>
          <cell r="I4454" t="str">
            <v>Lắp ráp</v>
          </cell>
          <cell r="J4454" t="str">
            <v>PQC</v>
          </cell>
          <cell r="K4454">
            <v>60</v>
          </cell>
          <cell r="L4454">
            <v>59</v>
          </cell>
          <cell r="M4454">
            <v>1</v>
          </cell>
          <cell r="P4454"/>
          <cell r="Q4454"/>
          <cell r="R4454"/>
          <cell r="S4454"/>
          <cell r="T4454"/>
          <cell r="U4454"/>
          <cell r="V4454"/>
          <cell r="W4454"/>
          <cell r="Y4454"/>
          <cell r="Z4454"/>
          <cell r="AA4454"/>
          <cell r="AB4454"/>
          <cell r="AC4454"/>
          <cell r="AD4454"/>
          <cell r="AE4454">
            <v>1</v>
          </cell>
        </row>
        <row r="4455">
          <cell r="B4455">
            <v>44179</v>
          </cell>
          <cell r="C4455">
            <v>51</v>
          </cell>
          <cell r="D4455">
            <v>12</v>
          </cell>
          <cell r="E4455">
            <v>1001040133</v>
          </cell>
          <cell r="F4455" t="str">
            <v>Máy lọc nước KAROFI ERO80</v>
          </cell>
          <cell r="G4455"/>
          <cell r="H4455" t="str">
            <v>Đức</v>
          </cell>
          <cell r="I4455" t="str">
            <v>Lắp ráp</v>
          </cell>
          <cell r="J4455" t="str">
            <v>PQC</v>
          </cell>
          <cell r="K4455">
            <v>450</v>
          </cell>
          <cell r="L4455">
            <v>397</v>
          </cell>
          <cell r="M4455">
            <v>53</v>
          </cell>
          <cell r="P4455"/>
          <cell r="Q4455"/>
          <cell r="R4455"/>
          <cell r="S4455"/>
          <cell r="T4455"/>
          <cell r="U4455"/>
          <cell r="V4455"/>
          <cell r="W4455">
            <v>1</v>
          </cell>
          <cell r="Y4455"/>
          <cell r="Z4455"/>
          <cell r="AA4455">
            <v>2</v>
          </cell>
          <cell r="AB4455"/>
          <cell r="AC4455"/>
          <cell r="AD4455"/>
          <cell r="AE4455"/>
        </row>
        <row r="4456">
          <cell r="B4456">
            <v>44179</v>
          </cell>
          <cell r="C4456">
            <v>51</v>
          </cell>
          <cell r="D4456">
            <v>12</v>
          </cell>
          <cell r="E4456">
            <v>1001040370</v>
          </cell>
          <cell r="F4456" t="str">
            <v>Máy lọc nước KAROFI S-s217</v>
          </cell>
          <cell r="G4456"/>
          <cell r="H4456" t="str">
            <v>Đức</v>
          </cell>
          <cell r="I4456" t="str">
            <v>Lắp ráp</v>
          </cell>
          <cell r="J4456" t="str">
            <v>PQC</v>
          </cell>
          <cell r="K4456">
            <v>150</v>
          </cell>
          <cell r="L4456">
            <v>150</v>
          </cell>
          <cell r="M4456">
            <v>0</v>
          </cell>
          <cell r="P4456"/>
          <cell r="Q4456"/>
          <cell r="R4456"/>
          <cell r="S4456"/>
          <cell r="T4456"/>
          <cell r="U4456"/>
          <cell r="V4456"/>
          <cell r="W4456"/>
          <cell r="Y4456"/>
          <cell r="Z4456"/>
          <cell r="AA4456"/>
          <cell r="AB4456"/>
          <cell r="AC4456"/>
          <cell r="AD4456"/>
          <cell r="AE4456"/>
        </row>
        <row r="4457">
          <cell r="B4457">
            <v>44179</v>
          </cell>
          <cell r="C4457">
            <v>51</v>
          </cell>
          <cell r="D4457">
            <v>12</v>
          </cell>
          <cell r="E4457">
            <v>1001040410</v>
          </cell>
          <cell r="F4457" t="str">
            <v>Máy lọc nước KAROFI N-e239 GT</v>
          </cell>
          <cell r="G4457"/>
          <cell r="H4457" t="str">
            <v>Đức</v>
          </cell>
          <cell r="I4457" t="str">
            <v>Lắp ráp</v>
          </cell>
          <cell r="J4457" t="str">
            <v>PQC</v>
          </cell>
          <cell r="K4457">
            <v>400</v>
          </cell>
          <cell r="L4457">
            <v>397</v>
          </cell>
          <cell r="M4457">
            <v>3</v>
          </cell>
          <cell r="P4457"/>
          <cell r="Q4457"/>
          <cell r="R4457"/>
          <cell r="S4457"/>
          <cell r="T4457"/>
          <cell r="U4457"/>
          <cell r="V4457"/>
          <cell r="W4457">
            <v>1</v>
          </cell>
          <cell r="Y4457"/>
          <cell r="Z4457"/>
          <cell r="AA4457"/>
          <cell r="AB4457"/>
          <cell r="AC4457"/>
          <cell r="AD4457"/>
          <cell r="AE4457">
            <v>2</v>
          </cell>
        </row>
        <row r="4458">
          <cell r="B4458">
            <v>44179</v>
          </cell>
          <cell r="C4458">
            <v>51</v>
          </cell>
          <cell r="D4458">
            <v>12</v>
          </cell>
          <cell r="E4458">
            <v>1001040256</v>
          </cell>
          <cell r="F4458" t="str">
            <v>Máy lọc nước KAROFI M-i129-H</v>
          </cell>
          <cell r="G4458"/>
          <cell r="H4458" t="str">
            <v>Đức</v>
          </cell>
          <cell r="I4458" t="str">
            <v>Lắp ráp</v>
          </cell>
          <cell r="J4458" t="str">
            <v>PQC</v>
          </cell>
          <cell r="K4458">
            <v>150</v>
          </cell>
          <cell r="L4458">
            <v>147</v>
          </cell>
          <cell r="M4458">
            <v>3</v>
          </cell>
          <cell r="P4458"/>
          <cell r="Q4458"/>
          <cell r="R4458"/>
          <cell r="S4458"/>
          <cell r="T4458"/>
          <cell r="U4458"/>
          <cell r="V4458"/>
          <cell r="W4458"/>
          <cell r="Y4458"/>
          <cell r="Z4458"/>
          <cell r="AA4458"/>
          <cell r="AB4458"/>
          <cell r="AC4458"/>
          <cell r="AD4458"/>
          <cell r="AE4458">
            <v>3</v>
          </cell>
        </row>
        <row r="4459">
          <cell r="B4459">
            <v>44179</v>
          </cell>
          <cell r="C4459">
            <v>51</v>
          </cell>
          <cell r="D4459">
            <v>12</v>
          </cell>
          <cell r="E4459">
            <v>3004090060</v>
          </cell>
          <cell r="F4459" t="str">
            <v>Bộ vi mạch SRO</v>
          </cell>
          <cell r="G4459"/>
          <cell r="H4459" t="str">
            <v>Nhâm</v>
          </cell>
          <cell r="I4459" t="str">
            <v>Linh kiện</v>
          </cell>
          <cell r="J4459" t="str">
            <v>PQC</v>
          </cell>
          <cell r="K4459">
            <v>200</v>
          </cell>
          <cell r="L4459">
            <v>200</v>
          </cell>
          <cell r="M4459">
            <v>0</v>
          </cell>
          <cell r="P4459"/>
          <cell r="Q4459"/>
          <cell r="R4459"/>
          <cell r="S4459"/>
          <cell r="T4459"/>
          <cell r="U4459"/>
          <cell r="V4459"/>
          <cell r="W4459"/>
          <cell r="Y4459"/>
          <cell r="Z4459"/>
          <cell r="AA4459"/>
          <cell r="AB4459"/>
          <cell r="AC4459"/>
          <cell r="AD4459"/>
          <cell r="AE4459"/>
        </row>
        <row r="4460">
          <cell r="B4460">
            <v>44179</v>
          </cell>
          <cell r="C4460">
            <v>51</v>
          </cell>
          <cell r="D4460">
            <v>12</v>
          </cell>
          <cell r="E4460">
            <v>2007020014</v>
          </cell>
          <cell r="F4460" t="str">
            <v>Van áp thấp đen EZ 1/4 JEAK</v>
          </cell>
          <cell r="G4460"/>
          <cell r="H4460" t="str">
            <v>Nhâm</v>
          </cell>
          <cell r="I4460" t="str">
            <v>Linh kiện</v>
          </cell>
          <cell r="J4460" t="str">
            <v>PQC</v>
          </cell>
          <cell r="K4460">
            <v>500</v>
          </cell>
          <cell r="L4460">
            <v>498</v>
          </cell>
          <cell r="M4460">
            <v>2</v>
          </cell>
          <cell r="P4460"/>
          <cell r="Q4460"/>
          <cell r="R4460">
            <v>2</v>
          </cell>
          <cell r="S4460"/>
          <cell r="T4460"/>
          <cell r="U4460"/>
          <cell r="V4460"/>
          <cell r="W4460"/>
          <cell r="Y4460"/>
          <cell r="Z4460"/>
          <cell r="AA4460"/>
          <cell r="AB4460"/>
          <cell r="AC4460"/>
          <cell r="AD4460"/>
          <cell r="AE4460"/>
        </row>
        <row r="4461">
          <cell r="B4461">
            <v>44179</v>
          </cell>
          <cell r="C4461">
            <v>51</v>
          </cell>
          <cell r="D4461">
            <v>12</v>
          </cell>
          <cell r="E4461">
            <v>2011020028</v>
          </cell>
          <cell r="F4461" t="str">
            <v>Van 1CEZ V-4U-4 SHITONG</v>
          </cell>
          <cell r="G4461"/>
          <cell r="H4461" t="str">
            <v>Nhâm</v>
          </cell>
          <cell r="I4461" t="str">
            <v>Linh kiện</v>
          </cell>
          <cell r="J4461" t="str">
            <v>PQC</v>
          </cell>
          <cell r="K4461">
            <v>3000</v>
          </cell>
          <cell r="L4461">
            <v>3000</v>
          </cell>
          <cell r="M4461">
            <v>0</v>
          </cell>
          <cell r="P4461"/>
          <cell r="Q4461"/>
          <cell r="R4461"/>
          <cell r="S4461"/>
          <cell r="T4461"/>
          <cell r="U4461"/>
          <cell r="V4461"/>
          <cell r="W4461"/>
          <cell r="Y4461"/>
          <cell r="Z4461"/>
          <cell r="AA4461"/>
          <cell r="AB4461"/>
          <cell r="AC4461"/>
          <cell r="AD4461"/>
          <cell r="AE4461"/>
        </row>
        <row r="4462">
          <cell r="B4462">
            <v>44179</v>
          </cell>
          <cell r="C4462">
            <v>51</v>
          </cell>
          <cell r="D4462">
            <v>12</v>
          </cell>
          <cell r="E4462">
            <v>2011020051</v>
          </cell>
          <cell r="F4462" t="str">
            <v>Bộ cút Flow 300 FRT (VN)</v>
          </cell>
          <cell r="G4462"/>
          <cell r="H4462" t="str">
            <v>Nhâm</v>
          </cell>
          <cell r="I4462" t="str">
            <v>Linh kiện</v>
          </cell>
          <cell r="J4462" t="str">
            <v>PQC</v>
          </cell>
          <cell r="K4462">
            <v>2000</v>
          </cell>
          <cell r="L4462">
            <v>2000</v>
          </cell>
          <cell r="M4462">
            <v>0</v>
          </cell>
          <cell r="P4462"/>
          <cell r="Q4462"/>
          <cell r="R4462"/>
          <cell r="S4462"/>
          <cell r="T4462"/>
          <cell r="U4462"/>
          <cell r="V4462"/>
          <cell r="W4462"/>
          <cell r="Y4462"/>
          <cell r="Z4462"/>
          <cell r="AA4462"/>
          <cell r="AB4462"/>
          <cell r="AC4462"/>
          <cell r="AD4462"/>
          <cell r="AE4462"/>
        </row>
        <row r="4463">
          <cell r="B4463">
            <v>44179</v>
          </cell>
          <cell r="C4463">
            <v>51</v>
          </cell>
          <cell r="D4463">
            <v>12</v>
          </cell>
          <cell r="E4463">
            <v>3004091213</v>
          </cell>
          <cell r="F4463" t="str">
            <v>Cụm van điện từ- Rơ le nhiệt</v>
          </cell>
          <cell r="G4463"/>
          <cell r="H4463" t="str">
            <v>Nhâm</v>
          </cell>
          <cell r="I4463" t="str">
            <v>Linh kiện</v>
          </cell>
          <cell r="J4463" t="str">
            <v>PQC</v>
          </cell>
          <cell r="K4463">
            <v>2000</v>
          </cell>
          <cell r="L4463">
            <v>2000</v>
          </cell>
          <cell r="M4463">
            <v>0</v>
          </cell>
          <cell r="P4463"/>
          <cell r="Q4463"/>
          <cell r="R4463"/>
          <cell r="S4463"/>
          <cell r="T4463"/>
          <cell r="U4463"/>
          <cell r="V4463"/>
          <cell r="W4463"/>
          <cell r="Y4463"/>
          <cell r="Z4463"/>
          <cell r="AA4463"/>
          <cell r="AB4463"/>
          <cell r="AC4463"/>
          <cell r="AD4463"/>
          <cell r="AE4463"/>
        </row>
        <row r="4464">
          <cell r="B4464">
            <v>44179</v>
          </cell>
          <cell r="C4464">
            <v>51</v>
          </cell>
          <cell r="D4464">
            <v>12</v>
          </cell>
          <cell r="E4464">
            <v>2013050005</v>
          </cell>
          <cell r="F4464" t="str">
            <v>Flow 300 RN</v>
          </cell>
          <cell r="G4464"/>
          <cell r="H4464" t="str">
            <v>Nhâm</v>
          </cell>
          <cell r="I4464" t="str">
            <v>Linh kiện</v>
          </cell>
          <cell r="J4464" t="str">
            <v>PQC</v>
          </cell>
          <cell r="K4464">
            <v>500</v>
          </cell>
          <cell r="L4464">
            <v>500</v>
          </cell>
          <cell r="M4464">
            <v>0</v>
          </cell>
          <cell r="P4464"/>
          <cell r="Q4464"/>
          <cell r="R4464"/>
          <cell r="S4464"/>
          <cell r="T4464"/>
          <cell r="U4464"/>
          <cell r="V4464"/>
          <cell r="W4464"/>
          <cell r="Y4464"/>
          <cell r="Z4464"/>
          <cell r="AA4464"/>
          <cell r="AB4464"/>
          <cell r="AC4464"/>
          <cell r="AD4464"/>
          <cell r="AE4464"/>
        </row>
        <row r="4465">
          <cell r="B4465">
            <v>44179</v>
          </cell>
          <cell r="C4465">
            <v>51</v>
          </cell>
          <cell r="D4465">
            <v>12</v>
          </cell>
          <cell r="E4465">
            <v>2007020008</v>
          </cell>
          <cell r="F4465" t="str">
            <v>Van áp thấp đen 1/4" JEAK</v>
          </cell>
          <cell r="G4465"/>
          <cell r="H4465" t="str">
            <v>Nhâm</v>
          </cell>
          <cell r="I4465" t="str">
            <v>Linh kiện</v>
          </cell>
          <cell r="J4465" t="str">
            <v>PQC</v>
          </cell>
          <cell r="K4465">
            <v>1000</v>
          </cell>
          <cell r="L4465">
            <v>969</v>
          </cell>
          <cell r="M4465">
            <v>31</v>
          </cell>
          <cell r="P4465"/>
          <cell r="Q4465"/>
          <cell r="R4465">
            <v>31</v>
          </cell>
          <cell r="S4465"/>
          <cell r="T4465"/>
          <cell r="U4465"/>
          <cell r="V4465"/>
          <cell r="W4465"/>
          <cell r="Y4465"/>
          <cell r="Z4465"/>
          <cell r="AA4465"/>
          <cell r="AB4465"/>
          <cell r="AC4465"/>
          <cell r="AD4465"/>
          <cell r="AE4465"/>
        </row>
        <row r="4466">
          <cell r="B4466">
            <v>44179</v>
          </cell>
          <cell r="C4466">
            <v>51</v>
          </cell>
          <cell r="D4466">
            <v>12</v>
          </cell>
          <cell r="E4466">
            <v>2001310030</v>
          </cell>
          <cell r="F4466" t="str">
            <v>Nắp cốc K EZ 1/4-1/4 trắng</v>
          </cell>
          <cell r="G4466"/>
          <cell r="H4466" t="str">
            <v>Nhâm</v>
          </cell>
          <cell r="I4466" t="str">
            <v>Linh kiện</v>
          </cell>
          <cell r="J4466" t="str">
            <v>PQC</v>
          </cell>
          <cell r="K4466">
            <v>2500</v>
          </cell>
          <cell r="L4466">
            <v>2500</v>
          </cell>
          <cell r="M4466">
            <v>0</v>
          </cell>
          <cell r="P4466"/>
          <cell r="Q4466"/>
          <cell r="R4466"/>
          <cell r="S4466"/>
          <cell r="T4466"/>
          <cell r="U4466"/>
          <cell r="V4466"/>
          <cell r="W4466"/>
          <cell r="Y4466"/>
          <cell r="Z4466"/>
          <cell r="AA4466"/>
          <cell r="AB4466"/>
          <cell r="AC4466"/>
          <cell r="AD4466"/>
          <cell r="AE4466"/>
        </row>
        <row r="4467">
          <cell r="B4467">
            <v>44179</v>
          </cell>
          <cell r="C4467">
            <v>51</v>
          </cell>
          <cell r="D4467">
            <v>12</v>
          </cell>
          <cell r="E4467">
            <v>2001310033</v>
          </cell>
          <cell r="F4467" t="str">
            <v>Nắp cốc K EZ 3/8-1/4 trắng</v>
          </cell>
          <cell r="G4467"/>
          <cell r="H4467" t="str">
            <v>Nhâm</v>
          </cell>
          <cell r="I4467" t="str">
            <v>Linh kiện</v>
          </cell>
          <cell r="J4467" t="str">
            <v>PQC</v>
          </cell>
          <cell r="K4467">
            <v>1500</v>
          </cell>
          <cell r="L4467">
            <v>1500</v>
          </cell>
          <cell r="M4467">
            <v>0</v>
          </cell>
          <cell r="P4467"/>
          <cell r="Q4467"/>
          <cell r="R4467"/>
          <cell r="S4467"/>
          <cell r="T4467"/>
          <cell r="U4467"/>
          <cell r="V4467"/>
          <cell r="W4467"/>
          <cell r="Y4467"/>
          <cell r="Z4467"/>
          <cell r="AA4467"/>
          <cell r="AB4467"/>
          <cell r="AC4467"/>
          <cell r="AD4467"/>
          <cell r="AE4467"/>
        </row>
        <row r="4468">
          <cell r="B4468">
            <v>44179</v>
          </cell>
          <cell r="C4468">
            <v>51</v>
          </cell>
          <cell r="D4468">
            <v>12</v>
          </cell>
          <cell r="E4468">
            <v>2013050007</v>
          </cell>
          <cell r="F4468" t="str">
            <v>Flow 300 RT</v>
          </cell>
          <cell r="G4468"/>
          <cell r="H4468" t="str">
            <v>Nhâm</v>
          </cell>
          <cell r="I4468" t="str">
            <v>Linh kiện</v>
          </cell>
          <cell r="J4468" t="str">
            <v>PQC</v>
          </cell>
          <cell r="K4468">
            <v>500</v>
          </cell>
          <cell r="L4468">
            <v>500</v>
          </cell>
          <cell r="M4468">
            <v>0</v>
          </cell>
          <cell r="P4468"/>
          <cell r="Q4468"/>
          <cell r="R4468"/>
          <cell r="S4468"/>
          <cell r="T4468"/>
          <cell r="U4468"/>
          <cell r="V4468"/>
          <cell r="W4468"/>
          <cell r="Y4468"/>
          <cell r="Z4468"/>
          <cell r="AA4468"/>
          <cell r="AB4468"/>
          <cell r="AC4468"/>
          <cell r="AD4468"/>
          <cell r="AE4468"/>
        </row>
        <row r="4469">
          <cell r="B4469">
            <v>44179</v>
          </cell>
          <cell r="C4469">
            <v>51</v>
          </cell>
          <cell r="D4469">
            <v>12</v>
          </cell>
          <cell r="E4469">
            <v>2007010003</v>
          </cell>
          <cell r="F4469" t="str">
            <v>Van áp cao đen 1/4" JEAK</v>
          </cell>
          <cell r="G4469"/>
          <cell r="H4469" t="str">
            <v>Nhâm</v>
          </cell>
          <cell r="I4469" t="str">
            <v>Linh kiện</v>
          </cell>
          <cell r="J4469" t="str">
            <v>PQC</v>
          </cell>
          <cell r="K4469">
            <v>2500</v>
          </cell>
          <cell r="L4469">
            <v>2500</v>
          </cell>
          <cell r="M4469">
            <v>0</v>
          </cell>
          <cell r="P4469"/>
          <cell r="Q4469"/>
          <cell r="R4469"/>
          <cell r="S4469"/>
          <cell r="T4469"/>
          <cell r="U4469"/>
          <cell r="V4469"/>
          <cell r="W4469"/>
          <cell r="Y4469"/>
          <cell r="Z4469"/>
          <cell r="AA4469"/>
          <cell r="AB4469"/>
          <cell r="AC4469"/>
          <cell r="AD4469"/>
          <cell r="AE4469"/>
        </row>
        <row r="4470">
          <cell r="B4470">
            <v>44179</v>
          </cell>
          <cell r="C4470">
            <v>51</v>
          </cell>
          <cell r="D4470">
            <v>12</v>
          </cell>
          <cell r="E4470">
            <v>2006030024</v>
          </cell>
          <cell r="F4470" t="str">
            <v>Tủ IRO3 KAROFI E8RO ghi</v>
          </cell>
          <cell r="G4470"/>
          <cell r="H4470" t="str">
            <v>Tân</v>
          </cell>
          <cell r="I4470" t="str">
            <v>Cơ Khí</v>
          </cell>
          <cell r="J4470" t="str">
            <v>PQC</v>
          </cell>
          <cell r="K4470">
            <v>850</v>
          </cell>
          <cell r="L4470">
            <v>845</v>
          </cell>
          <cell r="M4470">
            <v>5</v>
          </cell>
          <cell r="P4470"/>
          <cell r="Q4470"/>
          <cell r="R4470"/>
          <cell r="S4470">
            <v>2</v>
          </cell>
          <cell r="T4470"/>
          <cell r="U4470"/>
          <cell r="V4470"/>
          <cell r="W4470"/>
          <cell r="Y4470">
            <v>1</v>
          </cell>
          <cell r="Z4470"/>
          <cell r="AA4470"/>
          <cell r="AB4470"/>
          <cell r="AC4470"/>
          <cell r="AD4470"/>
          <cell r="AE4470">
            <v>2</v>
          </cell>
        </row>
        <row r="4471">
          <cell r="B4471">
            <v>44179</v>
          </cell>
          <cell r="C4471">
            <v>51</v>
          </cell>
          <cell r="D4471">
            <v>12</v>
          </cell>
          <cell r="E4471">
            <v>2006010089</v>
          </cell>
          <cell r="F4471" t="str">
            <v>Tủ HPC đen KAROFI SRO+</v>
          </cell>
          <cell r="G4471"/>
          <cell r="H4471" t="str">
            <v>Tân</v>
          </cell>
          <cell r="I4471" t="str">
            <v>Cơ Khí</v>
          </cell>
          <cell r="J4471" t="str">
            <v>PQC</v>
          </cell>
          <cell r="K4471">
            <v>89</v>
          </cell>
          <cell r="L4471">
            <v>86</v>
          </cell>
          <cell r="M4471">
            <v>3</v>
          </cell>
          <cell r="P4471"/>
          <cell r="Q4471"/>
          <cell r="R4471"/>
          <cell r="S4471"/>
          <cell r="T4471">
            <v>3</v>
          </cell>
          <cell r="U4471"/>
          <cell r="V4471"/>
          <cell r="W4471"/>
          <cell r="Y4471"/>
          <cell r="Z4471"/>
          <cell r="AA4471"/>
          <cell r="AB4471"/>
          <cell r="AC4471"/>
          <cell r="AD4471"/>
          <cell r="AE4471"/>
        </row>
        <row r="4472">
          <cell r="B4472">
            <v>44179</v>
          </cell>
          <cell r="C4472">
            <v>51</v>
          </cell>
          <cell r="D4472">
            <v>12</v>
          </cell>
          <cell r="E4472">
            <v>2006010011</v>
          </cell>
          <cell r="F4472" t="str">
            <v>Tủ IQ đen KAROFI (BQ)</v>
          </cell>
          <cell r="G4472"/>
          <cell r="H4472" t="str">
            <v>Tân</v>
          </cell>
          <cell r="I4472" t="str">
            <v>Cơ Khí</v>
          </cell>
          <cell r="J4472" t="str">
            <v>PQC</v>
          </cell>
          <cell r="K4472">
            <v>400</v>
          </cell>
          <cell r="L4472">
            <v>397</v>
          </cell>
          <cell r="M4472">
            <v>3</v>
          </cell>
          <cell r="P4472"/>
          <cell r="Q4472"/>
          <cell r="R4472"/>
          <cell r="S4472">
            <v>2</v>
          </cell>
          <cell r="T4472">
            <v>1</v>
          </cell>
          <cell r="U4472"/>
          <cell r="V4472"/>
          <cell r="W4472"/>
          <cell r="Y4472"/>
          <cell r="Z4472"/>
          <cell r="AA4472"/>
          <cell r="AB4472"/>
          <cell r="AC4472"/>
          <cell r="AD4472"/>
          <cell r="AE4472"/>
        </row>
        <row r="4473">
          <cell r="B4473">
            <v>44179</v>
          </cell>
          <cell r="C4473">
            <v>51</v>
          </cell>
          <cell r="D4473">
            <v>12</v>
          </cell>
          <cell r="E4473">
            <v>3003050030</v>
          </cell>
          <cell r="F4473" t="str">
            <v>Thân tủ IRO3 CT v2 (CS)</v>
          </cell>
          <cell r="G4473"/>
          <cell r="H4473" t="str">
            <v>Tân</v>
          </cell>
          <cell r="I4473" t="str">
            <v>Cơ Khí</v>
          </cell>
          <cell r="J4473" t="str">
            <v>PQC</v>
          </cell>
          <cell r="K4473">
            <v>530</v>
          </cell>
          <cell r="L4473">
            <v>529</v>
          </cell>
          <cell r="M4473">
            <v>1</v>
          </cell>
          <cell r="P4473"/>
          <cell r="Q4473"/>
          <cell r="R4473"/>
          <cell r="S4473"/>
          <cell r="T4473"/>
          <cell r="U4473"/>
          <cell r="V4473"/>
          <cell r="W4473"/>
          <cell r="Y4473"/>
          <cell r="Z4473"/>
          <cell r="AA4473"/>
          <cell r="AB4473"/>
          <cell r="AC4473"/>
          <cell r="AD4473"/>
          <cell r="AE4473">
            <v>1</v>
          </cell>
        </row>
        <row r="4474">
          <cell r="B4474">
            <v>44179</v>
          </cell>
          <cell r="C4474">
            <v>51</v>
          </cell>
          <cell r="D4474">
            <v>12</v>
          </cell>
          <cell r="E4474">
            <v>3003050001</v>
          </cell>
          <cell r="F4474" t="str">
            <v>Thân tủ IQ (0.5mm/CS)</v>
          </cell>
          <cell r="G4474"/>
          <cell r="H4474" t="str">
            <v>Tân</v>
          </cell>
          <cell r="I4474" t="str">
            <v>Cơ Khí</v>
          </cell>
          <cell r="J4474" t="str">
            <v>PQC</v>
          </cell>
          <cell r="K4474">
            <v>780</v>
          </cell>
          <cell r="L4474">
            <v>776</v>
          </cell>
          <cell r="M4474">
            <v>4</v>
          </cell>
          <cell r="P4474"/>
          <cell r="Q4474"/>
          <cell r="R4474"/>
          <cell r="S4474">
            <v>4</v>
          </cell>
          <cell r="T4474"/>
          <cell r="U4474"/>
          <cell r="V4474"/>
          <cell r="W4474"/>
          <cell r="Y4474"/>
          <cell r="Z4474"/>
          <cell r="AA4474"/>
          <cell r="AB4474"/>
          <cell r="AC4474"/>
          <cell r="AD4474"/>
          <cell r="AE4474"/>
        </row>
        <row r="4475">
          <cell r="B4475">
            <v>44179</v>
          </cell>
          <cell r="C4475">
            <v>51</v>
          </cell>
          <cell r="D4475">
            <v>12</v>
          </cell>
          <cell r="E4475">
            <v>3004040386</v>
          </cell>
          <cell r="F4475" t="str">
            <v>Giằng ngang tủ HPC trắng</v>
          </cell>
          <cell r="G4475"/>
          <cell r="H4475" t="str">
            <v>Tân</v>
          </cell>
          <cell r="I4475" t="str">
            <v>Cơ Khí</v>
          </cell>
          <cell r="J4475" t="str">
            <v>PQC</v>
          </cell>
          <cell r="K4475">
            <v>202</v>
          </cell>
          <cell r="L4475">
            <v>202</v>
          </cell>
          <cell r="M4475">
            <v>0</v>
          </cell>
          <cell r="P4475"/>
          <cell r="Q4475"/>
          <cell r="R4475"/>
          <cell r="S4475"/>
          <cell r="T4475"/>
          <cell r="U4475"/>
          <cell r="V4475"/>
          <cell r="W4475"/>
          <cell r="Y4475"/>
          <cell r="Z4475"/>
          <cell r="AA4475"/>
          <cell r="AB4475"/>
          <cell r="AC4475"/>
          <cell r="AD4475"/>
          <cell r="AE4475"/>
        </row>
        <row r="4476">
          <cell r="B4476">
            <v>44179</v>
          </cell>
          <cell r="C4476">
            <v>51</v>
          </cell>
          <cell r="D4476">
            <v>12</v>
          </cell>
          <cell r="E4476">
            <v>3004040385</v>
          </cell>
          <cell r="F4476" t="str">
            <v>Khung giá tủ HPC trắng</v>
          </cell>
          <cell r="G4476"/>
          <cell r="H4476" t="str">
            <v>Tân</v>
          </cell>
          <cell r="I4476" t="str">
            <v>Cơ Khí</v>
          </cell>
          <cell r="J4476" t="str">
            <v>PQC</v>
          </cell>
          <cell r="K4476">
            <v>200</v>
          </cell>
          <cell r="L4476">
            <v>200</v>
          </cell>
          <cell r="M4476">
            <v>0</v>
          </cell>
          <cell r="P4476"/>
          <cell r="Q4476"/>
          <cell r="R4476"/>
          <cell r="S4476"/>
          <cell r="T4476"/>
          <cell r="U4476"/>
          <cell r="V4476"/>
          <cell r="W4476"/>
          <cell r="Y4476"/>
          <cell r="Z4476"/>
          <cell r="AA4476"/>
          <cell r="AB4476"/>
          <cell r="AC4476"/>
          <cell r="AD4476"/>
          <cell r="AE4476"/>
        </row>
        <row r="4477">
          <cell r="B4477">
            <v>44179</v>
          </cell>
          <cell r="C4477">
            <v>51</v>
          </cell>
          <cell r="D4477">
            <v>12</v>
          </cell>
          <cell r="E4477">
            <v>3004040403</v>
          </cell>
          <cell r="F4477" t="str">
            <v>Gá điện IQ-PLUS trắng</v>
          </cell>
          <cell r="G4477"/>
          <cell r="H4477" t="str">
            <v>Tân</v>
          </cell>
          <cell r="I4477" t="str">
            <v>Cơ Khí</v>
          </cell>
          <cell r="J4477" t="str">
            <v>PQC</v>
          </cell>
          <cell r="K4477">
            <v>300</v>
          </cell>
          <cell r="L4477">
            <v>299</v>
          </cell>
          <cell r="M4477">
            <v>1</v>
          </cell>
          <cell r="P4477"/>
          <cell r="Q4477"/>
          <cell r="R4477"/>
          <cell r="S4477">
            <v>1</v>
          </cell>
          <cell r="T4477"/>
          <cell r="U4477"/>
          <cell r="V4477"/>
          <cell r="W4477"/>
          <cell r="Y4477"/>
          <cell r="Z4477"/>
          <cell r="AA4477"/>
          <cell r="AB4477"/>
          <cell r="AC4477"/>
          <cell r="AD4477"/>
          <cell r="AE4477"/>
        </row>
        <row r="4478">
          <cell r="B4478">
            <v>44179</v>
          </cell>
          <cell r="C4478">
            <v>51</v>
          </cell>
          <cell r="D4478">
            <v>12</v>
          </cell>
          <cell r="E4478">
            <v>3004040405</v>
          </cell>
          <cell r="F4478" t="str">
            <v>Gá dưới T33 IQ-PLUS</v>
          </cell>
          <cell r="G4478"/>
          <cell r="H4478" t="str">
            <v>Tân</v>
          </cell>
          <cell r="I4478" t="str">
            <v>Cơ Khí</v>
          </cell>
          <cell r="J4478" t="str">
            <v>PQC</v>
          </cell>
          <cell r="K4478">
            <v>420</v>
          </cell>
          <cell r="L4478">
            <v>420</v>
          </cell>
          <cell r="M4478">
            <v>0</v>
          </cell>
          <cell r="P4478"/>
          <cell r="Q4478"/>
          <cell r="R4478"/>
          <cell r="S4478"/>
          <cell r="T4478"/>
          <cell r="U4478"/>
          <cell r="V4478"/>
          <cell r="W4478"/>
          <cell r="Y4478"/>
          <cell r="Z4478"/>
          <cell r="AA4478"/>
          <cell r="AB4478"/>
          <cell r="AC4478"/>
          <cell r="AD4478"/>
          <cell r="AE4478"/>
        </row>
        <row r="4479">
          <cell r="B4479">
            <v>44179</v>
          </cell>
          <cell r="C4479">
            <v>51</v>
          </cell>
          <cell r="D4479">
            <v>12</v>
          </cell>
          <cell r="E4479">
            <v>3004040404</v>
          </cell>
          <cell r="F4479" t="str">
            <v>Gá trên T33 IQ-PLUS</v>
          </cell>
          <cell r="G4479"/>
          <cell r="H4479" t="str">
            <v>Tân</v>
          </cell>
          <cell r="I4479" t="str">
            <v>Cơ Khí</v>
          </cell>
          <cell r="J4479" t="str">
            <v>PQC</v>
          </cell>
          <cell r="K4479">
            <v>120</v>
          </cell>
          <cell r="L4479">
            <v>120</v>
          </cell>
          <cell r="M4479">
            <v>0</v>
          </cell>
          <cell r="P4479"/>
          <cell r="Q4479"/>
          <cell r="R4479"/>
          <cell r="S4479"/>
          <cell r="T4479"/>
          <cell r="U4479"/>
          <cell r="V4479"/>
          <cell r="W4479"/>
          <cell r="Y4479"/>
          <cell r="Z4479"/>
          <cell r="AA4479"/>
          <cell r="AB4479"/>
          <cell r="AC4479"/>
          <cell r="AD4479"/>
          <cell r="AE4479"/>
        </row>
        <row r="4480">
          <cell r="B4480">
            <v>44179</v>
          </cell>
          <cell r="C4480">
            <v>51</v>
          </cell>
          <cell r="D4480">
            <v>12</v>
          </cell>
          <cell r="E4480">
            <v>3004040343</v>
          </cell>
          <cell r="F4480" t="str">
            <v>Khung UNDERSINK v2 trắng</v>
          </cell>
          <cell r="G4480"/>
          <cell r="H4480" t="str">
            <v>Tân</v>
          </cell>
          <cell r="I4480" t="str">
            <v>Cơ Khí</v>
          </cell>
          <cell r="J4480" t="str">
            <v>PQC</v>
          </cell>
          <cell r="K4480">
            <v>65</v>
          </cell>
          <cell r="L4480">
            <v>65</v>
          </cell>
          <cell r="M4480">
            <v>0</v>
          </cell>
          <cell r="P4480"/>
          <cell r="Q4480"/>
          <cell r="R4480"/>
          <cell r="S4480"/>
          <cell r="T4480"/>
          <cell r="U4480"/>
          <cell r="V4480"/>
          <cell r="W4480"/>
          <cell r="Y4480"/>
          <cell r="Z4480"/>
          <cell r="AA4480"/>
          <cell r="AB4480"/>
          <cell r="AC4480"/>
          <cell r="AD4480"/>
          <cell r="AE4480"/>
        </row>
        <row r="4481">
          <cell r="B4481">
            <v>44179</v>
          </cell>
          <cell r="C4481">
            <v>51</v>
          </cell>
          <cell r="D4481">
            <v>12</v>
          </cell>
          <cell r="E4481">
            <v>3004020478</v>
          </cell>
          <cell r="F4481" t="str">
            <v>Gá sắt T33 IQ-PLUS</v>
          </cell>
          <cell r="G4481"/>
          <cell r="H4481" t="str">
            <v>Tân</v>
          </cell>
          <cell r="I4481" t="str">
            <v>Cơ Khí</v>
          </cell>
          <cell r="J4481" t="str">
            <v>PQC</v>
          </cell>
          <cell r="K4481">
            <v>140</v>
          </cell>
          <cell r="L4481">
            <v>140</v>
          </cell>
          <cell r="M4481">
            <v>0</v>
          </cell>
          <cell r="P4481"/>
          <cell r="Q4481"/>
          <cell r="R4481"/>
          <cell r="S4481"/>
          <cell r="T4481"/>
          <cell r="U4481"/>
          <cell r="V4481"/>
          <cell r="W4481"/>
          <cell r="Y4481"/>
          <cell r="Z4481"/>
          <cell r="AA4481"/>
          <cell r="AB4481"/>
          <cell r="AC4481"/>
          <cell r="AD4481"/>
          <cell r="AE4481"/>
        </row>
        <row r="4482">
          <cell r="B4482">
            <v>44179</v>
          </cell>
          <cell r="C4482">
            <v>51</v>
          </cell>
          <cell r="D4482">
            <v>12</v>
          </cell>
          <cell r="E4482">
            <v>3004040237</v>
          </cell>
          <cell r="F4482" t="str">
            <v>Giá đỡ bản lề dưới IRO3 v2 trắng</v>
          </cell>
          <cell r="G4482"/>
          <cell r="H4482" t="str">
            <v>Tân</v>
          </cell>
          <cell r="I4482" t="str">
            <v>Cơ Khí</v>
          </cell>
          <cell r="J4482" t="str">
            <v>PQC</v>
          </cell>
          <cell r="K4482">
            <v>1600</v>
          </cell>
          <cell r="L4482">
            <v>1600</v>
          </cell>
          <cell r="M4482">
            <v>0</v>
          </cell>
          <cell r="P4482"/>
          <cell r="Q4482"/>
          <cell r="R4482"/>
          <cell r="S4482"/>
          <cell r="T4482"/>
          <cell r="U4482"/>
          <cell r="V4482"/>
          <cell r="W4482"/>
          <cell r="Y4482"/>
          <cell r="Z4482"/>
          <cell r="AA4482"/>
          <cell r="AB4482"/>
          <cell r="AC4482"/>
          <cell r="AD4482"/>
          <cell r="AE4482"/>
        </row>
        <row r="4483">
          <cell r="B4483">
            <v>44179</v>
          </cell>
          <cell r="C4483">
            <v>51</v>
          </cell>
          <cell r="D4483">
            <v>12</v>
          </cell>
          <cell r="E4483">
            <v>3004040392</v>
          </cell>
          <cell r="F4483" t="str">
            <v>Ốp sau IRO3-HOT</v>
          </cell>
          <cell r="G4483"/>
          <cell r="H4483" t="str">
            <v>Tân</v>
          </cell>
          <cell r="I4483" t="str">
            <v>Cơ Khí</v>
          </cell>
          <cell r="J4483" t="str">
            <v>PQC</v>
          </cell>
          <cell r="K4483">
            <v>51</v>
          </cell>
          <cell r="L4483">
            <v>51</v>
          </cell>
          <cell r="M4483">
            <v>0</v>
          </cell>
          <cell r="P4483"/>
          <cell r="Q4483"/>
          <cell r="R4483"/>
          <cell r="S4483"/>
          <cell r="T4483"/>
          <cell r="U4483"/>
          <cell r="V4483"/>
          <cell r="W4483"/>
          <cell r="Y4483"/>
          <cell r="Z4483"/>
          <cell r="AA4483"/>
          <cell r="AB4483"/>
          <cell r="AC4483"/>
          <cell r="AD4483"/>
          <cell r="AE4483"/>
        </row>
        <row r="4484">
          <cell r="B4484">
            <v>44179</v>
          </cell>
          <cell r="C4484">
            <v>51</v>
          </cell>
          <cell r="D4484">
            <v>12</v>
          </cell>
          <cell r="E4484">
            <v>3002020155</v>
          </cell>
          <cell r="F4484" t="str">
            <v>Thân T33 2D xanh D [T33 - KAROFI]</v>
          </cell>
          <cell r="G4484"/>
          <cell r="H4484" t="str">
            <v>Thành</v>
          </cell>
          <cell r="I4484" t="str">
            <v>Nhựa</v>
          </cell>
          <cell r="J4484" t="str">
            <v>PQC</v>
          </cell>
          <cell r="K4484">
            <v>2290</v>
          </cell>
          <cell r="L4484">
            <v>2290</v>
          </cell>
          <cell r="M4484">
            <v>0</v>
          </cell>
          <cell r="P4484"/>
          <cell r="Q4484"/>
          <cell r="R4484"/>
          <cell r="S4484"/>
          <cell r="T4484"/>
          <cell r="U4484"/>
          <cell r="V4484"/>
          <cell r="W4484"/>
          <cell r="Y4484"/>
          <cell r="Z4484"/>
          <cell r="AA4484"/>
          <cell r="AB4484"/>
          <cell r="AC4484"/>
          <cell r="AD4484"/>
          <cell r="AE4484"/>
        </row>
        <row r="4485">
          <cell r="B4485">
            <v>44179</v>
          </cell>
          <cell r="C4485">
            <v>51</v>
          </cell>
          <cell r="D4485">
            <v>12</v>
          </cell>
          <cell r="E4485">
            <v>3002020151</v>
          </cell>
          <cell r="F4485" t="str">
            <v>Thân T33 2D xanh D [INFRARED-KAROFI]</v>
          </cell>
          <cell r="G4485"/>
          <cell r="H4485" t="str">
            <v>Thành</v>
          </cell>
          <cell r="I4485" t="str">
            <v>Nhựa</v>
          </cell>
          <cell r="J4485" t="str">
            <v>PQC</v>
          </cell>
          <cell r="K4485">
            <v>2158</v>
          </cell>
          <cell r="L4485">
            <v>2156</v>
          </cell>
          <cell r="M4485">
            <v>2</v>
          </cell>
          <cell r="P4485"/>
          <cell r="Q4485"/>
          <cell r="R4485"/>
          <cell r="S4485"/>
          <cell r="T4485"/>
          <cell r="U4485"/>
          <cell r="V4485">
            <v>2</v>
          </cell>
          <cell r="W4485"/>
          <cell r="Y4485"/>
          <cell r="Z4485"/>
          <cell r="AA4485"/>
          <cell r="AB4485"/>
          <cell r="AC4485"/>
          <cell r="AD4485"/>
          <cell r="AE4485"/>
        </row>
        <row r="4486">
          <cell r="B4486">
            <v>44179</v>
          </cell>
          <cell r="C4486">
            <v>51</v>
          </cell>
          <cell r="D4486">
            <v>12</v>
          </cell>
          <cell r="E4486">
            <v>3002020155</v>
          </cell>
          <cell r="F4486" t="str">
            <v>Thân T33 2D xanh D [T33 - KAROFI]</v>
          </cell>
          <cell r="G4486"/>
          <cell r="H4486" t="str">
            <v>Thành</v>
          </cell>
          <cell r="I4486" t="str">
            <v>Nhựa</v>
          </cell>
          <cell r="J4486" t="str">
            <v>PQC</v>
          </cell>
          <cell r="K4486">
            <v>2235</v>
          </cell>
          <cell r="L4486">
            <v>2233</v>
          </cell>
          <cell r="M4486">
            <v>2</v>
          </cell>
          <cell r="P4486"/>
          <cell r="Q4486"/>
          <cell r="R4486"/>
          <cell r="S4486"/>
          <cell r="T4486"/>
          <cell r="U4486"/>
          <cell r="V4486"/>
          <cell r="W4486"/>
          <cell r="Y4486">
            <v>2</v>
          </cell>
          <cell r="Z4486"/>
          <cell r="AA4486"/>
          <cell r="AB4486"/>
          <cell r="AC4486"/>
          <cell r="AD4486"/>
          <cell r="AE4486"/>
        </row>
        <row r="4487">
          <cell r="B4487">
            <v>44179</v>
          </cell>
          <cell r="C4487">
            <v>51</v>
          </cell>
          <cell r="D4487">
            <v>12</v>
          </cell>
          <cell r="E4487">
            <v>2001210007</v>
          </cell>
          <cell r="F4487" t="str">
            <v>Cốc 10" Đài Loan trong [KAROFI]</v>
          </cell>
          <cell r="G4487"/>
          <cell r="H4487" t="str">
            <v>Thành</v>
          </cell>
          <cell r="I4487" t="str">
            <v>Nhựa</v>
          </cell>
          <cell r="J4487" t="str">
            <v>PQC</v>
          </cell>
          <cell r="K4487">
            <v>1042</v>
          </cell>
          <cell r="L4487">
            <v>1032</v>
          </cell>
          <cell r="M4487">
            <v>10</v>
          </cell>
          <cell r="P4487"/>
          <cell r="Q4487"/>
          <cell r="R4487"/>
          <cell r="S4487"/>
          <cell r="T4487"/>
          <cell r="U4487"/>
          <cell r="V4487">
            <v>8</v>
          </cell>
          <cell r="W4487"/>
          <cell r="Y4487">
            <v>2</v>
          </cell>
          <cell r="Z4487"/>
          <cell r="AA4487"/>
          <cell r="AB4487"/>
          <cell r="AC4487"/>
          <cell r="AD4487"/>
          <cell r="AE4487"/>
        </row>
        <row r="4488">
          <cell r="B4488">
            <v>44179</v>
          </cell>
          <cell r="C4488">
            <v>51</v>
          </cell>
          <cell r="D4488">
            <v>12</v>
          </cell>
          <cell r="E4488">
            <v>2001210018</v>
          </cell>
          <cell r="F4488" t="str">
            <v>Cốc 10" Đài Loan xanh D KAROFI</v>
          </cell>
          <cell r="G4488"/>
          <cell r="H4488" t="str">
            <v>Thành</v>
          </cell>
          <cell r="I4488" t="str">
            <v>Nhựa</v>
          </cell>
          <cell r="J4488" t="str">
            <v>PQC</v>
          </cell>
          <cell r="K4488">
            <v>1029</v>
          </cell>
          <cell r="L4488">
            <v>1001</v>
          </cell>
          <cell r="M4488">
            <v>28</v>
          </cell>
          <cell r="P4488"/>
          <cell r="Q4488"/>
          <cell r="R4488">
            <v>6</v>
          </cell>
          <cell r="S4488"/>
          <cell r="T4488"/>
          <cell r="U4488"/>
          <cell r="V4488">
            <v>22</v>
          </cell>
          <cell r="W4488"/>
          <cell r="Y4488"/>
          <cell r="Z4488"/>
          <cell r="AA4488"/>
          <cell r="AB4488"/>
          <cell r="AC4488"/>
          <cell r="AD4488"/>
          <cell r="AE4488"/>
        </row>
        <row r="4489">
          <cell r="B4489">
            <v>44179</v>
          </cell>
          <cell r="C4489">
            <v>51</v>
          </cell>
          <cell r="D4489">
            <v>12</v>
          </cell>
          <cell r="E4489">
            <v>2001210018</v>
          </cell>
          <cell r="F4489" t="str">
            <v>Cốc 10" Đài Loan xanh D KAROFI</v>
          </cell>
          <cell r="G4489"/>
          <cell r="H4489" t="str">
            <v>Thành</v>
          </cell>
          <cell r="I4489" t="str">
            <v>Nhựa</v>
          </cell>
          <cell r="J4489" t="str">
            <v>PQC</v>
          </cell>
          <cell r="K4489">
            <v>1248</v>
          </cell>
          <cell r="L4489">
            <v>1248</v>
          </cell>
          <cell r="M4489">
            <v>0</v>
          </cell>
          <cell r="P4489"/>
          <cell r="Q4489"/>
          <cell r="R4489"/>
          <cell r="S4489"/>
          <cell r="T4489"/>
          <cell r="U4489"/>
          <cell r="V4489"/>
          <cell r="W4489"/>
          <cell r="Y4489"/>
          <cell r="Z4489"/>
          <cell r="AA4489"/>
          <cell r="AB4489"/>
          <cell r="AC4489"/>
          <cell r="AD4489"/>
          <cell r="AE4489"/>
        </row>
        <row r="4490">
          <cell r="B4490">
            <v>44179</v>
          </cell>
          <cell r="C4490">
            <v>51</v>
          </cell>
          <cell r="D4490">
            <v>12</v>
          </cell>
          <cell r="E4490">
            <v>2001210007</v>
          </cell>
          <cell r="F4490" t="str">
            <v>Cốc 10" Đài Loan trong [KAROFI]</v>
          </cell>
          <cell r="G4490"/>
          <cell r="H4490" t="str">
            <v>Thành</v>
          </cell>
          <cell r="I4490" t="str">
            <v>Nhựa</v>
          </cell>
          <cell r="J4490" t="str">
            <v>PQC</v>
          </cell>
          <cell r="K4490">
            <v>1060</v>
          </cell>
          <cell r="L4490">
            <v>1040</v>
          </cell>
          <cell r="M4490">
            <v>20</v>
          </cell>
          <cell r="P4490"/>
          <cell r="Q4490"/>
          <cell r="R4490"/>
          <cell r="S4490"/>
          <cell r="T4490"/>
          <cell r="U4490"/>
          <cell r="V4490">
            <v>20</v>
          </cell>
          <cell r="W4490"/>
          <cell r="Y4490"/>
          <cell r="Z4490"/>
          <cell r="AA4490"/>
          <cell r="AB4490"/>
          <cell r="AC4490"/>
          <cell r="AD4490"/>
          <cell r="AE4490"/>
        </row>
        <row r="4491">
          <cell r="B4491">
            <v>44179</v>
          </cell>
          <cell r="C4491">
            <v>51</v>
          </cell>
          <cell r="D4491">
            <v>12</v>
          </cell>
          <cell r="E4491">
            <v>2001220010</v>
          </cell>
          <cell r="F4491" t="str">
            <v>Cốc 10" 2 gioăng trắng [MADE IN VIETNAM]</v>
          </cell>
          <cell r="G4491"/>
          <cell r="H4491" t="str">
            <v>Thành</v>
          </cell>
          <cell r="I4491" t="str">
            <v>Nhựa</v>
          </cell>
          <cell r="J4491" t="str">
            <v>PQC</v>
          </cell>
          <cell r="K4491">
            <v>1752</v>
          </cell>
          <cell r="L4491">
            <v>1752</v>
          </cell>
          <cell r="M4491">
            <v>0</v>
          </cell>
          <cell r="P4491"/>
          <cell r="Q4491"/>
          <cell r="R4491"/>
          <cell r="S4491"/>
          <cell r="T4491"/>
          <cell r="U4491"/>
          <cell r="V4491"/>
          <cell r="W4491"/>
          <cell r="Y4491"/>
          <cell r="Z4491"/>
          <cell r="AA4491"/>
          <cell r="AB4491"/>
          <cell r="AC4491"/>
          <cell r="AD4491"/>
          <cell r="AE4491"/>
        </row>
        <row r="4492">
          <cell r="B4492">
            <v>44179</v>
          </cell>
          <cell r="C4492">
            <v>51</v>
          </cell>
          <cell r="D4492">
            <v>12</v>
          </cell>
          <cell r="E4492">
            <v>2001210018</v>
          </cell>
          <cell r="F4492" t="str">
            <v>Cốc 10" Đài Loan xanh D KAROFI</v>
          </cell>
          <cell r="G4492"/>
          <cell r="H4492" t="str">
            <v>Thành</v>
          </cell>
          <cell r="I4492" t="str">
            <v>Nhựa</v>
          </cell>
          <cell r="J4492" t="str">
            <v>PQC</v>
          </cell>
          <cell r="K4492">
            <v>790</v>
          </cell>
          <cell r="L4492">
            <v>738</v>
          </cell>
          <cell r="M4492">
            <v>52</v>
          </cell>
          <cell r="P4492"/>
          <cell r="Q4492"/>
          <cell r="R4492"/>
          <cell r="S4492"/>
          <cell r="T4492"/>
          <cell r="U4492"/>
          <cell r="V4492">
            <v>52</v>
          </cell>
          <cell r="W4492"/>
          <cell r="Y4492"/>
          <cell r="Z4492"/>
          <cell r="AA4492"/>
          <cell r="AB4492"/>
          <cell r="AC4492"/>
          <cell r="AD4492"/>
          <cell r="AE4492"/>
        </row>
        <row r="4493">
          <cell r="B4493">
            <v>44179</v>
          </cell>
          <cell r="C4493">
            <v>51</v>
          </cell>
          <cell r="D4493">
            <v>12</v>
          </cell>
          <cell r="E4493">
            <v>2010020188</v>
          </cell>
          <cell r="F4493" t="str">
            <v>Nắp cốc 2G-IQP 1/4 (PA6 FX9190) trắng</v>
          </cell>
          <cell r="G4493"/>
          <cell r="H4493" t="str">
            <v>Thành</v>
          </cell>
          <cell r="I4493" t="str">
            <v>Nhựa</v>
          </cell>
          <cell r="J4493" t="str">
            <v>PQC</v>
          </cell>
          <cell r="K4493">
            <v>2964</v>
          </cell>
          <cell r="L4493">
            <v>2945</v>
          </cell>
          <cell r="M4493">
            <v>19</v>
          </cell>
          <cell r="P4493"/>
          <cell r="Q4493"/>
          <cell r="R4493"/>
          <cell r="S4493"/>
          <cell r="T4493"/>
          <cell r="U4493"/>
          <cell r="V4493">
            <v>19</v>
          </cell>
          <cell r="W4493"/>
          <cell r="Y4493"/>
          <cell r="Z4493"/>
          <cell r="AA4493"/>
          <cell r="AB4493"/>
          <cell r="AC4493"/>
          <cell r="AD4493"/>
          <cell r="AE4493"/>
        </row>
        <row r="4494">
          <cell r="B4494">
            <v>44179</v>
          </cell>
          <cell r="C4494">
            <v>51</v>
          </cell>
          <cell r="D4494">
            <v>12</v>
          </cell>
          <cell r="E4494">
            <v>2001310035</v>
          </cell>
          <cell r="F4494" t="str">
            <v>Nắp cốc K p-EZ 1/4-1/4 trắng</v>
          </cell>
          <cell r="G4494"/>
          <cell r="H4494" t="str">
            <v>Thành</v>
          </cell>
          <cell r="I4494" t="str">
            <v>Nhựa</v>
          </cell>
          <cell r="J4494" t="str">
            <v>PQC</v>
          </cell>
          <cell r="K4494">
            <v>1680</v>
          </cell>
          <cell r="L4494">
            <v>1680</v>
          </cell>
          <cell r="M4494">
            <v>0</v>
          </cell>
          <cell r="P4494"/>
          <cell r="Q4494"/>
          <cell r="R4494"/>
          <cell r="S4494"/>
          <cell r="T4494"/>
          <cell r="U4494"/>
          <cell r="V4494"/>
          <cell r="W4494"/>
          <cell r="Y4494"/>
          <cell r="Z4494"/>
          <cell r="AA4494"/>
          <cell r="AB4494"/>
          <cell r="AC4494"/>
          <cell r="AD4494"/>
          <cell r="AE4494"/>
        </row>
        <row r="4495">
          <cell r="B4495">
            <v>44179</v>
          </cell>
          <cell r="C4495">
            <v>51</v>
          </cell>
          <cell r="D4495">
            <v>12</v>
          </cell>
          <cell r="E4495">
            <v>2001310018</v>
          </cell>
          <cell r="F4495" t="str">
            <v>Nắp cốc 2 gioăng 1/4 trắng [MADE IN VIETNAM]</v>
          </cell>
          <cell r="G4495"/>
          <cell r="H4495" t="str">
            <v>Thành</v>
          </cell>
          <cell r="I4495" t="str">
            <v>Nhựa</v>
          </cell>
          <cell r="J4495" t="str">
            <v>PQC</v>
          </cell>
          <cell r="K4495">
            <v>1474</v>
          </cell>
          <cell r="L4495">
            <v>1440</v>
          </cell>
          <cell r="M4495">
            <v>34</v>
          </cell>
          <cell r="P4495"/>
          <cell r="Q4495"/>
          <cell r="R4495">
            <v>24</v>
          </cell>
          <cell r="S4495">
            <v>10</v>
          </cell>
          <cell r="T4495"/>
          <cell r="U4495"/>
          <cell r="V4495"/>
          <cell r="W4495"/>
          <cell r="Y4495"/>
          <cell r="Z4495"/>
          <cell r="AA4495"/>
          <cell r="AB4495"/>
          <cell r="AC4495"/>
          <cell r="AD4495"/>
          <cell r="AE4495"/>
        </row>
        <row r="4496">
          <cell r="B4496">
            <v>44179</v>
          </cell>
          <cell r="C4496">
            <v>51</v>
          </cell>
          <cell r="D4496">
            <v>12</v>
          </cell>
          <cell r="E4496">
            <v>2013010025</v>
          </cell>
          <cell r="F4496" t="str">
            <v>Dây RO 3/8 trắng KAROFI</v>
          </cell>
          <cell r="G4496"/>
          <cell r="H4496" t="str">
            <v>Thành</v>
          </cell>
          <cell r="I4496" t="str">
            <v>Nhựa</v>
          </cell>
          <cell r="J4496" t="str">
            <v>PQC</v>
          </cell>
          <cell r="K4496">
            <v>211600</v>
          </cell>
          <cell r="L4496">
            <v>211600</v>
          </cell>
          <cell r="M4496">
            <v>0</v>
          </cell>
          <cell r="P4496"/>
          <cell r="Q4496"/>
          <cell r="R4496"/>
          <cell r="S4496"/>
          <cell r="T4496"/>
          <cell r="U4496"/>
          <cell r="V4496"/>
          <cell r="W4496"/>
          <cell r="Y4496"/>
          <cell r="Z4496"/>
          <cell r="AA4496"/>
          <cell r="AB4496"/>
          <cell r="AC4496"/>
          <cell r="AD4496"/>
          <cell r="AE4496"/>
        </row>
        <row r="4497">
          <cell r="B4497">
            <v>44179</v>
          </cell>
          <cell r="C4497">
            <v>51</v>
          </cell>
          <cell r="D4497">
            <v>12</v>
          </cell>
          <cell r="E4497">
            <v>3002020153</v>
          </cell>
          <cell r="F4497" t="str">
            <v>Thân T33 2D xanh D [NANOSILVER-KAROFI]</v>
          </cell>
          <cell r="G4497"/>
          <cell r="H4497" t="str">
            <v>Thành</v>
          </cell>
          <cell r="I4497" t="str">
            <v>Nhựa</v>
          </cell>
          <cell r="J4497" t="str">
            <v>PQC</v>
          </cell>
          <cell r="K4497">
            <v>3973</v>
          </cell>
          <cell r="L4497">
            <v>3967</v>
          </cell>
          <cell r="M4497">
            <v>6</v>
          </cell>
          <cell r="P4497"/>
          <cell r="Q4497"/>
          <cell r="R4497"/>
          <cell r="S4497"/>
          <cell r="T4497"/>
          <cell r="U4497"/>
          <cell r="V4497"/>
          <cell r="W4497"/>
          <cell r="Y4497">
            <v>6</v>
          </cell>
          <cell r="Z4497"/>
          <cell r="AA4497"/>
          <cell r="AB4497"/>
          <cell r="AC4497"/>
          <cell r="AD4497"/>
          <cell r="AE4497"/>
        </row>
        <row r="4498">
          <cell r="B4498">
            <v>44179</v>
          </cell>
          <cell r="C4498">
            <v>51</v>
          </cell>
          <cell r="D4498">
            <v>12</v>
          </cell>
          <cell r="E4498">
            <v>2008050018</v>
          </cell>
          <cell r="F4498" t="str">
            <v>Vòng kẹp bơm 8369T</v>
          </cell>
          <cell r="G4498"/>
          <cell r="H4498" t="str">
            <v>Thành</v>
          </cell>
          <cell r="I4498" t="str">
            <v>Nhựa</v>
          </cell>
          <cell r="J4498" t="str">
            <v>PQC</v>
          </cell>
          <cell r="K4498">
            <v>6450</v>
          </cell>
          <cell r="L4498">
            <v>6450</v>
          </cell>
          <cell r="M4498">
            <v>0</v>
          </cell>
          <cell r="P4498"/>
          <cell r="Q4498"/>
          <cell r="R4498"/>
          <cell r="S4498"/>
          <cell r="T4498"/>
          <cell r="U4498"/>
          <cell r="V4498"/>
          <cell r="W4498"/>
          <cell r="Y4498"/>
          <cell r="Z4498"/>
          <cell r="AA4498"/>
          <cell r="AB4498"/>
          <cell r="AC4498"/>
          <cell r="AD4498"/>
          <cell r="AE4498"/>
        </row>
        <row r="4499">
          <cell r="B4499">
            <v>44179</v>
          </cell>
          <cell r="C4499">
            <v>51</v>
          </cell>
          <cell r="D4499">
            <v>12</v>
          </cell>
          <cell r="E4499">
            <v>2010020187</v>
          </cell>
          <cell r="F4499" t="str">
            <v>Cốc 10" 2G-IQP (PA6 FX9190) trắng</v>
          </cell>
          <cell r="G4499"/>
          <cell r="H4499" t="str">
            <v>Thành</v>
          </cell>
          <cell r="I4499" t="str">
            <v>Nhựa</v>
          </cell>
          <cell r="J4499" t="str">
            <v>PQC</v>
          </cell>
          <cell r="K4499">
            <v>1921</v>
          </cell>
          <cell r="L4499">
            <v>1836</v>
          </cell>
          <cell r="M4499">
            <v>85</v>
          </cell>
          <cell r="P4499"/>
          <cell r="Q4499"/>
          <cell r="R4499">
            <v>46</v>
          </cell>
          <cell r="S4499"/>
          <cell r="T4499"/>
          <cell r="U4499"/>
          <cell r="V4499">
            <v>39</v>
          </cell>
          <cell r="W4499"/>
          <cell r="Y4499"/>
          <cell r="Z4499"/>
          <cell r="AA4499"/>
          <cell r="AB4499"/>
          <cell r="AC4499"/>
          <cell r="AD4499"/>
          <cell r="AE4499"/>
        </row>
        <row r="4500">
          <cell r="B4500">
            <v>44179</v>
          </cell>
          <cell r="C4500">
            <v>51</v>
          </cell>
          <cell r="D4500">
            <v>12</v>
          </cell>
          <cell r="E4500">
            <v>3004090065</v>
          </cell>
          <cell r="F4500" t="str">
            <v>Vỏ hộp vi mạch SRO</v>
          </cell>
          <cell r="G4500"/>
          <cell r="H4500" t="str">
            <v>Thành</v>
          </cell>
          <cell r="I4500" t="str">
            <v>Nhựa</v>
          </cell>
          <cell r="J4500" t="str">
            <v>PQC</v>
          </cell>
          <cell r="K4500">
            <v>4146</v>
          </cell>
          <cell r="L4500">
            <v>4146</v>
          </cell>
          <cell r="M4500">
            <v>0</v>
          </cell>
          <cell r="P4500"/>
          <cell r="Q4500"/>
          <cell r="R4500"/>
          <cell r="S4500"/>
          <cell r="T4500"/>
          <cell r="U4500"/>
          <cell r="V4500"/>
          <cell r="W4500"/>
          <cell r="Y4500"/>
          <cell r="Z4500"/>
          <cell r="AA4500"/>
          <cell r="AB4500"/>
          <cell r="AC4500"/>
          <cell r="AD4500"/>
          <cell r="AE4500"/>
        </row>
        <row r="4501">
          <cell r="B4501">
            <v>44179</v>
          </cell>
          <cell r="C4501">
            <v>51</v>
          </cell>
          <cell r="D4501">
            <v>12</v>
          </cell>
          <cell r="E4501">
            <v>3003090003</v>
          </cell>
          <cell r="F4501" t="str">
            <v>Đế tủ IQ đen</v>
          </cell>
          <cell r="G4501"/>
          <cell r="H4501" t="str">
            <v>Thành</v>
          </cell>
          <cell r="I4501" t="str">
            <v>Nhựa</v>
          </cell>
          <cell r="J4501" t="str">
            <v>PQC</v>
          </cell>
          <cell r="K4501">
            <v>1138</v>
          </cell>
          <cell r="L4501">
            <v>1080</v>
          </cell>
          <cell r="M4501">
            <v>58</v>
          </cell>
          <cell r="P4501"/>
          <cell r="Q4501"/>
          <cell r="R4501">
            <v>44</v>
          </cell>
          <cell r="S4501"/>
          <cell r="T4501"/>
          <cell r="U4501"/>
          <cell r="V4501">
            <v>14</v>
          </cell>
          <cell r="W4501"/>
          <cell r="Y4501"/>
          <cell r="Z4501"/>
          <cell r="AA4501"/>
          <cell r="AB4501"/>
          <cell r="AC4501"/>
          <cell r="AD4501"/>
          <cell r="AE4501"/>
        </row>
        <row r="4502">
          <cell r="B4502">
            <v>44179</v>
          </cell>
          <cell r="C4502">
            <v>51</v>
          </cell>
          <cell r="D4502">
            <v>12</v>
          </cell>
          <cell r="E4502">
            <v>3002090010</v>
          </cell>
          <cell r="F4502" t="str">
            <v>Tấm chắn OCB</v>
          </cell>
          <cell r="G4502"/>
          <cell r="H4502" t="str">
            <v>Thành</v>
          </cell>
          <cell r="I4502" t="str">
            <v>Nhựa</v>
          </cell>
          <cell r="J4502" t="str">
            <v>PQC</v>
          </cell>
          <cell r="K4502">
            <v>3600</v>
          </cell>
          <cell r="L4502">
            <v>3600</v>
          </cell>
          <cell r="M4502">
            <v>0</v>
          </cell>
          <cell r="P4502"/>
          <cell r="Q4502"/>
          <cell r="R4502"/>
          <cell r="S4502"/>
          <cell r="T4502"/>
          <cell r="U4502"/>
          <cell r="V4502"/>
          <cell r="W4502"/>
          <cell r="Y4502"/>
          <cell r="Z4502"/>
          <cell r="AA4502"/>
          <cell r="AB4502"/>
          <cell r="AC4502"/>
          <cell r="AD4502"/>
          <cell r="AE4502"/>
        </row>
        <row r="4503">
          <cell r="B4503">
            <v>44179</v>
          </cell>
          <cell r="C4503">
            <v>51</v>
          </cell>
          <cell r="D4503">
            <v>12</v>
          </cell>
          <cell r="E4503">
            <v>3002090041</v>
          </cell>
          <cell r="F4503" t="str">
            <v>Thân lõi RO EZ355T-2R</v>
          </cell>
          <cell r="G4503"/>
          <cell r="H4503" t="str">
            <v>Thành</v>
          </cell>
          <cell r="I4503" t="str">
            <v>Nhựa</v>
          </cell>
          <cell r="J4503" t="str">
            <v>PQC</v>
          </cell>
          <cell r="K4503">
            <v>1808</v>
          </cell>
          <cell r="L4503">
            <v>1806</v>
          </cell>
          <cell r="M4503">
            <v>2</v>
          </cell>
          <cell r="P4503"/>
          <cell r="Q4503"/>
          <cell r="R4503">
            <v>1</v>
          </cell>
          <cell r="S4503"/>
          <cell r="T4503"/>
          <cell r="U4503"/>
          <cell r="V4503">
            <v>1</v>
          </cell>
          <cell r="W4503"/>
          <cell r="Y4503"/>
          <cell r="Z4503"/>
          <cell r="AA4503"/>
          <cell r="AB4503"/>
          <cell r="AC4503"/>
          <cell r="AD4503"/>
          <cell r="AE4503"/>
        </row>
        <row r="4504">
          <cell r="B4504">
            <v>44179</v>
          </cell>
          <cell r="C4504">
            <v>51</v>
          </cell>
          <cell r="D4504">
            <v>12</v>
          </cell>
          <cell r="E4504">
            <v>3002030053</v>
          </cell>
          <cell r="F4504" t="str">
            <v>Nắp T33 K p-EZ 1/4 xanh D</v>
          </cell>
          <cell r="G4504"/>
          <cell r="H4504" t="str">
            <v>Thành</v>
          </cell>
          <cell r="I4504" t="str">
            <v>Nhựa</v>
          </cell>
          <cell r="J4504" t="str">
            <v>PQC</v>
          </cell>
          <cell r="K4504">
            <v>19000</v>
          </cell>
          <cell r="L4504">
            <v>19000</v>
          </cell>
          <cell r="M4504">
            <v>0</v>
          </cell>
          <cell r="P4504"/>
          <cell r="Q4504"/>
          <cell r="R4504"/>
          <cell r="S4504"/>
          <cell r="T4504"/>
          <cell r="U4504"/>
          <cell r="V4504"/>
          <cell r="W4504"/>
          <cell r="Y4504"/>
          <cell r="Z4504"/>
          <cell r="AA4504"/>
          <cell r="AB4504"/>
          <cell r="AC4504"/>
          <cell r="AD4504"/>
          <cell r="AE4504"/>
        </row>
        <row r="4505">
          <cell r="B4505">
            <v>44179</v>
          </cell>
          <cell r="C4505">
            <v>51</v>
          </cell>
          <cell r="D4505">
            <v>12</v>
          </cell>
          <cell r="E4505">
            <v>3003040033</v>
          </cell>
          <cell r="F4505" t="str">
            <v>Đình tủ IRO3 trắng</v>
          </cell>
          <cell r="G4505"/>
          <cell r="H4505" t="str">
            <v>Thành</v>
          </cell>
          <cell r="I4505" t="str">
            <v>Nhựa</v>
          </cell>
          <cell r="J4505" t="str">
            <v>PQC</v>
          </cell>
          <cell r="K4505">
            <v>1404</v>
          </cell>
          <cell r="L4505">
            <v>1404</v>
          </cell>
          <cell r="M4505">
            <v>0</v>
          </cell>
          <cell r="P4505"/>
          <cell r="Q4505"/>
          <cell r="R4505"/>
          <cell r="S4505"/>
          <cell r="T4505"/>
          <cell r="U4505"/>
          <cell r="V4505"/>
          <cell r="W4505"/>
          <cell r="Y4505"/>
          <cell r="Z4505"/>
          <cell r="AA4505"/>
          <cell r="AB4505"/>
          <cell r="AC4505"/>
          <cell r="AD4505"/>
          <cell r="AE4505"/>
        </row>
        <row r="4506">
          <cell r="B4506">
            <v>44179</v>
          </cell>
          <cell r="C4506">
            <v>51</v>
          </cell>
          <cell r="D4506">
            <v>12</v>
          </cell>
          <cell r="E4506">
            <v>3004090046</v>
          </cell>
          <cell r="F4506" t="str">
            <v>Nắp Flow RN 1/4" trắng</v>
          </cell>
          <cell r="G4506"/>
          <cell r="H4506" t="str">
            <v>Thành</v>
          </cell>
          <cell r="I4506" t="str">
            <v>Nhựa</v>
          </cell>
          <cell r="J4506" t="str">
            <v>PQC</v>
          </cell>
          <cell r="K4506">
            <v>5630</v>
          </cell>
          <cell r="L4506">
            <v>5600</v>
          </cell>
          <cell r="M4506">
            <v>30</v>
          </cell>
          <cell r="P4506"/>
          <cell r="Q4506"/>
          <cell r="R4506">
            <v>30</v>
          </cell>
          <cell r="S4506"/>
          <cell r="T4506"/>
          <cell r="U4506"/>
          <cell r="V4506"/>
          <cell r="W4506"/>
          <cell r="Y4506"/>
          <cell r="Z4506"/>
          <cell r="AA4506"/>
          <cell r="AB4506"/>
          <cell r="AC4506"/>
          <cell r="AD4506"/>
          <cell r="AE4506"/>
        </row>
        <row r="4507">
          <cell r="B4507">
            <v>44179</v>
          </cell>
          <cell r="C4507">
            <v>51</v>
          </cell>
          <cell r="D4507">
            <v>12</v>
          </cell>
          <cell r="E4507">
            <v>2013090107</v>
          </cell>
          <cell r="F4507" t="str">
            <v>Kẹp S20 Fi3-15mm</v>
          </cell>
          <cell r="G4507"/>
          <cell r="H4507" t="str">
            <v>Thành</v>
          </cell>
          <cell r="I4507" t="str">
            <v>Nhựa</v>
          </cell>
          <cell r="J4507" t="str">
            <v>PQC</v>
          </cell>
          <cell r="K4507">
            <v>6016</v>
          </cell>
          <cell r="L4507">
            <v>6000</v>
          </cell>
          <cell r="M4507">
            <v>16</v>
          </cell>
          <cell r="P4507"/>
          <cell r="Q4507"/>
          <cell r="R4507"/>
          <cell r="S4507"/>
          <cell r="T4507"/>
          <cell r="U4507"/>
          <cell r="V4507">
            <v>16</v>
          </cell>
          <cell r="W4507"/>
          <cell r="Y4507"/>
          <cell r="Z4507"/>
          <cell r="AA4507"/>
          <cell r="AB4507"/>
          <cell r="AC4507"/>
          <cell r="AD4507"/>
          <cell r="AE4507"/>
        </row>
        <row r="4508">
          <cell r="B4508">
            <v>44179</v>
          </cell>
          <cell r="C4508">
            <v>51</v>
          </cell>
          <cell r="D4508">
            <v>12</v>
          </cell>
          <cell r="E4508">
            <v>3002010158</v>
          </cell>
          <cell r="F4508" t="str">
            <v>Nắp lõi EZ355T-R</v>
          </cell>
          <cell r="G4508"/>
          <cell r="H4508" t="str">
            <v>Thành</v>
          </cell>
          <cell r="I4508" t="str">
            <v>Nhựa</v>
          </cell>
          <cell r="J4508" t="str">
            <v>PQC</v>
          </cell>
          <cell r="K4508">
            <v>7600</v>
          </cell>
          <cell r="L4508">
            <v>7600</v>
          </cell>
          <cell r="M4508">
            <v>0</v>
          </cell>
          <cell r="P4508"/>
          <cell r="Q4508"/>
          <cell r="R4508"/>
          <cell r="S4508"/>
          <cell r="T4508"/>
          <cell r="U4508"/>
          <cell r="V4508"/>
          <cell r="W4508"/>
          <cell r="Y4508"/>
          <cell r="Z4508"/>
          <cell r="AA4508"/>
          <cell r="AB4508"/>
          <cell r="AC4508"/>
          <cell r="AD4508"/>
          <cell r="AE4508"/>
        </row>
        <row r="4509">
          <cell r="B4509">
            <v>44179</v>
          </cell>
          <cell r="C4509">
            <v>51</v>
          </cell>
          <cell r="D4509">
            <v>12</v>
          </cell>
          <cell r="E4509">
            <v>2013090012</v>
          </cell>
          <cell r="F4509" t="str">
            <v>Tay vặn cốc ABS</v>
          </cell>
          <cell r="G4509"/>
          <cell r="H4509" t="str">
            <v>Thành</v>
          </cell>
          <cell r="I4509" t="str">
            <v>Nhựa</v>
          </cell>
          <cell r="J4509" t="str">
            <v>PQC</v>
          </cell>
          <cell r="K4509">
            <v>2720</v>
          </cell>
          <cell r="L4509">
            <v>2720</v>
          </cell>
          <cell r="M4509">
            <v>0</v>
          </cell>
          <cell r="P4509"/>
          <cell r="Q4509"/>
          <cell r="R4509"/>
          <cell r="S4509"/>
          <cell r="T4509"/>
          <cell r="U4509"/>
          <cell r="V4509"/>
          <cell r="W4509"/>
          <cell r="Y4509"/>
          <cell r="Z4509"/>
          <cell r="AA4509"/>
          <cell r="AB4509"/>
          <cell r="AC4509"/>
          <cell r="AD4509"/>
          <cell r="AE4509"/>
        </row>
        <row r="4510">
          <cell r="B4510">
            <v>44179</v>
          </cell>
          <cell r="C4510">
            <v>51</v>
          </cell>
          <cell r="D4510">
            <v>12</v>
          </cell>
          <cell r="E4510">
            <v>3002010134</v>
          </cell>
          <cell r="F4510" t="str">
            <v>Chụp PP v4 xanh D2</v>
          </cell>
          <cell r="G4510"/>
          <cell r="H4510" t="str">
            <v>Thành</v>
          </cell>
          <cell r="I4510" t="str">
            <v>Nhựa</v>
          </cell>
          <cell r="J4510" t="str">
            <v>PQC</v>
          </cell>
          <cell r="K4510">
            <v>12012</v>
          </cell>
          <cell r="L4510">
            <v>11948</v>
          </cell>
          <cell r="M4510">
            <v>64</v>
          </cell>
          <cell r="P4510"/>
          <cell r="Q4510"/>
          <cell r="R4510">
            <v>64</v>
          </cell>
          <cell r="S4510"/>
          <cell r="T4510"/>
          <cell r="U4510"/>
          <cell r="V4510"/>
          <cell r="W4510"/>
          <cell r="Y4510"/>
          <cell r="Z4510"/>
          <cell r="AA4510"/>
          <cell r="AB4510"/>
          <cell r="AC4510"/>
          <cell r="AD4510"/>
          <cell r="AE4510"/>
        </row>
        <row r="4511">
          <cell r="B4511">
            <v>44179</v>
          </cell>
          <cell r="C4511">
            <v>51</v>
          </cell>
          <cell r="D4511">
            <v>12</v>
          </cell>
          <cell r="E4511">
            <v>2010020062</v>
          </cell>
          <cell r="F4511" t="str">
            <v>Chụp PP v4 trắng</v>
          </cell>
          <cell r="G4511"/>
          <cell r="H4511" t="str">
            <v>Thành</v>
          </cell>
          <cell r="I4511" t="str">
            <v>Nhựa</v>
          </cell>
          <cell r="J4511" t="str">
            <v>PQC</v>
          </cell>
          <cell r="K4511">
            <v>16252</v>
          </cell>
          <cell r="L4511">
            <v>16252</v>
          </cell>
          <cell r="M4511">
            <v>0</v>
          </cell>
          <cell r="P4511"/>
          <cell r="Q4511"/>
          <cell r="R4511"/>
          <cell r="S4511"/>
          <cell r="T4511"/>
          <cell r="U4511"/>
          <cell r="V4511"/>
          <cell r="W4511"/>
          <cell r="Y4511"/>
          <cell r="Z4511"/>
          <cell r="AA4511"/>
          <cell r="AB4511"/>
          <cell r="AC4511"/>
          <cell r="AD4511"/>
          <cell r="AE4511"/>
        </row>
        <row r="4512">
          <cell r="B4512">
            <v>44179</v>
          </cell>
          <cell r="C4512">
            <v>51</v>
          </cell>
          <cell r="D4512">
            <v>12</v>
          </cell>
          <cell r="E4512">
            <v>3004040357</v>
          </cell>
          <cell r="F4512" t="str">
            <v>Giá nhựa IRO3</v>
          </cell>
          <cell r="G4512"/>
          <cell r="H4512" t="str">
            <v>Thành</v>
          </cell>
          <cell r="I4512" t="str">
            <v>Nhựa</v>
          </cell>
          <cell r="J4512" t="str">
            <v>PQC</v>
          </cell>
          <cell r="K4512">
            <v>1370</v>
          </cell>
          <cell r="L4512">
            <v>1360</v>
          </cell>
          <cell r="M4512">
            <v>10</v>
          </cell>
          <cell r="P4512"/>
          <cell r="Q4512"/>
          <cell r="R4512">
            <v>9</v>
          </cell>
          <cell r="S4512"/>
          <cell r="T4512"/>
          <cell r="U4512"/>
          <cell r="V4512">
            <v>1</v>
          </cell>
          <cell r="W4512"/>
          <cell r="Y4512"/>
          <cell r="Z4512"/>
          <cell r="AA4512"/>
          <cell r="AB4512"/>
          <cell r="AC4512"/>
          <cell r="AD4512"/>
          <cell r="AE4512"/>
        </row>
        <row r="4513">
          <cell r="B4513">
            <v>44179</v>
          </cell>
          <cell r="C4513">
            <v>51</v>
          </cell>
          <cell r="D4513">
            <v>12</v>
          </cell>
          <cell r="E4513">
            <v>3003040062</v>
          </cell>
          <cell r="F4513" t="str">
            <v>Đình tủ ABS HPC đen v2</v>
          </cell>
          <cell r="G4513"/>
          <cell r="H4513" t="str">
            <v>Thành</v>
          </cell>
          <cell r="I4513" t="str">
            <v>Nhựa</v>
          </cell>
          <cell r="J4513" t="str">
            <v>PQC</v>
          </cell>
          <cell r="K4513">
            <v>1067</v>
          </cell>
          <cell r="L4513">
            <v>993</v>
          </cell>
          <cell r="M4513">
            <v>74</v>
          </cell>
          <cell r="P4513"/>
          <cell r="Q4513"/>
          <cell r="R4513">
            <v>15</v>
          </cell>
          <cell r="S4513"/>
          <cell r="T4513"/>
          <cell r="U4513"/>
          <cell r="V4513"/>
          <cell r="W4513"/>
          <cell r="Y4513">
            <v>59</v>
          </cell>
          <cell r="Z4513"/>
          <cell r="AA4513"/>
          <cell r="AB4513"/>
          <cell r="AC4513"/>
          <cell r="AD4513"/>
          <cell r="AE4513"/>
        </row>
        <row r="4514">
          <cell r="B4514">
            <v>44179</v>
          </cell>
          <cell r="C4514">
            <v>51</v>
          </cell>
          <cell r="D4514">
            <v>12</v>
          </cell>
          <cell r="E4514">
            <v>2011030007</v>
          </cell>
          <cell r="F4514" t="str">
            <v>Ốc 1/4 đen</v>
          </cell>
          <cell r="G4514"/>
          <cell r="H4514" t="str">
            <v>Thành</v>
          </cell>
          <cell r="I4514" t="str">
            <v>Nhựa</v>
          </cell>
          <cell r="J4514" t="str">
            <v>PQC</v>
          </cell>
          <cell r="K4514">
            <v>36864</v>
          </cell>
          <cell r="L4514">
            <v>36864</v>
          </cell>
          <cell r="M4514">
            <v>0</v>
          </cell>
          <cell r="P4514"/>
          <cell r="Q4514"/>
          <cell r="R4514"/>
          <cell r="S4514"/>
          <cell r="T4514"/>
          <cell r="U4514"/>
          <cell r="V4514"/>
          <cell r="W4514"/>
          <cell r="Y4514"/>
          <cell r="Z4514"/>
          <cell r="AA4514"/>
          <cell r="AB4514"/>
          <cell r="AC4514"/>
          <cell r="AD4514"/>
          <cell r="AE4514"/>
        </row>
        <row r="4515">
          <cell r="B4515">
            <v>44179</v>
          </cell>
          <cell r="C4515">
            <v>51</v>
          </cell>
          <cell r="D4515">
            <v>12</v>
          </cell>
          <cell r="E4515">
            <v>2008050019</v>
          </cell>
          <cell r="F4515" t="str">
            <v>Núm đệm bơm 8369T</v>
          </cell>
          <cell r="G4515"/>
          <cell r="H4515" t="str">
            <v>Thành</v>
          </cell>
          <cell r="I4515" t="str">
            <v>Nhựa</v>
          </cell>
          <cell r="J4515" t="str">
            <v>PQC</v>
          </cell>
          <cell r="K4515">
            <v>6450</v>
          </cell>
          <cell r="L4515">
            <v>6450</v>
          </cell>
          <cell r="M4515">
            <v>0</v>
          </cell>
          <cell r="P4515"/>
          <cell r="Q4515"/>
          <cell r="R4515"/>
          <cell r="S4515"/>
          <cell r="T4515"/>
          <cell r="U4515"/>
          <cell r="V4515"/>
          <cell r="W4515"/>
          <cell r="Y4515"/>
          <cell r="Z4515"/>
          <cell r="AA4515"/>
          <cell r="AB4515"/>
          <cell r="AC4515"/>
          <cell r="AD4515"/>
          <cell r="AE4515"/>
        </row>
        <row r="4516">
          <cell r="B4516">
            <v>44179</v>
          </cell>
          <cell r="C4516">
            <v>51</v>
          </cell>
          <cell r="D4516">
            <v>12</v>
          </cell>
          <cell r="E4516">
            <v>2013090010</v>
          </cell>
          <cell r="F4516" t="str">
            <v>Tay vặn cốc 10 inch</v>
          </cell>
          <cell r="G4516"/>
          <cell r="H4516" t="str">
            <v>Thành</v>
          </cell>
          <cell r="I4516" t="str">
            <v>Nhựa</v>
          </cell>
          <cell r="J4516" t="str">
            <v>PQC</v>
          </cell>
          <cell r="K4516">
            <v>5780</v>
          </cell>
          <cell r="L4516">
            <v>5780</v>
          </cell>
          <cell r="M4516">
            <v>0</v>
          </cell>
          <cell r="P4516"/>
          <cell r="Q4516"/>
          <cell r="R4516"/>
          <cell r="S4516"/>
          <cell r="T4516"/>
          <cell r="U4516"/>
          <cell r="V4516"/>
          <cell r="W4516"/>
          <cell r="Y4516"/>
          <cell r="Z4516"/>
          <cell r="AA4516"/>
          <cell r="AB4516"/>
          <cell r="AC4516"/>
          <cell r="AD4516"/>
          <cell r="AE4516"/>
        </row>
        <row r="4517">
          <cell r="B4517">
            <v>44179</v>
          </cell>
          <cell r="C4517">
            <v>51</v>
          </cell>
          <cell r="D4517">
            <v>12</v>
          </cell>
          <cell r="E4517">
            <v>3001010002</v>
          </cell>
          <cell r="F4517" t="str">
            <v>Hạt công tắc van áp cao đen</v>
          </cell>
          <cell r="G4517"/>
          <cell r="H4517" t="str">
            <v>Thành</v>
          </cell>
          <cell r="I4517" t="str">
            <v>Nhựa</v>
          </cell>
          <cell r="J4517" t="str">
            <v>PQC</v>
          </cell>
          <cell r="K4517">
            <v>3000</v>
          </cell>
          <cell r="L4517">
            <v>3000</v>
          </cell>
          <cell r="M4517">
            <v>0</v>
          </cell>
          <cell r="P4517"/>
          <cell r="Q4517"/>
          <cell r="R4517"/>
          <cell r="S4517"/>
          <cell r="T4517"/>
          <cell r="U4517"/>
          <cell r="V4517"/>
          <cell r="W4517"/>
          <cell r="Y4517"/>
          <cell r="Z4517"/>
          <cell r="AA4517"/>
          <cell r="AB4517"/>
          <cell r="AC4517"/>
          <cell r="AD4517"/>
          <cell r="AE4517"/>
        </row>
        <row r="4518">
          <cell r="B4518">
            <v>44179</v>
          </cell>
          <cell r="C4518">
            <v>51</v>
          </cell>
          <cell r="D4518">
            <v>12</v>
          </cell>
          <cell r="E4518">
            <v>3004040007</v>
          </cell>
          <cell r="F4518" t="str">
            <v>Giá nhựa RO trắng</v>
          </cell>
          <cell r="G4518"/>
          <cell r="H4518" t="str">
            <v>Thành</v>
          </cell>
          <cell r="I4518" t="str">
            <v>Nhựa</v>
          </cell>
          <cell r="J4518" t="str">
            <v>PQC</v>
          </cell>
          <cell r="K4518">
            <v>1233</v>
          </cell>
          <cell r="L4518">
            <v>1233</v>
          </cell>
          <cell r="M4518">
            <v>0</v>
          </cell>
          <cell r="P4518"/>
          <cell r="Q4518"/>
          <cell r="R4518"/>
          <cell r="S4518"/>
          <cell r="T4518"/>
          <cell r="U4518"/>
          <cell r="V4518"/>
          <cell r="W4518"/>
          <cell r="Y4518"/>
          <cell r="Z4518"/>
          <cell r="AA4518"/>
          <cell r="AB4518"/>
          <cell r="AC4518"/>
          <cell r="AD4518"/>
          <cell r="AE4518"/>
        </row>
        <row r="4519">
          <cell r="B4519">
            <v>44179</v>
          </cell>
          <cell r="C4519">
            <v>51</v>
          </cell>
          <cell r="D4519">
            <v>12</v>
          </cell>
          <cell r="E4519">
            <v>3001010008</v>
          </cell>
          <cell r="F4519" t="str">
            <v>Vỏ giữa van áp cao đen</v>
          </cell>
          <cell r="G4519"/>
          <cell r="H4519" t="str">
            <v>Thành</v>
          </cell>
          <cell r="I4519" t="str">
            <v>Nhựa</v>
          </cell>
          <cell r="J4519" t="str">
            <v>PQC</v>
          </cell>
          <cell r="K4519">
            <v>2250</v>
          </cell>
          <cell r="L4519">
            <v>2250</v>
          </cell>
          <cell r="M4519">
            <v>0</v>
          </cell>
          <cell r="P4519"/>
          <cell r="Q4519"/>
          <cell r="R4519"/>
          <cell r="S4519"/>
          <cell r="T4519"/>
          <cell r="U4519"/>
          <cell r="V4519"/>
          <cell r="W4519"/>
          <cell r="Y4519"/>
          <cell r="Z4519"/>
          <cell r="AA4519"/>
          <cell r="AB4519"/>
          <cell r="AC4519"/>
          <cell r="AD4519"/>
          <cell r="AE4519"/>
        </row>
        <row r="4520">
          <cell r="B4520">
            <v>44179</v>
          </cell>
          <cell r="C4520">
            <v>51</v>
          </cell>
          <cell r="D4520">
            <v>12</v>
          </cell>
          <cell r="E4520">
            <v>3001010004</v>
          </cell>
          <cell r="F4520" t="str">
            <v>Hạt chỉnh áp van áp cao đen</v>
          </cell>
          <cell r="G4520"/>
          <cell r="H4520" t="str">
            <v>Thành</v>
          </cell>
          <cell r="I4520" t="str">
            <v>Nhựa</v>
          </cell>
          <cell r="J4520" t="str">
            <v>PQC</v>
          </cell>
          <cell r="K4520">
            <v>3000</v>
          </cell>
          <cell r="L4520">
            <v>3000</v>
          </cell>
          <cell r="M4520">
            <v>0</v>
          </cell>
          <cell r="P4520"/>
          <cell r="Q4520"/>
          <cell r="R4520"/>
          <cell r="S4520"/>
          <cell r="T4520"/>
          <cell r="U4520"/>
          <cell r="V4520"/>
          <cell r="W4520"/>
          <cell r="Y4520"/>
          <cell r="Z4520"/>
          <cell r="AA4520"/>
          <cell r="AB4520"/>
          <cell r="AC4520"/>
          <cell r="AD4520"/>
          <cell r="AE4520"/>
        </row>
        <row r="4521">
          <cell r="B4521">
            <v>44179</v>
          </cell>
          <cell r="C4521">
            <v>51</v>
          </cell>
          <cell r="D4521">
            <v>12</v>
          </cell>
          <cell r="E4521">
            <v>3002090013</v>
          </cell>
          <cell r="F4521" t="str">
            <v>Thân OCB trắng</v>
          </cell>
          <cell r="G4521"/>
          <cell r="H4521" t="str">
            <v>Thành</v>
          </cell>
          <cell r="I4521" t="str">
            <v>Nhựa</v>
          </cell>
          <cell r="J4521" t="str">
            <v>PQC</v>
          </cell>
          <cell r="K4521">
            <v>6888</v>
          </cell>
          <cell r="L4521">
            <v>6864</v>
          </cell>
          <cell r="M4521">
            <v>24</v>
          </cell>
          <cell r="P4521"/>
          <cell r="Q4521"/>
          <cell r="R4521">
            <v>6</v>
          </cell>
          <cell r="S4521"/>
          <cell r="T4521"/>
          <cell r="U4521"/>
          <cell r="V4521">
            <v>18</v>
          </cell>
          <cell r="W4521"/>
          <cell r="Y4521"/>
          <cell r="Z4521"/>
          <cell r="AA4521"/>
          <cell r="AB4521"/>
          <cell r="AC4521"/>
          <cell r="AD4521"/>
          <cell r="AE4521"/>
        </row>
        <row r="4522">
          <cell r="B4522">
            <v>44179</v>
          </cell>
          <cell r="C4522">
            <v>51</v>
          </cell>
          <cell r="D4522">
            <v>12</v>
          </cell>
          <cell r="E4522">
            <v>4006020062</v>
          </cell>
          <cell r="F4522" t="str">
            <v>Túi MCPP Smax Duo 1 Vi lọc</v>
          </cell>
          <cell r="G4522"/>
          <cell r="H4522" t="str">
            <v>Ngọc</v>
          </cell>
          <cell r="I4522">
            <v>1005641</v>
          </cell>
          <cell r="J4522" t="str">
            <v>IQC</v>
          </cell>
          <cell r="K4522">
            <v>10100</v>
          </cell>
          <cell r="L4522">
            <v>10100</v>
          </cell>
          <cell r="M4522">
            <v>0</v>
          </cell>
          <cell r="P4522"/>
          <cell r="Q4522"/>
          <cell r="R4522"/>
          <cell r="S4522"/>
          <cell r="T4522"/>
          <cell r="U4522"/>
          <cell r="V4522"/>
          <cell r="W4522"/>
          <cell r="Y4522"/>
          <cell r="Z4522"/>
          <cell r="AA4522"/>
          <cell r="AB4522"/>
          <cell r="AC4522"/>
          <cell r="AD4522"/>
          <cell r="AE4522"/>
        </row>
        <row r="4523">
          <cell r="B4523">
            <v>44179</v>
          </cell>
          <cell r="C4523">
            <v>51</v>
          </cell>
          <cell r="D4523">
            <v>12</v>
          </cell>
          <cell r="E4523">
            <v>4006020064</v>
          </cell>
          <cell r="F4523" t="str">
            <v>Túi MCPP Smax Duo 2 Activated Carbon</v>
          </cell>
          <cell r="G4523"/>
          <cell r="H4523" t="str">
            <v>Ngọc</v>
          </cell>
          <cell r="I4523">
            <v>1005641</v>
          </cell>
          <cell r="J4523" t="str">
            <v>IQC</v>
          </cell>
          <cell r="K4523">
            <v>1950</v>
          </cell>
          <cell r="L4523">
            <v>1950</v>
          </cell>
          <cell r="M4523">
            <v>0</v>
          </cell>
          <cell r="P4523"/>
          <cell r="Q4523"/>
          <cell r="R4523"/>
          <cell r="S4523"/>
          <cell r="T4523"/>
          <cell r="U4523"/>
          <cell r="V4523"/>
          <cell r="W4523"/>
          <cell r="Y4523"/>
          <cell r="Z4523"/>
          <cell r="AA4523"/>
          <cell r="AB4523"/>
          <cell r="AC4523"/>
          <cell r="AD4523"/>
          <cell r="AE4523"/>
        </row>
        <row r="4524">
          <cell r="B4524">
            <v>44179</v>
          </cell>
          <cell r="C4524">
            <v>51</v>
          </cell>
          <cell r="D4524">
            <v>12</v>
          </cell>
          <cell r="E4524">
            <v>4006020066</v>
          </cell>
          <cell r="F4524" t="str">
            <v>Túi MCPP Smax Duo 3 Vi lọc đa điểm</v>
          </cell>
          <cell r="G4524"/>
          <cell r="H4524" t="str">
            <v>Ngọc</v>
          </cell>
          <cell r="I4524">
            <v>1005641</v>
          </cell>
          <cell r="J4524" t="str">
            <v>IQC</v>
          </cell>
          <cell r="K4524">
            <v>5000</v>
          </cell>
          <cell r="L4524">
            <v>5000</v>
          </cell>
          <cell r="M4524">
            <v>0</v>
          </cell>
          <cell r="P4524"/>
          <cell r="Q4524"/>
          <cell r="R4524"/>
          <cell r="S4524"/>
          <cell r="T4524"/>
          <cell r="U4524"/>
          <cell r="V4524"/>
          <cell r="W4524"/>
          <cell r="Y4524"/>
          <cell r="Z4524"/>
          <cell r="AA4524"/>
          <cell r="AB4524"/>
          <cell r="AC4524"/>
          <cell r="AD4524"/>
          <cell r="AE4524"/>
        </row>
        <row r="4525">
          <cell r="B4525">
            <v>44179</v>
          </cell>
          <cell r="C4525">
            <v>51</v>
          </cell>
          <cell r="D4525">
            <v>12</v>
          </cell>
          <cell r="E4525">
            <v>4006010065</v>
          </cell>
          <cell r="F4525" t="str">
            <v>Thùng carton 4 cốc 320</v>
          </cell>
          <cell r="G4525"/>
          <cell r="H4525" t="str">
            <v>Ngọc</v>
          </cell>
          <cell r="I4525">
            <v>1004696</v>
          </cell>
          <cell r="J4525" t="str">
            <v>IQC</v>
          </cell>
          <cell r="K4525">
            <v>100</v>
          </cell>
          <cell r="L4525">
            <v>100</v>
          </cell>
          <cell r="M4525">
            <v>0</v>
          </cell>
          <cell r="P4525"/>
          <cell r="Q4525"/>
          <cell r="R4525"/>
          <cell r="S4525"/>
          <cell r="T4525"/>
          <cell r="U4525"/>
          <cell r="V4525"/>
          <cell r="W4525"/>
          <cell r="Y4525"/>
          <cell r="Z4525"/>
          <cell r="AA4525"/>
          <cell r="AB4525"/>
          <cell r="AC4525"/>
          <cell r="AD4525"/>
          <cell r="AE4525"/>
        </row>
        <row r="4526">
          <cell r="B4526">
            <v>44179</v>
          </cell>
          <cell r="C4526">
            <v>51</v>
          </cell>
          <cell r="D4526">
            <v>12</v>
          </cell>
          <cell r="E4526">
            <v>4006010034</v>
          </cell>
          <cell r="F4526" t="str">
            <v>Thùng carton máy RO OEM (5S)</v>
          </cell>
          <cell r="G4526"/>
          <cell r="H4526" t="str">
            <v>Ngọc</v>
          </cell>
          <cell r="I4526">
            <v>1004696</v>
          </cell>
          <cell r="J4526" t="str">
            <v>IQC</v>
          </cell>
          <cell r="K4526">
            <v>85</v>
          </cell>
          <cell r="L4526">
            <v>85</v>
          </cell>
          <cell r="M4526">
            <v>0</v>
          </cell>
          <cell r="P4526"/>
          <cell r="Q4526"/>
          <cell r="R4526"/>
          <cell r="S4526"/>
          <cell r="T4526"/>
          <cell r="U4526"/>
          <cell r="V4526"/>
          <cell r="W4526"/>
          <cell r="Y4526"/>
          <cell r="Z4526"/>
          <cell r="AA4526"/>
          <cell r="AB4526"/>
          <cell r="AC4526"/>
          <cell r="AD4526"/>
          <cell r="AE4526"/>
        </row>
        <row r="4527">
          <cell r="B4527">
            <v>44179</v>
          </cell>
          <cell r="C4527">
            <v>51</v>
          </cell>
          <cell r="D4527">
            <v>12</v>
          </cell>
          <cell r="E4527">
            <v>4006010206</v>
          </cell>
          <cell r="F4527" t="str">
            <v>Thùng carton OCB FILTER XK</v>
          </cell>
          <cell r="G4527"/>
          <cell r="H4527" t="str">
            <v>Ngọc</v>
          </cell>
          <cell r="I4527">
            <v>1004696</v>
          </cell>
          <cell r="J4527" t="str">
            <v>IQC</v>
          </cell>
          <cell r="K4527">
            <v>40</v>
          </cell>
          <cell r="L4527">
            <v>40</v>
          </cell>
          <cell r="M4527">
            <v>0</v>
          </cell>
          <cell r="P4527"/>
          <cell r="Q4527"/>
          <cell r="R4527"/>
          <cell r="S4527"/>
          <cell r="T4527"/>
          <cell r="U4527"/>
          <cell r="V4527"/>
          <cell r="W4527"/>
          <cell r="Y4527"/>
          <cell r="Z4527"/>
          <cell r="AA4527"/>
          <cell r="AB4527"/>
          <cell r="AC4527"/>
          <cell r="AD4527"/>
          <cell r="AE4527"/>
        </row>
        <row r="4528">
          <cell r="B4528">
            <v>44179</v>
          </cell>
          <cell r="C4528">
            <v>51</v>
          </cell>
          <cell r="D4528">
            <v>12</v>
          </cell>
          <cell r="E4528">
            <v>4006010051</v>
          </cell>
          <cell r="F4528" t="str">
            <v>Thùng đựng cốc cao có nắp (tăng định lượng)</v>
          </cell>
          <cell r="G4528"/>
          <cell r="H4528" t="str">
            <v>Ngọc</v>
          </cell>
          <cell r="I4528">
            <v>1004696</v>
          </cell>
          <cell r="J4528" t="str">
            <v>IQC</v>
          </cell>
          <cell r="K4528">
            <v>120</v>
          </cell>
          <cell r="L4528">
            <v>120</v>
          </cell>
          <cell r="M4528">
            <v>0</v>
          </cell>
          <cell r="P4528"/>
          <cell r="Q4528"/>
          <cell r="R4528"/>
          <cell r="S4528"/>
          <cell r="T4528"/>
          <cell r="U4528"/>
          <cell r="V4528"/>
          <cell r="W4528"/>
          <cell r="Y4528"/>
          <cell r="Z4528"/>
          <cell r="AA4528"/>
          <cell r="AB4528"/>
          <cell r="AC4528"/>
          <cell r="AD4528"/>
          <cell r="AE4528"/>
        </row>
        <row r="4529">
          <cell r="B4529">
            <v>44179</v>
          </cell>
          <cell r="C4529">
            <v>51</v>
          </cell>
          <cell r="D4529">
            <v>12</v>
          </cell>
          <cell r="E4529">
            <v>4006010070</v>
          </cell>
          <cell r="F4529" t="str">
            <v>Thùng carton PP 20"</v>
          </cell>
          <cell r="G4529"/>
          <cell r="H4529" t="str">
            <v>Ngọc</v>
          </cell>
          <cell r="I4529">
            <v>1004696</v>
          </cell>
          <cell r="J4529" t="str">
            <v>IQC</v>
          </cell>
          <cell r="K4529">
            <v>16</v>
          </cell>
          <cell r="L4529">
            <v>16</v>
          </cell>
          <cell r="M4529">
            <v>0</v>
          </cell>
          <cell r="P4529"/>
          <cell r="Q4529"/>
          <cell r="R4529"/>
          <cell r="S4529"/>
          <cell r="T4529"/>
          <cell r="U4529"/>
          <cell r="V4529"/>
          <cell r="W4529"/>
          <cell r="Y4529"/>
          <cell r="Z4529"/>
          <cell r="AA4529"/>
          <cell r="AB4529"/>
          <cell r="AC4529"/>
          <cell r="AD4529"/>
          <cell r="AE4529"/>
        </row>
        <row r="4530">
          <cell r="B4530">
            <v>44179</v>
          </cell>
          <cell r="C4530">
            <v>51</v>
          </cell>
          <cell r="D4530">
            <v>12</v>
          </cell>
          <cell r="E4530">
            <v>2017030008</v>
          </cell>
          <cell r="F4530" t="str">
            <v>Gioăng CTO trong 3mm</v>
          </cell>
          <cell r="G4530"/>
          <cell r="H4530" t="str">
            <v>Ngọc</v>
          </cell>
          <cell r="I4530">
            <v>1000031</v>
          </cell>
          <cell r="J4530" t="str">
            <v>IQC</v>
          </cell>
          <cell r="K4530">
            <v>9000</v>
          </cell>
          <cell r="L4530">
            <v>9000</v>
          </cell>
          <cell r="M4530">
            <v>0</v>
          </cell>
          <cell r="P4530"/>
          <cell r="Q4530"/>
          <cell r="R4530"/>
          <cell r="S4530"/>
          <cell r="T4530"/>
          <cell r="U4530"/>
          <cell r="V4530"/>
          <cell r="W4530"/>
          <cell r="Y4530"/>
          <cell r="Z4530"/>
          <cell r="AA4530"/>
          <cell r="AB4530"/>
          <cell r="AC4530"/>
          <cell r="AD4530"/>
          <cell r="AE4530"/>
        </row>
        <row r="4531">
          <cell r="B4531">
            <v>44179</v>
          </cell>
          <cell r="C4531">
            <v>51</v>
          </cell>
          <cell r="D4531">
            <v>12</v>
          </cell>
          <cell r="E4531">
            <v>2017030011</v>
          </cell>
          <cell r="F4531" t="str">
            <v>Gioăng CTO trắng 3mm</v>
          </cell>
          <cell r="G4531"/>
          <cell r="H4531" t="str">
            <v>Ngọc</v>
          </cell>
          <cell r="I4531">
            <v>1000031</v>
          </cell>
          <cell r="J4531" t="str">
            <v>IQC</v>
          </cell>
          <cell r="K4531">
            <v>12000</v>
          </cell>
          <cell r="L4531">
            <v>12000</v>
          </cell>
          <cell r="M4531">
            <v>0</v>
          </cell>
          <cell r="P4531"/>
          <cell r="Q4531"/>
          <cell r="R4531"/>
          <cell r="S4531"/>
          <cell r="T4531"/>
          <cell r="U4531"/>
          <cell r="V4531"/>
          <cell r="W4531"/>
          <cell r="Y4531"/>
          <cell r="Z4531"/>
          <cell r="AA4531"/>
          <cell r="AB4531"/>
          <cell r="AC4531"/>
          <cell r="AD4531"/>
          <cell r="AE4531"/>
        </row>
        <row r="4532">
          <cell r="B4532">
            <v>44179</v>
          </cell>
          <cell r="C4532">
            <v>51</v>
          </cell>
          <cell r="D4532">
            <v>12</v>
          </cell>
          <cell r="E4532">
            <v>4004090032</v>
          </cell>
          <cell r="F4532" t="str">
            <v>Mút F2</v>
          </cell>
          <cell r="G4532"/>
          <cell r="H4532" t="str">
            <v>Ngọc</v>
          </cell>
          <cell r="I4532">
            <v>1000342</v>
          </cell>
          <cell r="J4532" t="str">
            <v>IQC</v>
          </cell>
          <cell r="K4532">
            <v>120</v>
          </cell>
          <cell r="L4532">
            <v>120</v>
          </cell>
          <cell r="M4532">
            <v>0</v>
          </cell>
          <cell r="P4532"/>
          <cell r="Q4532"/>
          <cell r="R4532"/>
          <cell r="S4532"/>
          <cell r="T4532"/>
          <cell r="U4532"/>
          <cell r="V4532"/>
          <cell r="W4532"/>
          <cell r="Y4532"/>
          <cell r="Z4532"/>
          <cell r="AA4532"/>
          <cell r="AB4532"/>
          <cell r="AC4532"/>
          <cell r="AD4532"/>
          <cell r="AE4532"/>
        </row>
        <row r="4533">
          <cell r="B4533">
            <v>44179</v>
          </cell>
          <cell r="C4533">
            <v>51</v>
          </cell>
          <cell r="D4533">
            <v>12</v>
          </cell>
          <cell r="E4533">
            <v>4006050100</v>
          </cell>
          <cell r="F4533" t="str">
            <v>Xốp đỉnh IRO3-HOT</v>
          </cell>
          <cell r="G4533"/>
          <cell r="H4533" t="str">
            <v>Ngọc</v>
          </cell>
          <cell r="I4533">
            <v>1000008</v>
          </cell>
          <cell r="J4533" t="str">
            <v>IQC</v>
          </cell>
          <cell r="K4533">
            <v>1000</v>
          </cell>
          <cell r="L4533">
            <v>1000</v>
          </cell>
          <cell r="M4533">
            <v>0</v>
          </cell>
          <cell r="P4533"/>
          <cell r="Q4533"/>
          <cell r="R4533"/>
          <cell r="S4533"/>
          <cell r="T4533"/>
          <cell r="U4533"/>
          <cell r="V4533"/>
          <cell r="W4533"/>
          <cell r="Y4533"/>
          <cell r="Z4533"/>
          <cell r="AA4533"/>
          <cell r="AB4533"/>
          <cell r="AC4533"/>
          <cell r="AD4533"/>
          <cell r="AE4533"/>
        </row>
        <row r="4534">
          <cell r="B4534">
            <v>44179</v>
          </cell>
          <cell r="C4534">
            <v>51</v>
          </cell>
          <cell r="D4534">
            <v>12</v>
          </cell>
          <cell r="E4534">
            <v>4006050052</v>
          </cell>
          <cell r="F4534" t="str">
            <v>XỐP MẶT IRO3</v>
          </cell>
          <cell r="G4534"/>
          <cell r="H4534" t="str">
            <v>Ngọc</v>
          </cell>
          <cell r="I4534">
            <v>1000008</v>
          </cell>
          <cell r="J4534" t="str">
            <v>IQC</v>
          </cell>
          <cell r="K4534">
            <v>2000</v>
          </cell>
          <cell r="L4534">
            <v>2000</v>
          </cell>
          <cell r="M4534">
            <v>0</v>
          </cell>
          <cell r="P4534"/>
          <cell r="Q4534"/>
          <cell r="R4534"/>
          <cell r="S4534"/>
          <cell r="T4534"/>
          <cell r="U4534"/>
          <cell r="V4534"/>
          <cell r="W4534"/>
          <cell r="Y4534"/>
          <cell r="Z4534"/>
          <cell r="AA4534"/>
          <cell r="AB4534"/>
          <cell r="AC4534"/>
          <cell r="AD4534"/>
          <cell r="AE4534"/>
        </row>
        <row r="4535">
          <cell r="B4535">
            <v>44179</v>
          </cell>
          <cell r="C4535">
            <v>51</v>
          </cell>
          <cell r="D4535">
            <v>12</v>
          </cell>
          <cell r="E4535">
            <v>4006050053</v>
          </cell>
          <cell r="F4535" t="str">
            <v>XỐP HÔNG IRO3</v>
          </cell>
          <cell r="G4535"/>
          <cell r="H4535" t="str">
            <v>Ngọc</v>
          </cell>
          <cell r="I4535">
            <v>1000008</v>
          </cell>
          <cell r="J4535" t="str">
            <v>IQC</v>
          </cell>
          <cell r="K4535">
            <v>2000</v>
          </cell>
          <cell r="L4535">
            <v>2000</v>
          </cell>
          <cell r="M4535">
            <v>0</v>
          </cell>
          <cell r="P4535"/>
          <cell r="Q4535"/>
          <cell r="R4535"/>
          <cell r="S4535"/>
          <cell r="T4535"/>
          <cell r="U4535"/>
          <cell r="V4535"/>
          <cell r="W4535"/>
          <cell r="Y4535"/>
          <cell r="Z4535"/>
          <cell r="AA4535"/>
          <cell r="AB4535"/>
          <cell r="AC4535"/>
          <cell r="AD4535"/>
          <cell r="AE4535"/>
        </row>
        <row r="4536">
          <cell r="B4536">
            <v>44179</v>
          </cell>
          <cell r="C4536">
            <v>51</v>
          </cell>
          <cell r="D4536">
            <v>12</v>
          </cell>
          <cell r="E4536">
            <v>4006050105</v>
          </cell>
          <cell r="F4536" t="str">
            <v>Xốp EPS phẳng đỉnh IQO</v>
          </cell>
          <cell r="G4536"/>
          <cell r="H4536" t="str">
            <v>Ngọc</v>
          </cell>
          <cell r="I4536">
            <v>1000008</v>
          </cell>
          <cell r="J4536" t="str">
            <v>IQC</v>
          </cell>
          <cell r="K4536">
            <v>200</v>
          </cell>
          <cell r="L4536">
            <v>200</v>
          </cell>
          <cell r="M4536">
            <v>0</v>
          </cell>
          <cell r="P4536"/>
          <cell r="Q4536"/>
          <cell r="R4536"/>
          <cell r="S4536"/>
          <cell r="T4536"/>
          <cell r="U4536"/>
          <cell r="V4536"/>
          <cell r="W4536"/>
          <cell r="Y4536"/>
          <cell r="Z4536"/>
          <cell r="AA4536"/>
          <cell r="AB4536"/>
          <cell r="AC4536"/>
          <cell r="AD4536"/>
          <cell r="AE4536"/>
        </row>
        <row r="4537">
          <cell r="B4537">
            <v>44179</v>
          </cell>
          <cell r="C4537">
            <v>51</v>
          </cell>
          <cell r="D4537">
            <v>12</v>
          </cell>
          <cell r="E4537">
            <v>4006040050</v>
          </cell>
          <cell r="F4537" t="str">
            <v>Màng dính PE 300mmx360m</v>
          </cell>
          <cell r="G4537"/>
          <cell r="H4537" t="str">
            <v>Ngọc</v>
          </cell>
          <cell r="I4537">
            <v>1000068</v>
          </cell>
          <cell r="J4537" t="str">
            <v>IQC</v>
          </cell>
          <cell r="K4537">
            <v>200</v>
          </cell>
          <cell r="L4537">
            <v>200</v>
          </cell>
          <cell r="M4537">
            <v>0</v>
          </cell>
          <cell r="P4537"/>
          <cell r="Q4537"/>
          <cell r="R4537"/>
          <cell r="S4537"/>
          <cell r="T4537"/>
          <cell r="U4537"/>
          <cell r="V4537"/>
          <cell r="W4537"/>
          <cell r="Y4537"/>
          <cell r="Z4537"/>
          <cell r="AA4537"/>
          <cell r="AB4537"/>
          <cell r="AC4537"/>
          <cell r="AD4537"/>
          <cell r="AE4537"/>
        </row>
        <row r="4538">
          <cell r="B4538">
            <v>44179</v>
          </cell>
          <cell r="C4538">
            <v>51</v>
          </cell>
          <cell r="D4538">
            <v>12</v>
          </cell>
          <cell r="E4538">
            <v>4006010039</v>
          </cell>
          <cell r="F4538" t="str">
            <v>Thùng carton PPD 10"</v>
          </cell>
          <cell r="G4538"/>
          <cell r="H4538" t="str">
            <v>Ngọc</v>
          </cell>
          <cell r="I4538">
            <v>1004696</v>
          </cell>
          <cell r="J4538" t="str">
            <v>IQC</v>
          </cell>
          <cell r="K4538">
            <v>200</v>
          </cell>
          <cell r="L4538">
            <v>200</v>
          </cell>
          <cell r="M4538">
            <v>0</v>
          </cell>
          <cell r="P4538"/>
          <cell r="Q4538"/>
          <cell r="R4538"/>
          <cell r="S4538"/>
          <cell r="T4538"/>
          <cell r="U4538"/>
          <cell r="V4538"/>
          <cell r="W4538"/>
          <cell r="Y4538"/>
          <cell r="Z4538"/>
          <cell r="AA4538"/>
          <cell r="AB4538"/>
          <cell r="AC4538"/>
          <cell r="AD4538"/>
          <cell r="AE4538"/>
        </row>
        <row r="4539">
          <cell r="B4539">
            <v>44179</v>
          </cell>
          <cell r="C4539">
            <v>51</v>
          </cell>
          <cell r="D4539">
            <v>12</v>
          </cell>
          <cell r="E4539">
            <v>4006010127</v>
          </cell>
          <cell r="F4539" t="str">
            <v>Thùng carton IQ-PLUS</v>
          </cell>
          <cell r="G4539"/>
          <cell r="H4539" t="str">
            <v>Ngọc</v>
          </cell>
          <cell r="I4539">
            <v>1004696</v>
          </cell>
          <cell r="J4539" t="str">
            <v>IQC</v>
          </cell>
          <cell r="K4539">
            <v>100</v>
          </cell>
          <cell r="L4539">
            <v>100</v>
          </cell>
          <cell r="M4539">
            <v>0</v>
          </cell>
          <cell r="P4539"/>
          <cell r="Q4539"/>
          <cell r="R4539"/>
          <cell r="S4539"/>
          <cell r="T4539"/>
          <cell r="U4539"/>
          <cell r="V4539"/>
          <cell r="W4539"/>
          <cell r="Y4539"/>
          <cell r="Z4539"/>
          <cell r="AA4539"/>
          <cell r="AB4539"/>
          <cell r="AC4539"/>
          <cell r="AD4539"/>
          <cell r="AE4539"/>
        </row>
        <row r="4540">
          <cell r="B4540">
            <v>44179</v>
          </cell>
          <cell r="C4540">
            <v>51</v>
          </cell>
          <cell r="D4540">
            <v>12</v>
          </cell>
          <cell r="E4540">
            <v>4006010037</v>
          </cell>
          <cell r="F4540" t="str">
            <v>Thùng carton đế tủ IQ</v>
          </cell>
          <cell r="G4540"/>
          <cell r="H4540" t="str">
            <v>Ngọc</v>
          </cell>
          <cell r="I4540">
            <v>1004696</v>
          </cell>
          <cell r="J4540" t="str">
            <v>IQC</v>
          </cell>
          <cell r="K4540">
            <v>500</v>
          </cell>
          <cell r="L4540">
            <v>500</v>
          </cell>
          <cell r="M4540">
            <v>0</v>
          </cell>
          <cell r="P4540"/>
          <cell r="Q4540"/>
          <cell r="R4540"/>
          <cell r="S4540"/>
          <cell r="T4540"/>
          <cell r="U4540"/>
          <cell r="V4540"/>
          <cell r="W4540"/>
          <cell r="Y4540"/>
          <cell r="Z4540"/>
          <cell r="AA4540"/>
          <cell r="AB4540"/>
          <cell r="AC4540"/>
          <cell r="AD4540"/>
          <cell r="AE4540"/>
        </row>
        <row r="4541">
          <cell r="B4541">
            <v>44179</v>
          </cell>
          <cell r="C4541">
            <v>51</v>
          </cell>
          <cell r="D4541">
            <v>12</v>
          </cell>
          <cell r="E4541">
            <v>4006010041</v>
          </cell>
          <cell r="F4541" t="str">
            <v>Thùng carton PP 10" Nesca</v>
          </cell>
          <cell r="G4541"/>
          <cell r="H4541" t="str">
            <v>Ngọc</v>
          </cell>
          <cell r="I4541">
            <v>1004696</v>
          </cell>
          <cell r="J4541" t="str">
            <v>IQC</v>
          </cell>
          <cell r="K4541">
            <v>270</v>
          </cell>
          <cell r="L4541">
            <v>270</v>
          </cell>
          <cell r="M4541">
            <v>0</v>
          </cell>
          <cell r="P4541"/>
          <cell r="Q4541"/>
          <cell r="R4541"/>
          <cell r="S4541"/>
          <cell r="T4541"/>
          <cell r="U4541"/>
          <cell r="V4541"/>
          <cell r="W4541"/>
          <cell r="Y4541"/>
          <cell r="Z4541"/>
          <cell r="AA4541"/>
          <cell r="AB4541"/>
          <cell r="AC4541"/>
          <cell r="AD4541"/>
          <cell r="AE4541"/>
        </row>
        <row r="4542">
          <cell r="B4542">
            <v>44179</v>
          </cell>
          <cell r="C4542">
            <v>51</v>
          </cell>
          <cell r="D4542">
            <v>12</v>
          </cell>
          <cell r="E4542">
            <v>4006010490</v>
          </cell>
          <cell r="F4542" t="str">
            <v>Thùng carton KAROFI OPTIMUS v2</v>
          </cell>
          <cell r="G4542"/>
          <cell r="H4542" t="str">
            <v>Ngọc</v>
          </cell>
          <cell r="I4542">
            <v>1004696</v>
          </cell>
          <cell r="J4542" t="str">
            <v>IQC</v>
          </cell>
          <cell r="K4542">
            <v>900</v>
          </cell>
          <cell r="L4542">
            <v>900</v>
          </cell>
          <cell r="M4542">
            <v>0</v>
          </cell>
          <cell r="P4542"/>
          <cell r="Q4542"/>
          <cell r="R4542"/>
          <cell r="S4542"/>
          <cell r="T4542"/>
          <cell r="U4542"/>
          <cell r="V4542"/>
          <cell r="W4542"/>
          <cell r="Y4542"/>
          <cell r="Z4542"/>
          <cell r="AA4542"/>
          <cell r="AB4542"/>
          <cell r="AC4542"/>
          <cell r="AD4542"/>
          <cell r="AE4542"/>
        </row>
        <row r="4543">
          <cell r="B4543">
            <v>44179</v>
          </cell>
          <cell r="C4543">
            <v>51</v>
          </cell>
          <cell r="D4543">
            <v>12</v>
          </cell>
          <cell r="E4543">
            <v>4006010051</v>
          </cell>
          <cell r="F4543" t="str">
            <v>Thùng đựng cốc cao có nắp (tăng định lượng)</v>
          </cell>
          <cell r="G4543"/>
          <cell r="H4543" t="str">
            <v>Ngọc</v>
          </cell>
          <cell r="I4543">
            <v>1004696</v>
          </cell>
          <cell r="J4543" t="str">
            <v>IQC</v>
          </cell>
          <cell r="K4543">
            <v>600</v>
          </cell>
          <cell r="L4543">
            <v>600</v>
          </cell>
          <cell r="M4543">
            <v>0</v>
          </cell>
          <cell r="P4543"/>
          <cell r="Q4543"/>
          <cell r="R4543"/>
          <cell r="S4543"/>
          <cell r="T4543"/>
          <cell r="U4543"/>
          <cell r="V4543"/>
          <cell r="W4543"/>
          <cell r="Y4543"/>
          <cell r="Z4543"/>
          <cell r="AA4543"/>
          <cell r="AB4543"/>
          <cell r="AC4543"/>
          <cell r="AD4543"/>
          <cell r="AE4543"/>
        </row>
        <row r="4544">
          <cell r="B4544">
            <v>44179</v>
          </cell>
          <cell r="C4544">
            <v>51</v>
          </cell>
          <cell r="D4544">
            <v>12</v>
          </cell>
          <cell r="E4544">
            <v>4006010577</v>
          </cell>
          <cell r="F4544" t="str">
            <v>Thùng carton KAROFI Slim S-s038</v>
          </cell>
          <cell r="G4544"/>
          <cell r="H4544" t="str">
            <v>Ngọc</v>
          </cell>
          <cell r="I4544">
            <v>1004696</v>
          </cell>
          <cell r="J4544" t="str">
            <v>IQC</v>
          </cell>
          <cell r="K4544">
            <v>296</v>
          </cell>
          <cell r="L4544">
            <v>296</v>
          </cell>
          <cell r="M4544">
            <v>0</v>
          </cell>
          <cell r="P4544"/>
          <cell r="Q4544"/>
          <cell r="R4544"/>
          <cell r="S4544"/>
          <cell r="T4544"/>
          <cell r="U4544"/>
          <cell r="V4544"/>
          <cell r="W4544"/>
          <cell r="Y4544"/>
          <cell r="Z4544"/>
          <cell r="AA4544"/>
          <cell r="AB4544"/>
          <cell r="AC4544"/>
          <cell r="AD4544"/>
          <cell r="AE4544"/>
        </row>
        <row r="4545">
          <cell r="B4545">
            <v>44179</v>
          </cell>
          <cell r="C4545">
            <v>51</v>
          </cell>
          <cell r="D4545">
            <v>12</v>
          </cell>
          <cell r="E4545">
            <v>4006010204</v>
          </cell>
          <cell r="F4545" t="str">
            <v>Thùng đựng cốc thấp không nắp</v>
          </cell>
          <cell r="G4545"/>
          <cell r="H4545" t="str">
            <v>Ngọc</v>
          </cell>
          <cell r="I4545">
            <v>1005936</v>
          </cell>
          <cell r="J4545" t="str">
            <v>IQC</v>
          </cell>
          <cell r="K4545">
            <v>1300</v>
          </cell>
          <cell r="L4545">
            <v>1300</v>
          </cell>
          <cell r="M4545">
            <v>0</v>
          </cell>
          <cell r="P4545"/>
          <cell r="Q4545"/>
          <cell r="R4545"/>
          <cell r="S4545"/>
          <cell r="T4545"/>
          <cell r="U4545"/>
          <cell r="V4545"/>
          <cell r="W4545"/>
          <cell r="Y4545"/>
          <cell r="Z4545"/>
          <cell r="AA4545"/>
          <cell r="AB4545"/>
          <cell r="AC4545"/>
          <cell r="AD4545"/>
          <cell r="AE4545"/>
        </row>
        <row r="4546">
          <cell r="B4546">
            <v>44179</v>
          </cell>
          <cell r="C4546">
            <v>51</v>
          </cell>
          <cell r="D4546">
            <v>12</v>
          </cell>
          <cell r="E4546">
            <v>4006010098</v>
          </cell>
          <cell r="F4546" t="str">
            <v>Bộ vách carton cốc 10"</v>
          </cell>
          <cell r="G4546"/>
          <cell r="H4546" t="str">
            <v>Ngọc</v>
          </cell>
          <cell r="I4546">
            <v>1005936</v>
          </cell>
          <cell r="J4546" t="str">
            <v>IQC</v>
          </cell>
          <cell r="K4546">
            <v>900</v>
          </cell>
          <cell r="L4546">
            <v>900</v>
          </cell>
          <cell r="M4546">
            <v>0</v>
          </cell>
          <cell r="P4546"/>
          <cell r="Q4546"/>
          <cell r="R4546"/>
          <cell r="S4546"/>
          <cell r="T4546"/>
          <cell r="U4546"/>
          <cell r="V4546"/>
          <cell r="W4546"/>
          <cell r="Y4546"/>
          <cell r="Z4546"/>
          <cell r="AA4546"/>
          <cell r="AB4546"/>
          <cell r="AC4546"/>
          <cell r="AD4546"/>
          <cell r="AE4546"/>
        </row>
        <row r="4547">
          <cell r="B4547">
            <v>44179</v>
          </cell>
          <cell r="C4547">
            <v>51</v>
          </cell>
          <cell r="D4547">
            <v>12</v>
          </cell>
          <cell r="E4547">
            <v>4006010191</v>
          </cell>
          <cell r="F4547" t="str">
            <v>Carton đáy IQ 440x345x30</v>
          </cell>
          <cell r="G4547"/>
          <cell r="H4547" t="str">
            <v>Ngọc</v>
          </cell>
          <cell r="I4547">
            <v>1005936</v>
          </cell>
          <cell r="J4547" t="str">
            <v>IQC</v>
          </cell>
          <cell r="K4547">
            <v>700</v>
          </cell>
          <cell r="L4547">
            <v>700</v>
          </cell>
          <cell r="M4547">
            <v>0</v>
          </cell>
          <cell r="P4547"/>
          <cell r="Q4547"/>
          <cell r="R4547"/>
          <cell r="S4547"/>
          <cell r="T4547"/>
          <cell r="U4547"/>
          <cell r="V4547"/>
          <cell r="W4547"/>
          <cell r="Y4547"/>
          <cell r="Z4547"/>
          <cell r="AA4547"/>
          <cell r="AB4547"/>
          <cell r="AC4547"/>
          <cell r="AD4547"/>
          <cell r="AE4547"/>
        </row>
        <row r="4548">
          <cell r="B4548">
            <v>44179</v>
          </cell>
          <cell r="C4548">
            <v>51</v>
          </cell>
          <cell r="D4548">
            <v>12</v>
          </cell>
          <cell r="E4548">
            <v>4006010316</v>
          </cell>
          <cell r="F4548" t="str">
            <v>ĐÁY THÙNG CARTON IRO3</v>
          </cell>
          <cell r="G4548"/>
          <cell r="H4548" t="str">
            <v>Ngọc</v>
          </cell>
          <cell r="I4548">
            <v>1005936</v>
          </cell>
          <cell r="J4548" t="str">
            <v>IQC</v>
          </cell>
          <cell r="K4548">
            <v>1100</v>
          </cell>
          <cell r="L4548">
            <v>1100</v>
          </cell>
          <cell r="M4548">
            <v>0</v>
          </cell>
          <cell r="P4548"/>
          <cell r="Q4548"/>
          <cell r="R4548"/>
          <cell r="S4548"/>
          <cell r="T4548"/>
          <cell r="U4548"/>
          <cell r="V4548"/>
          <cell r="W4548"/>
          <cell r="Y4548"/>
          <cell r="Z4548"/>
          <cell r="AA4548"/>
          <cell r="AB4548"/>
          <cell r="AC4548"/>
          <cell r="AD4548"/>
          <cell r="AE4548"/>
        </row>
        <row r="4549">
          <cell r="B4549">
            <v>44179</v>
          </cell>
          <cell r="C4549">
            <v>51</v>
          </cell>
          <cell r="D4549">
            <v>12</v>
          </cell>
          <cell r="E4549">
            <v>4006010094</v>
          </cell>
          <cell r="F4549" t="str">
            <v>Bộ vách carton CTO 10"</v>
          </cell>
          <cell r="G4549"/>
          <cell r="H4549" t="str">
            <v>Ngọc</v>
          </cell>
          <cell r="I4549">
            <v>1005936</v>
          </cell>
          <cell r="J4549" t="str">
            <v>IQC</v>
          </cell>
          <cell r="K4549">
            <v>150</v>
          </cell>
          <cell r="L4549">
            <v>150</v>
          </cell>
          <cell r="M4549">
            <v>0</v>
          </cell>
          <cell r="P4549"/>
          <cell r="Q4549"/>
          <cell r="R4549"/>
          <cell r="S4549"/>
          <cell r="T4549"/>
          <cell r="U4549"/>
          <cell r="V4549"/>
          <cell r="W4549"/>
          <cell r="Y4549"/>
          <cell r="Z4549"/>
          <cell r="AA4549"/>
          <cell r="AB4549"/>
          <cell r="AC4549"/>
          <cell r="AD4549"/>
          <cell r="AE4549"/>
        </row>
        <row r="4550">
          <cell r="B4550">
            <v>44179</v>
          </cell>
          <cell r="C4550">
            <v>51</v>
          </cell>
          <cell r="D4550">
            <v>12</v>
          </cell>
          <cell r="E4550">
            <v>4006010576</v>
          </cell>
          <cell r="F4550" t="str">
            <v>Bộ vách carton PP (MCPP)</v>
          </cell>
          <cell r="G4550"/>
          <cell r="H4550" t="str">
            <v>Ngọc</v>
          </cell>
          <cell r="I4550">
            <v>1005936</v>
          </cell>
          <cell r="J4550" t="str">
            <v>IQC</v>
          </cell>
          <cell r="K4550">
            <v>250</v>
          </cell>
          <cell r="L4550">
            <v>250</v>
          </cell>
          <cell r="M4550">
            <v>0</v>
          </cell>
          <cell r="P4550"/>
          <cell r="Q4550"/>
          <cell r="R4550"/>
          <cell r="S4550"/>
          <cell r="T4550"/>
          <cell r="U4550"/>
          <cell r="V4550"/>
          <cell r="W4550"/>
          <cell r="Y4550"/>
          <cell r="Z4550"/>
          <cell r="AA4550"/>
          <cell r="AB4550"/>
          <cell r="AC4550"/>
          <cell r="AD4550"/>
          <cell r="AE4550"/>
        </row>
        <row r="4551">
          <cell r="B4551">
            <v>44179</v>
          </cell>
          <cell r="C4551">
            <v>51</v>
          </cell>
          <cell r="D4551">
            <v>12</v>
          </cell>
          <cell r="E4551">
            <v>4006010172</v>
          </cell>
          <cell r="F4551" t="str">
            <v>Vách ngăn carton OCB</v>
          </cell>
          <cell r="G4551"/>
          <cell r="H4551" t="str">
            <v>Ngọc</v>
          </cell>
          <cell r="I4551">
            <v>1005936</v>
          </cell>
          <cell r="J4551" t="str">
            <v>IQC</v>
          </cell>
          <cell r="K4551">
            <v>85</v>
          </cell>
          <cell r="L4551">
            <v>85</v>
          </cell>
          <cell r="M4551">
            <v>0</v>
          </cell>
          <cell r="P4551"/>
          <cell r="Q4551"/>
          <cell r="R4551"/>
          <cell r="S4551"/>
          <cell r="T4551"/>
          <cell r="U4551"/>
          <cell r="V4551"/>
          <cell r="W4551"/>
          <cell r="Y4551"/>
          <cell r="Z4551"/>
          <cell r="AA4551"/>
          <cell r="AB4551"/>
          <cell r="AC4551"/>
          <cell r="AD4551"/>
          <cell r="AE4551"/>
        </row>
        <row r="4552">
          <cell r="B4552">
            <v>44179</v>
          </cell>
          <cell r="C4552">
            <v>51</v>
          </cell>
          <cell r="D4552">
            <v>12</v>
          </cell>
          <cell r="E4552">
            <v>4006010040</v>
          </cell>
          <cell r="F4552" t="str">
            <v>Thùng carton OCB 10" NĐ</v>
          </cell>
          <cell r="G4552"/>
          <cell r="H4552" t="str">
            <v>Ngọc</v>
          </cell>
          <cell r="I4552">
            <v>1004696</v>
          </cell>
          <cell r="J4552" t="str">
            <v>IQC</v>
          </cell>
          <cell r="K4552">
            <v>150</v>
          </cell>
          <cell r="L4552">
            <v>150</v>
          </cell>
          <cell r="M4552">
            <v>0</v>
          </cell>
          <cell r="P4552"/>
          <cell r="Q4552"/>
          <cell r="R4552"/>
          <cell r="S4552"/>
          <cell r="T4552"/>
          <cell r="U4552"/>
          <cell r="V4552"/>
          <cell r="W4552"/>
          <cell r="Y4552"/>
          <cell r="Z4552"/>
          <cell r="AA4552"/>
          <cell r="AB4552"/>
          <cell r="AC4552"/>
          <cell r="AD4552"/>
          <cell r="AE4552"/>
        </row>
        <row r="4553">
          <cell r="B4553">
            <v>44179</v>
          </cell>
          <cell r="C4553">
            <v>51</v>
          </cell>
          <cell r="D4553">
            <v>12</v>
          </cell>
          <cell r="E4553">
            <v>4006010372</v>
          </cell>
          <cell r="F4553" t="str">
            <v>Thùng carton PP 10" XK</v>
          </cell>
          <cell r="G4553"/>
          <cell r="H4553" t="str">
            <v>Ngọc</v>
          </cell>
          <cell r="I4553">
            <v>1004696</v>
          </cell>
          <cell r="J4553" t="str">
            <v>IQC</v>
          </cell>
          <cell r="K4553">
            <v>159</v>
          </cell>
          <cell r="L4553">
            <v>159</v>
          </cell>
          <cell r="M4553">
            <v>0</v>
          </cell>
          <cell r="P4553"/>
          <cell r="Q4553"/>
          <cell r="R4553"/>
          <cell r="S4553"/>
          <cell r="T4553"/>
          <cell r="U4553"/>
          <cell r="V4553"/>
          <cell r="W4553"/>
          <cell r="Y4553"/>
          <cell r="Z4553"/>
          <cell r="AA4553"/>
          <cell r="AB4553"/>
          <cell r="AC4553"/>
          <cell r="AD4553"/>
          <cell r="AE4553"/>
        </row>
        <row r="4554">
          <cell r="B4554">
            <v>44179</v>
          </cell>
          <cell r="C4554">
            <v>51</v>
          </cell>
          <cell r="D4554">
            <v>12</v>
          </cell>
          <cell r="E4554">
            <v>4006010205</v>
          </cell>
          <cell r="F4554" t="str">
            <v>Thùng carton CTO FILTER (XK)</v>
          </cell>
          <cell r="G4554"/>
          <cell r="H4554" t="str">
            <v>Ngọc</v>
          </cell>
          <cell r="I4554">
            <v>1004696</v>
          </cell>
          <cell r="J4554" t="str">
            <v>IQC</v>
          </cell>
          <cell r="K4554">
            <v>53</v>
          </cell>
          <cell r="L4554">
            <v>53</v>
          </cell>
          <cell r="M4554">
            <v>0</v>
          </cell>
          <cell r="P4554"/>
          <cell r="Q4554"/>
          <cell r="R4554"/>
          <cell r="S4554"/>
          <cell r="T4554"/>
          <cell r="U4554"/>
          <cell r="V4554"/>
          <cell r="W4554"/>
          <cell r="Y4554"/>
          <cell r="Z4554"/>
          <cell r="AA4554"/>
          <cell r="AB4554"/>
          <cell r="AC4554"/>
          <cell r="AD4554"/>
          <cell r="AE4554"/>
        </row>
        <row r="4555">
          <cell r="B4555">
            <v>44179</v>
          </cell>
          <cell r="C4555">
            <v>51</v>
          </cell>
          <cell r="D4555">
            <v>12</v>
          </cell>
          <cell r="E4555">
            <v>4006010206</v>
          </cell>
          <cell r="F4555" t="str">
            <v>Thùng carton OCB FILTER XK</v>
          </cell>
          <cell r="G4555"/>
          <cell r="H4555" t="str">
            <v>Ngọc</v>
          </cell>
          <cell r="I4555">
            <v>1004696</v>
          </cell>
          <cell r="J4555" t="str">
            <v>IQC</v>
          </cell>
          <cell r="K4555">
            <v>70</v>
          </cell>
          <cell r="L4555">
            <v>70</v>
          </cell>
          <cell r="M4555">
            <v>0</v>
          </cell>
          <cell r="P4555"/>
          <cell r="Q4555"/>
          <cell r="R4555"/>
          <cell r="S4555"/>
          <cell r="T4555"/>
          <cell r="U4555"/>
          <cell r="V4555"/>
          <cell r="W4555"/>
          <cell r="Y4555"/>
          <cell r="Z4555"/>
          <cell r="AA4555"/>
          <cell r="AB4555"/>
          <cell r="AC4555"/>
          <cell r="AD4555"/>
          <cell r="AE4555"/>
        </row>
        <row r="4556">
          <cell r="B4556">
            <v>44179</v>
          </cell>
          <cell r="C4556">
            <v>51</v>
          </cell>
          <cell r="D4556">
            <v>12</v>
          </cell>
          <cell r="E4556">
            <v>4006010511</v>
          </cell>
          <cell r="F4556" t="str">
            <v>Thùng carton tủ IQ KAROFI v2</v>
          </cell>
          <cell r="G4556"/>
          <cell r="H4556" t="str">
            <v>Ngọc</v>
          </cell>
          <cell r="I4556">
            <v>1004696</v>
          </cell>
          <cell r="J4556" t="str">
            <v>IQC</v>
          </cell>
          <cell r="K4556">
            <v>118</v>
          </cell>
          <cell r="L4556">
            <v>118</v>
          </cell>
          <cell r="M4556">
            <v>0</v>
          </cell>
          <cell r="P4556"/>
          <cell r="Q4556"/>
          <cell r="R4556"/>
          <cell r="S4556"/>
          <cell r="T4556"/>
          <cell r="U4556"/>
          <cell r="V4556"/>
          <cell r="W4556"/>
          <cell r="Y4556"/>
          <cell r="Z4556"/>
          <cell r="AA4556"/>
          <cell r="AB4556"/>
          <cell r="AC4556"/>
          <cell r="AD4556"/>
          <cell r="AE4556"/>
        </row>
        <row r="4557">
          <cell r="B4557">
            <v>44179</v>
          </cell>
          <cell r="C4557">
            <v>51</v>
          </cell>
          <cell r="D4557">
            <v>12</v>
          </cell>
          <cell r="E4557">
            <v>4006010082</v>
          </cell>
          <cell r="F4557" t="str">
            <v>Thùng carton T33 V</v>
          </cell>
          <cell r="G4557"/>
          <cell r="H4557" t="str">
            <v>Ngọc</v>
          </cell>
          <cell r="I4557">
            <v>1004696</v>
          </cell>
          <cell r="J4557" t="str">
            <v>IQC</v>
          </cell>
          <cell r="K4557">
            <v>500</v>
          </cell>
          <cell r="L4557">
            <v>500</v>
          </cell>
          <cell r="M4557">
            <v>0</v>
          </cell>
          <cell r="P4557"/>
          <cell r="Q4557"/>
          <cell r="R4557"/>
          <cell r="S4557"/>
          <cell r="T4557"/>
          <cell r="U4557"/>
          <cell r="V4557"/>
          <cell r="W4557"/>
          <cell r="Y4557"/>
          <cell r="Z4557"/>
          <cell r="AA4557"/>
          <cell r="AB4557"/>
          <cell r="AC4557"/>
          <cell r="AD4557"/>
          <cell r="AE4557"/>
        </row>
        <row r="4558">
          <cell r="B4558">
            <v>44179</v>
          </cell>
          <cell r="C4558">
            <v>51</v>
          </cell>
          <cell r="D4558">
            <v>12</v>
          </cell>
          <cell r="E4558">
            <v>4006010081</v>
          </cell>
          <cell r="F4558" t="str">
            <v>Thùng carton T33 102</v>
          </cell>
          <cell r="G4558"/>
          <cell r="H4558" t="str">
            <v>Ngọc</v>
          </cell>
          <cell r="I4558">
            <v>1004696</v>
          </cell>
          <cell r="J4558" t="str">
            <v>IQC</v>
          </cell>
          <cell r="K4558">
            <v>40</v>
          </cell>
          <cell r="L4558">
            <v>40</v>
          </cell>
          <cell r="M4558">
            <v>0</v>
          </cell>
          <cell r="P4558"/>
          <cell r="Q4558"/>
          <cell r="R4558"/>
          <cell r="S4558"/>
          <cell r="T4558"/>
          <cell r="U4558"/>
          <cell r="V4558"/>
          <cell r="W4558"/>
          <cell r="Y4558"/>
          <cell r="Z4558"/>
          <cell r="AA4558"/>
          <cell r="AB4558"/>
          <cell r="AC4558"/>
          <cell r="AD4558"/>
          <cell r="AE4558"/>
        </row>
        <row r="4559">
          <cell r="B4559">
            <v>44179</v>
          </cell>
          <cell r="C4559">
            <v>51</v>
          </cell>
          <cell r="D4559">
            <v>12</v>
          </cell>
          <cell r="E4559">
            <v>4006010517</v>
          </cell>
          <cell r="F4559" t="str">
            <v>Thùng carton FILTER HOUSING TECOMEN v3</v>
          </cell>
          <cell r="G4559"/>
          <cell r="H4559" t="str">
            <v>Ngọc</v>
          </cell>
          <cell r="I4559">
            <v>1004696</v>
          </cell>
          <cell r="J4559" t="str">
            <v>IQC</v>
          </cell>
          <cell r="K4559">
            <v>800</v>
          </cell>
          <cell r="L4559">
            <v>800</v>
          </cell>
          <cell r="M4559">
            <v>0</v>
          </cell>
          <cell r="P4559"/>
          <cell r="Q4559"/>
          <cell r="R4559"/>
          <cell r="S4559"/>
          <cell r="T4559"/>
          <cell r="U4559"/>
          <cell r="V4559"/>
          <cell r="W4559"/>
          <cell r="Y4559"/>
          <cell r="Z4559"/>
          <cell r="AA4559"/>
          <cell r="AB4559"/>
          <cell r="AC4559"/>
          <cell r="AD4559"/>
          <cell r="AE4559"/>
        </row>
        <row r="4560">
          <cell r="B4560">
            <v>44179</v>
          </cell>
          <cell r="C4560">
            <v>51</v>
          </cell>
          <cell r="D4560">
            <v>12</v>
          </cell>
          <cell r="E4560">
            <v>4006010508</v>
          </cell>
          <cell r="F4560" t="str">
            <v>Thùng carton PET CATIT</v>
          </cell>
          <cell r="G4560"/>
          <cell r="H4560" t="str">
            <v>Ngọc</v>
          </cell>
          <cell r="I4560">
            <v>1004696</v>
          </cell>
          <cell r="J4560" t="str">
            <v>IQC</v>
          </cell>
          <cell r="K4560">
            <v>40</v>
          </cell>
          <cell r="L4560">
            <v>40</v>
          </cell>
          <cell r="M4560">
            <v>0</v>
          </cell>
          <cell r="P4560"/>
          <cell r="Q4560"/>
          <cell r="R4560"/>
          <cell r="S4560"/>
          <cell r="T4560"/>
          <cell r="U4560"/>
          <cell r="V4560"/>
          <cell r="W4560"/>
          <cell r="Y4560"/>
          <cell r="Z4560"/>
          <cell r="AA4560"/>
          <cell r="AB4560"/>
          <cell r="AC4560"/>
          <cell r="AD4560"/>
          <cell r="AE4560"/>
        </row>
        <row r="4561">
          <cell r="B4561">
            <v>44179</v>
          </cell>
          <cell r="C4561">
            <v>51</v>
          </cell>
          <cell r="D4561">
            <v>12</v>
          </cell>
          <cell r="E4561">
            <v>4006010354</v>
          </cell>
          <cell r="F4561" t="str">
            <v>Thùng carton PP 20"-114</v>
          </cell>
          <cell r="G4561"/>
          <cell r="H4561" t="str">
            <v>Ngọc</v>
          </cell>
          <cell r="I4561">
            <v>1004696</v>
          </cell>
          <cell r="J4561" t="str">
            <v>IQC</v>
          </cell>
          <cell r="K4561">
            <v>50</v>
          </cell>
          <cell r="L4561">
            <v>50</v>
          </cell>
          <cell r="M4561">
            <v>0</v>
          </cell>
          <cell r="P4561"/>
          <cell r="Q4561"/>
          <cell r="R4561"/>
          <cell r="S4561"/>
          <cell r="T4561"/>
          <cell r="U4561"/>
          <cell r="V4561"/>
          <cell r="W4561"/>
          <cell r="Y4561"/>
          <cell r="Z4561"/>
          <cell r="AA4561"/>
          <cell r="AB4561"/>
          <cell r="AC4561"/>
          <cell r="AD4561"/>
          <cell r="AE4561"/>
        </row>
        <row r="4562">
          <cell r="B4562">
            <v>44179</v>
          </cell>
          <cell r="C4562">
            <v>51</v>
          </cell>
          <cell r="D4562">
            <v>12</v>
          </cell>
          <cell r="E4562">
            <v>4006010715</v>
          </cell>
          <cell r="F4562" t="str">
            <v>Hộp carton 602 *390*245(phụ kiện) v2</v>
          </cell>
          <cell r="G4562"/>
          <cell r="H4562" t="str">
            <v>Ngọc</v>
          </cell>
          <cell r="I4562">
            <v>1004696</v>
          </cell>
          <cell r="J4562" t="str">
            <v>IQC</v>
          </cell>
          <cell r="K4562">
            <v>100</v>
          </cell>
          <cell r="L4562">
            <v>100</v>
          </cell>
          <cell r="M4562">
            <v>0</v>
          </cell>
          <cell r="P4562"/>
          <cell r="Q4562"/>
          <cell r="R4562"/>
          <cell r="S4562"/>
          <cell r="T4562"/>
          <cell r="U4562"/>
          <cell r="V4562"/>
          <cell r="W4562"/>
          <cell r="Y4562"/>
          <cell r="Z4562"/>
          <cell r="AA4562"/>
          <cell r="AB4562"/>
          <cell r="AC4562"/>
          <cell r="AD4562"/>
          <cell r="AE4562"/>
        </row>
        <row r="4563">
          <cell r="B4563">
            <v>44179</v>
          </cell>
          <cell r="C4563">
            <v>51</v>
          </cell>
          <cell r="D4563">
            <v>12</v>
          </cell>
          <cell r="E4563">
            <v>4006010714</v>
          </cell>
          <cell r="F4563" t="str">
            <v>Thùng đầu máy RO (380*225*195)</v>
          </cell>
          <cell r="G4563"/>
          <cell r="H4563" t="str">
            <v>Ngọc</v>
          </cell>
          <cell r="I4563">
            <v>1004696</v>
          </cell>
          <cell r="J4563" t="str">
            <v>IQC</v>
          </cell>
          <cell r="K4563">
            <v>130</v>
          </cell>
          <cell r="L4563">
            <v>130</v>
          </cell>
          <cell r="M4563">
            <v>0</v>
          </cell>
          <cell r="P4563"/>
          <cell r="Q4563"/>
          <cell r="R4563"/>
          <cell r="S4563"/>
          <cell r="T4563"/>
          <cell r="U4563"/>
          <cell r="V4563"/>
          <cell r="W4563"/>
          <cell r="Y4563"/>
          <cell r="Z4563"/>
          <cell r="AA4563"/>
          <cell r="AB4563"/>
          <cell r="AC4563"/>
          <cell r="AD4563"/>
          <cell r="AE4563"/>
        </row>
        <row r="4564">
          <cell r="B4564">
            <v>44179</v>
          </cell>
          <cell r="C4564">
            <v>51</v>
          </cell>
          <cell r="D4564">
            <v>12</v>
          </cell>
          <cell r="E4564">
            <v>4006010689</v>
          </cell>
          <cell r="F4564" t="str">
            <v>Hộp khẩu trang y tế KAROFI TNM IIR</v>
          </cell>
          <cell r="G4564"/>
          <cell r="H4564" t="str">
            <v>Ngọc</v>
          </cell>
          <cell r="I4564">
            <v>1004696</v>
          </cell>
          <cell r="J4564" t="str">
            <v>IQC</v>
          </cell>
          <cell r="K4564">
            <v>200</v>
          </cell>
          <cell r="L4564">
            <v>200</v>
          </cell>
          <cell r="M4564">
            <v>0</v>
          </cell>
          <cell r="P4564"/>
          <cell r="Q4564"/>
          <cell r="R4564"/>
          <cell r="S4564"/>
          <cell r="T4564"/>
          <cell r="U4564"/>
          <cell r="V4564"/>
          <cell r="W4564"/>
          <cell r="Y4564"/>
          <cell r="Z4564"/>
          <cell r="AA4564"/>
          <cell r="AB4564"/>
          <cell r="AC4564"/>
          <cell r="AD4564"/>
          <cell r="AE4564"/>
        </row>
        <row r="4565">
          <cell r="B4565">
            <v>44179</v>
          </cell>
          <cell r="C4565">
            <v>51</v>
          </cell>
          <cell r="D4565">
            <v>12</v>
          </cell>
          <cell r="E4565">
            <v>4006010511</v>
          </cell>
          <cell r="F4565" t="str">
            <v>Thùng carton tủ IQ KAROFI v2</v>
          </cell>
          <cell r="G4565"/>
          <cell r="H4565" t="str">
            <v>Ngọc</v>
          </cell>
          <cell r="I4565">
            <v>1004696</v>
          </cell>
          <cell r="J4565" t="str">
            <v>IQC</v>
          </cell>
          <cell r="K4565">
            <v>700</v>
          </cell>
          <cell r="L4565">
            <v>700</v>
          </cell>
          <cell r="M4565">
            <v>0</v>
          </cell>
          <cell r="P4565"/>
          <cell r="Q4565"/>
          <cell r="R4565"/>
          <cell r="S4565"/>
          <cell r="T4565"/>
          <cell r="U4565"/>
          <cell r="V4565"/>
          <cell r="W4565"/>
          <cell r="Y4565"/>
          <cell r="Z4565"/>
          <cell r="AA4565"/>
          <cell r="AB4565"/>
          <cell r="AC4565"/>
          <cell r="AD4565"/>
          <cell r="AE4565"/>
        </row>
        <row r="4566">
          <cell r="B4566">
            <v>44179</v>
          </cell>
          <cell r="C4566">
            <v>51</v>
          </cell>
          <cell r="D4566">
            <v>12</v>
          </cell>
          <cell r="E4566">
            <v>4006010688</v>
          </cell>
          <cell r="F4566" t="str">
            <v>Thùng carton RO BLUE LEAF</v>
          </cell>
          <cell r="G4566"/>
          <cell r="H4566" t="str">
            <v>Ngọc</v>
          </cell>
          <cell r="I4566">
            <v>1004696</v>
          </cell>
          <cell r="J4566" t="str">
            <v>IQC</v>
          </cell>
          <cell r="K4566">
            <v>100</v>
          </cell>
          <cell r="L4566">
            <v>100</v>
          </cell>
          <cell r="M4566">
            <v>0</v>
          </cell>
          <cell r="P4566"/>
          <cell r="Q4566"/>
          <cell r="R4566"/>
          <cell r="S4566"/>
          <cell r="T4566"/>
          <cell r="U4566"/>
          <cell r="V4566"/>
          <cell r="W4566"/>
          <cell r="Y4566"/>
          <cell r="Z4566"/>
          <cell r="AA4566"/>
          <cell r="AB4566"/>
          <cell r="AC4566"/>
          <cell r="AD4566"/>
          <cell r="AE4566"/>
        </row>
        <row r="4567">
          <cell r="B4567">
            <v>44179</v>
          </cell>
          <cell r="C4567">
            <v>51</v>
          </cell>
          <cell r="D4567">
            <v>12</v>
          </cell>
          <cell r="E4567">
            <v>4006010018</v>
          </cell>
          <cell r="F4567" t="str">
            <v>Hộp carton LT1 ALSSALAM</v>
          </cell>
          <cell r="G4567"/>
          <cell r="H4567" t="str">
            <v>Ngọc</v>
          </cell>
          <cell r="I4567">
            <v>1004696</v>
          </cell>
          <cell r="J4567" t="str">
            <v>IQC</v>
          </cell>
          <cell r="K4567">
            <v>130</v>
          </cell>
          <cell r="L4567">
            <v>130</v>
          </cell>
          <cell r="M4567">
            <v>0</v>
          </cell>
          <cell r="P4567"/>
          <cell r="Q4567"/>
          <cell r="R4567"/>
          <cell r="S4567"/>
          <cell r="T4567"/>
          <cell r="U4567"/>
          <cell r="V4567"/>
          <cell r="W4567"/>
          <cell r="Y4567"/>
          <cell r="Z4567"/>
          <cell r="AA4567"/>
          <cell r="AB4567"/>
          <cell r="AC4567"/>
          <cell r="AD4567"/>
          <cell r="AE4567"/>
        </row>
        <row r="4568">
          <cell r="B4568">
            <v>44179</v>
          </cell>
          <cell r="C4568">
            <v>51</v>
          </cell>
          <cell r="D4568">
            <v>12</v>
          </cell>
          <cell r="E4568">
            <v>4006010017</v>
          </cell>
          <cell r="F4568" t="str">
            <v>Thùng carton LT1 x12 ALSSALAM</v>
          </cell>
          <cell r="G4568"/>
          <cell r="H4568" t="str">
            <v>Ngọc</v>
          </cell>
          <cell r="I4568">
            <v>1004696</v>
          </cell>
          <cell r="J4568" t="str">
            <v>IQC</v>
          </cell>
          <cell r="K4568">
            <v>11</v>
          </cell>
          <cell r="L4568">
            <v>11</v>
          </cell>
          <cell r="M4568">
            <v>0</v>
          </cell>
          <cell r="P4568"/>
          <cell r="Q4568"/>
          <cell r="R4568"/>
          <cell r="S4568"/>
          <cell r="T4568"/>
          <cell r="U4568"/>
          <cell r="V4568"/>
          <cell r="W4568"/>
          <cell r="Y4568"/>
          <cell r="Z4568"/>
          <cell r="AA4568"/>
          <cell r="AB4568"/>
          <cell r="AC4568"/>
          <cell r="AD4568"/>
          <cell r="AE4568"/>
        </row>
        <row r="4569">
          <cell r="B4569">
            <v>44179</v>
          </cell>
          <cell r="C4569">
            <v>51</v>
          </cell>
          <cell r="D4569">
            <v>12</v>
          </cell>
          <cell r="E4569">
            <v>4006060322</v>
          </cell>
          <cell r="F4569" t="str">
            <v>HDSD KAROFI OPTIMUS PLUS O-P1310</v>
          </cell>
          <cell r="G4569"/>
          <cell r="H4569" t="str">
            <v>Nhật Anh</v>
          </cell>
          <cell r="I4569">
            <v>1000343</v>
          </cell>
          <cell r="J4569" t="str">
            <v>IQC</v>
          </cell>
          <cell r="K4569">
            <v>400</v>
          </cell>
          <cell r="L4569">
            <v>400</v>
          </cell>
          <cell r="M4569">
            <v>0</v>
          </cell>
          <cell r="P4569"/>
          <cell r="Q4569"/>
          <cell r="R4569"/>
          <cell r="S4569"/>
          <cell r="T4569"/>
          <cell r="U4569"/>
          <cell r="V4569"/>
          <cell r="W4569"/>
          <cell r="Y4569"/>
          <cell r="Z4569"/>
          <cell r="AA4569"/>
          <cell r="AB4569"/>
          <cell r="AC4569"/>
          <cell r="AD4569"/>
          <cell r="AE4569"/>
        </row>
        <row r="4570">
          <cell r="B4570">
            <v>44179</v>
          </cell>
          <cell r="C4570">
            <v>51</v>
          </cell>
          <cell r="D4570">
            <v>12</v>
          </cell>
          <cell r="E4570">
            <v>4006060392</v>
          </cell>
          <cell r="F4570" t="str">
            <v>Tờ kẹp cảnh báo lỗi cốc 2G-IQP Rev.00</v>
          </cell>
          <cell r="G4570"/>
          <cell r="H4570" t="str">
            <v>Nhật Anh</v>
          </cell>
          <cell r="I4570">
            <v>1000343</v>
          </cell>
          <cell r="J4570" t="str">
            <v>IQC</v>
          </cell>
          <cell r="K4570">
            <v>2600</v>
          </cell>
          <cell r="L4570">
            <v>2600</v>
          </cell>
          <cell r="M4570">
            <v>0</v>
          </cell>
          <cell r="P4570"/>
          <cell r="Q4570"/>
          <cell r="R4570"/>
          <cell r="S4570"/>
          <cell r="T4570"/>
          <cell r="U4570"/>
          <cell r="V4570"/>
          <cell r="W4570"/>
          <cell r="Y4570"/>
          <cell r="Z4570"/>
          <cell r="AA4570"/>
          <cell r="AB4570"/>
          <cell r="AC4570"/>
          <cell r="AD4570"/>
          <cell r="AE4570"/>
        </row>
        <row r="4571">
          <cell r="B4571">
            <v>44179</v>
          </cell>
          <cell r="C4571">
            <v>51</v>
          </cell>
          <cell r="D4571">
            <v>12</v>
          </cell>
          <cell r="E4571">
            <v>4006032085</v>
          </cell>
          <cell r="F4571" t="str">
            <v>Tem phụ Karofi O-P1310 V2</v>
          </cell>
          <cell r="G4571"/>
          <cell r="H4571" t="str">
            <v>Nhật Anh</v>
          </cell>
          <cell r="I4571">
            <v>1000343</v>
          </cell>
          <cell r="J4571" t="str">
            <v>IQC</v>
          </cell>
          <cell r="K4571">
            <v>2800</v>
          </cell>
          <cell r="L4571">
            <v>2800</v>
          </cell>
          <cell r="M4571">
            <v>0</v>
          </cell>
          <cell r="P4571"/>
          <cell r="Q4571"/>
          <cell r="R4571"/>
          <cell r="S4571"/>
          <cell r="T4571"/>
          <cell r="U4571"/>
          <cell r="V4571"/>
          <cell r="W4571"/>
          <cell r="Y4571"/>
          <cell r="Z4571"/>
          <cell r="AA4571"/>
          <cell r="AB4571"/>
          <cell r="AC4571"/>
          <cell r="AD4571"/>
          <cell r="AE4571"/>
        </row>
        <row r="4572">
          <cell r="B4572">
            <v>44179</v>
          </cell>
          <cell r="C4572">
            <v>51</v>
          </cell>
          <cell r="D4572">
            <v>12</v>
          </cell>
          <cell r="E4572">
            <v>4006031249</v>
          </cell>
          <cell r="F4572" t="str">
            <v>Tem khay KAROFI Smart Water</v>
          </cell>
          <cell r="G4572"/>
          <cell r="H4572" t="str">
            <v>Nhật Anh</v>
          </cell>
          <cell r="I4572">
            <v>1000343</v>
          </cell>
          <cell r="J4572" t="str">
            <v>IQC</v>
          </cell>
          <cell r="K4572">
            <v>11300</v>
          </cell>
          <cell r="L4572">
            <v>11300</v>
          </cell>
          <cell r="M4572">
            <v>0</v>
          </cell>
          <cell r="P4572"/>
          <cell r="Q4572"/>
          <cell r="R4572"/>
          <cell r="S4572"/>
          <cell r="T4572"/>
          <cell r="U4572"/>
          <cell r="V4572"/>
          <cell r="W4572"/>
          <cell r="Y4572"/>
          <cell r="Z4572"/>
          <cell r="AA4572"/>
          <cell r="AB4572"/>
          <cell r="AC4572"/>
          <cell r="AD4572"/>
          <cell r="AE4572"/>
        </row>
        <row r="4573">
          <cell r="B4573">
            <v>44179</v>
          </cell>
          <cell r="C4573">
            <v>51</v>
          </cell>
          <cell r="D4573">
            <v>12</v>
          </cell>
          <cell r="E4573">
            <v>4006030785</v>
          </cell>
          <cell r="F4573" t="str">
            <v>Tem chỉ dẫn đường nước IN IRO3</v>
          </cell>
          <cell r="G4573"/>
          <cell r="H4573" t="str">
            <v>Nhật Anh</v>
          </cell>
          <cell r="I4573">
            <v>1000343</v>
          </cell>
          <cell r="J4573" t="str">
            <v>IQC</v>
          </cell>
          <cell r="K4573">
            <v>10000</v>
          </cell>
          <cell r="L4573">
            <v>10000</v>
          </cell>
          <cell r="M4573">
            <v>0</v>
          </cell>
          <cell r="P4573"/>
          <cell r="Q4573"/>
          <cell r="R4573"/>
          <cell r="S4573"/>
          <cell r="T4573"/>
          <cell r="U4573"/>
          <cell r="V4573"/>
          <cell r="W4573"/>
          <cell r="Y4573"/>
          <cell r="Z4573"/>
          <cell r="AA4573"/>
          <cell r="AB4573"/>
          <cell r="AC4573"/>
          <cell r="AD4573"/>
          <cell r="AE4573"/>
        </row>
        <row r="4574">
          <cell r="B4574">
            <v>44179</v>
          </cell>
          <cell r="C4574">
            <v>51</v>
          </cell>
          <cell r="D4574">
            <v>12</v>
          </cell>
          <cell r="E4574">
            <v>4006030315</v>
          </cell>
          <cell r="F4574" t="str">
            <v>Tem cốc 3 POST CARBON KAROFI</v>
          </cell>
          <cell r="G4574"/>
          <cell r="H4574" t="str">
            <v>Nhật Anh</v>
          </cell>
          <cell r="I4574">
            <v>1000343</v>
          </cell>
          <cell r="J4574" t="str">
            <v>IQC</v>
          </cell>
          <cell r="K4574">
            <v>1500</v>
          </cell>
          <cell r="L4574">
            <v>1500</v>
          </cell>
          <cell r="M4574">
            <v>0</v>
          </cell>
          <cell r="P4574"/>
          <cell r="Q4574"/>
          <cell r="R4574"/>
          <cell r="S4574"/>
          <cell r="T4574"/>
          <cell r="U4574"/>
          <cell r="V4574"/>
          <cell r="W4574"/>
          <cell r="Y4574"/>
          <cell r="Z4574"/>
          <cell r="AA4574"/>
          <cell r="AB4574"/>
          <cell r="AC4574"/>
          <cell r="AD4574"/>
          <cell r="AE4574"/>
        </row>
        <row r="4575">
          <cell r="B4575">
            <v>44179</v>
          </cell>
          <cell r="C4575">
            <v>51</v>
          </cell>
          <cell r="D4575">
            <v>12</v>
          </cell>
          <cell r="E4575">
            <v>4006030272</v>
          </cell>
          <cell r="F4575" t="str">
            <v>Tem NY KAROFI ERO80</v>
          </cell>
          <cell r="G4575"/>
          <cell r="H4575" t="str">
            <v>Nhật Anh</v>
          </cell>
          <cell r="I4575">
            <v>1000343</v>
          </cell>
          <cell r="J4575" t="str">
            <v>IQC</v>
          </cell>
          <cell r="K4575">
            <v>4000</v>
          </cell>
          <cell r="L4575">
            <v>4000</v>
          </cell>
          <cell r="M4575">
            <v>0</v>
          </cell>
          <cell r="P4575"/>
          <cell r="Q4575"/>
          <cell r="R4575"/>
          <cell r="S4575"/>
          <cell r="T4575"/>
          <cell r="U4575"/>
          <cell r="V4575"/>
          <cell r="W4575"/>
          <cell r="Y4575"/>
          <cell r="Z4575"/>
          <cell r="AA4575"/>
          <cell r="AB4575"/>
          <cell r="AC4575"/>
          <cell r="AD4575"/>
          <cell r="AE4575"/>
        </row>
        <row r="4576">
          <cell r="B4576">
            <v>44179</v>
          </cell>
          <cell r="C4576">
            <v>51</v>
          </cell>
          <cell r="D4576">
            <v>12</v>
          </cell>
          <cell r="E4576">
            <v>4006030301</v>
          </cell>
          <cell r="F4576" t="str">
            <v>Tem bảo hành KAROFI</v>
          </cell>
          <cell r="G4576"/>
          <cell r="H4576" t="str">
            <v>Nhật Anh</v>
          </cell>
          <cell r="I4576">
            <v>1000343</v>
          </cell>
          <cell r="J4576" t="str">
            <v>IQC</v>
          </cell>
          <cell r="K4576">
            <v>135600</v>
          </cell>
          <cell r="L4576">
            <v>135600</v>
          </cell>
          <cell r="M4576">
            <v>0</v>
          </cell>
          <cell r="P4576"/>
          <cell r="Q4576"/>
          <cell r="R4576"/>
          <cell r="S4576"/>
          <cell r="T4576"/>
          <cell r="U4576"/>
          <cell r="V4576"/>
          <cell r="W4576"/>
          <cell r="Y4576"/>
          <cell r="Z4576"/>
          <cell r="AA4576"/>
          <cell r="AB4576"/>
          <cell r="AC4576"/>
          <cell r="AD4576"/>
          <cell r="AE4576"/>
        </row>
        <row r="4577">
          <cell r="B4577">
            <v>44179</v>
          </cell>
          <cell r="C4577">
            <v>51</v>
          </cell>
          <cell r="D4577">
            <v>12</v>
          </cell>
          <cell r="E4577">
            <v>4006030787</v>
          </cell>
          <cell r="F4577" t="str">
            <v>Tem chỉ dẫn xả AIR IRO3</v>
          </cell>
          <cell r="G4577"/>
          <cell r="H4577" t="str">
            <v>Nhật Anh</v>
          </cell>
          <cell r="I4577">
            <v>1000343</v>
          </cell>
          <cell r="J4577" t="str">
            <v>IQC</v>
          </cell>
          <cell r="K4577">
            <v>10000</v>
          </cell>
          <cell r="L4577">
            <v>10000</v>
          </cell>
          <cell r="M4577">
            <v>0</v>
          </cell>
          <cell r="P4577"/>
          <cell r="Q4577"/>
          <cell r="R4577"/>
          <cell r="S4577"/>
          <cell r="T4577"/>
          <cell r="U4577"/>
          <cell r="V4577"/>
          <cell r="W4577"/>
          <cell r="Y4577"/>
          <cell r="Z4577"/>
          <cell r="AA4577"/>
          <cell r="AB4577"/>
          <cell r="AC4577"/>
          <cell r="AD4577"/>
          <cell r="AE4577"/>
        </row>
        <row r="4578">
          <cell r="B4578">
            <v>44179</v>
          </cell>
          <cell r="C4578">
            <v>51</v>
          </cell>
          <cell r="D4578">
            <v>12</v>
          </cell>
          <cell r="E4578">
            <v>4006031239</v>
          </cell>
          <cell r="F4578" t="str">
            <v>Tem màng RO KAROFI Smart Water (Korea)</v>
          </cell>
          <cell r="G4578"/>
          <cell r="H4578" t="str">
            <v>Nhật Anh</v>
          </cell>
          <cell r="I4578">
            <v>1000343</v>
          </cell>
          <cell r="J4578" t="str">
            <v>IQC</v>
          </cell>
          <cell r="K4578">
            <v>3000</v>
          </cell>
          <cell r="L4578">
            <v>3000</v>
          </cell>
          <cell r="M4578">
            <v>0</v>
          </cell>
          <cell r="P4578"/>
          <cell r="Q4578"/>
          <cell r="R4578"/>
          <cell r="S4578"/>
          <cell r="T4578"/>
          <cell r="U4578"/>
          <cell r="V4578"/>
          <cell r="W4578"/>
          <cell r="Y4578"/>
          <cell r="Z4578"/>
          <cell r="AA4578"/>
          <cell r="AB4578"/>
          <cell r="AC4578"/>
          <cell r="AD4578"/>
          <cell r="AE4578"/>
        </row>
        <row r="4579">
          <cell r="B4579">
            <v>44179</v>
          </cell>
          <cell r="C4579">
            <v>51</v>
          </cell>
          <cell r="D4579">
            <v>12</v>
          </cell>
          <cell r="E4579">
            <v>4006031535</v>
          </cell>
          <cell r="F4579" t="str">
            <v>Tem KAROFI QCVN (linh kiện)</v>
          </cell>
          <cell r="G4579"/>
          <cell r="H4579" t="str">
            <v>Nhật Anh</v>
          </cell>
          <cell r="I4579">
            <v>1000343</v>
          </cell>
          <cell r="J4579" t="str">
            <v>IQC</v>
          </cell>
          <cell r="K4579">
            <v>10000</v>
          </cell>
          <cell r="L4579">
            <v>10000</v>
          </cell>
          <cell r="M4579">
            <v>0</v>
          </cell>
          <cell r="P4579"/>
          <cell r="Q4579"/>
          <cell r="R4579"/>
          <cell r="S4579"/>
          <cell r="T4579"/>
          <cell r="U4579"/>
          <cell r="V4579"/>
          <cell r="W4579"/>
          <cell r="Y4579"/>
          <cell r="Z4579"/>
          <cell r="AA4579"/>
          <cell r="AB4579"/>
          <cell r="AC4579"/>
          <cell r="AD4579"/>
          <cell r="AE4579"/>
        </row>
        <row r="4580">
          <cell r="B4580">
            <v>44179</v>
          </cell>
          <cell r="C4580">
            <v>51</v>
          </cell>
          <cell r="D4580">
            <v>12</v>
          </cell>
          <cell r="E4580">
            <v>4006031843</v>
          </cell>
          <cell r="F4580" t="str">
            <v>Tem cốc KAROFI bảo vệ kép Smax Duo</v>
          </cell>
          <cell r="G4580"/>
          <cell r="H4580" t="str">
            <v>Nhật Anh</v>
          </cell>
          <cell r="I4580">
            <v>1000343</v>
          </cell>
          <cell r="J4580" t="str">
            <v>IQC</v>
          </cell>
          <cell r="K4580">
            <v>3200</v>
          </cell>
          <cell r="L4580">
            <v>3200</v>
          </cell>
          <cell r="M4580">
            <v>0</v>
          </cell>
          <cell r="P4580"/>
          <cell r="Q4580"/>
          <cell r="R4580"/>
          <cell r="S4580"/>
          <cell r="T4580"/>
          <cell r="U4580"/>
          <cell r="V4580"/>
          <cell r="W4580"/>
          <cell r="Y4580"/>
          <cell r="Z4580"/>
          <cell r="AA4580"/>
          <cell r="AB4580"/>
          <cell r="AC4580"/>
          <cell r="AD4580"/>
          <cell r="AE4580"/>
        </row>
        <row r="4581">
          <cell r="B4581">
            <v>44179</v>
          </cell>
          <cell r="C4581">
            <v>51</v>
          </cell>
          <cell r="D4581">
            <v>12</v>
          </cell>
          <cell r="E4581">
            <v>4006031577</v>
          </cell>
          <cell r="F4581" t="str">
            <v>Tem phụ KAROFI Slim S-s038</v>
          </cell>
          <cell r="G4581"/>
          <cell r="H4581" t="str">
            <v>Nhật Anh</v>
          </cell>
          <cell r="I4581">
            <v>1000343</v>
          </cell>
          <cell r="J4581" t="str">
            <v>IQC</v>
          </cell>
          <cell r="K4581">
            <v>3000</v>
          </cell>
          <cell r="L4581">
            <v>3000</v>
          </cell>
          <cell r="M4581">
            <v>0</v>
          </cell>
          <cell r="P4581"/>
          <cell r="Q4581"/>
          <cell r="R4581"/>
          <cell r="S4581"/>
          <cell r="T4581"/>
          <cell r="U4581"/>
          <cell r="V4581"/>
          <cell r="W4581"/>
          <cell r="Y4581"/>
          <cell r="Z4581"/>
          <cell r="AA4581"/>
          <cell r="AB4581"/>
          <cell r="AC4581"/>
          <cell r="AD4581"/>
          <cell r="AE4581"/>
        </row>
        <row r="4582">
          <cell r="B4582">
            <v>44179</v>
          </cell>
          <cell r="C4582">
            <v>51</v>
          </cell>
          <cell r="D4582">
            <v>12</v>
          </cell>
          <cell r="E4582">
            <v>4006030081</v>
          </cell>
          <cell r="F4582" t="str">
            <v>Tem nhận dạng sản phẩm (W)</v>
          </cell>
          <cell r="G4582"/>
          <cell r="H4582" t="str">
            <v>Nhật Anh</v>
          </cell>
          <cell r="I4582">
            <v>1000343</v>
          </cell>
          <cell r="J4582" t="str">
            <v>IQC</v>
          </cell>
          <cell r="K4582">
            <v>97200</v>
          </cell>
          <cell r="L4582">
            <v>97200</v>
          </cell>
          <cell r="M4582">
            <v>0</v>
          </cell>
          <cell r="P4582"/>
          <cell r="Q4582"/>
          <cell r="R4582"/>
          <cell r="S4582"/>
          <cell r="T4582"/>
          <cell r="U4582"/>
          <cell r="V4582"/>
          <cell r="W4582"/>
          <cell r="Y4582"/>
          <cell r="Z4582"/>
          <cell r="AA4582"/>
          <cell r="AB4582"/>
          <cell r="AC4582"/>
          <cell r="AD4582"/>
          <cell r="AE4582"/>
        </row>
        <row r="4583">
          <cell r="B4583">
            <v>44179</v>
          </cell>
          <cell r="C4583">
            <v>51</v>
          </cell>
          <cell r="D4583">
            <v>12</v>
          </cell>
          <cell r="E4583">
            <v>4006030395</v>
          </cell>
          <cell r="F4583" t="str">
            <v>Tem NY KAROFI KSI80</v>
          </cell>
          <cell r="G4583"/>
          <cell r="H4583" t="str">
            <v>Nhật Anh</v>
          </cell>
          <cell r="I4583">
            <v>1000343</v>
          </cell>
          <cell r="J4583" t="str">
            <v>IQC</v>
          </cell>
          <cell r="K4583">
            <v>300</v>
          </cell>
          <cell r="L4583">
            <v>300</v>
          </cell>
          <cell r="M4583">
            <v>0</v>
          </cell>
          <cell r="P4583"/>
          <cell r="Q4583"/>
          <cell r="R4583"/>
          <cell r="S4583"/>
          <cell r="T4583"/>
          <cell r="U4583"/>
          <cell r="V4583"/>
          <cell r="W4583"/>
          <cell r="Y4583"/>
          <cell r="Z4583"/>
          <cell r="AA4583"/>
          <cell r="AB4583"/>
          <cell r="AC4583"/>
          <cell r="AD4583"/>
          <cell r="AE4583"/>
        </row>
        <row r="4584">
          <cell r="B4584">
            <v>44179</v>
          </cell>
          <cell r="C4584">
            <v>51</v>
          </cell>
          <cell r="D4584">
            <v>12</v>
          </cell>
          <cell r="E4584">
            <v>3004010016</v>
          </cell>
          <cell r="F4584" t="str">
            <v>Dây 4 màu dùng cho vi mạch</v>
          </cell>
          <cell r="G4584"/>
          <cell r="H4584" t="str">
            <v>Nhật Anh</v>
          </cell>
          <cell r="I4584">
            <v>1004785</v>
          </cell>
          <cell r="J4584" t="str">
            <v>IQC</v>
          </cell>
          <cell r="K4584">
            <v>2500</v>
          </cell>
          <cell r="L4584">
            <v>2500</v>
          </cell>
          <cell r="M4584">
            <v>0</v>
          </cell>
          <cell r="P4584"/>
          <cell r="Q4584"/>
          <cell r="R4584"/>
          <cell r="S4584"/>
          <cell r="T4584"/>
          <cell r="U4584"/>
          <cell r="V4584"/>
          <cell r="W4584"/>
          <cell r="Y4584"/>
          <cell r="Z4584"/>
          <cell r="AA4584"/>
          <cell r="AB4584"/>
          <cell r="AC4584"/>
          <cell r="AD4584"/>
          <cell r="AE4584"/>
        </row>
        <row r="4585">
          <cell r="B4585">
            <v>44179</v>
          </cell>
          <cell r="C4585">
            <v>51</v>
          </cell>
          <cell r="D4585">
            <v>12</v>
          </cell>
          <cell r="E4585">
            <v>3004010017</v>
          </cell>
          <cell r="F4585" t="str">
            <v>Dây điện AT1 (20cm)</v>
          </cell>
          <cell r="G4585"/>
          <cell r="H4585" t="str">
            <v>Nhật Anh</v>
          </cell>
          <cell r="I4585">
            <v>1004785</v>
          </cell>
          <cell r="J4585" t="str">
            <v>IQC</v>
          </cell>
          <cell r="K4585">
            <v>2000</v>
          </cell>
          <cell r="L4585">
            <v>2000</v>
          </cell>
          <cell r="M4585">
            <v>0</v>
          </cell>
          <cell r="P4585"/>
          <cell r="Q4585"/>
          <cell r="R4585"/>
          <cell r="S4585"/>
          <cell r="T4585"/>
          <cell r="U4585"/>
          <cell r="V4585"/>
          <cell r="W4585"/>
          <cell r="Y4585"/>
          <cell r="Z4585"/>
          <cell r="AA4585"/>
          <cell r="AB4585"/>
          <cell r="AC4585"/>
          <cell r="AD4585"/>
          <cell r="AE4585"/>
        </row>
        <row r="4586">
          <cell r="B4586">
            <v>44179</v>
          </cell>
          <cell r="C4586">
            <v>51</v>
          </cell>
          <cell r="D4586">
            <v>12</v>
          </cell>
          <cell r="E4586">
            <v>3004010129</v>
          </cell>
          <cell r="F4586" t="str">
            <v>Bộ dây điện C-381HC (nóng lạnh)</v>
          </cell>
          <cell r="G4586"/>
          <cell r="H4586" t="str">
            <v>Nhật Anh</v>
          </cell>
          <cell r="I4586">
            <v>1004785</v>
          </cell>
          <cell r="J4586" t="str">
            <v>IQC</v>
          </cell>
          <cell r="K4586">
            <v>200</v>
          </cell>
          <cell r="L4586">
            <v>200</v>
          </cell>
          <cell r="M4586">
            <v>0</v>
          </cell>
          <cell r="P4586"/>
          <cell r="Q4586"/>
          <cell r="R4586"/>
          <cell r="S4586"/>
          <cell r="T4586"/>
          <cell r="U4586"/>
          <cell r="V4586"/>
          <cell r="W4586"/>
          <cell r="Y4586"/>
          <cell r="Z4586"/>
          <cell r="AA4586"/>
          <cell r="AB4586"/>
          <cell r="AC4586"/>
          <cell r="AD4586"/>
          <cell r="AE4586"/>
        </row>
        <row r="4587">
          <cell r="B4587">
            <v>44179</v>
          </cell>
          <cell r="C4587">
            <v>51</v>
          </cell>
          <cell r="D4587">
            <v>12</v>
          </cell>
          <cell r="E4587">
            <v>3004010135</v>
          </cell>
          <cell r="F4587" t="str">
            <v>Bộ dây điện C-381HC (RO)</v>
          </cell>
          <cell r="G4587"/>
          <cell r="H4587" t="str">
            <v>Nhật Anh</v>
          </cell>
          <cell r="I4587">
            <v>1004785</v>
          </cell>
          <cell r="J4587" t="str">
            <v>IQC</v>
          </cell>
          <cell r="K4587">
            <v>200</v>
          </cell>
          <cell r="L4587">
            <v>200</v>
          </cell>
          <cell r="M4587">
            <v>0</v>
          </cell>
          <cell r="P4587"/>
          <cell r="Q4587"/>
          <cell r="R4587"/>
          <cell r="S4587"/>
          <cell r="T4587"/>
          <cell r="U4587"/>
          <cell r="V4587"/>
          <cell r="W4587"/>
          <cell r="Y4587"/>
          <cell r="Z4587"/>
          <cell r="AA4587"/>
          <cell r="AB4587"/>
          <cell r="AC4587"/>
          <cell r="AD4587"/>
          <cell r="AE4587"/>
        </row>
        <row r="4588">
          <cell r="B4588">
            <v>44179</v>
          </cell>
          <cell r="C4588">
            <v>51</v>
          </cell>
          <cell r="D4588">
            <v>12</v>
          </cell>
          <cell r="E4588">
            <v>2009010027</v>
          </cell>
          <cell r="F4588" t="str">
            <v>Nguồn 24V (SASO)</v>
          </cell>
          <cell r="G4588"/>
          <cell r="H4588" t="str">
            <v>Nhật Anh</v>
          </cell>
          <cell r="I4588">
            <v>1000350</v>
          </cell>
          <cell r="J4588" t="str">
            <v>IQC</v>
          </cell>
          <cell r="K4588">
            <v>500</v>
          </cell>
          <cell r="L4588">
            <v>500</v>
          </cell>
          <cell r="M4588">
            <v>0</v>
          </cell>
          <cell r="P4588"/>
          <cell r="Q4588"/>
          <cell r="R4588"/>
          <cell r="S4588"/>
          <cell r="T4588"/>
          <cell r="U4588"/>
          <cell r="V4588"/>
          <cell r="W4588"/>
          <cell r="Y4588"/>
          <cell r="Z4588"/>
          <cell r="AA4588"/>
          <cell r="AB4588"/>
          <cell r="AC4588"/>
          <cell r="AD4588"/>
          <cell r="AE4588"/>
        </row>
        <row r="4589">
          <cell r="B4589">
            <v>44179</v>
          </cell>
          <cell r="C4589">
            <v>51</v>
          </cell>
          <cell r="D4589">
            <v>12</v>
          </cell>
          <cell r="E4589">
            <v>3004020429</v>
          </cell>
          <cell r="F4589" t="str">
            <v>Khay cốc IQ-PLUS trắng</v>
          </cell>
          <cell r="G4589"/>
          <cell r="H4589" t="str">
            <v>Nhật Anh</v>
          </cell>
          <cell r="I4589">
            <v>1006334</v>
          </cell>
          <cell r="J4589" t="str">
            <v>IQC</v>
          </cell>
          <cell r="K4589">
            <v>367</v>
          </cell>
          <cell r="L4589">
            <v>367</v>
          </cell>
          <cell r="M4589">
            <v>0</v>
          </cell>
          <cell r="P4589"/>
          <cell r="Q4589"/>
          <cell r="R4589"/>
          <cell r="S4589"/>
          <cell r="T4589"/>
          <cell r="U4589"/>
          <cell r="V4589"/>
          <cell r="W4589"/>
          <cell r="Y4589"/>
          <cell r="Z4589"/>
          <cell r="AA4589"/>
          <cell r="AB4589"/>
          <cell r="AC4589"/>
          <cell r="AD4589"/>
          <cell r="AE4589"/>
        </row>
        <row r="4590">
          <cell r="B4590">
            <v>44179</v>
          </cell>
          <cell r="C4590">
            <v>51</v>
          </cell>
          <cell r="D4590">
            <v>12</v>
          </cell>
          <cell r="E4590">
            <v>3004040406</v>
          </cell>
          <cell r="F4590" t="str">
            <v>Thanh gá điện IQ-PLUS trắng</v>
          </cell>
          <cell r="G4590"/>
          <cell r="H4590" t="str">
            <v>Nhật Anh</v>
          </cell>
          <cell r="I4590">
            <v>1006334</v>
          </cell>
          <cell r="J4590" t="str">
            <v>IQC</v>
          </cell>
          <cell r="K4590">
            <v>230</v>
          </cell>
          <cell r="L4590">
            <v>230</v>
          </cell>
          <cell r="M4590">
            <v>0</v>
          </cell>
          <cell r="P4590"/>
          <cell r="Q4590"/>
          <cell r="R4590"/>
          <cell r="S4590"/>
          <cell r="T4590"/>
          <cell r="U4590"/>
          <cell r="V4590"/>
          <cell r="W4590"/>
          <cell r="Y4590"/>
          <cell r="Z4590"/>
          <cell r="AA4590"/>
          <cell r="AB4590"/>
          <cell r="AC4590"/>
          <cell r="AD4590"/>
          <cell r="AE4590"/>
        </row>
        <row r="4591">
          <cell r="B4591">
            <v>44179</v>
          </cell>
          <cell r="C4591">
            <v>51</v>
          </cell>
          <cell r="D4591">
            <v>12</v>
          </cell>
          <cell r="E4591">
            <v>3004020423</v>
          </cell>
          <cell r="F4591" t="str">
            <v>Ốp sau trên IQ-PLUS trắng</v>
          </cell>
          <cell r="G4591"/>
          <cell r="H4591" t="str">
            <v>Nhật Anh</v>
          </cell>
          <cell r="I4591">
            <v>1006334</v>
          </cell>
          <cell r="J4591" t="str">
            <v>IQC</v>
          </cell>
          <cell r="K4591">
            <v>330</v>
          </cell>
          <cell r="L4591">
            <v>330</v>
          </cell>
          <cell r="M4591">
            <v>0</v>
          </cell>
          <cell r="P4591"/>
          <cell r="Q4591"/>
          <cell r="R4591"/>
          <cell r="S4591"/>
          <cell r="T4591"/>
          <cell r="U4591"/>
          <cell r="V4591"/>
          <cell r="W4591"/>
          <cell r="Y4591"/>
          <cell r="Z4591"/>
          <cell r="AA4591"/>
          <cell r="AB4591"/>
          <cell r="AC4591"/>
          <cell r="AD4591"/>
          <cell r="AE4591"/>
        </row>
        <row r="4592">
          <cell r="B4592">
            <v>44179</v>
          </cell>
          <cell r="C4592">
            <v>51</v>
          </cell>
          <cell r="D4592">
            <v>12</v>
          </cell>
          <cell r="E4592">
            <v>3004040422</v>
          </cell>
          <cell r="F4592" t="str">
            <v>Giá tank nhựa IQO-HOT</v>
          </cell>
          <cell r="G4592"/>
          <cell r="H4592" t="str">
            <v>Nhật Anh</v>
          </cell>
          <cell r="I4592">
            <v>1006334</v>
          </cell>
          <cell r="J4592" t="str">
            <v>IQC</v>
          </cell>
          <cell r="K4592">
            <v>94</v>
          </cell>
          <cell r="L4592">
            <v>94</v>
          </cell>
          <cell r="M4592">
            <v>0</v>
          </cell>
          <cell r="P4592"/>
          <cell r="Q4592"/>
          <cell r="R4592"/>
          <cell r="S4592"/>
          <cell r="T4592"/>
          <cell r="U4592"/>
          <cell r="V4592"/>
          <cell r="W4592"/>
          <cell r="Y4592"/>
          <cell r="Z4592"/>
          <cell r="AA4592"/>
          <cell r="AB4592"/>
          <cell r="AC4592"/>
          <cell r="AD4592"/>
          <cell r="AE4592"/>
        </row>
        <row r="4593">
          <cell r="B4593">
            <v>44179</v>
          </cell>
          <cell r="C4593">
            <v>51</v>
          </cell>
          <cell r="D4593">
            <v>12</v>
          </cell>
          <cell r="E4593">
            <v>3004020551</v>
          </cell>
          <cell r="F4593" t="str">
            <v>Tấm che điện S-s038 trắng</v>
          </cell>
          <cell r="G4593"/>
          <cell r="H4593" t="str">
            <v>Nhật Anh</v>
          </cell>
          <cell r="I4593">
            <v>1005399</v>
          </cell>
          <cell r="J4593" t="str">
            <v>IQC</v>
          </cell>
          <cell r="K4593">
            <v>73</v>
          </cell>
          <cell r="L4593">
            <v>73</v>
          </cell>
          <cell r="M4593">
            <v>0</v>
          </cell>
          <cell r="P4593"/>
          <cell r="Q4593"/>
          <cell r="R4593"/>
          <cell r="S4593"/>
          <cell r="T4593"/>
          <cell r="U4593"/>
          <cell r="V4593"/>
          <cell r="W4593"/>
          <cell r="Y4593"/>
          <cell r="Z4593"/>
          <cell r="AA4593"/>
          <cell r="AB4593"/>
          <cell r="AC4593"/>
          <cell r="AD4593"/>
          <cell r="AE4593"/>
        </row>
        <row r="4594">
          <cell r="B4594">
            <v>44179</v>
          </cell>
          <cell r="C4594">
            <v>51</v>
          </cell>
          <cell r="D4594">
            <v>12</v>
          </cell>
          <cell r="E4594">
            <v>3003010205</v>
          </cell>
          <cell r="F4594" t="str">
            <v>Kính tôi đình IQ-PLUS đen</v>
          </cell>
          <cell r="G4594"/>
          <cell r="H4594" t="str">
            <v>Hằng</v>
          </cell>
          <cell r="I4594">
            <v>1005401</v>
          </cell>
          <cell r="J4594" t="str">
            <v>IQC</v>
          </cell>
          <cell r="K4594">
            <v>770</v>
          </cell>
          <cell r="L4594">
            <v>770</v>
          </cell>
          <cell r="M4594">
            <v>0</v>
          </cell>
          <cell r="P4594"/>
          <cell r="Q4594"/>
          <cell r="R4594"/>
          <cell r="S4594"/>
          <cell r="T4594"/>
          <cell r="U4594"/>
          <cell r="V4594"/>
          <cell r="W4594"/>
          <cell r="Y4594"/>
          <cell r="Z4594"/>
          <cell r="AA4594"/>
          <cell r="AB4594"/>
          <cell r="AC4594"/>
          <cell r="AD4594"/>
          <cell r="AE4594"/>
        </row>
        <row r="4595">
          <cell r="B4595">
            <v>44179</v>
          </cell>
          <cell r="C4595">
            <v>51</v>
          </cell>
          <cell r="D4595">
            <v>12</v>
          </cell>
          <cell r="E4595">
            <v>3003020118</v>
          </cell>
          <cell r="F4595" t="str">
            <v>Kính tôi đình IRO3 CT KAROFI đen</v>
          </cell>
          <cell r="G4595"/>
          <cell r="H4595" t="str">
            <v>Hằng</v>
          </cell>
          <cell r="I4595">
            <v>1005401</v>
          </cell>
          <cell r="J4595" t="str">
            <v>IQC</v>
          </cell>
          <cell r="K4595">
            <v>1190</v>
          </cell>
          <cell r="L4595">
            <v>1190</v>
          </cell>
          <cell r="M4595">
            <v>0</v>
          </cell>
          <cell r="P4595"/>
          <cell r="Q4595"/>
          <cell r="R4595"/>
          <cell r="S4595"/>
          <cell r="T4595"/>
          <cell r="U4595"/>
          <cell r="V4595"/>
          <cell r="W4595"/>
          <cell r="Y4595"/>
          <cell r="Z4595"/>
          <cell r="AA4595"/>
          <cell r="AB4595"/>
          <cell r="AC4595"/>
          <cell r="AD4595"/>
          <cell r="AE4595"/>
        </row>
        <row r="4596">
          <cell r="B4596">
            <v>44179</v>
          </cell>
          <cell r="C4596">
            <v>51</v>
          </cell>
          <cell r="D4596">
            <v>12</v>
          </cell>
          <cell r="E4596">
            <v>3003010204</v>
          </cell>
          <cell r="F4596" t="str">
            <v>Kính tôi cánh KAROFI OPTIMUS PLUS đen</v>
          </cell>
          <cell r="G4596"/>
          <cell r="H4596" t="str">
            <v>Hằng</v>
          </cell>
          <cell r="I4596">
            <v>1005401</v>
          </cell>
          <cell r="J4596" t="str">
            <v>IQC</v>
          </cell>
          <cell r="K4596">
            <v>300</v>
          </cell>
          <cell r="L4596">
            <v>300</v>
          </cell>
          <cell r="M4596">
            <v>0</v>
          </cell>
          <cell r="P4596"/>
          <cell r="Q4596"/>
          <cell r="R4596"/>
          <cell r="S4596"/>
          <cell r="T4596"/>
          <cell r="U4596"/>
          <cell r="V4596"/>
          <cell r="W4596"/>
          <cell r="Y4596"/>
          <cell r="Z4596"/>
          <cell r="AA4596"/>
          <cell r="AB4596"/>
          <cell r="AC4596"/>
          <cell r="AD4596"/>
          <cell r="AE4596"/>
        </row>
        <row r="4597">
          <cell r="B4597">
            <v>44179</v>
          </cell>
          <cell r="C4597">
            <v>51</v>
          </cell>
          <cell r="D4597">
            <v>12</v>
          </cell>
          <cell r="E4597">
            <v>3003010220</v>
          </cell>
          <cell r="F4597" t="str">
            <v>Kính tôi cánh IQ đen 4mm KAROFI</v>
          </cell>
          <cell r="G4597"/>
          <cell r="H4597" t="str">
            <v>Hằng</v>
          </cell>
          <cell r="I4597">
            <v>1005401</v>
          </cell>
          <cell r="J4597" t="str">
            <v>IQC</v>
          </cell>
          <cell r="K4597">
            <v>1640</v>
          </cell>
          <cell r="L4597">
            <v>1640</v>
          </cell>
          <cell r="M4597">
            <v>0</v>
          </cell>
          <cell r="P4597"/>
          <cell r="Q4597"/>
          <cell r="R4597"/>
          <cell r="S4597"/>
          <cell r="T4597"/>
          <cell r="U4597"/>
          <cell r="V4597"/>
          <cell r="W4597"/>
          <cell r="Y4597"/>
          <cell r="Z4597"/>
          <cell r="AA4597"/>
          <cell r="AB4597"/>
          <cell r="AC4597"/>
          <cell r="AD4597"/>
          <cell r="AE4597"/>
        </row>
        <row r="4598">
          <cell r="B4598">
            <v>44179</v>
          </cell>
          <cell r="C4598">
            <v>51</v>
          </cell>
          <cell r="D4598">
            <v>12</v>
          </cell>
          <cell r="E4598">
            <v>3003010244</v>
          </cell>
          <cell r="F4598" t="str">
            <v>Kính tôi cánh IRO3 CT 4mm KAROFI đen</v>
          </cell>
          <cell r="G4598"/>
          <cell r="H4598" t="str">
            <v>Hằng</v>
          </cell>
          <cell r="I4598">
            <v>1005401</v>
          </cell>
          <cell r="J4598" t="str">
            <v>IQC</v>
          </cell>
          <cell r="K4598">
            <v>936</v>
          </cell>
          <cell r="L4598">
            <v>936</v>
          </cell>
          <cell r="M4598">
            <v>0</v>
          </cell>
          <cell r="P4598"/>
          <cell r="Q4598"/>
          <cell r="R4598"/>
          <cell r="S4598"/>
          <cell r="T4598"/>
          <cell r="U4598"/>
          <cell r="V4598"/>
          <cell r="W4598"/>
          <cell r="Y4598"/>
          <cell r="Z4598"/>
          <cell r="AA4598"/>
          <cell r="AB4598"/>
          <cell r="AC4598"/>
          <cell r="AD4598"/>
          <cell r="AE4598"/>
        </row>
        <row r="4599">
          <cell r="B4599">
            <v>44179</v>
          </cell>
          <cell r="C4599">
            <v>51</v>
          </cell>
          <cell r="D4599">
            <v>12</v>
          </cell>
          <cell r="E4599">
            <v>3003020099</v>
          </cell>
          <cell r="F4599" t="str">
            <v>Kính tôi đình IRO3 đen OPTIMUS i1</v>
          </cell>
          <cell r="G4599"/>
          <cell r="H4599" t="str">
            <v>Hằng</v>
          </cell>
          <cell r="I4599">
            <v>1005401</v>
          </cell>
          <cell r="J4599" t="str">
            <v>IQC</v>
          </cell>
          <cell r="K4599">
            <v>67</v>
          </cell>
          <cell r="L4599">
            <v>67</v>
          </cell>
          <cell r="M4599">
            <v>0</v>
          </cell>
          <cell r="P4599"/>
          <cell r="Q4599"/>
          <cell r="R4599"/>
          <cell r="S4599"/>
          <cell r="T4599"/>
          <cell r="U4599"/>
          <cell r="V4599"/>
          <cell r="W4599"/>
          <cell r="Y4599"/>
          <cell r="Z4599"/>
          <cell r="AA4599"/>
          <cell r="AB4599"/>
          <cell r="AC4599"/>
          <cell r="AD4599"/>
          <cell r="AE4599"/>
        </row>
        <row r="4600">
          <cell r="B4600">
            <v>44179</v>
          </cell>
          <cell r="C4600">
            <v>51</v>
          </cell>
          <cell r="D4600">
            <v>12</v>
          </cell>
          <cell r="E4600">
            <v>3003010256</v>
          </cell>
          <cell r="F4600" t="str">
            <v>Kính tôi cánh IRO3 4mm đen MEGATON-H</v>
          </cell>
          <cell r="G4600"/>
          <cell r="H4600" t="str">
            <v>Hằng</v>
          </cell>
          <cell r="I4600">
            <v>1005401</v>
          </cell>
          <cell r="J4600" t="str">
            <v>IQC</v>
          </cell>
          <cell r="K4600">
            <v>70</v>
          </cell>
          <cell r="L4600">
            <v>70</v>
          </cell>
          <cell r="M4600">
            <v>0</v>
          </cell>
          <cell r="P4600"/>
          <cell r="Q4600"/>
          <cell r="R4600"/>
          <cell r="S4600"/>
          <cell r="T4600"/>
          <cell r="U4600"/>
          <cell r="V4600"/>
          <cell r="W4600"/>
          <cell r="Y4600"/>
          <cell r="Z4600"/>
          <cell r="AA4600"/>
          <cell r="AB4600"/>
          <cell r="AC4600"/>
          <cell r="AD4600"/>
          <cell r="AE4600"/>
        </row>
        <row r="4601">
          <cell r="B4601">
            <v>44179</v>
          </cell>
          <cell r="C4601">
            <v>51</v>
          </cell>
          <cell r="D4601">
            <v>12</v>
          </cell>
          <cell r="E4601">
            <v>3004040378</v>
          </cell>
          <cell r="F4601" t="str">
            <v>Giá đỡ bản lề dưới IRO3 E8RO ghi</v>
          </cell>
          <cell r="G4601"/>
          <cell r="H4601" t="str">
            <v>Hằng</v>
          </cell>
          <cell r="I4601">
            <v>1005401</v>
          </cell>
          <cell r="J4601" t="str">
            <v>IQC</v>
          </cell>
          <cell r="K4601">
            <v>600</v>
          </cell>
          <cell r="L4601">
            <v>600</v>
          </cell>
          <cell r="M4601">
            <v>0</v>
          </cell>
          <cell r="P4601"/>
          <cell r="Q4601"/>
          <cell r="R4601"/>
          <cell r="S4601"/>
          <cell r="T4601"/>
          <cell r="U4601"/>
          <cell r="V4601"/>
          <cell r="W4601"/>
          <cell r="Y4601"/>
          <cell r="Z4601"/>
          <cell r="AA4601"/>
          <cell r="AB4601"/>
          <cell r="AC4601"/>
          <cell r="AD4601"/>
          <cell r="AE4601"/>
        </row>
        <row r="4602">
          <cell r="B4602">
            <v>44179</v>
          </cell>
          <cell r="C4602">
            <v>51</v>
          </cell>
          <cell r="D4602">
            <v>12</v>
          </cell>
          <cell r="E4602">
            <v>3003050032</v>
          </cell>
          <cell r="F4602" t="str">
            <v>Thân tủ IQO trắng (0.6mm)</v>
          </cell>
          <cell r="G4602"/>
          <cell r="H4602" t="str">
            <v>Hằng</v>
          </cell>
          <cell r="I4602">
            <v>1006334</v>
          </cell>
          <cell r="J4602" t="str">
            <v>IQC</v>
          </cell>
          <cell r="K4602">
            <v>100</v>
          </cell>
          <cell r="L4602">
            <v>100</v>
          </cell>
          <cell r="M4602">
            <v>0</v>
          </cell>
          <cell r="P4602"/>
          <cell r="Q4602"/>
          <cell r="R4602"/>
          <cell r="S4602"/>
          <cell r="T4602"/>
          <cell r="U4602"/>
          <cell r="V4602"/>
          <cell r="W4602"/>
          <cell r="Y4602"/>
          <cell r="Z4602"/>
          <cell r="AA4602"/>
          <cell r="AB4602"/>
          <cell r="AC4602"/>
          <cell r="AD4602"/>
          <cell r="AE4602"/>
        </row>
        <row r="4603">
          <cell r="B4603">
            <v>44179</v>
          </cell>
          <cell r="C4603">
            <v>51</v>
          </cell>
          <cell r="D4603">
            <v>12</v>
          </cell>
          <cell r="E4603">
            <v>3004040385</v>
          </cell>
          <cell r="F4603" t="str">
            <v>Khung giá tủ HPC trắng</v>
          </cell>
          <cell r="G4603"/>
          <cell r="H4603" t="str">
            <v>Hằng</v>
          </cell>
          <cell r="I4603">
            <v>1006334</v>
          </cell>
          <cell r="J4603" t="str">
            <v>IQC</v>
          </cell>
          <cell r="K4603">
            <v>170</v>
          </cell>
          <cell r="L4603">
            <v>170</v>
          </cell>
          <cell r="M4603">
            <v>0</v>
          </cell>
          <cell r="P4603"/>
          <cell r="Q4603"/>
          <cell r="R4603"/>
          <cell r="S4603"/>
          <cell r="T4603"/>
          <cell r="U4603"/>
          <cell r="V4603"/>
          <cell r="W4603"/>
          <cell r="Y4603"/>
          <cell r="Z4603"/>
          <cell r="AA4603"/>
          <cell r="AB4603"/>
          <cell r="AC4603"/>
          <cell r="AD4603"/>
          <cell r="AE4603"/>
        </row>
        <row r="4604">
          <cell r="B4604">
            <v>44179</v>
          </cell>
          <cell r="C4604">
            <v>51</v>
          </cell>
          <cell r="D4604">
            <v>12</v>
          </cell>
          <cell r="E4604">
            <v>3003050005</v>
          </cell>
          <cell r="F4604" t="str">
            <v>Thân tủ IQ vàng (0.5mm)</v>
          </cell>
          <cell r="G4604"/>
          <cell r="H4604" t="str">
            <v>Hằng</v>
          </cell>
          <cell r="I4604">
            <v>1005399</v>
          </cell>
          <cell r="J4604" t="str">
            <v>IQC</v>
          </cell>
          <cell r="K4604">
            <v>400</v>
          </cell>
          <cell r="L4604">
            <v>400</v>
          </cell>
          <cell r="M4604">
            <v>0</v>
          </cell>
          <cell r="P4604"/>
          <cell r="Q4604"/>
          <cell r="R4604"/>
          <cell r="S4604"/>
          <cell r="T4604"/>
          <cell r="U4604"/>
          <cell r="V4604"/>
          <cell r="W4604"/>
          <cell r="Y4604"/>
          <cell r="Z4604"/>
          <cell r="AA4604"/>
          <cell r="AB4604"/>
          <cell r="AC4604"/>
          <cell r="AD4604"/>
          <cell r="AE4604"/>
        </row>
        <row r="4605">
          <cell r="B4605">
            <v>44179</v>
          </cell>
          <cell r="C4605">
            <v>51</v>
          </cell>
          <cell r="D4605">
            <v>12</v>
          </cell>
          <cell r="E4605">
            <v>3003050005</v>
          </cell>
          <cell r="F4605" t="str">
            <v>Thân tủ IQ vàng (0.5mm)</v>
          </cell>
          <cell r="G4605"/>
          <cell r="H4605" t="str">
            <v>Hằng</v>
          </cell>
          <cell r="I4605">
            <v>1006334</v>
          </cell>
          <cell r="J4605" t="str">
            <v>IQC</v>
          </cell>
          <cell r="K4605">
            <v>200</v>
          </cell>
          <cell r="L4605">
            <v>200</v>
          </cell>
          <cell r="M4605">
            <v>0</v>
          </cell>
          <cell r="P4605"/>
          <cell r="Q4605"/>
          <cell r="R4605"/>
          <cell r="S4605"/>
          <cell r="T4605"/>
          <cell r="U4605"/>
          <cell r="V4605"/>
          <cell r="W4605"/>
          <cell r="Y4605"/>
          <cell r="Z4605"/>
          <cell r="AA4605"/>
          <cell r="AB4605"/>
          <cell r="AC4605"/>
          <cell r="AD4605"/>
          <cell r="AE4605"/>
        </row>
        <row r="4606">
          <cell r="B4606">
            <v>44179</v>
          </cell>
          <cell r="C4606">
            <v>51</v>
          </cell>
          <cell r="D4606">
            <v>12</v>
          </cell>
          <cell r="E4606">
            <v>3003050041</v>
          </cell>
          <cell r="F4606" t="str">
            <v>Thân tủ IRO3 E8RO ghi</v>
          </cell>
          <cell r="G4606"/>
          <cell r="H4606" t="str">
            <v>Hằng</v>
          </cell>
          <cell r="I4606">
            <v>1006334</v>
          </cell>
          <cell r="J4606" t="str">
            <v>IQC</v>
          </cell>
          <cell r="K4606">
            <v>700</v>
          </cell>
          <cell r="L4606">
            <v>700</v>
          </cell>
          <cell r="M4606">
            <v>0</v>
          </cell>
          <cell r="P4606"/>
          <cell r="Q4606"/>
          <cell r="R4606"/>
          <cell r="S4606"/>
          <cell r="T4606"/>
          <cell r="U4606"/>
          <cell r="V4606"/>
          <cell r="W4606"/>
          <cell r="Y4606"/>
          <cell r="Z4606"/>
          <cell r="AA4606"/>
          <cell r="AB4606"/>
          <cell r="AC4606"/>
          <cell r="AD4606"/>
          <cell r="AE4606"/>
        </row>
        <row r="4607">
          <cell r="B4607">
            <v>44179</v>
          </cell>
          <cell r="C4607">
            <v>51</v>
          </cell>
          <cell r="D4607">
            <v>12</v>
          </cell>
          <cell r="E4607">
            <v>4003010061</v>
          </cell>
          <cell r="F4607" t="str">
            <v>Thép tấm SPCC 1.2x1180x305</v>
          </cell>
          <cell r="G4607"/>
          <cell r="H4607" t="str">
            <v>Hằng</v>
          </cell>
          <cell r="I4607">
            <v>1000341</v>
          </cell>
          <cell r="J4607" t="str">
            <v>IQC</v>
          </cell>
          <cell r="K4607">
            <v>1212</v>
          </cell>
          <cell r="L4607">
            <v>1212</v>
          </cell>
          <cell r="M4607">
            <v>0</v>
          </cell>
          <cell r="P4607"/>
          <cell r="Q4607"/>
          <cell r="R4607"/>
          <cell r="S4607"/>
          <cell r="T4607"/>
          <cell r="U4607"/>
          <cell r="V4607"/>
          <cell r="W4607"/>
          <cell r="Y4607"/>
          <cell r="Z4607"/>
          <cell r="AA4607"/>
          <cell r="AB4607"/>
          <cell r="AC4607"/>
          <cell r="AD4607"/>
          <cell r="AE4607"/>
        </row>
        <row r="4608">
          <cell r="B4608">
            <v>44179</v>
          </cell>
          <cell r="C4608">
            <v>51</v>
          </cell>
          <cell r="D4608">
            <v>12</v>
          </cell>
          <cell r="E4608">
            <v>3004020379</v>
          </cell>
          <cell r="F4608" t="str">
            <v>Thép tấm SPCC 1.2x70x286</v>
          </cell>
          <cell r="G4608"/>
          <cell r="H4608" t="str">
            <v>Hằng</v>
          </cell>
          <cell r="I4608">
            <v>1000341</v>
          </cell>
          <cell r="J4608" t="str">
            <v>IQC</v>
          </cell>
          <cell r="K4608">
            <v>5086</v>
          </cell>
          <cell r="L4608">
            <v>5086</v>
          </cell>
          <cell r="M4608">
            <v>0</v>
          </cell>
          <cell r="P4608"/>
          <cell r="Q4608"/>
          <cell r="R4608"/>
          <cell r="S4608"/>
          <cell r="T4608"/>
          <cell r="U4608"/>
          <cell r="V4608"/>
          <cell r="W4608"/>
          <cell r="Y4608"/>
          <cell r="Z4608"/>
          <cell r="AA4608"/>
          <cell r="AB4608"/>
          <cell r="AC4608"/>
          <cell r="AD4608"/>
          <cell r="AE4608"/>
        </row>
        <row r="4609">
          <cell r="B4609">
            <v>44179</v>
          </cell>
          <cell r="C4609">
            <v>51</v>
          </cell>
          <cell r="D4609">
            <v>12</v>
          </cell>
          <cell r="E4609">
            <v>4003010079</v>
          </cell>
          <cell r="F4609" t="str">
            <v>Thép tấm SPCC 0.8x307x1219</v>
          </cell>
          <cell r="G4609"/>
          <cell r="H4609" t="str">
            <v>Hằng</v>
          </cell>
          <cell r="I4609">
            <v>1000341</v>
          </cell>
          <cell r="J4609" t="str">
            <v>IQC</v>
          </cell>
          <cell r="K4609">
            <v>877</v>
          </cell>
          <cell r="L4609">
            <v>877</v>
          </cell>
          <cell r="M4609">
            <v>0</v>
          </cell>
          <cell r="P4609"/>
          <cell r="Q4609"/>
          <cell r="R4609"/>
          <cell r="S4609"/>
          <cell r="T4609"/>
          <cell r="U4609"/>
          <cell r="V4609"/>
          <cell r="W4609"/>
          <cell r="Y4609"/>
          <cell r="Z4609"/>
          <cell r="AA4609"/>
          <cell r="AB4609"/>
          <cell r="AC4609"/>
          <cell r="AD4609"/>
          <cell r="AE4609"/>
        </row>
        <row r="4610">
          <cell r="B4610">
            <v>44179</v>
          </cell>
          <cell r="C4610">
            <v>51</v>
          </cell>
          <cell r="D4610">
            <v>12</v>
          </cell>
          <cell r="E4610">
            <v>3004020487</v>
          </cell>
          <cell r="F4610" t="str">
            <v>Vỏ thân tủ IQ-PLUS (CS)</v>
          </cell>
          <cell r="G4610"/>
          <cell r="H4610" t="str">
            <v>Hằng</v>
          </cell>
          <cell r="I4610">
            <v>1000341</v>
          </cell>
          <cell r="J4610" t="str">
            <v>IQC</v>
          </cell>
          <cell r="K4610">
            <v>424</v>
          </cell>
          <cell r="L4610">
            <v>419</v>
          </cell>
          <cell r="M4610">
            <v>5</v>
          </cell>
          <cell r="P4610"/>
          <cell r="Q4610"/>
          <cell r="R4610"/>
          <cell r="S4610">
            <v>5</v>
          </cell>
          <cell r="T4610"/>
          <cell r="U4610"/>
          <cell r="V4610"/>
          <cell r="W4610"/>
          <cell r="Y4610"/>
          <cell r="Z4610"/>
          <cell r="AA4610"/>
          <cell r="AB4610"/>
          <cell r="AC4610"/>
          <cell r="AD4610"/>
          <cell r="AE4610"/>
        </row>
        <row r="4611">
          <cell r="B4611">
            <v>44179</v>
          </cell>
          <cell r="C4611">
            <v>51</v>
          </cell>
          <cell r="D4611">
            <v>12</v>
          </cell>
          <cell r="E4611">
            <v>4006020002</v>
          </cell>
          <cell r="F4611" t="str">
            <v>Túi PE 75x141</v>
          </cell>
          <cell r="G4611"/>
          <cell r="H4611" t="str">
            <v>Hằng</v>
          </cell>
          <cell r="I4611">
            <v>1000341</v>
          </cell>
          <cell r="J4611" t="str">
            <v>IQC</v>
          </cell>
          <cell r="K4611">
            <v>15000</v>
          </cell>
          <cell r="L4611">
            <v>15000</v>
          </cell>
          <cell r="M4611">
            <v>0</v>
          </cell>
          <cell r="P4611"/>
          <cell r="Q4611"/>
          <cell r="R4611"/>
          <cell r="S4611"/>
          <cell r="T4611"/>
          <cell r="U4611"/>
          <cell r="V4611"/>
          <cell r="W4611"/>
          <cell r="Y4611"/>
          <cell r="Z4611"/>
          <cell r="AA4611"/>
          <cell r="AB4611"/>
          <cell r="AC4611"/>
          <cell r="AD4611"/>
          <cell r="AE4611"/>
        </row>
        <row r="4612">
          <cell r="B4612">
            <v>44179</v>
          </cell>
          <cell r="C4612">
            <v>51</v>
          </cell>
          <cell r="D4612">
            <v>12</v>
          </cell>
          <cell r="E4612">
            <v>4006020008</v>
          </cell>
          <cell r="F4612" t="str">
            <v>Túi PE 35x55</v>
          </cell>
          <cell r="G4612"/>
          <cell r="H4612" t="str">
            <v>Hằng</v>
          </cell>
          <cell r="I4612">
            <v>1000015</v>
          </cell>
          <cell r="J4612" t="str">
            <v>IQC</v>
          </cell>
          <cell r="K4612">
            <v>20000</v>
          </cell>
          <cell r="L4612">
            <v>20000</v>
          </cell>
          <cell r="M4612">
            <v>0</v>
          </cell>
          <cell r="P4612"/>
          <cell r="Q4612"/>
          <cell r="R4612"/>
          <cell r="S4612"/>
          <cell r="T4612"/>
          <cell r="U4612"/>
          <cell r="V4612"/>
          <cell r="W4612"/>
          <cell r="Y4612"/>
          <cell r="Z4612"/>
          <cell r="AA4612"/>
          <cell r="AB4612"/>
          <cell r="AC4612"/>
          <cell r="AD4612"/>
          <cell r="AE4612"/>
        </row>
        <row r="4613">
          <cell r="B4613">
            <v>44179</v>
          </cell>
          <cell r="C4613">
            <v>51</v>
          </cell>
          <cell r="D4613">
            <v>12</v>
          </cell>
          <cell r="E4613">
            <v>4003010072</v>
          </cell>
          <cell r="F4613" t="str">
            <v>Thép tấm SPCC 0.6x950x1085</v>
          </cell>
          <cell r="G4613"/>
          <cell r="H4613" t="str">
            <v>Hằng</v>
          </cell>
          <cell r="I4613">
            <v>1000341</v>
          </cell>
          <cell r="J4613" t="str">
            <v>IQC</v>
          </cell>
          <cell r="K4613">
            <v>598</v>
          </cell>
          <cell r="L4613">
            <v>598</v>
          </cell>
          <cell r="M4613">
            <v>0</v>
          </cell>
          <cell r="P4613"/>
          <cell r="Q4613"/>
          <cell r="R4613"/>
          <cell r="S4613"/>
          <cell r="T4613"/>
          <cell r="U4613"/>
          <cell r="V4613"/>
          <cell r="W4613"/>
          <cell r="Y4613"/>
          <cell r="Z4613"/>
          <cell r="AA4613"/>
          <cell r="AB4613"/>
          <cell r="AC4613"/>
          <cell r="AD4613"/>
          <cell r="AE4613"/>
        </row>
        <row r="4614">
          <cell r="B4614">
            <v>44179</v>
          </cell>
          <cell r="C4614">
            <v>51</v>
          </cell>
          <cell r="D4614">
            <v>12</v>
          </cell>
          <cell r="E4614">
            <v>4003010037</v>
          </cell>
          <cell r="F4614" t="str">
            <v>Thép tấm SPCC 1x1219x2230</v>
          </cell>
          <cell r="G4614"/>
          <cell r="H4614" t="str">
            <v>Hằng</v>
          </cell>
          <cell r="I4614">
            <v>1000341</v>
          </cell>
          <cell r="J4614" t="str">
            <v>IQC</v>
          </cell>
          <cell r="K4614">
            <v>87</v>
          </cell>
          <cell r="L4614">
            <v>87</v>
          </cell>
          <cell r="M4614">
            <v>0</v>
          </cell>
          <cell r="P4614"/>
          <cell r="Q4614"/>
          <cell r="R4614"/>
          <cell r="S4614"/>
          <cell r="T4614"/>
          <cell r="U4614"/>
          <cell r="V4614"/>
          <cell r="W4614"/>
          <cell r="Y4614"/>
          <cell r="Z4614"/>
          <cell r="AA4614"/>
          <cell r="AB4614"/>
          <cell r="AC4614"/>
          <cell r="AD4614"/>
          <cell r="AE4614"/>
        </row>
        <row r="4615">
          <cell r="B4615">
            <v>44179</v>
          </cell>
          <cell r="C4615">
            <v>51</v>
          </cell>
          <cell r="D4615">
            <v>12</v>
          </cell>
          <cell r="E4615">
            <v>4003010005</v>
          </cell>
          <cell r="F4615" t="str">
            <v>Thép cán nguội - Thân tủ 0.5mm</v>
          </cell>
          <cell r="G4615"/>
          <cell r="H4615" t="str">
            <v>Hằng</v>
          </cell>
          <cell r="I4615">
            <v>1000341</v>
          </cell>
          <cell r="J4615" t="str">
            <v>IQC</v>
          </cell>
          <cell r="K4615">
            <v>2000</v>
          </cell>
          <cell r="L4615">
            <v>2000</v>
          </cell>
          <cell r="M4615">
            <v>0</v>
          </cell>
          <cell r="P4615"/>
          <cell r="Q4615"/>
          <cell r="R4615"/>
          <cell r="S4615"/>
          <cell r="T4615"/>
          <cell r="U4615"/>
          <cell r="V4615"/>
          <cell r="W4615"/>
          <cell r="Y4615"/>
          <cell r="Z4615"/>
          <cell r="AA4615"/>
          <cell r="AB4615"/>
          <cell r="AC4615"/>
          <cell r="AD4615"/>
          <cell r="AE4615"/>
        </row>
        <row r="4616">
          <cell r="B4616">
            <v>44179</v>
          </cell>
          <cell r="C4616">
            <v>51</v>
          </cell>
          <cell r="D4616">
            <v>12</v>
          </cell>
          <cell r="E4616">
            <v>4003010001</v>
          </cell>
          <cell r="F4616" t="str">
            <v>Thép cán nguội đố ngang 0.5</v>
          </cell>
          <cell r="G4616"/>
          <cell r="H4616" t="str">
            <v>Hằng</v>
          </cell>
          <cell r="I4616">
            <v>1000341</v>
          </cell>
          <cell r="J4616" t="str">
            <v>IQC</v>
          </cell>
          <cell r="K4616">
            <v>1500</v>
          </cell>
          <cell r="L4616">
            <v>1500</v>
          </cell>
          <cell r="M4616">
            <v>0</v>
          </cell>
          <cell r="P4616"/>
          <cell r="Q4616"/>
          <cell r="R4616"/>
          <cell r="S4616"/>
          <cell r="T4616"/>
          <cell r="U4616"/>
          <cell r="V4616"/>
          <cell r="W4616"/>
          <cell r="Y4616"/>
          <cell r="Z4616"/>
          <cell r="AA4616"/>
          <cell r="AB4616"/>
          <cell r="AC4616"/>
          <cell r="AD4616"/>
          <cell r="AE4616"/>
        </row>
        <row r="4617">
          <cell r="B4617">
            <v>44179</v>
          </cell>
          <cell r="C4617">
            <v>51</v>
          </cell>
          <cell r="D4617">
            <v>12</v>
          </cell>
          <cell r="E4617">
            <v>1001030135</v>
          </cell>
          <cell r="F4617" t="str">
            <v>Máy lọc nước KoriHome WPK-906</v>
          </cell>
          <cell r="G4617"/>
          <cell r="H4617" t="str">
            <v>Sa</v>
          </cell>
          <cell r="I4617" t="str">
            <v>Lắp ráp</v>
          </cell>
          <cell r="J4617" t="str">
            <v>OQC</v>
          </cell>
          <cell r="K4617">
            <v>40</v>
          </cell>
          <cell r="L4617">
            <v>40</v>
          </cell>
          <cell r="M4617">
            <v>0</v>
          </cell>
          <cell r="P4617"/>
          <cell r="Q4617"/>
          <cell r="R4617"/>
          <cell r="S4617"/>
          <cell r="T4617"/>
          <cell r="U4617"/>
          <cell r="V4617"/>
          <cell r="W4617"/>
          <cell r="Y4617"/>
          <cell r="Z4617"/>
          <cell r="AA4617"/>
          <cell r="AB4617"/>
          <cell r="AC4617"/>
          <cell r="AD4617"/>
          <cell r="AE4617"/>
        </row>
        <row r="4618">
          <cell r="B4618">
            <v>44179</v>
          </cell>
          <cell r="C4618">
            <v>51</v>
          </cell>
          <cell r="D4618">
            <v>12</v>
          </cell>
          <cell r="E4618">
            <v>1001030063</v>
          </cell>
          <cell r="F4618" t="str">
            <v>Máy lọc nước KoriHome WPK-818 (818-RO)</v>
          </cell>
          <cell r="G4618"/>
          <cell r="H4618" t="str">
            <v>Sa</v>
          </cell>
          <cell r="I4618" t="str">
            <v>Lắp ráp</v>
          </cell>
          <cell r="J4618" t="str">
            <v>OQC</v>
          </cell>
          <cell r="K4618">
            <v>60</v>
          </cell>
          <cell r="L4618">
            <v>60</v>
          </cell>
          <cell r="M4618">
            <v>0</v>
          </cell>
          <cell r="P4618"/>
          <cell r="Q4618"/>
          <cell r="R4618"/>
          <cell r="S4618"/>
          <cell r="T4618"/>
          <cell r="U4618"/>
          <cell r="V4618"/>
          <cell r="W4618"/>
          <cell r="Y4618"/>
          <cell r="Z4618"/>
          <cell r="AA4618"/>
          <cell r="AB4618"/>
          <cell r="AC4618"/>
          <cell r="AD4618"/>
          <cell r="AE4618"/>
        </row>
        <row r="4619">
          <cell r="B4619">
            <v>44179</v>
          </cell>
          <cell r="C4619">
            <v>51</v>
          </cell>
          <cell r="D4619">
            <v>12</v>
          </cell>
          <cell r="E4619">
            <v>1001040391</v>
          </cell>
          <cell r="F4619" t="str">
            <v>Máy lọc nước Optimus Plus O-P1310</v>
          </cell>
          <cell r="G4619"/>
          <cell r="H4619" t="str">
            <v>Sa</v>
          </cell>
          <cell r="I4619" t="str">
            <v>Lắp ráp</v>
          </cell>
          <cell r="J4619" t="str">
            <v>OQC</v>
          </cell>
          <cell r="K4619">
            <v>100</v>
          </cell>
          <cell r="L4619">
            <v>100</v>
          </cell>
          <cell r="M4619">
            <v>0</v>
          </cell>
          <cell r="P4619"/>
          <cell r="Q4619"/>
          <cell r="R4619"/>
          <cell r="S4619"/>
          <cell r="T4619"/>
          <cell r="U4619"/>
          <cell r="V4619"/>
          <cell r="W4619"/>
          <cell r="Y4619"/>
          <cell r="Z4619"/>
          <cell r="AA4619"/>
          <cell r="AB4619"/>
          <cell r="AC4619"/>
          <cell r="AD4619"/>
          <cell r="AE4619"/>
        </row>
        <row r="4620">
          <cell r="B4620">
            <v>44179</v>
          </cell>
          <cell r="C4620">
            <v>51</v>
          </cell>
          <cell r="D4620">
            <v>12</v>
          </cell>
          <cell r="E4620">
            <v>1001040410</v>
          </cell>
          <cell r="F4620" t="str">
            <v>Máy lọc nước KAROFI N-e239 GT</v>
          </cell>
          <cell r="G4620"/>
          <cell r="H4620" t="str">
            <v>Tuyển</v>
          </cell>
          <cell r="I4620" t="str">
            <v>Lắp ráp</v>
          </cell>
          <cell r="J4620" t="str">
            <v>OQC</v>
          </cell>
          <cell r="K4620">
            <v>400</v>
          </cell>
          <cell r="L4620">
            <v>400</v>
          </cell>
          <cell r="M4620">
            <v>0</v>
          </cell>
          <cell r="P4620"/>
          <cell r="Q4620"/>
          <cell r="R4620"/>
          <cell r="S4620"/>
          <cell r="T4620"/>
          <cell r="U4620"/>
          <cell r="V4620"/>
          <cell r="W4620"/>
          <cell r="Y4620"/>
          <cell r="Z4620"/>
          <cell r="AA4620"/>
          <cell r="AB4620"/>
          <cell r="AC4620"/>
          <cell r="AD4620"/>
          <cell r="AE4620"/>
        </row>
        <row r="4621">
          <cell r="B4621">
            <v>44179</v>
          </cell>
          <cell r="C4621">
            <v>51</v>
          </cell>
          <cell r="D4621">
            <v>12</v>
          </cell>
          <cell r="E4621">
            <v>1001040364</v>
          </cell>
          <cell r="F4621" t="str">
            <v>Máy lọc nước KAROFI E8RO MT</v>
          </cell>
          <cell r="G4621"/>
          <cell r="H4621" t="str">
            <v>Tuyển</v>
          </cell>
          <cell r="I4621" t="str">
            <v>Lắp ráp</v>
          </cell>
          <cell r="J4621" t="str">
            <v>OQC</v>
          </cell>
          <cell r="K4621">
            <v>400</v>
          </cell>
          <cell r="L4621">
            <v>400</v>
          </cell>
          <cell r="M4621">
            <v>0</v>
          </cell>
          <cell r="P4621"/>
          <cell r="Q4621"/>
          <cell r="R4621"/>
          <cell r="S4621"/>
          <cell r="T4621"/>
          <cell r="U4621"/>
          <cell r="V4621"/>
          <cell r="W4621"/>
          <cell r="Y4621"/>
          <cell r="Z4621"/>
          <cell r="AA4621"/>
          <cell r="AB4621"/>
          <cell r="AC4621"/>
          <cell r="AD4621"/>
          <cell r="AE4621"/>
        </row>
        <row r="4622">
          <cell r="B4622">
            <v>44179</v>
          </cell>
          <cell r="C4622">
            <v>51</v>
          </cell>
          <cell r="D4622">
            <v>12</v>
          </cell>
          <cell r="E4622">
            <v>1001040411</v>
          </cell>
          <cell r="F4622" t="str">
            <v>Máy lọc nước KAROFI Slim S-s038</v>
          </cell>
          <cell r="G4622"/>
          <cell r="H4622" t="str">
            <v>Tuyển</v>
          </cell>
          <cell r="I4622" t="str">
            <v>Lắp ráp</v>
          </cell>
          <cell r="J4622" t="str">
            <v>OQC</v>
          </cell>
          <cell r="K4622">
            <v>200</v>
          </cell>
          <cell r="L4622">
            <v>200</v>
          </cell>
          <cell r="M4622">
            <v>0</v>
          </cell>
          <cell r="P4622"/>
          <cell r="Q4622"/>
          <cell r="R4622"/>
          <cell r="S4622"/>
          <cell r="T4622"/>
          <cell r="U4622"/>
          <cell r="V4622"/>
          <cell r="W4622"/>
          <cell r="Y4622"/>
          <cell r="Z4622"/>
          <cell r="AA4622"/>
          <cell r="AB4622"/>
          <cell r="AC4622"/>
          <cell r="AD4622"/>
          <cell r="AE4622"/>
        </row>
        <row r="4623">
          <cell r="B4623">
            <v>44179</v>
          </cell>
          <cell r="C4623">
            <v>51</v>
          </cell>
          <cell r="D4623">
            <v>12</v>
          </cell>
          <cell r="E4623">
            <v>1001040370</v>
          </cell>
          <cell r="F4623" t="str">
            <v>Máy lọc nước KAROFI S-s217</v>
          </cell>
          <cell r="G4623"/>
          <cell r="H4623" t="str">
            <v>Tuyển</v>
          </cell>
          <cell r="I4623" t="str">
            <v>Lắp ráp</v>
          </cell>
          <cell r="J4623" t="str">
            <v>OQC</v>
          </cell>
          <cell r="K4623">
            <v>150</v>
          </cell>
          <cell r="L4623">
            <v>150</v>
          </cell>
          <cell r="M4623">
            <v>0</v>
          </cell>
          <cell r="P4623"/>
          <cell r="Q4623"/>
          <cell r="R4623"/>
          <cell r="S4623"/>
          <cell r="T4623"/>
          <cell r="U4623"/>
          <cell r="V4623"/>
          <cell r="W4623"/>
          <cell r="Y4623"/>
          <cell r="Z4623"/>
          <cell r="AA4623"/>
          <cell r="AB4623"/>
          <cell r="AC4623"/>
          <cell r="AD4623"/>
          <cell r="AE4623"/>
        </row>
        <row r="4624">
          <cell r="B4624">
            <v>44179</v>
          </cell>
          <cell r="C4624">
            <v>51</v>
          </cell>
          <cell r="D4624">
            <v>12</v>
          </cell>
          <cell r="E4624">
            <v>1001040256</v>
          </cell>
          <cell r="F4624" t="str">
            <v>Máy lọc nước KAROFI M-i129-H</v>
          </cell>
          <cell r="G4624"/>
          <cell r="H4624" t="str">
            <v>Tuyển</v>
          </cell>
          <cell r="I4624" t="str">
            <v>Lắp ráp</v>
          </cell>
          <cell r="J4624" t="str">
            <v>OQC</v>
          </cell>
          <cell r="K4624">
            <v>150</v>
          </cell>
          <cell r="L4624">
            <v>150</v>
          </cell>
          <cell r="M4624">
            <v>0</v>
          </cell>
          <cell r="P4624"/>
          <cell r="Q4624"/>
          <cell r="R4624"/>
          <cell r="S4624"/>
          <cell r="T4624"/>
          <cell r="U4624"/>
          <cell r="V4624"/>
          <cell r="W4624"/>
          <cell r="Y4624"/>
          <cell r="Z4624"/>
          <cell r="AA4624"/>
          <cell r="AB4624"/>
          <cell r="AC4624"/>
          <cell r="AD4624"/>
          <cell r="AE4624"/>
        </row>
        <row r="4625">
          <cell r="B4625">
            <v>44179</v>
          </cell>
          <cell r="C4625">
            <v>51</v>
          </cell>
          <cell r="D4625">
            <v>12</v>
          </cell>
          <cell r="E4625">
            <v>1001040133</v>
          </cell>
          <cell r="F4625" t="str">
            <v>Máy lọc nước KAROFI ERO80</v>
          </cell>
          <cell r="G4625"/>
          <cell r="H4625" t="str">
            <v>Tuyển</v>
          </cell>
          <cell r="I4625" t="str">
            <v>Lắp ráp</v>
          </cell>
          <cell r="J4625" t="str">
            <v>OQC</v>
          </cell>
          <cell r="K4625">
            <v>450</v>
          </cell>
          <cell r="L4625">
            <v>450</v>
          </cell>
          <cell r="M4625">
            <v>0</v>
          </cell>
          <cell r="P4625"/>
          <cell r="Q4625"/>
          <cell r="R4625"/>
          <cell r="S4625"/>
          <cell r="T4625"/>
          <cell r="U4625"/>
          <cell r="V4625"/>
          <cell r="W4625"/>
          <cell r="Y4625"/>
          <cell r="Z4625"/>
          <cell r="AA4625"/>
          <cell r="AB4625"/>
          <cell r="AC4625"/>
          <cell r="AD4625"/>
          <cell r="AE4625"/>
        </row>
        <row r="4626">
          <cell r="B4626">
            <v>44180</v>
          </cell>
          <cell r="C4626">
            <v>51</v>
          </cell>
          <cell r="D4626">
            <v>12</v>
          </cell>
          <cell r="E4626">
            <v>1001040292</v>
          </cell>
          <cell r="F4626" t="str">
            <v>Máy lọc nước Optimus Karofi O-H128</v>
          </cell>
          <cell r="G4626"/>
          <cell r="H4626" t="str">
            <v>Sa</v>
          </cell>
          <cell r="I4626" t="str">
            <v>Lắp ráp</v>
          </cell>
          <cell r="J4626" t="str">
            <v>OQC</v>
          </cell>
          <cell r="K4626">
            <v>150</v>
          </cell>
          <cell r="L4626">
            <v>150</v>
          </cell>
          <cell r="M4626">
            <v>0</v>
          </cell>
          <cell r="P4626"/>
          <cell r="Q4626"/>
          <cell r="R4626"/>
          <cell r="S4626"/>
          <cell r="T4626"/>
          <cell r="U4626"/>
          <cell r="V4626"/>
          <cell r="W4626"/>
          <cell r="Y4626"/>
          <cell r="Z4626"/>
          <cell r="AA4626"/>
          <cell r="AB4626"/>
          <cell r="AC4626"/>
          <cell r="AD4626"/>
          <cell r="AE4626"/>
        </row>
        <row r="4627">
          <cell r="B4627">
            <v>44180</v>
          </cell>
          <cell r="C4627">
            <v>51</v>
          </cell>
          <cell r="D4627">
            <v>12</v>
          </cell>
          <cell r="E4627">
            <v>1001040382</v>
          </cell>
          <cell r="F4627" t="str">
            <v>Cây nóng lạnh KAROFI úp bình HC15</v>
          </cell>
          <cell r="G4627"/>
          <cell r="H4627" t="str">
            <v>Sa</v>
          </cell>
          <cell r="I4627" t="str">
            <v>Lắp ráp</v>
          </cell>
          <cell r="J4627" t="str">
            <v>OQC</v>
          </cell>
          <cell r="K4627">
            <v>120</v>
          </cell>
          <cell r="L4627">
            <v>120</v>
          </cell>
          <cell r="M4627">
            <v>0</v>
          </cell>
          <cell r="P4627"/>
          <cell r="Q4627"/>
          <cell r="R4627"/>
          <cell r="S4627"/>
          <cell r="T4627"/>
          <cell r="U4627"/>
          <cell r="V4627"/>
          <cell r="W4627"/>
          <cell r="Y4627"/>
          <cell r="Z4627"/>
          <cell r="AA4627"/>
          <cell r="AB4627"/>
          <cell r="AC4627"/>
          <cell r="AD4627"/>
          <cell r="AE4627"/>
        </row>
        <row r="4628">
          <cell r="B4628">
            <v>44180</v>
          </cell>
          <cell r="C4628">
            <v>51</v>
          </cell>
          <cell r="D4628">
            <v>12</v>
          </cell>
          <cell r="E4628">
            <v>1001030137</v>
          </cell>
          <cell r="F4628" t="str">
            <v>Máy lọc nước KoriHome WPK-928</v>
          </cell>
          <cell r="G4628"/>
          <cell r="H4628" t="str">
            <v>Sa</v>
          </cell>
          <cell r="I4628" t="str">
            <v>Lắp ráp</v>
          </cell>
          <cell r="J4628" t="str">
            <v>OQC</v>
          </cell>
          <cell r="K4628">
            <v>50</v>
          </cell>
          <cell r="L4628">
            <v>50</v>
          </cell>
          <cell r="M4628">
            <v>0</v>
          </cell>
          <cell r="P4628"/>
          <cell r="Q4628"/>
          <cell r="R4628"/>
          <cell r="S4628"/>
          <cell r="T4628"/>
          <cell r="U4628"/>
          <cell r="V4628"/>
          <cell r="W4628"/>
          <cell r="Y4628"/>
          <cell r="Z4628"/>
          <cell r="AA4628"/>
          <cell r="AB4628"/>
          <cell r="AC4628"/>
          <cell r="AD4628"/>
          <cell r="AE4628"/>
        </row>
        <row r="4629">
          <cell r="B4629">
            <v>44180</v>
          </cell>
          <cell r="C4629">
            <v>51</v>
          </cell>
          <cell r="D4629">
            <v>12</v>
          </cell>
          <cell r="E4629">
            <v>1001040362</v>
          </cell>
          <cell r="F4629" t="str">
            <v>Máy lọc nước KAROFI K8RO-H (NC)</v>
          </cell>
          <cell r="G4629"/>
          <cell r="H4629" t="str">
            <v>Tuyển</v>
          </cell>
          <cell r="I4629" t="str">
            <v>Lắp ráp</v>
          </cell>
          <cell r="J4629" t="str">
            <v>OQC</v>
          </cell>
          <cell r="K4629">
            <v>20</v>
          </cell>
          <cell r="L4629">
            <v>20</v>
          </cell>
          <cell r="M4629">
            <v>0</v>
          </cell>
          <cell r="P4629"/>
          <cell r="Q4629"/>
          <cell r="R4629"/>
          <cell r="S4629"/>
          <cell r="T4629"/>
          <cell r="U4629"/>
          <cell r="V4629"/>
          <cell r="W4629"/>
          <cell r="Y4629"/>
          <cell r="Z4629"/>
          <cell r="AA4629"/>
          <cell r="AB4629"/>
          <cell r="AC4629"/>
          <cell r="AD4629"/>
          <cell r="AE4629"/>
        </row>
        <row r="4630">
          <cell r="B4630">
            <v>44180</v>
          </cell>
          <cell r="C4630">
            <v>51</v>
          </cell>
          <cell r="D4630">
            <v>12</v>
          </cell>
          <cell r="E4630">
            <v>1001040411</v>
          </cell>
          <cell r="F4630" t="str">
            <v>Máy lọc nước KAROFI Slim S-s038</v>
          </cell>
          <cell r="G4630"/>
          <cell r="H4630" t="str">
            <v>Tuyển</v>
          </cell>
          <cell r="I4630" t="str">
            <v>Lắp ráp</v>
          </cell>
          <cell r="J4630" t="str">
            <v>OQC</v>
          </cell>
          <cell r="K4630">
            <v>290</v>
          </cell>
          <cell r="L4630">
            <v>290</v>
          </cell>
          <cell r="M4630">
            <v>0</v>
          </cell>
          <cell r="P4630"/>
          <cell r="Q4630"/>
          <cell r="R4630"/>
          <cell r="S4630"/>
          <cell r="T4630"/>
          <cell r="U4630"/>
          <cell r="V4630"/>
          <cell r="W4630"/>
          <cell r="Y4630"/>
          <cell r="Z4630"/>
          <cell r="AA4630"/>
          <cell r="AB4630"/>
          <cell r="AC4630"/>
          <cell r="AD4630"/>
          <cell r="AE4630"/>
        </row>
        <row r="4631">
          <cell r="B4631">
            <v>44180</v>
          </cell>
          <cell r="C4631">
            <v>51</v>
          </cell>
          <cell r="D4631">
            <v>12</v>
          </cell>
          <cell r="E4631">
            <v>1001040133</v>
          </cell>
          <cell r="F4631" t="str">
            <v>Máy lọc nước KAROFI ERO80</v>
          </cell>
          <cell r="G4631"/>
          <cell r="H4631" t="str">
            <v>Tuyển</v>
          </cell>
          <cell r="I4631" t="str">
            <v>Lắp ráp</v>
          </cell>
          <cell r="J4631" t="str">
            <v>OQC</v>
          </cell>
          <cell r="K4631">
            <v>700</v>
          </cell>
          <cell r="L4631">
            <v>485</v>
          </cell>
          <cell r="M4631">
            <v>215</v>
          </cell>
          <cell r="P4631"/>
          <cell r="Q4631"/>
          <cell r="R4631"/>
          <cell r="S4631"/>
          <cell r="T4631"/>
          <cell r="U4631"/>
          <cell r="V4631"/>
          <cell r="W4631">
            <v>215</v>
          </cell>
          <cell r="Y4631"/>
          <cell r="Z4631"/>
          <cell r="AA4631"/>
          <cell r="AB4631"/>
          <cell r="AC4631"/>
          <cell r="AD4631"/>
          <cell r="AE4631"/>
        </row>
        <row r="4632">
          <cell r="B4632">
            <v>44180</v>
          </cell>
          <cell r="C4632">
            <v>51</v>
          </cell>
          <cell r="D4632">
            <v>12</v>
          </cell>
          <cell r="E4632">
            <v>1001040364</v>
          </cell>
          <cell r="F4632" t="str">
            <v>Máy lọc nước KAROFI E8RO MT</v>
          </cell>
          <cell r="G4632"/>
          <cell r="H4632" t="str">
            <v>Tuyển</v>
          </cell>
          <cell r="I4632" t="str">
            <v>Lắp ráp</v>
          </cell>
          <cell r="J4632" t="str">
            <v>OQC</v>
          </cell>
          <cell r="K4632">
            <v>400</v>
          </cell>
          <cell r="L4632">
            <v>399</v>
          </cell>
          <cell r="M4632">
            <v>1</v>
          </cell>
          <cell r="P4632">
            <v>1</v>
          </cell>
          <cell r="Q4632"/>
          <cell r="R4632"/>
          <cell r="S4632"/>
          <cell r="T4632"/>
          <cell r="U4632"/>
          <cell r="V4632"/>
          <cell r="W4632"/>
          <cell r="Y4632"/>
          <cell r="Z4632"/>
          <cell r="AA4632"/>
          <cell r="AB4632"/>
          <cell r="AC4632"/>
          <cell r="AD4632"/>
          <cell r="AE4632"/>
        </row>
        <row r="4633">
          <cell r="B4633">
            <v>44180</v>
          </cell>
          <cell r="C4633">
            <v>51</v>
          </cell>
          <cell r="D4633">
            <v>12</v>
          </cell>
          <cell r="E4633">
            <v>2004010185</v>
          </cell>
          <cell r="F4633" t="str">
            <v>Lõi lọc Smax Duo 1 Vi lọc</v>
          </cell>
          <cell r="G4633"/>
          <cell r="H4633" t="str">
            <v>Lan</v>
          </cell>
          <cell r="I4633" t="str">
            <v>Lõi</v>
          </cell>
          <cell r="J4633" t="str">
            <v>PQC</v>
          </cell>
          <cell r="K4633">
            <v>5000</v>
          </cell>
          <cell r="L4633">
            <v>5000</v>
          </cell>
          <cell r="M4633">
            <v>0</v>
          </cell>
          <cell r="P4633"/>
          <cell r="Q4633"/>
          <cell r="R4633"/>
          <cell r="S4633"/>
          <cell r="T4633"/>
          <cell r="U4633"/>
          <cell r="V4633"/>
          <cell r="W4633"/>
          <cell r="Y4633"/>
          <cell r="Z4633"/>
          <cell r="AA4633"/>
          <cell r="AB4633"/>
          <cell r="AC4633"/>
          <cell r="AD4633"/>
          <cell r="AE4633"/>
        </row>
        <row r="4634">
          <cell r="B4634">
            <v>44180</v>
          </cell>
          <cell r="C4634">
            <v>51</v>
          </cell>
          <cell r="D4634">
            <v>12</v>
          </cell>
          <cell r="E4634">
            <v>2005010108</v>
          </cell>
          <cell r="F4634" t="str">
            <v>Lõi lọc Smax Duo 2 Activated Carbon</v>
          </cell>
          <cell r="G4634"/>
          <cell r="H4634" t="str">
            <v>Lan</v>
          </cell>
          <cell r="I4634" t="str">
            <v>Lõi</v>
          </cell>
          <cell r="J4634" t="str">
            <v>PQC</v>
          </cell>
          <cell r="K4634">
            <v>3800</v>
          </cell>
          <cell r="L4634">
            <v>3800</v>
          </cell>
          <cell r="M4634">
            <v>0</v>
          </cell>
          <cell r="P4634"/>
          <cell r="Q4634"/>
          <cell r="R4634"/>
          <cell r="S4634"/>
          <cell r="T4634"/>
          <cell r="U4634"/>
          <cell r="V4634"/>
          <cell r="W4634"/>
          <cell r="Y4634"/>
          <cell r="Z4634"/>
          <cell r="AA4634"/>
          <cell r="AB4634"/>
          <cell r="AC4634"/>
          <cell r="AD4634"/>
          <cell r="AE4634"/>
        </row>
        <row r="4635">
          <cell r="B4635">
            <v>44180</v>
          </cell>
          <cell r="C4635">
            <v>51</v>
          </cell>
          <cell r="D4635">
            <v>12</v>
          </cell>
          <cell r="E4635">
            <v>2003070043</v>
          </cell>
          <cell r="F4635" t="str">
            <v>Lõi Nano K EZ xanh D KAROFI (DM)</v>
          </cell>
          <cell r="G4635"/>
          <cell r="H4635" t="str">
            <v>Lan</v>
          </cell>
          <cell r="I4635" t="str">
            <v>Lõi</v>
          </cell>
          <cell r="J4635" t="str">
            <v>PQC</v>
          </cell>
          <cell r="K4635">
            <v>2977</v>
          </cell>
          <cell r="L4635">
            <v>2957</v>
          </cell>
          <cell r="M4635">
            <v>20</v>
          </cell>
          <cell r="P4635">
            <v>2</v>
          </cell>
          <cell r="Q4635"/>
          <cell r="R4635">
            <v>17</v>
          </cell>
          <cell r="S4635"/>
          <cell r="T4635"/>
          <cell r="U4635"/>
          <cell r="V4635"/>
          <cell r="W4635"/>
          <cell r="Y4635">
            <v>1</v>
          </cell>
          <cell r="Z4635"/>
          <cell r="AA4635"/>
          <cell r="AB4635"/>
          <cell r="AC4635"/>
          <cell r="AD4635"/>
          <cell r="AE4635"/>
        </row>
        <row r="4636">
          <cell r="B4636">
            <v>44180</v>
          </cell>
          <cell r="C4636">
            <v>51</v>
          </cell>
          <cell r="D4636">
            <v>12</v>
          </cell>
          <cell r="E4636">
            <v>2003040024</v>
          </cell>
          <cell r="F4636" t="str">
            <v>Lõi hồng ngoại K EZ xanh D KAROFI (DM)</v>
          </cell>
          <cell r="G4636"/>
          <cell r="H4636" t="str">
            <v>Lan</v>
          </cell>
          <cell r="I4636" t="str">
            <v>Lõi</v>
          </cell>
          <cell r="J4636" t="str">
            <v>PQC</v>
          </cell>
          <cell r="K4636">
            <v>7000</v>
          </cell>
          <cell r="L4636">
            <v>6969</v>
          </cell>
          <cell r="M4636">
            <v>31</v>
          </cell>
          <cell r="P4636">
            <v>2</v>
          </cell>
          <cell r="Q4636"/>
          <cell r="R4636">
            <v>3</v>
          </cell>
          <cell r="S4636"/>
          <cell r="T4636">
            <v>25</v>
          </cell>
          <cell r="U4636"/>
          <cell r="V4636"/>
          <cell r="W4636"/>
          <cell r="Y4636">
            <v>1</v>
          </cell>
          <cell r="Z4636"/>
          <cell r="AA4636"/>
          <cell r="AB4636"/>
          <cell r="AC4636"/>
          <cell r="AD4636"/>
          <cell r="AE4636"/>
        </row>
        <row r="4637">
          <cell r="B4637">
            <v>44180</v>
          </cell>
          <cell r="C4637">
            <v>51</v>
          </cell>
          <cell r="D4637">
            <v>12</v>
          </cell>
          <cell r="E4637">
            <v>2004010251</v>
          </cell>
          <cell r="F4637" t="str">
            <v>Lõi PP 10" G135-63 Gold So Safe</v>
          </cell>
          <cell r="G4637"/>
          <cell r="H4637" t="str">
            <v>Lan</v>
          </cell>
          <cell r="I4637" t="str">
            <v>Lõi</v>
          </cell>
          <cell r="J4637" t="str">
            <v>PQC</v>
          </cell>
          <cell r="K4637">
            <v>1000</v>
          </cell>
          <cell r="L4637">
            <v>1000</v>
          </cell>
          <cell r="M4637">
            <v>0</v>
          </cell>
          <cell r="P4637"/>
          <cell r="Q4637"/>
          <cell r="R4637"/>
          <cell r="S4637"/>
          <cell r="T4637"/>
          <cell r="U4637"/>
          <cell r="V4637"/>
          <cell r="W4637"/>
          <cell r="Y4637"/>
          <cell r="Z4637"/>
          <cell r="AA4637"/>
          <cell r="AB4637"/>
          <cell r="AC4637"/>
          <cell r="AD4637"/>
          <cell r="AE4637"/>
        </row>
        <row r="4638">
          <cell r="B4638">
            <v>44180</v>
          </cell>
          <cell r="C4638">
            <v>51</v>
          </cell>
          <cell r="D4638">
            <v>12</v>
          </cell>
          <cell r="E4638">
            <v>2004010146</v>
          </cell>
          <cell r="F4638" t="str">
            <v>Lõi PP 10" G135-63 So Safe</v>
          </cell>
          <cell r="G4638"/>
          <cell r="H4638" t="str">
            <v>Lan</v>
          </cell>
          <cell r="I4638" t="str">
            <v>Lõi</v>
          </cell>
          <cell r="J4638" t="str">
            <v>PQC</v>
          </cell>
          <cell r="K4638">
            <v>2000</v>
          </cell>
          <cell r="L4638">
            <v>2000</v>
          </cell>
          <cell r="M4638">
            <v>0</v>
          </cell>
          <cell r="P4638"/>
          <cell r="Q4638"/>
          <cell r="R4638"/>
          <cell r="S4638"/>
          <cell r="T4638"/>
          <cell r="U4638"/>
          <cell r="V4638"/>
          <cell r="W4638"/>
          <cell r="Y4638"/>
          <cell r="Z4638"/>
          <cell r="AA4638"/>
          <cell r="AB4638"/>
          <cell r="AC4638"/>
          <cell r="AD4638"/>
          <cell r="AE4638"/>
        </row>
        <row r="4639">
          <cell r="B4639">
            <v>44180</v>
          </cell>
          <cell r="C4639">
            <v>51</v>
          </cell>
          <cell r="D4639">
            <v>12</v>
          </cell>
          <cell r="E4639">
            <v>2005020052</v>
          </cell>
          <cell r="F4639" t="str">
            <v>Lõi lọc Smax Duo 3 Post Carbon</v>
          </cell>
          <cell r="G4639"/>
          <cell r="H4639" t="str">
            <v>Lan</v>
          </cell>
          <cell r="I4639" t="str">
            <v>Lõi</v>
          </cell>
          <cell r="J4639" t="str">
            <v>PQC</v>
          </cell>
          <cell r="K4639">
            <v>300</v>
          </cell>
          <cell r="L4639">
            <v>300</v>
          </cell>
          <cell r="M4639">
            <v>0</v>
          </cell>
          <cell r="P4639"/>
          <cell r="Q4639"/>
          <cell r="R4639"/>
          <cell r="S4639"/>
          <cell r="T4639"/>
          <cell r="U4639"/>
          <cell r="V4639"/>
          <cell r="W4639"/>
          <cell r="Y4639"/>
          <cell r="Z4639"/>
          <cell r="AA4639"/>
          <cell r="AB4639"/>
          <cell r="AC4639"/>
          <cell r="AD4639"/>
          <cell r="AE4639"/>
        </row>
        <row r="4640">
          <cell r="B4640">
            <v>44180</v>
          </cell>
          <cell r="C4640">
            <v>51</v>
          </cell>
          <cell r="D4640">
            <v>12</v>
          </cell>
          <cell r="E4640">
            <v>2005020112</v>
          </cell>
          <cell r="F4640" t="str">
            <v>Lõi CTO 10" trắng BLUE LEAF</v>
          </cell>
          <cell r="G4640"/>
          <cell r="H4640" t="str">
            <v>Lan</v>
          </cell>
          <cell r="I4640" t="str">
            <v>Lõi</v>
          </cell>
          <cell r="J4640" t="str">
            <v>PQC</v>
          </cell>
          <cell r="K4640">
            <v>400</v>
          </cell>
          <cell r="L4640">
            <v>400</v>
          </cell>
          <cell r="M4640">
            <v>0</v>
          </cell>
          <cell r="P4640"/>
          <cell r="Q4640"/>
          <cell r="R4640"/>
          <cell r="S4640"/>
          <cell r="T4640"/>
          <cell r="U4640"/>
          <cell r="V4640"/>
          <cell r="W4640"/>
          <cell r="Y4640"/>
          <cell r="Z4640"/>
          <cell r="AA4640"/>
          <cell r="AB4640"/>
          <cell r="AC4640"/>
          <cell r="AD4640"/>
          <cell r="AE4640"/>
        </row>
        <row r="4641">
          <cell r="B4641">
            <v>44180</v>
          </cell>
          <cell r="C4641">
            <v>51</v>
          </cell>
          <cell r="D4641">
            <v>12</v>
          </cell>
          <cell r="E4641">
            <v>2005020090</v>
          </cell>
          <cell r="F4641" t="str">
            <v>Lõi CTO 10" đen ALSSALAM</v>
          </cell>
          <cell r="G4641"/>
          <cell r="H4641" t="str">
            <v>Lan</v>
          </cell>
          <cell r="I4641" t="str">
            <v>Lõi</v>
          </cell>
          <cell r="J4641" t="str">
            <v>PQC</v>
          </cell>
          <cell r="K4641">
            <v>443</v>
          </cell>
          <cell r="L4641">
            <v>443</v>
          </cell>
          <cell r="M4641">
            <v>0</v>
          </cell>
          <cell r="P4641"/>
          <cell r="Q4641"/>
          <cell r="R4641"/>
          <cell r="S4641"/>
          <cell r="T4641"/>
          <cell r="U4641"/>
          <cell r="V4641"/>
          <cell r="W4641"/>
          <cell r="Y4641"/>
          <cell r="Z4641"/>
          <cell r="AA4641"/>
          <cell r="AB4641"/>
          <cell r="AC4641"/>
          <cell r="AD4641"/>
          <cell r="AE4641"/>
        </row>
        <row r="4642">
          <cell r="B4642">
            <v>44180</v>
          </cell>
          <cell r="C4642">
            <v>51</v>
          </cell>
          <cell r="D4642">
            <v>12</v>
          </cell>
          <cell r="E4642">
            <v>2005020081</v>
          </cell>
          <cell r="F4642" t="str">
            <v>Lõi CTO 10" /35T trắng AQUALIFE</v>
          </cell>
          <cell r="G4642"/>
          <cell r="H4642" t="str">
            <v>Lan</v>
          </cell>
          <cell r="I4642" t="str">
            <v>Lõi</v>
          </cell>
          <cell r="J4642" t="str">
            <v>PQC</v>
          </cell>
          <cell r="K4642">
            <v>730</v>
          </cell>
          <cell r="L4642">
            <v>730</v>
          </cell>
          <cell r="M4642">
            <v>0</v>
          </cell>
          <cell r="P4642"/>
          <cell r="Q4642"/>
          <cell r="R4642"/>
          <cell r="S4642"/>
          <cell r="T4642"/>
          <cell r="U4642"/>
          <cell r="V4642"/>
          <cell r="W4642"/>
          <cell r="Y4642"/>
          <cell r="Z4642"/>
          <cell r="AA4642"/>
          <cell r="AB4642"/>
          <cell r="AC4642"/>
          <cell r="AD4642"/>
          <cell r="AE4642"/>
        </row>
        <row r="4643">
          <cell r="B4643">
            <v>44180</v>
          </cell>
          <cell r="C4643">
            <v>51</v>
          </cell>
          <cell r="D4643">
            <v>12</v>
          </cell>
          <cell r="E4643">
            <v>2005010031</v>
          </cell>
          <cell r="F4643" t="str">
            <v>Lõi OCB 10" trắng KENDY</v>
          </cell>
          <cell r="G4643"/>
          <cell r="H4643" t="str">
            <v>Lan</v>
          </cell>
          <cell r="I4643" t="str">
            <v>Lõi</v>
          </cell>
          <cell r="J4643" t="str">
            <v>PQC</v>
          </cell>
          <cell r="K4643">
            <v>749</v>
          </cell>
          <cell r="L4643">
            <v>749</v>
          </cell>
          <cell r="M4643">
            <v>0</v>
          </cell>
          <cell r="P4643"/>
          <cell r="Q4643"/>
          <cell r="R4643"/>
          <cell r="S4643"/>
          <cell r="T4643"/>
          <cell r="U4643"/>
          <cell r="V4643"/>
          <cell r="W4643"/>
          <cell r="Y4643"/>
          <cell r="Z4643"/>
          <cell r="AA4643"/>
          <cell r="AB4643"/>
          <cell r="AC4643"/>
          <cell r="AD4643"/>
          <cell r="AE4643"/>
        </row>
        <row r="4644">
          <cell r="B4644">
            <v>44180</v>
          </cell>
          <cell r="C4644">
            <v>51</v>
          </cell>
          <cell r="D4644">
            <v>12</v>
          </cell>
          <cell r="E4644">
            <v>2005010081</v>
          </cell>
          <cell r="F4644" t="str">
            <v>Lõi OCB 10" trắng AQUALIFE</v>
          </cell>
          <cell r="G4644"/>
          <cell r="H4644" t="str">
            <v>Lan</v>
          </cell>
          <cell r="I4644" t="str">
            <v>Lõi</v>
          </cell>
          <cell r="J4644" t="str">
            <v>PQC</v>
          </cell>
          <cell r="K4644">
            <v>10</v>
          </cell>
          <cell r="L4644">
            <v>10</v>
          </cell>
          <cell r="M4644">
            <v>0</v>
          </cell>
          <cell r="P4644"/>
          <cell r="Q4644"/>
          <cell r="R4644"/>
          <cell r="S4644"/>
          <cell r="T4644"/>
          <cell r="U4644"/>
          <cell r="V4644"/>
          <cell r="W4644"/>
          <cell r="Y4644"/>
          <cell r="Z4644"/>
          <cell r="AA4644"/>
          <cell r="AB4644"/>
          <cell r="AC4644"/>
          <cell r="AD4644"/>
          <cell r="AE4644"/>
        </row>
        <row r="4645">
          <cell r="B4645">
            <v>44180</v>
          </cell>
          <cell r="C4645">
            <v>51</v>
          </cell>
          <cell r="D4645">
            <v>12</v>
          </cell>
          <cell r="E4645">
            <v>2005010089</v>
          </cell>
          <cell r="F4645" t="str">
            <v>Lõi OCB 10" đen ALSSALAM</v>
          </cell>
          <cell r="G4645"/>
          <cell r="H4645" t="str">
            <v>Lan</v>
          </cell>
          <cell r="I4645" t="str">
            <v>Lõi</v>
          </cell>
          <cell r="J4645" t="str">
            <v>PQC</v>
          </cell>
          <cell r="K4645">
            <v>320</v>
          </cell>
          <cell r="L4645">
            <v>320</v>
          </cell>
          <cell r="M4645">
            <v>0</v>
          </cell>
          <cell r="P4645"/>
          <cell r="Q4645"/>
          <cell r="R4645"/>
          <cell r="S4645"/>
          <cell r="T4645"/>
          <cell r="U4645"/>
          <cell r="V4645"/>
          <cell r="W4645"/>
          <cell r="Y4645"/>
          <cell r="Z4645"/>
          <cell r="AA4645"/>
          <cell r="AB4645"/>
          <cell r="AC4645"/>
          <cell r="AD4645"/>
          <cell r="AE4645"/>
        </row>
        <row r="4646">
          <cell r="B4646">
            <v>44180</v>
          </cell>
          <cell r="C4646">
            <v>51</v>
          </cell>
          <cell r="D4646">
            <v>12</v>
          </cell>
          <cell r="E4646">
            <v>2005010036</v>
          </cell>
          <cell r="F4646" t="str">
            <v>Lõi OCB 10" trắng [MADE IN VIETNAM]</v>
          </cell>
          <cell r="G4646"/>
          <cell r="H4646" t="str">
            <v>Lan</v>
          </cell>
          <cell r="I4646" t="str">
            <v>Lõi</v>
          </cell>
          <cell r="J4646" t="str">
            <v>PQC</v>
          </cell>
          <cell r="K4646">
            <v>618</v>
          </cell>
          <cell r="L4646">
            <v>618</v>
          </cell>
          <cell r="M4646">
            <v>0</v>
          </cell>
          <cell r="P4646"/>
          <cell r="Q4646"/>
          <cell r="R4646"/>
          <cell r="S4646"/>
          <cell r="T4646"/>
          <cell r="U4646"/>
          <cell r="V4646"/>
          <cell r="W4646"/>
          <cell r="Y4646"/>
          <cell r="Z4646"/>
          <cell r="AA4646"/>
          <cell r="AB4646"/>
          <cell r="AC4646"/>
          <cell r="AD4646"/>
          <cell r="AE4646"/>
        </row>
        <row r="4647">
          <cell r="B4647">
            <v>44180</v>
          </cell>
          <cell r="C4647">
            <v>51</v>
          </cell>
          <cell r="D4647">
            <v>12</v>
          </cell>
          <cell r="E4647">
            <v>2005010074</v>
          </cell>
          <cell r="F4647" t="str">
            <v>Lõi OCB 10" trắng TECOMEN</v>
          </cell>
          <cell r="G4647"/>
          <cell r="H4647" t="str">
            <v>Lan</v>
          </cell>
          <cell r="I4647" t="str">
            <v>Lõi</v>
          </cell>
          <cell r="J4647" t="str">
            <v>PQC</v>
          </cell>
          <cell r="K4647">
            <v>873</v>
          </cell>
          <cell r="L4647">
            <v>873</v>
          </cell>
          <cell r="M4647">
            <v>0</v>
          </cell>
          <cell r="P4647"/>
          <cell r="Q4647"/>
          <cell r="R4647"/>
          <cell r="S4647"/>
          <cell r="T4647"/>
          <cell r="U4647"/>
          <cell r="V4647"/>
          <cell r="W4647"/>
          <cell r="Y4647"/>
          <cell r="Z4647"/>
          <cell r="AA4647"/>
          <cell r="AB4647"/>
          <cell r="AC4647"/>
          <cell r="AD4647"/>
          <cell r="AE4647"/>
        </row>
        <row r="4648">
          <cell r="B4648">
            <v>44180</v>
          </cell>
          <cell r="C4648">
            <v>51</v>
          </cell>
          <cell r="D4648">
            <v>12</v>
          </cell>
          <cell r="E4648">
            <v>2003090054</v>
          </cell>
          <cell r="F4648" t="str">
            <v>Lọc PET CATIT</v>
          </cell>
          <cell r="G4648"/>
          <cell r="H4648" t="str">
            <v>Lan</v>
          </cell>
          <cell r="I4648" t="str">
            <v>Lõi</v>
          </cell>
          <cell r="J4648" t="str">
            <v>PQC</v>
          </cell>
          <cell r="K4648">
            <v>7200</v>
          </cell>
          <cell r="L4648">
            <v>7200</v>
          </cell>
          <cell r="M4648">
            <v>0</v>
          </cell>
          <cell r="P4648"/>
          <cell r="Q4648"/>
          <cell r="R4648"/>
          <cell r="S4648"/>
          <cell r="T4648"/>
          <cell r="U4648"/>
          <cell r="V4648"/>
          <cell r="W4648"/>
          <cell r="Y4648"/>
          <cell r="Z4648"/>
          <cell r="AA4648"/>
          <cell r="AB4648"/>
          <cell r="AC4648"/>
          <cell r="AD4648"/>
          <cell r="AE4648"/>
        </row>
        <row r="4649">
          <cell r="B4649">
            <v>44180</v>
          </cell>
          <cell r="C4649">
            <v>51</v>
          </cell>
          <cell r="D4649">
            <v>12</v>
          </cell>
          <cell r="E4649">
            <v>2003050019</v>
          </cell>
          <cell r="F4649" t="str">
            <v>Lõi khoáng V xanh L (DM)</v>
          </cell>
          <cell r="G4649"/>
          <cell r="H4649" t="str">
            <v>Lan</v>
          </cell>
          <cell r="I4649" t="str">
            <v>Lõi</v>
          </cell>
          <cell r="J4649" t="str">
            <v>PQC</v>
          </cell>
          <cell r="K4649">
            <v>198</v>
          </cell>
          <cell r="L4649">
            <v>197</v>
          </cell>
          <cell r="M4649">
            <v>1</v>
          </cell>
          <cell r="P4649">
            <v>1</v>
          </cell>
          <cell r="Q4649"/>
          <cell r="R4649"/>
          <cell r="S4649"/>
          <cell r="T4649"/>
          <cell r="U4649"/>
          <cell r="V4649"/>
          <cell r="W4649"/>
          <cell r="Y4649"/>
          <cell r="Z4649"/>
          <cell r="AA4649"/>
          <cell r="AB4649"/>
          <cell r="AC4649"/>
          <cell r="AD4649"/>
          <cell r="AE4649"/>
        </row>
        <row r="4650">
          <cell r="B4650">
            <v>44180</v>
          </cell>
          <cell r="C4650">
            <v>51</v>
          </cell>
          <cell r="D4650">
            <v>12</v>
          </cell>
          <cell r="E4650">
            <v>2003050012</v>
          </cell>
          <cell r="F4650" t="str">
            <v>Lõi khoáng V vàng (DM)</v>
          </cell>
          <cell r="G4650"/>
          <cell r="H4650" t="str">
            <v>Lan</v>
          </cell>
          <cell r="I4650" t="str">
            <v>Lõi</v>
          </cell>
          <cell r="J4650" t="str">
            <v>PQC</v>
          </cell>
          <cell r="K4650">
            <v>380</v>
          </cell>
          <cell r="L4650">
            <v>380</v>
          </cell>
          <cell r="M4650">
            <v>0</v>
          </cell>
          <cell r="P4650"/>
          <cell r="Q4650"/>
          <cell r="R4650"/>
          <cell r="S4650"/>
          <cell r="T4650"/>
          <cell r="U4650"/>
          <cell r="V4650"/>
          <cell r="W4650"/>
          <cell r="Y4650"/>
          <cell r="Z4650"/>
          <cell r="AA4650"/>
          <cell r="AB4650"/>
          <cell r="AC4650"/>
          <cell r="AD4650"/>
          <cell r="AE4650"/>
        </row>
        <row r="4651">
          <cell r="B4651">
            <v>44180</v>
          </cell>
          <cell r="C4651">
            <v>51</v>
          </cell>
          <cell r="D4651">
            <v>12</v>
          </cell>
          <cell r="E4651">
            <v>3004090060</v>
          </cell>
          <cell r="F4651" t="str">
            <v>Bộ vi mạch SRO</v>
          </cell>
          <cell r="G4651"/>
          <cell r="H4651" t="str">
            <v>Nhâm</v>
          </cell>
          <cell r="I4651" t="str">
            <v>Lõi</v>
          </cell>
          <cell r="J4651" t="str">
            <v>PQC</v>
          </cell>
          <cell r="K4651">
            <v>200</v>
          </cell>
          <cell r="L4651">
            <v>200</v>
          </cell>
          <cell r="M4651">
            <v>0</v>
          </cell>
          <cell r="P4651"/>
          <cell r="Q4651"/>
          <cell r="R4651"/>
          <cell r="S4651"/>
          <cell r="T4651"/>
          <cell r="U4651"/>
          <cell r="V4651"/>
          <cell r="W4651"/>
          <cell r="Y4651"/>
          <cell r="Z4651"/>
          <cell r="AA4651"/>
          <cell r="AB4651"/>
          <cell r="AC4651"/>
          <cell r="AD4651"/>
          <cell r="AE4651"/>
        </row>
        <row r="4652">
          <cell r="B4652">
            <v>44180</v>
          </cell>
          <cell r="C4652">
            <v>51</v>
          </cell>
          <cell r="D4652">
            <v>12</v>
          </cell>
          <cell r="E4652">
            <v>2007020014</v>
          </cell>
          <cell r="F4652" t="str">
            <v>Van áp thấp đen EZ 1/4 JEAK</v>
          </cell>
          <cell r="G4652"/>
          <cell r="H4652" t="str">
            <v>Nhâm</v>
          </cell>
          <cell r="I4652" t="str">
            <v>Lõi</v>
          </cell>
          <cell r="J4652" t="str">
            <v>PQC</v>
          </cell>
          <cell r="K4652">
            <v>500</v>
          </cell>
          <cell r="L4652">
            <v>491</v>
          </cell>
          <cell r="M4652">
            <v>9</v>
          </cell>
          <cell r="P4652"/>
          <cell r="Q4652"/>
          <cell r="R4652">
            <v>9</v>
          </cell>
          <cell r="S4652"/>
          <cell r="T4652"/>
          <cell r="U4652"/>
          <cell r="V4652"/>
          <cell r="W4652"/>
          <cell r="Y4652"/>
          <cell r="Z4652"/>
          <cell r="AA4652"/>
          <cell r="AB4652"/>
          <cell r="AC4652"/>
          <cell r="AD4652"/>
          <cell r="AE4652"/>
        </row>
        <row r="4653">
          <cell r="B4653">
            <v>44180</v>
          </cell>
          <cell r="C4653">
            <v>51</v>
          </cell>
          <cell r="D4653">
            <v>12</v>
          </cell>
          <cell r="E4653">
            <v>2011020028</v>
          </cell>
          <cell r="F4653" t="str">
            <v>Van 1CEZ V-4U-4 SHITONG</v>
          </cell>
          <cell r="G4653"/>
          <cell r="H4653" t="str">
            <v>Nhâm</v>
          </cell>
          <cell r="I4653" t="str">
            <v>Lõi</v>
          </cell>
          <cell r="J4653" t="str">
            <v>PQC</v>
          </cell>
          <cell r="K4653">
            <v>3000</v>
          </cell>
          <cell r="L4653">
            <v>3000</v>
          </cell>
          <cell r="M4653">
            <v>0</v>
          </cell>
          <cell r="P4653"/>
          <cell r="Q4653"/>
          <cell r="R4653"/>
          <cell r="S4653"/>
          <cell r="T4653"/>
          <cell r="U4653"/>
          <cell r="V4653"/>
          <cell r="W4653"/>
          <cell r="Y4653"/>
          <cell r="Z4653"/>
          <cell r="AA4653"/>
          <cell r="AB4653"/>
          <cell r="AC4653"/>
          <cell r="AD4653"/>
          <cell r="AE4653"/>
        </row>
        <row r="4654">
          <cell r="B4654">
            <v>44180</v>
          </cell>
          <cell r="C4654">
            <v>51</v>
          </cell>
          <cell r="D4654">
            <v>12</v>
          </cell>
          <cell r="E4654">
            <v>3004091213</v>
          </cell>
          <cell r="F4654" t="str">
            <v>Cụm van điện từ- Rơ le nhiệt</v>
          </cell>
          <cell r="G4654"/>
          <cell r="H4654" t="str">
            <v>Nhâm</v>
          </cell>
          <cell r="I4654" t="str">
            <v>Lõi</v>
          </cell>
          <cell r="J4654" t="str">
            <v>PQC</v>
          </cell>
          <cell r="K4654">
            <v>2000</v>
          </cell>
          <cell r="L4654">
            <v>2000</v>
          </cell>
          <cell r="M4654">
            <v>0</v>
          </cell>
          <cell r="P4654"/>
          <cell r="Q4654"/>
          <cell r="R4654"/>
          <cell r="S4654"/>
          <cell r="T4654"/>
          <cell r="U4654"/>
          <cell r="V4654"/>
          <cell r="W4654"/>
          <cell r="Y4654"/>
          <cell r="Z4654"/>
          <cell r="AA4654"/>
          <cell r="AB4654"/>
          <cell r="AC4654"/>
          <cell r="AD4654"/>
          <cell r="AE4654"/>
        </row>
        <row r="4655">
          <cell r="B4655">
            <v>44180</v>
          </cell>
          <cell r="C4655">
            <v>51</v>
          </cell>
          <cell r="D4655">
            <v>12</v>
          </cell>
          <cell r="E4655">
            <v>3004090045</v>
          </cell>
          <cell r="F4655" t="str">
            <v>Kim Flow 300 vàng</v>
          </cell>
          <cell r="G4655"/>
          <cell r="H4655" t="str">
            <v>Nhâm</v>
          </cell>
          <cell r="I4655" t="str">
            <v>Lõi</v>
          </cell>
          <cell r="J4655" t="str">
            <v>PQC</v>
          </cell>
          <cell r="K4655">
            <v>850</v>
          </cell>
          <cell r="L4655">
            <v>850</v>
          </cell>
          <cell r="M4655">
            <v>0</v>
          </cell>
          <cell r="P4655"/>
          <cell r="Q4655"/>
          <cell r="R4655"/>
          <cell r="S4655"/>
          <cell r="T4655"/>
          <cell r="U4655"/>
          <cell r="V4655"/>
          <cell r="W4655"/>
          <cell r="Y4655"/>
          <cell r="Z4655"/>
          <cell r="AA4655"/>
          <cell r="AB4655"/>
          <cell r="AC4655"/>
          <cell r="AD4655"/>
          <cell r="AE4655"/>
        </row>
        <row r="4656">
          <cell r="B4656">
            <v>44180</v>
          </cell>
          <cell r="C4656">
            <v>51</v>
          </cell>
          <cell r="D4656">
            <v>12</v>
          </cell>
          <cell r="E4656">
            <v>3004010016</v>
          </cell>
          <cell r="F4656" t="str">
            <v>Dây 4 màu dùng cho vi mạch</v>
          </cell>
          <cell r="G4656"/>
          <cell r="H4656" t="str">
            <v>Nhâm</v>
          </cell>
          <cell r="I4656" t="str">
            <v>Lõi</v>
          </cell>
          <cell r="J4656" t="str">
            <v>PQC</v>
          </cell>
          <cell r="K4656">
            <v>200</v>
          </cell>
          <cell r="L4656">
            <v>199</v>
          </cell>
          <cell r="M4656">
            <v>1</v>
          </cell>
          <cell r="P4656"/>
          <cell r="Q4656"/>
          <cell r="R4656"/>
          <cell r="S4656"/>
          <cell r="T4656"/>
          <cell r="U4656"/>
          <cell r="V4656"/>
          <cell r="W4656"/>
          <cell r="Y4656"/>
          <cell r="Z4656"/>
          <cell r="AA4656"/>
          <cell r="AB4656"/>
          <cell r="AC4656"/>
          <cell r="AD4656"/>
          <cell r="AE4656">
            <v>1</v>
          </cell>
        </row>
        <row r="4657">
          <cell r="B4657">
            <v>44180</v>
          </cell>
          <cell r="C4657">
            <v>51</v>
          </cell>
          <cell r="D4657">
            <v>12</v>
          </cell>
          <cell r="E4657">
            <v>1001040292</v>
          </cell>
          <cell r="F4657" t="str">
            <v>Máy lọc nước Optimus Karofi O-H128</v>
          </cell>
          <cell r="G4657"/>
          <cell r="H4657" t="str">
            <v>Định</v>
          </cell>
          <cell r="I4657" t="str">
            <v>Lắp ráp</v>
          </cell>
          <cell r="J4657" t="str">
            <v>PQC</v>
          </cell>
          <cell r="K4657">
            <v>150</v>
          </cell>
          <cell r="L4657">
            <v>147</v>
          </cell>
          <cell r="M4657">
            <v>3</v>
          </cell>
          <cell r="P4657"/>
          <cell r="Q4657"/>
          <cell r="R4657"/>
          <cell r="S4657"/>
          <cell r="T4657"/>
          <cell r="U4657"/>
          <cell r="V4657"/>
          <cell r="W4657"/>
          <cell r="Y4657"/>
          <cell r="Z4657">
            <v>1</v>
          </cell>
          <cell r="AA4657">
            <v>2</v>
          </cell>
          <cell r="AB4657"/>
          <cell r="AC4657"/>
          <cell r="AD4657"/>
          <cell r="AE4657"/>
        </row>
        <row r="4658">
          <cell r="B4658">
            <v>44180</v>
          </cell>
          <cell r="C4658">
            <v>51</v>
          </cell>
          <cell r="D4658">
            <v>12</v>
          </cell>
          <cell r="E4658">
            <v>1001040382</v>
          </cell>
          <cell r="F4658" t="str">
            <v>Cây nóng lạnh KAROFI úp bình HC15</v>
          </cell>
          <cell r="G4658"/>
          <cell r="H4658" t="str">
            <v>Định</v>
          </cell>
          <cell r="I4658" t="str">
            <v>Lắp ráp</v>
          </cell>
          <cell r="J4658" t="str">
            <v>PQC</v>
          </cell>
          <cell r="K4658">
            <v>162</v>
          </cell>
          <cell r="L4658">
            <v>120</v>
          </cell>
          <cell r="M4658">
            <v>42</v>
          </cell>
          <cell r="P4658"/>
          <cell r="Q4658"/>
          <cell r="R4658"/>
          <cell r="S4658"/>
          <cell r="T4658">
            <v>42</v>
          </cell>
          <cell r="U4658"/>
          <cell r="V4658"/>
          <cell r="W4658"/>
          <cell r="Y4658"/>
          <cell r="Z4658"/>
          <cell r="AA4658"/>
          <cell r="AB4658"/>
          <cell r="AC4658"/>
          <cell r="AD4658"/>
          <cell r="AE4658"/>
        </row>
        <row r="4659">
          <cell r="B4659">
            <v>44180</v>
          </cell>
          <cell r="C4659">
            <v>51</v>
          </cell>
          <cell r="D4659">
            <v>12</v>
          </cell>
          <cell r="E4659">
            <v>1001030137</v>
          </cell>
          <cell r="F4659" t="str">
            <v>Máy lọc nước KoriHome WPK-928</v>
          </cell>
          <cell r="G4659"/>
          <cell r="H4659" t="str">
            <v>Định</v>
          </cell>
          <cell r="I4659" t="str">
            <v>Lắp ráp</v>
          </cell>
          <cell r="J4659" t="str">
            <v>PQC</v>
          </cell>
          <cell r="K4659">
            <v>30</v>
          </cell>
          <cell r="L4659">
            <v>30</v>
          </cell>
          <cell r="M4659">
            <v>0</v>
          </cell>
          <cell r="P4659"/>
          <cell r="Q4659"/>
          <cell r="R4659"/>
          <cell r="S4659"/>
          <cell r="T4659"/>
          <cell r="U4659"/>
          <cell r="V4659"/>
          <cell r="W4659"/>
          <cell r="Y4659"/>
          <cell r="Z4659"/>
          <cell r="AA4659"/>
          <cell r="AB4659"/>
          <cell r="AC4659"/>
          <cell r="AD4659"/>
          <cell r="AE4659"/>
        </row>
        <row r="4660">
          <cell r="B4660">
            <v>44180</v>
          </cell>
          <cell r="C4660">
            <v>51</v>
          </cell>
          <cell r="D4660">
            <v>12</v>
          </cell>
          <cell r="E4660">
            <v>1001110136</v>
          </cell>
          <cell r="F4660" t="str">
            <v>Máy RO-26 ALSSALAM (6S-X)</v>
          </cell>
          <cell r="G4660"/>
          <cell r="H4660" t="str">
            <v>Đức</v>
          </cell>
          <cell r="I4660" t="str">
            <v>Lắp ráp</v>
          </cell>
          <cell r="J4660" t="str">
            <v>PQC</v>
          </cell>
          <cell r="K4660">
            <v>100</v>
          </cell>
          <cell r="L4660">
            <v>98</v>
          </cell>
          <cell r="M4660">
            <v>2</v>
          </cell>
          <cell r="P4660"/>
          <cell r="Q4660"/>
          <cell r="R4660"/>
          <cell r="S4660"/>
          <cell r="T4660"/>
          <cell r="U4660"/>
          <cell r="V4660"/>
          <cell r="W4660">
            <v>2</v>
          </cell>
          <cell r="Y4660"/>
          <cell r="Z4660"/>
          <cell r="AA4660"/>
          <cell r="AB4660"/>
          <cell r="AC4660"/>
          <cell r="AD4660"/>
          <cell r="AE4660"/>
        </row>
        <row r="4661">
          <cell r="B4661">
            <v>44180</v>
          </cell>
          <cell r="C4661">
            <v>51</v>
          </cell>
          <cell r="D4661">
            <v>12</v>
          </cell>
          <cell r="E4661">
            <v>1001040364</v>
          </cell>
          <cell r="F4661" t="str">
            <v>Máy lọc nước KAROFI E8RO MT</v>
          </cell>
          <cell r="G4661"/>
          <cell r="H4661" t="str">
            <v>Đức</v>
          </cell>
          <cell r="I4661" t="str">
            <v>Lắp ráp</v>
          </cell>
          <cell r="J4661" t="str">
            <v>PQC</v>
          </cell>
          <cell r="K4661">
            <v>400</v>
          </cell>
          <cell r="L4661">
            <v>399</v>
          </cell>
          <cell r="M4661">
            <v>1</v>
          </cell>
          <cell r="P4661"/>
          <cell r="Q4661"/>
          <cell r="R4661"/>
          <cell r="S4661"/>
          <cell r="T4661"/>
          <cell r="U4661"/>
          <cell r="V4661"/>
          <cell r="W4661"/>
          <cell r="Y4661"/>
          <cell r="Z4661"/>
          <cell r="AA4661">
            <v>1</v>
          </cell>
          <cell r="AB4661"/>
          <cell r="AC4661"/>
          <cell r="AD4661"/>
          <cell r="AE4661"/>
        </row>
        <row r="4662">
          <cell r="B4662">
            <v>44180</v>
          </cell>
          <cell r="C4662">
            <v>51</v>
          </cell>
          <cell r="D4662">
            <v>12</v>
          </cell>
          <cell r="E4662">
            <v>1001040411</v>
          </cell>
          <cell r="F4662" t="str">
            <v>Máy lọc nước KAROFI Slim S-s038</v>
          </cell>
          <cell r="G4662"/>
          <cell r="H4662" t="str">
            <v>Đức</v>
          </cell>
          <cell r="I4662" t="str">
            <v>Lắp ráp</v>
          </cell>
          <cell r="J4662" t="str">
            <v>PQC</v>
          </cell>
          <cell r="K4662">
            <v>290</v>
          </cell>
          <cell r="L4662">
            <v>287</v>
          </cell>
          <cell r="M4662">
            <v>3</v>
          </cell>
          <cell r="P4662"/>
          <cell r="Q4662"/>
          <cell r="R4662"/>
          <cell r="S4662"/>
          <cell r="T4662"/>
          <cell r="U4662"/>
          <cell r="V4662"/>
          <cell r="W4662">
            <v>3</v>
          </cell>
          <cell r="Y4662"/>
          <cell r="Z4662"/>
          <cell r="AA4662"/>
          <cell r="AB4662"/>
          <cell r="AC4662"/>
          <cell r="AD4662"/>
          <cell r="AE4662"/>
        </row>
        <row r="4663">
          <cell r="B4663">
            <v>44180</v>
          </cell>
          <cell r="C4663">
            <v>51</v>
          </cell>
          <cell r="D4663">
            <v>12</v>
          </cell>
          <cell r="E4663">
            <v>1001040133</v>
          </cell>
          <cell r="F4663" t="str">
            <v>Máy lọc nước KAROFI ERO80</v>
          </cell>
          <cell r="G4663"/>
          <cell r="H4663" t="str">
            <v>Đức</v>
          </cell>
          <cell r="I4663" t="str">
            <v>Lắp ráp</v>
          </cell>
          <cell r="J4663" t="str">
            <v>PQC</v>
          </cell>
          <cell r="K4663">
            <v>700</v>
          </cell>
          <cell r="L4663">
            <v>698</v>
          </cell>
          <cell r="M4663">
            <v>2</v>
          </cell>
          <cell r="P4663"/>
          <cell r="Q4663"/>
          <cell r="R4663"/>
          <cell r="S4663"/>
          <cell r="T4663">
            <v>2</v>
          </cell>
          <cell r="U4663"/>
          <cell r="V4663"/>
          <cell r="W4663"/>
          <cell r="Y4663"/>
          <cell r="Z4663"/>
          <cell r="AA4663"/>
          <cell r="AB4663"/>
          <cell r="AC4663"/>
          <cell r="AD4663"/>
          <cell r="AE4663"/>
        </row>
        <row r="4664">
          <cell r="B4664">
            <v>44180</v>
          </cell>
          <cell r="C4664">
            <v>51</v>
          </cell>
          <cell r="D4664">
            <v>12</v>
          </cell>
          <cell r="E4664">
            <v>2006030024</v>
          </cell>
          <cell r="F4664" t="str">
            <v>Tủ IRO3 KAROFI E8RO ghi</v>
          </cell>
          <cell r="G4664"/>
          <cell r="H4664" t="str">
            <v>Tân</v>
          </cell>
          <cell r="I4664" t="str">
            <v>Cơ Khí</v>
          </cell>
          <cell r="J4664" t="str">
            <v>PQC</v>
          </cell>
          <cell r="K4664">
            <v>665</v>
          </cell>
          <cell r="L4664">
            <v>657</v>
          </cell>
          <cell r="M4664">
            <v>8</v>
          </cell>
          <cell r="P4664"/>
          <cell r="Q4664"/>
          <cell r="R4664"/>
          <cell r="S4664"/>
          <cell r="T4664">
            <v>3</v>
          </cell>
          <cell r="U4664"/>
          <cell r="V4664">
            <v>1</v>
          </cell>
          <cell r="W4664"/>
          <cell r="Y4664">
            <v>2</v>
          </cell>
          <cell r="Z4664"/>
          <cell r="AA4664">
            <v>2</v>
          </cell>
          <cell r="AB4664"/>
          <cell r="AC4664"/>
          <cell r="AD4664"/>
          <cell r="AE4664"/>
        </row>
        <row r="4665">
          <cell r="B4665">
            <v>44180</v>
          </cell>
          <cell r="C4665">
            <v>51</v>
          </cell>
          <cell r="D4665">
            <v>12</v>
          </cell>
          <cell r="E4665">
            <v>2006010011</v>
          </cell>
          <cell r="F4665" t="str">
            <v>Tủ IQ đen KAROFI (BQ)</v>
          </cell>
          <cell r="G4665"/>
          <cell r="H4665" t="str">
            <v>Tân</v>
          </cell>
          <cell r="I4665" t="str">
            <v>Cơ Khí</v>
          </cell>
          <cell r="J4665" t="str">
            <v>PQC</v>
          </cell>
          <cell r="K4665">
            <v>850</v>
          </cell>
          <cell r="L4665">
            <v>846</v>
          </cell>
          <cell r="M4665">
            <v>4</v>
          </cell>
          <cell r="P4665"/>
          <cell r="Q4665"/>
          <cell r="R4665"/>
          <cell r="S4665"/>
          <cell r="T4665">
            <v>2</v>
          </cell>
          <cell r="U4665"/>
          <cell r="V4665"/>
          <cell r="W4665"/>
          <cell r="Y4665">
            <v>2</v>
          </cell>
          <cell r="Z4665"/>
          <cell r="AA4665"/>
          <cell r="AB4665"/>
          <cell r="AC4665"/>
          <cell r="AD4665"/>
          <cell r="AE4665"/>
        </row>
        <row r="4666">
          <cell r="B4666">
            <v>44180</v>
          </cell>
          <cell r="C4666">
            <v>51</v>
          </cell>
          <cell r="D4666">
            <v>12</v>
          </cell>
          <cell r="E4666">
            <v>3003050001</v>
          </cell>
          <cell r="F4666" t="str">
            <v>Thân tủ IQ (0.5mm/CS)</v>
          </cell>
          <cell r="G4666"/>
          <cell r="H4666" t="str">
            <v>Tân</v>
          </cell>
          <cell r="I4666" t="str">
            <v>Cơ Khí</v>
          </cell>
          <cell r="J4666" t="str">
            <v>PQC</v>
          </cell>
          <cell r="K4666">
            <v>440</v>
          </cell>
          <cell r="L4666">
            <v>440</v>
          </cell>
          <cell r="M4666">
            <v>0</v>
          </cell>
          <cell r="P4666"/>
          <cell r="Q4666"/>
          <cell r="R4666"/>
          <cell r="S4666"/>
          <cell r="T4666"/>
          <cell r="U4666"/>
          <cell r="V4666"/>
          <cell r="W4666"/>
          <cell r="Y4666"/>
          <cell r="Z4666"/>
          <cell r="AA4666"/>
          <cell r="AB4666"/>
          <cell r="AC4666"/>
          <cell r="AD4666"/>
          <cell r="AE4666"/>
        </row>
        <row r="4667">
          <cell r="B4667">
            <v>44180</v>
          </cell>
          <cell r="C4667">
            <v>51</v>
          </cell>
          <cell r="D4667">
            <v>12</v>
          </cell>
          <cell r="E4667">
            <v>3003050030</v>
          </cell>
          <cell r="F4667" t="str">
            <v>Thân tủ IRO3 CT v2 (CS)</v>
          </cell>
          <cell r="G4667"/>
          <cell r="H4667" t="str">
            <v>Tân</v>
          </cell>
          <cell r="I4667" t="str">
            <v>Cơ Khí</v>
          </cell>
          <cell r="J4667" t="str">
            <v>PQC</v>
          </cell>
          <cell r="K4667">
            <v>850</v>
          </cell>
          <cell r="L4667">
            <v>850</v>
          </cell>
          <cell r="M4667">
            <v>0</v>
          </cell>
          <cell r="P4667"/>
          <cell r="Q4667"/>
          <cell r="R4667"/>
          <cell r="S4667"/>
          <cell r="T4667"/>
          <cell r="U4667"/>
          <cell r="V4667"/>
          <cell r="W4667"/>
          <cell r="Y4667"/>
          <cell r="Z4667"/>
          <cell r="AA4667"/>
          <cell r="AB4667"/>
          <cell r="AC4667"/>
          <cell r="AD4667"/>
          <cell r="AE4667"/>
        </row>
        <row r="4668">
          <cell r="B4668">
            <v>44180</v>
          </cell>
          <cell r="C4668">
            <v>51</v>
          </cell>
          <cell r="D4668">
            <v>12</v>
          </cell>
          <cell r="E4668">
            <v>3004040386</v>
          </cell>
          <cell r="F4668" t="str">
            <v>Giằng ngang tủ HPC trắng</v>
          </cell>
          <cell r="G4668"/>
          <cell r="H4668" t="str">
            <v>Tân</v>
          </cell>
          <cell r="I4668" t="str">
            <v>Cơ Khí</v>
          </cell>
          <cell r="J4668" t="str">
            <v>PQC</v>
          </cell>
          <cell r="K4668">
            <v>200</v>
          </cell>
          <cell r="L4668">
            <v>200</v>
          </cell>
          <cell r="M4668">
            <v>0</v>
          </cell>
          <cell r="P4668"/>
          <cell r="Q4668"/>
          <cell r="R4668"/>
          <cell r="S4668"/>
          <cell r="T4668"/>
          <cell r="U4668"/>
          <cell r="V4668"/>
          <cell r="W4668"/>
          <cell r="Y4668"/>
          <cell r="Z4668"/>
          <cell r="AA4668"/>
          <cell r="AB4668"/>
          <cell r="AC4668"/>
          <cell r="AD4668"/>
          <cell r="AE4668"/>
        </row>
        <row r="4669">
          <cell r="B4669">
            <v>44180</v>
          </cell>
          <cell r="C4669">
            <v>51</v>
          </cell>
          <cell r="D4669">
            <v>12</v>
          </cell>
          <cell r="E4669">
            <v>3004040385</v>
          </cell>
          <cell r="F4669" t="str">
            <v>Khung giá tủ HPC trắng</v>
          </cell>
          <cell r="G4669"/>
          <cell r="H4669" t="str">
            <v>Tân</v>
          </cell>
          <cell r="I4669" t="str">
            <v>Cơ Khí</v>
          </cell>
          <cell r="J4669" t="str">
            <v>PQC</v>
          </cell>
          <cell r="K4669">
            <v>200</v>
          </cell>
          <cell r="L4669">
            <v>200</v>
          </cell>
          <cell r="M4669">
            <v>0</v>
          </cell>
          <cell r="P4669"/>
          <cell r="Q4669"/>
          <cell r="R4669"/>
          <cell r="S4669"/>
          <cell r="T4669"/>
          <cell r="U4669"/>
          <cell r="V4669"/>
          <cell r="W4669"/>
          <cell r="Y4669"/>
          <cell r="Z4669"/>
          <cell r="AA4669"/>
          <cell r="AB4669"/>
          <cell r="AC4669"/>
          <cell r="AD4669"/>
          <cell r="AE4669"/>
        </row>
        <row r="4670">
          <cell r="B4670">
            <v>44180</v>
          </cell>
          <cell r="C4670">
            <v>51</v>
          </cell>
          <cell r="D4670">
            <v>12</v>
          </cell>
          <cell r="E4670">
            <v>3004040403</v>
          </cell>
          <cell r="F4670" t="str">
            <v>Gá điện IQ-PLUS trắng</v>
          </cell>
          <cell r="G4670"/>
          <cell r="H4670" t="str">
            <v>Tân</v>
          </cell>
          <cell r="I4670" t="str">
            <v>Cơ Khí</v>
          </cell>
          <cell r="J4670" t="str">
            <v>PQC</v>
          </cell>
          <cell r="K4670">
            <v>294</v>
          </cell>
          <cell r="L4670">
            <v>294</v>
          </cell>
          <cell r="M4670">
            <v>0</v>
          </cell>
          <cell r="P4670"/>
          <cell r="Q4670"/>
          <cell r="R4670"/>
          <cell r="S4670"/>
          <cell r="T4670"/>
          <cell r="U4670"/>
          <cell r="V4670"/>
          <cell r="W4670"/>
          <cell r="Y4670"/>
          <cell r="Z4670"/>
          <cell r="AA4670"/>
          <cell r="AB4670"/>
          <cell r="AC4670"/>
          <cell r="AD4670"/>
          <cell r="AE4670"/>
        </row>
        <row r="4671">
          <cell r="B4671">
            <v>44180</v>
          </cell>
          <cell r="C4671">
            <v>51</v>
          </cell>
          <cell r="D4671">
            <v>12</v>
          </cell>
          <cell r="E4671">
            <v>3004040406</v>
          </cell>
          <cell r="F4671" t="str">
            <v>Thanh gá điện IQ-PLUS trắng</v>
          </cell>
          <cell r="G4671"/>
          <cell r="H4671" t="str">
            <v>Tân</v>
          </cell>
          <cell r="I4671" t="str">
            <v>Cơ Khí</v>
          </cell>
          <cell r="J4671" t="str">
            <v>PQC</v>
          </cell>
          <cell r="K4671">
            <v>100</v>
          </cell>
          <cell r="L4671">
            <v>100</v>
          </cell>
          <cell r="M4671">
            <v>0</v>
          </cell>
          <cell r="P4671"/>
          <cell r="Q4671"/>
          <cell r="R4671"/>
          <cell r="S4671"/>
          <cell r="T4671"/>
          <cell r="U4671"/>
          <cell r="V4671"/>
          <cell r="W4671"/>
          <cell r="Y4671"/>
          <cell r="Z4671"/>
          <cell r="AA4671"/>
          <cell r="AB4671"/>
          <cell r="AC4671"/>
          <cell r="AD4671"/>
          <cell r="AE4671"/>
        </row>
        <row r="4672">
          <cell r="B4672">
            <v>44180</v>
          </cell>
          <cell r="C4672">
            <v>51</v>
          </cell>
          <cell r="D4672">
            <v>12</v>
          </cell>
          <cell r="E4672">
            <v>3004040404</v>
          </cell>
          <cell r="F4672" t="str">
            <v>Gá trên T33 IQ-PLUS</v>
          </cell>
          <cell r="G4672"/>
          <cell r="H4672" t="str">
            <v>Tân</v>
          </cell>
          <cell r="I4672" t="str">
            <v>Cơ Khí</v>
          </cell>
          <cell r="J4672" t="str">
            <v>PQC</v>
          </cell>
          <cell r="K4672">
            <v>300</v>
          </cell>
          <cell r="L4672">
            <v>300</v>
          </cell>
          <cell r="M4672">
            <v>0</v>
          </cell>
          <cell r="P4672"/>
          <cell r="Q4672"/>
          <cell r="R4672"/>
          <cell r="S4672"/>
          <cell r="T4672"/>
          <cell r="U4672"/>
          <cell r="V4672"/>
          <cell r="W4672"/>
          <cell r="Y4672"/>
          <cell r="Z4672"/>
          <cell r="AA4672"/>
          <cell r="AB4672"/>
          <cell r="AC4672"/>
          <cell r="AD4672"/>
          <cell r="AE4672"/>
        </row>
        <row r="4673">
          <cell r="B4673">
            <v>44180</v>
          </cell>
          <cell r="C4673">
            <v>51</v>
          </cell>
          <cell r="D4673">
            <v>12</v>
          </cell>
          <cell r="E4673">
            <v>3004020423</v>
          </cell>
          <cell r="F4673" t="str">
            <v>Ốp sau trên IQ-PLUS trắng</v>
          </cell>
          <cell r="G4673"/>
          <cell r="H4673" t="str">
            <v>Tân</v>
          </cell>
          <cell r="I4673" t="str">
            <v>Cơ Khí</v>
          </cell>
          <cell r="J4673" t="str">
            <v>PQC</v>
          </cell>
          <cell r="K4673">
            <v>60</v>
          </cell>
          <cell r="L4673">
            <v>60</v>
          </cell>
          <cell r="M4673">
            <v>0</v>
          </cell>
          <cell r="P4673"/>
          <cell r="Q4673"/>
          <cell r="R4673"/>
          <cell r="S4673"/>
          <cell r="T4673"/>
          <cell r="U4673"/>
          <cell r="V4673"/>
          <cell r="W4673"/>
          <cell r="Y4673"/>
          <cell r="Z4673"/>
          <cell r="AA4673"/>
          <cell r="AB4673"/>
          <cell r="AC4673"/>
          <cell r="AD4673"/>
          <cell r="AE4673"/>
        </row>
        <row r="4674">
          <cell r="B4674">
            <v>44180</v>
          </cell>
          <cell r="C4674">
            <v>51</v>
          </cell>
          <cell r="D4674">
            <v>12</v>
          </cell>
          <cell r="E4674">
            <v>3004040343</v>
          </cell>
          <cell r="F4674" t="str">
            <v>Khung UNDERSINK v2 trắng</v>
          </cell>
          <cell r="G4674"/>
          <cell r="H4674" t="str">
            <v>Tân</v>
          </cell>
          <cell r="I4674" t="str">
            <v>Cơ Khí</v>
          </cell>
          <cell r="J4674" t="str">
            <v>PQC</v>
          </cell>
          <cell r="K4674">
            <v>65</v>
          </cell>
          <cell r="L4674">
            <v>65</v>
          </cell>
          <cell r="M4674">
            <v>0</v>
          </cell>
          <cell r="P4674"/>
          <cell r="Q4674"/>
          <cell r="R4674"/>
          <cell r="S4674"/>
          <cell r="T4674"/>
          <cell r="U4674"/>
          <cell r="V4674"/>
          <cell r="W4674"/>
          <cell r="Y4674"/>
          <cell r="Z4674"/>
          <cell r="AA4674"/>
          <cell r="AB4674"/>
          <cell r="AC4674"/>
          <cell r="AD4674"/>
          <cell r="AE4674"/>
        </row>
        <row r="4675">
          <cell r="B4675">
            <v>44180</v>
          </cell>
          <cell r="C4675">
            <v>51</v>
          </cell>
          <cell r="D4675">
            <v>12</v>
          </cell>
          <cell r="E4675">
            <v>3004040237</v>
          </cell>
          <cell r="F4675" t="str">
            <v>Giá đỡ bản lề dưới IRO3 v2 trắng</v>
          </cell>
          <cell r="G4675"/>
          <cell r="H4675" t="str">
            <v>Tân</v>
          </cell>
          <cell r="I4675" t="str">
            <v>Cơ Khí</v>
          </cell>
          <cell r="J4675" t="str">
            <v>PQC</v>
          </cell>
          <cell r="K4675">
            <v>2080</v>
          </cell>
          <cell r="L4675">
            <v>2080</v>
          </cell>
          <cell r="M4675">
            <v>0</v>
          </cell>
          <cell r="P4675"/>
          <cell r="Q4675"/>
          <cell r="R4675"/>
          <cell r="S4675"/>
          <cell r="T4675"/>
          <cell r="U4675"/>
          <cell r="V4675"/>
          <cell r="W4675"/>
          <cell r="Y4675"/>
          <cell r="Z4675"/>
          <cell r="AA4675"/>
          <cell r="AB4675"/>
          <cell r="AC4675"/>
          <cell r="AD4675"/>
          <cell r="AE4675"/>
        </row>
        <row r="4676">
          <cell r="B4676">
            <v>44180</v>
          </cell>
          <cell r="C4676">
            <v>51</v>
          </cell>
          <cell r="D4676">
            <v>12</v>
          </cell>
          <cell r="E4676">
            <v>2013010025</v>
          </cell>
          <cell r="F4676" t="str">
            <v>Dây RO 3/8 trắng KAROFI</v>
          </cell>
          <cell r="G4676"/>
          <cell r="H4676" t="str">
            <v>Thành</v>
          </cell>
          <cell r="I4676" t="str">
            <v>Nhựa</v>
          </cell>
          <cell r="J4676" t="str">
            <v>PQC</v>
          </cell>
          <cell r="K4676">
            <v>23860</v>
          </cell>
          <cell r="L4676">
            <v>23400</v>
          </cell>
          <cell r="M4676">
            <v>460</v>
          </cell>
          <cell r="P4676"/>
          <cell r="Q4676"/>
          <cell r="R4676"/>
          <cell r="S4676">
            <v>205</v>
          </cell>
          <cell r="T4676"/>
          <cell r="U4676"/>
          <cell r="V4676">
            <v>255</v>
          </cell>
          <cell r="W4676"/>
          <cell r="Y4676"/>
          <cell r="Z4676"/>
          <cell r="AA4676"/>
          <cell r="AB4676"/>
          <cell r="AC4676"/>
          <cell r="AD4676"/>
          <cell r="AE4676"/>
        </row>
        <row r="4677">
          <cell r="B4677">
            <v>44180</v>
          </cell>
          <cell r="C4677">
            <v>51</v>
          </cell>
          <cell r="D4677">
            <v>12</v>
          </cell>
          <cell r="E4677">
            <v>2001210018</v>
          </cell>
          <cell r="F4677" t="str">
            <v>Cốc 10" Đài Loan xanh D KAROFI</v>
          </cell>
          <cell r="G4677"/>
          <cell r="H4677" t="str">
            <v>Thành</v>
          </cell>
          <cell r="I4677" t="str">
            <v>Nhựa</v>
          </cell>
          <cell r="J4677" t="str">
            <v>PQC</v>
          </cell>
          <cell r="K4677">
            <v>1108</v>
          </cell>
          <cell r="L4677">
            <v>1104</v>
          </cell>
          <cell r="M4677">
            <v>4</v>
          </cell>
          <cell r="P4677"/>
          <cell r="Q4677"/>
          <cell r="R4677"/>
          <cell r="S4677"/>
          <cell r="T4677"/>
          <cell r="U4677"/>
          <cell r="V4677">
            <v>4</v>
          </cell>
          <cell r="W4677"/>
          <cell r="Y4677"/>
          <cell r="Z4677"/>
          <cell r="AA4677"/>
          <cell r="AB4677"/>
          <cell r="AC4677"/>
          <cell r="AD4677"/>
          <cell r="AE4677"/>
        </row>
        <row r="4678">
          <cell r="B4678">
            <v>44180</v>
          </cell>
          <cell r="C4678">
            <v>51</v>
          </cell>
          <cell r="D4678">
            <v>12</v>
          </cell>
          <cell r="E4678">
            <v>2010020188</v>
          </cell>
          <cell r="F4678" t="str">
            <v>Nắp cốc 2G-IQP 1/4 (PA6 FX9190) trắng</v>
          </cell>
          <cell r="G4678"/>
          <cell r="H4678" t="str">
            <v>Thành</v>
          </cell>
          <cell r="I4678" t="str">
            <v>Nhựa</v>
          </cell>
          <cell r="J4678" t="str">
            <v>PQC</v>
          </cell>
          <cell r="K4678">
            <v>1051</v>
          </cell>
          <cell r="L4678">
            <v>1051</v>
          </cell>
          <cell r="M4678">
            <v>0</v>
          </cell>
          <cell r="P4678"/>
          <cell r="Q4678"/>
          <cell r="R4678"/>
          <cell r="S4678"/>
          <cell r="T4678"/>
          <cell r="U4678"/>
          <cell r="V4678"/>
          <cell r="W4678"/>
          <cell r="Y4678"/>
          <cell r="Z4678"/>
          <cell r="AA4678"/>
          <cell r="AB4678"/>
          <cell r="AC4678"/>
          <cell r="AD4678"/>
          <cell r="AE4678"/>
        </row>
        <row r="4679">
          <cell r="B4679">
            <v>44180</v>
          </cell>
          <cell r="C4679">
            <v>51</v>
          </cell>
          <cell r="D4679">
            <v>12</v>
          </cell>
          <cell r="E4679">
            <v>2010020187</v>
          </cell>
          <cell r="F4679" t="str">
            <v>Cốc 10" 2G-IQP (PA6 FX9190) trắng</v>
          </cell>
          <cell r="G4679"/>
          <cell r="H4679" t="str">
            <v>Thành</v>
          </cell>
          <cell r="I4679" t="str">
            <v>Nhựa</v>
          </cell>
          <cell r="J4679" t="str">
            <v>PQC</v>
          </cell>
          <cell r="K4679">
            <v>1151</v>
          </cell>
          <cell r="L4679">
            <v>1020</v>
          </cell>
          <cell r="M4679">
            <v>131</v>
          </cell>
          <cell r="P4679"/>
          <cell r="Q4679"/>
          <cell r="R4679">
            <v>104</v>
          </cell>
          <cell r="S4679"/>
          <cell r="T4679"/>
          <cell r="U4679"/>
          <cell r="V4679">
            <v>27</v>
          </cell>
          <cell r="W4679"/>
          <cell r="Y4679"/>
          <cell r="Z4679"/>
          <cell r="AA4679"/>
          <cell r="AB4679"/>
          <cell r="AC4679"/>
          <cell r="AD4679"/>
          <cell r="AE4679"/>
        </row>
        <row r="4680">
          <cell r="B4680">
            <v>44180</v>
          </cell>
          <cell r="C4680">
            <v>51</v>
          </cell>
          <cell r="D4680">
            <v>12</v>
          </cell>
          <cell r="E4680">
            <v>2001310035</v>
          </cell>
          <cell r="F4680" t="str">
            <v>Nắp cốc K p-EZ 1/4-1/4 trắng</v>
          </cell>
          <cell r="G4680"/>
          <cell r="H4680" t="str">
            <v>Thành</v>
          </cell>
          <cell r="I4680" t="str">
            <v>Nhựa</v>
          </cell>
          <cell r="J4680" t="str">
            <v>PQC</v>
          </cell>
          <cell r="K4680">
            <v>1658</v>
          </cell>
          <cell r="L4680">
            <v>1656</v>
          </cell>
          <cell r="M4680">
            <v>2</v>
          </cell>
          <cell r="P4680"/>
          <cell r="Q4680"/>
          <cell r="R4680"/>
          <cell r="S4680"/>
          <cell r="T4680"/>
          <cell r="U4680"/>
          <cell r="V4680"/>
          <cell r="W4680"/>
          <cell r="Y4680"/>
          <cell r="Z4680">
            <v>2</v>
          </cell>
          <cell r="AA4680"/>
          <cell r="AB4680"/>
          <cell r="AC4680"/>
          <cell r="AD4680"/>
          <cell r="AE4680"/>
        </row>
        <row r="4681">
          <cell r="B4681">
            <v>44180</v>
          </cell>
          <cell r="C4681">
            <v>51</v>
          </cell>
          <cell r="D4681">
            <v>12</v>
          </cell>
          <cell r="E4681">
            <v>2001310018</v>
          </cell>
          <cell r="F4681" t="str">
            <v>Nắp cốc 2 gioăng 1/4 trắng [MADE IN VIETNAM]</v>
          </cell>
          <cell r="G4681"/>
          <cell r="H4681" t="str">
            <v>Thành</v>
          </cell>
          <cell r="I4681" t="str">
            <v>Nhựa</v>
          </cell>
          <cell r="J4681" t="str">
            <v>PQC</v>
          </cell>
          <cell r="K4681">
            <v>1488</v>
          </cell>
          <cell r="L4681">
            <v>1476</v>
          </cell>
          <cell r="M4681">
            <v>12</v>
          </cell>
          <cell r="P4681"/>
          <cell r="Q4681"/>
          <cell r="R4681"/>
          <cell r="S4681"/>
          <cell r="T4681"/>
          <cell r="U4681">
            <v>12</v>
          </cell>
          <cell r="V4681"/>
          <cell r="W4681"/>
          <cell r="Y4681"/>
          <cell r="Z4681"/>
          <cell r="AA4681"/>
          <cell r="AB4681"/>
          <cell r="AC4681"/>
          <cell r="AD4681"/>
          <cell r="AE4681"/>
        </row>
        <row r="4682">
          <cell r="B4682">
            <v>44180</v>
          </cell>
          <cell r="C4682">
            <v>51</v>
          </cell>
          <cell r="D4682">
            <v>12</v>
          </cell>
          <cell r="E4682">
            <v>2001210018</v>
          </cell>
          <cell r="F4682" t="str">
            <v>Cốc 10" Đài Loan xanh D KAROFI</v>
          </cell>
          <cell r="G4682"/>
          <cell r="H4682" t="str">
            <v>Thành</v>
          </cell>
          <cell r="I4682" t="str">
            <v>Nhựa</v>
          </cell>
          <cell r="J4682" t="str">
            <v>PQC</v>
          </cell>
          <cell r="K4682">
            <v>1248</v>
          </cell>
          <cell r="L4682">
            <v>1248</v>
          </cell>
          <cell r="M4682">
            <v>0</v>
          </cell>
          <cell r="P4682"/>
          <cell r="Q4682"/>
          <cell r="R4682"/>
          <cell r="S4682"/>
          <cell r="T4682"/>
          <cell r="U4682"/>
          <cell r="V4682"/>
          <cell r="W4682"/>
          <cell r="Y4682"/>
          <cell r="Z4682"/>
          <cell r="AA4682"/>
          <cell r="AB4682"/>
          <cell r="AC4682"/>
          <cell r="AD4682"/>
          <cell r="AE4682"/>
        </row>
        <row r="4683">
          <cell r="B4683">
            <v>44180</v>
          </cell>
          <cell r="C4683">
            <v>51</v>
          </cell>
          <cell r="D4683">
            <v>12</v>
          </cell>
          <cell r="E4683">
            <v>2001210007</v>
          </cell>
          <cell r="F4683" t="str">
            <v>Cốc 10" Đài Loan trong [KAROFI]</v>
          </cell>
          <cell r="G4683"/>
          <cell r="H4683" t="str">
            <v>Thành</v>
          </cell>
          <cell r="I4683" t="str">
            <v>Nhựa</v>
          </cell>
          <cell r="J4683" t="str">
            <v>PQC</v>
          </cell>
          <cell r="K4683">
            <v>1072</v>
          </cell>
          <cell r="L4683">
            <v>1062</v>
          </cell>
          <cell r="M4683">
            <v>10</v>
          </cell>
          <cell r="P4683"/>
          <cell r="Q4683"/>
          <cell r="R4683"/>
          <cell r="S4683"/>
          <cell r="T4683"/>
          <cell r="U4683"/>
          <cell r="V4683">
            <v>8</v>
          </cell>
          <cell r="W4683"/>
          <cell r="Y4683">
            <v>2</v>
          </cell>
          <cell r="Z4683"/>
          <cell r="AA4683"/>
          <cell r="AB4683"/>
          <cell r="AC4683"/>
          <cell r="AD4683"/>
          <cell r="AE4683"/>
        </row>
        <row r="4684">
          <cell r="B4684">
            <v>44180</v>
          </cell>
          <cell r="C4684">
            <v>51</v>
          </cell>
          <cell r="D4684">
            <v>12</v>
          </cell>
          <cell r="E4684">
            <v>2001220010</v>
          </cell>
          <cell r="F4684" t="str">
            <v>Cốc 10" 2 gioăng trắng [MADE IN VIETNAM]</v>
          </cell>
          <cell r="G4684"/>
          <cell r="H4684" t="str">
            <v>Thành</v>
          </cell>
          <cell r="I4684" t="str">
            <v>Nhựa</v>
          </cell>
          <cell r="J4684" t="str">
            <v>PQC</v>
          </cell>
          <cell r="K4684">
            <v>1692</v>
          </cell>
          <cell r="L4684">
            <v>1692</v>
          </cell>
          <cell r="M4684">
            <v>0</v>
          </cell>
          <cell r="P4684"/>
          <cell r="Q4684"/>
          <cell r="R4684"/>
          <cell r="S4684"/>
          <cell r="T4684"/>
          <cell r="U4684"/>
          <cell r="V4684"/>
          <cell r="W4684"/>
          <cell r="Y4684"/>
          <cell r="Z4684"/>
          <cell r="AA4684"/>
          <cell r="AB4684"/>
          <cell r="AC4684"/>
          <cell r="AD4684"/>
          <cell r="AE4684"/>
        </row>
        <row r="4685">
          <cell r="B4685">
            <v>44180</v>
          </cell>
          <cell r="C4685">
            <v>51</v>
          </cell>
          <cell r="D4685">
            <v>12</v>
          </cell>
          <cell r="E4685">
            <v>2001210007</v>
          </cell>
          <cell r="F4685" t="str">
            <v>Cốc 10" Đài Loan trong [KAROFI]</v>
          </cell>
          <cell r="G4685"/>
          <cell r="H4685" t="str">
            <v>Thành</v>
          </cell>
          <cell r="I4685" t="str">
            <v>Nhựa</v>
          </cell>
          <cell r="J4685" t="str">
            <v>PQC</v>
          </cell>
          <cell r="K4685">
            <v>1112</v>
          </cell>
          <cell r="L4685">
            <v>1104</v>
          </cell>
          <cell r="M4685">
            <v>8</v>
          </cell>
          <cell r="P4685"/>
          <cell r="Q4685"/>
          <cell r="R4685"/>
          <cell r="S4685"/>
          <cell r="T4685"/>
          <cell r="U4685"/>
          <cell r="V4685">
            <v>1</v>
          </cell>
          <cell r="W4685"/>
          <cell r="Y4685">
            <v>7</v>
          </cell>
          <cell r="Z4685"/>
          <cell r="AA4685"/>
          <cell r="AB4685"/>
          <cell r="AC4685"/>
          <cell r="AD4685"/>
          <cell r="AE4685"/>
        </row>
        <row r="4686">
          <cell r="B4686">
            <v>44180</v>
          </cell>
          <cell r="C4686">
            <v>51</v>
          </cell>
          <cell r="D4686">
            <v>12</v>
          </cell>
          <cell r="E4686">
            <v>2001210018</v>
          </cell>
          <cell r="F4686" t="str">
            <v>Cốc 10" Đài Loan xanh D KAROFI</v>
          </cell>
          <cell r="G4686"/>
          <cell r="H4686" t="str">
            <v>Thành</v>
          </cell>
          <cell r="I4686" t="str">
            <v>Nhựa</v>
          </cell>
          <cell r="J4686" t="str">
            <v>PQC</v>
          </cell>
          <cell r="K4686">
            <v>1044</v>
          </cell>
          <cell r="L4686">
            <v>1044</v>
          </cell>
          <cell r="M4686">
            <v>0</v>
          </cell>
          <cell r="P4686"/>
          <cell r="Q4686"/>
          <cell r="R4686"/>
          <cell r="S4686"/>
          <cell r="T4686"/>
          <cell r="U4686"/>
          <cell r="V4686"/>
          <cell r="W4686"/>
          <cell r="Y4686"/>
          <cell r="Z4686"/>
          <cell r="AA4686"/>
          <cell r="AB4686"/>
          <cell r="AC4686"/>
          <cell r="AD4686"/>
          <cell r="AE4686"/>
        </row>
        <row r="4687">
          <cell r="B4687">
            <v>44180</v>
          </cell>
          <cell r="C4687">
            <v>51</v>
          </cell>
          <cell r="D4687">
            <v>12</v>
          </cell>
          <cell r="E4687">
            <v>2008050018</v>
          </cell>
          <cell r="F4687" t="str">
            <v>Vòng kẹp bơm 8369T</v>
          </cell>
          <cell r="G4687"/>
          <cell r="H4687" t="str">
            <v>Thành</v>
          </cell>
          <cell r="I4687" t="str">
            <v>Nhựa</v>
          </cell>
          <cell r="J4687" t="str">
            <v>PQC</v>
          </cell>
          <cell r="K4687">
            <v>7000</v>
          </cell>
          <cell r="L4687">
            <v>7000</v>
          </cell>
          <cell r="M4687">
            <v>0</v>
          </cell>
          <cell r="P4687"/>
          <cell r="Q4687"/>
          <cell r="R4687"/>
          <cell r="S4687"/>
          <cell r="T4687"/>
          <cell r="U4687"/>
          <cell r="V4687"/>
          <cell r="W4687"/>
          <cell r="Y4687"/>
          <cell r="Z4687"/>
          <cell r="AA4687"/>
          <cell r="AB4687"/>
          <cell r="AC4687"/>
          <cell r="AD4687"/>
          <cell r="AE4687"/>
        </row>
        <row r="4688">
          <cell r="B4688">
            <v>44180</v>
          </cell>
          <cell r="C4688">
            <v>51</v>
          </cell>
          <cell r="D4688">
            <v>12</v>
          </cell>
          <cell r="E4688">
            <v>3002020153</v>
          </cell>
          <cell r="F4688" t="str">
            <v>Thân T33 2D xanh D [NANOSILVER-KAROFI]</v>
          </cell>
          <cell r="G4688"/>
          <cell r="H4688" t="str">
            <v>Thành</v>
          </cell>
          <cell r="I4688" t="str">
            <v>Nhựa</v>
          </cell>
          <cell r="J4688" t="str">
            <v>PQC</v>
          </cell>
          <cell r="K4688">
            <v>3984</v>
          </cell>
          <cell r="L4688">
            <v>3979</v>
          </cell>
          <cell r="M4688">
            <v>5</v>
          </cell>
          <cell r="P4688"/>
          <cell r="Q4688"/>
          <cell r="R4688"/>
          <cell r="S4688"/>
          <cell r="T4688"/>
          <cell r="U4688"/>
          <cell r="V4688">
            <v>5</v>
          </cell>
          <cell r="W4688"/>
          <cell r="Y4688"/>
          <cell r="Z4688"/>
          <cell r="AA4688"/>
          <cell r="AB4688"/>
          <cell r="AC4688"/>
          <cell r="AD4688"/>
          <cell r="AE4688"/>
        </row>
        <row r="4689">
          <cell r="B4689">
            <v>44180</v>
          </cell>
          <cell r="C4689">
            <v>51</v>
          </cell>
          <cell r="D4689">
            <v>12</v>
          </cell>
          <cell r="E4689">
            <v>3002020151</v>
          </cell>
          <cell r="F4689" t="str">
            <v>Thân T33 2D xanh D [INFRARED-KAROFI]</v>
          </cell>
          <cell r="G4689"/>
          <cell r="H4689" t="str">
            <v>Thành</v>
          </cell>
          <cell r="I4689" t="str">
            <v>Nhựa</v>
          </cell>
          <cell r="J4689" t="str">
            <v>PQC</v>
          </cell>
          <cell r="K4689">
            <v>2214</v>
          </cell>
          <cell r="L4689">
            <v>2210</v>
          </cell>
          <cell r="M4689">
            <v>4</v>
          </cell>
          <cell r="P4689"/>
          <cell r="Q4689"/>
          <cell r="R4689">
            <v>4</v>
          </cell>
          <cell r="S4689"/>
          <cell r="T4689"/>
          <cell r="U4689"/>
          <cell r="V4689"/>
          <cell r="W4689"/>
          <cell r="Y4689"/>
          <cell r="Z4689"/>
          <cell r="AA4689"/>
          <cell r="AB4689"/>
          <cell r="AC4689"/>
          <cell r="AD4689"/>
          <cell r="AE4689"/>
        </row>
        <row r="4690">
          <cell r="B4690">
            <v>44180</v>
          </cell>
          <cell r="C4690">
            <v>51</v>
          </cell>
          <cell r="D4690">
            <v>12</v>
          </cell>
          <cell r="E4690">
            <v>3002020155</v>
          </cell>
          <cell r="F4690" t="str">
            <v>Thân T33 2D xanh D [T33 - KAROFI]</v>
          </cell>
          <cell r="G4690"/>
          <cell r="H4690" t="str">
            <v>Thành</v>
          </cell>
          <cell r="I4690" t="str">
            <v>Nhựa</v>
          </cell>
          <cell r="J4690" t="str">
            <v>PQC</v>
          </cell>
          <cell r="K4690">
            <v>2290</v>
          </cell>
          <cell r="L4690">
            <v>2290</v>
          </cell>
          <cell r="M4690">
            <v>0</v>
          </cell>
          <cell r="P4690"/>
          <cell r="Q4690"/>
          <cell r="R4690"/>
          <cell r="S4690"/>
          <cell r="T4690"/>
          <cell r="U4690"/>
          <cell r="V4690"/>
          <cell r="W4690"/>
          <cell r="Y4690"/>
          <cell r="Z4690"/>
          <cell r="AA4690"/>
          <cell r="AB4690"/>
          <cell r="AC4690"/>
          <cell r="AD4690"/>
          <cell r="AE4690"/>
        </row>
        <row r="4691">
          <cell r="B4691">
            <v>44180</v>
          </cell>
          <cell r="C4691">
            <v>51</v>
          </cell>
          <cell r="D4691">
            <v>12</v>
          </cell>
          <cell r="E4691">
            <v>3002020153</v>
          </cell>
          <cell r="F4691" t="str">
            <v>Thân T33 2D xanh D [NANOSILVER-KAROFI]</v>
          </cell>
          <cell r="G4691"/>
          <cell r="H4691" t="str">
            <v>Thành</v>
          </cell>
          <cell r="I4691" t="str">
            <v>Nhựa</v>
          </cell>
          <cell r="J4691" t="str">
            <v>PQC</v>
          </cell>
          <cell r="K4691">
            <v>2234</v>
          </cell>
          <cell r="L4691">
            <v>2233</v>
          </cell>
          <cell r="M4691">
            <v>1</v>
          </cell>
          <cell r="P4691"/>
          <cell r="Q4691"/>
          <cell r="R4691"/>
          <cell r="S4691"/>
          <cell r="T4691"/>
          <cell r="U4691"/>
          <cell r="V4691">
            <v>1</v>
          </cell>
          <cell r="W4691"/>
          <cell r="Y4691"/>
          <cell r="Z4691"/>
          <cell r="AA4691"/>
          <cell r="AB4691"/>
          <cell r="AC4691"/>
          <cell r="AD4691"/>
          <cell r="AE4691"/>
        </row>
        <row r="4692">
          <cell r="B4692">
            <v>44180</v>
          </cell>
          <cell r="C4692">
            <v>51</v>
          </cell>
          <cell r="D4692">
            <v>12</v>
          </cell>
          <cell r="E4692">
            <v>3002090004</v>
          </cell>
          <cell r="F4692" t="str">
            <v>Chụp hồng ngoại-KT xanh</v>
          </cell>
          <cell r="G4692"/>
          <cell r="H4692" t="str">
            <v>Thành</v>
          </cell>
          <cell r="I4692" t="str">
            <v>Nhựa</v>
          </cell>
          <cell r="J4692" t="str">
            <v>PQC</v>
          </cell>
          <cell r="K4692">
            <v>3530</v>
          </cell>
          <cell r="L4692">
            <v>3530</v>
          </cell>
          <cell r="M4692">
            <v>0</v>
          </cell>
          <cell r="P4692"/>
          <cell r="Q4692"/>
          <cell r="R4692"/>
          <cell r="S4692"/>
          <cell r="T4692"/>
          <cell r="U4692"/>
          <cell r="V4692"/>
          <cell r="W4692"/>
          <cell r="Y4692"/>
          <cell r="Z4692"/>
          <cell r="AA4692"/>
          <cell r="AB4692"/>
          <cell r="AC4692"/>
          <cell r="AD4692"/>
          <cell r="AE4692"/>
        </row>
        <row r="4693">
          <cell r="B4693">
            <v>44180</v>
          </cell>
          <cell r="C4693">
            <v>51</v>
          </cell>
          <cell r="D4693">
            <v>12</v>
          </cell>
          <cell r="E4693">
            <v>2008050019</v>
          </cell>
          <cell r="F4693" t="str">
            <v>Núm đệm bơm 8369T</v>
          </cell>
          <cell r="G4693"/>
          <cell r="H4693" t="str">
            <v>Thành</v>
          </cell>
          <cell r="I4693" t="str">
            <v>Nhựa</v>
          </cell>
          <cell r="J4693" t="str">
            <v>PQC</v>
          </cell>
          <cell r="K4693">
            <v>7000</v>
          </cell>
          <cell r="L4693">
            <v>7000</v>
          </cell>
          <cell r="M4693">
            <v>0</v>
          </cell>
          <cell r="P4693"/>
          <cell r="Q4693"/>
          <cell r="R4693"/>
          <cell r="S4693"/>
          <cell r="T4693"/>
          <cell r="U4693"/>
          <cell r="V4693"/>
          <cell r="W4693"/>
          <cell r="Y4693"/>
          <cell r="Z4693"/>
          <cell r="AA4693"/>
          <cell r="AB4693"/>
          <cell r="AC4693"/>
          <cell r="AD4693"/>
          <cell r="AE4693"/>
        </row>
        <row r="4694">
          <cell r="B4694">
            <v>44180</v>
          </cell>
          <cell r="C4694">
            <v>51</v>
          </cell>
          <cell r="D4694">
            <v>12</v>
          </cell>
          <cell r="E4694">
            <v>3003030037</v>
          </cell>
          <cell r="F4694" t="str">
            <v>Khung cánh tủ IRO3 trắng</v>
          </cell>
          <cell r="G4694"/>
          <cell r="H4694" t="str">
            <v>Thành</v>
          </cell>
          <cell r="I4694" t="str">
            <v>Nhựa</v>
          </cell>
          <cell r="J4694" t="str">
            <v>PQC</v>
          </cell>
          <cell r="K4694">
            <v>498</v>
          </cell>
          <cell r="L4694">
            <v>480</v>
          </cell>
          <cell r="M4694">
            <v>18</v>
          </cell>
          <cell r="P4694"/>
          <cell r="Q4694"/>
          <cell r="R4694">
            <v>12</v>
          </cell>
          <cell r="S4694"/>
          <cell r="T4694"/>
          <cell r="U4694"/>
          <cell r="V4694">
            <v>6</v>
          </cell>
          <cell r="W4694"/>
          <cell r="Y4694"/>
          <cell r="Z4694"/>
          <cell r="AA4694"/>
          <cell r="AB4694"/>
          <cell r="AC4694"/>
          <cell r="AD4694"/>
          <cell r="AE4694"/>
        </row>
        <row r="4695">
          <cell r="B4695">
            <v>44180</v>
          </cell>
          <cell r="C4695">
            <v>51</v>
          </cell>
          <cell r="D4695">
            <v>12</v>
          </cell>
          <cell r="E4695">
            <v>2011030007</v>
          </cell>
          <cell r="F4695" t="str">
            <v>Ốc 1/4 đen</v>
          </cell>
          <cell r="G4695"/>
          <cell r="H4695" t="str">
            <v>Thành</v>
          </cell>
          <cell r="I4695" t="str">
            <v>Nhựa</v>
          </cell>
          <cell r="J4695" t="str">
            <v>PQC</v>
          </cell>
          <cell r="K4695">
            <v>1267</v>
          </cell>
          <cell r="L4695">
            <v>1267</v>
          </cell>
          <cell r="M4695">
            <v>0</v>
          </cell>
          <cell r="P4695"/>
          <cell r="Q4695"/>
          <cell r="R4695"/>
          <cell r="S4695"/>
          <cell r="T4695"/>
          <cell r="U4695"/>
          <cell r="V4695"/>
          <cell r="W4695"/>
          <cell r="Y4695"/>
          <cell r="Z4695"/>
          <cell r="AA4695"/>
          <cell r="AB4695"/>
          <cell r="AC4695"/>
          <cell r="AD4695"/>
          <cell r="AE4695"/>
        </row>
        <row r="4696">
          <cell r="B4696">
            <v>44180</v>
          </cell>
          <cell r="C4696">
            <v>51</v>
          </cell>
          <cell r="D4696">
            <v>12</v>
          </cell>
          <cell r="E4696">
            <v>3002090011</v>
          </cell>
          <cell r="F4696" t="str">
            <v>Tấm chắn T33</v>
          </cell>
          <cell r="G4696"/>
          <cell r="H4696" t="str">
            <v>Thành</v>
          </cell>
          <cell r="I4696" t="str">
            <v>Nhựa</v>
          </cell>
          <cell r="J4696" t="str">
            <v>PQC</v>
          </cell>
          <cell r="K4696">
            <v>15000</v>
          </cell>
          <cell r="L4696">
            <v>15000</v>
          </cell>
          <cell r="M4696">
            <v>0</v>
          </cell>
          <cell r="P4696"/>
          <cell r="Q4696"/>
          <cell r="R4696"/>
          <cell r="S4696"/>
          <cell r="T4696"/>
          <cell r="U4696"/>
          <cell r="V4696"/>
          <cell r="W4696"/>
          <cell r="Y4696"/>
          <cell r="Z4696"/>
          <cell r="AA4696"/>
          <cell r="AB4696"/>
          <cell r="AC4696"/>
          <cell r="AD4696"/>
          <cell r="AE4696"/>
        </row>
        <row r="4697">
          <cell r="B4697">
            <v>44180</v>
          </cell>
          <cell r="C4697">
            <v>51</v>
          </cell>
          <cell r="D4697">
            <v>12</v>
          </cell>
          <cell r="E4697">
            <v>2013090107</v>
          </cell>
          <cell r="F4697" t="str">
            <v>Kẹp S20 Fi3-15mm</v>
          </cell>
          <cell r="G4697"/>
          <cell r="H4697" t="str">
            <v>Thành</v>
          </cell>
          <cell r="I4697" t="str">
            <v>Nhựa</v>
          </cell>
          <cell r="J4697" t="str">
            <v>PQC</v>
          </cell>
          <cell r="K4697">
            <v>6074</v>
          </cell>
          <cell r="L4697">
            <v>6000</v>
          </cell>
          <cell r="M4697">
            <v>74</v>
          </cell>
          <cell r="P4697"/>
          <cell r="Q4697"/>
          <cell r="R4697">
            <v>74</v>
          </cell>
          <cell r="S4697"/>
          <cell r="T4697"/>
          <cell r="U4697"/>
          <cell r="V4697"/>
          <cell r="W4697"/>
          <cell r="Y4697"/>
          <cell r="Z4697"/>
          <cell r="AA4697"/>
          <cell r="AB4697"/>
          <cell r="AC4697"/>
          <cell r="AD4697"/>
          <cell r="AE4697"/>
        </row>
        <row r="4698">
          <cell r="B4698">
            <v>44180</v>
          </cell>
          <cell r="C4698">
            <v>51</v>
          </cell>
          <cell r="D4698">
            <v>12</v>
          </cell>
          <cell r="E4698">
            <v>3002090003</v>
          </cell>
          <cell r="F4698" t="str">
            <v>Chụp hồng ngoại-T xanh</v>
          </cell>
          <cell r="G4698"/>
          <cell r="H4698" t="str">
            <v>Thành</v>
          </cell>
          <cell r="I4698" t="str">
            <v>Nhựa</v>
          </cell>
          <cell r="J4698" t="str">
            <v>PQC</v>
          </cell>
          <cell r="K4698">
            <v>6100</v>
          </cell>
          <cell r="L4698">
            <v>6100</v>
          </cell>
          <cell r="M4698">
            <v>0</v>
          </cell>
          <cell r="P4698"/>
          <cell r="Q4698"/>
          <cell r="R4698"/>
          <cell r="S4698"/>
          <cell r="T4698"/>
          <cell r="U4698"/>
          <cell r="V4698"/>
          <cell r="W4698"/>
          <cell r="Y4698"/>
          <cell r="Z4698"/>
          <cell r="AA4698"/>
          <cell r="AB4698"/>
          <cell r="AC4698"/>
          <cell r="AD4698"/>
          <cell r="AE4698"/>
        </row>
        <row r="4699">
          <cell r="B4699">
            <v>44180</v>
          </cell>
          <cell r="C4699">
            <v>51</v>
          </cell>
          <cell r="D4699">
            <v>12</v>
          </cell>
          <cell r="E4699">
            <v>3003090021</v>
          </cell>
          <cell r="F4699" t="str">
            <v>Đế tủ IRO3 đen</v>
          </cell>
          <cell r="G4699"/>
          <cell r="H4699" t="str">
            <v>Thành</v>
          </cell>
          <cell r="I4699" t="str">
            <v>Nhựa</v>
          </cell>
          <cell r="J4699" t="str">
            <v>PQC</v>
          </cell>
          <cell r="K4699">
            <v>947</v>
          </cell>
          <cell r="L4699">
            <v>905</v>
          </cell>
          <cell r="M4699">
            <v>42</v>
          </cell>
          <cell r="P4699"/>
          <cell r="Q4699"/>
          <cell r="R4699">
            <v>29</v>
          </cell>
          <cell r="S4699"/>
          <cell r="T4699"/>
          <cell r="U4699"/>
          <cell r="V4699">
            <v>13</v>
          </cell>
          <cell r="W4699"/>
          <cell r="Y4699"/>
          <cell r="Z4699"/>
          <cell r="AA4699"/>
          <cell r="AB4699"/>
          <cell r="AC4699"/>
          <cell r="AD4699"/>
          <cell r="AE4699"/>
        </row>
        <row r="4700">
          <cell r="B4700">
            <v>44180</v>
          </cell>
          <cell r="C4700">
            <v>51</v>
          </cell>
          <cell r="D4700">
            <v>12</v>
          </cell>
          <cell r="E4700">
            <v>3003040033</v>
          </cell>
          <cell r="F4700" t="str">
            <v>Đình tủ IRO3 trắng</v>
          </cell>
          <cell r="G4700"/>
          <cell r="H4700" t="str">
            <v>Thành</v>
          </cell>
          <cell r="I4700" t="str">
            <v>Nhựa</v>
          </cell>
          <cell r="J4700" t="str">
            <v>PQC</v>
          </cell>
          <cell r="K4700">
            <v>1483</v>
          </cell>
          <cell r="L4700">
            <v>1482</v>
          </cell>
          <cell r="M4700">
            <v>1</v>
          </cell>
          <cell r="P4700"/>
          <cell r="Q4700"/>
          <cell r="R4700"/>
          <cell r="S4700"/>
          <cell r="T4700"/>
          <cell r="U4700"/>
          <cell r="V4700">
            <v>1</v>
          </cell>
          <cell r="W4700"/>
          <cell r="Y4700"/>
          <cell r="Z4700"/>
          <cell r="AA4700"/>
          <cell r="AB4700"/>
          <cell r="AC4700"/>
          <cell r="AD4700"/>
          <cell r="AE4700"/>
        </row>
        <row r="4701">
          <cell r="B4701">
            <v>44180</v>
          </cell>
          <cell r="C4701">
            <v>51</v>
          </cell>
          <cell r="D4701">
            <v>12</v>
          </cell>
          <cell r="E4701">
            <v>3004040007</v>
          </cell>
          <cell r="F4701" t="str">
            <v>Giá nhựa RO trắng</v>
          </cell>
          <cell r="G4701"/>
          <cell r="H4701" t="str">
            <v>Thành</v>
          </cell>
          <cell r="I4701" t="str">
            <v>Nhựa</v>
          </cell>
          <cell r="J4701" t="str">
            <v>PQC</v>
          </cell>
          <cell r="K4701">
            <v>549</v>
          </cell>
          <cell r="L4701">
            <v>549</v>
          </cell>
          <cell r="M4701">
            <v>0</v>
          </cell>
          <cell r="P4701"/>
          <cell r="Q4701"/>
          <cell r="R4701"/>
          <cell r="S4701"/>
          <cell r="T4701"/>
          <cell r="U4701"/>
          <cell r="V4701"/>
          <cell r="W4701"/>
          <cell r="Y4701"/>
          <cell r="Z4701"/>
          <cell r="AA4701"/>
          <cell r="AB4701"/>
          <cell r="AC4701"/>
          <cell r="AD4701"/>
          <cell r="AE4701"/>
        </row>
        <row r="4702">
          <cell r="B4702">
            <v>44180</v>
          </cell>
          <cell r="C4702">
            <v>51</v>
          </cell>
          <cell r="D4702">
            <v>12</v>
          </cell>
          <cell r="E4702">
            <v>3004090065</v>
          </cell>
          <cell r="F4702" t="str">
            <v>Vỏ hộp vi mạch SRO</v>
          </cell>
          <cell r="G4702"/>
          <cell r="H4702" t="str">
            <v>Thành</v>
          </cell>
          <cell r="I4702" t="str">
            <v>Nhựa</v>
          </cell>
          <cell r="J4702" t="str">
            <v>PQC</v>
          </cell>
          <cell r="K4702">
            <v>2182</v>
          </cell>
          <cell r="L4702">
            <v>2182</v>
          </cell>
          <cell r="M4702">
            <v>0</v>
          </cell>
          <cell r="P4702"/>
          <cell r="Q4702"/>
          <cell r="R4702"/>
          <cell r="S4702"/>
          <cell r="T4702"/>
          <cell r="U4702"/>
          <cell r="V4702"/>
          <cell r="W4702"/>
          <cell r="Y4702"/>
          <cell r="Z4702"/>
          <cell r="AA4702"/>
          <cell r="AB4702"/>
          <cell r="AC4702"/>
          <cell r="AD4702"/>
          <cell r="AE4702"/>
        </row>
        <row r="4703">
          <cell r="B4703">
            <v>44180</v>
          </cell>
          <cell r="C4703">
            <v>51</v>
          </cell>
          <cell r="D4703">
            <v>12</v>
          </cell>
          <cell r="E4703">
            <v>3004040357</v>
          </cell>
          <cell r="F4703" t="str">
            <v>Giá nhựa IRO3</v>
          </cell>
          <cell r="G4703"/>
          <cell r="H4703" t="str">
            <v>Thành</v>
          </cell>
          <cell r="I4703" t="str">
            <v>Nhựa</v>
          </cell>
          <cell r="J4703" t="str">
            <v>PQC</v>
          </cell>
          <cell r="K4703">
            <v>1174</v>
          </cell>
          <cell r="L4703">
            <v>1152</v>
          </cell>
          <cell r="M4703">
            <v>22</v>
          </cell>
          <cell r="P4703"/>
          <cell r="Q4703"/>
          <cell r="R4703">
            <v>17</v>
          </cell>
          <cell r="S4703"/>
          <cell r="T4703"/>
          <cell r="U4703"/>
          <cell r="V4703">
            <v>1</v>
          </cell>
          <cell r="W4703"/>
          <cell r="Y4703"/>
          <cell r="Z4703">
            <v>4</v>
          </cell>
          <cell r="AA4703"/>
          <cell r="AB4703"/>
          <cell r="AC4703"/>
          <cell r="AD4703"/>
          <cell r="AE4703"/>
        </row>
        <row r="4704">
          <cell r="B4704">
            <v>44180</v>
          </cell>
          <cell r="C4704">
            <v>51</v>
          </cell>
          <cell r="D4704">
            <v>12</v>
          </cell>
          <cell r="E4704">
            <v>3002030015</v>
          </cell>
          <cell r="F4704" t="str">
            <v>Nắp T33 trắng</v>
          </cell>
          <cell r="G4704"/>
          <cell r="H4704" t="str">
            <v>Thành</v>
          </cell>
          <cell r="I4704" t="str">
            <v>Nhựa</v>
          </cell>
          <cell r="J4704" t="str">
            <v>PQC</v>
          </cell>
          <cell r="K4704">
            <v>2000</v>
          </cell>
          <cell r="L4704">
            <v>2000</v>
          </cell>
          <cell r="M4704">
            <v>0</v>
          </cell>
          <cell r="P4704"/>
          <cell r="Q4704"/>
          <cell r="R4704"/>
          <cell r="S4704"/>
          <cell r="T4704"/>
          <cell r="U4704"/>
          <cell r="V4704"/>
          <cell r="W4704"/>
          <cell r="Y4704"/>
          <cell r="Z4704"/>
          <cell r="AA4704"/>
          <cell r="AB4704"/>
          <cell r="AC4704"/>
          <cell r="AD4704"/>
          <cell r="AE4704"/>
        </row>
        <row r="4705">
          <cell r="B4705">
            <v>44180</v>
          </cell>
          <cell r="C4705">
            <v>51</v>
          </cell>
          <cell r="D4705">
            <v>12</v>
          </cell>
          <cell r="E4705">
            <v>3002090010</v>
          </cell>
          <cell r="F4705" t="str">
            <v>Tấm chắn OCB</v>
          </cell>
          <cell r="G4705"/>
          <cell r="H4705" t="str">
            <v>Thành</v>
          </cell>
          <cell r="I4705" t="str">
            <v>Nhựa</v>
          </cell>
          <cell r="J4705" t="str">
            <v>PQC</v>
          </cell>
          <cell r="K4705">
            <v>36000</v>
          </cell>
          <cell r="L4705">
            <v>36000</v>
          </cell>
          <cell r="M4705">
            <v>0</v>
          </cell>
          <cell r="P4705"/>
          <cell r="Q4705"/>
          <cell r="R4705"/>
          <cell r="S4705"/>
          <cell r="T4705"/>
          <cell r="U4705"/>
          <cell r="V4705"/>
          <cell r="W4705"/>
          <cell r="Y4705"/>
          <cell r="Z4705"/>
          <cell r="AA4705"/>
          <cell r="AB4705"/>
          <cell r="AC4705"/>
          <cell r="AD4705"/>
          <cell r="AE4705"/>
        </row>
        <row r="4706">
          <cell r="B4706">
            <v>44180</v>
          </cell>
          <cell r="C4706">
            <v>51</v>
          </cell>
          <cell r="D4706">
            <v>12</v>
          </cell>
          <cell r="E4706">
            <v>2013090012</v>
          </cell>
          <cell r="F4706" t="str">
            <v>Tay vặn cốc ABS</v>
          </cell>
          <cell r="G4706"/>
          <cell r="H4706" t="str">
            <v>Thành</v>
          </cell>
          <cell r="I4706" t="str">
            <v>Nhựa</v>
          </cell>
          <cell r="J4706" t="str">
            <v>PQC</v>
          </cell>
          <cell r="K4706">
            <v>800</v>
          </cell>
          <cell r="L4706">
            <v>800</v>
          </cell>
          <cell r="M4706">
            <v>0</v>
          </cell>
          <cell r="P4706"/>
          <cell r="Q4706"/>
          <cell r="R4706"/>
          <cell r="S4706"/>
          <cell r="T4706"/>
          <cell r="U4706"/>
          <cell r="V4706"/>
          <cell r="W4706"/>
          <cell r="Y4706"/>
          <cell r="Z4706"/>
          <cell r="AA4706"/>
          <cell r="AB4706"/>
          <cell r="AC4706"/>
          <cell r="AD4706"/>
          <cell r="AE4706"/>
        </row>
        <row r="4707">
          <cell r="B4707">
            <v>44180</v>
          </cell>
          <cell r="C4707">
            <v>51</v>
          </cell>
          <cell r="D4707">
            <v>12</v>
          </cell>
          <cell r="E4707">
            <v>3002090013</v>
          </cell>
          <cell r="F4707" t="str">
            <v>Thân OCB trắng</v>
          </cell>
          <cell r="G4707"/>
          <cell r="H4707" t="str">
            <v>Thành</v>
          </cell>
          <cell r="I4707" t="str">
            <v>Nhựa</v>
          </cell>
          <cell r="J4707" t="str">
            <v>PQC</v>
          </cell>
          <cell r="K4707">
            <v>6546</v>
          </cell>
          <cell r="L4707">
            <v>6540</v>
          </cell>
          <cell r="M4707">
            <v>6</v>
          </cell>
          <cell r="P4707"/>
          <cell r="Q4707"/>
          <cell r="R4707">
            <v>6</v>
          </cell>
          <cell r="S4707"/>
          <cell r="T4707"/>
          <cell r="U4707"/>
          <cell r="V4707"/>
          <cell r="W4707"/>
          <cell r="Y4707"/>
          <cell r="Z4707"/>
          <cell r="AA4707"/>
          <cell r="AB4707"/>
          <cell r="AC4707"/>
          <cell r="AD4707"/>
          <cell r="AE4707"/>
        </row>
        <row r="4708">
          <cell r="B4708">
            <v>44180</v>
          </cell>
          <cell r="C4708">
            <v>51</v>
          </cell>
          <cell r="D4708">
            <v>12</v>
          </cell>
          <cell r="E4708">
            <v>3003040062</v>
          </cell>
          <cell r="F4708" t="str">
            <v>Đình tủ ABS HPC đen v2</v>
          </cell>
          <cell r="G4708"/>
          <cell r="H4708" t="str">
            <v>Thành</v>
          </cell>
          <cell r="I4708" t="str">
            <v>Nhựa</v>
          </cell>
          <cell r="J4708" t="str">
            <v>PQC</v>
          </cell>
          <cell r="K4708">
            <v>1188</v>
          </cell>
          <cell r="L4708">
            <v>1188</v>
          </cell>
          <cell r="M4708">
            <v>0</v>
          </cell>
          <cell r="P4708"/>
          <cell r="Q4708"/>
          <cell r="R4708"/>
          <cell r="S4708"/>
          <cell r="T4708"/>
          <cell r="U4708"/>
          <cell r="V4708"/>
          <cell r="W4708"/>
          <cell r="Y4708"/>
          <cell r="Z4708"/>
          <cell r="AA4708"/>
          <cell r="AB4708"/>
          <cell r="AC4708"/>
          <cell r="AD4708"/>
          <cell r="AE4708"/>
        </row>
        <row r="4709">
          <cell r="B4709">
            <v>44180</v>
          </cell>
          <cell r="C4709">
            <v>51</v>
          </cell>
          <cell r="D4709">
            <v>12</v>
          </cell>
          <cell r="E4709">
            <v>3003090003</v>
          </cell>
          <cell r="F4709" t="str">
            <v>Đế tủ IQ đen</v>
          </cell>
          <cell r="G4709"/>
          <cell r="H4709" t="str">
            <v>Thành</v>
          </cell>
          <cell r="I4709" t="str">
            <v>Nhựa</v>
          </cell>
          <cell r="J4709" t="str">
            <v>PQC</v>
          </cell>
          <cell r="K4709">
            <v>1342</v>
          </cell>
          <cell r="L4709">
            <v>1340</v>
          </cell>
          <cell r="M4709">
            <v>2</v>
          </cell>
          <cell r="P4709"/>
          <cell r="Q4709"/>
          <cell r="R4709">
            <v>2</v>
          </cell>
          <cell r="S4709"/>
          <cell r="T4709"/>
          <cell r="U4709"/>
          <cell r="V4709"/>
          <cell r="W4709"/>
          <cell r="Y4709"/>
          <cell r="Z4709"/>
          <cell r="AA4709"/>
          <cell r="AB4709"/>
          <cell r="AC4709"/>
          <cell r="AD4709"/>
          <cell r="AE4709"/>
        </row>
        <row r="4710">
          <cell r="B4710">
            <v>44180</v>
          </cell>
          <cell r="C4710">
            <v>51</v>
          </cell>
          <cell r="D4710">
            <v>12</v>
          </cell>
          <cell r="E4710">
            <v>3002010134</v>
          </cell>
          <cell r="F4710" t="str">
            <v>Chụp PP v4 xanh D2</v>
          </cell>
          <cell r="G4710"/>
          <cell r="H4710" t="str">
            <v>Thành</v>
          </cell>
          <cell r="I4710" t="str">
            <v>Nhựa</v>
          </cell>
          <cell r="J4710" t="str">
            <v>PQC</v>
          </cell>
          <cell r="K4710">
            <v>30488</v>
          </cell>
          <cell r="L4710">
            <v>30488</v>
          </cell>
          <cell r="M4710">
            <v>0</v>
          </cell>
          <cell r="P4710"/>
          <cell r="Q4710"/>
          <cell r="R4710"/>
          <cell r="S4710"/>
          <cell r="T4710"/>
          <cell r="U4710"/>
          <cell r="V4710"/>
          <cell r="W4710"/>
          <cell r="Y4710"/>
          <cell r="Z4710"/>
          <cell r="AA4710"/>
          <cell r="AB4710"/>
          <cell r="AC4710"/>
          <cell r="AD4710"/>
          <cell r="AE4710"/>
        </row>
        <row r="4711">
          <cell r="B4711">
            <v>44180</v>
          </cell>
          <cell r="C4711">
            <v>51</v>
          </cell>
          <cell r="D4711">
            <v>12</v>
          </cell>
          <cell r="E4711">
            <v>3002010158</v>
          </cell>
          <cell r="F4711" t="str">
            <v>Nắp lõi EZ355T-R</v>
          </cell>
          <cell r="G4711"/>
          <cell r="H4711" t="str">
            <v>Thành</v>
          </cell>
          <cell r="I4711" t="str">
            <v>Nhựa</v>
          </cell>
          <cell r="J4711" t="str">
            <v>PQC</v>
          </cell>
          <cell r="K4711">
            <v>5200</v>
          </cell>
          <cell r="L4711">
            <v>5200</v>
          </cell>
          <cell r="M4711">
            <v>0</v>
          </cell>
          <cell r="P4711"/>
          <cell r="Q4711"/>
          <cell r="R4711"/>
          <cell r="S4711"/>
          <cell r="T4711"/>
          <cell r="U4711"/>
          <cell r="V4711"/>
          <cell r="W4711"/>
          <cell r="Y4711"/>
          <cell r="Z4711"/>
          <cell r="AA4711"/>
          <cell r="AB4711"/>
          <cell r="AC4711"/>
          <cell r="AD4711"/>
          <cell r="AE4711"/>
        </row>
        <row r="4712">
          <cell r="B4712">
            <v>44180</v>
          </cell>
          <cell r="C4712">
            <v>51</v>
          </cell>
          <cell r="D4712">
            <v>12</v>
          </cell>
          <cell r="E4712">
            <v>3002030053</v>
          </cell>
          <cell r="F4712" t="str">
            <v>Nắp T33 K p-EZ 1/4 xanh D</v>
          </cell>
          <cell r="G4712"/>
          <cell r="H4712" t="str">
            <v>Thành</v>
          </cell>
          <cell r="I4712" t="str">
            <v>Nhựa</v>
          </cell>
          <cell r="J4712" t="str">
            <v>PQC</v>
          </cell>
          <cell r="K4712">
            <v>20000</v>
          </cell>
          <cell r="L4712">
            <v>20000</v>
          </cell>
          <cell r="M4712">
            <v>0</v>
          </cell>
          <cell r="P4712"/>
          <cell r="Q4712"/>
          <cell r="R4712"/>
          <cell r="S4712"/>
          <cell r="T4712"/>
          <cell r="U4712"/>
          <cell r="V4712"/>
          <cell r="W4712"/>
          <cell r="Y4712"/>
          <cell r="Z4712"/>
          <cell r="AA4712"/>
          <cell r="AB4712"/>
          <cell r="AC4712"/>
          <cell r="AD4712"/>
          <cell r="AE4712"/>
        </row>
        <row r="4713">
          <cell r="B4713">
            <v>44180</v>
          </cell>
          <cell r="C4713">
            <v>51</v>
          </cell>
          <cell r="D4713">
            <v>12</v>
          </cell>
          <cell r="E4713">
            <v>3002090041</v>
          </cell>
          <cell r="F4713" t="str">
            <v>Thân lõi RO EZ355T-2R</v>
          </cell>
          <cell r="G4713"/>
          <cell r="H4713" t="str">
            <v>Thành</v>
          </cell>
          <cell r="I4713" t="str">
            <v>Nhựa</v>
          </cell>
          <cell r="J4713" t="str">
            <v>PQC</v>
          </cell>
          <cell r="K4713">
            <v>1778</v>
          </cell>
          <cell r="L4713">
            <v>1742</v>
          </cell>
          <cell r="M4713">
            <v>36</v>
          </cell>
          <cell r="P4713"/>
          <cell r="Q4713"/>
          <cell r="R4713">
            <v>20</v>
          </cell>
          <cell r="S4713"/>
          <cell r="T4713"/>
          <cell r="U4713"/>
          <cell r="V4713">
            <v>6</v>
          </cell>
          <cell r="W4713"/>
          <cell r="Y4713"/>
          <cell r="Z4713">
            <v>10</v>
          </cell>
          <cell r="AA4713"/>
          <cell r="AB4713"/>
          <cell r="AC4713"/>
          <cell r="AD4713"/>
          <cell r="AE4713"/>
        </row>
        <row r="4714">
          <cell r="B4714">
            <v>44180</v>
          </cell>
          <cell r="C4714">
            <v>51</v>
          </cell>
          <cell r="D4714">
            <v>12</v>
          </cell>
          <cell r="E4714">
            <v>2013090010</v>
          </cell>
          <cell r="F4714" t="str">
            <v>Tay vặn cốc 10 inch</v>
          </cell>
          <cell r="G4714"/>
          <cell r="H4714" t="str">
            <v>Thành</v>
          </cell>
          <cell r="I4714" t="str">
            <v>Nhựa</v>
          </cell>
          <cell r="J4714" t="str">
            <v>PQC</v>
          </cell>
          <cell r="K4714">
            <v>5960</v>
          </cell>
          <cell r="L4714">
            <v>5950</v>
          </cell>
          <cell r="M4714">
            <v>10</v>
          </cell>
          <cell r="P4714"/>
          <cell r="Q4714"/>
          <cell r="R4714"/>
          <cell r="S4714"/>
          <cell r="T4714"/>
          <cell r="U4714"/>
          <cell r="V4714"/>
          <cell r="W4714"/>
          <cell r="Y4714"/>
          <cell r="Z4714">
            <v>10</v>
          </cell>
          <cell r="AA4714"/>
          <cell r="AB4714"/>
          <cell r="AC4714"/>
          <cell r="AD4714"/>
          <cell r="AE4714"/>
        </row>
        <row r="4715">
          <cell r="B4715">
            <v>44180</v>
          </cell>
          <cell r="C4715">
            <v>51</v>
          </cell>
          <cell r="D4715">
            <v>12</v>
          </cell>
          <cell r="E4715">
            <v>3001010008</v>
          </cell>
          <cell r="F4715" t="str">
            <v>Vỏ giữa van áp cao đen</v>
          </cell>
          <cell r="G4715"/>
          <cell r="H4715" t="str">
            <v>Thành</v>
          </cell>
          <cell r="I4715" t="str">
            <v>Nhựa</v>
          </cell>
          <cell r="J4715" t="str">
            <v>PQC</v>
          </cell>
          <cell r="K4715">
            <v>6000</v>
          </cell>
          <cell r="L4715">
            <v>6000</v>
          </cell>
          <cell r="M4715">
            <v>0</v>
          </cell>
          <cell r="P4715"/>
          <cell r="Q4715"/>
          <cell r="R4715"/>
          <cell r="S4715"/>
          <cell r="T4715"/>
          <cell r="U4715"/>
          <cell r="V4715"/>
          <cell r="W4715"/>
          <cell r="Y4715"/>
          <cell r="Z4715"/>
          <cell r="AA4715"/>
          <cell r="AB4715"/>
          <cell r="AC4715"/>
          <cell r="AD4715"/>
          <cell r="AE4715"/>
        </row>
        <row r="4716">
          <cell r="B4716">
            <v>44180</v>
          </cell>
          <cell r="C4716">
            <v>51</v>
          </cell>
          <cell r="D4716">
            <v>12</v>
          </cell>
          <cell r="E4716">
            <v>3001010004</v>
          </cell>
          <cell r="F4716" t="str">
            <v>Hạt chỉnh áp van áp cao đen</v>
          </cell>
          <cell r="G4716"/>
          <cell r="H4716" t="str">
            <v>Thành</v>
          </cell>
          <cell r="I4716" t="str">
            <v>Nhựa</v>
          </cell>
          <cell r="J4716" t="str">
            <v>PQC</v>
          </cell>
          <cell r="K4716">
            <v>6000</v>
          </cell>
          <cell r="L4716">
            <v>6000</v>
          </cell>
          <cell r="M4716">
            <v>0</v>
          </cell>
          <cell r="P4716"/>
          <cell r="Q4716"/>
          <cell r="R4716"/>
          <cell r="S4716"/>
          <cell r="T4716"/>
          <cell r="U4716"/>
          <cell r="V4716"/>
          <cell r="W4716"/>
          <cell r="Y4716"/>
          <cell r="Z4716"/>
          <cell r="AA4716"/>
          <cell r="AB4716"/>
          <cell r="AC4716"/>
          <cell r="AD4716"/>
          <cell r="AE4716"/>
        </row>
        <row r="4717">
          <cell r="B4717">
            <v>44180</v>
          </cell>
          <cell r="C4717">
            <v>51</v>
          </cell>
          <cell r="D4717">
            <v>12</v>
          </cell>
          <cell r="E4717">
            <v>3004090046</v>
          </cell>
          <cell r="F4717" t="str">
            <v>Nắp Flow RN 1/4" trắng</v>
          </cell>
          <cell r="G4717"/>
          <cell r="H4717" t="str">
            <v>Thành</v>
          </cell>
          <cell r="I4717" t="str">
            <v>Nhựa</v>
          </cell>
          <cell r="J4717" t="str">
            <v>PQC</v>
          </cell>
          <cell r="K4717">
            <v>10000</v>
          </cell>
          <cell r="L4717">
            <v>10000</v>
          </cell>
          <cell r="M4717">
            <v>0</v>
          </cell>
          <cell r="P4717"/>
          <cell r="Q4717"/>
          <cell r="R4717"/>
          <cell r="S4717"/>
          <cell r="T4717"/>
          <cell r="U4717"/>
          <cell r="V4717"/>
          <cell r="W4717"/>
          <cell r="Y4717"/>
          <cell r="Z4717"/>
          <cell r="AA4717"/>
          <cell r="AB4717"/>
          <cell r="AC4717"/>
          <cell r="AD4717"/>
          <cell r="AE4717"/>
        </row>
        <row r="4718">
          <cell r="B4718">
            <v>44180</v>
          </cell>
          <cell r="C4718">
            <v>51</v>
          </cell>
          <cell r="D4718">
            <v>12</v>
          </cell>
          <cell r="E4718">
            <v>3001010002</v>
          </cell>
          <cell r="F4718" t="str">
            <v>Hạt công tắc van áp cao đen</v>
          </cell>
          <cell r="G4718"/>
          <cell r="H4718" t="str">
            <v>Thành</v>
          </cell>
          <cell r="I4718" t="str">
            <v>Nhựa</v>
          </cell>
          <cell r="J4718" t="str">
            <v>PQC</v>
          </cell>
          <cell r="K4718">
            <v>6000</v>
          </cell>
          <cell r="L4718">
            <v>6000</v>
          </cell>
          <cell r="M4718">
            <v>0</v>
          </cell>
          <cell r="P4718"/>
          <cell r="Q4718"/>
          <cell r="R4718"/>
          <cell r="S4718"/>
          <cell r="T4718"/>
          <cell r="U4718"/>
          <cell r="V4718"/>
          <cell r="W4718"/>
          <cell r="Y4718"/>
          <cell r="Z4718"/>
          <cell r="AA4718"/>
          <cell r="AB4718"/>
          <cell r="AC4718"/>
          <cell r="AD4718"/>
          <cell r="AE4718"/>
        </row>
        <row r="4719">
          <cell r="B4719">
            <v>44180</v>
          </cell>
          <cell r="C4719">
            <v>51</v>
          </cell>
          <cell r="D4719">
            <v>12</v>
          </cell>
          <cell r="E4719">
            <v>4006010204</v>
          </cell>
          <cell r="F4719" t="str">
            <v>Thùng đựng cốc thấp không nắp</v>
          </cell>
          <cell r="G4719"/>
          <cell r="H4719" t="str">
            <v>Ngọc</v>
          </cell>
          <cell r="I4719">
            <v>1005936</v>
          </cell>
          <cell r="J4719" t="str">
            <v>IQC</v>
          </cell>
          <cell r="K4719">
            <v>1320</v>
          </cell>
          <cell r="L4719">
            <v>1320</v>
          </cell>
          <cell r="M4719">
            <v>0</v>
          </cell>
          <cell r="P4719"/>
          <cell r="Q4719"/>
          <cell r="R4719"/>
          <cell r="S4719"/>
          <cell r="T4719"/>
          <cell r="U4719"/>
          <cell r="V4719"/>
          <cell r="W4719"/>
          <cell r="Y4719"/>
          <cell r="Z4719"/>
          <cell r="AA4719"/>
          <cell r="AB4719"/>
          <cell r="AC4719"/>
          <cell r="AD4719"/>
          <cell r="AE4719"/>
        </row>
        <row r="4720">
          <cell r="B4720">
            <v>44180</v>
          </cell>
          <cell r="C4720">
            <v>51</v>
          </cell>
          <cell r="D4720">
            <v>12</v>
          </cell>
          <cell r="E4720">
            <v>4006010145</v>
          </cell>
          <cell r="F4720" t="str">
            <v>Tấm phụ kiện thùng đóng máy RO400</v>
          </cell>
          <cell r="G4720"/>
          <cell r="H4720" t="str">
            <v>Ngọc</v>
          </cell>
          <cell r="I4720">
            <v>1005936</v>
          </cell>
          <cell r="J4720" t="str">
            <v>IQC</v>
          </cell>
          <cell r="K4720">
            <v>400</v>
          </cell>
          <cell r="L4720">
            <v>400</v>
          </cell>
          <cell r="M4720">
            <v>0</v>
          </cell>
          <cell r="P4720"/>
          <cell r="Q4720"/>
          <cell r="R4720"/>
          <cell r="S4720"/>
          <cell r="T4720"/>
          <cell r="U4720"/>
          <cell r="V4720"/>
          <cell r="W4720"/>
          <cell r="Y4720"/>
          <cell r="Z4720"/>
          <cell r="AA4720"/>
          <cell r="AB4720"/>
          <cell r="AC4720"/>
          <cell r="AD4720"/>
          <cell r="AE4720"/>
        </row>
        <row r="4721">
          <cell r="B4721">
            <v>44180</v>
          </cell>
          <cell r="C4721">
            <v>51</v>
          </cell>
          <cell r="D4721">
            <v>12</v>
          </cell>
          <cell r="E4721">
            <v>4006010098</v>
          </cell>
          <cell r="F4721" t="str">
            <v>Bộ vách carton cốc 10"</v>
          </cell>
          <cell r="G4721"/>
          <cell r="H4721" t="str">
            <v>Ngọc</v>
          </cell>
          <cell r="I4721">
            <v>1005936</v>
          </cell>
          <cell r="J4721" t="str">
            <v>IQC</v>
          </cell>
          <cell r="K4721">
            <v>900</v>
          </cell>
          <cell r="L4721">
            <v>900</v>
          </cell>
          <cell r="M4721">
            <v>0</v>
          </cell>
          <cell r="P4721"/>
          <cell r="Q4721"/>
          <cell r="R4721"/>
          <cell r="S4721"/>
          <cell r="T4721"/>
          <cell r="U4721"/>
          <cell r="V4721"/>
          <cell r="W4721"/>
          <cell r="Y4721"/>
          <cell r="Z4721"/>
          <cell r="AA4721"/>
          <cell r="AB4721"/>
          <cell r="AC4721"/>
          <cell r="AD4721"/>
          <cell r="AE4721"/>
        </row>
        <row r="4722">
          <cell r="B4722">
            <v>44180</v>
          </cell>
          <cell r="C4722">
            <v>51</v>
          </cell>
          <cell r="D4722">
            <v>12</v>
          </cell>
          <cell r="E4722">
            <v>4006010191</v>
          </cell>
          <cell r="F4722" t="str">
            <v>Carton đáy IQ 440x345x30</v>
          </cell>
          <cell r="G4722"/>
          <cell r="H4722" t="str">
            <v>Ngọc</v>
          </cell>
          <cell r="I4722">
            <v>1005936</v>
          </cell>
          <cell r="J4722" t="str">
            <v>IQC</v>
          </cell>
          <cell r="K4722">
            <v>600</v>
          </cell>
          <cell r="L4722">
            <v>600</v>
          </cell>
          <cell r="M4722">
            <v>0</v>
          </cell>
          <cell r="P4722"/>
          <cell r="Q4722"/>
          <cell r="R4722"/>
          <cell r="S4722"/>
          <cell r="T4722"/>
          <cell r="U4722"/>
          <cell r="V4722"/>
          <cell r="W4722"/>
          <cell r="Y4722"/>
          <cell r="Z4722"/>
          <cell r="AA4722"/>
          <cell r="AB4722"/>
          <cell r="AC4722"/>
          <cell r="AD4722"/>
          <cell r="AE4722"/>
        </row>
        <row r="4723">
          <cell r="B4723">
            <v>44180</v>
          </cell>
          <cell r="C4723">
            <v>51</v>
          </cell>
          <cell r="D4723">
            <v>12</v>
          </cell>
          <cell r="E4723">
            <v>4006010094</v>
          </cell>
          <cell r="F4723" t="str">
            <v>Bộ vách carton CTO 10"</v>
          </cell>
          <cell r="G4723"/>
          <cell r="H4723" t="str">
            <v>Ngọc</v>
          </cell>
          <cell r="I4723">
            <v>1005936</v>
          </cell>
          <cell r="J4723" t="str">
            <v>IQC</v>
          </cell>
          <cell r="K4723">
            <v>50</v>
          </cell>
          <cell r="L4723">
            <v>50</v>
          </cell>
          <cell r="M4723">
            <v>0</v>
          </cell>
          <cell r="P4723"/>
          <cell r="Q4723"/>
          <cell r="R4723"/>
          <cell r="S4723"/>
          <cell r="T4723"/>
          <cell r="U4723"/>
          <cell r="V4723"/>
          <cell r="W4723"/>
          <cell r="Y4723"/>
          <cell r="Z4723"/>
          <cell r="AA4723"/>
          <cell r="AB4723"/>
          <cell r="AC4723"/>
          <cell r="AD4723"/>
          <cell r="AE4723"/>
        </row>
        <row r="4724">
          <cell r="B4724">
            <v>44180</v>
          </cell>
          <cell r="C4724">
            <v>51</v>
          </cell>
          <cell r="D4724">
            <v>12</v>
          </cell>
          <cell r="E4724">
            <v>4006010576</v>
          </cell>
          <cell r="F4724" t="str">
            <v>Bộ vách carton PP (MCPP)</v>
          </cell>
          <cell r="G4724"/>
          <cell r="H4724" t="str">
            <v>Ngọc</v>
          </cell>
          <cell r="I4724">
            <v>1005936</v>
          </cell>
          <cell r="J4724" t="str">
            <v>IQC</v>
          </cell>
          <cell r="K4724">
            <v>150</v>
          </cell>
          <cell r="L4724">
            <v>150</v>
          </cell>
          <cell r="M4724">
            <v>0</v>
          </cell>
          <cell r="P4724"/>
          <cell r="Q4724"/>
          <cell r="R4724"/>
          <cell r="S4724"/>
          <cell r="T4724"/>
          <cell r="U4724"/>
          <cell r="V4724"/>
          <cell r="W4724"/>
          <cell r="Y4724"/>
          <cell r="Z4724"/>
          <cell r="AA4724"/>
          <cell r="AB4724"/>
          <cell r="AC4724"/>
          <cell r="AD4724"/>
          <cell r="AE4724"/>
        </row>
        <row r="4725">
          <cell r="B4725">
            <v>44180</v>
          </cell>
          <cell r="C4725">
            <v>51</v>
          </cell>
          <cell r="D4725">
            <v>12</v>
          </cell>
          <cell r="E4725">
            <v>4004060009</v>
          </cell>
          <cell r="F4725" t="str">
            <v>Than hoạt tính TĐH 0802</v>
          </cell>
          <cell r="G4725"/>
          <cell r="H4725" t="str">
            <v>Ngọc</v>
          </cell>
          <cell r="I4725">
            <v>1006028</v>
          </cell>
          <cell r="J4725" t="str">
            <v>IQC</v>
          </cell>
          <cell r="K4725">
            <v>7000</v>
          </cell>
          <cell r="L4725">
            <v>7000</v>
          </cell>
          <cell r="M4725">
            <v>0</v>
          </cell>
          <cell r="P4725"/>
          <cell r="Q4725"/>
          <cell r="R4725"/>
          <cell r="S4725"/>
          <cell r="T4725"/>
          <cell r="U4725"/>
          <cell r="V4725"/>
          <cell r="W4725"/>
          <cell r="Y4725"/>
          <cell r="Z4725"/>
          <cell r="AA4725"/>
          <cell r="AB4725"/>
          <cell r="AC4725"/>
          <cell r="AD4725"/>
          <cell r="AE4725"/>
        </row>
        <row r="4726">
          <cell r="B4726">
            <v>44180</v>
          </cell>
          <cell r="C4726">
            <v>51</v>
          </cell>
          <cell r="D4726">
            <v>12</v>
          </cell>
          <cell r="E4726">
            <v>2017030008</v>
          </cell>
          <cell r="F4726" t="str">
            <v>Gioăng CTO trong 3mm</v>
          </cell>
          <cell r="G4726"/>
          <cell r="H4726" t="str">
            <v>Ngọc</v>
          </cell>
          <cell r="I4726">
            <v>1000031</v>
          </cell>
          <cell r="J4726" t="str">
            <v>IQC</v>
          </cell>
          <cell r="K4726">
            <v>6000</v>
          </cell>
          <cell r="L4726">
            <v>6000</v>
          </cell>
          <cell r="M4726">
            <v>0</v>
          </cell>
          <cell r="P4726"/>
          <cell r="Q4726"/>
          <cell r="R4726"/>
          <cell r="S4726"/>
          <cell r="T4726"/>
          <cell r="U4726"/>
          <cell r="V4726"/>
          <cell r="W4726"/>
          <cell r="Y4726"/>
          <cell r="Z4726"/>
          <cell r="AA4726"/>
          <cell r="AB4726"/>
          <cell r="AC4726"/>
          <cell r="AD4726"/>
          <cell r="AE4726"/>
        </row>
        <row r="4727">
          <cell r="B4727">
            <v>44180</v>
          </cell>
          <cell r="C4727">
            <v>51</v>
          </cell>
          <cell r="D4727">
            <v>12</v>
          </cell>
          <cell r="E4727">
            <v>2017030011</v>
          </cell>
          <cell r="F4727" t="str">
            <v>Gioăng CTO trắng 3mm</v>
          </cell>
          <cell r="G4727"/>
          <cell r="H4727" t="str">
            <v>Ngọc</v>
          </cell>
          <cell r="I4727">
            <v>1000031</v>
          </cell>
          <cell r="J4727" t="str">
            <v>IQC</v>
          </cell>
          <cell r="K4727">
            <v>27000</v>
          </cell>
          <cell r="L4727">
            <v>27000</v>
          </cell>
          <cell r="M4727">
            <v>0</v>
          </cell>
          <cell r="P4727"/>
          <cell r="Q4727"/>
          <cell r="R4727"/>
          <cell r="S4727"/>
          <cell r="T4727"/>
          <cell r="U4727"/>
          <cell r="V4727"/>
          <cell r="W4727"/>
          <cell r="Y4727"/>
          <cell r="Z4727"/>
          <cell r="AA4727"/>
          <cell r="AB4727"/>
          <cell r="AC4727"/>
          <cell r="AD4727"/>
          <cell r="AE4727"/>
        </row>
        <row r="4728">
          <cell r="B4728">
            <v>44180</v>
          </cell>
          <cell r="C4728">
            <v>51</v>
          </cell>
          <cell r="D4728">
            <v>12</v>
          </cell>
          <cell r="E4728">
            <v>2017030012</v>
          </cell>
          <cell r="F4728" t="str">
            <v>Gioăng CTO xanh 3mm</v>
          </cell>
          <cell r="G4728"/>
          <cell r="H4728" t="str">
            <v>Ngọc</v>
          </cell>
          <cell r="I4728">
            <v>1000031</v>
          </cell>
          <cell r="J4728" t="str">
            <v>IQC</v>
          </cell>
          <cell r="K4728">
            <v>42000</v>
          </cell>
          <cell r="L4728">
            <v>42000</v>
          </cell>
          <cell r="M4728">
            <v>0</v>
          </cell>
          <cell r="P4728"/>
          <cell r="Q4728"/>
          <cell r="R4728"/>
          <cell r="S4728"/>
          <cell r="T4728"/>
          <cell r="U4728"/>
          <cell r="V4728"/>
          <cell r="W4728"/>
          <cell r="Y4728"/>
          <cell r="Z4728"/>
          <cell r="AA4728"/>
          <cell r="AB4728"/>
          <cell r="AC4728"/>
          <cell r="AD4728"/>
          <cell r="AE4728"/>
        </row>
        <row r="4729">
          <cell r="B4729">
            <v>44180</v>
          </cell>
          <cell r="C4729">
            <v>51</v>
          </cell>
          <cell r="D4729">
            <v>12</v>
          </cell>
          <cell r="E4729">
            <v>4004090107</v>
          </cell>
          <cell r="F4729" t="str">
            <v>Keo Loctite 243 250ml</v>
          </cell>
          <cell r="G4729"/>
          <cell r="H4729" t="str">
            <v>Ngọc</v>
          </cell>
          <cell r="I4729">
            <v>1003995</v>
          </cell>
          <cell r="J4729" t="str">
            <v>IQC</v>
          </cell>
          <cell r="K4729">
            <v>5</v>
          </cell>
          <cell r="L4729">
            <v>5</v>
          </cell>
          <cell r="M4729">
            <v>0</v>
          </cell>
          <cell r="P4729"/>
          <cell r="Q4729"/>
          <cell r="R4729"/>
          <cell r="S4729"/>
          <cell r="T4729"/>
          <cell r="U4729"/>
          <cell r="V4729"/>
          <cell r="W4729"/>
          <cell r="Y4729"/>
          <cell r="Z4729"/>
          <cell r="AA4729"/>
          <cell r="AB4729"/>
          <cell r="AC4729"/>
          <cell r="AD4729"/>
          <cell r="AE4729"/>
        </row>
        <row r="4730">
          <cell r="B4730">
            <v>44180</v>
          </cell>
          <cell r="C4730">
            <v>51</v>
          </cell>
          <cell r="D4730">
            <v>12</v>
          </cell>
          <cell r="E4730">
            <v>4004090104</v>
          </cell>
          <cell r="F4730" t="str">
            <v>Keo Loctite 638 250ml</v>
          </cell>
          <cell r="G4730"/>
          <cell r="H4730" t="str">
            <v>Ngọc</v>
          </cell>
          <cell r="I4730">
            <v>1003995</v>
          </cell>
          <cell r="J4730" t="str">
            <v>IQC</v>
          </cell>
          <cell r="K4730">
            <v>5</v>
          </cell>
          <cell r="L4730">
            <v>5</v>
          </cell>
          <cell r="M4730">
            <v>0</v>
          </cell>
          <cell r="P4730"/>
          <cell r="Q4730"/>
          <cell r="R4730"/>
          <cell r="S4730"/>
          <cell r="T4730"/>
          <cell r="U4730"/>
          <cell r="V4730"/>
          <cell r="W4730"/>
          <cell r="Y4730"/>
          <cell r="Z4730"/>
          <cell r="AA4730"/>
          <cell r="AB4730"/>
          <cell r="AC4730"/>
          <cell r="AD4730"/>
          <cell r="AE4730"/>
        </row>
        <row r="4731">
          <cell r="B4731">
            <v>44180</v>
          </cell>
          <cell r="C4731">
            <v>51</v>
          </cell>
          <cell r="D4731">
            <v>12</v>
          </cell>
          <cell r="E4731">
            <v>4006040040</v>
          </cell>
          <cell r="F4731" t="str">
            <v>Băng dính xốp TESA 12mmx50m /D0.5mm</v>
          </cell>
          <cell r="G4731"/>
          <cell r="H4731" t="str">
            <v>Ngọc</v>
          </cell>
          <cell r="I4731">
            <v>1003995</v>
          </cell>
          <cell r="J4731" t="str">
            <v>IQC</v>
          </cell>
          <cell r="K4731">
            <v>200</v>
          </cell>
          <cell r="L4731">
            <v>200</v>
          </cell>
          <cell r="M4731">
            <v>0</v>
          </cell>
          <cell r="P4731"/>
          <cell r="Q4731"/>
          <cell r="R4731"/>
          <cell r="S4731"/>
          <cell r="T4731"/>
          <cell r="U4731"/>
          <cell r="V4731"/>
          <cell r="W4731"/>
          <cell r="Y4731"/>
          <cell r="Z4731"/>
          <cell r="AA4731"/>
          <cell r="AB4731"/>
          <cell r="AC4731"/>
          <cell r="AD4731"/>
          <cell r="AE4731"/>
        </row>
        <row r="4732">
          <cell r="B4732">
            <v>44180</v>
          </cell>
          <cell r="C4732">
            <v>51</v>
          </cell>
          <cell r="D4732">
            <v>12</v>
          </cell>
          <cell r="E4732">
            <v>4004090104</v>
          </cell>
          <cell r="F4732" t="str">
            <v>Keo Loctite 638 250ml</v>
          </cell>
          <cell r="G4732"/>
          <cell r="H4732" t="str">
            <v>Ngọc</v>
          </cell>
          <cell r="I4732">
            <v>1003995</v>
          </cell>
          <cell r="J4732" t="str">
            <v>IQC</v>
          </cell>
          <cell r="K4732">
            <v>5</v>
          </cell>
          <cell r="L4732">
            <v>5</v>
          </cell>
          <cell r="M4732">
            <v>0</v>
          </cell>
          <cell r="P4732"/>
          <cell r="Q4732"/>
          <cell r="R4732"/>
          <cell r="S4732"/>
          <cell r="T4732"/>
          <cell r="U4732"/>
          <cell r="V4732"/>
          <cell r="W4732"/>
          <cell r="Y4732"/>
          <cell r="Z4732"/>
          <cell r="AA4732"/>
          <cell r="AB4732"/>
          <cell r="AC4732"/>
          <cell r="AD4732"/>
          <cell r="AE4732"/>
        </row>
        <row r="4733">
          <cell r="B4733">
            <v>44180</v>
          </cell>
          <cell r="C4733">
            <v>51</v>
          </cell>
          <cell r="D4733">
            <v>12</v>
          </cell>
          <cell r="E4733">
            <v>4004090107</v>
          </cell>
          <cell r="F4733" t="str">
            <v>Keo Loctite 243 250ml</v>
          </cell>
          <cell r="G4733"/>
          <cell r="H4733" t="str">
            <v>Ngọc</v>
          </cell>
          <cell r="I4733">
            <v>1003995</v>
          </cell>
          <cell r="J4733" t="str">
            <v>IQC</v>
          </cell>
          <cell r="K4733">
            <v>5</v>
          </cell>
          <cell r="L4733">
            <v>5</v>
          </cell>
          <cell r="M4733">
            <v>0</v>
          </cell>
          <cell r="P4733"/>
          <cell r="Q4733"/>
          <cell r="R4733"/>
          <cell r="S4733"/>
          <cell r="T4733"/>
          <cell r="U4733"/>
          <cell r="V4733"/>
          <cell r="W4733"/>
          <cell r="Y4733"/>
          <cell r="Z4733"/>
          <cell r="AA4733"/>
          <cell r="AB4733"/>
          <cell r="AC4733"/>
          <cell r="AD4733"/>
          <cell r="AE4733"/>
        </row>
        <row r="4734">
          <cell r="B4734">
            <v>44180</v>
          </cell>
          <cell r="C4734">
            <v>51</v>
          </cell>
          <cell r="D4734">
            <v>12</v>
          </cell>
          <cell r="E4734">
            <v>4006050046</v>
          </cell>
          <cell r="F4734" t="str">
            <v>Xốp EPS phẳng 340x435x10</v>
          </cell>
          <cell r="G4734"/>
          <cell r="H4734" t="str">
            <v>Ngọc</v>
          </cell>
          <cell r="I4734">
            <v>1000008</v>
          </cell>
          <cell r="J4734" t="str">
            <v>IQC</v>
          </cell>
          <cell r="K4734">
            <v>200</v>
          </cell>
          <cell r="L4734">
            <v>200</v>
          </cell>
          <cell r="M4734">
            <v>0</v>
          </cell>
          <cell r="P4734"/>
          <cell r="Q4734"/>
          <cell r="R4734"/>
          <cell r="S4734"/>
          <cell r="T4734"/>
          <cell r="U4734"/>
          <cell r="V4734"/>
          <cell r="W4734"/>
          <cell r="Y4734"/>
          <cell r="Z4734"/>
          <cell r="AA4734"/>
          <cell r="AB4734"/>
          <cell r="AC4734"/>
          <cell r="AD4734"/>
          <cell r="AE4734"/>
        </row>
        <row r="4735">
          <cell r="B4735">
            <v>44180</v>
          </cell>
          <cell r="C4735">
            <v>51</v>
          </cell>
          <cell r="D4735">
            <v>12</v>
          </cell>
          <cell r="E4735">
            <v>4006050105</v>
          </cell>
          <cell r="F4735" t="str">
            <v>Xốp EPS phẳng đỉnh IQO</v>
          </cell>
          <cell r="G4735"/>
          <cell r="H4735" t="str">
            <v>Ngọc</v>
          </cell>
          <cell r="I4735">
            <v>1000008</v>
          </cell>
          <cell r="J4735" t="str">
            <v>IQC</v>
          </cell>
          <cell r="K4735">
            <v>900</v>
          </cell>
          <cell r="L4735">
            <v>900</v>
          </cell>
          <cell r="M4735">
            <v>0</v>
          </cell>
          <cell r="P4735"/>
          <cell r="Q4735"/>
          <cell r="R4735"/>
          <cell r="S4735"/>
          <cell r="T4735"/>
          <cell r="U4735"/>
          <cell r="V4735"/>
          <cell r="W4735"/>
          <cell r="Y4735"/>
          <cell r="Z4735"/>
          <cell r="AA4735"/>
          <cell r="AB4735"/>
          <cell r="AC4735"/>
          <cell r="AD4735"/>
          <cell r="AE4735"/>
        </row>
        <row r="4736">
          <cell r="B4736">
            <v>44180</v>
          </cell>
          <cell r="C4736">
            <v>51</v>
          </cell>
          <cell r="D4736">
            <v>12</v>
          </cell>
          <cell r="E4736">
            <v>4006050106</v>
          </cell>
          <cell r="F4736" t="str">
            <v>Xốp EPS phẳng mặt IQO</v>
          </cell>
          <cell r="G4736"/>
          <cell r="H4736" t="str">
            <v>Ngọc</v>
          </cell>
          <cell r="I4736">
            <v>1000008</v>
          </cell>
          <cell r="J4736" t="str">
            <v>IQC</v>
          </cell>
          <cell r="K4736">
            <v>900</v>
          </cell>
          <cell r="L4736">
            <v>900</v>
          </cell>
          <cell r="M4736">
            <v>0</v>
          </cell>
          <cell r="P4736"/>
          <cell r="Q4736"/>
          <cell r="R4736"/>
          <cell r="S4736"/>
          <cell r="T4736"/>
          <cell r="U4736"/>
          <cell r="V4736"/>
          <cell r="W4736"/>
          <cell r="Y4736"/>
          <cell r="Z4736"/>
          <cell r="AA4736"/>
          <cell r="AB4736"/>
          <cell r="AC4736"/>
          <cell r="AD4736"/>
          <cell r="AE4736"/>
        </row>
        <row r="4737">
          <cell r="B4737">
            <v>44180</v>
          </cell>
          <cell r="C4737">
            <v>51</v>
          </cell>
          <cell r="D4737">
            <v>12</v>
          </cell>
          <cell r="E4737">
            <v>4006050107</v>
          </cell>
          <cell r="F4737" t="str">
            <v>Xốp EPS phẳng cạnh IQO</v>
          </cell>
          <cell r="G4737"/>
          <cell r="H4737" t="str">
            <v>Ngọc</v>
          </cell>
          <cell r="I4737">
            <v>1000008</v>
          </cell>
          <cell r="J4737" t="str">
            <v>IQC</v>
          </cell>
          <cell r="K4737">
            <v>550</v>
          </cell>
          <cell r="L4737">
            <v>550</v>
          </cell>
          <cell r="M4737">
            <v>0</v>
          </cell>
          <cell r="P4737"/>
          <cell r="Q4737"/>
          <cell r="R4737"/>
          <cell r="S4737"/>
          <cell r="T4737"/>
          <cell r="U4737"/>
          <cell r="V4737"/>
          <cell r="W4737"/>
          <cell r="Y4737"/>
          <cell r="Z4737"/>
          <cell r="AA4737"/>
          <cell r="AB4737"/>
          <cell r="AC4737"/>
          <cell r="AD4737"/>
          <cell r="AE4737"/>
        </row>
        <row r="4738">
          <cell r="B4738">
            <v>44180</v>
          </cell>
          <cell r="C4738">
            <v>51</v>
          </cell>
          <cell r="D4738">
            <v>12</v>
          </cell>
          <cell r="E4738">
            <v>4006050118</v>
          </cell>
          <cell r="F4738" t="str">
            <v>Xốp đỉnh IQ-PLUS</v>
          </cell>
          <cell r="G4738"/>
          <cell r="H4738" t="str">
            <v>Ngọc</v>
          </cell>
          <cell r="I4738">
            <v>1000008</v>
          </cell>
          <cell r="J4738" t="str">
            <v>IQC</v>
          </cell>
          <cell r="K4738">
            <v>400</v>
          </cell>
          <cell r="L4738">
            <v>400</v>
          </cell>
          <cell r="M4738">
            <v>0</v>
          </cell>
          <cell r="P4738"/>
          <cell r="Q4738"/>
          <cell r="R4738"/>
          <cell r="S4738"/>
          <cell r="T4738"/>
          <cell r="U4738"/>
          <cell r="V4738"/>
          <cell r="W4738"/>
          <cell r="Y4738"/>
          <cell r="Z4738"/>
          <cell r="AA4738"/>
          <cell r="AB4738"/>
          <cell r="AC4738"/>
          <cell r="AD4738"/>
          <cell r="AE4738"/>
        </row>
        <row r="4739">
          <cell r="B4739">
            <v>44180</v>
          </cell>
          <cell r="C4739">
            <v>51</v>
          </cell>
          <cell r="D4739">
            <v>12</v>
          </cell>
          <cell r="E4739">
            <v>4006050050</v>
          </cell>
          <cell r="F4739" t="str">
            <v>Tấm Xốp PE đệm cốc, Kt 380x200x15</v>
          </cell>
          <cell r="G4739"/>
          <cell r="H4739" t="str">
            <v>Ngọc</v>
          </cell>
          <cell r="I4739">
            <v>1000008</v>
          </cell>
          <cell r="J4739" t="str">
            <v>IQC</v>
          </cell>
          <cell r="K4739">
            <v>1200</v>
          </cell>
          <cell r="L4739">
            <v>1200</v>
          </cell>
          <cell r="M4739">
            <v>0</v>
          </cell>
          <cell r="P4739"/>
          <cell r="Q4739"/>
          <cell r="R4739"/>
          <cell r="S4739"/>
          <cell r="T4739"/>
          <cell r="U4739"/>
          <cell r="V4739"/>
          <cell r="W4739"/>
          <cell r="Y4739"/>
          <cell r="Z4739"/>
          <cell r="AA4739"/>
          <cell r="AB4739"/>
          <cell r="AC4739"/>
          <cell r="AD4739"/>
          <cell r="AE4739"/>
        </row>
        <row r="4740">
          <cell r="B4740">
            <v>44180</v>
          </cell>
          <cell r="C4740">
            <v>51</v>
          </cell>
          <cell r="D4740">
            <v>12</v>
          </cell>
          <cell r="E4740">
            <v>4006010039</v>
          </cell>
          <cell r="F4740" t="str">
            <v>Thùng carton PPD 10"</v>
          </cell>
          <cell r="G4740"/>
          <cell r="H4740" t="str">
            <v>Ngọc</v>
          </cell>
          <cell r="I4740">
            <v>1004696</v>
          </cell>
          <cell r="J4740" t="str">
            <v>IQC</v>
          </cell>
          <cell r="K4740">
            <v>150</v>
          </cell>
          <cell r="L4740">
            <v>150</v>
          </cell>
          <cell r="M4740">
            <v>0</v>
          </cell>
          <cell r="P4740"/>
          <cell r="Q4740"/>
          <cell r="R4740"/>
          <cell r="S4740"/>
          <cell r="T4740"/>
          <cell r="U4740"/>
          <cell r="V4740"/>
          <cell r="W4740"/>
          <cell r="Y4740"/>
          <cell r="Z4740"/>
          <cell r="AA4740"/>
          <cell r="AB4740"/>
          <cell r="AC4740"/>
          <cell r="AD4740"/>
          <cell r="AE4740"/>
        </row>
        <row r="4741">
          <cell r="B4741">
            <v>44180</v>
          </cell>
          <cell r="C4741">
            <v>51</v>
          </cell>
          <cell r="D4741">
            <v>12</v>
          </cell>
          <cell r="E4741">
            <v>4006010127</v>
          </cell>
          <cell r="F4741" t="str">
            <v>Thùng carton IQ-PLUS</v>
          </cell>
          <cell r="G4741"/>
          <cell r="H4741" t="str">
            <v>Ngọc</v>
          </cell>
          <cell r="I4741">
            <v>1004696</v>
          </cell>
          <cell r="J4741" t="str">
            <v>IQC</v>
          </cell>
          <cell r="K4741">
            <v>400</v>
          </cell>
          <cell r="L4741">
            <v>400</v>
          </cell>
          <cell r="M4741">
            <v>0</v>
          </cell>
          <cell r="P4741"/>
          <cell r="Q4741"/>
          <cell r="R4741"/>
          <cell r="S4741"/>
          <cell r="T4741"/>
          <cell r="U4741"/>
          <cell r="V4741"/>
          <cell r="W4741"/>
          <cell r="Y4741"/>
          <cell r="Z4741"/>
          <cell r="AA4741"/>
          <cell r="AB4741"/>
          <cell r="AC4741"/>
          <cell r="AD4741"/>
          <cell r="AE4741"/>
        </row>
        <row r="4742">
          <cell r="B4742">
            <v>44180</v>
          </cell>
          <cell r="C4742">
            <v>51</v>
          </cell>
          <cell r="D4742">
            <v>12</v>
          </cell>
          <cell r="E4742">
            <v>4006010040</v>
          </cell>
          <cell r="F4742" t="str">
            <v>Thùng carton OCB 10" NĐ</v>
          </cell>
          <cell r="G4742"/>
          <cell r="H4742" t="str">
            <v>Ngọc</v>
          </cell>
          <cell r="I4742">
            <v>1004696</v>
          </cell>
          <cell r="J4742" t="str">
            <v>IQC</v>
          </cell>
          <cell r="K4742">
            <v>250</v>
          </cell>
          <cell r="L4742">
            <v>250</v>
          </cell>
          <cell r="M4742">
            <v>0</v>
          </cell>
          <cell r="P4742"/>
          <cell r="Q4742"/>
          <cell r="R4742"/>
          <cell r="S4742"/>
          <cell r="T4742"/>
          <cell r="U4742"/>
          <cell r="V4742"/>
          <cell r="W4742"/>
          <cell r="Y4742"/>
          <cell r="Z4742"/>
          <cell r="AA4742"/>
          <cell r="AB4742"/>
          <cell r="AC4742"/>
          <cell r="AD4742"/>
          <cell r="AE4742"/>
        </row>
        <row r="4743">
          <cell r="B4743">
            <v>44180</v>
          </cell>
          <cell r="C4743">
            <v>51</v>
          </cell>
          <cell r="D4743">
            <v>12</v>
          </cell>
          <cell r="E4743">
            <v>4006010205</v>
          </cell>
          <cell r="F4743" t="str">
            <v>Thùng carton CTO FILTER (XK)</v>
          </cell>
          <cell r="G4743"/>
          <cell r="H4743" t="str">
            <v>Ngọc</v>
          </cell>
          <cell r="I4743">
            <v>1004696</v>
          </cell>
          <cell r="J4743" t="str">
            <v>IQC</v>
          </cell>
          <cell r="K4743">
            <v>45</v>
          </cell>
          <cell r="L4743">
            <v>45</v>
          </cell>
          <cell r="M4743">
            <v>0</v>
          </cell>
          <cell r="P4743"/>
          <cell r="Q4743"/>
          <cell r="R4743"/>
          <cell r="S4743"/>
          <cell r="T4743"/>
          <cell r="U4743"/>
          <cell r="V4743"/>
          <cell r="W4743"/>
          <cell r="Y4743"/>
          <cell r="Z4743"/>
          <cell r="AA4743"/>
          <cell r="AB4743"/>
          <cell r="AC4743"/>
          <cell r="AD4743"/>
          <cell r="AE4743"/>
        </row>
        <row r="4744">
          <cell r="B4744">
            <v>44180</v>
          </cell>
          <cell r="C4744">
            <v>51</v>
          </cell>
          <cell r="D4744">
            <v>12</v>
          </cell>
          <cell r="E4744">
            <v>4006010082</v>
          </cell>
          <cell r="F4744" t="str">
            <v>Thùng carton T33 V</v>
          </cell>
          <cell r="G4744"/>
          <cell r="H4744" t="str">
            <v>Ngọc</v>
          </cell>
          <cell r="I4744">
            <v>1004696</v>
          </cell>
          <cell r="J4744" t="str">
            <v>IQC</v>
          </cell>
          <cell r="K4744">
            <v>500</v>
          </cell>
          <cell r="L4744">
            <v>500</v>
          </cell>
          <cell r="M4744">
            <v>0</v>
          </cell>
          <cell r="P4744"/>
          <cell r="Q4744"/>
          <cell r="R4744"/>
          <cell r="S4744"/>
          <cell r="T4744"/>
          <cell r="U4744"/>
          <cell r="V4744"/>
          <cell r="W4744"/>
          <cell r="Y4744"/>
          <cell r="Z4744"/>
          <cell r="AA4744"/>
          <cell r="AB4744"/>
          <cell r="AC4744"/>
          <cell r="AD4744"/>
          <cell r="AE4744"/>
        </row>
        <row r="4745">
          <cell r="B4745">
            <v>44180</v>
          </cell>
          <cell r="C4745">
            <v>51</v>
          </cell>
          <cell r="D4745">
            <v>12</v>
          </cell>
          <cell r="E4745">
            <v>4006010510</v>
          </cell>
          <cell r="F4745" t="str">
            <v>Thùng carton tủ IQ KAROFI (xốp) v2</v>
          </cell>
          <cell r="G4745"/>
          <cell r="H4745" t="str">
            <v>Ngọc</v>
          </cell>
          <cell r="I4745">
            <v>1004696</v>
          </cell>
          <cell r="J4745" t="str">
            <v>IQC</v>
          </cell>
          <cell r="K4745">
            <v>480</v>
          </cell>
          <cell r="L4745">
            <v>480</v>
          </cell>
          <cell r="M4745">
            <v>0</v>
          </cell>
          <cell r="P4745"/>
          <cell r="Q4745"/>
          <cell r="R4745"/>
          <cell r="S4745"/>
          <cell r="T4745"/>
          <cell r="U4745"/>
          <cell r="V4745"/>
          <cell r="W4745"/>
          <cell r="Y4745"/>
          <cell r="Z4745"/>
          <cell r="AA4745"/>
          <cell r="AB4745"/>
          <cell r="AC4745"/>
          <cell r="AD4745"/>
          <cell r="AE4745"/>
        </row>
        <row r="4746">
          <cell r="B4746">
            <v>44180</v>
          </cell>
          <cell r="C4746">
            <v>51</v>
          </cell>
          <cell r="D4746">
            <v>12</v>
          </cell>
          <cell r="E4746">
            <v>4006010081</v>
          </cell>
          <cell r="F4746" t="str">
            <v>Thùng carton T33 102</v>
          </cell>
          <cell r="G4746"/>
          <cell r="H4746" t="str">
            <v>Ngọc</v>
          </cell>
          <cell r="I4746">
            <v>1004696</v>
          </cell>
          <cell r="J4746" t="str">
            <v>IQC</v>
          </cell>
          <cell r="K4746">
            <v>40</v>
          </cell>
          <cell r="L4746">
            <v>40</v>
          </cell>
          <cell r="M4746">
            <v>0</v>
          </cell>
          <cell r="P4746"/>
          <cell r="Q4746"/>
          <cell r="R4746"/>
          <cell r="S4746"/>
          <cell r="T4746"/>
          <cell r="U4746"/>
          <cell r="V4746"/>
          <cell r="W4746"/>
          <cell r="Y4746"/>
          <cell r="Z4746"/>
          <cell r="AA4746"/>
          <cell r="AB4746"/>
          <cell r="AC4746"/>
          <cell r="AD4746"/>
          <cell r="AE4746"/>
        </row>
        <row r="4747">
          <cell r="B4747">
            <v>44180</v>
          </cell>
          <cell r="C4747">
            <v>51</v>
          </cell>
          <cell r="D4747">
            <v>12</v>
          </cell>
          <cell r="E4747">
            <v>4006010688</v>
          </cell>
          <cell r="F4747" t="str">
            <v>Thùng carton RO BLUE LEAF</v>
          </cell>
          <cell r="G4747"/>
          <cell r="H4747" t="str">
            <v>Ngọc</v>
          </cell>
          <cell r="I4747">
            <v>1004696</v>
          </cell>
          <cell r="J4747" t="str">
            <v>IQC</v>
          </cell>
          <cell r="K4747">
            <v>100</v>
          </cell>
          <cell r="L4747">
            <v>100</v>
          </cell>
          <cell r="M4747">
            <v>0</v>
          </cell>
          <cell r="P4747"/>
          <cell r="Q4747"/>
          <cell r="R4747"/>
          <cell r="S4747"/>
          <cell r="T4747"/>
          <cell r="U4747"/>
          <cell r="V4747"/>
          <cell r="W4747"/>
          <cell r="Y4747"/>
          <cell r="Z4747"/>
          <cell r="AA4747"/>
          <cell r="AB4747"/>
          <cell r="AC4747"/>
          <cell r="AD4747"/>
          <cell r="AE4747"/>
        </row>
        <row r="4748">
          <cell r="B4748">
            <v>44180</v>
          </cell>
          <cell r="C4748">
            <v>51</v>
          </cell>
          <cell r="D4748">
            <v>12</v>
          </cell>
          <cell r="E4748">
            <v>4006010541</v>
          </cell>
          <cell r="F4748" t="str">
            <v>Thùng carton RO Power Max (BA)</v>
          </cell>
          <cell r="G4748"/>
          <cell r="H4748" t="str">
            <v>Ngọc</v>
          </cell>
          <cell r="I4748">
            <v>1004696</v>
          </cell>
          <cell r="J4748" t="str">
            <v>IQC</v>
          </cell>
          <cell r="K4748">
            <v>200</v>
          </cell>
          <cell r="L4748">
            <v>200</v>
          </cell>
          <cell r="M4748">
            <v>0</v>
          </cell>
          <cell r="P4748"/>
          <cell r="Q4748"/>
          <cell r="R4748"/>
          <cell r="S4748"/>
          <cell r="T4748"/>
          <cell r="U4748"/>
          <cell r="V4748"/>
          <cell r="W4748"/>
          <cell r="Y4748"/>
          <cell r="Z4748"/>
          <cell r="AA4748"/>
          <cell r="AB4748"/>
          <cell r="AC4748"/>
          <cell r="AD4748"/>
          <cell r="AE4748"/>
        </row>
        <row r="4749">
          <cell r="B4749">
            <v>44180</v>
          </cell>
          <cell r="C4749">
            <v>51</v>
          </cell>
          <cell r="D4749">
            <v>12</v>
          </cell>
          <cell r="E4749">
            <v>4006010508</v>
          </cell>
          <cell r="F4749" t="str">
            <v>Thùng carton PET CATIT</v>
          </cell>
          <cell r="G4749"/>
          <cell r="H4749" t="str">
            <v>Ngọc</v>
          </cell>
          <cell r="I4749">
            <v>1004696</v>
          </cell>
          <cell r="J4749" t="str">
            <v>IQC</v>
          </cell>
          <cell r="K4749">
            <v>40</v>
          </cell>
          <cell r="L4749">
            <v>40</v>
          </cell>
          <cell r="M4749">
            <v>0</v>
          </cell>
          <cell r="P4749"/>
          <cell r="Q4749"/>
          <cell r="R4749"/>
          <cell r="S4749"/>
          <cell r="T4749"/>
          <cell r="U4749"/>
          <cell r="V4749"/>
          <cell r="W4749"/>
          <cell r="Y4749"/>
          <cell r="Z4749"/>
          <cell r="AA4749"/>
          <cell r="AB4749"/>
          <cell r="AC4749"/>
          <cell r="AD4749"/>
          <cell r="AE4749"/>
        </row>
        <row r="4750">
          <cell r="B4750">
            <v>44180</v>
          </cell>
          <cell r="C4750">
            <v>51</v>
          </cell>
          <cell r="D4750">
            <v>12</v>
          </cell>
          <cell r="E4750">
            <v>4006010715</v>
          </cell>
          <cell r="F4750" t="str">
            <v>Hộp carton 602 *390*245(phụ kiện) v2</v>
          </cell>
          <cell r="G4750"/>
          <cell r="H4750" t="str">
            <v>Ngọc</v>
          </cell>
          <cell r="I4750">
            <v>1004696</v>
          </cell>
          <cell r="J4750" t="str">
            <v>IQC</v>
          </cell>
          <cell r="K4750">
            <v>230</v>
          </cell>
          <cell r="L4750">
            <v>230</v>
          </cell>
          <cell r="M4750">
            <v>0</v>
          </cell>
          <cell r="P4750"/>
          <cell r="Q4750"/>
          <cell r="R4750"/>
          <cell r="S4750"/>
          <cell r="T4750"/>
          <cell r="U4750"/>
          <cell r="V4750"/>
          <cell r="W4750"/>
          <cell r="Y4750"/>
          <cell r="Z4750"/>
          <cell r="AA4750"/>
          <cell r="AB4750"/>
          <cell r="AC4750"/>
          <cell r="AD4750"/>
          <cell r="AE4750"/>
        </row>
        <row r="4751">
          <cell r="B4751">
            <v>44180</v>
          </cell>
          <cell r="C4751">
            <v>51</v>
          </cell>
          <cell r="D4751">
            <v>12</v>
          </cell>
          <cell r="E4751">
            <v>4006010714</v>
          </cell>
          <cell r="F4751" t="str">
            <v>Thùng đầu máy RO (380*225*195)</v>
          </cell>
          <cell r="G4751"/>
          <cell r="H4751" t="str">
            <v>Ngọc</v>
          </cell>
          <cell r="I4751">
            <v>1004696</v>
          </cell>
          <cell r="J4751" t="str">
            <v>IQC</v>
          </cell>
          <cell r="K4751">
            <v>200</v>
          </cell>
          <cell r="L4751">
            <v>200</v>
          </cell>
          <cell r="M4751">
            <v>0</v>
          </cell>
          <cell r="P4751"/>
          <cell r="Q4751"/>
          <cell r="R4751"/>
          <cell r="S4751"/>
          <cell r="T4751"/>
          <cell r="U4751"/>
          <cell r="V4751"/>
          <cell r="W4751"/>
          <cell r="Y4751"/>
          <cell r="Z4751"/>
          <cell r="AA4751"/>
          <cell r="AB4751"/>
          <cell r="AC4751"/>
          <cell r="AD4751"/>
          <cell r="AE4751"/>
        </row>
        <row r="4752">
          <cell r="B4752">
            <v>44180</v>
          </cell>
          <cell r="C4752">
            <v>51</v>
          </cell>
          <cell r="D4752">
            <v>12</v>
          </cell>
          <cell r="E4752">
            <v>3004090999</v>
          </cell>
          <cell r="F4752" t="str">
            <v>Bông D45 v2</v>
          </cell>
          <cell r="G4752"/>
          <cell r="H4752" t="str">
            <v>Ngọc</v>
          </cell>
          <cell r="I4752">
            <v>1004011</v>
          </cell>
          <cell r="J4752" t="str">
            <v>IQC</v>
          </cell>
          <cell r="K4752">
            <v>90000</v>
          </cell>
          <cell r="L4752">
            <v>90000</v>
          </cell>
          <cell r="M4752">
            <v>0</v>
          </cell>
          <cell r="P4752"/>
          <cell r="Q4752"/>
          <cell r="R4752"/>
          <cell r="S4752"/>
          <cell r="T4752"/>
          <cell r="U4752"/>
          <cell r="V4752"/>
          <cell r="W4752"/>
          <cell r="Y4752"/>
          <cell r="Z4752"/>
          <cell r="AA4752"/>
          <cell r="AB4752"/>
          <cell r="AC4752"/>
          <cell r="AD4752"/>
          <cell r="AE4752"/>
        </row>
        <row r="4753">
          <cell r="B4753">
            <v>44180</v>
          </cell>
          <cell r="C4753">
            <v>51</v>
          </cell>
          <cell r="D4753">
            <v>12</v>
          </cell>
          <cell r="E4753">
            <v>4006010680</v>
          </cell>
          <cell r="F4753" t="str">
            <v>Hộp carton khẩu trang y tế KAROFI (T.I)</v>
          </cell>
          <cell r="G4753"/>
          <cell r="H4753" t="str">
            <v>Ngọc</v>
          </cell>
          <cell r="I4753">
            <v>1004696</v>
          </cell>
          <cell r="J4753" t="str">
            <v>IQC</v>
          </cell>
          <cell r="K4753">
            <v>13500</v>
          </cell>
          <cell r="L4753">
            <v>13500</v>
          </cell>
          <cell r="M4753">
            <v>0</v>
          </cell>
          <cell r="P4753"/>
          <cell r="Q4753"/>
          <cell r="R4753"/>
          <cell r="S4753"/>
          <cell r="T4753"/>
          <cell r="U4753"/>
          <cell r="V4753"/>
          <cell r="W4753"/>
          <cell r="Y4753"/>
          <cell r="Z4753"/>
          <cell r="AA4753"/>
          <cell r="AB4753"/>
          <cell r="AC4753"/>
          <cell r="AD4753"/>
          <cell r="AE4753"/>
        </row>
        <row r="4754">
          <cell r="B4754">
            <v>44180</v>
          </cell>
          <cell r="C4754">
            <v>51</v>
          </cell>
          <cell r="D4754">
            <v>12</v>
          </cell>
          <cell r="E4754">
            <v>4006010114</v>
          </cell>
          <cell r="F4754" t="str">
            <v>Thùng carton khẩu trang y tế KAROFI v3</v>
          </cell>
          <cell r="G4754"/>
          <cell r="H4754" t="str">
            <v>Ngọc</v>
          </cell>
          <cell r="I4754">
            <v>1004696</v>
          </cell>
          <cell r="J4754" t="str">
            <v>IQC</v>
          </cell>
          <cell r="K4754">
            <v>270</v>
          </cell>
          <cell r="L4754">
            <v>270</v>
          </cell>
          <cell r="M4754">
            <v>0</v>
          </cell>
          <cell r="P4754"/>
          <cell r="Q4754"/>
          <cell r="R4754"/>
          <cell r="S4754"/>
          <cell r="T4754"/>
          <cell r="U4754"/>
          <cell r="V4754"/>
          <cell r="W4754"/>
          <cell r="Y4754"/>
          <cell r="Z4754"/>
          <cell r="AA4754"/>
          <cell r="AB4754"/>
          <cell r="AC4754"/>
          <cell r="AD4754"/>
          <cell r="AE4754"/>
        </row>
        <row r="4755">
          <cell r="B4755">
            <v>44180</v>
          </cell>
          <cell r="C4755">
            <v>51</v>
          </cell>
          <cell r="D4755">
            <v>12</v>
          </cell>
          <cell r="E4755">
            <v>4006010372</v>
          </cell>
          <cell r="F4755" t="str">
            <v>Thùng carton PP 10" XK</v>
          </cell>
          <cell r="G4755"/>
          <cell r="H4755" t="str">
            <v>Ngọc</v>
          </cell>
          <cell r="I4755">
            <v>1004696</v>
          </cell>
          <cell r="J4755" t="str">
            <v>IQC</v>
          </cell>
          <cell r="K4755">
            <v>100</v>
          </cell>
          <cell r="L4755">
            <v>100</v>
          </cell>
          <cell r="M4755">
            <v>0</v>
          </cell>
          <cell r="P4755"/>
          <cell r="Q4755"/>
          <cell r="R4755"/>
          <cell r="S4755"/>
          <cell r="T4755"/>
          <cell r="U4755"/>
          <cell r="V4755"/>
          <cell r="W4755"/>
          <cell r="Y4755"/>
          <cell r="Z4755"/>
          <cell r="AA4755"/>
          <cell r="AB4755"/>
          <cell r="AC4755"/>
          <cell r="AD4755"/>
          <cell r="AE4755"/>
        </row>
        <row r="4756">
          <cell r="B4756">
            <v>44180</v>
          </cell>
          <cell r="C4756">
            <v>51</v>
          </cell>
          <cell r="D4756">
            <v>12</v>
          </cell>
          <cell r="E4756">
            <v>4006010041</v>
          </cell>
          <cell r="F4756" t="str">
            <v>Thùng carton PP 10" Nesca</v>
          </cell>
          <cell r="G4756"/>
          <cell r="H4756" t="str">
            <v>Ngọc</v>
          </cell>
          <cell r="I4756">
            <v>1004696</v>
          </cell>
          <cell r="J4756" t="str">
            <v>IQC</v>
          </cell>
          <cell r="K4756">
            <v>270</v>
          </cell>
          <cell r="L4756">
            <v>270</v>
          </cell>
          <cell r="M4756">
            <v>0</v>
          </cell>
          <cell r="P4756"/>
          <cell r="Q4756"/>
          <cell r="R4756"/>
          <cell r="S4756"/>
          <cell r="T4756"/>
          <cell r="U4756"/>
          <cell r="V4756"/>
          <cell r="W4756"/>
          <cell r="Y4756"/>
          <cell r="Z4756"/>
          <cell r="AA4756"/>
          <cell r="AB4756"/>
          <cell r="AC4756"/>
          <cell r="AD4756"/>
          <cell r="AE4756"/>
        </row>
        <row r="4757">
          <cell r="B4757">
            <v>44180</v>
          </cell>
          <cell r="C4757">
            <v>51</v>
          </cell>
          <cell r="D4757">
            <v>12</v>
          </cell>
          <cell r="E4757">
            <v>4006010511</v>
          </cell>
          <cell r="F4757" t="str">
            <v>Thùng carton tủ IQ KAROFI v2</v>
          </cell>
          <cell r="G4757"/>
          <cell r="H4757" t="str">
            <v>Ngọc</v>
          </cell>
          <cell r="I4757">
            <v>1004696</v>
          </cell>
          <cell r="J4757" t="str">
            <v>IQC</v>
          </cell>
          <cell r="K4757">
            <v>630</v>
          </cell>
          <cell r="L4757">
            <v>630</v>
          </cell>
          <cell r="M4757">
            <v>0</v>
          </cell>
          <cell r="P4757"/>
          <cell r="Q4757"/>
          <cell r="R4757"/>
          <cell r="S4757"/>
          <cell r="T4757"/>
          <cell r="U4757"/>
          <cell r="V4757"/>
          <cell r="W4757"/>
          <cell r="Y4757"/>
          <cell r="Z4757"/>
          <cell r="AA4757"/>
          <cell r="AB4757"/>
          <cell r="AC4757"/>
          <cell r="AD4757"/>
          <cell r="AE4757"/>
        </row>
        <row r="4758">
          <cell r="B4758">
            <v>44180</v>
          </cell>
          <cell r="C4758">
            <v>51</v>
          </cell>
          <cell r="D4758">
            <v>12</v>
          </cell>
          <cell r="E4758">
            <v>4006010051</v>
          </cell>
          <cell r="F4758" t="str">
            <v>Thùng đựng cốc cao có nắp (tăng định lượng)</v>
          </cell>
          <cell r="G4758"/>
          <cell r="H4758" t="str">
            <v>Ngọc</v>
          </cell>
          <cell r="I4758">
            <v>1004696</v>
          </cell>
          <cell r="J4758" t="str">
            <v>IQC</v>
          </cell>
          <cell r="K4758">
            <v>150</v>
          </cell>
          <cell r="L4758">
            <v>150</v>
          </cell>
          <cell r="M4758">
            <v>0</v>
          </cell>
          <cell r="P4758"/>
          <cell r="Q4758"/>
          <cell r="R4758"/>
          <cell r="S4758"/>
          <cell r="T4758"/>
          <cell r="U4758"/>
          <cell r="V4758"/>
          <cell r="W4758"/>
          <cell r="Y4758"/>
          <cell r="Z4758"/>
          <cell r="AA4758"/>
          <cell r="AB4758"/>
          <cell r="AC4758"/>
          <cell r="AD4758"/>
          <cell r="AE4758"/>
        </row>
        <row r="4759">
          <cell r="B4759">
            <v>44180</v>
          </cell>
          <cell r="C4759">
            <v>51</v>
          </cell>
          <cell r="D4759">
            <v>12</v>
          </cell>
          <cell r="E4759">
            <v>4006010405</v>
          </cell>
          <cell r="F4759" t="str">
            <v>Thùng carton UNDERSINK ALSSALAM 520x410x520</v>
          </cell>
          <cell r="G4759"/>
          <cell r="H4759" t="str">
            <v>Ngọc</v>
          </cell>
          <cell r="I4759">
            <v>1004696</v>
          </cell>
          <cell r="J4759" t="str">
            <v>IQC</v>
          </cell>
          <cell r="K4759">
            <v>95</v>
          </cell>
          <cell r="L4759">
            <v>95</v>
          </cell>
          <cell r="M4759">
            <v>0</v>
          </cell>
          <cell r="P4759"/>
          <cell r="Q4759"/>
          <cell r="R4759"/>
          <cell r="S4759"/>
          <cell r="T4759"/>
          <cell r="U4759"/>
          <cell r="V4759"/>
          <cell r="W4759"/>
          <cell r="Y4759"/>
          <cell r="Z4759"/>
          <cell r="AA4759"/>
          <cell r="AB4759"/>
          <cell r="AC4759"/>
          <cell r="AD4759"/>
          <cell r="AE4759"/>
        </row>
        <row r="4760">
          <cell r="B4760">
            <v>44180</v>
          </cell>
          <cell r="C4760">
            <v>51</v>
          </cell>
          <cell r="D4760">
            <v>12</v>
          </cell>
          <cell r="E4760">
            <v>3004010119</v>
          </cell>
          <cell r="F4760" t="str">
            <v>Dây điện AT-6.3 (25cm)</v>
          </cell>
          <cell r="G4760"/>
          <cell r="H4760" t="str">
            <v>Nhật Anh</v>
          </cell>
          <cell r="I4760">
            <v>1000350</v>
          </cell>
          <cell r="J4760" t="str">
            <v>IQC</v>
          </cell>
          <cell r="K4760">
            <v>5200</v>
          </cell>
          <cell r="L4760">
            <v>5200</v>
          </cell>
          <cell r="M4760">
            <v>0</v>
          </cell>
          <cell r="P4760"/>
          <cell r="Q4760"/>
          <cell r="R4760"/>
          <cell r="S4760"/>
          <cell r="T4760"/>
          <cell r="U4760"/>
          <cell r="V4760"/>
          <cell r="W4760"/>
          <cell r="Y4760"/>
          <cell r="Z4760"/>
          <cell r="AA4760"/>
          <cell r="AB4760"/>
          <cell r="AC4760"/>
          <cell r="AD4760"/>
          <cell r="AE4760"/>
        </row>
        <row r="4761">
          <cell r="B4761">
            <v>44180</v>
          </cell>
          <cell r="C4761">
            <v>51</v>
          </cell>
          <cell r="D4761">
            <v>12</v>
          </cell>
          <cell r="E4761">
            <v>3004010016</v>
          </cell>
          <cell r="F4761" t="str">
            <v>Dây 4 màu dùng cho vi mạch</v>
          </cell>
          <cell r="G4761"/>
          <cell r="H4761" t="str">
            <v>Nhật Anh</v>
          </cell>
          <cell r="I4761">
            <v>1000350</v>
          </cell>
          <cell r="J4761" t="str">
            <v>IQC</v>
          </cell>
          <cell r="K4761">
            <v>2541</v>
          </cell>
          <cell r="L4761">
            <v>2541</v>
          </cell>
          <cell r="M4761">
            <v>0</v>
          </cell>
          <cell r="P4761"/>
          <cell r="Q4761"/>
          <cell r="R4761"/>
          <cell r="S4761"/>
          <cell r="T4761"/>
          <cell r="U4761"/>
          <cell r="V4761"/>
          <cell r="W4761"/>
          <cell r="Y4761"/>
          <cell r="Z4761"/>
          <cell r="AA4761"/>
          <cell r="AB4761"/>
          <cell r="AC4761"/>
          <cell r="AD4761"/>
          <cell r="AE4761"/>
        </row>
        <row r="4762">
          <cell r="B4762">
            <v>44180</v>
          </cell>
          <cell r="C4762">
            <v>51</v>
          </cell>
          <cell r="D4762">
            <v>12</v>
          </cell>
          <cell r="E4762">
            <v>3004010150</v>
          </cell>
          <cell r="F4762" t="str">
            <v>Bộ dây điện IRO3 v3</v>
          </cell>
          <cell r="G4762"/>
          <cell r="H4762" t="str">
            <v>Nhật Anh</v>
          </cell>
          <cell r="I4762">
            <v>1000350</v>
          </cell>
          <cell r="J4762" t="str">
            <v>IQC</v>
          </cell>
          <cell r="K4762">
            <v>437</v>
          </cell>
          <cell r="L4762">
            <v>437</v>
          </cell>
          <cell r="M4762">
            <v>0</v>
          </cell>
          <cell r="P4762"/>
          <cell r="Q4762"/>
          <cell r="R4762"/>
          <cell r="S4762"/>
          <cell r="T4762"/>
          <cell r="U4762"/>
          <cell r="V4762"/>
          <cell r="W4762"/>
          <cell r="Y4762"/>
          <cell r="Z4762"/>
          <cell r="AA4762"/>
          <cell r="AB4762"/>
          <cell r="AC4762"/>
          <cell r="AD4762"/>
          <cell r="AE4762"/>
        </row>
        <row r="4763">
          <cell r="B4763">
            <v>44180</v>
          </cell>
          <cell r="C4763">
            <v>51</v>
          </cell>
          <cell r="D4763">
            <v>12</v>
          </cell>
          <cell r="E4763">
            <v>3004010017</v>
          </cell>
          <cell r="F4763" t="str">
            <v>Dây điện AT1 (20cm)</v>
          </cell>
          <cell r="G4763"/>
          <cell r="H4763" t="str">
            <v>Nhật Anh</v>
          </cell>
          <cell r="I4763">
            <v>1000350</v>
          </cell>
          <cell r="J4763" t="str">
            <v>IQC</v>
          </cell>
          <cell r="K4763">
            <v>4000</v>
          </cell>
          <cell r="L4763">
            <v>4000</v>
          </cell>
          <cell r="M4763">
            <v>0</v>
          </cell>
          <cell r="P4763"/>
          <cell r="Q4763"/>
          <cell r="R4763"/>
          <cell r="S4763"/>
          <cell r="T4763"/>
          <cell r="U4763"/>
          <cell r="V4763"/>
          <cell r="W4763"/>
          <cell r="Y4763"/>
          <cell r="Z4763"/>
          <cell r="AA4763"/>
          <cell r="AB4763"/>
          <cell r="AC4763"/>
          <cell r="AD4763"/>
          <cell r="AE4763"/>
        </row>
        <row r="4764">
          <cell r="B4764">
            <v>44180</v>
          </cell>
          <cell r="C4764">
            <v>51</v>
          </cell>
          <cell r="D4764">
            <v>12</v>
          </cell>
          <cell r="E4764">
            <v>3004010024</v>
          </cell>
          <cell r="F4764" t="str">
            <v>Dây điện AT48</v>
          </cell>
          <cell r="G4764"/>
          <cell r="H4764" t="str">
            <v>Nhật Anh</v>
          </cell>
          <cell r="I4764">
            <v>1000350</v>
          </cell>
          <cell r="J4764" t="str">
            <v>IQC</v>
          </cell>
          <cell r="K4764">
            <v>300</v>
          </cell>
          <cell r="L4764">
            <v>300</v>
          </cell>
          <cell r="M4764">
            <v>0</v>
          </cell>
          <cell r="P4764"/>
          <cell r="Q4764"/>
          <cell r="R4764"/>
          <cell r="S4764"/>
          <cell r="T4764"/>
          <cell r="U4764"/>
          <cell r="V4764"/>
          <cell r="W4764"/>
          <cell r="Y4764"/>
          <cell r="Z4764"/>
          <cell r="AA4764"/>
          <cell r="AB4764"/>
          <cell r="AC4764"/>
          <cell r="AD4764"/>
          <cell r="AE4764"/>
        </row>
        <row r="4765">
          <cell r="B4765">
            <v>44180</v>
          </cell>
          <cell r="C4765">
            <v>51</v>
          </cell>
          <cell r="D4765">
            <v>12</v>
          </cell>
          <cell r="E4765">
            <v>3004020429</v>
          </cell>
          <cell r="F4765" t="str">
            <v>Khay cốc IQ-PLUS trắng</v>
          </cell>
          <cell r="G4765"/>
          <cell r="H4765" t="str">
            <v>Nhật Anh</v>
          </cell>
          <cell r="I4765">
            <v>1006334</v>
          </cell>
          <cell r="J4765" t="str">
            <v>IQC</v>
          </cell>
          <cell r="K4765">
            <v>1320</v>
          </cell>
          <cell r="L4765">
            <v>1320</v>
          </cell>
          <cell r="M4765">
            <v>0</v>
          </cell>
          <cell r="P4765"/>
          <cell r="Q4765"/>
          <cell r="R4765"/>
          <cell r="S4765"/>
          <cell r="T4765"/>
          <cell r="U4765"/>
          <cell r="V4765"/>
          <cell r="W4765"/>
          <cell r="Y4765"/>
          <cell r="Z4765"/>
          <cell r="AA4765"/>
          <cell r="AB4765"/>
          <cell r="AC4765"/>
          <cell r="AD4765"/>
          <cell r="AE4765"/>
        </row>
        <row r="4766">
          <cell r="B4766">
            <v>44180</v>
          </cell>
          <cell r="C4766">
            <v>51</v>
          </cell>
          <cell r="D4766">
            <v>12</v>
          </cell>
          <cell r="E4766">
            <v>3004040403</v>
          </cell>
          <cell r="F4766" t="str">
            <v>Gá điện IQ-PLUS trắng</v>
          </cell>
          <cell r="G4766"/>
          <cell r="H4766" t="str">
            <v>Nhật Anh</v>
          </cell>
          <cell r="I4766">
            <v>1006334</v>
          </cell>
          <cell r="J4766" t="str">
            <v>IQC</v>
          </cell>
          <cell r="K4766">
            <v>562</v>
          </cell>
          <cell r="L4766">
            <v>562</v>
          </cell>
          <cell r="M4766">
            <v>0</v>
          </cell>
          <cell r="P4766"/>
          <cell r="Q4766"/>
          <cell r="R4766"/>
          <cell r="S4766"/>
          <cell r="T4766"/>
          <cell r="U4766"/>
          <cell r="V4766"/>
          <cell r="W4766"/>
          <cell r="Y4766"/>
          <cell r="Z4766"/>
          <cell r="AA4766"/>
          <cell r="AB4766"/>
          <cell r="AC4766"/>
          <cell r="AD4766"/>
          <cell r="AE4766"/>
        </row>
        <row r="4767">
          <cell r="B4767">
            <v>44180</v>
          </cell>
          <cell r="C4767">
            <v>51</v>
          </cell>
          <cell r="D4767">
            <v>12</v>
          </cell>
          <cell r="E4767">
            <v>3004020423</v>
          </cell>
          <cell r="F4767" t="str">
            <v>Ốp sau trên IQ-PLUS trắng</v>
          </cell>
          <cell r="G4767"/>
          <cell r="H4767" t="str">
            <v>Nhật Anh</v>
          </cell>
          <cell r="I4767">
            <v>1006334</v>
          </cell>
          <cell r="J4767" t="str">
            <v>IQC</v>
          </cell>
          <cell r="K4767">
            <v>410</v>
          </cell>
          <cell r="L4767">
            <v>410</v>
          </cell>
          <cell r="M4767">
            <v>0</v>
          </cell>
          <cell r="P4767"/>
          <cell r="Q4767"/>
          <cell r="R4767"/>
          <cell r="S4767"/>
          <cell r="T4767"/>
          <cell r="U4767"/>
          <cell r="V4767"/>
          <cell r="W4767"/>
          <cell r="Y4767"/>
          <cell r="Z4767"/>
          <cell r="AA4767"/>
          <cell r="AB4767"/>
          <cell r="AC4767"/>
          <cell r="AD4767"/>
          <cell r="AE4767"/>
        </row>
        <row r="4768">
          <cell r="B4768">
            <v>44180</v>
          </cell>
          <cell r="C4768">
            <v>51</v>
          </cell>
          <cell r="D4768">
            <v>12</v>
          </cell>
          <cell r="E4768">
            <v>3004040406</v>
          </cell>
          <cell r="F4768" t="str">
            <v>Thanh gá điện IQ-PLUS trắng</v>
          </cell>
          <cell r="G4768"/>
          <cell r="H4768" t="str">
            <v>Nhật Anh</v>
          </cell>
          <cell r="I4768">
            <v>1006334</v>
          </cell>
          <cell r="J4768" t="str">
            <v>IQC</v>
          </cell>
          <cell r="K4768">
            <v>284</v>
          </cell>
          <cell r="L4768">
            <v>284</v>
          </cell>
          <cell r="M4768">
            <v>0</v>
          </cell>
          <cell r="P4768"/>
          <cell r="Q4768"/>
          <cell r="R4768"/>
          <cell r="S4768"/>
          <cell r="T4768"/>
          <cell r="U4768"/>
          <cell r="V4768"/>
          <cell r="W4768"/>
          <cell r="Y4768"/>
          <cell r="Z4768"/>
          <cell r="AA4768"/>
          <cell r="AB4768"/>
          <cell r="AC4768"/>
          <cell r="AD4768"/>
          <cell r="AE4768"/>
        </row>
        <row r="4769">
          <cell r="B4769">
            <v>44180</v>
          </cell>
          <cell r="C4769">
            <v>51</v>
          </cell>
          <cell r="D4769">
            <v>12</v>
          </cell>
          <cell r="E4769">
            <v>2013060018</v>
          </cell>
          <cell r="F4769" t="str">
            <v>Đồng hồ dầu F41 15bar (type U)</v>
          </cell>
          <cell r="G4769"/>
          <cell r="H4769" t="str">
            <v>Nhật Anh</v>
          </cell>
          <cell r="I4769">
            <v>1005210</v>
          </cell>
          <cell r="J4769" t="str">
            <v>IQC</v>
          </cell>
          <cell r="K4769">
            <v>1192</v>
          </cell>
          <cell r="L4769">
            <v>1192</v>
          </cell>
          <cell r="M4769">
            <v>0</v>
          </cell>
          <cell r="P4769"/>
          <cell r="Q4769"/>
          <cell r="R4769"/>
          <cell r="S4769"/>
          <cell r="T4769"/>
          <cell r="U4769"/>
          <cell r="V4769"/>
          <cell r="W4769"/>
          <cell r="Y4769"/>
          <cell r="Z4769"/>
          <cell r="AA4769"/>
          <cell r="AB4769"/>
          <cell r="AC4769"/>
          <cell r="AD4769"/>
          <cell r="AE4769"/>
        </row>
        <row r="4770">
          <cell r="B4770">
            <v>44180</v>
          </cell>
          <cell r="C4770">
            <v>51</v>
          </cell>
          <cell r="D4770">
            <v>12</v>
          </cell>
          <cell r="E4770">
            <v>3004010072</v>
          </cell>
          <cell r="F4770" t="str">
            <v>Dây đo TDS v2 1.3</v>
          </cell>
          <cell r="G4770"/>
          <cell r="H4770" t="str">
            <v>Nhật Anh</v>
          </cell>
          <cell r="I4770">
            <v>1000076</v>
          </cell>
          <cell r="J4770" t="str">
            <v>IQC</v>
          </cell>
          <cell r="K4770">
            <v>2144</v>
          </cell>
          <cell r="L4770">
            <v>2144</v>
          </cell>
          <cell r="M4770">
            <v>0</v>
          </cell>
          <cell r="P4770"/>
          <cell r="Q4770"/>
          <cell r="R4770"/>
          <cell r="S4770"/>
          <cell r="T4770"/>
          <cell r="U4770"/>
          <cell r="V4770"/>
          <cell r="W4770"/>
          <cell r="Y4770"/>
          <cell r="Z4770"/>
          <cell r="AA4770"/>
          <cell r="AB4770"/>
          <cell r="AC4770"/>
          <cell r="AD4770"/>
          <cell r="AE4770"/>
        </row>
        <row r="4771">
          <cell r="B4771">
            <v>44180</v>
          </cell>
          <cell r="C4771">
            <v>51</v>
          </cell>
          <cell r="D4771">
            <v>12</v>
          </cell>
          <cell r="E4771">
            <v>3004010074</v>
          </cell>
          <cell r="F4771" t="str">
            <v>Dây đo TDS v2 0.5</v>
          </cell>
          <cell r="G4771"/>
          <cell r="H4771" t="str">
            <v>Nhật Anh</v>
          </cell>
          <cell r="I4771">
            <v>1000076</v>
          </cell>
          <cell r="J4771" t="str">
            <v>IQC</v>
          </cell>
          <cell r="K4771">
            <v>60</v>
          </cell>
          <cell r="L4771">
            <v>60</v>
          </cell>
          <cell r="M4771">
            <v>0</v>
          </cell>
          <cell r="P4771"/>
          <cell r="Q4771"/>
          <cell r="R4771"/>
          <cell r="S4771"/>
          <cell r="T4771"/>
          <cell r="U4771"/>
          <cell r="V4771"/>
          <cell r="W4771"/>
          <cell r="Y4771"/>
          <cell r="Z4771"/>
          <cell r="AA4771"/>
          <cell r="AB4771"/>
          <cell r="AC4771"/>
          <cell r="AD4771"/>
          <cell r="AE4771"/>
        </row>
        <row r="4772">
          <cell r="B4772">
            <v>44180</v>
          </cell>
          <cell r="C4772">
            <v>51</v>
          </cell>
          <cell r="D4772">
            <v>12</v>
          </cell>
          <cell r="E4772">
            <v>3004010154</v>
          </cell>
          <cell r="F4772" t="str">
            <v>Dây đo TDS V2 1.3 (dẹt)</v>
          </cell>
          <cell r="G4772"/>
          <cell r="H4772" t="str">
            <v>Nhật Anh</v>
          </cell>
          <cell r="I4772">
            <v>1000076</v>
          </cell>
          <cell r="J4772" t="str">
            <v>IQC</v>
          </cell>
          <cell r="K4772">
            <v>48</v>
          </cell>
          <cell r="L4772">
            <v>48</v>
          </cell>
          <cell r="M4772">
            <v>0</v>
          </cell>
          <cell r="P4772"/>
          <cell r="Q4772"/>
          <cell r="R4772"/>
          <cell r="S4772"/>
          <cell r="T4772"/>
          <cell r="U4772"/>
          <cell r="V4772"/>
          <cell r="W4772"/>
          <cell r="Y4772"/>
          <cell r="Z4772"/>
          <cell r="AA4772"/>
          <cell r="AB4772"/>
          <cell r="AC4772"/>
          <cell r="AD4772"/>
          <cell r="AE4772"/>
        </row>
        <row r="4773">
          <cell r="B4773">
            <v>44180</v>
          </cell>
          <cell r="C4773">
            <v>51</v>
          </cell>
          <cell r="D4773">
            <v>12</v>
          </cell>
          <cell r="E4773">
            <v>2014020002</v>
          </cell>
          <cell r="F4773" t="str">
            <v>Đầu bịt điện</v>
          </cell>
          <cell r="G4773"/>
          <cell r="H4773" t="str">
            <v>Nhật Anh</v>
          </cell>
          <cell r="I4773">
            <v>1000111</v>
          </cell>
          <cell r="J4773" t="str">
            <v>IQC</v>
          </cell>
          <cell r="K4773">
            <v>100000</v>
          </cell>
          <cell r="L4773">
            <v>100000</v>
          </cell>
          <cell r="M4773">
            <v>0</v>
          </cell>
          <cell r="P4773"/>
          <cell r="Q4773"/>
          <cell r="R4773"/>
          <cell r="S4773"/>
          <cell r="T4773"/>
          <cell r="U4773"/>
          <cell r="V4773"/>
          <cell r="W4773"/>
          <cell r="Y4773"/>
          <cell r="Z4773"/>
          <cell r="AA4773"/>
          <cell r="AB4773"/>
          <cell r="AC4773"/>
          <cell r="AD4773"/>
          <cell r="AE4773"/>
        </row>
        <row r="4774">
          <cell r="B4774">
            <v>44180</v>
          </cell>
          <cell r="C4774">
            <v>51</v>
          </cell>
          <cell r="D4774">
            <v>12</v>
          </cell>
          <cell r="E4774">
            <v>4006040008</v>
          </cell>
          <cell r="F4774" t="str">
            <v>Băng dính trong vàng 50mmx120m</v>
          </cell>
          <cell r="G4774"/>
          <cell r="H4774" t="str">
            <v>Nhật Anh</v>
          </cell>
          <cell r="I4774">
            <v>1005263</v>
          </cell>
          <cell r="J4774" t="str">
            <v>IQC</v>
          </cell>
          <cell r="K4774">
            <v>1050</v>
          </cell>
          <cell r="L4774">
            <v>1050</v>
          </cell>
          <cell r="M4774">
            <v>0</v>
          </cell>
          <cell r="P4774"/>
          <cell r="Q4774"/>
          <cell r="R4774"/>
          <cell r="S4774"/>
          <cell r="T4774"/>
          <cell r="U4774"/>
          <cell r="V4774"/>
          <cell r="W4774"/>
          <cell r="Y4774"/>
          <cell r="Z4774"/>
          <cell r="AA4774"/>
          <cell r="AB4774"/>
          <cell r="AC4774"/>
          <cell r="AD4774"/>
          <cell r="AE4774"/>
        </row>
        <row r="4775">
          <cell r="B4775">
            <v>44180</v>
          </cell>
          <cell r="C4775">
            <v>51</v>
          </cell>
          <cell r="D4775">
            <v>12</v>
          </cell>
          <cell r="E4775">
            <v>4004090016</v>
          </cell>
          <cell r="F4775" t="str">
            <v>Lưới lọc FLow</v>
          </cell>
          <cell r="G4775"/>
          <cell r="H4775" t="str">
            <v>Nhật Anh</v>
          </cell>
          <cell r="I4775">
            <v>1000328</v>
          </cell>
          <cell r="J4775" t="str">
            <v>IQC</v>
          </cell>
          <cell r="K4775">
            <v>28000</v>
          </cell>
          <cell r="L4775">
            <v>28000</v>
          </cell>
          <cell r="M4775">
            <v>0</v>
          </cell>
          <cell r="P4775"/>
          <cell r="Q4775"/>
          <cell r="R4775"/>
          <cell r="S4775"/>
          <cell r="T4775"/>
          <cell r="U4775"/>
          <cell r="V4775"/>
          <cell r="W4775"/>
          <cell r="Y4775"/>
          <cell r="Z4775"/>
          <cell r="AA4775"/>
          <cell r="AB4775"/>
          <cell r="AC4775"/>
          <cell r="AD4775"/>
          <cell r="AE4775"/>
        </row>
        <row r="4776">
          <cell r="B4776">
            <v>44180</v>
          </cell>
          <cell r="C4776">
            <v>51</v>
          </cell>
          <cell r="D4776">
            <v>12</v>
          </cell>
          <cell r="E4776">
            <v>3004090040</v>
          </cell>
          <cell r="F4776" t="str">
            <v>Chân đế M6 (under- sink)</v>
          </cell>
          <cell r="G4776"/>
          <cell r="H4776" t="str">
            <v>Nhật Anh</v>
          </cell>
          <cell r="I4776">
            <v>1000328</v>
          </cell>
          <cell r="J4776" t="str">
            <v>IQC</v>
          </cell>
          <cell r="K4776">
            <v>1000</v>
          </cell>
          <cell r="L4776">
            <v>1000</v>
          </cell>
          <cell r="M4776">
            <v>0</v>
          </cell>
          <cell r="P4776"/>
          <cell r="Q4776"/>
          <cell r="R4776"/>
          <cell r="S4776"/>
          <cell r="T4776"/>
          <cell r="U4776"/>
          <cell r="V4776"/>
          <cell r="W4776"/>
          <cell r="Y4776"/>
          <cell r="Z4776"/>
          <cell r="AA4776"/>
          <cell r="AB4776"/>
          <cell r="AC4776"/>
          <cell r="AD4776"/>
          <cell r="AE4776"/>
        </row>
        <row r="4777">
          <cell r="B4777">
            <v>44180</v>
          </cell>
          <cell r="C4777">
            <v>51</v>
          </cell>
          <cell r="D4777">
            <v>12</v>
          </cell>
          <cell r="E4777">
            <v>2017030004</v>
          </cell>
          <cell r="F4777" t="str">
            <v>Gioăng chỉ D91.5x3.5</v>
          </cell>
          <cell r="G4777"/>
          <cell r="H4777" t="str">
            <v>Nhật Anh</v>
          </cell>
          <cell r="I4777">
            <v>1000030</v>
          </cell>
          <cell r="J4777" t="str">
            <v>IQC</v>
          </cell>
          <cell r="K4777">
            <v>30000</v>
          </cell>
          <cell r="L4777">
            <v>30000</v>
          </cell>
          <cell r="M4777">
            <v>0</v>
          </cell>
          <cell r="P4777"/>
          <cell r="Q4777"/>
          <cell r="R4777"/>
          <cell r="S4777"/>
          <cell r="T4777"/>
          <cell r="U4777"/>
          <cell r="V4777"/>
          <cell r="W4777"/>
          <cell r="Y4777"/>
          <cell r="Z4777"/>
          <cell r="AA4777"/>
          <cell r="AB4777"/>
          <cell r="AC4777"/>
          <cell r="AD4777"/>
          <cell r="AE4777"/>
        </row>
        <row r="4778">
          <cell r="B4778">
            <v>44180</v>
          </cell>
          <cell r="C4778">
            <v>51</v>
          </cell>
          <cell r="D4778">
            <v>12</v>
          </cell>
          <cell r="E4778">
            <v>3001020002</v>
          </cell>
          <cell r="F4778" t="str">
            <v>Gioăng van áp thấp</v>
          </cell>
          <cell r="G4778"/>
          <cell r="H4778" t="str">
            <v>Nhật Anh</v>
          </cell>
          <cell r="I4778">
            <v>1000030</v>
          </cell>
          <cell r="J4778" t="str">
            <v>IQC</v>
          </cell>
          <cell r="K4778">
            <v>10000</v>
          </cell>
          <cell r="L4778">
            <v>10000</v>
          </cell>
          <cell r="M4778">
            <v>0</v>
          </cell>
          <cell r="P4778"/>
          <cell r="Q4778"/>
          <cell r="R4778"/>
          <cell r="S4778"/>
          <cell r="T4778"/>
          <cell r="U4778"/>
          <cell r="V4778"/>
          <cell r="W4778"/>
          <cell r="Y4778"/>
          <cell r="Z4778"/>
          <cell r="AA4778"/>
          <cell r="AB4778"/>
          <cell r="AC4778"/>
          <cell r="AD4778"/>
          <cell r="AE4778"/>
        </row>
        <row r="4779">
          <cell r="B4779">
            <v>44180</v>
          </cell>
          <cell r="C4779">
            <v>51</v>
          </cell>
          <cell r="D4779">
            <v>12</v>
          </cell>
          <cell r="E4779">
            <v>2017030107</v>
          </cell>
          <cell r="F4779" t="str">
            <v>Gioăng chỉ D81x3</v>
          </cell>
          <cell r="G4779"/>
          <cell r="H4779" t="str">
            <v>Nhật Anh</v>
          </cell>
          <cell r="I4779">
            <v>1000030</v>
          </cell>
          <cell r="J4779" t="str">
            <v>IQC</v>
          </cell>
          <cell r="K4779">
            <v>10000</v>
          </cell>
          <cell r="L4779">
            <v>10000</v>
          </cell>
          <cell r="M4779">
            <v>0</v>
          </cell>
          <cell r="P4779"/>
          <cell r="Q4779"/>
          <cell r="R4779"/>
          <cell r="S4779"/>
          <cell r="T4779"/>
          <cell r="U4779"/>
          <cell r="V4779"/>
          <cell r="W4779"/>
          <cell r="Y4779"/>
          <cell r="Z4779"/>
          <cell r="AA4779"/>
          <cell r="AB4779"/>
          <cell r="AC4779"/>
          <cell r="AD4779"/>
          <cell r="AE4779"/>
        </row>
        <row r="4780">
          <cell r="B4780">
            <v>44180</v>
          </cell>
          <cell r="C4780">
            <v>51</v>
          </cell>
          <cell r="D4780">
            <v>12</v>
          </cell>
          <cell r="E4780">
            <v>3004090039</v>
          </cell>
          <cell r="F4780" t="str">
            <v>Chân đế cao su RO LEAF (dài)</v>
          </cell>
          <cell r="G4780"/>
          <cell r="H4780" t="str">
            <v>Nhật Anh</v>
          </cell>
          <cell r="I4780">
            <v>1000030</v>
          </cell>
          <cell r="J4780" t="str">
            <v>IQC</v>
          </cell>
          <cell r="K4780">
            <v>10000</v>
          </cell>
          <cell r="L4780">
            <v>10000</v>
          </cell>
          <cell r="M4780">
            <v>0</v>
          </cell>
          <cell r="P4780"/>
          <cell r="Q4780"/>
          <cell r="R4780"/>
          <cell r="S4780"/>
          <cell r="T4780"/>
          <cell r="U4780"/>
          <cell r="V4780"/>
          <cell r="W4780"/>
          <cell r="Y4780"/>
          <cell r="Z4780"/>
          <cell r="AA4780"/>
          <cell r="AB4780"/>
          <cell r="AC4780"/>
          <cell r="AD4780"/>
          <cell r="AE4780"/>
        </row>
        <row r="4781">
          <cell r="B4781">
            <v>44180</v>
          </cell>
          <cell r="C4781">
            <v>51</v>
          </cell>
          <cell r="D4781">
            <v>12</v>
          </cell>
          <cell r="E4781">
            <v>4006031915</v>
          </cell>
          <cell r="F4781" t="str">
            <v>Tem lõi 5 MINERAL KAROFI (Cuộn)</v>
          </cell>
          <cell r="G4781"/>
          <cell r="H4781" t="str">
            <v>Nhật Anh</v>
          </cell>
          <cell r="I4781">
            <v>1000343</v>
          </cell>
          <cell r="J4781" t="str">
            <v>IQC</v>
          </cell>
          <cell r="K4781">
            <v>10000</v>
          </cell>
          <cell r="L4781">
            <v>10000</v>
          </cell>
          <cell r="M4781">
            <v>0</v>
          </cell>
          <cell r="P4781"/>
          <cell r="Q4781"/>
          <cell r="R4781"/>
          <cell r="S4781"/>
          <cell r="T4781"/>
          <cell r="U4781"/>
          <cell r="V4781"/>
          <cell r="W4781"/>
          <cell r="Y4781"/>
          <cell r="Z4781"/>
          <cell r="AA4781"/>
          <cell r="AB4781"/>
          <cell r="AC4781"/>
          <cell r="AD4781"/>
          <cell r="AE4781"/>
        </row>
        <row r="4782">
          <cell r="B4782">
            <v>44180</v>
          </cell>
          <cell r="C4782">
            <v>51</v>
          </cell>
          <cell r="D4782">
            <v>12</v>
          </cell>
          <cell r="E4782">
            <v>4006031916</v>
          </cell>
          <cell r="F4782" t="str">
            <v>Tem lõi 6 GAC-T33 KAROFI (Cuộn)</v>
          </cell>
          <cell r="G4782"/>
          <cell r="H4782" t="str">
            <v>Nhật Anh</v>
          </cell>
          <cell r="I4782">
            <v>1000343</v>
          </cell>
          <cell r="J4782" t="str">
            <v>IQC</v>
          </cell>
          <cell r="K4782">
            <v>10000</v>
          </cell>
          <cell r="L4782">
            <v>10000</v>
          </cell>
          <cell r="M4782">
            <v>0</v>
          </cell>
          <cell r="P4782"/>
          <cell r="Q4782"/>
          <cell r="R4782"/>
          <cell r="S4782"/>
          <cell r="T4782"/>
          <cell r="U4782"/>
          <cell r="V4782"/>
          <cell r="W4782"/>
          <cell r="Y4782"/>
          <cell r="Z4782"/>
          <cell r="AA4782"/>
          <cell r="AB4782"/>
          <cell r="AC4782"/>
          <cell r="AD4782"/>
          <cell r="AE4782"/>
        </row>
        <row r="4783">
          <cell r="B4783">
            <v>44180</v>
          </cell>
          <cell r="C4783">
            <v>51</v>
          </cell>
          <cell r="D4783">
            <v>12</v>
          </cell>
          <cell r="E4783">
            <v>4006031918</v>
          </cell>
          <cell r="F4783" t="str">
            <v>Tem lõi 9 NANO SILVER KAROFI (Cuộn)</v>
          </cell>
          <cell r="G4783"/>
          <cell r="H4783" t="str">
            <v>Nhật Anh</v>
          </cell>
          <cell r="I4783">
            <v>1000343</v>
          </cell>
          <cell r="J4783" t="str">
            <v>IQC</v>
          </cell>
          <cell r="K4783">
            <v>5000</v>
          </cell>
          <cell r="L4783">
            <v>5000</v>
          </cell>
          <cell r="M4783">
            <v>0</v>
          </cell>
          <cell r="P4783"/>
          <cell r="Q4783"/>
          <cell r="R4783"/>
          <cell r="S4783"/>
          <cell r="T4783"/>
          <cell r="U4783"/>
          <cell r="V4783"/>
          <cell r="W4783"/>
          <cell r="Y4783"/>
          <cell r="Z4783"/>
          <cell r="AA4783"/>
          <cell r="AB4783"/>
          <cell r="AC4783"/>
          <cell r="AD4783"/>
          <cell r="AE4783"/>
        </row>
        <row r="4784">
          <cell r="B4784">
            <v>44180</v>
          </cell>
          <cell r="C4784">
            <v>51</v>
          </cell>
          <cell r="D4784">
            <v>12</v>
          </cell>
          <cell r="E4784">
            <v>4006031917</v>
          </cell>
          <cell r="F4784" t="str">
            <v>Tem lõi 8 FAR INFRARED KAROFI (Cuộn)</v>
          </cell>
          <cell r="G4784"/>
          <cell r="H4784" t="str">
            <v>Nhật Anh</v>
          </cell>
          <cell r="I4784">
            <v>1000343</v>
          </cell>
          <cell r="J4784" t="str">
            <v>IQC</v>
          </cell>
          <cell r="K4784">
            <v>10000</v>
          </cell>
          <cell r="L4784">
            <v>10000</v>
          </cell>
          <cell r="M4784">
            <v>0</v>
          </cell>
          <cell r="P4784"/>
          <cell r="Q4784"/>
          <cell r="R4784"/>
          <cell r="S4784"/>
          <cell r="T4784"/>
          <cell r="U4784"/>
          <cell r="V4784"/>
          <cell r="W4784"/>
          <cell r="Y4784"/>
          <cell r="Z4784"/>
          <cell r="AA4784"/>
          <cell r="AB4784"/>
          <cell r="AC4784"/>
          <cell r="AD4784"/>
          <cell r="AE4784"/>
        </row>
        <row r="4785">
          <cell r="B4785">
            <v>44180</v>
          </cell>
          <cell r="C4785">
            <v>51</v>
          </cell>
          <cell r="D4785">
            <v>12</v>
          </cell>
          <cell r="E4785">
            <v>4006031844</v>
          </cell>
          <cell r="F4785" t="str">
            <v>Tem lõi KAROFI Smax Duo bảo vệ kép</v>
          </cell>
          <cell r="G4785"/>
          <cell r="H4785" t="str">
            <v>Nhật Anh</v>
          </cell>
          <cell r="I4785">
            <v>1000343</v>
          </cell>
          <cell r="J4785" t="str">
            <v>IQC</v>
          </cell>
          <cell r="K4785">
            <v>5000</v>
          </cell>
          <cell r="L4785">
            <v>5000</v>
          </cell>
          <cell r="M4785">
            <v>0</v>
          </cell>
          <cell r="P4785"/>
          <cell r="Q4785"/>
          <cell r="R4785"/>
          <cell r="S4785"/>
          <cell r="T4785"/>
          <cell r="U4785"/>
          <cell r="V4785"/>
          <cell r="W4785"/>
          <cell r="Y4785"/>
          <cell r="Z4785"/>
          <cell r="AA4785"/>
          <cell r="AB4785"/>
          <cell r="AC4785"/>
          <cell r="AD4785"/>
          <cell r="AE4785"/>
        </row>
        <row r="4786">
          <cell r="B4786">
            <v>44180</v>
          </cell>
          <cell r="C4786">
            <v>51</v>
          </cell>
          <cell r="D4786">
            <v>12</v>
          </cell>
          <cell r="E4786">
            <v>4006030869</v>
          </cell>
          <cell r="F4786" t="str">
            <v>Tem lõi PP SEDIMENT 5 MICRON ALSSALAM</v>
          </cell>
          <cell r="G4786"/>
          <cell r="H4786" t="str">
            <v>Nhật Anh</v>
          </cell>
          <cell r="I4786">
            <v>1000343</v>
          </cell>
          <cell r="J4786" t="str">
            <v>IQC</v>
          </cell>
          <cell r="K4786">
            <v>373</v>
          </cell>
          <cell r="L4786">
            <v>373</v>
          </cell>
          <cell r="M4786">
            <v>0</v>
          </cell>
          <cell r="P4786"/>
          <cell r="Q4786"/>
          <cell r="R4786"/>
          <cell r="S4786"/>
          <cell r="T4786"/>
          <cell r="U4786"/>
          <cell r="V4786"/>
          <cell r="W4786"/>
          <cell r="Y4786"/>
          <cell r="Z4786"/>
          <cell r="AA4786"/>
          <cell r="AB4786"/>
          <cell r="AC4786"/>
          <cell r="AD4786"/>
          <cell r="AE4786"/>
        </row>
        <row r="4787">
          <cell r="B4787">
            <v>44180</v>
          </cell>
          <cell r="C4787">
            <v>51</v>
          </cell>
          <cell r="D4787">
            <v>12</v>
          </cell>
          <cell r="E4787">
            <v>3003020118</v>
          </cell>
          <cell r="F4787" t="str">
            <v>Kính tôi đình IRO3 CT KAROFI đen</v>
          </cell>
          <cell r="G4787"/>
          <cell r="H4787" t="str">
            <v>Hằng</v>
          </cell>
          <cell r="I4787">
            <v>1005401</v>
          </cell>
          <cell r="J4787" t="str">
            <v>IQC</v>
          </cell>
          <cell r="K4787">
            <v>600</v>
          </cell>
          <cell r="L4787">
            <v>600</v>
          </cell>
          <cell r="M4787">
            <v>0</v>
          </cell>
          <cell r="P4787"/>
          <cell r="Q4787"/>
          <cell r="R4787"/>
          <cell r="S4787"/>
          <cell r="T4787"/>
          <cell r="U4787"/>
          <cell r="V4787"/>
          <cell r="W4787"/>
          <cell r="Y4787"/>
          <cell r="Z4787"/>
          <cell r="AA4787"/>
          <cell r="AB4787"/>
          <cell r="AC4787"/>
          <cell r="AD4787"/>
          <cell r="AE4787"/>
        </row>
        <row r="4788">
          <cell r="B4788">
            <v>44180</v>
          </cell>
          <cell r="C4788">
            <v>51</v>
          </cell>
          <cell r="D4788">
            <v>12</v>
          </cell>
          <cell r="E4788">
            <v>3003020135</v>
          </cell>
          <cell r="F4788" t="str">
            <v>Kính tôi đình tủ đen IRO3-HOT KAROFI</v>
          </cell>
          <cell r="G4788"/>
          <cell r="H4788" t="str">
            <v>Hằng</v>
          </cell>
          <cell r="I4788">
            <v>1005401</v>
          </cell>
          <cell r="J4788" t="str">
            <v>IQC</v>
          </cell>
          <cell r="K4788">
            <v>263</v>
          </cell>
          <cell r="L4788">
            <v>263</v>
          </cell>
          <cell r="M4788">
            <v>0</v>
          </cell>
          <cell r="P4788"/>
          <cell r="Q4788"/>
          <cell r="R4788"/>
          <cell r="S4788"/>
          <cell r="T4788"/>
          <cell r="U4788"/>
          <cell r="V4788"/>
          <cell r="W4788"/>
          <cell r="Y4788"/>
          <cell r="Z4788"/>
          <cell r="AA4788"/>
          <cell r="AB4788"/>
          <cell r="AC4788"/>
          <cell r="AD4788"/>
          <cell r="AE4788"/>
        </row>
        <row r="4789">
          <cell r="B4789">
            <v>44180</v>
          </cell>
          <cell r="C4789">
            <v>51</v>
          </cell>
          <cell r="D4789">
            <v>12</v>
          </cell>
          <cell r="E4789">
            <v>3003020135</v>
          </cell>
          <cell r="F4789" t="str">
            <v>Kính tôi đình tủ đen IRO3-HOT KAROFI</v>
          </cell>
          <cell r="G4789"/>
          <cell r="H4789" t="str">
            <v>Hằng</v>
          </cell>
          <cell r="I4789">
            <v>1005401</v>
          </cell>
          <cell r="J4789" t="str">
            <v>IQC</v>
          </cell>
          <cell r="K4789">
            <v>263</v>
          </cell>
          <cell r="L4789">
            <v>263</v>
          </cell>
          <cell r="M4789">
            <v>0</v>
          </cell>
          <cell r="P4789"/>
          <cell r="Q4789"/>
          <cell r="R4789"/>
          <cell r="S4789"/>
          <cell r="T4789"/>
          <cell r="U4789"/>
          <cell r="V4789"/>
          <cell r="W4789"/>
          <cell r="Y4789"/>
          <cell r="Z4789"/>
          <cell r="AA4789"/>
          <cell r="AB4789"/>
          <cell r="AC4789"/>
          <cell r="AD4789"/>
          <cell r="AE4789"/>
        </row>
        <row r="4790">
          <cell r="B4790">
            <v>44180</v>
          </cell>
          <cell r="C4790">
            <v>51</v>
          </cell>
          <cell r="D4790">
            <v>12</v>
          </cell>
          <cell r="E4790">
            <v>3003020098</v>
          </cell>
          <cell r="F4790" t="str">
            <v>Kính tôi đình IRO3 đen OPTIMUS s1</v>
          </cell>
          <cell r="G4790"/>
          <cell r="H4790" t="str">
            <v>Hằng</v>
          </cell>
          <cell r="I4790">
            <v>1005401</v>
          </cell>
          <cell r="J4790" t="str">
            <v>IQC</v>
          </cell>
          <cell r="K4790">
            <v>99</v>
          </cell>
          <cell r="L4790">
            <v>99</v>
          </cell>
          <cell r="M4790">
            <v>0</v>
          </cell>
          <cell r="P4790"/>
          <cell r="Q4790"/>
          <cell r="R4790"/>
          <cell r="S4790"/>
          <cell r="T4790"/>
          <cell r="U4790"/>
          <cell r="V4790"/>
          <cell r="W4790"/>
          <cell r="Y4790"/>
          <cell r="Z4790"/>
          <cell r="AA4790"/>
          <cell r="AB4790"/>
          <cell r="AC4790"/>
          <cell r="AD4790"/>
          <cell r="AE4790"/>
        </row>
        <row r="4791">
          <cell r="B4791">
            <v>44180</v>
          </cell>
          <cell r="C4791">
            <v>51</v>
          </cell>
          <cell r="D4791">
            <v>12</v>
          </cell>
          <cell r="E4791">
            <v>3003010253</v>
          </cell>
          <cell r="F4791" t="str">
            <v>Kính tôi cánh IRO3 4mm đen OPTIMUS</v>
          </cell>
          <cell r="G4791"/>
          <cell r="H4791" t="str">
            <v>Hằng</v>
          </cell>
          <cell r="I4791">
            <v>1005401</v>
          </cell>
          <cell r="J4791" t="str">
            <v>IQC</v>
          </cell>
          <cell r="K4791">
            <v>99</v>
          </cell>
          <cell r="L4791">
            <v>99</v>
          </cell>
          <cell r="M4791">
            <v>0</v>
          </cell>
          <cell r="P4791"/>
          <cell r="Q4791"/>
          <cell r="R4791"/>
          <cell r="S4791"/>
          <cell r="T4791"/>
          <cell r="U4791"/>
          <cell r="V4791"/>
          <cell r="W4791"/>
          <cell r="Y4791"/>
          <cell r="Z4791"/>
          <cell r="AA4791"/>
          <cell r="AB4791"/>
          <cell r="AC4791"/>
          <cell r="AD4791"/>
          <cell r="AE4791"/>
        </row>
        <row r="4792">
          <cell r="B4792">
            <v>44180</v>
          </cell>
          <cell r="C4792">
            <v>51</v>
          </cell>
          <cell r="D4792">
            <v>12</v>
          </cell>
          <cell r="E4792">
            <v>3004040294</v>
          </cell>
          <cell r="F4792" t="str">
            <v>Thân tủ IRO3-HOT trắng</v>
          </cell>
          <cell r="G4792"/>
          <cell r="H4792" t="str">
            <v>Hằng</v>
          </cell>
          <cell r="I4792">
            <v>1006334</v>
          </cell>
          <cell r="J4792" t="str">
            <v>IQC</v>
          </cell>
          <cell r="K4792">
            <v>100</v>
          </cell>
          <cell r="L4792">
            <v>100</v>
          </cell>
          <cell r="M4792">
            <v>0</v>
          </cell>
          <cell r="P4792"/>
          <cell r="Q4792"/>
          <cell r="R4792"/>
          <cell r="S4792"/>
          <cell r="T4792"/>
          <cell r="U4792"/>
          <cell r="V4792"/>
          <cell r="W4792"/>
          <cell r="Y4792"/>
          <cell r="Z4792"/>
          <cell r="AA4792"/>
          <cell r="AB4792"/>
          <cell r="AC4792"/>
          <cell r="AD4792"/>
          <cell r="AE4792"/>
        </row>
        <row r="4793">
          <cell r="B4793">
            <v>44180</v>
          </cell>
          <cell r="C4793">
            <v>51</v>
          </cell>
          <cell r="D4793">
            <v>12</v>
          </cell>
          <cell r="E4793">
            <v>3003050041</v>
          </cell>
          <cell r="F4793" t="str">
            <v>Thân tủ IRO3 E8RO ghi</v>
          </cell>
          <cell r="G4793"/>
          <cell r="H4793" t="str">
            <v>Hằng</v>
          </cell>
          <cell r="I4793">
            <v>1005401</v>
          </cell>
          <cell r="J4793" t="str">
            <v>IQC</v>
          </cell>
          <cell r="K4793">
            <v>700</v>
          </cell>
          <cell r="L4793">
            <v>700</v>
          </cell>
          <cell r="M4793">
            <v>0</v>
          </cell>
          <cell r="P4793"/>
          <cell r="Q4793"/>
          <cell r="R4793"/>
          <cell r="S4793"/>
          <cell r="T4793"/>
          <cell r="U4793"/>
          <cell r="V4793"/>
          <cell r="W4793"/>
          <cell r="Y4793"/>
          <cell r="Z4793"/>
          <cell r="AA4793"/>
          <cell r="AB4793"/>
          <cell r="AC4793"/>
          <cell r="AD4793"/>
          <cell r="AE4793"/>
        </row>
        <row r="4794">
          <cell r="B4794">
            <v>44180</v>
          </cell>
          <cell r="C4794">
            <v>51</v>
          </cell>
          <cell r="D4794">
            <v>12</v>
          </cell>
          <cell r="E4794">
            <v>3003050005</v>
          </cell>
          <cell r="F4794" t="str">
            <v>Thân tủ IQ vàng (0.5mm)</v>
          </cell>
          <cell r="G4794"/>
          <cell r="H4794" t="str">
            <v>Hằng</v>
          </cell>
          <cell r="I4794">
            <v>1005401</v>
          </cell>
          <cell r="J4794" t="str">
            <v>IQC</v>
          </cell>
          <cell r="K4794">
            <v>100</v>
          </cell>
          <cell r="L4794">
            <v>100</v>
          </cell>
          <cell r="M4794">
            <v>0</v>
          </cell>
          <cell r="P4794"/>
          <cell r="Q4794"/>
          <cell r="R4794"/>
          <cell r="S4794"/>
          <cell r="T4794"/>
          <cell r="U4794"/>
          <cell r="V4794"/>
          <cell r="W4794"/>
          <cell r="Y4794"/>
          <cell r="Z4794"/>
          <cell r="AA4794"/>
          <cell r="AB4794"/>
          <cell r="AC4794"/>
          <cell r="AD4794"/>
          <cell r="AE4794"/>
        </row>
        <row r="4795">
          <cell r="B4795">
            <v>44180</v>
          </cell>
          <cell r="C4795">
            <v>51</v>
          </cell>
          <cell r="D4795">
            <v>12</v>
          </cell>
          <cell r="E4795">
            <v>3003050005</v>
          </cell>
          <cell r="F4795" t="str">
            <v>Thân tủ IQ vàng (0.5mm)</v>
          </cell>
          <cell r="G4795"/>
          <cell r="H4795" t="str">
            <v>Hằng</v>
          </cell>
          <cell r="I4795">
            <v>1005401</v>
          </cell>
          <cell r="J4795" t="str">
            <v>IQC</v>
          </cell>
          <cell r="K4795">
            <v>400</v>
          </cell>
          <cell r="L4795">
            <v>400</v>
          </cell>
          <cell r="M4795">
            <v>0</v>
          </cell>
          <cell r="P4795"/>
          <cell r="Q4795"/>
          <cell r="R4795"/>
          <cell r="S4795"/>
          <cell r="T4795"/>
          <cell r="U4795"/>
          <cell r="V4795"/>
          <cell r="W4795"/>
          <cell r="Y4795"/>
          <cell r="Z4795"/>
          <cell r="AA4795"/>
          <cell r="AB4795"/>
          <cell r="AC4795"/>
          <cell r="AD4795"/>
          <cell r="AE4795"/>
        </row>
        <row r="4796">
          <cell r="B4796">
            <v>44180</v>
          </cell>
          <cell r="C4796">
            <v>51</v>
          </cell>
          <cell r="D4796">
            <v>12</v>
          </cell>
          <cell r="E4796">
            <v>3003050021</v>
          </cell>
          <cell r="F4796" t="str">
            <v>Thân tủ IRO3 trắng</v>
          </cell>
          <cell r="G4796"/>
          <cell r="H4796" t="str">
            <v>Hằng</v>
          </cell>
          <cell r="I4796">
            <v>1006334</v>
          </cell>
          <cell r="J4796" t="str">
            <v>IQC</v>
          </cell>
          <cell r="K4796">
            <v>200</v>
          </cell>
          <cell r="L4796">
            <v>200</v>
          </cell>
          <cell r="M4796">
            <v>0</v>
          </cell>
          <cell r="P4796"/>
          <cell r="Q4796"/>
          <cell r="R4796"/>
          <cell r="S4796"/>
          <cell r="T4796"/>
          <cell r="U4796"/>
          <cell r="V4796"/>
          <cell r="W4796"/>
          <cell r="Y4796"/>
          <cell r="Z4796"/>
          <cell r="AA4796"/>
          <cell r="AB4796"/>
          <cell r="AC4796"/>
          <cell r="AD4796"/>
          <cell r="AE4796"/>
        </row>
        <row r="4797">
          <cell r="B4797">
            <v>44180</v>
          </cell>
          <cell r="C4797">
            <v>51</v>
          </cell>
          <cell r="D4797">
            <v>12</v>
          </cell>
          <cell r="E4797">
            <v>3003050032</v>
          </cell>
          <cell r="F4797" t="str">
            <v>Thân tủ IQO trắng (0.6mm)</v>
          </cell>
          <cell r="G4797"/>
          <cell r="H4797" t="str">
            <v>Hằng</v>
          </cell>
          <cell r="I4797">
            <v>1006334</v>
          </cell>
          <cell r="J4797" t="str">
            <v>IQC</v>
          </cell>
          <cell r="K4797">
            <v>150</v>
          </cell>
          <cell r="L4797">
            <v>150</v>
          </cell>
          <cell r="M4797">
            <v>0</v>
          </cell>
          <cell r="P4797"/>
          <cell r="Q4797"/>
          <cell r="R4797"/>
          <cell r="S4797"/>
          <cell r="T4797"/>
          <cell r="U4797"/>
          <cell r="V4797"/>
          <cell r="W4797"/>
          <cell r="Y4797"/>
          <cell r="Z4797"/>
          <cell r="AA4797"/>
          <cell r="AB4797"/>
          <cell r="AC4797"/>
          <cell r="AD4797"/>
          <cell r="AE4797"/>
        </row>
        <row r="4798">
          <cell r="B4798">
            <v>44180</v>
          </cell>
          <cell r="C4798">
            <v>51</v>
          </cell>
          <cell r="D4798">
            <v>12</v>
          </cell>
          <cell r="E4798">
            <v>3004040385</v>
          </cell>
          <cell r="F4798" t="str">
            <v>Khung giá tủ HPC trắng</v>
          </cell>
          <cell r="G4798"/>
          <cell r="H4798" t="str">
            <v>Hằng</v>
          </cell>
          <cell r="I4798">
            <v>1006334</v>
          </cell>
          <cell r="J4798" t="str">
            <v>IQC</v>
          </cell>
          <cell r="K4798">
            <v>200</v>
          </cell>
          <cell r="L4798">
            <v>200</v>
          </cell>
          <cell r="M4798">
            <v>0</v>
          </cell>
          <cell r="P4798"/>
          <cell r="Q4798"/>
          <cell r="R4798"/>
          <cell r="S4798"/>
          <cell r="T4798"/>
          <cell r="U4798"/>
          <cell r="V4798"/>
          <cell r="W4798"/>
          <cell r="Y4798"/>
          <cell r="Z4798"/>
          <cell r="AA4798"/>
          <cell r="AB4798"/>
          <cell r="AC4798"/>
          <cell r="AD4798"/>
          <cell r="AE4798"/>
        </row>
        <row r="4799">
          <cell r="B4799">
            <v>44180</v>
          </cell>
          <cell r="C4799">
            <v>51</v>
          </cell>
          <cell r="D4799">
            <v>12</v>
          </cell>
          <cell r="E4799">
            <v>3004040386</v>
          </cell>
          <cell r="F4799" t="str">
            <v>Giằng ngang tủ HPC trắng</v>
          </cell>
          <cell r="G4799"/>
          <cell r="H4799" t="str">
            <v>Hằng</v>
          </cell>
          <cell r="I4799">
            <v>1006334</v>
          </cell>
          <cell r="J4799" t="str">
            <v>IQC</v>
          </cell>
          <cell r="K4799">
            <v>200</v>
          </cell>
          <cell r="L4799">
            <v>200</v>
          </cell>
          <cell r="M4799">
            <v>0</v>
          </cell>
          <cell r="P4799"/>
          <cell r="Q4799"/>
          <cell r="R4799"/>
          <cell r="S4799"/>
          <cell r="T4799"/>
          <cell r="U4799"/>
          <cell r="V4799"/>
          <cell r="W4799"/>
          <cell r="Y4799"/>
          <cell r="Z4799"/>
          <cell r="AA4799"/>
          <cell r="AB4799"/>
          <cell r="AC4799"/>
          <cell r="AD4799"/>
          <cell r="AE4799"/>
        </row>
        <row r="4800">
          <cell r="B4800">
            <v>44180</v>
          </cell>
          <cell r="C4800">
            <v>51</v>
          </cell>
          <cell r="D4800">
            <v>12</v>
          </cell>
          <cell r="E4800">
            <v>3004020440</v>
          </cell>
          <cell r="F4800" t="str">
            <v>Cụm gá bản lề HCV200 trắng</v>
          </cell>
          <cell r="G4800"/>
          <cell r="H4800" t="str">
            <v>Hằng</v>
          </cell>
          <cell r="I4800">
            <v>1006334</v>
          </cell>
          <cell r="J4800" t="str">
            <v>IQC</v>
          </cell>
          <cell r="K4800">
            <v>150</v>
          </cell>
          <cell r="L4800">
            <v>150</v>
          </cell>
          <cell r="M4800">
            <v>0</v>
          </cell>
          <cell r="P4800"/>
          <cell r="Q4800"/>
          <cell r="R4800"/>
          <cell r="S4800"/>
          <cell r="T4800"/>
          <cell r="U4800"/>
          <cell r="V4800"/>
          <cell r="W4800"/>
          <cell r="Y4800"/>
          <cell r="Z4800"/>
          <cell r="AA4800"/>
          <cell r="AB4800"/>
          <cell r="AC4800"/>
          <cell r="AD4800"/>
          <cell r="AE4800"/>
        </row>
        <row r="4801">
          <cell r="B4801">
            <v>44180</v>
          </cell>
          <cell r="C4801">
            <v>51</v>
          </cell>
          <cell r="D4801">
            <v>12</v>
          </cell>
          <cell r="E4801">
            <v>3004040237</v>
          </cell>
          <cell r="F4801" t="str">
            <v>Giá đỡ bản lề dưới IRO3 v2 trắng</v>
          </cell>
          <cell r="G4801"/>
          <cell r="H4801" t="str">
            <v>Hằng</v>
          </cell>
          <cell r="I4801">
            <v>1006334</v>
          </cell>
          <cell r="J4801" t="str">
            <v>IQC</v>
          </cell>
          <cell r="K4801">
            <v>200</v>
          </cell>
          <cell r="L4801">
            <v>200</v>
          </cell>
          <cell r="M4801">
            <v>0</v>
          </cell>
          <cell r="P4801"/>
          <cell r="Q4801"/>
          <cell r="R4801"/>
          <cell r="S4801"/>
          <cell r="T4801"/>
          <cell r="U4801"/>
          <cell r="V4801"/>
          <cell r="W4801"/>
          <cell r="Y4801"/>
          <cell r="Z4801"/>
          <cell r="AA4801"/>
          <cell r="AB4801"/>
          <cell r="AC4801"/>
          <cell r="AD4801"/>
          <cell r="AE4801"/>
        </row>
        <row r="4802">
          <cell r="B4802">
            <v>44180</v>
          </cell>
          <cell r="C4802">
            <v>51</v>
          </cell>
          <cell r="D4802">
            <v>12</v>
          </cell>
          <cell r="E4802">
            <v>3004040392</v>
          </cell>
          <cell r="F4802" t="str">
            <v>Ốp sau IRO3-HOT</v>
          </cell>
          <cell r="G4802"/>
          <cell r="H4802" t="str">
            <v>Hằng</v>
          </cell>
          <cell r="I4802">
            <v>1006334</v>
          </cell>
          <cell r="J4802" t="str">
            <v>IQC</v>
          </cell>
          <cell r="K4802">
            <v>150</v>
          </cell>
          <cell r="L4802">
            <v>150</v>
          </cell>
          <cell r="M4802">
            <v>0</v>
          </cell>
          <cell r="P4802"/>
          <cell r="Q4802"/>
          <cell r="R4802"/>
          <cell r="S4802"/>
          <cell r="T4802"/>
          <cell r="U4802"/>
          <cell r="V4802"/>
          <cell r="W4802"/>
          <cell r="Y4802"/>
          <cell r="Z4802"/>
          <cell r="AA4802"/>
          <cell r="AB4802"/>
          <cell r="AC4802"/>
          <cell r="AD4802"/>
          <cell r="AE4802"/>
        </row>
        <row r="4803">
          <cell r="B4803">
            <v>44180</v>
          </cell>
          <cell r="C4803">
            <v>51</v>
          </cell>
          <cell r="D4803">
            <v>12</v>
          </cell>
          <cell r="E4803">
            <v>3004020438</v>
          </cell>
          <cell r="F4803" t="str">
            <v>Cụm vách trái HCV200RO trắng</v>
          </cell>
          <cell r="G4803"/>
          <cell r="H4803" t="str">
            <v>Hằng</v>
          </cell>
          <cell r="I4803">
            <v>1006334</v>
          </cell>
          <cell r="J4803" t="str">
            <v>IQC</v>
          </cell>
          <cell r="K4803">
            <v>150</v>
          </cell>
          <cell r="L4803">
            <v>150</v>
          </cell>
          <cell r="M4803">
            <v>0</v>
          </cell>
          <cell r="P4803"/>
          <cell r="Q4803"/>
          <cell r="R4803"/>
          <cell r="S4803"/>
          <cell r="T4803"/>
          <cell r="U4803"/>
          <cell r="V4803"/>
          <cell r="W4803"/>
          <cell r="Y4803"/>
          <cell r="Z4803"/>
          <cell r="AA4803"/>
          <cell r="AB4803"/>
          <cell r="AC4803"/>
          <cell r="AD4803"/>
          <cell r="AE4803"/>
        </row>
        <row r="4804">
          <cell r="B4804">
            <v>44180</v>
          </cell>
          <cell r="C4804">
            <v>51</v>
          </cell>
          <cell r="D4804">
            <v>12</v>
          </cell>
          <cell r="E4804">
            <v>3004060076</v>
          </cell>
          <cell r="F4804" t="str">
            <v>Ốp sau trên IQ-PLUS (CS-Sub)</v>
          </cell>
          <cell r="G4804"/>
          <cell r="H4804" t="str">
            <v>Hằng</v>
          </cell>
          <cell r="I4804">
            <v>1004614</v>
          </cell>
          <cell r="J4804" t="str">
            <v>IQC</v>
          </cell>
          <cell r="K4804">
            <v>1000</v>
          </cell>
          <cell r="L4804">
            <v>1000</v>
          </cell>
          <cell r="M4804">
            <v>0</v>
          </cell>
          <cell r="P4804"/>
          <cell r="Q4804"/>
          <cell r="R4804"/>
          <cell r="S4804"/>
          <cell r="T4804"/>
          <cell r="U4804"/>
          <cell r="V4804"/>
          <cell r="W4804"/>
          <cell r="Y4804"/>
          <cell r="Z4804"/>
          <cell r="AA4804"/>
          <cell r="AB4804"/>
          <cell r="AC4804"/>
          <cell r="AD4804"/>
          <cell r="AE4804"/>
        </row>
        <row r="4805">
          <cell r="B4805">
            <v>44180</v>
          </cell>
          <cell r="C4805">
            <v>51</v>
          </cell>
          <cell r="D4805">
            <v>12</v>
          </cell>
          <cell r="E4805">
            <v>3004060079</v>
          </cell>
          <cell r="F4805" t="str">
            <v>Gá điện IQ-PLUS (CS-Sub)</v>
          </cell>
          <cell r="G4805"/>
          <cell r="H4805" t="str">
            <v>Hằng</v>
          </cell>
          <cell r="I4805">
            <v>1004614</v>
          </cell>
          <cell r="J4805" t="str">
            <v>IQC</v>
          </cell>
          <cell r="K4805">
            <v>1000</v>
          </cell>
          <cell r="L4805">
            <v>1000</v>
          </cell>
          <cell r="M4805">
            <v>0</v>
          </cell>
          <cell r="P4805"/>
          <cell r="Q4805"/>
          <cell r="R4805"/>
          <cell r="S4805"/>
          <cell r="T4805"/>
          <cell r="U4805"/>
          <cell r="V4805"/>
          <cell r="W4805"/>
          <cell r="Y4805"/>
          <cell r="Z4805"/>
          <cell r="AA4805"/>
          <cell r="AB4805"/>
          <cell r="AC4805"/>
          <cell r="AD4805"/>
          <cell r="AE4805"/>
        </row>
        <row r="4806">
          <cell r="B4806">
            <v>44180</v>
          </cell>
          <cell r="C4806">
            <v>51</v>
          </cell>
          <cell r="D4806">
            <v>12</v>
          </cell>
          <cell r="E4806">
            <v>3004091209</v>
          </cell>
          <cell r="F4806" t="str">
            <v>Phôi lõi CTO 10" (1000546)</v>
          </cell>
          <cell r="G4806"/>
          <cell r="H4806" t="str">
            <v>Hằng</v>
          </cell>
          <cell r="I4806">
            <v>1000546</v>
          </cell>
          <cell r="J4806" t="str">
            <v>IQC</v>
          </cell>
          <cell r="K4806">
            <v>6006</v>
          </cell>
          <cell r="L4806">
            <v>6006</v>
          </cell>
          <cell r="M4806">
            <v>0</v>
          </cell>
          <cell r="P4806"/>
          <cell r="Q4806"/>
          <cell r="R4806"/>
          <cell r="S4806"/>
          <cell r="T4806"/>
          <cell r="U4806"/>
          <cell r="V4806"/>
          <cell r="W4806"/>
          <cell r="Y4806"/>
          <cell r="Z4806"/>
          <cell r="AA4806"/>
          <cell r="AB4806"/>
          <cell r="AC4806"/>
          <cell r="AD4806"/>
          <cell r="AE4806"/>
        </row>
        <row r="4807">
          <cell r="B4807"/>
          <cell r="C4807"/>
          <cell r="D4807"/>
          <cell r="E4807"/>
          <cell r="F4807" t="str">
            <v xml:space="preserve"> </v>
          </cell>
          <cell r="G4807"/>
          <cell r="H4807"/>
          <cell r="I4807"/>
          <cell r="J4807"/>
          <cell r="K4807"/>
          <cell r="L4807">
            <v>0</v>
          </cell>
          <cell r="M4807">
            <v>0</v>
          </cell>
          <cell r="P4807"/>
          <cell r="Q4807"/>
          <cell r="R4807"/>
          <cell r="S4807"/>
          <cell r="T4807"/>
          <cell r="U4807"/>
          <cell r="V4807"/>
          <cell r="W4807"/>
          <cell r="Y4807"/>
          <cell r="Z4807"/>
          <cell r="AA4807"/>
          <cell r="AB4807"/>
          <cell r="AC4807"/>
          <cell r="AD4807"/>
          <cell r="AE4807"/>
        </row>
        <row r="4808">
          <cell r="B4808"/>
          <cell r="C4808"/>
          <cell r="D4808"/>
          <cell r="E4808"/>
          <cell r="F4808" t="str">
            <v xml:space="preserve"> </v>
          </cell>
          <cell r="G4808"/>
          <cell r="H4808"/>
          <cell r="I4808"/>
          <cell r="J4808"/>
          <cell r="K4808"/>
          <cell r="L4808">
            <v>0</v>
          </cell>
          <cell r="M4808">
            <v>0</v>
          </cell>
          <cell r="P4808"/>
          <cell r="Q4808"/>
          <cell r="R4808"/>
          <cell r="S4808"/>
          <cell r="T4808"/>
          <cell r="U4808"/>
          <cell r="V4808"/>
          <cell r="W4808"/>
          <cell r="Y4808"/>
          <cell r="Z4808"/>
          <cell r="AA4808"/>
          <cell r="AB4808"/>
          <cell r="AC4808"/>
          <cell r="AD4808"/>
          <cell r="AE4808"/>
        </row>
        <row r="4809">
          <cell r="B4809"/>
          <cell r="C4809"/>
          <cell r="D4809"/>
          <cell r="E4809"/>
          <cell r="F4809" t="str">
            <v xml:space="preserve"> </v>
          </cell>
          <cell r="G4809"/>
          <cell r="H4809"/>
          <cell r="I4809"/>
          <cell r="J4809"/>
          <cell r="K4809"/>
          <cell r="L4809">
            <v>0</v>
          </cell>
          <cell r="M4809">
            <v>0</v>
          </cell>
          <cell r="P4809"/>
          <cell r="Q4809"/>
          <cell r="R4809"/>
          <cell r="S4809"/>
          <cell r="T4809"/>
          <cell r="U4809"/>
          <cell r="V4809"/>
          <cell r="W4809"/>
          <cell r="Y4809"/>
          <cell r="Z4809"/>
          <cell r="AA4809"/>
          <cell r="AB4809"/>
          <cell r="AC4809"/>
          <cell r="AD4809"/>
          <cell r="AE4809"/>
        </row>
        <row r="4810">
          <cell r="B4810"/>
          <cell r="C4810"/>
          <cell r="D4810"/>
          <cell r="E4810"/>
          <cell r="F4810" t="str">
            <v xml:space="preserve"> </v>
          </cell>
          <cell r="G4810"/>
          <cell r="H4810"/>
          <cell r="I4810"/>
          <cell r="J4810"/>
          <cell r="K4810"/>
          <cell r="L4810">
            <v>0</v>
          </cell>
          <cell r="M4810">
            <v>0</v>
          </cell>
          <cell r="P4810"/>
          <cell r="Q4810"/>
          <cell r="R4810"/>
          <cell r="S4810"/>
          <cell r="T4810"/>
          <cell r="U4810"/>
          <cell r="V4810"/>
          <cell r="W4810"/>
          <cell r="Y4810"/>
          <cell r="Z4810"/>
          <cell r="AA4810"/>
          <cell r="AB4810"/>
          <cell r="AC4810"/>
          <cell r="AD4810"/>
          <cell r="AE4810"/>
        </row>
        <row r="4811">
          <cell r="B4811"/>
          <cell r="C4811"/>
          <cell r="D4811"/>
          <cell r="E4811"/>
          <cell r="F4811" t="str">
            <v xml:space="preserve"> </v>
          </cell>
          <cell r="G4811"/>
          <cell r="H4811"/>
          <cell r="I4811"/>
          <cell r="J4811"/>
          <cell r="K4811"/>
          <cell r="L4811">
            <v>0</v>
          </cell>
          <cell r="M4811">
            <v>0</v>
          </cell>
          <cell r="P4811"/>
          <cell r="Q4811"/>
          <cell r="R4811"/>
          <cell r="S4811"/>
          <cell r="T4811"/>
          <cell r="U4811"/>
          <cell r="V4811"/>
          <cell r="W4811"/>
          <cell r="Y4811"/>
          <cell r="Z4811"/>
          <cell r="AA4811"/>
          <cell r="AB4811"/>
          <cell r="AC4811"/>
          <cell r="AD4811"/>
          <cell r="AE4811"/>
        </row>
        <row r="4812">
          <cell r="B4812"/>
          <cell r="C4812"/>
          <cell r="D4812"/>
          <cell r="E4812"/>
          <cell r="F4812" t="str">
            <v xml:space="preserve"> </v>
          </cell>
          <cell r="G4812"/>
          <cell r="H4812"/>
          <cell r="I4812"/>
          <cell r="J4812"/>
          <cell r="K4812"/>
          <cell r="L4812">
            <v>0</v>
          </cell>
          <cell r="M4812">
            <v>0</v>
          </cell>
          <cell r="P4812"/>
          <cell r="Q4812"/>
          <cell r="R4812"/>
          <cell r="S4812"/>
          <cell r="T4812"/>
          <cell r="U4812"/>
          <cell r="V4812"/>
          <cell r="W4812"/>
          <cell r="Y4812"/>
          <cell r="Z4812"/>
          <cell r="AA4812"/>
          <cell r="AB4812"/>
          <cell r="AC4812"/>
          <cell r="AD4812"/>
          <cell r="AE4812"/>
        </row>
        <row r="4813">
          <cell r="B4813"/>
          <cell r="C4813"/>
          <cell r="D4813"/>
          <cell r="E4813"/>
          <cell r="F4813" t="str">
            <v xml:space="preserve"> </v>
          </cell>
          <cell r="G4813"/>
          <cell r="H4813"/>
          <cell r="I4813"/>
          <cell r="J4813"/>
          <cell r="K4813"/>
          <cell r="L4813">
            <v>0</v>
          </cell>
          <cell r="M4813">
            <v>0</v>
          </cell>
          <cell r="P4813"/>
          <cell r="Q4813"/>
          <cell r="R4813"/>
          <cell r="S4813"/>
          <cell r="T4813"/>
          <cell r="U4813"/>
          <cell r="V4813"/>
          <cell r="W4813"/>
          <cell r="Y4813"/>
          <cell r="Z4813"/>
          <cell r="AA4813"/>
          <cell r="AB4813"/>
          <cell r="AC4813"/>
          <cell r="AD4813"/>
          <cell r="AE4813"/>
        </row>
        <row r="4814">
          <cell r="B4814"/>
          <cell r="C4814"/>
          <cell r="D4814"/>
          <cell r="E4814"/>
          <cell r="F4814" t="str">
            <v xml:space="preserve"> </v>
          </cell>
          <cell r="G4814"/>
          <cell r="H4814"/>
          <cell r="I4814"/>
          <cell r="J4814"/>
          <cell r="K4814"/>
          <cell r="L4814">
            <v>0</v>
          </cell>
          <cell r="M4814">
            <v>0</v>
          </cell>
          <cell r="P4814"/>
          <cell r="Q4814"/>
          <cell r="R4814"/>
          <cell r="S4814"/>
          <cell r="T4814"/>
          <cell r="U4814"/>
          <cell r="V4814"/>
          <cell r="W4814"/>
          <cell r="Y4814"/>
          <cell r="Z4814"/>
          <cell r="AA4814"/>
          <cell r="AB4814"/>
          <cell r="AC4814"/>
          <cell r="AD4814"/>
          <cell r="AE4814"/>
        </row>
        <row r="4815">
          <cell r="B4815"/>
          <cell r="C4815"/>
          <cell r="D4815"/>
          <cell r="E4815"/>
          <cell r="F4815" t="str">
            <v xml:space="preserve"> </v>
          </cell>
          <cell r="G4815"/>
          <cell r="H4815"/>
          <cell r="I4815"/>
          <cell r="J4815"/>
          <cell r="K4815"/>
          <cell r="L4815">
            <v>0</v>
          </cell>
          <cell r="M4815">
            <v>0</v>
          </cell>
          <cell r="P4815"/>
          <cell r="Q4815"/>
          <cell r="R4815"/>
          <cell r="S4815"/>
          <cell r="T4815"/>
          <cell r="U4815"/>
          <cell r="V4815"/>
          <cell r="W4815"/>
          <cell r="Y4815"/>
          <cell r="Z4815"/>
          <cell r="AA4815"/>
          <cell r="AB4815"/>
          <cell r="AC4815"/>
          <cell r="AD4815"/>
          <cell r="AE4815"/>
        </row>
        <row r="4816">
          <cell r="B4816"/>
          <cell r="C4816"/>
          <cell r="D4816"/>
          <cell r="E4816"/>
          <cell r="F4816" t="str">
            <v xml:space="preserve"> </v>
          </cell>
          <cell r="G4816"/>
          <cell r="H4816"/>
          <cell r="I4816"/>
          <cell r="J4816"/>
          <cell r="K4816"/>
          <cell r="L4816">
            <v>0</v>
          </cell>
          <cell r="M4816">
            <v>0</v>
          </cell>
          <cell r="P4816"/>
          <cell r="Q4816"/>
          <cell r="R4816"/>
          <cell r="S4816"/>
          <cell r="T4816"/>
          <cell r="U4816"/>
          <cell r="V4816"/>
          <cell r="W4816"/>
          <cell r="Y4816"/>
          <cell r="Z4816"/>
          <cell r="AA4816"/>
          <cell r="AB4816"/>
          <cell r="AC4816"/>
          <cell r="AD4816"/>
          <cell r="AE4816"/>
        </row>
        <row r="4817">
          <cell r="B4817"/>
          <cell r="C4817"/>
          <cell r="D4817"/>
          <cell r="E4817"/>
          <cell r="F4817" t="str">
            <v xml:space="preserve"> </v>
          </cell>
          <cell r="G4817"/>
          <cell r="H4817"/>
          <cell r="I4817"/>
          <cell r="J4817"/>
          <cell r="K4817"/>
          <cell r="L4817">
            <v>0</v>
          </cell>
          <cell r="M4817">
            <v>0</v>
          </cell>
          <cell r="P4817"/>
          <cell r="Q4817"/>
          <cell r="R4817"/>
          <cell r="S4817"/>
          <cell r="T4817"/>
          <cell r="U4817"/>
          <cell r="V4817"/>
          <cell r="W4817"/>
          <cell r="Y4817"/>
          <cell r="Z4817"/>
          <cell r="AA4817"/>
          <cell r="AB4817"/>
          <cell r="AC4817"/>
          <cell r="AD4817"/>
          <cell r="AE4817"/>
        </row>
        <row r="4818">
          <cell r="B4818"/>
          <cell r="C4818"/>
          <cell r="D4818"/>
          <cell r="E4818"/>
          <cell r="F4818" t="str">
            <v xml:space="preserve"> </v>
          </cell>
          <cell r="G4818"/>
          <cell r="H4818"/>
          <cell r="I4818"/>
          <cell r="J4818"/>
          <cell r="K4818"/>
          <cell r="L4818">
            <v>0</v>
          </cell>
          <cell r="M4818">
            <v>0</v>
          </cell>
          <cell r="P4818"/>
          <cell r="Q4818"/>
          <cell r="R4818"/>
          <cell r="S4818"/>
          <cell r="T4818"/>
          <cell r="U4818"/>
          <cell r="V4818"/>
          <cell r="W4818"/>
          <cell r="Y4818"/>
          <cell r="Z4818"/>
          <cell r="AA4818"/>
          <cell r="AB4818"/>
          <cell r="AC4818"/>
          <cell r="AD4818"/>
          <cell r="AE4818"/>
        </row>
        <row r="4819">
          <cell r="B4819"/>
          <cell r="C4819"/>
          <cell r="D4819"/>
          <cell r="E4819"/>
          <cell r="F4819" t="str">
            <v xml:space="preserve"> </v>
          </cell>
          <cell r="G4819"/>
          <cell r="H4819"/>
          <cell r="I4819"/>
          <cell r="J4819"/>
          <cell r="K4819"/>
          <cell r="L4819">
            <v>0</v>
          </cell>
          <cell r="M4819">
            <v>0</v>
          </cell>
          <cell r="P4819"/>
          <cell r="Q4819"/>
          <cell r="R4819"/>
          <cell r="S4819"/>
          <cell r="T4819"/>
          <cell r="U4819"/>
          <cell r="V4819"/>
          <cell r="W4819"/>
          <cell r="Y4819"/>
          <cell r="Z4819"/>
          <cell r="AA4819"/>
          <cell r="AB4819"/>
          <cell r="AC4819"/>
          <cell r="AD4819"/>
          <cell r="AE4819"/>
        </row>
        <row r="4820">
          <cell r="B4820"/>
          <cell r="C4820"/>
          <cell r="D4820"/>
          <cell r="E4820"/>
          <cell r="F4820" t="str">
            <v xml:space="preserve"> </v>
          </cell>
          <cell r="G4820"/>
          <cell r="H4820"/>
          <cell r="I4820"/>
          <cell r="J4820"/>
          <cell r="K4820"/>
          <cell r="L4820">
            <v>0</v>
          </cell>
          <cell r="M4820">
            <v>0</v>
          </cell>
          <cell r="P4820"/>
          <cell r="Q4820"/>
          <cell r="R4820"/>
          <cell r="S4820"/>
          <cell r="T4820"/>
          <cell r="U4820"/>
          <cell r="V4820"/>
          <cell r="W4820"/>
          <cell r="Y4820"/>
          <cell r="Z4820"/>
          <cell r="AA4820"/>
          <cell r="AB4820"/>
          <cell r="AC4820"/>
          <cell r="AD4820"/>
          <cell r="AE4820"/>
        </row>
        <row r="4821">
          <cell r="B4821"/>
          <cell r="C4821"/>
          <cell r="D4821"/>
          <cell r="E4821"/>
          <cell r="F4821" t="str">
            <v xml:space="preserve"> </v>
          </cell>
          <cell r="G4821"/>
          <cell r="H4821"/>
          <cell r="I4821"/>
          <cell r="J4821"/>
          <cell r="K4821"/>
          <cell r="L4821">
            <v>0</v>
          </cell>
          <cell r="M4821">
            <v>0</v>
          </cell>
          <cell r="P4821"/>
          <cell r="Q4821"/>
          <cell r="R4821"/>
          <cell r="S4821"/>
          <cell r="T4821"/>
          <cell r="U4821"/>
          <cell r="V4821"/>
          <cell r="W4821"/>
          <cell r="Y4821"/>
          <cell r="Z4821"/>
          <cell r="AA4821"/>
          <cell r="AB4821"/>
          <cell r="AC4821"/>
          <cell r="AD4821"/>
          <cell r="AE4821"/>
        </row>
        <row r="4822">
          <cell r="B4822"/>
          <cell r="C4822"/>
          <cell r="D4822"/>
          <cell r="E4822"/>
          <cell r="F4822" t="str">
            <v xml:space="preserve"> </v>
          </cell>
          <cell r="G4822"/>
          <cell r="H4822"/>
          <cell r="I4822"/>
          <cell r="J4822"/>
          <cell r="K4822"/>
          <cell r="L4822">
            <v>0</v>
          </cell>
          <cell r="M4822">
            <v>0</v>
          </cell>
          <cell r="P4822"/>
          <cell r="Q4822"/>
          <cell r="R4822"/>
          <cell r="S4822"/>
          <cell r="T4822"/>
          <cell r="U4822"/>
          <cell r="V4822"/>
          <cell r="W4822"/>
          <cell r="Y4822"/>
          <cell r="Z4822"/>
          <cell r="AA4822"/>
          <cell r="AB4822"/>
          <cell r="AC4822"/>
          <cell r="AD4822"/>
          <cell r="AE4822"/>
        </row>
        <row r="4823">
          <cell r="B4823"/>
          <cell r="C4823"/>
          <cell r="D4823"/>
          <cell r="E4823"/>
          <cell r="F4823" t="str">
            <v xml:space="preserve"> </v>
          </cell>
          <cell r="G4823"/>
          <cell r="H4823"/>
          <cell r="I4823"/>
          <cell r="J4823"/>
          <cell r="K4823"/>
          <cell r="L4823">
            <v>0</v>
          </cell>
          <cell r="M4823">
            <v>0</v>
          </cell>
          <cell r="P4823"/>
          <cell r="Q4823"/>
          <cell r="R4823"/>
          <cell r="S4823"/>
          <cell r="T4823"/>
          <cell r="U4823"/>
          <cell r="V4823"/>
          <cell r="W4823"/>
          <cell r="Y4823"/>
          <cell r="Z4823"/>
          <cell r="AA4823"/>
          <cell r="AB4823"/>
          <cell r="AC4823"/>
          <cell r="AD4823"/>
          <cell r="AE4823"/>
        </row>
        <row r="4824">
          <cell r="B4824"/>
          <cell r="C4824"/>
          <cell r="D4824"/>
          <cell r="E4824"/>
          <cell r="F4824" t="str">
            <v xml:space="preserve"> </v>
          </cell>
          <cell r="G4824"/>
          <cell r="H4824"/>
          <cell r="I4824"/>
          <cell r="J4824"/>
          <cell r="K4824"/>
          <cell r="L4824">
            <v>0</v>
          </cell>
          <cell r="M4824">
            <v>0</v>
          </cell>
          <cell r="P4824"/>
          <cell r="Q4824"/>
          <cell r="R4824"/>
          <cell r="S4824"/>
          <cell r="T4824"/>
          <cell r="U4824"/>
          <cell r="V4824"/>
          <cell r="W4824"/>
          <cell r="Y4824"/>
          <cell r="Z4824"/>
          <cell r="AA4824"/>
          <cell r="AB4824"/>
          <cell r="AC4824"/>
          <cell r="AD4824"/>
          <cell r="AE4824"/>
        </row>
        <row r="4825">
          <cell r="B4825"/>
          <cell r="C4825"/>
          <cell r="D4825"/>
          <cell r="E4825"/>
          <cell r="F4825" t="str">
            <v xml:space="preserve"> </v>
          </cell>
          <cell r="G4825"/>
          <cell r="H4825"/>
          <cell r="I4825"/>
          <cell r="J4825"/>
          <cell r="K4825"/>
          <cell r="L4825">
            <v>0</v>
          </cell>
          <cell r="M4825">
            <v>0</v>
          </cell>
          <cell r="P4825"/>
          <cell r="Q4825"/>
          <cell r="R4825"/>
          <cell r="S4825"/>
          <cell r="T4825"/>
          <cell r="U4825"/>
          <cell r="V4825"/>
          <cell r="W4825"/>
          <cell r="Y4825"/>
          <cell r="Z4825"/>
          <cell r="AA4825"/>
          <cell r="AB4825"/>
          <cell r="AC4825"/>
          <cell r="AD4825"/>
          <cell r="AE4825"/>
        </row>
        <row r="4826">
          <cell r="B4826"/>
          <cell r="C4826"/>
          <cell r="D4826"/>
          <cell r="E4826"/>
          <cell r="F4826" t="str">
            <v xml:space="preserve"> </v>
          </cell>
          <cell r="G4826"/>
          <cell r="H4826"/>
          <cell r="I4826"/>
          <cell r="J4826"/>
          <cell r="K4826"/>
          <cell r="L4826">
            <v>0</v>
          </cell>
          <cell r="M4826">
            <v>0</v>
          </cell>
          <cell r="P4826"/>
          <cell r="Q4826"/>
          <cell r="R4826"/>
          <cell r="S4826"/>
          <cell r="T4826"/>
          <cell r="U4826"/>
          <cell r="V4826"/>
          <cell r="W4826"/>
          <cell r="Y4826"/>
          <cell r="Z4826"/>
          <cell r="AA4826"/>
          <cell r="AB4826"/>
          <cell r="AC4826"/>
          <cell r="AD4826"/>
          <cell r="AE4826"/>
        </row>
        <row r="4827">
          <cell r="B4827"/>
          <cell r="C4827"/>
          <cell r="D4827"/>
          <cell r="E4827"/>
          <cell r="F4827" t="str">
            <v xml:space="preserve"> </v>
          </cell>
          <cell r="G4827"/>
          <cell r="H4827"/>
          <cell r="I4827"/>
          <cell r="J4827"/>
          <cell r="K4827"/>
          <cell r="L4827">
            <v>0</v>
          </cell>
          <cell r="M4827">
            <v>0</v>
          </cell>
          <cell r="P4827"/>
          <cell r="Q4827"/>
          <cell r="R4827"/>
          <cell r="S4827"/>
          <cell r="T4827"/>
          <cell r="U4827"/>
          <cell r="V4827"/>
          <cell r="W4827"/>
          <cell r="Y4827"/>
          <cell r="Z4827"/>
          <cell r="AA4827"/>
          <cell r="AB4827"/>
          <cell r="AC4827"/>
          <cell r="AD4827"/>
          <cell r="AE4827"/>
        </row>
        <row r="4828">
          <cell r="B4828"/>
          <cell r="C4828"/>
          <cell r="D4828"/>
          <cell r="E4828"/>
          <cell r="F4828" t="str">
            <v xml:space="preserve"> </v>
          </cell>
          <cell r="G4828"/>
          <cell r="H4828"/>
          <cell r="I4828"/>
          <cell r="J4828"/>
          <cell r="K4828"/>
          <cell r="L4828">
            <v>0</v>
          </cell>
          <cell r="M4828">
            <v>0</v>
          </cell>
          <cell r="P4828"/>
          <cell r="Q4828"/>
          <cell r="R4828"/>
          <cell r="S4828"/>
          <cell r="T4828"/>
          <cell r="U4828"/>
          <cell r="V4828"/>
          <cell r="W4828"/>
          <cell r="Y4828"/>
          <cell r="Z4828"/>
          <cell r="AA4828"/>
          <cell r="AB4828"/>
          <cell r="AC4828"/>
          <cell r="AD4828"/>
          <cell r="AE4828"/>
        </row>
        <row r="4829">
          <cell r="B4829"/>
          <cell r="C4829"/>
          <cell r="D4829"/>
          <cell r="E4829"/>
          <cell r="F4829" t="str">
            <v xml:space="preserve"> </v>
          </cell>
          <cell r="G4829"/>
          <cell r="H4829"/>
          <cell r="I4829"/>
          <cell r="J4829"/>
          <cell r="K4829"/>
          <cell r="L4829">
            <v>0</v>
          </cell>
          <cell r="M4829">
            <v>0</v>
          </cell>
          <cell r="P4829"/>
          <cell r="Q4829"/>
          <cell r="R4829"/>
          <cell r="S4829"/>
          <cell r="T4829"/>
          <cell r="U4829"/>
          <cell r="V4829"/>
          <cell r="W4829"/>
          <cell r="Y4829"/>
          <cell r="Z4829"/>
          <cell r="AA4829"/>
          <cell r="AB4829"/>
          <cell r="AC4829"/>
          <cell r="AD4829"/>
          <cell r="AE4829"/>
        </row>
        <row r="4830">
          <cell r="B4830"/>
          <cell r="C4830"/>
          <cell r="D4830"/>
          <cell r="E4830"/>
          <cell r="F4830" t="str">
            <v xml:space="preserve"> </v>
          </cell>
          <cell r="G4830"/>
          <cell r="H4830"/>
          <cell r="I4830"/>
          <cell r="J4830"/>
          <cell r="K4830"/>
          <cell r="L4830">
            <v>0</v>
          </cell>
          <cell r="M4830">
            <v>0</v>
          </cell>
          <cell r="P4830"/>
          <cell r="Q4830"/>
          <cell r="R4830"/>
          <cell r="S4830"/>
          <cell r="T4830"/>
          <cell r="U4830"/>
          <cell r="V4830"/>
          <cell r="W4830"/>
          <cell r="Y4830"/>
          <cell r="Z4830"/>
          <cell r="AA4830"/>
          <cell r="AB4830"/>
          <cell r="AC4830"/>
          <cell r="AD4830"/>
          <cell r="AE4830"/>
        </row>
        <row r="4831">
          <cell r="B4831"/>
          <cell r="C4831"/>
          <cell r="D4831"/>
          <cell r="E4831"/>
          <cell r="F4831" t="str">
            <v xml:space="preserve"> </v>
          </cell>
          <cell r="G4831"/>
          <cell r="H4831"/>
          <cell r="I4831"/>
          <cell r="J4831"/>
          <cell r="K4831"/>
          <cell r="L4831">
            <v>0</v>
          </cell>
          <cell r="M4831">
            <v>0</v>
          </cell>
          <cell r="P4831"/>
          <cell r="Q4831"/>
          <cell r="R4831"/>
          <cell r="S4831"/>
          <cell r="T4831"/>
          <cell r="U4831"/>
          <cell r="V4831"/>
          <cell r="W4831"/>
          <cell r="Y4831"/>
          <cell r="Z4831"/>
          <cell r="AA4831"/>
          <cell r="AB4831"/>
          <cell r="AC4831"/>
          <cell r="AD4831"/>
          <cell r="AE4831"/>
        </row>
        <row r="4832">
          <cell r="B4832"/>
          <cell r="C4832"/>
          <cell r="D4832"/>
          <cell r="E4832"/>
          <cell r="F4832" t="str">
            <v xml:space="preserve"> </v>
          </cell>
          <cell r="G4832"/>
          <cell r="H4832"/>
          <cell r="I4832"/>
          <cell r="J4832"/>
          <cell r="K4832"/>
          <cell r="L4832">
            <v>0</v>
          </cell>
          <cell r="M4832">
            <v>0</v>
          </cell>
          <cell r="P4832"/>
          <cell r="Q4832"/>
          <cell r="R4832"/>
          <cell r="S4832"/>
          <cell r="T4832"/>
          <cell r="U4832"/>
          <cell r="V4832"/>
          <cell r="W4832"/>
          <cell r="Y4832"/>
          <cell r="Z4832"/>
          <cell r="AA4832"/>
          <cell r="AB4832"/>
          <cell r="AC4832"/>
          <cell r="AD4832"/>
          <cell r="AE4832"/>
        </row>
        <row r="4833">
          <cell r="B4833"/>
          <cell r="C4833"/>
          <cell r="D4833"/>
          <cell r="E4833"/>
          <cell r="F4833" t="str">
            <v xml:space="preserve"> </v>
          </cell>
          <cell r="G4833"/>
          <cell r="H4833"/>
          <cell r="I4833"/>
          <cell r="J4833"/>
          <cell r="K4833"/>
          <cell r="L4833">
            <v>0</v>
          </cell>
          <cell r="M4833">
            <v>0</v>
          </cell>
          <cell r="P4833"/>
          <cell r="Q4833"/>
          <cell r="R4833"/>
          <cell r="S4833"/>
          <cell r="T4833"/>
          <cell r="U4833"/>
          <cell r="V4833"/>
          <cell r="W4833"/>
          <cell r="Y4833"/>
          <cell r="Z4833"/>
          <cell r="AA4833"/>
          <cell r="AB4833"/>
          <cell r="AC4833"/>
          <cell r="AD4833"/>
          <cell r="AE4833"/>
        </row>
        <row r="4834">
          <cell r="B4834"/>
          <cell r="C4834"/>
          <cell r="D4834"/>
          <cell r="E4834"/>
          <cell r="F4834" t="str">
            <v xml:space="preserve"> </v>
          </cell>
          <cell r="G4834"/>
          <cell r="H4834"/>
          <cell r="I4834"/>
          <cell r="J4834"/>
          <cell r="K4834"/>
          <cell r="L4834">
            <v>0</v>
          </cell>
          <cell r="M4834">
            <v>0</v>
          </cell>
          <cell r="P4834"/>
          <cell r="Q4834"/>
          <cell r="R4834"/>
          <cell r="S4834"/>
          <cell r="T4834"/>
          <cell r="U4834"/>
          <cell r="V4834"/>
          <cell r="W4834"/>
          <cell r="Y4834"/>
          <cell r="Z4834"/>
          <cell r="AA4834"/>
          <cell r="AB4834"/>
          <cell r="AC4834"/>
          <cell r="AD4834"/>
          <cell r="AE4834"/>
        </row>
        <row r="4835">
          <cell r="B4835"/>
          <cell r="C4835"/>
          <cell r="D4835"/>
          <cell r="E4835"/>
          <cell r="F4835" t="str">
            <v xml:space="preserve"> </v>
          </cell>
          <cell r="G4835"/>
          <cell r="H4835"/>
          <cell r="I4835"/>
          <cell r="J4835"/>
          <cell r="K4835"/>
          <cell r="L4835">
            <v>0</v>
          </cell>
          <cell r="M4835">
            <v>0</v>
          </cell>
          <cell r="P4835"/>
          <cell r="Q4835"/>
          <cell r="R4835"/>
          <cell r="S4835"/>
          <cell r="T4835"/>
          <cell r="U4835"/>
          <cell r="V4835"/>
          <cell r="W4835"/>
          <cell r="Y4835"/>
          <cell r="Z4835"/>
          <cell r="AA4835"/>
          <cell r="AB4835"/>
          <cell r="AC4835"/>
          <cell r="AD4835"/>
          <cell r="AE4835"/>
        </row>
        <row r="4836">
          <cell r="B4836"/>
          <cell r="C4836"/>
          <cell r="D4836"/>
          <cell r="E4836"/>
          <cell r="F4836" t="str">
            <v xml:space="preserve"> </v>
          </cell>
          <cell r="G4836"/>
          <cell r="H4836"/>
          <cell r="I4836"/>
          <cell r="J4836"/>
          <cell r="K4836"/>
          <cell r="L4836">
            <v>0</v>
          </cell>
          <cell r="M4836">
            <v>0</v>
          </cell>
          <cell r="P4836"/>
          <cell r="Q4836"/>
          <cell r="R4836"/>
          <cell r="S4836"/>
          <cell r="T4836"/>
          <cell r="U4836"/>
          <cell r="V4836"/>
          <cell r="W4836"/>
          <cell r="Y4836"/>
          <cell r="Z4836"/>
          <cell r="AA4836"/>
          <cell r="AB4836"/>
          <cell r="AC4836"/>
          <cell r="AD4836"/>
          <cell r="AE4836"/>
        </row>
        <row r="4837">
          <cell r="B4837"/>
          <cell r="C4837"/>
          <cell r="D4837"/>
          <cell r="E4837"/>
          <cell r="F4837" t="str">
            <v xml:space="preserve"> </v>
          </cell>
          <cell r="G4837"/>
          <cell r="H4837"/>
          <cell r="I4837"/>
          <cell r="J4837"/>
          <cell r="K4837"/>
          <cell r="L4837">
            <v>0</v>
          </cell>
          <cell r="M4837">
            <v>0</v>
          </cell>
          <cell r="P4837"/>
          <cell r="Q4837"/>
          <cell r="R4837"/>
          <cell r="S4837"/>
          <cell r="T4837"/>
          <cell r="U4837"/>
          <cell r="V4837"/>
          <cell r="W4837"/>
          <cell r="Y4837"/>
          <cell r="Z4837"/>
          <cell r="AA4837"/>
          <cell r="AB4837"/>
          <cell r="AC4837"/>
          <cell r="AD4837"/>
          <cell r="AE4837"/>
        </row>
        <row r="4838">
          <cell r="B4838"/>
          <cell r="C4838"/>
          <cell r="D4838"/>
          <cell r="E4838"/>
          <cell r="F4838" t="str">
            <v xml:space="preserve"> </v>
          </cell>
          <cell r="G4838"/>
          <cell r="H4838"/>
          <cell r="I4838"/>
          <cell r="J4838"/>
          <cell r="K4838"/>
          <cell r="L4838">
            <v>0</v>
          </cell>
          <cell r="M4838">
            <v>0</v>
          </cell>
          <cell r="P4838"/>
          <cell r="Q4838"/>
          <cell r="R4838"/>
          <cell r="S4838"/>
          <cell r="T4838"/>
          <cell r="U4838"/>
          <cell r="V4838"/>
          <cell r="W4838"/>
          <cell r="Y4838"/>
          <cell r="Z4838"/>
          <cell r="AA4838"/>
          <cell r="AB4838"/>
          <cell r="AC4838"/>
          <cell r="AD4838"/>
          <cell r="AE4838"/>
        </row>
        <row r="4839">
          <cell r="B4839"/>
          <cell r="C4839"/>
          <cell r="D4839"/>
          <cell r="E4839"/>
          <cell r="F4839" t="str">
            <v xml:space="preserve"> </v>
          </cell>
          <cell r="G4839"/>
          <cell r="H4839"/>
          <cell r="I4839"/>
          <cell r="J4839"/>
          <cell r="K4839"/>
          <cell r="L4839">
            <v>0</v>
          </cell>
          <cell r="M4839">
            <v>0</v>
          </cell>
          <cell r="P4839"/>
          <cell r="Q4839"/>
          <cell r="R4839"/>
          <cell r="S4839"/>
          <cell r="T4839"/>
          <cell r="U4839"/>
          <cell r="V4839"/>
          <cell r="W4839"/>
          <cell r="Y4839"/>
          <cell r="Z4839"/>
          <cell r="AA4839"/>
          <cell r="AB4839"/>
          <cell r="AC4839"/>
          <cell r="AD4839"/>
          <cell r="AE4839"/>
        </row>
        <row r="4840">
          <cell r="B4840"/>
          <cell r="C4840"/>
          <cell r="D4840"/>
          <cell r="E4840"/>
          <cell r="F4840" t="str">
            <v xml:space="preserve"> </v>
          </cell>
          <cell r="G4840"/>
          <cell r="H4840"/>
          <cell r="I4840"/>
          <cell r="J4840"/>
          <cell r="K4840"/>
          <cell r="L4840">
            <v>0</v>
          </cell>
          <cell r="M4840">
            <v>0</v>
          </cell>
          <cell r="P4840"/>
          <cell r="Q4840"/>
          <cell r="R4840"/>
          <cell r="S4840"/>
          <cell r="T4840"/>
          <cell r="U4840"/>
          <cell r="V4840"/>
          <cell r="W4840"/>
          <cell r="Y4840"/>
          <cell r="Z4840"/>
          <cell r="AA4840"/>
          <cell r="AB4840"/>
          <cell r="AC4840"/>
          <cell r="AD4840"/>
          <cell r="AE4840"/>
        </row>
        <row r="4841">
          <cell r="B4841"/>
          <cell r="C4841"/>
          <cell r="D4841"/>
          <cell r="E4841"/>
          <cell r="F4841" t="str">
            <v xml:space="preserve"> </v>
          </cell>
          <cell r="G4841"/>
          <cell r="H4841"/>
          <cell r="I4841"/>
          <cell r="J4841"/>
          <cell r="K4841"/>
          <cell r="L4841">
            <v>0</v>
          </cell>
          <cell r="M4841">
            <v>0</v>
          </cell>
          <cell r="P4841"/>
          <cell r="Q4841"/>
          <cell r="R4841"/>
          <cell r="S4841"/>
          <cell r="T4841"/>
          <cell r="U4841"/>
          <cell r="V4841"/>
          <cell r="W4841"/>
          <cell r="Y4841"/>
          <cell r="Z4841"/>
          <cell r="AA4841"/>
          <cell r="AB4841"/>
          <cell r="AC4841"/>
          <cell r="AD4841"/>
          <cell r="AE4841"/>
        </row>
        <row r="4842">
          <cell r="B4842"/>
          <cell r="C4842"/>
          <cell r="D4842"/>
          <cell r="E4842"/>
          <cell r="F4842" t="str">
            <v xml:space="preserve"> </v>
          </cell>
          <cell r="G4842"/>
          <cell r="H4842"/>
          <cell r="I4842"/>
          <cell r="J4842"/>
          <cell r="K4842"/>
          <cell r="L4842">
            <v>0</v>
          </cell>
          <cell r="M4842">
            <v>0</v>
          </cell>
          <cell r="P4842"/>
          <cell r="Q4842"/>
          <cell r="R4842"/>
          <cell r="S4842"/>
          <cell r="T4842"/>
          <cell r="U4842"/>
          <cell r="V4842"/>
          <cell r="W4842"/>
          <cell r="Y4842"/>
          <cell r="Z4842"/>
          <cell r="AA4842"/>
          <cell r="AB4842"/>
          <cell r="AC4842"/>
          <cell r="AD4842"/>
          <cell r="AE4842"/>
        </row>
        <row r="4843">
          <cell r="B4843"/>
          <cell r="C4843"/>
          <cell r="D4843"/>
          <cell r="E4843"/>
          <cell r="F4843" t="str">
            <v xml:space="preserve"> </v>
          </cell>
          <cell r="G4843"/>
          <cell r="H4843"/>
          <cell r="I4843"/>
          <cell r="J4843"/>
          <cell r="K4843"/>
          <cell r="L4843">
            <v>0</v>
          </cell>
          <cell r="M4843">
            <v>0</v>
          </cell>
          <cell r="P4843"/>
          <cell r="Q4843"/>
          <cell r="R4843"/>
          <cell r="S4843"/>
          <cell r="T4843"/>
          <cell r="U4843"/>
          <cell r="V4843"/>
          <cell r="W4843"/>
          <cell r="Y4843"/>
          <cell r="Z4843"/>
          <cell r="AA4843"/>
          <cell r="AB4843"/>
          <cell r="AC4843"/>
          <cell r="AD4843"/>
          <cell r="AE4843"/>
        </row>
        <row r="4844">
          <cell r="B4844"/>
          <cell r="C4844"/>
          <cell r="D4844"/>
          <cell r="E4844"/>
          <cell r="F4844" t="str">
            <v xml:space="preserve"> </v>
          </cell>
          <cell r="G4844"/>
          <cell r="H4844"/>
          <cell r="I4844"/>
          <cell r="J4844"/>
          <cell r="K4844"/>
          <cell r="L4844">
            <v>0</v>
          </cell>
          <cell r="M4844">
            <v>0</v>
          </cell>
          <cell r="P4844"/>
          <cell r="Q4844"/>
          <cell r="R4844"/>
          <cell r="S4844"/>
          <cell r="T4844"/>
          <cell r="U4844"/>
          <cell r="V4844"/>
          <cell r="W4844"/>
          <cell r="Y4844"/>
          <cell r="Z4844"/>
          <cell r="AA4844"/>
          <cell r="AB4844"/>
          <cell r="AC4844"/>
          <cell r="AD4844"/>
          <cell r="AE4844"/>
        </row>
        <row r="4845">
          <cell r="B4845"/>
          <cell r="C4845"/>
          <cell r="D4845"/>
          <cell r="E4845"/>
          <cell r="F4845" t="str">
            <v xml:space="preserve"> </v>
          </cell>
          <cell r="G4845"/>
          <cell r="H4845"/>
          <cell r="I4845"/>
          <cell r="J4845"/>
          <cell r="K4845"/>
          <cell r="L4845">
            <v>0</v>
          </cell>
          <cell r="M4845">
            <v>0</v>
          </cell>
          <cell r="P4845"/>
          <cell r="Q4845"/>
          <cell r="R4845"/>
          <cell r="S4845"/>
          <cell r="T4845"/>
          <cell r="U4845"/>
          <cell r="V4845"/>
          <cell r="W4845"/>
          <cell r="Y4845"/>
          <cell r="Z4845"/>
          <cell r="AA4845"/>
          <cell r="AB4845"/>
          <cell r="AC4845"/>
          <cell r="AD4845"/>
          <cell r="AE4845"/>
        </row>
        <row r="4846">
          <cell r="B4846"/>
          <cell r="C4846"/>
          <cell r="D4846"/>
          <cell r="E4846"/>
          <cell r="F4846" t="str">
            <v xml:space="preserve"> </v>
          </cell>
          <cell r="G4846"/>
          <cell r="H4846"/>
          <cell r="I4846"/>
          <cell r="J4846"/>
          <cell r="K4846"/>
          <cell r="L4846">
            <v>0</v>
          </cell>
          <cell r="M4846">
            <v>0</v>
          </cell>
          <cell r="P4846"/>
          <cell r="Q4846"/>
          <cell r="R4846"/>
          <cell r="S4846"/>
          <cell r="T4846"/>
          <cell r="U4846"/>
          <cell r="V4846"/>
          <cell r="W4846"/>
          <cell r="Y4846"/>
          <cell r="Z4846"/>
          <cell r="AA4846"/>
          <cell r="AB4846"/>
          <cell r="AC4846"/>
          <cell r="AD4846"/>
          <cell r="AE4846"/>
        </row>
        <row r="4847">
          <cell r="B4847"/>
          <cell r="C4847"/>
          <cell r="D4847"/>
          <cell r="E4847"/>
          <cell r="F4847" t="str">
            <v xml:space="preserve"> </v>
          </cell>
          <cell r="G4847"/>
          <cell r="H4847"/>
          <cell r="I4847"/>
          <cell r="J4847"/>
          <cell r="K4847"/>
          <cell r="L4847">
            <v>0</v>
          </cell>
          <cell r="M4847">
            <v>0</v>
          </cell>
          <cell r="P4847"/>
          <cell r="Q4847"/>
          <cell r="R4847"/>
          <cell r="S4847"/>
          <cell r="T4847"/>
          <cell r="U4847"/>
          <cell r="V4847"/>
          <cell r="W4847"/>
          <cell r="Y4847"/>
          <cell r="Z4847"/>
          <cell r="AA4847"/>
          <cell r="AB4847"/>
          <cell r="AC4847"/>
          <cell r="AD4847"/>
          <cell r="AE4847"/>
        </row>
        <row r="4848">
          <cell r="B4848"/>
          <cell r="C4848"/>
          <cell r="D4848"/>
          <cell r="E4848"/>
          <cell r="F4848" t="str">
            <v xml:space="preserve"> </v>
          </cell>
          <cell r="G4848"/>
          <cell r="H4848"/>
          <cell r="I4848"/>
          <cell r="J4848"/>
          <cell r="K4848"/>
          <cell r="L4848">
            <v>0</v>
          </cell>
          <cell r="M4848">
            <v>0</v>
          </cell>
          <cell r="P4848"/>
          <cell r="Q4848"/>
          <cell r="R4848"/>
          <cell r="S4848"/>
          <cell r="T4848"/>
          <cell r="U4848"/>
          <cell r="V4848"/>
          <cell r="W4848"/>
          <cell r="Y4848"/>
          <cell r="Z4848"/>
          <cell r="AA4848"/>
          <cell r="AB4848"/>
          <cell r="AC4848"/>
          <cell r="AD4848"/>
          <cell r="AE4848"/>
        </row>
        <row r="4849">
          <cell r="B4849"/>
          <cell r="C4849"/>
          <cell r="D4849"/>
          <cell r="E4849"/>
          <cell r="F4849" t="str">
            <v xml:space="preserve"> </v>
          </cell>
          <cell r="G4849"/>
          <cell r="H4849"/>
          <cell r="I4849"/>
          <cell r="J4849"/>
          <cell r="K4849"/>
          <cell r="L4849">
            <v>0</v>
          </cell>
          <cell r="M4849">
            <v>0</v>
          </cell>
          <cell r="P4849"/>
          <cell r="Q4849"/>
          <cell r="R4849"/>
          <cell r="S4849"/>
          <cell r="T4849"/>
          <cell r="U4849"/>
          <cell r="V4849"/>
          <cell r="W4849"/>
          <cell r="Y4849"/>
          <cell r="Z4849"/>
          <cell r="AA4849"/>
          <cell r="AB4849"/>
          <cell r="AC4849"/>
          <cell r="AD4849"/>
          <cell r="AE4849"/>
        </row>
        <row r="4850">
          <cell r="B4850"/>
          <cell r="C4850"/>
          <cell r="D4850"/>
          <cell r="E4850"/>
          <cell r="F4850" t="str">
            <v xml:space="preserve"> </v>
          </cell>
          <cell r="G4850"/>
          <cell r="H4850"/>
          <cell r="I4850"/>
          <cell r="J4850"/>
          <cell r="K4850"/>
          <cell r="L4850">
            <v>0</v>
          </cell>
          <cell r="M4850">
            <v>0</v>
          </cell>
          <cell r="P4850"/>
          <cell r="Q4850"/>
          <cell r="R4850"/>
          <cell r="S4850"/>
          <cell r="T4850"/>
          <cell r="U4850"/>
          <cell r="V4850"/>
          <cell r="W4850"/>
          <cell r="Y4850"/>
          <cell r="Z4850"/>
          <cell r="AA4850"/>
          <cell r="AB4850"/>
          <cell r="AC4850"/>
          <cell r="AD4850"/>
          <cell r="AE4850"/>
        </row>
        <row r="4851">
          <cell r="B4851"/>
          <cell r="C4851"/>
          <cell r="D4851"/>
          <cell r="E4851"/>
          <cell r="F4851" t="str">
            <v xml:space="preserve"> </v>
          </cell>
          <cell r="G4851"/>
          <cell r="H4851"/>
          <cell r="I4851"/>
          <cell r="J4851"/>
          <cell r="K4851"/>
          <cell r="L4851">
            <v>0</v>
          </cell>
          <cell r="M4851">
            <v>0</v>
          </cell>
          <cell r="P4851"/>
          <cell r="Q4851"/>
          <cell r="R4851"/>
          <cell r="S4851"/>
          <cell r="T4851"/>
          <cell r="U4851"/>
          <cell r="V4851"/>
          <cell r="W4851"/>
          <cell r="Y4851"/>
          <cell r="Z4851"/>
          <cell r="AA4851"/>
          <cell r="AB4851"/>
          <cell r="AC4851"/>
          <cell r="AD4851"/>
          <cell r="AE4851"/>
        </row>
        <row r="4852">
          <cell r="B4852"/>
          <cell r="C4852"/>
          <cell r="D4852"/>
          <cell r="E4852"/>
          <cell r="F4852" t="str">
            <v xml:space="preserve"> </v>
          </cell>
          <cell r="G4852"/>
          <cell r="H4852"/>
          <cell r="I4852"/>
          <cell r="J4852"/>
          <cell r="K4852"/>
          <cell r="L4852">
            <v>0</v>
          </cell>
          <cell r="M4852">
            <v>0</v>
          </cell>
          <cell r="P4852"/>
          <cell r="Q4852"/>
          <cell r="R4852"/>
          <cell r="S4852"/>
          <cell r="T4852"/>
          <cell r="U4852"/>
          <cell r="V4852"/>
          <cell r="W4852"/>
          <cell r="Y4852"/>
          <cell r="Z4852"/>
          <cell r="AA4852"/>
          <cell r="AB4852"/>
          <cell r="AC4852"/>
          <cell r="AD4852"/>
          <cell r="AE4852"/>
        </row>
        <row r="4853">
          <cell r="B4853"/>
          <cell r="C4853"/>
          <cell r="D4853"/>
          <cell r="E4853"/>
          <cell r="F4853" t="str">
            <v xml:space="preserve"> </v>
          </cell>
          <cell r="G4853"/>
          <cell r="H4853"/>
          <cell r="I4853"/>
          <cell r="J4853"/>
          <cell r="K4853"/>
          <cell r="L4853">
            <v>0</v>
          </cell>
          <cell r="M4853">
            <v>0</v>
          </cell>
          <cell r="P4853"/>
          <cell r="Q4853"/>
          <cell r="R4853"/>
          <cell r="S4853"/>
          <cell r="T4853"/>
          <cell r="U4853"/>
          <cell r="V4853"/>
          <cell r="W4853"/>
          <cell r="Y4853"/>
          <cell r="Z4853"/>
          <cell r="AA4853"/>
          <cell r="AB4853"/>
          <cell r="AC4853"/>
          <cell r="AD4853"/>
          <cell r="AE4853"/>
        </row>
        <row r="4854">
          <cell r="B4854"/>
          <cell r="C4854"/>
          <cell r="D4854"/>
          <cell r="E4854"/>
          <cell r="F4854" t="str">
            <v xml:space="preserve"> </v>
          </cell>
          <cell r="G4854"/>
          <cell r="H4854"/>
          <cell r="I4854"/>
          <cell r="J4854"/>
          <cell r="K4854"/>
          <cell r="L4854">
            <v>0</v>
          </cell>
          <cell r="M4854">
            <v>0</v>
          </cell>
          <cell r="P4854"/>
          <cell r="Q4854"/>
          <cell r="R4854"/>
          <cell r="S4854"/>
          <cell r="T4854"/>
          <cell r="U4854"/>
          <cell r="V4854"/>
          <cell r="W4854"/>
          <cell r="Y4854"/>
          <cell r="Z4854"/>
          <cell r="AA4854"/>
          <cell r="AB4854"/>
          <cell r="AC4854"/>
          <cell r="AD4854"/>
          <cell r="AE4854"/>
        </row>
        <row r="4855">
          <cell r="B4855"/>
          <cell r="C4855"/>
          <cell r="D4855"/>
          <cell r="E4855"/>
          <cell r="F4855" t="str">
            <v xml:space="preserve"> </v>
          </cell>
          <cell r="G4855"/>
          <cell r="H4855"/>
          <cell r="I4855"/>
          <cell r="J4855"/>
          <cell r="K4855"/>
          <cell r="L4855">
            <v>0</v>
          </cell>
          <cell r="M4855">
            <v>0</v>
          </cell>
          <cell r="P4855"/>
          <cell r="Q4855"/>
          <cell r="R4855"/>
          <cell r="S4855"/>
          <cell r="T4855"/>
          <cell r="U4855"/>
          <cell r="V4855"/>
          <cell r="W4855"/>
          <cell r="Y4855"/>
          <cell r="Z4855"/>
          <cell r="AA4855"/>
          <cell r="AB4855"/>
          <cell r="AC4855"/>
          <cell r="AD4855"/>
          <cell r="AE4855"/>
        </row>
        <row r="4856">
          <cell r="B4856"/>
          <cell r="C4856"/>
          <cell r="D4856"/>
          <cell r="E4856"/>
          <cell r="F4856" t="str">
            <v xml:space="preserve"> </v>
          </cell>
          <cell r="G4856"/>
          <cell r="H4856"/>
          <cell r="I4856"/>
          <cell r="J4856"/>
          <cell r="K4856"/>
          <cell r="L4856">
            <v>0</v>
          </cell>
          <cell r="M4856">
            <v>0</v>
          </cell>
          <cell r="P4856"/>
          <cell r="Q4856"/>
          <cell r="R4856"/>
          <cell r="S4856"/>
          <cell r="T4856"/>
          <cell r="U4856"/>
          <cell r="V4856"/>
          <cell r="W4856"/>
          <cell r="Y4856"/>
          <cell r="Z4856"/>
          <cell r="AA4856"/>
          <cell r="AB4856"/>
          <cell r="AC4856"/>
          <cell r="AD4856"/>
          <cell r="AE4856"/>
        </row>
        <row r="4857">
          <cell r="B4857"/>
          <cell r="C4857"/>
          <cell r="D4857"/>
          <cell r="E4857"/>
          <cell r="F4857" t="str">
            <v xml:space="preserve"> </v>
          </cell>
          <cell r="G4857"/>
          <cell r="H4857"/>
          <cell r="I4857"/>
          <cell r="J4857"/>
          <cell r="K4857"/>
          <cell r="L4857">
            <v>0</v>
          </cell>
          <cell r="M4857">
            <v>0</v>
          </cell>
          <cell r="P4857"/>
          <cell r="Q4857"/>
          <cell r="R4857"/>
          <cell r="S4857"/>
          <cell r="T4857"/>
          <cell r="U4857"/>
          <cell r="V4857"/>
          <cell r="W4857"/>
          <cell r="Y4857"/>
          <cell r="Z4857"/>
          <cell r="AA4857"/>
          <cell r="AB4857"/>
          <cell r="AC4857"/>
          <cell r="AD4857"/>
          <cell r="AE4857"/>
        </row>
        <row r="4858">
          <cell r="B4858"/>
          <cell r="C4858"/>
          <cell r="D4858"/>
          <cell r="E4858"/>
          <cell r="F4858" t="str">
            <v xml:space="preserve"> </v>
          </cell>
          <cell r="G4858"/>
          <cell r="H4858"/>
          <cell r="I4858"/>
          <cell r="J4858"/>
          <cell r="K4858"/>
          <cell r="L4858">
            <v>0</v>
          </cell>
          <cell r="M4858">
            <v>0</v>
          </cell>
          <cell r="P4858"/>
          <cell r="Q4858"/>
          <cell r="R4858"/>
          <cell r="S4858"/>
          <cell r="T4858"/>
          <cell r="U4858"/>
          <cell r="V4858"/>
          <cell r="W4858"/>
          <cell r="Y4858"/>
          <cell r="Z4858"/>
          <cell r="AA4858"/>
          <cell r="AB4858"/>
          <cell r="AC4858"/>
          <cell r="AD4858"/>
          <cell r="AE4858"/>
        </row>
        <row r="4859">
          <cell r="B4859"/>
          <cell r="C4859"/>
          <cell r="D4859"/>
          <cell r="E4859"/>
          <cell r="F4859" t="str">
            <v xml:space="preserve"> </v>
          </cell>
          <cell r="G4859"/>
          <cell r="H4859"/>
          <cell r="I4859"/>
          <cell r="J4859"/>
          <cell r="K4859"/>
          <cell r="L4859">
            <v>0</v>
          </cell>
          <cell r="M4859">
            <v>0</v>
          </cell>
          <cell r="P4859"/>
          <cell r="Q4859"/>
          <cell r="R4859"/>
          <cell r="S4859"/>
          <cell r="T4859"/>
          <cell r="U4859"/>
          <cell r="V4859"/>
          <cell r="W4859"/>
          <cell r="Y4859"/>
          <cell r="Z4859"/>
          <cell r="AA4859"/>
          <cell r="AB4859"/>
          <cell r="AC4859"/>
          <cell r="AD4859"/>
          <cell r="AE4859"/>
        </row>
        <row r="4860">
          <cell r="B4860"/>
          <cell r="C4860"/>
          <cell r="D4860"/>
          <cell r="E4860"/>
          <cell r="F4860" t="str">
            <v xml:space="preserve"> </v>
          </cell>
          <cell r="G4860"/>
          <cell r="H4860"/>
          <cell r="I4860"/>
          <cell r="J4860"/>
          <cell r="K4860"/>
          <cell r="L4860">
            <v>0</v>
          </cell>
          <cell r="M4860">
            <v>0</v>
          </cell>
          <cell r="P4860"/>
          <cell r="Q4860"/>
          <cell r="R4860"/>
          <cell r="S4860"/>
          <cell r="T4860"/>
          <cell r="U4860"/>
          <cell r="V4860"/>
          <cell r="W4860"/>
          <cell r="Y4860"/>
          <cell r="Z4860"/>
          <cell r="AA4860"/>
          <cell r="AB4860"/>
          <cell r="AC4860"/>
          <cell r="AD4860"/>
          <cell r="AE4860"/>
        </row>
        <row r="4861">
          <cell r="B4861"/>
          <cell r="C4861"/>
          <cell r="D4861"/>
          <cell r="E4861"/>
          <cell r="F4861" t="str">
            <v xml:space="preserve"> </v>
          </cell>
          <cell r="G4861"/>
          <cell r="H4861"/>
          <cell r="I4861"/>
          <cell r="J4861"/>
          <cell r="K4861"/>
          <cell r="L4861">
            <v>0</v>
          </cell>
          <cell r="M4861">
            <v>0</v>
          </cell>
          <cell r="P4861"/>
          <cell r="Q4861"/>
          <cell r="R4861"/>
          <cell r="S4861"/>
          <cell r="T4861"/>
          <cell r="U4861"/>
          <cell r="V4861"/>
          <cell r="W4861"/>
          <cell r="Y4861"/>
          <cell r="Z4861"/>
          <cell r="AA4861"/>
          <cell r="AB4861"/>
          <cell r="AC4861"/>
          <cell r="AD4861"/>
          <cell r="AE4861"/>
        </row>
        <row r="4862">
          <cell r="B4862"/>
          <cell r="C4862"/>
          <cell r="D4862"/>
          <cell r="E4862"/>
          <cell r="F4862" t="str">
            <v xml:space="preserve"> </v>
          </cell>
          <cell r="G4862"/>
          <cell r="H4862"/>
          <cell r="I4862"/>
          <cell r="J4862"/>
          <cell r="K4862"/>
          <cell r="L4862">
            <v>0</v>
          </cell>
          <cell r="M4862">
            <v>0</v>
          </cell>
          <cell r="P4862"/>
          <cell r="Q4862"/>
          <cell r="R4862"/>
          <cell r="S4862"/>
          <cell r="T4862"/>
          <cell r="U4862"/>
          <cell r="V4862"/>
          <cell r="W4862"/>
          <cell r="Y4862"/>
          <cell r="Z4862"/>
          <cell r="AA4862"/>
          <cell r="AB4862"/>
          <cell r="AC4862"/>
          <cell r="AD4862"/>
          <cell r="AE4862"/>
        </row>
        <row r="4863">
          <cell r="B4863"/>
          <cell r="C4863"/>
          <cell r="D4863"/>
          <cell r="E4863"/>
          <cell r="F4863" t="str">
            <v xml:space="preserve"> </v>
          </cell>
          <cell r="G4863"/>
          <cell r="H4863"/>
          <cell r="I4863"/>
          <cell r="J4863"/>
          <cell r="K4863"/>
          <cell r="L4863">
            <v>0</v>
          </cell>
          <cell r="M4863">
            <v>0</v>
          </cell>
          <cell r="P4863"/>
          <cell r="Q4863"/>
          <cell r="R4863"/>
          <cell r="S4863"/>
          <cell r="T4863"/>
          <cell r="U4863"/>
          <cell r="V4863"/>
          <cell r="W4863"/>
          <cell r="Y4863"/>
          <cell r="Z4863"/>
          <cell r="AA4863"/>
          <cell r="AB4863"/>
          <cell r="AC4863"/>
          <cell r="AD4863"/>
          <cell r="AE4863"/>
        </row>
        <row r="4864">
          <cell r="B4864"/>
          <cell r="C4864"/>
          <cell r="D4864"/>
          <cell r="E4864"/>
          <cell r="F4864" t="str">
            <v xml:space="preserve"> </v>
          </cell>
          <cell r="G4864"/>
          <cell r="H4864"/>
          <cell r="I4864"/>
          <cell r="J4864"/>
          <cell r="K4864"/>
          <cell r="L4864">
            <v>0</v>
          </cell>
          <cell r="M4864">
            <v>0</v>
          </cell>
          <cell r="P4864"/>
          <cell r="Q4864"/>
          <cell r="R4864"/>
          <cell r="S4864"/>
          <cell r="T4864"/>
          <cell r="U4864"/>
          <cell r="V4864"/>
          <cell r="W4864"/>
          <cell r="Y4864"/>
          <cell r="Z4864"/>
          <cell r="AA4864"/>
          <cell r="AB4864"/>
          <cell r="AC4864"/>
          <cell r="AD4864"/>
          <cell r="AE4864"/>
        </row>
        <row r="4865">
          <cell r="B4865"/>
          <cell r="C4865"/>
          <cell r="D4865"/>
          <cell r="E4865"/>
          <cell r="F4865" t="str">
            <v xml:space="preserve"> </v>
          </cell>
          <cell r="G4865"/>
          <cell r="H4865"/>
          <cell r="I4865"/>
          <cell r="J4865"/>
          <cell r="K4865"/>
          <cell r="L4865">
            <v>0</v>
          </cell>
          <cell r="M4865">
            <v>0</v>
          </cell>
          <cell r="P4865"/>
          <cell r="Q4865"/>
          <cell r="R4865"/>
          <cell r="S4865"/>
          <cell r="T4865"/>
          <cell r="U4865"/>
          <cell r="V4865"/>
          <cell r="W4865"/>
          <cell r="Y4865"/>
          <cell r="Z4865"/>
          <cell r="AA4865"/>
          <cell r="AB4865"/>
          <cell r="AC4865"/>
          <cell r="AD4865"/>
          <cell r="AE4865"/>
        </row>
        <row r="4866">
          <cell r="B4866"/>
          <cell r="C4866"/>
          <cell r="D4866"/>
          <cell r="E4866"/>
          <cell r="F4866" t="str">
            <v xml:space="preserve"> </v>
          </cell>
          <cell r="G4866"/>
          <cell r="H4866"/>
          <cell r="I4866"/>
          <cell r="J4866"/>
          <cell r="K4866"/>
          <cell r="L4866">
            <v>0</v>
          </cell>
          <cell r="M4866">
            <v>0</v>
          </cell>
          <cell r="P4866"/>
          <cell r="Q4866"/>
          <cell r="R4866"/>
          <cell r="S4866"/>
          <cell r="T4866"/>
          <cell r="U4866"/>
          <cell r="V4866"/>
          <cell r="W4866"/>
          <cell r="Y4866"/>
          <cell r="Z4866"/>
          <cell r="AA4866"/>
          <cell r="AB4866"/>
          <cell r="AC4866"/>
          <cell r="AD4866"/>
          <cell r="AE4866"/>
        </row>
        <row r="4867">
          <cell r="B4867"/>
          <cell r="C4867"/>
          <cell r="D4867"/>
          <cell r="E4867"/>
          <cell r="F4867" t="str">
            <v xml:space="preserve"> </v>
          </cell>
          <cell r="G4867"/>
          <cell r="H4867"/>
          <cell r="I4867"/>
          <cell r="J4867"/>
          <cell r="K4867"/>
          <cell r="L4867">
            <v>0</v>
          </cell>
          <cell r="M4867">
            <v>0</v>
          </cell>
          <cell r="P4867"/>
          <cell r="Q4867"/>
          <cell r="R4867"/>
          <cell r="S4867"/>
          <cell r="T4867"/>
          <cell r="U4867"/>
          <cell r="V4867"/>
          <cell r="W4867"/>
          <cell r="Y4867"/>
          <cell r="Z4867"/>
          <cell r="AA4867"/>
          <cell r="AB4867"/>
          <cell r="AC4867"/>
          <cell r="AD4867"/>
          <cell r="AE4867"/>
        </row>
        <row r="4868">
          <cell r="B4868"/>
          <cell r="C4868"/>
          <cell r="D4868"/>
          <cell r="E4868"/>
          <cell r="F4868" t="str">
            <v xml:space="preserve"> </v>
          </cell>
          <cell r="G4868"/>
          <cell r="H4868"/>
          <cell r="I4868"/>
          <cell r="J4868"/>
          <cell r="K4868"/>
          <cell r="L4868">
            <v>0</v>
          </cell>
          <cell r="M4868">
            <v>0</v>
          </cell>
          <cell r="P4868"/>
          <cell r="Q4868"/>
          <cell r="R4868"/>
          <cell r="S4868"/>
          <cell r="T4868"/>
          <cell r="U4868"/>
          <cell r="V4868"/>
          <cell r="W4868"/>
          <cell r="Y4868"/>
          <cell r="Z4868"/>
          <cell r="AA4868"/>
          <cell r="AB4868"/>
          <cell r="AC4868"/>
          <cell r="AD4868"/>
          <cell r="AE4868"/>
        </row>
        <row r="4869">
          <cell r="B4869"/>
          <cell r="C4869"/>
          <cell r="D4869"/>
          <cell r="E4869"/>
          <cell r="F4869" t="str">
            <v xml:space="preserve"> </v>
          </cell>
          <cell r="G4869"/>
          <cell r="H4869"/>
          <cell r="I4869"/>
          <cell r="J4869"/>
          <cell r="K4869"/>
          <cell r="L4869">
            <v>0</v>
          </cell>
          <cell r="M4869">
            <v>0</v>
          </cell>
          <cell r="P4869"/>
          <cell r="Q4869"/>
          <cell r="R4869"/>
          <cell r="S4869"/>
          <cell r="T4869"/>
          <cell r="U4869"/>
          <cell r="V4869"/>
          <cell r="W4869"/>
          <cell r="Y4869"/>
          <cell r="Z4869"/>
          <cell r="AA4869"/>
          <cell r="AB4869"/>
          <cell r="AC4869"/>
          <cell r="AD4869"/>
          <cell r="AE4869"/>
        </row>
        <row r="4870">
          <cell r="B4870"/>
          <cell r="C4870"/>
          <cell r="D4870"/>
          <cell r="E4870"/>
          <cell r="F4870" t="str">
            <v xml:space="preserve"> </v>
          </cell>
          <cell r="G4870"/>
          <cell r="H4870"/>
          <cell r="I4870"/>
          <cell r="J4870"/>
          <cell r="K4870"/>
          <cell r="L4870">
            <v>0</v>
          </cell>
          <cell r="M4870">
            <v>0</v>
          </cell>
          <cell r="P4870"/>
          <cell r="Q4870"/>
          <cell r="R4870"/>
          <cell r="S4870"/>
          <cell r="T4870"/>
          <cell r="U4870"/>
          <cell r="V4870"/>
          <cell r="W4870"/>
          <cell r="Y4870"/>
          <cell r="Z4870"/>
          <cell r="AA4870"/>
          <cell r="AB4870"/>
          <cell r="AC4870"/>
          <cell r="AD4870"/>
          <cell r="AE4870"/>
        </row>
        <row r="4871">
          <cell r="B4871"/>
          <cell r="C4871"/>
          <cell r="D4871"/>
          <cell r="E4871"/>
          <cell r="F4871" t="str">
            <v xml:space="preserve"> </v>
          </cell>
          <cell r="G4871"/>
          <cell r="H4871"/>
          <cell r="I4871"/>
          <cell r="J4871"/>
          <cell r="K4871"/>
          <cell r="L4871">
            <v>0</v>
          </cell>
          <cell r="M4871">
            <v>0</v>
          </cell>
          <cell r="P4871"/>
          <cell r="Q4871"/>
          <cell r="R4871"/>
          <cell r="S4871"/>
          <cell r="T4871"/>
          <cell r="U4871"/>
          <cell r="V4871"/>
          <cell r="W4871"/>
          <cell r="Y4871"/>
          <cell r="Z4871"/>
          <cell r="AA4871"/>
          <cell r="AB4871"/>
          <cell r="AC4871"/>
          <cell r="AD4871"/>
          <cell r="AE4871"/>
        </row>
        <row r="4872">
          <cell r="B4872"/>
          <cell r="C4872"/>
          <cell r="D4872"/>
          <cell r="E4872"/>
          <cell r="F4872" t="str">
            <v xml:space="preserve"> </v>
          </cell>
          <cell r="G4872"/>
          <cell r="H4872"/>
          <cell r="I4872"/>
          <cell r="J4872"/>
          <cell r="K4872"/>
          <cell r="L4872">
            <v>0</v>
          </cell>
          <cell r="M4872">
            <v>0</v>
          </cell>
          <cell r="P4872"/>
          <cell r="Q4872"/>
          <cell r="R4872"/>
          <cell r="S4872"/>
          <cell r="T4872"/>
          <cell r="U4872"/>
          <cell r="V4872"/>
          <cell r="W4872"/>
          <cell r="Y4872"/>
          <cell r="Z4872"/>
          <cell r="AA4872"/>
          <cell r="AB4872"/>
          <cell r="AC4872"/>
          <cell r="AD4872"/>
          <cell r="AE4872"/>
        </row>
        <row r="4873">
          <cell r="B4873"/>
          <cell r="C4873"/>
          <cell r="D4873"/>
          <cell r="E4873"/>
          <cell r="F4873" t="str">
            <v xml:space="preserve"> </v>
          </cell>
          <cell r="G4873"/>
          <cell r="H4873"/>
          <cell r="I4873"/>
          <cell r="J4873"/>
          <cell r="K4873"/>
          <cell r="L4873">
            <v>0</v>
          </cell>
          <cell r="M4873">
            <v>0</v>
          </cell>
          <cell r="P4873"/>
          <cell r="Q4873"/>
          <cell r="R4873"/>
          <cell r="S4873"/>
          <cell r="T4873"/>
          <cell r="U4873"/>
          <cell r="V4873"/>
          <cell r="W4873"/>
          <cell r="Y4873"/>
          <cell r="Z4873"/>
          <cell r="AA4873"/>
          <cell r="AB4873"/>
          <cell r="AC4873"/>
          <cell r="AD4873"/>
          <cell r="AE4873"/>
        </row>
        <row r="4874">
          <cell r="B4874"/>
          <cell r="C4874"/>
          <cell r="D4874"/>
          <cell r="E4874"/>
          <cell r="F4874" t="str">
            <v xml:space="preserve"> </v>
          </cell>
          <cell r="G4874"/>
          <cell r="H4874"/>
          <cell r="I4874"/>
          <cell r="J4874"/>
          <cell r="K4874"/>
          <cell r="L4874">
            <v>0</v>
          </cell>
          <cell r="M4874">
            <v>0</v>
          </cell>
          <cell r="P4874"/>
          <cell r="Q4874"/>
          <cell r="R4874"/>
          <cell r="S4874"/>
          <cell r="T4874"/>
          <cell r="U4874"/>
          <cell r="V4874"/>
          <cell r="W4874"/>
          <cell r="Y4874"/>
          <cell r="Z4874"/>
          <cell r="AA4874"/>
          <cell r="AB4874"/>
          <cell r="AC4874"/>
          <cell r="AD4874"/>
          <cell r="AE4874"/>
        </row>
        <row r="4875">
          <cell r="B4875"/>
          <cell r="C4875"/>
          <cell r="D4875"/>
          <cell r="E4875"/>
          <cell r="F4875" t="str">
            <v xml:space="preserve"> </v>
          </cell>
          <cell r="G4875"/>
          <cell r="H4875"/>
          <cell r="I4875"/>
          <cell r="J4875"/>
          <cell r="K4875"/>
          <cell r="L4875">
            <v>0</v>
          </cell>
          <cell r="M4875">
            <v>0</v>
          </cell>
          <cell r="P4875"/>
          <cell r="Q4875"/>
          <cell r="R4875"/>
          <cell r="S4875"/>
          <cell r="T4875"/>
          <cell r="U4875"/>
          <cell r="V4875"/>
          <cell r="W4875"/>
          <cell r="Y4875"/>
          <cell r="Z4875"/>
          <cell r="AA4875"/>
          <cell r="AB4875"/>
          <cell r="AC4875"/>
          <cell r="AD4875"/>
          <cell r="AE4875"/>
        </row>
        <row r="4876">
          <cell r="B4876"/>
          <cell r="C4876"/>
          <cell r="D4876"/>
          <cell r="E4876"/>
          <cell r="F4876" t="str">
            <v xml:space="preserve"> </v>
          </cell>
          <cell r="G4876"/>
          <cell r="H4876"/>
          <cell r="I4876"/>
          <cell r="J4876"/>
          <cell r="K4876"/>
          <cell r="L4876">
            <v>0</v>
          </cell>
          <cell r="M4876">
            <v>0</v>
          </cell>
          <cell r="P4876"/>
          <cell r="Q4876"/>
          <cell r="R4876"/>
          <cell r="S4876"/>
          <cell r="T4876"/>
          <cell r="U4876"/>
          <cell r="V4876"/>
          <cell r="W4876"/>
          <cell r="Y4876"/>
          <cell r="Z4876"/>
          <cell r="AA4876"/>
          <cell r="AB4876"/>
          <cell r="AC4876"/>
          <cell r="AD4876"/>
          <cell r="AE4876"/>
        </row>
        <row r="4877">
          <cell r="B4877"/>
          <cell r="C4877"/>
          <cell r="D4877"/>
          <cell r="E4877"/>
          <cell r="F4877" t="str">
            <v xml:space="preserve"> </v>
          </cell>
          <cell r="G4877"/>
          <cell r="H4877"/>
          <cell r="I4877"/>
          <cell r="J4877"/>
          <cell r="K4877"/>
          <cell r="L4877">
            <v>0</v>
          </cell>
          <cell r="M4877">
            <v>0</v>
          </cell>
          <cell r="P4877"/>
          <cell r="Q4877"/>
          <cell r="R4877"/>
          <cell r="S4877"/>
          <cell r="T4877"/>
          <cell r="U4877"/>
          <cell r="V4877"/>
          <cell r="W4877"/>
          <cell r="Y4877"/>
          <cell r="Z4877"/>
          <cell r="AA4877"/>
          <cell r="AB4877"/>
          <cell r="AC4877"/>
          <cell r="AD4877"/>
          <cell r="AE4877"/>
        </row>
        <row r="4878">
          <cell r="B4878"/>
          <cell r="C4878"/>
          <cell r="D4878"/>
          <cell r="E4878"/>
          <cell r="F4878" t="str">
            <v xml:space="preserve"> </v>
          </cell>
          <cell r="G4878"/>
          <cell r="H4878"/>
          <cell r="I4878"/>
          <cell r="J4878"/>
          <cell r="K4878"/>
          <cell r="L4878">
            <v>0</v>
          </cell>
          <cell r="M4878">
            <v>0</v>
          </cell>
          <cell r="P4878"/>
          <cell r="Q4878"/>
          <cell r="R4878"/>
          <cell r="S4878"/>
          <cell r="T4878"/>
          <cell r="U4878"/>
          <cell r="V4878"/>
          <cell r="W4878"/>
          <cell r="Y4878"/>
          <cell r="Z4878"/>
          <cell r="AA4878"/>
          <cell r="AB4878"/>
          <cell r="AC4878"/>
          <cell r="AD4878"/>
          <cell r="AE4878"/>
        </row>
        <row r="4879">
          <cell r="B4879"/>
          <cell r="C4879"/>
          <cell r="D4879"/>
          <cell r="E4879"/>
          <cell r="F4879" t="str">
            <v xml:space="preserve"> </v>
          </cell>
          <cell r="G4879"/>
          <cell r="H4879"/>
          <cell r="I4879"/>
          <cell r="J4879"/>
          <cell r="K4879"/>
          <cell r="L4879">
            <v>0</v>
          </cell>
          <cell r="M4879">
            <v>0</v>
          </cell>
          <cell r="P4879"/>
          <cell r="Q4879"/>
          <cell r="R4879"/>
          <cell r="S4879"/>
          <cell r="T4879"/>
          <cell r="U4879"/>
          <cell r="V4879"/>
          <cell r="W4879"/>
          <cell r="Y4879"/>
          <cell r="Z4879"/>
          <cell r="AA4879"/>
          <cell r="AB4879"/>
          <cell r="AC4879"/>
          <cell r="AD4879"/>
          <cell r="AE4879"/>
        </row>
        <row r="4880">
          <cell r="B4880"/>
          <cell r="C4880"/>
          <cell r="D4880"/>
          <cell r="E4880"/>
          <cell r="F4880" t="str">
            <v xml:space="preserve"> </v>
          </cell>
          <cell r="G4880"/>
          <cell r="H4880"/>
          <cell r="I4880"/>
          <cell r="J4880"/>
          <cell r="K4880"/>
          <cell r="L4880">
            <v>0</v>
          </cell>
          <cell r="M4880">
            <v>0</v>
          </cell>
          <cell r="P4880"/>
          <cell r="Q4880"/>
          <cell r="R4880"/>
          <cell r="S4880"/>
          <cell r="T4880"/>
          <cell r="U4880"/>
          <cell r="V4880"/>
          <cell r="W4880"/>
          <cell r="Y4880"/>
          <cell r="Z4880"/>
          <cell r="AA4880"/>
          <cell r="AB4880"/>
          <cell r="AC4880"/>
          <cell r="AD4880"/>
          <cell r="AE4880"/>
        </row>
        <row r="4881">
          <cell r="B4881"/>
          <cell r="C4881"/>
          <cell r="D4881"/>
          <cell r="E4881"/>
          <cell r="F4881" t="str">
            <v xml:space="preserve"> </v>
          </cell>
          <cell r="G4881"/>
          <cell r="H4881"/>
          <cell r="I4881"/>
          <cell r="J4881"/>
          <cell r="K4881"/>
          <cell r="L4881">
            <v>0</v>
          </cell>
          <cell r="M4881">
            <v>0</v>
          </cell>
          <cell r="P4881"/>
          <cell r="Q4881"/>
          <cell r="R4881"/>
          <cell r="S4881"/>
          <cell r="T4881"/>
          <cell r="U4881"/>
          <cell r="V4881"/>
          <cell r="W4881"/>
          <cell r="Y4881"/>
          <cell r="Z4881"/>
          <cell r="AA4881"/>
          <cell r="AB4881"/>
          <cell r="AC4881"/>
          <cell r="AD4881"/>
          <cell r="AE4881"/>
        </row>
        <row r="4882">
          <cell r="B4882"/>
          <cell r="C4882"/>
          <cell r="D4882"/>
          <cell r="E4882"/>
          <cell r="F4882" t="str">
            <v xml:space="preserve"> </v>
          </cell>
          <cell r="G4882"/>
          <cell r="H4882"/>
          <cell r="I4882"/>
          <cell r="J4882"/>
          <cell r="K4882"/>
          <cell r="L4882">
            <v>0</v>
          </cell>
          <cell r="M4882">
            <v>0</v>
          </cell>
          <cell r="P4882"/>
          <cell r="Q4882"/>
          <cell r="R4882"/>
          <cell r="S4882"/>
          <cell r="T4882"/>
          <cell r="U4882"/>
          <cell r="V4882"/>
          <cell r="W4882"/>
          <cell r="Y4882"/>
          <cell r="Z4882"/>
          <cell r="AA4882"/>
          <cell r="AB4882"/>
          <cell r="AC4882"/>
          <cell r="AD4882"/>
          <cell r="AE4882"/>
        </row>
        <row r="4883">
          <cell r="B4883"/>
          <cell r="C4883"/>
          <cell r="D4883"/>
          <cell r="E4883"/>
          <cell r="F4883" t="str">
            <v xml:space="preserve"> </v>
          </cell>
          <cell r="G4883"/>
          <cell r="H4883"/>
          <cell r="I4883"/>
          <cell r="J4883"/>
          <cell r="K4883"/>
          <cell r="L4883">
            <v>0</v>
          </cell>
          <cell r="M4883">
            <v>0</v>
          </cell>
          <cell r="P4883"/>
          <cell r="Q4883"/>
          <cell r="R4883"/>
          <cell r="S4883"/>
          <cell r="T4883"/>
          <cell r="U4883"/>
          <cell r="V4883"/>
          <cell r="W4883"/>
          <cell r="Y4883"/>
          <cell r="Z4883"/>
          <cell r="AA4883"/>
          <cell r="AB4883"/>
          <cell r="AC4883"/>
          <cell r="AD4883"/>
          <cell r="AE4883"/>
        </row>
        <row r="4884">
          <cell r="B4884"/>
          <cell r="C4884"/>
          <cell r="D4884"/>
          <cell r="E4884"/>
          <cell r="F4884" t="str">
            <v xml:space="preserve"> </v>
          </cell>
          <cell r="G4884"/>
          <cell r="H4884"/>
          <cell r="I4884"/>
          <cell r="J4884"/>
          <cell r="K4884"/>
          <cell r="L4884">
            <v>0</v>
          </cell>
          <cell r="M4884">
            <v>0</v>
          </cell>
          <cell r="P4884"/>
          <cell r="Q4884"/>
          <cell r="R4884"/>
          <cell r="S4884"/>
          <cell r="T4884"/>
          <cell r="U4884"/>
          <cell r="V4884"/>
          <cell r="W4884"/>
          <cell r="Y4884"/>
          <cell r="Z4884"/>
          <cell r="AA4884"/>
          <cell r="AB4884"/>
          <cell r="AC4884"/>
          <cell r="AD4884"/>
          <cell r="AE4884"/>
        </row>
        <row r="4885">
          <cell r="B4885"/>
          <cell r="C4885"/>
          <cell r="D4885"/>
          <cell r="E4885"/>
          <cell r="F4885" t="str">
            <v xml:space="preserve"> </v>
          </cell>
          <cell r="G4885"/>
          <cell r="H4885"/>
          <cell r="I4885"/>
          <cell r="J4885"/>
          <cell r="K4885"/>
          <cell r="L4885">
            <v>0</v>
          </cell>
          <cell r="M4885">
            <v>0</v>
          </cell>
          <cell r="P4885"/>
          <cell r="Q4885"/>
          <cell r="R4885"/>
          <cell r="S4885"/>
          <cell r="T4885"/>
          <cell r="U4885"/>
          <cell r="V4885"/>
          <cell r="W4885"/>
          <cell r="Y4885"/>
          <cell r="Z4885"/>
          <cell r="AA4885"/>
          <cell r="AB4885"/>
          <cell r="AC4885"/>
          <cell r="AD4885"/>
          <cell r="AE4885"/>
        </row>
        <row r="4886">
          <cell r="B4886"/>
          <cell r="C4886"/>
          <cell r="D4886"/>
          <cell r="E4886"/>
          <cell r="F4886" t="str">
            <v xml:space="preserve"> </v>
          </cell>
          <cell r="G4886"/>
          <cell r="H4886"/>
          <cell r="I4886"/>
          <cell r="J4886"/>
          <cell r="K4886"/>
          <cell r="L4886">
            <v>0</v>
          </cell>
          <cell r="M4886">
            <v>0</v>
          </cell>
          <cell r="P4886"/>
          <cell r="Q4886"/>
          <cell r="R4886"/>
          <cell r="S4886"/>
          <cell r="T4886"/>
          <cell r="U4886"/>
          <cell r="V4886"/>
          <cell r="W4886"/>
          <cell r="Y4886"/>
          <cell r="Z4886"/>
          <cell r="AA4886"/>
          <cell r="AB4886"/>
          <cell r="AC4886"/>
          <cell r="AD4886"/>
          <cell r="AE4886"/>
        </row>
        <row r="4887">
          <cell r="B4887"/>
          <cell r="C4887"/>
          <cell r="D4887"/>
          <cell r="E4887"/>
          <cell r="F4887" t="str">
            <v xml:space="preserve"> </v>
          </cell>
          <cell r="G4887"/>
          <cell r="H4887"/>
          <cell r="I4887"/>
          <cell r="J4887"/>
          <cell r="K4887"/>
          <cell r="L4887">
            <v>0</v>
          </cell>
          <cell r="M4887">
            <v>0</v>
          </cell>
          <cell r="P4887"/>
          <cell r="Q4887"/>
          <cell r="R4887"/>
          <cell r="S4887"/>
          <cell r="T4887"/>
          <cell r="U4887"/>
          <cell r="V4887"/>
          <cell r="W4887"/>
          <cell r="Y4887"/>
          <cell r="Z4887"/>
          <cell r="AA4887"/>
          <cell r="AB4887"/>
          <cell r="AC4887"/>
          <cell r="AD4887"/>
          <cell r="AE4887"/>
        </row>
        <row r="4888">
          <cell r="B4888"/>
          <cell r="C4888"/>
          <cell r="D4888"/>
          <cell r="E4888"/>
          <cell r="F4888" t="str">
            <v xml:space="preserve"> </v>
          </cell>
          <cell r="G4888"/>
          <cell r="H4888"/>
          <cell r="I4888"/>
          <cell r="J4888"/>
          <cell r="K4888"/>
          <cell r="L4888">
            <v>0</v>
          </cell>
          <cell r="M4888">
            <v>0</v>
          </cell>
          <cell r="P4888"/>
          <cell r="Q4888"/>
          <cell r="R4888"/>
          <cell r="S4888"/>
          <cell r="T4888"/>
          <cell r="U4888"/>
          <cell r="V4888"/>
          <cell r="W4888"/>
          <cell r="Y4888"/>
          <cell r="Z4888"/>
          <cell r="AA4888"/>
          <cell r="AB4888"/>
          <cell r="AC4888"/>
          <cell r="AD4888"/>
          <cell r="AE4888"/>
        </row>
        <row r="4889">
          <cell r="B4889"/>
          <cell r="C4889"/>
          <cell r="D4889"/>
          <cell r="E4889"/>
          <cell r="F4889" t="str">
            <v xml:space="preserve"> </v>
          </cell>
          <cell r="G4889"/>
          <cell r="H4889"/>
          <cell r="I4889"/>
          <cell r="J4889"/>
          <cell r="K4889"/>
          <cell r="L4889">
            <v>0</v>
          </cell>
          <cell r="M4889">
            <v>0</v>
          </cell>
          <cell r="P4889"/>
          <cell r="Q4889"/>
          <cell r="R4889"/>
          <cell r="S4889"/>
          <cell r="T4889"/>
          <cell r="U4889"/>
          <cell r="V4889"/>
          <cell r="W4889"/>
          <cell r="Y4889"/>
          <cell r="Z4889"/>
          <cell r="AA4889"/>
          <cell r="AB4889"/>
          <cell r="AC4889"/>
          <cell r="AD4889"/>
          <cell r="AE4889"/>
        </row>
        <row r="4890">
          <cell r="B4890"/>
          <cell r="C4890"/>
          <cell r="D4890"/>
          <cell r="E4890"/>
          <cell r="F4890" t="str">
            <v xml:space="preserve"> </v>
          </cell>
          <cell r="G4890"/>
          <cell r="H4890"/>
          <cell r="I4890"/>
          <cell r="J4890"/>
          <cell r="K4890"/>
          <cell r="L4890">
            <v>0</v>
          </cell>
          <cell r="M4890">
            <v>0</v>
          </cell>
          <cell r="P4890"/>
          <cell r="Q4890"/>
          <cell r="R4890"/>
          <cell r="S4890"/>
          <cell r="T4890"/>
          <cell r="U4890"/>
          <cell r="V4890"/>
          <cell r="W4890"/>
          <cell r="Y4890"/>
          <cell r="Z4890"/>
          <cell r="AA4890"/>
          <cell r="AB4890"/>
          <cell r="AC4890"/>
          <cell r="AD4890"/>
          <cell r="AE4890"/>
        </row>
        <row r="4891">
          <cell r="B4891"/>
          <cell r="C4891"/>
          <cell r="D4891"/>
          <cell r="E4891"/>
          <cell r="F4891" t="str">
            <v xml:space="preserve"> </v>
          </cell>
          <cell r="G4891"/>
          <cell r="H4891"/>
          <cell r="I4891"/>
          <cell r="J4891"/>
          <cell r="K4891"/>
          <cell r="L4891">
            <v>0</v>
          </cell>
          <cell r="M4891">
            <v>0</v>
          </cell>
          <cell r="P4891"/>
          <cell r="Q4891"/>
          <cell r="R4891"/>
          <cell r="S4891"/>
          <cell r="T4891"/>
          <cell r="U4891"/>
          <cell r="V4891"/>
          <cell r="W4891"/>
          <cell r="Y4891"/>
          <cell r="Z4891"/>
          <cell r="AA4891"/>
          <cell r="AB4891"/>
          <cell r="AC4891"/>
          <cell r="AD4891"/>
          <cell r="AE4891"/>
        </row>
        <row r="4892">
          <cell r="B4892"/>
          <cell r="C4892"/>
          <cell r="D4892"/>
          <cell r="E4892"/>
          <cell r="F4892" t="str">
            <v xml:space="preserve"> </v>
          </cell>
          <cell r="G4892"/>
          <cell r="H4892"/>
          <cell r="I4892"/>
          <cell r="J4892"/>
          <cell r="K4892"/>
          <cell r="L4892">
            <v>0</v>
          </cell>
          <cell r="M4892">
            <v>0</v>
          </cell>
          <cell r="P4892"/>
          <cell r="Q4892"/>
          <cell r="R4892"/>
          <cell r="S4892"/>
          <cell r="T4892"/>
          <cell r="U4892"/>
          <cell r="V4892"/>
          <cell r="W4892"/>
          <cell r="Y4892"/>
          <cell r="Z4892"/>
          <cell r="AA4892"/>
          <cell r="AB4892"/>
          <cell r="AC4892"/>
          <cell r="AD4892"/>
          <cell r="AE4892"/>
        </row>
        <row r="4893">
          <cell r="B4893"/>
          <cell r="C4893"/>
          <cell r="D4893"/>
          <cell r="E4893"/>
          <cell r="F4893" t="str">
            <v xml:space="preserve"> </v>
          </cell>
          <cell r="G4893"/>
          <cell r="H4893"/>
          <cell r="I4893"/>
          <cell r="J4893"/>
          <cell r="K4893"/>
          <cell r="L4893">
            <v>0</v>
          </cell>
          <cell r="M4893">
            <v>0</v>
          </cell>
          <cell r="P4893"/>
          <cell r="Q4893"/>
          <cell r="R4893"/>
          <cell r="S4893"/>
          <cell r="T4893"/>
          <cell r="U4893"/>
          <cell r="V4893"/>
          <cell r="W4893"/>
          <cell r="Y4893"/>
          <cell r="Z4893"/>
          <cell r="AA4893"/>
          <cell r="AB4893"/>
          <cell r="AC4893"/>
          <cell r="AD4893"/>
          <cell r="AE4893"/>
        </row>
        <row r="4894">
          <cell r="B4894"/>
          <cell r="C4894"/>
          <cell r="D4894"/>
          <cell r="E4894"/>
          <cell r="F4894" t="str">
            <v xml:space="preserve"> </v>
          </cell>
          <cell r="G4894"/>
          <cell r="H4894"/>
          <cell r="I4894"/>
          <cell r="J4894"/>
          <cell r="K4894"/>
          <cell r="L4894">
            <v>0</v>
          </cell>
          <cell r="M4894">
            <v>0</v>
          </cell>
          <cell r="P4894"/>
          <cell r="Q4894"/>
          <cell r="R4894"/>
          <cell r="S4894"/>
          <cell r="T4894"/>
          <cell r="U4894"/>
          <cell r="V4894"/>
          <cell r="W4894"/>
          <cell r="Y4894"/>
          <cell r="Z4894"/>
          <cell r="AA4894"/>
          <cell r="AB4894"/>
          <cell r="AC4894"/>
          <cell r="AD4894"/>
          <cell r="AE4894"/>
        </row>
        <row r="4895">
          <cell r="B4895"/>
          <cell r="C4895"/>
          <cell r="D4895"/>
          <cell r="E4895"/>
          <cell r="F4895" t="str">
            <v xml:space="preserve"> </v>
          </cell>
          <cell r="G4895"/>
          <cell r="H4895"/>
          <cell r="I4895"/>
          <cell r="J4895"/>
          <cell r="K4895"/>
          <cell r="L4895">
            <v>0</v>
          </cell>
          <cell r="M4895">
            <v>0</v>
          </cell>
          <cell r="P4895"/>
          <cell r="Q4895"/>
          <cell r="R4895"/>
          <cell r="S4895"/>
          <cell r="T4895"/>
          <cell r="U4895"/>
          <cell r="V4895"/>
          <cell r="W4895"/>
          <cell r="Y4895"/>
          <cell r="Z4895"/>
          <cell r="AA4895"/>
          <cell r="AB4895"/>
          <cell r="AC4895"/>
          <cell r="AD4895"/>
          <cell r="AE4895"/>
        </row>
        <row r="4896">
          <cell r="B4896"/>
          <cell r="C4896"/>
          <cell r="D4896"/>
          <cell r="E4896"/>
          <cell r="F4896" t="str">
            <v xml:space="preserve"> </v>
          </cell>
          <cell r="G4896"/>
          <cell r="H4896"/>
          <cell r="I4896"/>
          <cell r="J4896"/>
          <cell r="K4896"/>
          <cell r="L4896">
            <v>0</v>
          </cell>
          <cell r="M4896">
            <v>0</v>
          </cell>
          <cell r="P4896"/>
          <cell r="Q4896"/>
          <cell r="R4896"/>
          <cell r="S4896"/>
          <cell r="T4896"/>
          <cell r="U4896"/>
          <cell r="V4896"/>
          <cell r="W4896"/>
          <cell r="Y4896"/>
          <cell r="Z4896"/>
          <cell r="AA4896"/>
          <cell r="AB4896"/>
          <cell r="AC4896"/>
          <cell r="AD4896"/>
          <cell r="AE4896"/>
        </row>
        <row r="4897">
          <cell r="B4897"/>
          <cell r="C4897"/>
          <cell r="D4897"/>
          <cell r="E4897"/>
          <cell r="F4897" t="str">
            <v xml:space="preserve"> </v>
          </cell>
          <cell r="G4897"/>
          <cell r="H4897"/>
          <cell r="I4897"/>
          <cell r="J4897"/>
          <cell r="K4897"/>
          <cell r="L4897">
            <v>0</v>
          </cell>
          <cell r="M4897">
            <v>0</v>
          </cell>
          <cell r="P4897"/>
          <cell r="Q4897"/>
          <cell r="R4897"/>
          <cell r="S4897"/>
          <cell r="T4897"/>
          <cell r="U4897"/>
          <cell r="V4897"/>
          <cell r="W4897"/>
          <cell r="Y4897"/>
          <cell r="Z4897"/>
          <cell r="AA4897"/>
          <cell r="AB4897"/>
          <cell r="AC4897"/>
          <cell r="AD4897"/>
          <cell r="AE4897"/>
        </row>
        <row r="4898">
          <cell r="B4898"/>
          <cell r="C4898"/>
          <cell r="D4898"/>
          <cell r="E4898"/>
          <cell r="F4898" t="str">
            <v xml:space="preserve"> </v>
          </cell>
          <cell r="G4898"/>
          <cell r="H4898"/>
          <cell r="I4898"/>
          <cell r="J4898"/>
          <cell r="K4898"/>
          <cell r="L4898">
            <v>0</v>
          </cell>
          <cell r="M4898">
            <v>0</v>
          </cell>
          <cell r="P4898"/>
          <cell r="Q4898"/>
          <cell r="R4898"/>
          <cell r="S4898"/>
          <cell r="T4898"/>
          <cell r="U4898"/>
          <cell r="V4898"/>
          <cell r="W4898"/>
          <cell r="Y4898"/>
          <cell r="Z4898"/>
          <cell r="AA4898"/>
          <cell r="AB4898"/>
          <cell r="AC4898"/>
          <cell r="AD4898"/>
          <cell r="AE4898"/>
        </row>
        <row r="4899">
          <cell r="B4899"/>
          <cell r="C4899"/>
          <cell r="D4899"/>
          <cell r="E4899"/>
          <cell r="F4899" t="str">
            <v xml:space="preserve"> </v>
          </cell>
          <cell r="G4899"/>
          <cell r="H4899"/>
          <cell r="I4899"/>
          <cell r="J4899"/>
          <cell r="K4899"/>
          <cell r="L4899">
            <v>0</v>
          </cell>
          <cell r="M4899">
            <v>0</v>
          </cell>
          <cell r="P4899"/>
          <cell r="Q4899"/>
          <cell r="R4899"/>
          <cell r="S4899"/>
          <cell r="T4899"/>
          <cell r="U4899"/>
          <cell r="V4899"/>
          <cell r="W4899"/>
          <cell r="Y4899"/>
          <cell r="Z4899"/>
          <cell r="AA4899"/>
          <cell r="AB4899"/>
          <cell r="AC4899"/>
          <cell r="AD4899"/>
          <cell r="AE4899"/>
        </row>
        <row r="4900">
          <cell r="B4900"/>
          <cell r="C4900"/>
          <cell r="D4900"/>
          <cell r="E4900"/>
          <cell r="F4900" t="str">
            <v xml:space="preserve"> </v>
          </cell>
          <cell r="G4900"/>
          <cell r="H4900"/>
          <cell r="I4900"/>
          <cell r="J4900"/>
          <cell r="K4900"/>
          <cell r="L4900">
            <v>0</v>
          </cell>
          <cell r="M4900">
            <v>0</v>
          </cell>
          <cell r="P4900"/>
          <cell r="Q4900"/>
          <cell r="R4900"/>
          <cell r="S4900"/>
          <cell r="T4900"/>
          <cell r="U4900"/>
          <cell r="V4900"/>
          <cell r="W4900"/>
          <cell r="Y4900"/>
          <cell r="Z4900"/>
          <cell r="AA4900"/>
          <cell r="AB4900"/>
          <cell r="AC4900"/>
          <cell r="AD4900"/>
          <cell r="AE4900"/>
        </row>
        <row r="4901">
          <cell r="B4901"/>
          <cell r="C4901"/>
          <cell r="D4901"/>
          <cell r="E4901"/>
          <cell r="F4901" t="str">
            <v xml:space="preserve"> </v>
          </cell>
          <cell r="G4901"/>
          <cell r="H4901"/>
          <cell r="I4901"/>
          <cell r="J4901"/>
          <cell r="K4901"/>
          <cell r="L4901">
            <v>0</v>
          </cell>
          <cell r="M4901">
            <v>0</v>
          </cell>
          <cell r="P4901"/>
          <cell r="Q4901"/>
          <cell r="R4901"/>
          <cell r="S4901"/>
          <cell r="T4901"/>
          <cell r="U4901"/>
          <cell r="V4901"/>
          <cell r="W4901"/>
          <cell r="Y4901"/>
          <cell r="Z4901"/>
          <cell r="AA4901"/>
          <cell r="AB4901"/>
          <cell r="AC4901"/>
          <cell r="AD4901"/>
          <cell r="AE4901"/>
        </row>
        <row r="4902">
          <cell r="B4902"/>
          <cell r="C4902"/>
          <cell r="D4902"/>
          <cell r="E4902"/>
          <cell r="F4902" t="str">
            <v xml:space="preserve"> </v>
          </cell>
          <cell r="G4902"/>
          <cell r="H4902"/>
          <cell r="I4902"/>
          <cell r="J4902"/>
          <cell r="K4902"/>
          <cell r="L4902">
            <v>0</v>
          </cell>
          <cell r="M4902">
            <v>0</v>
          </cell>
          <cell r="P4902"/>
          <cell r="Q4902"/>
          <cell r="R4902"/>
          <cell r="S4902"/>
          <cell r="T4902"/>
          <cell r="U4902"/>
          <cell r="V4902"/>
          <cell r="W4902"/>
          <cell r="Y4902"/>
          <cell r="Z4902"/>
          <cell r="AA4902"/>
          <cell r="AB4902"/>
          <cell r="AC4902"/>
          <cell r="AD4902"/>
          <cell r="AE4902"/>
        </row>
        <row r="4903">
          <cell r="B4903"/>
          <cell r="C4903"/>
          <cell r="D4903"/>
          <cell r="E4903"/>
          <cell r="F4903" t="str">
            <v xml:space="preserve"> </v>
          </cell>
          <cell r="G4903"/>
          <cell r="H4903"/>
          <cell r="I4903"/>
          <cell r="J4903"/>
          <cell r="K4903"/>
          <cell r="L4903">
            <v>0</v>
          </cell>
          <cell r="M4903">
            <v>0</v>
          </cell>
          <cell r="P4903"/>
          <cell r="Q4903"/>
          <cell r="R4903"/>
          <cell r="S4903"/>
          <cell r="T4903"/>
          <cell r="U4903"/>
          <cell r="V4903"/>
          <cell r="W4903"/>
          <cell r="Y4903"/>
          <cell r="Z4903"/>
          <cell r="AA4903"/>
          <cell r="AB4903"/>
          <cell r="AC4903"/>
          <cell r="AD4903"/>
          <cell r="AE4903"/>
        </row>
        <row r="4904">
          <cell r="B4904"/>
          <cell r="C4904"/>
          <cell r="D4904"/>
          <cell r="E4904"/>
          <cell r="F4904" t="str">
            <v xml:space="preserve"> </v>
          </cell>
          <cell r="G4904"/>
          <cell r="H4904"/>
          <cell r="I4904"/>
          <cell r="J4904"/>
          <cell r="K4904"/>
          <cell r="L4904">
            <v>0</v>
          </cell>
          <cell r="M4904">
            <v>0</v>
          </cell>
          <cell r="P4904"/>
          <cell r="Q4904"/>
          <cell r="R4904"/>
          <cell r="S4904"/>
          <cell r="T4904"/>
          <cell r="U4904"/>
          <cell r="V4904"/>
          <cell r="W4904"/>
          <cell r="Y4904"/>
          <cell r="Z4904"/>
          <cell r="AA4904"/>
          <cell r="AB4904"/>
          <cell r="AC4904"/>
          <cell r="AD4904"/>
          <cell r="AE4904"/>
        </row>
        <row r="4905">
          <cell r="B4905"/>
          <cell r="C4905"/>
          <cell r="D4905"/>
          <cell r="E4905"/>
          <cell r="F4905" t="str">
            <v xml:space="preserve"> </v>
          </cell>
          <cell r="G4905"/>
          <cell r="H4905"/>
          <cell r="I4905"/>
          <cell r="J4905"/>
          <cell r="K4905"/>
          <cell r="L4905">
            <v>0</v>
          </cell>
          <cell r="M4905">
            <v>0</v>
          </cell>
          <cell r="P4905"/>
          <cell r="Q4905"/>
          <cell r="R4905"/>
          <cell r="S4905"/>
          <cell r="T4905"/>
          <cell r="U4905"/>
          <cell r="V4905"/>
          <cell r="W4905"/>
          <cell r="Y4905"/>
          <cell r="Z4905"/>
          <cell r="AA4905"/>
          <cell r="AB4905"/>
          <cell r="AC4905"/>
          <cell r="AD4905"/>
          <cell r="AE4905"/>
        </row>
        <row r="4906">
          <cell r="B4906"/>
          <cell r="C4906"/>
          <cell r="D4906"/>
          <cell r="E4906"/>
          <cell r="F4906" t="str">
            <v xml:space="preserve"> </v>
          </cell>
          <cell r="G4906"/>
          <cell r="H4906"/>
          <cell r="I4906"/>
          <cell r="J4906"/>
          <cell r="K4906"/>
          <cell r="L4906">
            <v>0</v>
          </cell>
          <cell r="M4906">
            <v>0</v>
          </cell>
          <cell r="P4906"/>
          <cell r="Q4906"/>
          <cell r="R4906"/>
          <cell r="S4906"/>
          <cell r="T4906"/>
          <cell r="U4906"/>
          <cell r="V4906"/>
          <cell r="W4906"/>
          <cell r="Y4906"/>
          <cell r="Z4906"/>
          <cell r="AA4906"/>
          <cell r="AB4906"/>
          <cell r="AC4906"/>
          <cell r="AD4906"/>
          <cell r="AE4906"/>
        </row>
        <row r="4907">
          <cell r="B4907"/>
          <cell r="C4907"/>
          <cell r="D4907"/>
          <cell r="E4907"/>
          <cell r="F4907" t="str">
            <v xml:space="preserve"> </v>
          </cell>
          <cell r="G4907"/>
          <cell r="H4907"/>
          <cell r="I4907"/>
          <cell r="J4907"/>
          <cell r="K4907"/>
          <cell r="L4907">
            <v>0</v>
          </cell>
          <cell r="M4907">
            <v>0</v>
          </cell>
          <cell r="P4907"/>
          <cell r="Q4907"/>
          <cell r="R4907"/>
          <cell r="S4907"/>
          <cell r="T4907"/>
          <cell r="U4907"/>
          <cell r="V4907"/>
          <cell r="W4907"/>
          <cell r="Y4907"/>
          <cell r="Z4907"/>
          <cell r="AA4907"/>
          <cell r="AB4907"/>
          <cell r="AC4907"/>
          <cell r="AD4907"/>
          <cell r="AE4907"/>
        </row>
        <row r="4908">
          <cell r="B4908"/>
          <cell r="C4908"/>
          <cell r="D4908"/>
          <cell r="E4908"/>
          <cell r="F4908" t="str">
            <v xml:space="preserve"> </v>
          </cell>
          <cell r="G4908"/>
          <cell r="H4908"/>
          <cell r="I4908"/>
          <cell r="J4908"/>
          <cell r="K4908"/>
          <cell r="L4908">
            <v>0</v>
          </cell>
          <cell r="M4908">
            <v>0</v>
          </cell>
          <cell r="P4908"/>
          <cell r="Q4908"/>
          <cell r="R4908"/>
          <cell r="S4908"/>
          <cell r="T4908"/>
          <cell r="U4908"/>
          <cell r="V4908"/>
          <cell r="W4908"/>
          <cell r="Y4908"/>
          <cell r="Z4908"/>
          <cell r="AA4908"/>
          <cell r="AB4908"/>
          <cell r="AC4908"/>
          <cell r="AD4908"/>
          <cell r="AE4908"/>
        </row>
        <row r="4909">
          <cell r="B4909"/>
          <cell r="C4909"/>
          <cell r="D4909"/>
          <cell r="E4909"/>
          <cell r="F4909" t="str">
            <v xml:space="preserve"> </v>
          </cell>
          <cell r="G4909"/>
          <cell r="H4909"/>
          <cell r="I4909"/>
          <cell r="J4909"/>
          <cell r="K4909"/>
          <cell r="L4909">
            <v>0</v>
          </cell>
          <cell r="M4909">
            <v>0</v>
          </cell>
          <cell r="P4909"/>
          <cell r="Q4909"/>
          <cell r="R4909"/>
          <cell r="S4909"/>
          <cell r="T4909"/>
          <cell r="U4909"/>
          <cell r="V4909"/>
          <cell r="W4909"/>
          <cell r="Y4909"/>
          <cell r="Z4909"/>
          <cell r="AA4909"/>
          <cell r="AB4909"/>
          <cell r="AC4909"/>
          <cell r="AD4909"/>
          <cell r="AE4909"/>
        </row>
        <row r="4910">
          <cell r="B4910"/>
          <cell r="C4910"/>
          <cell r="D4910"/>
          <cell r="E4910"/>
          <cell r="F4910" t="str">
            <v xml:space="preserve"> </v>
          </cell>
          <cell r="G4910"/>
          <cell r="H4910"/>
          <cell r="I4910"/>
          <cell r="J4910"/>
          <cell r="K4910"/>
          <cell r="L4910">
            <v>0</v>
          </cell>
          <cell r="M4910">
            <v>0</v>
          </cell>
          <cell r="P4910"/>
          <cell r="Q4910"/>
          <cell r="R4910"/>
          <cell r="S4910"/>
          <cell r="T4910"/>
          <cell r="U4910"/>
          <cell r="V4910"/>
          <cell r="W4910"/>
          <cell r="Y4910"/>
          <cell r="Z4910"/>
          <cell r="AA4910"/>
          <cell r="AB4910"/>
          <cell r="AC4910"/>
          <cell r="AD4910"/>
          <cell r="AE4910"/>
        </row>
        <row r="4911">
          <cell r="B4911"/>
          <cell r="C4911"/>
          <cell r="D4911"/>
          <cell r="E4911"/>
          <cell r="F4911" t="str">
            <v xml:space="preserve"> </v>
          </cell>
          <cell r="G4911"/>
          <cell r="H4911"/>
          <cell r="I4911"/>
          <cell r="J4911"/>
          <cell r="K4911"/>
          <cell r="L4911">
            <v>0</v>
          </cell>
          <cell r="M4911">
            <v>0</v>
          </cell>
          <cell r="P4911"/>
          <cell r="Q4911"/>
          <cell r="R4911"/>
          <cell r="S4911"/>
          <cell r="T4911"/>
          <cell r="U4911"/>
          <cell r="V4911"/>
          <cell r="W4911"/>
          <cell r="Y4911"/>
          <cell r="Z4911"/>
          <cell r="AA4911"/>
          <cell r="AB4911"/>
          <cell r="AC4911"/>
          <cell r="AD4911"/>
          <cell r="AE4911"/>
        </row>
        <row r="4912">
          <cell r="B4912"/>
          <cell r="C4912"/>
          <cell r="D4912"/>
          <cell r="E4912"/>
          <cell r="F4912" t="str">
            <v xml:space="preserve"> </v>
          </cell>
          <cell r="G4912"/>
          <cell r="H4912"/>
          <cell r="I4912"/>
          <cell r="J4912"/>
          <cell r="K4912"/>
          <cell r="L4912">
            <v>0</v>
          </cell>
          <cell r="M4912">
            <v>0</v>
          </cell>
          <cell r="P4912"/>
          <cell r="Q4912"/>
          <cell r="R4912"/>
          <cell r="S4912"/>
          <cell r="T4912"/>
          <cell r="U4912"/>
          <cell r="V4912"/>
          <cell r="W4912"/>
          <cell r="Y4912"/>
          <cell r="Z4912"/>
          <cell r="AA4912"/>
          <cell r="AB4912"/>
          <cell r="AC4912"/>
          <cell r="AD4912"/>
          <cell r="AE4912"/>
        </row>
        <row r="4913">
          <cell r="B4913"/>
          <cell r="C4913"/>
          <cell r="D4913"/>
          <cell r="E4913"/>
          <cell r="F4913" t="str">
            <v xml:space="preserve"> </v>
          </cell>
          <cell r="G4913"/>
          <cell r="H4913"/>
          <cell r="I4913"/>
          <cell r="J4913"/>
          <cell r="K4913"/>
          <cell r="L4913">
            <v>0</v>
          </cell>
          <cell r="M4913">
            <v>0</v>
          </cell>
          <cell r="P4913"/>
          <cell r="Q4913"/>
          <cell r="R4913"/>
          <cell r="S4913"/>
          <cell r="T4913"/>
          <cell r="U4913"/>
          <cell r="V4913"/>
          <cell r="W4913"/>
          <cell r="Y4913"/>
          <cell r="Z4913"/>
          <cell r="AA4913"/>
          <cell r="AB4913"/>
          <cell r="AC4913"/>
          <cell r="AD4913"/>
          <cell r="AE4913"/>
        </row>
        <row r="4914">
          <cell r="B4914"/>
          <cell r="C4914"/>
          <cell r="D4914"/>
          <cell r="E4914"/>
          <cell r="F4914" t="str">
            <v xml:space="preserve"> </v>
          </cell>
          <cell r="G4914"/>
          <cell r="H4914"/>
          <cell r="I4914"/>
          <cell r="J4914"/>
          <cell r="K4914"/>
          <cell r="L4914">
            <v>0</v>
          </cell>
          <cell r="M4914">
            <v>0</v>
          </cell>
          <cell r="P4914"/>
          <cell r="Q4914"/>
          <cell r="R4914"/>
          <cell r="S4914"/>
          <cell r="T4914"/>
          <cell r="U4914"/>
          <cell r="V4914"/>
          <cell r="W4914"/>
          <cell r="Y4914"/>
          <cell r="Z4914"/>
          <cell r="AA4914"/>
          <cell r="AB4914"/>
          <cell r="AC4914"/>
          <cell r="AD4914"/>
          <cell r="AE4914"/>
        </row>
        <row r="4915">
          <cell r="B4915"/>
          <cell r="C4915"/>
          <cell r="D4915"/>
          <cell r="E4915"/>
          <cell r="F4915" t="str">
            <v xml:space="preserve"> </v>
          </cell>
          <cell r="G4915"/>
          <cell r="H4915"/>
          <cell r="I4915"/>
          <cell r="J4915"/>
          <cell r="K4915"/>
          <cell r="L4915">
            <v>0</v>
          </cell>
          <cell r="M4915">
            <v>0</v>
          </cell>
          <cell r="P4915"/>
          <cell r="Q4915"/>
          <cell r="R4915"/>
          <cell r="S4915"/>
          <cell r="T4915"/>
          <cell r="U4915"/>
          <cell r="V4915"/>
          <cell r="W4915"/>
          <cell r="Y4915"/>
          <cell r="Z4915"/>
          <cell r="AA4915"/>
          <cell r="AB4915"/>
          <cell r="AC4915"/>
          <cell r="AD4915"/>
          <cell r="AE4915"/>
        </row>
        <row r="4916">
          <cell r="B4916"/>
          <cell r="C4916"/>
          <cell r="D4916"/>
          <cell r="E4916"/>
          <cell r="F4916" t="str">
            <v xml:space="preserve"> </v>
          </cell>
          <cell r="G4916"/>
          <cell r="H4916"/>
          <cell r="I4916"/>
          <cell r="J4916"/>
          <cell r="K4916"/>
          <cell r="L4916">
            <v>0</v>
          </cell>
          <cell r="M4916">
            <v>0</v>
          </cell>
          <cell r="P4916"/>
          <cell r="Q4916"/>
          <cell r="R4916"/>
          <cell r="S4916"/>
          <cell r="T4916"/>
          <cell r="U4916"/>
          <cell r="V4916"/>
          <cell r="W4916"/>
          <cell r="Y4916"/>
          <cell r="Z4916"/>
          <cell r="AA4916"/>
          <cell r="AB4916"/>
          <cell r="AC4916"/>
          <cell r="AD4916"/>
          <cell r="AE4916"/>
        </row>
        <row r="4917">
          <cell r="B4917"/>
          <cell r="C4917"/>
          <cell r="D4917"/>
          <cell r="E4917"/>
          <cell r="F4917" t="str">
            <v xml:space="preserve"> </v>
          </cell>
          <cell r="G4917"/>
          <cell r="H4917"/>
          <cell r="I4917"/>
          <cell r="J4917"/>
          <cell r="K4917"/>
          <cell r="L4917">
            <v>0</v>
          </cell>
          <cell r="M4917">
            <v>0</v>
          </cell>
          <cell r="P4917"/>
          <cell r="Q4917"/>
          <cell r="R4917"/>
          <cell r="S4917"/>
          <cell r="T4917"/>
          <cell r="U4917"/>
          <cell r="V4917"/>
          <cell r="W4917"/>
          <cell r="Y4917"/>
          <cell r="Z4917"/>
          <cell r="AA4917"/>
          <cell r="AB4917"/>
          <cell r="AC4917"/>
          <cell r="AD4917"/>
          <cell r="AE4917"/>
        </row>
        <row r="4918">
          <cell r="B4918"/>
          <cell r="C4918"/>
          <cell r="D4918"/>
          <cell r="E4918"/>
          <cell r="F4918" t="str">
            <v xml:space="preserve"> </v>
          </cell>
          <cell r="G4918"/>
          <cell r="H4918"/>
          <cell r="I4918"/>
          <cell r="J4918"/>
          <cell r="K4918"/>
          <cell r="L4918">
            <v>0</v>
          </cell>
          <cell r="M4918">
            <v>0</v>
          </cell>
          <cell r="P4918"/>
          <cell r="Q4918"/>
          <cell r="R4918"/>
          <cell r="S4918"/>
          <cell r="T4918"/>
          <cell r="U4918"/>
          <cell r="V4918"/>
          <cell r="W4918"/>
          <cell r="Y4918"/>
          <cell r="Z4918"/>
          <cell r="AA4918"/>
          <cell r="AB4918"/>
          <cell r="AC4918"/>
          <cell r="AD4918"/>
          <cell r="AE4918"/>
        </row>
        <row r="4919">
          <cell r="B4919"/>
          <cell r="C4919"/>
          <cell r="D4919"/>
          <cell r="E4919"/>
          <cell r="F4919" t="str">
            <v xml:space="preserve"> </v>
          </cell>
          <cell r="G4919"/>
          <cell r="H4919"/>
          <cell r="I4919"/>
          <cell r="J4919"/>
          <cell r="K4919"/>
          <cell r="L4919">
            <v>0</v>
          </cell>
          <cell r="M4919">
            <v>0</v>
          </cell>
          <cell r="P4919"/>
          <cell r="Q4919"/>
          <cell r="R4919"/>
          <cell r="S4919"/>
          <cell r="T4919"/>
          <cell r="U4919"/>
          <cell r="V4919"/>
          <cell r="W4919"/>
          <cell r="Y4919"/>
          <cell r="Z4919"/>
          <cell r="AA4919"/>
          <cell r="AB4919"/>
          <cell r="AC4919"/>
          <cell r="AD4919"/>
          <cell r="AE4919"/>
        </row>
        <row r="4920">
          <cell r="B4920"/>
          <cell r="C4920"/>
          <cell r="D4920"/>
          <cell r="E4920"/>
          <cell r="F4920" t="str">
            <v xml:space="preserve"> </v>
          </cell>
          <cell r="G4920"/>
          <cell r="H4920"/>
          <cell r="I4920"/>
          <cell r="J4920"/>
          <cell r="K4920"/>
          <cell r="L4920">
            <v>0</v>
          </cell>
          <cell r="M4920">
            <v>0</v>
          </cell>
          <cell r="P4920"/>
          <cell r="Q4920"/>
          <cell r="R4920"/>
          <cell r="S4920"/>
          <cell r="T4920"/>
          <cell r="U4920"/>
          <cell r="V4920"/>
          <cell r="W4920"/>
          <cell r="Y4920"/>
          <cell r="Z4920"/>
          <cell r="AA4920"/>
          <cell r="AB4920"/>
          <cell r="AC4920"/>
          <cell r="AD4920"/>
          <cell r="AE4920"/>
        </row>
        <row r="4921">
          <cell r="B4921"/>
          <cell r="C4921"/>
          <cell r="D4921"/>
          <cell r="E4921"/>
          <cell r="F4921" t="str">
            <v xml:space="preserve"> </v>
          </cell>
          <cell r="G4921"/>
          <cell r="H4921"/>
          <cell r="I4921"/>
          <cell r="J4921"/>
          <cell r="K4921"/>
          <cell r="L4921">
            <v>0</v>
          </cell>
          <cell r="M4921">
            <v>0</v>
          </cell>
          <cell r="P4921"/>
          <cell r="Q4921"/>
          <cell r="R4921"/>
          <cell r="S4921"/>
          <cell r="T4921"/>
          <cell r="U4921"/>
          <cell r="V4921"/>
          <cell r="W4921"/>
          <cell r="Y4921"/>
          <cell r="Z4921"/>
          <cell r="AA4921"/>
          <cell r="AB4921"/>
          <cell r="AC4921"/>
          <cell r="AD4921"/>
          <cell r="AE4921"/>
        </row>
        <row r="4922">
          <cell r="B4922"/>
          <cell r="C4922"/>
          <cell r="D4922"/>
          <cell r="E4922"/>
          <cell r="F4922" t="str">
            <v xml:space="preserve"> </v>
          </cell>
          <cell r="G4922"/>
          <cell r="H4922"/>
          <cell r="I4922"/>
          <cell r="J4922"/>
          <cell r="K4922"/>
          <cell r="L4922">
            <v>0</v>
          </cell>
          <cell r="M4922">
            <v>0</v>
          </cell>
          <cell r="P4922"/>
          <cell r="Q4922"/>
          <cell r="R4922"/>
          <cell r="S4922"/>
          <cell r="T4922"/>
          <cell r="U4922"/>
          <cell r="V4922"/>
          <cell r="W4922"/>
          <cell r="Y4922"/>
          <cell r="Z4922"/>
          <cell r="AA4922"/>
          <cell r="AB4922"/>
          <cell r="AC4922"/>
          <cell r="AD4922"/>
          <cell r="AE4922"/>
        </row>
        <row r="4923">
          <cell r="B4923"/>
          <cell r="C4923"/>
          <cell r="D4923"/>
          <cell r="E4923"/>
          <cell r="F4923" t="str">
            <v xml:space="preserve"> </v>
          </cell>
          <cell r="G4923"/>
          <cell r="H4923"/>
          <cell r="I4923"/>
          <cell r="J4923"/>
          <cell r="K4923"/>
          <cell r="L4923">
            <v>0</v>
          </cell>
          <cell r="M4923">
            <v>0</v>
          </cell>
          <cell r="P4923"/>
          <cell r="Q4923"/>
          <cell r="R4923"/>
          <cell r="S4923"/>
          <cell r="T4923"/>
          <cell r="U4923"/>
          <cell r="V4923"/>
          <cell r="W4923"/>
          <cell r="Y4923"/>
          <cell r="Z4923"/>
          <cell r="AA4923"/>
          <cell r="AB4923"/>
          <cell r="AC4923"/>
          <cell r="AD4923"/>
          <cell r="AE4923"/>
        </row>
        <row r="4924">
          <cell r="B4924"/>
          <cell r="C4924"/>
          <cell r="D4924"/>
          <cell r="E4924"/>
          <cell r="F4924" t="str">
            <v xml:space="preserve"> </v>
          </cell>
          <cell r="G4924"/>
          <cell r="H4924"/>
          <cell r="I4924"/>
          <cell r="J4924"/>
          <cell r="K4924"/>
          <cell r="L4924">
            <v>0</v>
          </cell>
          <cell r="M4924">
            <v>0</v>
          </cell>
          <cell r="P4924"/>
          <cell r="Q4924"/>
          <cell r="R4924"/>
          <cell r="S4924"/>
          <cell r="T4924"/>
          <cell r="U4924"/>
          <cell r="V4924"/>
          <cell r="W4924"/>
          <cell r="Y4924"/>
          <cell r="Z4924"/>
          <cell r="AA4924"/>
          <cell r="AB4924"/>
          <cell r="AC4924"/>
          <cell r="AD4924"/>
          <cell r="AE4924"/>
        </row>
        <row r="4925">
          <cell r="B4925"/>
          <cell r="C4925"/>
          <cell r="D4925"/>
          <cell r="E4925"/>
          <cell r="F4925" t="str">
            <v xml:space="preserve"> </v>
          </cell>
          <cell r="G4925"/>
          <cell r="H4925"/>
          <cell r="I4925"/>
          <cell r="J4925"/>
          <cell r="K4925"/>
          <cell r="L4925">
            <v>0</v>
          </cell>
          <cell r="M4925">
            <v>0</v>
          </cell>
          <cell r="P4925"/>
          <cell r="Q4925"/>
          <cell r="R4925"/>
          <cell r="S4925"/>
          <cell r="T4925"/>
          <cell r="U4925"/>
          <cell r="V4925"/>
          <cell r="W4925"/>
          <cell r="Y4925"/>
          <cell r="Z4925"/>
          <cell r="AA4925"/>
          <cell r="AB4925"/>
          <cell r="AC4925"/>
          <cell r="AD4925"/>
          <cell r="AE4925"/>
        </row>
        <row r="4926">
          <cell r="B4926"/>
          <cell r="C4926"/>
          <cell r="D4926"/>
          <cell r="E4926"/>
          <cell r="F4926" t="str">
            <v xml:space="preserve"> </v>
          </cell>
          <cell r="G4926"/>
          <cell r="H4926"/>
          <cell r="I4926"/>
          <cell r="J4926"/>
          <cell r="K4926"/>
          <cell r="L4926">
            <v>0</v>
          </cell>
          <cell r="M4926">
            <v>0</v>
          </cell>
          <cell r="P4926"/>
          <cell r="Q4926"/>
          <cell r="R4926"/>
          <cell r="S4926"/>
          <cell r="T4926"/>
          <cell r="U4926"/>
          <cell r="V4926"/>
          <cell r="W4926"/>
          <cell r="Y4926"/>
          <cell r="Z4926"/>
          <cell r="AA4926"/>
          <cell r="AB4926"/>
          <cell r="AC4926"/>
          <cell r="AD4926"/>
          <cell r="AE4926"/>
        </row>
        <row r="4927">
          <cell r="B4927"/>
          <cell r="C4927"/>
          <cell r="D4927"/>
          <cell r="E4927"/>
          <cell r="F4927" t="str">
            <v xml:space="preserve"> </v>
          </cell>
          <cell r="G4927"/>
          <cell r="H4927"/>
          <cell r="I4927"/>
          <cell r="J4927"/>
          <cell r="K4927"/>
          <cell r="L4927">
            <v>0</v>
          </cell>
          <cell r="M4927">
            <v>0</v>
          </cell>
          <cell r="P4927"/>
          <cell r="Q4927"/>
          <cell r="R4927"/>
          <cell r="S4927"/>
          <cell r="T4927"/>
          <cell r="U4927"/>
          <cell r="V4927"/>
          <cell r="W4927"/>
          <cell r="Y4927"/>
          <cell r="Z4927"/>
          <cell r="AA4927"/>
          <cell r="AB4927"/>
          <cell r="AC4927"/>
          <cell r="AD4927"/>
          <cell r="AE4927"/>
        </row>
        <row r="4928">
          <cell r="B4928"/>
          <cell r="C4928"/>
          <cell r="D4928"/>
          <cell r="E4928"/>
          <cell r="F4928" t="str">
            <v xml:space="preserve"> </v>
          </cell>
          <cell r="G4928"/>
          <cell r="H4928"/>
          <cell r="I4928"/>
          <cell r="J4928"/>
          <cell r="K4928"/>
          <cell r="L4928">
            <v>0</v>
          </cell>
          <cell r="M4928">
            <v>0</v>
          </cell>
          <cell r="P4928"/>
          <cell r="Q4928"/>
          <cell r="R4928"/>
          <cell r="S4928"/>
          <cell r="T4928"/>
          <cell r="U4928"/>
          <cell r="V4928"/>
          <cell r="W4928"/>
          <cell r="Y4928"/>
          <cell r="Z4928"/>
          <cell r="AA4928"/>
          <cell r="AB4928"/>
          <cell r="AC4928"/>
          <cell r="AD4928"/>
          <cell r="AE4928"/>
        </row>
        <row r="4929">
          <cell r="B4929"/>
          <cell r="C4929"/>
          <cell r="D4929"/>
          <cell r="E4929"/>
          <cell r="F4929" t="str">
            <v xml:space="preserve"> </v>
          </cell>
          <cell r="G4929"/>
          <cell r="H4929"/>
          <cell r="I4929"/>
          <cell r="J4929"/>
          <cell r="K4929"/>
          <cell r="L4929">
            <v>0</v>
          </cell>
          <cell r="M4929">
            <v>0</v>
          </cell>
          <cell r="P4929"/>
          <cell r="Q4929"/>
          <cell r="R4929"/>
          <cell r="S4929"/>
          <cell r="T4929"/>
          <cell r="U4929"/>
          <cell r="V4929"/>
          <cell r="W4929"/>
          <cell r="Y4929"/>
          <cell r="Z4929"/>
          <cell r="AA4929"/>
          <cell r="AB4929"/>
          <cell r="AC4929"/>
          <cell r="AD4929"/>
          <cell r="AE4929"/>
        </row>
        <row r="4930">
          <cell r="B4930"/>
          <cell r="C4930"/>
          <cell r="D4930"/>
          <cell r="E4930"/>
          <cell r="F4930" t="str">
            <v xml:space="preserve"> </v>
          </cell>
          <cell r="G4930"/>
          <cell r="H4930"/>
          <cell r="I4930"/>
          <cell r="J4930"/>
          <cell r="K4930"/>
          <cell r="L4930">
            <v>0</v>
          </cell>
          <cell r="M4930">
            <v>0</v>
          </cell>
          <cell r="P4930"/>
          <cell r="Q4930"/>
          <cell r="R4930"/>
          <cell r="S4930"/>
          <cell r="T4930"/>
          <cell r="U4930"/>
          <cell r="V4930"/>
          <cell r="W4930"/>
          <cell r="Y4930"/>
          <cell r="Z4930"/>
          <cell r="AA4930"/>
          <cell r="AB4930"/>
          <cell r="AC4930"/>
          <cell r="AD4930"/>
          <cell r="AE4930"/>
        </row>
        <row r="4931">
          <cell r="B4931"/>
          <cell r="C4931"/>
          <cell r="D4931"/>
          <cell r="E4931"/>
          <cell r="F4931" t="str">
            <v xml:space="preserve"> </v>
          </cell>
          <cell r="G4931"/>
          <cell r="H4931"/>
          <cell r="I4931"/>
          <cell r="J4931"/>
          <cell r="K4931"/>
          <cell r="L4931">
            <v>0</v>
          </cell>
          <cell r="M4931">
            <v>0</v>
          </cell>
          <cell r="P4931"/>
          <cell r="Q4931"/>
          <cell r="R4931"/>
          <cell r="S4931"/>
          <cell r="T4931"/>
          <cell r="U4931"/>
          <cell r="V4931"/>
          <cell r="W4931"/>
          <cell r="Y4931"/>
          <cell r="Z4931"/>
          <cell r="AA4931"/>
          <cell r="AB4931"/>
          <cell r="AC4931"/>
          <cell r="AD4931"/>
          <cell r="AE4931"/>
        </row>
        <row r="4932">
          <cell r="B4932"/>
          <cell r="C4932"/>
          <cell r="D4932"/>
          <cell r="E4932"/>
          <cell r="F4932" t="str">
            <v xml:space="preserve"> </v>
          </cell>
          <cell r="G4932"/>
          <cell r="H4932"/>
          <cell r="I4932"/>
          <cell r="J4932"/>
          <cell r="K4932"/>
          <cell r="L4932">
            <v>0</v>
          </cell>
          <cell r="M4932">
            <v>0</v>
          </cell>
          <cell r="P4932"/>
          <cell r="Q4932"/>
          <cell r="R4932"/>
          <cell r="S4932"/>
          <cell r="T4932"/>
          <cell r="U4932"/>
          <cell r="V4932"/>
          <cell r="W4932"/>
          <cell r="Y4932"/>
          <cell r="Z4932"/>
          <cell r="AA4932"/>
          <cell r="AB4932"/>
          <cell r="AC4932"/>
          <cell r="AD4932"/>
          <cell r="AE4932"/>
        </row>
        <row r="4933">
          <cell r="B4933"/>
          <cell r="C4933"/>
          <cell r="D4933"/>
          <cell r="E4933"/>
          <cell r="F4933" t="str">
            <v xml:space="preserve"> </v>
          </cell>
          <cell r="G4933"/>
          <cell r="H4933"/>
          <cell r="I4933"/>
          <cell r="J4933"/>
          <cell r="K4933"/>
          <cell r="L4933">
            <v>0</v>
          </cell>
          <cell r="M4933">
            <v>0</v>
          </cell>
          <cell r="P4933"/>
          <cell r="Q4933"/>
          <cell r="R4933"/>
          <cell r="S4933"/>
          <cell r="T4933"/>
          <cell r="U4933"/>
          <cell r="V4933"/>
          <cell r="W4933"/>
          <cell r="Y4933"/>
          <cell r="Z4933"/>
          <cell r="AA4933"/>
          <cell r="AB4933"/>
          <cell r="AC4933"/>
          <cell r="AD4933"/>
          <cell r="AE4933"/>
        </row>
        <row r="4934">
          <cell r="B4934"/>
          <cell r="C4934"/>
          <cell r="D4934"/>
          <cell r="E4934"/>
          <cell r="F4934" t="str">
            <v xml:space="preserve"> </v>
          </cell>
          <cell r="G4934"/>
          <cell r="H4934"/>
          <cell r="I4934"/>
          <cell r="J4934"/>
          <cell r="K4934"/>
          <cell r="L4934">
            <v>0</v>
          </cell>
          <cell r="M4934">
            <v>0</v>
          </cell>
          <cell r="P4934"/>
          <cell r="Q4934"/>
          <cell r="R4934"/>
          <cell r="S4934"/>
          <cell r="T4934"/>
          <cell r="U4934"/>
          <cell r="V4934"/>
          <cell r="W4934"/>
          <cell r="Y4934"/>
          <cell r="Z4934"/>
          <cell r="AA4934"/>
          <cell r="AB4934"/>
          <cell r="AC4934"/>
          <cell r="AD4934"/>
          <cell r="AE4934"/>
        </row>
        <row r="4935">
          <cell r="B4935"/>
          <cell r="C4935"/>
          <cell r="D4935"/>
          <cell r="E4935"/>
          <cell r="F4935" t="str">
            <v xml:space="preserve"> </v>
          </cell>
          <cell r="G4935"/>
          <cell r="H4935"/>
          <cell r="I4935"/>
          <cell r="J4935"/>
          <cell r="K4935"/>
          <cell r="L4935">
            <v>0</v>
          </cell>
          <cell r="M4935">
            <v>0</v>
          </cell>
          <cell r="P4935"/>
          <cell r="Q4935"/>
          <cell r="R4935"/>
          <cell r="S4935"/>
          <cell r="T4935"/>
          <cell r="U4935"/>
          <cell r="V4935"/>
          <cell r="W4935"/>
          <cell r="Y4935"/>
          <cell r="Z4935"/>
          <cell r="AA4935"/>
          <cell r="AB4935"/>
          <cell r="AC4935"/>
          <cell r="AD4935"/>
          <cell r="AE4935"/>
        </row>
        <row r="4936">
          <cell r="B4936"/>
          <cell r="C4936"/>
          <cell r="D4936"/>
          <cell r="E4936"/>
          <cell r="F4936" t="str">
            <v xml:space="preserve"> </v>
          </cell>
          <cell r="G4936"/>
          <cell r="H4936"/>
          <cell r="I4936"/>
          <cell r="J4936"/>
          <cell r="K4936"/>
          <cell r="L4936">
            <v>0</v>
          </cell>
          <cell r="M4936">
            <v>0</v>
          </cell>
          <cell r="P4936"/>
          <cell r="Q4936"/>
          <cell r="R4936"/>
          <cell r="S4936"/>
          <cell r="T4936"/>
          <cell r="U4936"/>
          <cell r="V4936"/>
          <cell r="W4936"/>
          <cell r="Y4936"/>
          <cell r="Z4936"/>
          <cell r="AA4936"/>
          <cell r="AB4936"/>
          <cell r="AC4936"/>
          <cell r="AD4936"/>
          <cell r="AE4936"/>
        </row>
        <row r="4937">
          <cell r="B4937"/>
          <cell r="C4937"/>
          <cell r="D4937"/>
          <cell r="E4937"/>
          <cell r="F4937" t="str">
            <v xml:space="preserve"> </v>
          </cell>
          <cell r="G4937"/>
          <cell r="H4937"/>
          <cell r="I4937"/>
          <cell r="J4937"/>
          <cell r="K4937"/>
          <cell r="L4937">
            <v>0</v>
          </cell>
          <cell r="M4937">
            <v>0</v>
          </cell>
          <cell r="P4937"/>
          <cell r="Q4937"/>
          <cell r="R4937"/>
          <cell r="S4937"/>
          <cell r="T4937"/>
          <cell r="U4937"/>
          <cell r="V4937"/>
          <cell r="W4937"/>
          <cell r="Y4937"/>
          <cell r="Z4937"/>
          <cell r="AA4937"/>
          <cell r="AB4937"/>
          <cell r="AC4937"/>
          <cell r="AD4937"/>
          <cell r="AE4937"/>
        </row>
        <row r="4938">
          <cell r="B4938"/>
          <cell r="C4938"/>
          <cell r="D4938"/>
          <cell r="E4938"/>
          <cell r="F4938" t="str">
            <v xml:space="preserve"> </v>
          </cell>
          <cell r="G4938"/>
          <cell r="H4938"/>
          <cell r="I4938"/>
          <cell r="J4938"/>
          <cell r="K4938"/>
          <cell r="L4938">
            <v>0</v>
          </cell>
          <cell r="M4938">
            <v>0</v>
          </cell>
          <cell r="P4938"/>
          <cell r="Q4938"/>
          <cell r="R4938"/>
          <cell r="S4938"/>
          <cell r="T4938"/>
          <cell r="U4938"/>
          <cell r="V4938"/>
          <cell r="W4938"/>
          <cell r="Y4938"/>
          <cell r="Z4938"/>
          <cell r="AA4938"/>
          <cell r="AB4938"/>
          <cell r="AC4938"/>
          <cell r="AD4938"/>
          <cell r="AE4938"/>
        </row>
        <row r="4939">
          <cell r="B4939"/>
          <cell r="C4939"/>
          <cell r="D4939"/>
          <cell r="E4939"/>
          <cell r="F4939" t="str">
            <v xml:space="preserve"> </v>
          </cell>
          <cell r="G4939"/>
          <cell r="H4939"/>
          <cell r="I4939"/>
          <cell r="J4939"/>
          <cell r="K4939"/>
          <cell r="L4939">
            <v>0</v>
          </cell>
          <cell r="M4939">
            <v>0</v>
          </cell>
          <cell r="P4939"/>
          <cell r="Q4939"/>
          <cell r="R4939"/>
          <cell r="S4939"/>
          <cell r="T4939"/>
          <cell r="U4939"/>
          <cell r="V4939"/>
          <cell r="W4939"/>
          <cell r="Y4939"/>
          <cell r="Z4939"/>
          <cell r="AA4939"/>
          <cell r="AB4939"/>
          <cell r="AC4939"/>
          <cell r="AD4939"/>
          <cell r="AE4939"/>
        </row>
        <row r="4940">
          <cell r="B4940"/>
          <cell r="C4940"/>
          <cell r="D4940"/>
          <cell r="E4940"/>
          <cell r="F4940" t="str">
            <v xml:space="preserve"> </v>
          </cell>
          <cell r="G4940"/>
          <cell r="H4940"/>
          <cell r="I4940"/>
          <cell r="J4940"/>
          <cell r="K4940"/>
          <cell r="L4940">
            <v>0</v>
          </cell>
          <cell r="M4940">
            <v>0</v>
          </cell>
          <cell r="P4940"/>
          <cell r="Q4940"/>
          <cell r="R4940"/>
          <cell r="S4940"/>
          <cell r="T4940"/>
          <cell r="U4940"/>
          <cell r="V4940"/>
          <cell r="W4940"/>
          <cell r="Y4940"/>
          <cell r="Z4940"/>
          <cell r="AA4940"/>
          <cell r="AB4940"/>
          <cell r="AC4940"/>
          <cell r="AD4940"/>
          <cell r="AE4940"/>
        </row>
        <row r="4941">
          <cell r="B4941"/>
          <cell r="C4941"/>
          <cell r="D4941"/>
          <cell r="E4941"/>
          <cell r="F4941" t="str">
            <v xml:space="preserve"> </v>
          </cell>
          <cell r="G4941"/>
          <cell r="H4941"/>
          <cell r="I4941"/>
          <cell r="J4941"/>
          <cell r="K4941"/>
          <cell r="L4941">
            <v>0</v>
          </cell>
          <cell r="M4941">
            <v>0</v>
          </cell>
          <cell r="P4941"/>
          <cell r="Q4941"/>
          <cell r="R4941"/>
          <cell r="S4941"/>
          <cell r="T4941"/>
          <cell r="U4941"/>
          <cell r="V4941"/>
          <cell r="W4941"/>
          <cell r="Y4941"/>
          <cell r="Z4941"/>
          <cell r="AA4941"/>
          <cell r="AB4941"/>
          <cell r="AC4941"/>
          <cell r="AD4941"/>
          <cell r="AE4941"/>
        </row>
        <row r="4942">
          <cell r="B4942"/>
          <cell r="C4942"/>
          <cell r="D4942"/>
          <cell r="E4942"/>
          <cell r="F4942" t="str">
            <v xml:space="preserve"> </v>
          </cell>
          <cell r="G4942"/>
          <cell r="H4942"/>
          <cell r="I4942"/>
          <cell r="J4942"/>
          <cell r="K4942"/>
          <cell r="L4942">
            <v>0</v>
          </cell>
          <cell r="M4942">
            <v>0</v>
          </cell>
          <cell r="P4942"/>
          <cell r="Q4942"/>
          <cell r="R4942"/>
          <cell r="S4942"/>
          <cell r="T4942"/>
          <cell r="U4942"/>
          <cell r="V4942"/>
          <cell r="W4942"/>
          <cell r="Y4942"/>
          <cell r="Z4942"/>
          <cell r="AA4942"/>
          <cell r="AB4942"/>
          <cell r="AC4942"/>
          <cell r="AD4942"/>
          <cell r="AE4942"/>
        </row>
        <row r="4943">
          <cell r="B4943"/>
          <cell r="C4943"/>
          <cell r="D4943"/>
          <cell r="E4943"/>
          <cell r="F4943" t="str">
            <v xml:space="preserve"> </v>
          </cell>
          <cell r="G4943"/>
          <cell r="H4943"/>
          <cell r="I4943"/>
          <cell r="J4943"/>
          <cell r="K4943"/>
          <cell r="L4943">
            <v>0</v>
          </cell>
          <cell r="M4943">
            <v>0</v>
          </cell>
          <cell r="P4943"/>
          <cell r="Q4943"/>
          <cell r="R4943"/>
          <cell r="S4943"/>
          <cell r="T4943"/>
          <cell r="U4943"/>
          <cell r="V4943"/>
          <cell r="W4943"/>
          <cell r="Y4943"/>
          <cell r="Z4943"/>
          <cell r="AA4943"/>
          <cell r="AB4943"/>
          <cell r="AC4943"/>
          <cell r="AD4943"/>
          <cell r="AE4943"/>
        </row>
        <row r="4944">
          <cell r="B4944"/>
          <cell r="C4944"/>
          <cell r="D4944"/>
          <cell r="E4944"/>
          <cell r="F4944" t="str">
            <v xml:space="preserve"> </v>
          </cell>
          <cell r="G4944"/>
          <cell r="H4944"/>
          <cell r="I4944"/>
          <cell r="J4944"/>
          <cell r="K4944"/>
          <cell r="L4944">
            <v>0</v>
          </cell>
          <cell r="M4944">
            <v>0</v>
          </cell>
          <cell r="P4944"/>
          <cell r="Q4944"/>
          <cell r="R4944"/>
          <cell r="S4944"/>
          <cell r="T4944"/>
          <cell r="U4944"/>
          <cell r="V4944"/>
          <cell r="W4944"/>
          <cell r="Y4944"/>
          <cell r="Z4944"/>
          <cell r="AA4944"/>
          <cell r="AB4944"/>
          <cell r="AC4944"/>
          <cell r="AD4944"/>
          <cell r="AE4944"/>
        </row>
        <row r="4945">
          <cell r="B4945"/>
          <cell r="C4945"/>
          <cell r="D4945"/>
          <cell r="E4945"/>
          <cell r="F4945" t="str">
            <v xml:space="preserve"> </v>
          </cell>
          <cell r="G4945"/>
          <cell r="H4945"/>
          <cell r="I4945"/>
          <cell r="J4945"/>
          <cell r="K4945"/>
          <cell r="L4945">
            <v>0</v>
          </cell>
          <cell r="M4945">
            <v>0</v>
          </cell>
          <cell r="P4945"/>
          <cell r="Q4945"/>
          <cell r="R4945"/>
          <cell r="S4945"/>
          <cell r="T4945"/>
          <cell r="U4945"/>
          <cell r="V4945"/>
          <cell r="W4945"/>
          <cell r="Y4945"/>
          <cell r="Z4945"/>
          <cell r="AA4945"/>
          <cell r="AB4945"/>
          <cell r="AC4945"/>
          <cell r="AD4945"/>
          <cell r="AE4945"/>
        </row>
        <row r="4946">
          <cell r="B4946"/>
          <cell r="C4946"/>
          <cell r="D4946"/>
          <cell r="E4946"/>
          <cell r="F4946" t="str">
            <v xml:space="preserve"> </v>
          </cell>
          <cell r="G4946"/>
          <cell r="H4946"/>
          <cell r="I4946"/>
          <cell r="J4946"/>
          <cell r="K4946"/>
          <cell r="L4946">
            <v>0</v>
          </cell>
          <cell r="M4946">
            <v>0</v>
          </cell>
          <cell r="P4946"/>
          <cell r="Q4946"/>
          <cell r="R4946"/>
          <cell r="S4946"/>
          <cell r="T4946"/>
          <cell r="U4946"/>
          <cell r="V4946"/>
          <cell r="W4946"/>
          <cell r="Y4946"/>
          <cell r="Z4946"/>
          <cell r="AA4946"/>
          <cell r="AB4946"/>
          <cell r="AC4946"/>
          <cell r="AD4946"/>
          <cell r="AE4946"/>
        </row>
        <row r="4947">
          <cell r="B4947"/>
          <cell r="C4947"/>
          <cell r="D4947"/>
          <cell r="E4947"/>
          <cell r="F4947" t="str">
            <v xml:space="preserve"> </v>
          </cell>
          <cell r="G4947"/>
          <cell r="H4947"/>
          <cell r="I4947"/>
          <cell r="J4947"/>
          <cell r="K4947"/>
          <cell r="L4947">
            <v>0</v>
          </cell>
          <cell r="M4947">
            <v>0</v>
          </cell>
          <cell r="P4947"/>
          <cell r="Q4947"/>
          <cell r="R4947"/>
          <cell r="S4947"/>
          <cell r="T4947"/>
          <cell r="U4947"/>
          <cell r="V4947"/>
          <cell r="W4947"/>
          <cell r="Y4947"/>
          <cell r="Z4947"/>
          <cell r="AA4947"/>
          <cell r="AB4947"/>
          <cell r="AC4947"/>
          <cell r="AD4947"/>
          <cell r="AE4947"/>
        </row>
        <row r="4948">
          <cell r="B4948"/>
          <cell r="C4948"/>
          <cell r="D4948"/>
          <cell r="E4948"/>
          <cell r="F4948" t="str">
            <v xml:space="preserve"> </v>
          </cell>
          <cell r="G4948"/>
          <cell r="H4948"/>
          <cell r="I4948"/>
          <cell r="J4948"/>
          <cell r="K4948"/>
          <cell r="L4948">
            <v>0</v>
          </cell>
          <cell r="M4948">
            <v>0</v>
          </cell>
          <cell r="P4948"/>
          <cell r="Q4948"/>
          <cell r="R4948"/>
          <cell r="S4948"/>
          <cell r="T4948"/>
          <cell r="U4948"/>
          <cell r="V4948"/>
          <cell r="W4948"/>
          <cell r="Y4948"/>
          <cell r="Z4948"/>
          <cell r="AA4948"/>
          <cell r="AB4948"/>
          <cell r="AC4948"/>
          <cell r="AD4948"/>
          <cell r="AE4948"/>
        </row>
        <row r="4949">
          <cell r="B4949"/>
          <cell r="C4949"/>
          <cell r="D4949"/>
          <cell r="E4949"/>
          <cell r="F4949" t="str">
            <v xml:space="preserve"> </v>
          </cell>
          <cell r="G4949"/>
          <cell r="H4949"/>
          <cell r="I4949"/>
          <cell r="J4949"/>
          <cell r="K4949"/>
          <cell r="L4949">
            <v>0</v>
          </cell>
          <cell r="M4949">
            <v>0</v>
          </cell>
          <cell r="P4949"/>
          <cell r="Q4949"/>
          <cell r="R4949"/>
          <cell r="S4949"/>
          <cell r="T4949"/>
          <cell r="U4949"/>
          <cell r="V4949"/>
          <cell r="W4949"/>
          <cell r="Y4949"/>
          <cell r="Z4949"/>
          <cell r="AA4949"/>
          <cell r="AB4949"/>
          <cell r="AC4949"/>
          <cell r="AD4949"/>
          <cell r="AE4949"/>
        </row>
        <row r="4950">
          <cell r="B4950"/>
          <cell r="C4950"/>
          <cell r="D4950"/>
          <cell r="E4950"/>
          <cell r="F4950" t="str">
            <v xml:space="preserve"> </v>
          </cell>
          <cell r="G4950"/>
          <cell r="H4950"/>
          <cell r="I4950"/>
          <cell r="J4950"/>
          <cell r="K4950"/>
          <cell r="L4950">
            <v>0</v>
          </cell>
          <cell r="M4950">
            <v>0</v>
          </cell>
          <cell r="P4950"/>
          <cell r="Q4950"/>
          <cell r="R4950"/>
          <cell r="S4950"/>
          <cell r="T4950"/>
          <cell r="U4950"/>
          <cell r="V4950"/>
          <cell r="W4950"/>
          <cell r="Y4950"/>
          <cell r="Z4950"/>
          <cell r="AA4950"/>
          <cell r="AB4950"/>
          <cell r="AC4950"/>
          <cell r="AD4950"/>
          <cell r="AE4950"/>
        </row>
        <row r="4951">
          <cell r="B4951"/>
          <cell r="C4951"/>
          <cell r="D4951"/>
          <cell r="E4951"/>
          <cell r="F4951" t="str">
            <v xml:space="preserve"> </v>
          </cell>
          <cell r="G4951"/>
          <cell r="H4951"/>
          <cell r="I4951"/>
          <cell r="J4951"/>
          <cell r="K4951"/>
          <cell r="L4951">
            <v>0</v>
          </cell>
          <cell r="M4951">
            <v>0</v>
          </cell>
          <cell r="P4951"/>
          <cell r="Q4951"/>
          <cell r="R4951"/>
          <cell r="S4951"/>
          <cell r="T4951"/>
          <cell r="U4951"/>
          <cell r="V4951"/>
          <cell r="W4951"/>
          <cell r="Y4951"/>
          <cell r="Z4951"/>
          <cell r="AA4951"/>
          <cell r="AB4951"/>
          <cell r="AC4951"/>
          <cell r="AD4951"/>
          <cell r="AE4951"/>
        </row>
        <row r="4952">
          <cell r="B4952"/>
          <cell r="C4952"/>
          <cell r="D4952"/>
          <cell r="E4952"/>
          <cell r="F4952" t="str">
            <v xml:space="preserve"> </v>
          </cell>
          <cell r="G4952"/>
          <cell r="H4952"/>
          <cell r="I4952"/>
          <cell r="J4952"/>
          <cell r="K4952"/>
          <cell r="L4952">
            <v>0</v>
          </cell>
          <cell r="M4952">
            <v>0</v>
          </cell>
          <cell r="P4952"/>
          <cell r="Q4952"/>
          <cell r="R4952"/>
          <cell r="S4952"/>
          <cell r="T4952"/>
          <cell r="U4952"/>
          <cell r="V4952"/>
          <cell r="W4952"/>
          <cell r="Y4952"/>
          <cell r="Z4952"/>
          <cell r="AA4952"/>
          <cell r="AB4952"/>
          <cell r="AC4952"/>
          <cell r="AD4952"/>
          <cell r="AE4952"/>
        </row>
        <row r="4953">
          <cell r="B4953"/>
          <cell r="C4953"/>
          <cell r="D4953"/>
          <cell r="E4953"/>
          <cell r="F4953" t="str">
            <v xml:space="preserve"> </v>
          </cell>
          <cell r="G4953"/>
          <cell r="H4953"/>
          <cell r="I4953"/>
          <cell r="J4953"/>
          <cell r="K4953"/>
          <cell r="L4953">
            <v>0</v>
          </cell>
          <cell r="M4953">
            <v>0</v>
          </cell>
          <cell r="P4953"/>
          <cell r="Q4953"/>
          <cell r="R4953"/>
          <cell r="S4953"/>
          <cell r="T4953"/>
          <cell r="U4953"/>
          <cell r="V4953"/>
          <cell r="W4953"/>
          <cell r="Y4953"/>
          <cell r="Z4953"/>
          <cell r="AA4953"/>
          <cell r="AB4953"/>
          <cell r="AC4953"/>
          <cell r="AD4953"/>
          <cell r="AE4953"/>
        </row>
        <row r="4954">
          <cell r="B4954"/>
          <cell r="C4954"/>
          <cell r="D4954"/>
          <cell r="E4954"/>
          <cell r="F4954" t="str">
            <v xml:space="preserve"> </v>
          </cell>
          <cell r="G4954"/>
          <cell r="H4954"/>
          <cell r="I4954"/>
          <cell r="J4954"/>
          <cell r="K4954"/>
          <cell r="L4954">
            <v>0</v>
          </cell>
          <cell r="M4954">
            <v>0</v>
          </cell>
          <cell r="P4954"/>
          <cell r="Q4954"/>
          <cell r="R4954"/>
          <cell r="S4954"/>
          <cell r="T4954"/>
          <cell r="U4954"/>
          <cell r="V4954"/>
          <cell r="W4954"/>
          <cell r="Y4954"/>
          <cell r="Z4954"/>
          <cell r="AA4954"/>
          <cell r="AB4954"/>
          <cell r="AC4954"/>
          <cell r="AD4954"/>
          <cell r="AE4954"/>
        </row>
        <row r="4955">
          <cell r="B4955"/>
          <cell r="C4955"/>
          <cell r="D4955"/>
          <cell r="E4955"/>
          <cell r="F4955" t="str">
            <v xml:space="preserve"> </v>
          </cell>
          <cell r="G4955"/>
          <cell r="H4955"/>
          <cell r="I4955"/>
          <cell r="J4955"/>
          <cell r="K4955"/>
          <cell r="L4955">
            <v>0</v>
          </cell>
          <cell r="M4955">
            <v>0</v>
          </cell>
          <cell r="P4955"/>
          <cell r="Q4955"/>
          <cell r="R4955"/>
          <cell r="S4955"/>
          <cell r="T4955"/>
          <cell r="U4955"/>
          <cell r="V4955"/>
          <cell r="W4955"/>
          <cell r="Y4955"/>
          <cell r="Z4955"/>
          <cell r="AA4955"/>
          <cell r="AB4955"/>
          <cell r="AC4955"/>
          <cell r="AD4955"/>
          <cell r="AE4955"/>
        </row>
        <row r="4956">
          <cell r="B4956"/>
          <cell r="C4956"/>
          <cell r="D4956"/>
          <cell r="E4956"/>
          <cell r="F4956" t="str">
            <v xml:space="preserve"> </v>
          </cell>
          <cell r="G4956"/>
          <cell r="H4956"/>
          <cell r="I4956"/>
          <cell r="J4956"/>
          <cell r="K4956"/>
          <cell r="L4956">
            <v>0</v>
          </cell>
          <cell r="M4956">
            <v>0</v>
          </cell>
          <cell r="P4956"/>
          <cell r="Q4956"/>
          <cell r="R4956"/>
          <cell r="S4956"/>
          <cell r="T4956"/>
          <cell r="U4956"/>
          <cell r="V4956"/>
          <cell r="W4956"/>
          <cell r="Y4956"/>
          <cell r="Z4956"/>
          <cell r="AA4956"/>
          <cell r="AB4956"/>
          <cell r="AC4956"/>
          <cell r="AD4956"/>
          <cell r="AE4956"/>
        </row>
        <row r="4957">
          <cell r="B4957"/>
          <cell r="C4957"/>
          <cell r="D4957"/>
          <cell r="E4957"/>
          <cell r="F4957" t="str">
            <v xml:space="preserve"> </v>
          </cell>
          <cell r="G4957"/>
          <cell r="H4957"/>
          <cell r="I4957"/>
          <cell r="J4957"/>
          <cell r="K4957"/>
          <cell r="L4957">
            <v>0</v>
          </cell>
          <cell r="M4957">
            <v>0</v>
          </cell>
          <cell r="P4957"/>
          <cell r="Q4957"/>
          <cell r="R4957"/>
          <cell r="S4957"/>
          <cell r="T4957"/>
          <cell r="U4957"/>
          <cell r="V4957"/>
          <cell r="W4957"/>
          <cell r="Y4957"/>
          <cell r="Z4957"/>
          <cell r="AA4957"/>
          <cell r="AB4957"/>
          <cell r="AC4957"/>
          <cell r="AD4957"/>
          <cell r="AE4957"/>
        </row>
        <row r="4958">
          <cell r="B4958"/>
          <cell r="C4958"/>
          <cell r="D4958"/>
          <cell r="E4958"/>
          <cell r="F4958" t="str">
            <v xml:space="preserve"> </v>
          </cell>
          <cell r="G4958"/>
          <cell r="H4958"/>
          <cell r="I4958"/>
          <cell r="J4958"/>
          <cell r="K4958"/>
          <cell r="L4958">
            <v>0</v>
          </cell>
          <cell r="M4958">
            <v>0</v>
          </cell>
          <cell r="P4958"/>
          <cell r="Q4958"/>
          <cell r="R4958"/>
          <cell r="S4958"/>
          <cell r="T4958"/>
          <cell r="U4958"/>
          <cell r="V4958"/>
          <cell r="W4958"/>
          <cell r="Y4958"/>
          <cell r="Z4958"/>
          <cell r="AA4958"/>
          <cell r="AB4958"/>
          <cell r="AC4958"/>
          <cell r="AD4958"/>
          <cell r="AE4958"/>
        </row>
        <row r="4959">
          <cell r="B4959"/>
          <cell r="C4959"/>
          <cell r="D4959"/>
          <cell r="E4959"/>
          <cell r="F4959" t="str">
            <v xml:space="preserve"> </v>
          </cell>
          <cell r="G4959"/>
          <cell r="H4959"/>
          <cell r="I4959"/>
          <cell r="J4959"/>
          <cell r="K4959"/>
          <cell r="L4959">
            <v>0</v>
          </cell>
          <cell r="M4959">
            <v>0</v>
          </cell>
          <cell r="P4959"/>
          <cell r="Q4959"/>
          <cell r="R4959"/>
          <cell r="S4959"/>
          <cell r="T4959"/>
          <cell r="U4959"/>
          <cell r="V4959"/>
          <cell r="W4959"/>
          <cell r="Y4959"/>
          <cell r="Z4959"/>
          <cell r="AA4959"/>
          <cell r="AB4959"/>
          <cell r="AC4959"/>
          <cell r="AD4959"/>
          <cell r="AE4959"/>
        </row>
        <row r="4960">
          <cell r="B4960"/>
          <cell r="C4960"/>
          <cell r="D4960"/>
          <cell r="E4960"/>
          <cell r="F4960" t="str">
            <v xml:space="preserve"> </v>
          </cell>
          <cell r="G4960"/>
          <cell r="H4960"/>
          <cell r="I4960"/>
          <cell r="J4960"/>
          <cell r="K4960"/>
          <cell r="L4960">
            <v>0</v>
          </cell>
          <cell r="M4960">
            <v>0</v>
          </cell>
          <cell r="P4960"/>
          <cell r="Q4960"/>
          <cell r="R4960"/>
          <cell r="S4960"/>
          <cell r="T4960"/>
          <cell r="U4960"/>
          <cell r="V4960"/>
          <cell r="W4960"/>
          <cell r="Y4960"/>
          <cell r="Z4960"/>
          <cell r="AA4960"/>
          <cell r="AB4960"/>
          <cell r="AC4960"/>
          <cell r="AD4960"/>
          <cell r="AE4960"/>
        </row>
        <row r="4961">
          <cell r="B4961"/>
          <cell r="C4961"/>
          <cell r="D4961"/>
          <cell r="E4961"/>
          <cell r="F4961" t="str">
            <v xml:space="preserve"> </v>
          </cell>
          <cell r="G4961"/>
          <cell r="H4961"/>
          <cell r="I4961"/>
          <cell r="J4961"/>
          <cell r="K4961"/>
          <cell r="L4961">
            <v>0</v>
          </cell>
          <cell r="M4961">
            <v>0</v>
          </cell>
          <cell r="P4961"/>
          <cell r="Q4961"/>
          <cell r="R4961"/>
          <cell r="S4961"/>
          <cell r="T4961"/>
          <cell r="U4961"/>
          <cell r="V4961"/>
          <cell r="W4961"/>
          <cell r="Y4961"/>
          <cell r="Z4961"/>
          <cell r="AA4961"/>
          <cell r="AB4961"/>
          <cell r="AC4961"/>
          <cell r="AD4961"/>
          <cell r="AE4961"/>
        </row>
        <row r="4962">
          <cell r="B4962"/>
          <cell r="C4962"/>
          <cell r="D4962"/>
          <cell r="E4962"/>
          <cell r="F4962" t="str">
            <v xml:space="preserve"> </v>
          </cell>
          <cell r="G4962"/>
          <cell r="H4962"/>
          <cell r="I4962"/>
          <cell r="J4962"/>
          <cell r="K4962"/>
          <cell r="L4962">
            <v>0</v>
          </cell>
          <cell r="M4962">
            <v>0</v>
          </cell>
          <cell r="P4962"/>
          <cell r="Q4962"/>
          <cell r="R4962"/>
          <cell r="S4962"/>
          <cell r="T4962"/>
          <cell r="U4962"/>
          <cell r="V4962"/>
          <cell r="W4962"/>
          <cell r="Y4962"/>
          <cell r="Z4962"/>
          <cell r="AA4962"/>
          <cell r="AB4962"/>
          <cell r="AC4962"/>
          <cell r="AD4962"/>
          <cell r="AE4962"/>
        </row>
        <row r="4963">
          <cell r="B4963"/>
          <cell r="C4963"/>
          <cell r="D4963"/>
          <cell r="E4963"/>
          <cell r="F4963" t="str">
            <v xml:space="preserve"> </v>
          </cell>
          <cell r="G4963"/>
          <cell r="H4963"/>
          <cell r="I4963"/>
          <cell r="J4963"/>
          <cell r="K4963"/>
          <cell r="L4963">
            <v>0</v>
          </cell>
          <cell r="M4963">
            <v>0</v>
          </cell>
          <cell r="P4963"/>
          <cell r="Q4963"/>
          <cell r="R4963"/>
          <cell r="S4963"/>
          <cell r="T4963"/>
          <cell r="U4963"/>
          <cell r="V4963"/>
          <cell r="W4963"/>
          <cell r="Y4963"/>
          <cell r="Z4963"/>
          <cell r="AA4963"/>
          <cell r="AB4963"/>
          <cell r="AC4963"/>
          <cell r="AD4963"/>
          <cell r="AE4963"/>
        </row>
        <row r="4964">
          <cell r="B4964"/>
          <cell r="C4964"/>
          <cell r="D4964"/>
          <cell r="E4964"/>
          <cell r="F4964" t="str">
            <v xml:space="preserve"> </v>
          </cell>
          <cell r="G4964"/>
          <cell r="H4964"/>
          <cell r="I4964"/>
          <cell r="J4964"/>
          <cell r="K4964"/>
          <cell r="L4964">
            <v>0</v>
          </cell>
          <cell r="M4964">
            <v>0</v>
          </cell>
          <cell r="P4964"/>
          <cell r="Q4964"/>
          <cell r="R4964"/>
          <cell r="S4964"/>
          <cell r="T4964"/>
          <cell r="U4964"/>
          <cell r="V4964"/>
          <cell r="W4964"/>
          <cell r="Y4964"/>
          <cell r="Z4964"/>
          <cell r="AA4964"/>
          <cell r="AB4964"/>
          <cell r="AC4964"/>
          <cell r="AD4964"/>
          <cell r="AE4964"/>
        </row>
        <row r="4965">
          <cell r="B4965"/>
          <cell r="C4965"/>
          <cell r="D4965"/>
          <cell r="E4965"/>
          <cell r="F4965" t="str">
            <v xml:space="preserve"> </v>
          </cell>
          <cell r="G4965"/>
          <cell r="H4965"/>
          <cell r="I4965"/>
          <cell r="J4965"/>
          <cell r="K4965"/>
          <cell r="L4965">
            <v>0</v>
          </cell>
          <cell r="M4965">
            <v>0</v>
          </cell>
          <cell r="P4965"/>
          <cell r="Q4965"/>
          <cell r="R4965"/>
          <cell r="S4965"/>
          <cell r="T4965"/>
          <cell r="U4965"/>
          <cell r="V4965"/>
          <cell r="W4965"/>
          <cell r="Y4965"/>
          <cell r="Z4965"/>
          <cell r="AA4965"/>
          <cell r="AB4965"/>
          <cell r="AC4965"/>
          <cell r="AD4965"/>
          <cell r="AE4965"/>
        </row>
        <row r="4966">
          <cell r="B4966"/>
          <cell r="C4966"/>
          <cell r="D4966"/>
          <cell r="E4966"/>
          <cell r="F4966" t="str">
            <v xml:space="preserve"> </v>
          </cell>
          <cell r="G4966"/>
          <cell r="H4966"/>
          <cell r="I4966"/>
          <cell r="J4966"/>
          <cell r="K4966"/>
          <cell r="L4966">
            <v>0</v>
          </cell>
          <cell r="M4966">
            <v>0</v>
          </cell>
          <cell r="P4966"/>
          <cell r="Q4966"/>
          <cell r="R4966"/>
          <cell r="S4966"/>
          <cell r="T4966"/>
          <cell r="U4966"/>
          <cell r="V4966"/>
          <cell r="W4966"/>
          <cell r="Y4966"/>
          <cell r="Z4966"/>
          <cell r="AA4966"/>
          <cell r="AB4966"/>
          <cell r="AC4966"/>
          <cell r="AD4966"/>
          <cell r="AE4966"/>
        </row>
        <row r="4967">
          <cell r="B4967"/>
          <cell r="C4967"/>
          <cell r="D4967"/>
          <cell r="E4967"/>
          <cell r="F4967" t="str">
            <v xml:space="preserve"> </v>
          </cell>
          <cell r="G4967"/>
          <cell r="H4967"/>
          <cell r="I4967"/>
          <cell r="J4967"/>
          <cell r="K4967"/>
          <cell r="L4967">
            <v>0</v>
          </cell>
          <cell r="M4967">
            <v>0</v>
          </cell>
          <cell r="P4967"/>
          <cell r="Q4967"/>
          <cell r="R4967"/>
          <cell r="S4967"/>
          <cell r="T4967"/>
          <cell r="U4967"/>
          <cell r="V4967"/>
          <cell r="W4967"/>
          <cell r="Y4967"/>
          <cell r="Z4967"/>
          <cell r="AA4967"/>
          <cell r="AB4967"/>
          <cell r="AC4967"/>
          <cell r="AD4967"/>
          <cell r="AE4967"/>
        </row>
        <row r="4968">
          <cell r="B4968"/>
          <cell r="C4968"/>
          <cell r="D4968"/>
          <cell r="E4968"/>
          <cell r="F4968" t="str">
            <v xml:space="preserve"> </v>
          </cell>
          <cell r="G4968"/>
          <cell r="H4968"/>
          <cell r="I4968"/>
          <cell r="J4968"/>
          <cell r="K4968"/>
          <cell r="L4968">
            <v>0</v>
          </cell>
          <cell r="M4968">
            <v>0</v>
          </cell>
          <cell r="P4968"/>
          <cell r="Q4968"/>
          <cell r="R4968"/>
          <cell r="S4968"/>
          <cell r="T4968"/>
          <cell r="U4968"/>
          <cell r="V4968"/>
          <cell r="W4968"/>
          <cell r="Y4968"/>
          <cell r="Z4968"/>
          <cell r="AA4968"/>
          <cell r="AB4968"/>
          <cell r="AC4968"/>
          <cell r="AD4968"/>
          <cell r="AE4968"/>
        </row>
        <row r="4969">
          <cell r="B4969"/>
          <cell r="C4969"/>
          <cell r="D4969"/>
          <cell r="E4969"/>
          <cell r="F4969" t="str">
            <v xml:space="preserve"> </v>
          </cell>
          <cell r="G4969"/>
          <cell r="H4969"/>
          <cell r="I4969"/>
          <cell r="J4969"/>
          <cell r="K4969"/>
          <cell r="L4969">
            <v>0</v>
          </cell>
          <cell r="M4969">
            <v>0</v>
          </cell>
          <cell r="P4969"/>
          <cell r="Q4969"/>
          <cell r="R4969"/>
          <cell r="S4969"/>
          <cell r="T4969"/>
          <cell r="U4969"/>
          <cell r="V4969"/>
          <cell r="W4969"/>
          <cell r="Y4969"/>
          <cell r="Z4969"/>
          <cell r="AA4969"/>
          <cell r="AB4969"/>
          <cell r="AC4969"/>
          <cell r="AD4969"/>
          <cell r="AE4969"/>
        </row>
        <row r="4970">
          <cell r="B4970"/>
          <cell r="C4970"/>
          <cell r="D4970"/>
          <cell r="E4970"/>
          <cell r="F4970" t="str">
            <v xml:space="preserve"> </v>
          </cell>
          <cell r="G4970"/>
          <cell r="H4970"/>
          <cell r="I4970"/>
          <cell r="J4970"/>
          <cell r="K4970"/>
          <cell r="L4970">
            <v>0</v>
          </cell>
          <cell r="M4970">
            <v>0</v>
          </cell>
          <cell r="P4970"/>
          <cell r="Q4970"/>
          <cell r="R4970"/>
          <cell r="S4970"/>
          <cell r="T4970"/>
          <cell r="U4970"/>
          <cell r="V4970"/>
          <cell r="W4970"/>
          <cell r="Y4970"/>
          <cell r="Z4970"/>
          <cell r="AA4970"/>
          <cell r="AB4970"/>
          <cell r="AC4970"/>
          <cell r="AD4970"/>
          <cell r="AE4970"/>
        </row>
        <row r="4971">
          <cell r="B4971"/>
          <cell r="C4971"/>
          <cell r="D4971"/>
          <cell r="E4971"/>
          <cell r="F4971" t="str">
            <v xml:space="preserve"> </v>
          </cell>
          <cell r="G4971"/>
          <cell r="H4971"/>
          <cell r="I4971"/>
          <cell r="J4971"/>
          <cell r="K4971"/>
          <cell r="L4971">
            <v>0</v>
          </cell>
          <cell r="M4971">
            <v>0</v>
          </cell>
          <cell r="P4971"/>
          <cell r="Q4971"/>
          <cell r="R4971"/>
          <cell r="S4971"/>
          <cell r="T4971"/>
          <cell r="U4971"/>
          <cell r="V4971"/>
          <cell r="W4971"/>
          <cell r="Y4971"/>
          <cell r="Z4971"/>
          <cell r="AA4971"/>
          <cell r="AB4971"/>
          <cell r="AC4971"/>
          <cell r="AD4971"/>
          <cell r="AE4971"/>
        </row>
        <row r="4972">
          <cell r="B4972"/>
          <cell r="C4972"/>
          <cell r="D4972"/>
          <cell r="E4972"/>
          <cell r="F4972" t="str">
            <v xml:space="preserve"> </v>
          </cell>
          <cell r="G4972"/>
          <cell r="H4972"/>
          <cell r="I4972"/>
          <cell r="J4972"/>
          <cell r="K4972"/>
          <cell r="L4972">
            <v>0</v>
          </cell>
          <cell r="M4972">
            <v>0</v>
          </cell>
          <cell r="P4972"/>
          <cell r="Q4972"/>
          <cell r="R4972"/>
          <cell r="S4972"/>
          <cell r="T4972"/>
          <cell r="U4972"/>
          <cell r="V4972"/>
          <cell r="W4972"/>
          <cell r="Y4972"/>
          <cell r="Z4972"/>
          <cell r="AA4972"/>
          <cell r="AB4972"/>
          <cell r="AC4972"/>
          <cell r="AD4972"/>
          <cell r="AE4972"/>
        </row>
        <row r="4973">
          <cell r="B4973"/>
          <cell r="C4973"/>
          <cell r="D4973"/>
          <cell r="E4973"/>
          <cell r="F4973" t="str">
            <v xml:space="preserve"> </v>
          </cell>
          <cell r="G4973"/>
          <cell r="H4973"/>
          <cell r="I4973"/>
          <cell r="J4973"/>
          <cell r="K4973"/>
          <cell r="L4973">
            <v>0</v>
          </cell>
          <cell r="M4973">
            <v>0</v>
          </cell>
          <cell r="P4973"/>
          <cell r="Q4973"/>
          <cell r="R4973"/>
          <cell r="S4973"/>
          <cell r="T4973"/>
          <cell r="U4973"/>
          <cell r="V4973"/>
          <cell r="W4973"/>
          <cell r="Y4973"/>
          <cell r="Z4973"/>
          <cell r="AA4973"/>
          <cell r="AB4973"/>
          <cell r="AC4973"/>
          <cell r="AD4973"/>
          <cell r="AE4973"/>
        </row>
        <row r="4974">
          <cell r="B4974"/>
          <cell r="C4974"/>
          <cell r="D4974"/>
          <cell r="E4974"/>
          <cell r="F4974" t="str">
            <v xml:space="preserve"> </v>
          </cell>
          <cell r="G4974"/>
          <cell r="H4974"/>
          <cell r="I4974"/>
          <cell r="J4974"/>
          <cell r="K4974"/>
          <cell r="L4974">
            <v>0</v>
          </cell>
          <cell r="M4974">
            <v>0</v>
          </cell>
          <cell r="P4974"/>
          <cell r="Q4974"/>
          <cell r="R4974"/>
          <cell r="S4974"/>
          <cell r="T4974"/>
          <cell r="U4974"/>
          <cell r="V4974"/>
          <cell r="W4974"/>
          <cell r="Y4974"/>
          <cell r="Z4974"/>
          <cell r="AA4974"/>
          <cell r="AB4974"/>
          <cell r="AC4974"/>
          <cell r="AD4974"/>
          <cell r="AE4974"/>
        </row>
        <row r="4975">
          <cell r="B4975"/>
          <cell r="C4975"/>
          <cell r="D4975"/>
          <cell r="E4975"/>
          <cell r="F4975" t="str">
            <v xml:space="preserve"> </v>
          </cell>
          <cell r="G4975"/>
          <cell r="H4975"/>
          <cell r="I4975"/>
          <cell r="J4975"/>
          <cell r="K4975"/>
          <cell r="L4975">
            <v>0</v>
          </cell>
          <cell r="M4975">
            <v>0</v>
          </cell>
          <cell r="P4975"/>
          <cell r="Q4975"/>
          <cell r="R4975"/>
          <cell r="S4975"/>
          <cell r="T4975"/>
          <cell r="U4975"/>
          <cell r="V4975"/>
          <cell r="W4975"/>
          <cell r="Y4975"/>
          <cell r="Z4975"/>
          <cell r="AA4975"/>
          <cell r="AB4975"/>
          <cell r="AC4975"/>
          <cell r="AD4975"/>
          <cell r="AE4975"/>
        </row>
        <row r="4976">
          <cell r="B4976"/>
          <cell r="C4976"/>
          <cell r="D4976"/>
          <cell r="E4976"/>
          <cell r="F4976" t="str">
            <v xml:space="preserve"> </v>
          </cell>
          <cell r="G4976"/>
          <cell r="H4976"/>
          <cell r="I4976"/>
          <cell r="J4976"/>
          <cell r="K4976"/>
          <cell r="L4976">
            <v>0</v>
          </cell>
          <cell r="M4976">
            <v>0</v>
          </cell>
          <cell r="P4976"/>
          <cell r="Q4976"/>
          <cell r="R4976"/>
          <cell r="S4976"/>
          <cell r="T4976"/>
          <cell r="U4976"/>
          <cell r="V4976"/>
          <cell r="W4976"/>
          <cell r="Y4976"/>
          <cell r="Z4976"/>
          <cell r="AA4976"/>
          <cell r="AB4976"/>
          <cell r="AC4976"/>
          <cell r="AD4976"/>
          <cell r="AE4976"/>
        </row>
        <row r="4977">
          <cell r="B4977"/>
          <cell r="C4977"/>
          <cell r="D4977"/>
          <cell r="E4977"/>
          <cell r="F4977" t="str">
            <v xml:space="preserve"> </v>
          </cell>
          <cell r="G4977"/>
          <cell r="H4977"/>
          <cell r="I4977"/>
          <cell r="J4977"/>
          <cell r="K4977"/>
          <cell r="L4977">
            <v>0</v>
          </cell>
          <cell r="M4977">
            <v>0</v>
          </cell>
          <cell r="P4977"/>
          <cell r="Q4977"/>
          <cell r="R4977"/>
          <cell r="S4977"/>
          <cell r="T4977"/>
          <cell r="U4977"/>
          <cell r="V4977"/>
          <cell r="W4977"/>
          <cell r="Y4977"/>
          <cell r="Z4977"/>
          <cell r="AA4977"/>
          <cell r="AB4977"/>
          <cell r="AC4977"/>
          <cell r="AD4977"/>
          <cell r="AE4977"/>
        </row>
        <row r="4978">
          <cell r="B4978"/>
          <cell r="C4978"/>
          <cell r="D4978"/>
          <cell r="E4978"/>
          <cell r="F4978" t="str">
            <v xml:space="preserve"> </v>
          </cell>
          <cell r="G4978"/>
          <cell r="H4978"/>
          <cell r="I4978"/>
          <cell r="J4978"/>
          <cell r="K4978"/>
          <cell r="L4978">
            <v>0</v>
          </cell>
          <cell r="M4978">
            <v>0</v>
          </cell>
          <cell r="P4978"/>
          <cell r="Q4978"/>
          <cell r="R4978"/>
          <cell r="S4978"/>
          <cell r="T4978"/>
          <cell r="U4978"/>
          <cell r="V4978"/>
          <cell r="W4978"/>
          <cell r="Y4978"/>
          <cell r="Z4978"/>
          <cell r="AA4978"/>
          <cell r="AB4978"/>
          <cell r="AC4978"/>
          <cell r="AD4978"/>
          <cell r="AE4978"/>
        </row>
        <row r="4979">
          <cell r="B4979"/>
          <cell r="C4979"/>
          <cell r="D4979"/>
          <cell r="E4979"/>
          <cell r="F4979" t="str">
            <v xml:space="preserve"> </v>
          </cell>
          <cell r="G4979"/>
          <cell r="H4979"/>
          <cell r="I4979"/>
          <cell r="J4979"/>
          <cell r="K4979"/>
          <cell r="L4979">
            <v>0</v>
          </cell>
          <cell r="M4979">
            <v>0</v>
          </cell>
          <cell r="P4979"/>
          <cell r="Q4979"/>
          <cell r="R4979"/>
          <cell r="S4979"/>
          <cell r="T4979"/>
          <cell r="U4979"/>
          <cell r="V4979"/>
          <cell r="W4979"/>
          <cell r="Y4979"/>
          <cell r="Z4979"/>
          <cell r="AA4979"/>
          <cell r="AB4979"/>
          <cell r="AC4979"/>
          <cell r="AD4979"/>
          <cell r="AE4979"/>
        </row>
        <row r="4980">
          <cell r="B4980"/>
          <cell r="C4980"/>
          <cell r="D4980"/>
          <cell r="E4980"/>
          <cell r="F4980" t="str">
            <v xml:space="preserve"> </v>
          </cell>
          <cell r="G4980"/>
          <cell r="H4980"/>
          <cell r="I4980"/>
          <cell r="J4980"/>
          <cell r="K4980"/>
          <cell r="L4980">
            <v>0</v>
          </cell>
          <cell r="M4980">
            <v>0</v>
          </cell>
          <cell r="P4980"/>
          <cell r="Q4980"/>
          <cell r="R4980"/>
          <cell r="S4980"/>
          <cell r="T4980"/>
          <cell r="U4980"/>
          <cell r="V4980"/>
          <cell r="W4980"/>
          <cell r="Y4980"/>
          <cell r="Z4980"/>
          <cell r="AA4980"/>
          <cell r="AB4980"/>
          <cell r="AC4980"/>
          <cell r="AD4980"/>
          <cell r="AE4980"/>
        </row>
        <row r="4981">
          <cell r="B4981"/>
          <cell r="C4981"/>
          <cell r="D4981"/>
          <cell r="E4981"/>
          <cell r="F4981" t="str">
            <v xml:space="preserve"> </v>
          </cell>
          <cell r="G4981"/>
          <cell r="H4981"/>
          <cell r="I4981"/>
          <cell r="J4981"/>
          <cell r="K4981"/>
          <cell r="L4981">
            <v>0</v>
          </cell>
          <cell r="M4981">
            <v>0</v>
          </cell>
          <cell r="P4981"/>
          <cell r="Q4981"/>
          <cell r="R4981"/>
          <cell r="S4981"/>
          <cell r="T4981"/>
          <cell r="U4981"/>
          <cell r="V4981"/>
          <cell r="W4981"/>
          <cell r="Y4981"/>
          <cell r="Z4981"/>
          <cell r="AA4981"/>
          <cell r="AB4981"/>
          <cell r="AC4981"/>
          <cell r="AD4981"/>
          <cell r="AE4981"/>
        </row>
        <row r="4982">
          <cell r="B4982"/>
          <cell r="C4982"/>
          <cell r="D4982"/>
          <cell r="E4982"/>
          <cell r="F4982" t="str">
            <v xml:space="preserve"> </v>
          </cell>
          <cell r="G4982"/>
          <cell r="H4982"/>
          <cell r="I4982"/>
          <cell r="J4982"/>
          <cell r="K4982"/>
          <cell r="L4982">
            <v>0</v>
          </cell>
          <cell r="M4982">
            <v>0</v>
          </cell>
          <cell r="P4982"/>
          <cell r="Q4982"/>
          <cell r="R4982"/>
          <cell r="S4982"/>
          <cell r="T4982"/>
          <cell r="U4982"/>
          <cell r="V4982"/>
          <cell r="W4982"/>
          <cell r="Y4982"/>
          <cell r="Z4982"/>
          <cell r="AA4982"/>
          <cell r="AB4982"/>
          <cell r="AC4982"/>
          <cell r="AD4982"/>
          <cell r="AE4982"/>
        </row>
        <row r="4983">
          <cell r="B4983"/>
          <cell r="C4983"/>
          <cell r="D4983"/>
          <cell r="E4983"/>
          <cell r="F4983" t="str">
            <v xml:space="preserve"> </v>
          </cell>
          <cell r="G4983"/>
          <cell r="H4983"/>
          <cell r="I4983"/>
          <cell r="J4983"/>
          <cell r="K4983"/>
          <cell r="L4983">
            <v>0</v>
          </cell>
          <cell r="M4983">
            <v>0</v>
          </cell>
          <cell r="P4983"/>
          <cell r="Q4983"/>
          <cell r="R4983"/>
          <cell r="S4983"/>
          <cell r="T4983"/>
          <cell r="U4983"/>
          <cell r="V4983"/>
          <cell r="W4983"/>
          <cell r="Y4983"/>
          <cell r="Z4983"/>
          <cell r="AA4983"/>
          <cell r="AB4983"/>
          <cell r="AC4983"/>
          <cell r="AD4983"/>
          <cell r="AE4983"/>
        </row>
        <row r="4984">
          <cell r="B4984"/>
          <cell r="C4984"/>
          <cell r="D4984"/>
          <cell r="E4984"/>
          <cell r="F4984" t="str">
            <v xml:space="preserve"> </v>
          </cell>
          <cell r="G4984"/>
          <cell r="H4984"/>
          <cell r="I4984"/>
          <cell r="J4984"/>
          <cell r="K4984"/>
          <cell r="L4984">
            <v>0</v>
          </cell>
          <cell r="M4984">
            <v>0</v>
          </cell>
          <cell r="P4984"/>
          <cell r="Q4984"/>
          <cell r="R4984"/>
          <cell r="S4984"/>
          <cell r="T4984"/>
          <cell r="U4984"/>
          <cell r="V4984"/>
          <cell r="W4984"/>
          <cell r="Y4984"/>
          <cell r="Z4984"/>
          <cell r="AA4984"/>
          <cell r="AB4984"/>
          <cell r="AC4984"/>
          <cell r="AD4984"/>
          <cell r="AE4984"/>
        </row>
        <row r="4985">
          <cell r="B4985"/>
          <cell r="C4985"/>
          <cell r="D4985"/>
          <cell r="E4985"/>
          <cell r="F4985" t="str">
            <v xml:space="preserve"> </v>
          </cell>
          <cell r="G4985"/>
          <cell r="H4985"/>
          <cell r="I4985"/>
          <cell r="J4985"/>
          <cell r="K4985"/>
          <cell r="L4985">
            <v>0</v>
          </cell>
          <cell r="M4985">
            <v>0</v>
          </cell>
          <cell r="P4985"/>
          <cell r="Q4985"/>
          <cell r="R4985"/>
          <cell r="S4985"/>
          <cell r="T4985"/>
          <cell r="U4985"/>
          <cell r="V4985"/>
          <cell r="W4985"/>
          <cell r="Y4985"/>
          <cell r="Z4985"/>
          <cell r="AA4985"/>
          <cell r="AB4985"/>
          <cell r="AC4985"/>
          <cell r="AD4985"/>
          <cell r="AE4985"/>
        </row>
        <row r="4986">
          <cell r="B4986"/>
          <cell r="C4986"/>
          <cell r="D4986"/>
          <cell r="E4986"/>
          <cell r="F4986" t="str">
            <v xml:space="preserve"> </v>
          </cell>
          <cell r="G4986"/>
          <cell r="H4986"/>
          <cell r="I4986"/>
          <cell r="J4986"/>
          <cell r="K4986"/>
          <cell r="L4986">
            <v>0</v>
          </cell>
          <cell r="M4986">
            <v>0</v>
          </cell>
          <cell r="P4986"/>
          <cell r="Q4986"/>
          <cell r="R4986"/>
          <cell r="S4986"/>
          <cell r="T4986"/>
          <cell r="U4986"/>
          <cell r="V4986"/>
          <cell r="W4986"/>
          <cell r="Y4986"/>
          <cell r="Z4986"/>
          <cell r="AA4986"/>
          <cell r="AB4986"/>
          <cell r="AC4986"/>
          <cell r="AD4986"/>
          <cell r="AE4986"/>
        </row>
        <row r="4987">
          <cell r="B4987"/>
          <cell r="C4987"/>
          <cell r="D4987"/>
          <cell r="E4987"/>
          <cell r="F4987" t="str">
            <v xml:space="preserve"> </v>
          </cell>
          <cell r="G4987"/>
          <cell r="H4987"/>
          <cell r="I4987"/>
          <cell r="J4987"/>
          <cell r="K4987"/>
          <cell r="L4987">
            <v>0</v>
          </cell>
          <cell r="M4987">
            <v>0</v>
          </cell>
          <cell r="P4987"/>
          <cell r="Q4987"/>
          <cell r="R4987"/>
          <cell r="S4987"/>
          <cell r="T4987"/>
          <cell r="U4987"/>
          <cell r="V4987"/>
          <cell r="W4987"/>
          <cell r="Y4987"/>
          <cell r="Z4987"/>
          <cell r="AA4987"/>
          <cell r="AB4987"/>
          <cell r="AC4987"/>
          <cell r="AD4987"/>
          <cell r="AE4987"/>
        </row>
        <row r="4988">
          <cell r="B4988"/>
          <cell r="C4988"/>
          <cell r="D4988"/>
          <cell r="E4988"/>
          <cell r="F4988" t="str">
            <v xml:space="preserve"> </v>
          </cell>
          <cell r="G4988"/>
          <cell r="H4988"/>
          <cell r="I4988"/>
          <cell r="J4988"/>
          <cell r="K4988"/>
          <cell r="L4988">
            <v>0</v>
          </cell>
          <cell r="M4988">
            <v>0</v>
          </cell>
          <cell r="P4988"/>
          <cell r="Q4988"/>
          <cell r="R4988"/>
          <cell r="S4988"/>
          <cell r="T4988"/>
          <cell r="U4988"/>
          <cell r="V4988"/>
          <cell r="W4988"/>
          <cell r="Y4988"/>
          <cell r="Z4988"/>
          <cell r="AA4988"/>
          <cell r="AB4988"/>
          <cell r="AC4988"/>
          <cell r="AD4988"/>
          <cell r="AE4988"/>
        </row>
        <row r="4989">
          <cell r="B4989"/>
          <cell r="C4989"/>
          <cell r="D4989"/>
          <cell r="E4989"/>
          <cell r="F4989" t="str">
            <v xml:space="preserve"> </v>
          </cell>
          <cell r="G4989"/>
          <cell r="H4989"/>
          <cell r="I4989"/>
          <cell r="J4989"/>
          <cell r="K4989"/>
          <cell r="L4989">
            <v>0</v>
          </cell>
          <cell r="M4989">
            <v>0</v>
          </cell>
          <cell r="P4989"/>
          <cell r="Q4989"/>
          <cell r="R4989"/>
          <cell r="S4989"/>
          <cell r="T4989"/>
          <cell r="U4989"/>
          <cell r="V4989"/>
          <cell r="W4989"/>
          <cell r="Y4989"/>
          <cell r="Z4989"/>
          <cell r="AA4989"/>
          <cell r="AB4989"/>
          <cell r="AC4989"/>
          <cell r="AD4989"/>
          <cell r="AE4989"/>
        </row>
        <row r="4990">
          <cell r="B4990"/>
          <cell r="C4990"/>
          <cell r="D4990"/>
          <cell r="E4990"/>
          <cell r="F4990" t="str">
            <v xml:space="preserve"> </v>
          </cell>
          <cell r="G4990"/>
          <cell r="H4990"/>
          <cell r="I4990"/>
          <cell r="J4990"/>
          <cell r="K4990"/>
          <cell r="L4990">
            <v>0</v>
          </cell>
          <cell r="M4990">
            <v>0</v>
          </cell>
          <cell r="P4990"/>
          <cell r="Q4990"/>
          <cell r="R4990"/>
          <cell r="S4990"/>
          <cell r="T4990"/>
          <cell r="U4990"/>
          <cell r="V4990"/>
          <cell r="W4990"/>
          <cell r="Y4990"/>
          <cell r="Z4990"/>
          <cell r="AA4990"/>
          <cell r="AB4990"/>
          <cell r="AC4990"/>
          <cell r="AD4990"/>
          <cell r="AE4990"/>
        </row>
        <row r="4991">
          <cell r="B4991"/>
          <cell r="C4991"/>
          <cell r="D4991"/>
          <cell r="E4991"/>
          <cell r="F4991" t="str">
            <v xml:space="preserve"> </v>
          </cell>
          <cell r="G4991"/>
          <cell r="H4991"/>
          <cell r="I4991"/>
          <cell r="J4991"/>
          <cell r="K4991"/>
          <cell r="L4991">
            <v>0</v>
          </cell>
          <cell r="M4991">
            <v>0</v>
          </cell>
          <cell r="P4991"/>
          <cell r="Q4991"/>
          <cell r="R4991"/>
          <cell r="S4991"/>
          <cell r="T4991"/>
          <cell r="U4991"/>
          <cell r="V4991"/>
          <cell r="W4991"/>
          <cell r="Y4991"/>
          <cell r="Z4991"/>
          <cell r="AA4991"/>
          <cell r="AB4991"/>
          <cell r="AC4991"/>
          <cell r="AD4991"/>
          <cell r="AE4991"/>
        </row>
        <row r="4992">
          <cell r="B4992"/>
          <cell r="C4992"/>
          <cell r="D4992"/>
          <cell r="E4992"/>
          <cell r="F4992" t="str">
            <v xml:space="preserve"> </v>
          </cell>
          <cell r="G4992"/>
          <cell r="H4992"/>
          <cell r="I4992"/>
          <cell r="J4992"/>
          <cell r="K4992"/>
          <cell r="L4992">
            <v>0</v>
          </cell>
          <cell r="M4992">
            <v>0</v>
          </cell>
          <cell r="P4992"/>
          <cell r="Q4992"/>
          <cell r="R4992"/>
          <cell r="S4992"/>
          <cell r="T4992"/>
          <cell r="U4992"/>
          <cell r="V4992"/>
          <cell r="W4992"/>
          <cell r="Y4992"/>
          <cell r="Z4992"/>
          <cell r="AA4992"/>
          <cell r="AB4992"/>
          <cell r="AC4992"/>
          <cell r="AD4992"/>
          <cell r="AE4992"/>
        </row>
        <row r="4993">
          <cell r="B4993"/>
          <cell r="C4993"/>
          <cell r="D4993"/>
          <cell r="E4993"/>
          <cell r="F4993" t="str">
            <v xml:space="preserve"> </v>
          </cell>
          <cell r="G4993"/>
          <cell r="H4993"/>
          <cell r="I4993"/>
          <cell r="J4993"/>
          <cell r="K4993"/>
          <cell r="L4993">
            <v>0</v>
          </cell>
          <cell r="M4993">
            <v>0</v>
          </cell>
          <cell r="P4993"/>
          <cell r="Q4993"/>
          <cell r="R4993"/>
          <cell r="S4993"/>
          <cell r="T4993"/>
          <cell r="U4993"/>
          <cell r="V4993"/>
          <cell r="W4993"/>
          <cell r="Y4993"/>
          <cell r="Z4993"/>
          <cell r="AA4993"/>
          <cell r="AB4993"/>
          <cell r="AC4993"/>
          <cell r="AD4993"/>
          <cell r="AE4993"/>
        </row>
        <row r="4994">
          <cell r="B4994"/>
          <cell r="C4994"/>
          <cell r="D4994"/>
          <cell r="E4994"/>
          <cell r="F4994" t="str">
            <v xml:space="preserve"> </v>
          </cell>
          <cell r="G4994"/>
          <cell r="H4994"/>
          <cell r="I4994"/>
          <cell r="J4994"/>
          <cell r="K4994"/>
          <cell r="L4994">
            <v>0</v>
          </cell>
          <cell r="M4994">
            <v>0</v>
          </cell>
          <cell r="P4994"/>
          <cell r="Q4994"/>
          <cell r="R4994"/>
          <cell r="S4994"/>
          <cell r="T4994"/>
          <cell r="U4994"/>
          <cell r="V4994"/>
          <cell r="W4994"/>
          <cell r="Y4994"/>
          <cell r="Z4994"/>
          <cell r="AA4994"/>
          <cell r="AB4994"/>
          <cell r="AC4994"/>
          <cell r="AD4994"/>
          <cell r="AE4994"/>
        </row>
        <row r="4995">
          <cell r="B4995"/>
          <cell r="C4995"/>
          <cell r="D4995"/>
          <cell r="E4995"/>
          <cell r="F4995" t="str">
            <v xml:space="preserve"> </v>
          </cell>
          <cell r="G4995"/>
          <cell r="H4995"/>
          <cell r="I4995"/>
          <cell r="J4995"/>
          <cell r="K4995"/>
          <cell r="L4995">
            <v>0</v>
          </cell>
          <cell r="M4995">
            <v>0</v>
          </cell>
          <cell r="P4995"/>
          <cell r="Q4995"/>
          <cell r="R4995"/>
          <cell r="S4995"/>
          <cell r="T4995"/>
          <cell r="U4995"/>
          <cell r="V4995"/>
          <cell r="W4995"/>
          <cell r="Y4995"/>
          <cell r="Z4995"/>
          <cell r="AA4995"/>
          <cell r="AB4995"/>
          <cell r="AC4995"/>
          <cell r="AD4995"/>
          <cell r="AE4995"/>
        </row>
        <row r="4996">
          <cell r="B4996"/>
          <cell r="C4996"/>
          <cell r="D4996"/>
          <cell r="E4996"/>
          <cell r="F4996" t="str">
            <v xml:space="preserve"> </v>
          </cell>
          <cell r="G4996"/>
          <cell r="H4996"/>
          <cell r="I4996"/>
          <cell r="J4996"/>
          <cell r="K4996"/>
          <cell r="L4996">
            <v>0</v>
          </cell>
          <cell r="M4996">
            <v>0</v>
          </cell>
          <cell r="P4996"/>
          <cell r="Q4996"/>
          <cell r="R4996"/>
          <cell r="S4996"/>
          <cell r="T4996"/>
          <cell r="U4996"/>
          <cell r="V4996"/>
          <cell r="W4996"/>
          <cell r="Y4996"/>
          <cell r="Z4996"/>
          <cell r="AA4996"/>
          <cell r="AB4996"/>
          <cell r="AC4996"/>
          <cell r="AD4996"/>
          <cell r="AE4996"/>
        </row>
        <row r="4997">
          <cell r="B4997"/>
          <cell r="C4997"/>
          <cell r="D4997"/>
          <cell r="E4997"/>
          <cell r="F4997" t="str">
            <v xml:space="preserve"> </v>
          </cell>
          <cell r="G4997"/>
          <cell r="H4997"/>
          <cell r="I4997"/>
          <cell r="J4997"/>
          <cell r="K4997"/>
          <cell r="L4997">
            <v>0</v>
          </cell>
          <cell r="M4997">
            <v>0</v>
          </cell>
          <cell r="P4997"/>
          <cell r="Q4997"/>
          <cell r="R4997"/>
          <cell r="S4997"/>
          <cell r="T4997"/>
          <cell r="U4997"/>
          <cell r="V4997"/>
          <cell r="W4997"/>
          <cell r="Y4997"/>
          <cell r="Z4997"/>
          <cell r="AA4997"/>
          <cell r="AB4997"/>
          <cell r="AC4997"/>
          <cell r="AD4997"/>
          <cell r="AE4997"/>
        </row>
        <row r="4998">
          <cell r="B4998"/>
          <cell r="C4998"/>
          <cell r="D4998"/>
          <cell r="E4998"/>
          <cell r="F4998" t="str">
            <v xml:space="preserve"> </v>
          </cell>
          <cell r="G4998"/>
          <cell r="H4998"/>
          <cell r="I4998"/>
          <cell r="J4998"/>
          <cell r="K4998"/>
          <cell r="L4998">
            <v>0</v>
          </cell>
          <cell r="M4998">
            <v>0</v>
          </cell>
          <cell r="P4998"/>
          <cell r="Q4998"/>
          <cell r="R4998"/>
          <cell r="S4998"/>
          <cell r="T4998"/>
          <cell r="U4998"/>
          <cell r="V4998"/>
          <cell r="W4998"/>
          <cell r="Y4998"/>
          <cell r="Z4998"/>
          <cell r="AA4998"/>
          <cell r="AB4998"/>
          <cell r="AC4998"/>
          <cell r="AD4998"/>
          <cell r="AE4998"/>
        </row>
        <row r="4999">
          <cell r="B4999"/>
          <cell r="C4999"/>
          <cell r="D4999"/>
          <cell r="E4999"/>
          <cell r="F4999" t="str">
            <v xml:space="preserve"> </v>
          </cell>
          <cell r="G4999"/>
          <cell r="H4999"/>
          <cell r="I4999"/>
          <cell r="J4999"/>
          <cell r="K4999"/>
          <cell r="L4999">
            <v>0</v>
          </cell>
          <cell r="M4999">
            <v>0</v>
          </cell>
          <cell r="P4999"/>
          <cell r="Q4999"/>
          <cell r="R4999"/>
          <cell r="S4999"/>
          <cell r="T4999"/>
          <cell r="U4999"/>
          <cell r="V4999"/>
          <cell r="W4999"/>
          <cell r="Y4999"/>
          <cell r="Z4999"/>
          <cell r="AA4999"/>
          <cell r="AB4999"/>
          <cell r="AC4999"/>
          <cell r="AD4999"/>
          <cell r="AE4999"/>
        </row>
        <row r="5000">
          <cell r="B5000"/>
          <cell r="C5000"/>
          <cell r="D5000"/>
          <cell r="E5000"/>
          <cell r="F5000" t="str">
            <v xml:space="preserve"> </v>
          </cell>
          <cell r="G5000"/>
          <cell r="H5000"/>
          <cell r="I5000"/>
          <cell r="J5000"/>
          <cell r="K5000"/>
          <cell r="L5000">
            <v>0</v>
          </cell>
          <cell r="M5000">
            <v>0</v>
          </cell>
          <cell r="P5000"/>
          <cell r="Q5000"/>
          <cell r="R5000"/>
          <cell r="S5000"/>
          <cell r="T5000"/>
          <cell r="U5000"/>
          <cell r="V5000"/>
          <cell r="W5000"/>
          <cell r="Y5000"/>
          <cell r="Z5000"/>
          <cell r="AA5000"/>
          <cell r="AB5000"/>
          <cell r="AC5000"/>
          <cell r="AD5000"/>
          <cell r="AE5000"/>
        </row>
        <row r="5001">
          <cell r="B5001"/>
          <cell r="C5001"/>
          <cell r="D5001"/>
          <cell r="E5001"/>
          <cell r="F5001" t="str">
            <v xml:space="preserve"> </v>
          </cell>
          <cell r="G5001"/>
          <cell r="H5001"/>
          <cell r="I5001"/>
          <cell r="J5001"/>
          <cell r="K5001"/>
          <cell r="L5001">
            <v>0</v>
          </cell>
          <cell r="M5001">
            <v>0</v>
          </cell>
          <cell r="P5001"/>
          <cell r="Q5001"/>
          <cell r="R5001"/>
          <cell r="S5001"/>
          <cell r="T5001"/>
          <cell r="U5001"/>
          <cell r="V5001"/>
          <cell r="W5001"/>
          <cell r="Y5001"/>
          <cell r="Z5001"/>
          <cell r="AA5001"/>
          <cell r="AB5001"/>
          <cell r="AC5001"/>
          <cell r="AD5001"/>
          <cell r="AE5001"/>
        </row>
        <row r="5002">
          <cell r="B5002"/>
          <cell r="C5002"/>
          <cell r="D5002"/>
          <cell r="E5002"/>
          <cell r="F5002" t="str">
            <v xml:space="preserve"> </v>
          </cell>
          <cell r="G5002"/>
          <cell r="H5002"/>
          <cell r="I5002"/>
          <cell r="J5002"/>
          <cell r="K5002"/>
          <cell r="L5002">
            <v>0</v>
          </cell>
          <cell r="M5002">
            <v>0</v>
          </cell>
          <cell r="P5002"/>
          <cell r="Q5002"/>
          <cell r="R5002"/>
          <cell r="S5002"/>
          <cell r="T5002"/>
          <cell r="U5002"/>
          <cell r="V5002"/>
          <cell r="W5002"/>
          <cell r="Y5002"/>
          <cell r="Z5002"/>
          <cell r="AA5002"/>
          <cell r="AB5002"/>
          <cell r="AC5002"/>
          <cell r="AD5002"/>
          <cell r="AE5002"/>
        </row>
        <row r="5003">
          <cell r="B5003"/>
          <cell r="C5003"/>
          <cell r="D5003"/>
          <cell r="E5003"/>
          <cell r="F5003" t="str">
            <v xml:space="preserve"> </v>
          </cell>
          <cell r="G5003"/>
          <cell r="H5003"/>
          <cell r="I5003"/>
          <cell r="J5003"/>
          <cell r="K5003"/>
          <cell r="L5003">
            <v>0</v>
          </cell>
          <cell r="M5003">
            <v>0</v>
          </cell>
          <cell r="P5003"/>
          <cell r="Q5003"/>
          <cell r="R5003"/>
          <cell r="S5003"/>
          <cell r="T5003"/>
          <cell r="U5003"/>
          <cell r="V5003"/>
          <cell r="W5003"/>
          <cell r="Y5003"/>
          <cell r="Z5003"/>
          <cell r="AA5003"/>
          <cell r="AB5003"/>
          <cell r="AC5003"/>
          <cell r="AD5003"/>
          <cell r="AE5003"/>
        </row>
        <row r="5004">
          <cell r="B5004"/>
          <cell r="C5004"/>
          <cell r="D5004"/>
          <cell r="E5004"/>
          <cell r="F5004" t="str">
            <v xml:space="preserve"> </v>
          </cell>
          <cell r="G5004"/>
          <cell r="H5004"/>
          <cell r="I5004"/>
          <cell r="J5004"/>
          <cell r="K5004"/>
          <cell r="L5004">
            <v>0</v>
          </cell>
          <cell r="M5004">
            <v>0</v>
          </cell>
          <cell r="P5004"/>
          <cell r="Q5004"/>
          <cell r="R5004"/>
          <cell r="S5004"/>
          <cell r="T5004"/>
          <cell r="U5004"/>
          <cell r="V5004"/>
          <cell r="W5004"/>
          <cell r="Y5004"/>
          <cell r="Z5004"/>
          <cell r="AA5004"/>
          <cell r="AB5004"/>
          <cell r="AC5004"/>
          <cell r="AD5004"/>
          <cell r="AE5004"/>
        </row>
        <row r="5005">
          <cell r="B5005"/>
          <cell r="C5005"/>
          <cell r="D5005"/>
          <cell r="E5005"/>
          <cell r="F5005" t="str">
            <v xml:space="preserve"> </v>
          </cell>
          <cell r="G5005"/>
          <cell r="H5005"/>
          <cell r="I5005"/>
          <cell r="J5005"/>
          <cell r="K5005"/>
          <cell r="L5005">
            <v>0</v>
          </cell>
          <cell r="M5005">
            <v>0</v>
          </cell>
          <cell r="P5005"/>
          <cell r="Q5005"/>
          <cell r="R5005"/>
          <cell r="S5005"/>
          <cell r="T5005"/>
          <cell r="U5005"/>
          <cell r="V5005"/>
          <cell r="W5005"/>
          <cell r="Y5005"/>
          <cell r="Z5005"/>
          <cell r="AA5005"/>
          <cell r="AB5005"/>
          <cell r="AC5005"/>
          <cell r="AD5005"/>
          <cell r="AE5005"/>
        </row>
        <row r="5006">
          <cell r="B5006"/>
          <cell r="C5006"/>
          <cell r="D5006"/>
          <cell r="E5006"/>
          <cell r="F5006" t="str">
            <v xml:space="preserve"> </v>
          </cell>
          <cell r="G5006"/>
          <cell r="H5006"/>
          <cell r="I5006"/>
          <cell r="J5006"/>
          <cell r="K5006"/>
          <cell r="L5006">
            <v>0</v>
          </cell>
          <cell r="M5006">
            <v>0</v>
          </cell>
          <cell r="P5006"/>
          <cell r="Q5006"/>
          <cell r="R5006"/>
          <cell r="S5006"/>
          <cell r="T5006"/>
          <cell r="U5006"/>
          <cell r="V5006"/>
          <cell r="W5006"/>
          <cell r="Y5006"/>
          <cell r="Z5006"/>
          <cell r="AA5006"/>
          <cell r="AB5006"/>
          <cell r="AC5006"/>
          <cell r="AD5006"/>
          <cell r="AE5006"/>
        </row>
        <row r="5007">
          <cell r="B5007"/>
          <cell r="C5007"/>
          <cell r="D5007"/>
          <cell r="E5007"/>
          <cell r="F5007" t="str">
            <v xml:space="preserve"> </v>
          </cell>
          <cell r="G5007"/>
          <cell r="H5007"/>
          <cell r="I5007"/>
          <cell r="J5007"/>
          <cell r="K5007"/>
          <cell r="L5007">
            <v>0</v>
          </cell>
          <cell r="M5007">
            <v>0</v>
          </cell>
          <cell r="P5007"/>
          <cell r="Q5007"/>
          <cell r="R5007"/>
          <cell r="S5007"/>
          <cell r="T5007"/>
          <cell r="U5007"/>
          <cell r="V5007"/>
          <cell r="W5007"/>
          <cell r="Y5007"/>
          <cell r="Z5007"/>
          <cell r="AA5007"/>
          <cell r="AB5007"/>
          <cell r="AC5007"/>
          <cell r="AD5007"/>
          <cell r="AE5007"/>
        </row>
        <row r="5008">
          <cell r="B5008"/>
          <cell r="C5008"/>
          <cell r="D5008"/>
          <cell r="E5008"/>
          <cell r="F5008" t="str">
            <v xml:space="preserve"> </v>
          </cell>
          <cell r="G5008"/>
          <cell r="H5008"/>
          <cell r="I5008"/>
          <cell r="J5008"/>
          <cell r="K5008"/>
          <cell r="L5008">
            <v>0</v>
          </cell>
          <cell r="M5008">
            <v>0</v>
          </cell>
          <cell r="P5008"/>
          <cell r="Q5008"/>
          <cell r="R5008"/>
          <cell r="S5008"/>
          <cell r="T5008"/>
          <cell r="U5008"/>
          <cell r="V5008"/>
          <cell r="W5008"/>
          <cell r="Y5008"/>
          <cell r="Z5008"/>
          <cell r="AA5008"/>
          <cell r="AB5008"/>
          <cell r="AC5008"/>
          <cell r="AD5008"/>
          <cell r="AE5008"/>
        </row>
        <row r="5009">
          <cell r="B5009"/>
          <cell r="C5009"/>
          <cell r="D5009"/>
          <cell r="E5009"/>
          <cell r="F5009" t="str">
            <v xml:space="preserve"> </v>
          </cell>
          <cell r="G5009"/>
          <cell r="H5009"/>
          <cell r="I5009"/>
          <cell r="J5009"/>
          <cell r="K5009"/>
          <cell r="L5009">
            <v>0</v>
          </cell>
          <cell r="M5009">
            <v>0</v>
          </cell>
          <cell r="P5009"/>
          <cell r="Q5009"/>
          <cell r="R5009"/>
          <cell r="S5009"/>
          <cell r="T5009"/>
          <cell r="U5009"/>
          <cell r="V5009"/>
          <cell r="W5009"/>
          <cell r="Y5009"/>
          <cell r="Z5009"/>
          <cell r="AA5009"/>
          <cell r="AB5009"/>
          <cell r="AC5009"/>
          <cell r="AD5009"/>
          <cell r="AE5009"/>
        </row>
        <row r="5010">
          <cell r="B5010"/>
          <cell r="C5010"/>
          <cell r="D5010"/>
          <cell r="E5010"/>
          <cell r="F5010" t="str">
            <v xml:space="preserve"> </v>
          </cell>
          <cell r="G5010"/>
          <cell r="H5010"/>
          <cell r="I5010"/>
          <cell r="J5010"/>
          <cell r="K5010"/>
          <cell r="L5010">
            <v>0</v>
          </cell>
          <cell r="M5010">
            <v>0</v>
          </cell>
          <cell r="P5010"/>
          <cell r="Q5010"/>
          <cell r="R5010"/>
          <cell r="S5010"/>
          <cell r="T5010"/>
          <cell r="U5010"/>
          <cell r="V5010"/>
          <cell r="W5010"/>
          <cell r="Y5010"/>
          <cell r="Z5010"/>
          <cell r="AA5010"/>
          <cell r="AB5010"/>
          <cell r="AC5010"/>
          <cell r="AD5010"/>
          <cell r="AE5010"/>
        </row>
        <row r="5011">
          <cell r="B5011"/>
          <cell r="C5011"/>
          <cell r="D5011"/>
          <cell r="E5011"/>
          <cell r="F5011" t="str">
            <v xml:space="preserve"> </v>
          </cell>
          <cell r="G5011"/>
          <cell r="H5011"/>
          <cell r="I5011"/>
          <cell r="J5011"/>
          <cell r="K5011"/>
          <cell r="L5011">
            <v>0</v>
          </cell>
          <cell r="M5011">
            <v>0</v>
          </cell>
          <cell r="P5011"/>
          <cell r="Q5011"/>
          <cell r="R5011"/>
          <cell r="S5011"/>
          <cell r="T5011"/>
          <cell r="U5011"/>
          <cell r="V5011"/>
          <cell r="W5011"/>
          <cell r="Y5011"/>
          <cell r="Z5011"/>
          <cell r="AA5011"/>
          <cell r="AB5011"/>
          <cell r="AC5011"/>
          <cell r="AD5011"/>
          <cell r="AE5011"/>
        </row>
        <row r="5012">
          <cell r="B5012"/>
          <cell r="C5012"/>
          <cell r="D5012"/>
          <cell r="E5012"/>
          <cell r="F5012" t="str">
            <v xml:space="preserve"> </v>
          </cell>
          <cell r="G5012"/>
          <cell r="H5012"/>
          <cell r="I5012"/>
          <cell r="J5012"/>
          <cell r="K5012"/>
          <cell r="L5012">
            <v>0</v>
          </cell>
          <cell r="M5012">
            <v>0</v>
          </cell>
          <cell r="P5012"/>
          <cell r="Q5012"/>
          <cell r="R5012"/>
          <cell r="S5012"/>
          <cell r="T5012"/>
          <cell r="U5012"/>
          <cell r="V5012"/>
          <cell r="W5012"/>
          <cell r="Y5012"/>
          <cell r="Z5012"/>
          <cell r="AA5012"/>
          <cell r="AB5012"/>
          <cell r="AC5012"/>
          <cell r="AD5012"/>
          <cell r="AE5012"/>
        </row>
        <row r="5013">
          <cell r="B5013"/>
          <cell r="C5013"/>
          <cell r="D5013"/>
          <cell r="E5013"/>
          <cell r="F5013" t="str">
            <v xml:space="preserve"> </v>
          </cell>
          <cell r="G5013"/>
          <cell r="H5013"/>
          <cell r="I5013"/>
          <cell r="J5013"/>
          <cell r="K5013"/>
          <cell r="L5013">
            <v>0</v>
          </cell>
          <cell r="M5013">
            <v>0</v>
          </cell>
          <cell r="P5013"/>
          <cell r="Q5013"/>
          <cell r="R5013"/>
          <cell r="S5013"/>
          <cell r="T5013"/>
          <cell r="U5013"/>
          <cell r="V5013"/>
          <cell r="W5013"/>
          <cell r="Y5013"/>
          <cell r="Z5013"/>
          <cell r="AA5013"/>
          <cell r="AB5013"/>
          <cell r="AC5013"/>
          <cell r="AD5013"/>
          <cell r="AE5013"/>
        </row>
        <row r="5014">
          <cell r="B5014"/>
          <cell r="C5014"/>
          <cell r="D5014"/>
          <cell r="E5014"/>
          <cell r="F5014" t="str">
            <v xml:space="preserve"> </v>
          </cell>
          <cell r="G5014"/>
          <cell r="H5014"/>
          <cell r="I5014"/>
          <cell r="J5014"/>
          <cell r="K5014"/>
          <cell r="L5014">
            <v>0</v>
          </cell>
          <cell r="M5014">
            <v>0</v>
          </cell>
          <cell r="P5014"/>
          <cell r="Q5014"/>
          <cell r="R5014"/>
          <cell r="S5014"/>
          <cell r="T5014"/>
          <cell r="U5014"/>
          <cell r="V5014"/>
          <cell r="W5014"/>
          <cell r="Y5014"/>
          <cell r="Z5014"/>
          <cell r="AA5014"/>
          <cell r="AB5014"/>
          <cell r="AC5014"/>
          <cell r="AD5014"/>
          <cell r="AE5014"/>
        </row>
        <row r="5015">
          <cell r="B5015"/>
          <cell r="C5015"/>
          <cell r="D5015"/>
          <cell r="E5015"/>
          <cell r="F5015" t="str">
            <v xml:space="preserve"> </v>
          </cell>
          <cell r="G5015"/>
          <cell r="H5015"/>
          <cell r="I5015"/>
          <cell r="J5015"/>
          <cell r="K5015"/>
          <cell r="L5015">
            <v>0</v>
          </cell>
          <cell r="M5015">
            <v>0</v>
          </cell>
          <cell r="P5015"/>
          <cell r="Q5015"/>
          <cell r="R5015"/>
          <cell r="S5015"/>
          <cell r="T5015"/>
          <cell r="U5015"/>
          <cell r="V5015"/>
          <cell r="W5015"/>
          <cell r="Y5015"/>
          <cell r="Z5015"/>
          <cell r="AA5015"/>
          <cell r="AB5015"/>
          <cell r="AC5015"/>
          <cell r="AD5015"/>
          <cell r="AE5015"/>
        </row>
        <row r="5016">
          <cell r="B5016"/>
          <cell r="C5016"/>
          <cell r="D5016"/>
          <cell r="E5016"/>
          <cell r="F5016" t="str">
            <v xml:space="preserve"> </v>
          </cell>
          <cell r="G5016"/>
          <cell r="H5016"/>
          <cell r="I5016"/>
          <cell r="J5016"/>
          <cell r="K5016"/>
          <cell r="L5016">
            <v>0</v>
          </cell>
          <cell r="M5016">
            <v>0</v>
          </cell>
          <cell r="P5016"/>
          <cell r="Q5016"/>
          <cell r="R5016"/>
          <cell r="S5016"/>
          <cell r="T5016"/>
          <cell r="U5016"/>
          <cell r="V5016"/>
          <cell r="W5016"/>
          <cell r="Y5016"/>
          <cell r="Z5016"/>
          <cell r="AA5016"/>
          <cell r="AB5016"/>
          <cell r="AC5016"/>
          <cell r="AD5016"/>
          <cell r="AE5016"/>
        </row>
        <row r="5017">
          <cell r="B5017"/>
          <cell r="C5017"/>
          <cell r="D5017"/>
          <cell r="E5017"/>
          <cell r="F5017" t="str">
            <v xml:space="preserve"> </v>
          </cell>
          <cell r="G5017"/>
          <cell r="H5017"/>
          <cell r="I5017"/>
          <cell r="J5017"/>
          <cell r="K5017"/>
          <cell r="L5017">
            <v>0</v>
          </cell>
          <cell r="M5017">
            <v>0</v>
          </cell>
          <cell r="P5017"/>
          <cell r="Q5017"/>
          <cell r="R5017"/>
          <cell r="S5017"/>
          <cell r="T5017"/>
          <cell r="U5017"/>
          <cell r="V5017"/>
          <cell r="W5017"/>
          <cell r="Y5017"/>
          <cell r="Z5017"/>
          <cell r="AA5017"/>
          <cell r="AB5017"/>
          <cell r="AC5017"/>
          <cell r="AD5017"/>
          <cell r="AE5017"/>
        </row>
        <row r="5018">
          <cell r="B5018"/>
          <cell r="C5018"/>
          <cell r="D5018"/>
          <cell r="E5018"/>
          <cell r="F5018" t="str">
            <v xml:space="preserve"> </v>
          </cell>
          <cell r="G5018"/>
          <cell r="H5018"/>
          <cell r="I5018"/>
          <cell r="J5018"/>
          <cell r="K5018"/>
          <cell r="L5018">
            <v>0</v>
          </cell>
          <cell r="M5018">
            <v>0</v>
          </cell>
          <cell r="P5018"/>
          <cell r="Q5018"/>
          <cell r="R5018"/>
          <cell r="S5018"/>
          <cell r="T5018"/>
          <cell r="U5018"/>
          <cell r="V5018"/>
          <cell r="W5018"/>
          <cell r="Y5018"/>
          <cell r="Z5018"/>
          <cell r="AA5018"/>
          <cell r="AB5018"/>
          <cell r="AC5018"/>
          <cell r="AD5018"/>
          <cell r="AE5018"/>
        </row>
        <row r="5019">
          <cell r="B5019"/>
          <cell r="C5019"/>
          <cell r="D5019"/>
          <cell r="E5019"/>
          <cell r="F5019" t="str">
            <v xml:space="preserve"> </v>
          </cell>
          <cell r="G5019"/>
          <cell r="H5019"/>
          <cell r="I5019"/>
          <cell r="J5019"/>
          <cell r="K5019"/>
          <cell r="L5019">
            <v>0</v>
          </cell>
          <cell r="M5019">
            <v>0</v>
          </cell>
          <cell r="P5019"/>
          <cell r="Q5019"/>
          <cell r="R5019"/>
          <cell r="S5019"/>
          <cell r="T5019"/>
          <cell r="U5019"/>
          <cell r="V5019"/>
          <cell r="W5019"/>
          <cell r="Y5019"/>
          <cell r="Z5019"/>
          <cell r="AA5019"/>
          <cell r="AB5019"/>
          <cell r="AC5019"/>
          <cell r="AD5019"/>
          <cell r="AE5019"/>
        </row>
        <row r="5020">
          <cell r="B5020"/>
          <cell r="C5020"/>
          <cell r="D5020"/>
          <cell r="E5020"/>
          <cell r="F5020" t="str">
            <v xml:space="preserve"> </v>
          </cell>
          <cell r="G5020"/>
          <cell r="H5020"/>
          <cell r="I5020"/>
          <cell r="J5020"/>
          <cell r="K5020"/>
          <cell r="L5020">
            <v>0</v>
          </cell>
          <cell r="M5020">
            <v>0</v>
          </cell>
          <cell r="P5020"/>
          <cell r="Q5020"/>
          <cell r="R5020"/>
          <cell r="S5020"/>
          <cell r="T5020"/>
          <cell r="U5020"/>
          <cell r="V5020"/>
          <cell r="W5020"/>
          <cell r="Y5020"/>
          <cell r="Z5020"/>
          <cell r="AA5020"/>
          <cell r="AB5020"/>
          <cell r="AC5020"/>
          <cell r="AD5020"/>
          <cell r="AE5020"/>
        </row>
        <row r="5021">
          <cell r="B5021"/>
          <cell r="C5021"/>
          <cell r="D5021"/>
          <cell r="E5021"/>
          <cell r="F5021" t="str">
            <v xml:space="preserve"> </v>
          </cell>
          <cell r="G5021"/>
          <cell r="H5021"/>
          <cell r="I5021"/>
          <cell r="J5021"/>
          <cell r="K5021"/>
          <cell r="L5021">
            <v>0</v>
          </cell>
          <cell r="M5021">
            <v>0</v>
          </cell>
          <cell r="P5021"/>
          <cell r="Q5021"/>
          <cell r="R5021"/>
          <cell r="S5021"/>
          <cell r="T5021"/>
          <cell r="U5021"/>
          <cell r="V5021"/>
          <cell r="W5021"/>
          <cell r="Y5021"/>
          <cell r="Z5021"/>
          <cell r="AA5021"/>
          <cell r="AB5021"/>
          <cell r="AC5021"/>
          <cell r="AD5021"/>
          <cell r="AE5021"/>
        </row>
        <row r="5022">
          <cell r="B5022"/>
          <cell r="C5022"/>
          <cell r="D5022"/>
          <cell r="E5022"/>
          <cell r="F5022" t="str">
            <v xml:space="preserve"> </v>
          </cell>
          <cell r="G5022"/>
          <cell r="H5022"/>
          <cell r="I5022"/>
          <cell r="J5022"/>
          <cell r="K5022"/>
          <cell r="L5022">
            <v>0</v>
          </cell>
          <cell r="M5022">
            <v>0</v>
          </cell>
          <cell r="P5022"/>
          <cell r="Q5022"/>
          <cell r="R5022"/>
          <cell r="S5022"/>
          <cell r="T5022"/>
          <cell r="U5022"/>
          <cell r="V5022"/>
          <cell r="W5022"/>
          <cell r="Y5022"/>
          <cell r="Z5022"/>
          <cell r="AA5022"/>
          <cell r="AB5022"/>
          <cell r="AC5022"/>
          <cell r="AD5022"/>
          <cell r="AE5022"/>
        </row>
        <row r="5023">
          <cell r="B5023"/>
          <cell r="C5023"/>
          <cell r="D5023"/>
          <cell r="E5023"/>
          <cell r="F5023" t="str">
            <v xml:space="preserve"> </v>
          </cell>
          <cell r="G5023"/>
          <cell r="H5023"/>
          <cell r="I5023"/>
          <cell r="J5023"/>
          <cell r="K5023"/>
          <cell r="L5023">
            <v>0</v>
          </cell>
          <cell r="M5023">
            <v>0</v>
          </cell>
          <cell r="P5023"/>
          <cell r="Q5023"/>
          <cell r="R5023"/>
          <cell r="S5023"/>
          <cell r="T5023"/>
          <cell r="U5023"/>
          <cell r="V5023"/>
          <cell r="W5023"/>
          <cell r="Y5023"/>
          <cell r="Z5023"/>
          <cell r="AA5023"/>
          <cell r="AB5023"/>
          <cell r="AC5023"/>
          <cell r="AD5023"/>
          <cell r="AE5023"/>
        </row>
        <row r="5024">
          <cell r="B5024"/>
          <cell r="C5024"/>
          <cell r="D5024"/>
          <cell r="E5024"/>
          <cell r="F5024" t="str">
            <v xml:space="preserve"> </v>
          </cell>
          <cell r="G5024"/>
          <cell r="H5024"/>
          <cell r="I5024"/>
          <cell r="J5024"/>
          <cell r="K5024"/>
          <cell r="L5024">
            <v>0</v>
          </cell>
          <cell r="M5024">
            <v>0</v>
          </cell>
          <cell r="P5024"/>
          <cell r="Q5024"/>
          <cell r="R5024"/>
          <cell r="S5024"/>
          <cell r="T5024"/>
          <cell r="U5024"/>
          <cell r="V5024"/>
          <cell r="W5024"/>
          <cell r="Y5024"/>
          <cell r="Z5024"/>
          <cell r="AA5024"/>
          <cell r="AB5024"/>
          <cell r="AC5024"/>
          <cell r="AD5024"/>
          <cell r="AE5024"/>
        </row>
        <row r="5025">
          <cell r="B5025"/>
          <cell r="C5025"/>
          <cell r="D5025"/>
          <cell r="E5025"/>
          <cell r="F5025" t="str">
            <v xml:space="preserve"> </v>
          </cell>
          <cell r="G5025"/>
          <cell r="H5025"/>
          <cell r="I5025"/>
          <cell r="J5025"/>
          <cell r="K5025"/>
          <cell r="L5025">
            <v>0</v>
          </cell>
          <cell r="M5025">
            <v>0</v>
          </cell>
          <cell r="P5025"/>
          <cell r="Q5025"/>
          <cell r="R5025"/>
          <cell r="S5025"/>
          <cell r="T5025"/>
          <cell r="U5025"/>
          <cell r="V5025"/>
          <cell r="W5025"/>
          <cell r="Y5025"/>
          <cell r="Z5025"/>
          <cell r="AA5025"/>
          <cell r="AB5025"/>
          <cell r="AC5025"/>
          <cell r="AD5025"/>
          <cell r="AE5025"/>
        </row>
        <row r="5026">
          <cell r="B5026"/>
          <cell r="C5026"/>
          <cell r="D5026"/>
          <cell r="E5026"/>
          <cell r="F5026" t="str">
            <v xml:space="preserve"> </v>
          </cell>
          <cell r="G5026"/>
          <cell r="H5026"/>
          <cell r="I5026"/>
          <cell r="J5026"/>
          <cell r="K5026"/>
          <cell r="L5026">
            <v>0</v>
          </cell>
          <cell r="M5026">
            <v>0</v>
          </cell>
          <cell r="P5026"/>
          <cell r="Q5026"/>
          <cell r="R5026"/>
          <cell r="S5026"/>
          <cell r="T5026"/>
          <cell r="U5026"/>
          <cell r="V5026"/>
          <cell r="W5026"/>
          <cell r="Y5026"/>
          <cell r="Z5026"/>
          <cell r="AA5026"/>
          <cell r="AB5026"/>
          <cell r="AC5026"/>
          <cell r="AD5026"/>
          <cell r="AE5026"/>
        </row>
        <row r="5027">
          <cell r="B5027"/>
          <cell r="C5027"/>
          <cell r="D5027"/>
          <cell r="E5027"/>
          <cell r="F5027" t="str">
            <v xml:space="preserve"> </v>
          </cell>
          <cell r="G5027"/>
          <cell r="H5027"/>
          <cell r="I5027"/>
          <cell r="J5027"/>
          <cell r="K5027"/>
          <cell r="L5027">
            <v>0</v>
          </cell>
          <cell r="M5027">
            <v>0</v>
          </cell>
          <cell r="P5027"/>
          <cell r="Q5027"/>
          <cell r="R5027"/>
          <cell r="S5027"/>
          <cell r="T5027"/>
          <cell r="U5027"/>
          <cell r="V5027"/>
          <cell r="W5027"/>
          <cell r="Y5027"/>
          <cell r="Z5027"/>
          <cell r="AA5027"/>
          <cell r="AB5027"/>
          <cell r="AC5027"/>
          <cell r="AD5027"/>
          <cell r="AE5027"/>
        </row>
        <row r="5028">
          <cell r="B5028"/>
          <cell r="C5028"/>
          <cell r="D5028"/>
          <cell r="E5028"/>
          <cell r="F5028" t="str">
            <v xml:space="preserve"> </v>
          </cell>
          <cell r="G5028"/>
          <cell r="H5028"/>
          <cell r="I5028"/>
          <cell r="J5028"/>
          <cell r="K5028"/>
          <cell r="L5028">
            <v>0</v>
          </cell>
          <cell r="M5028">
            <v>0</v>
          </cell>
          <cell r="P5028"/>
          <cell r="Q5028"/>
          <cell r="R5028"/>
          <cell r="S5028"/>
          <cell r="T5028"/>
          <cell r="U5028"/>
          <cell r="V5028"/>
          <cell r="W5028"/>
          <cell r="Y5028"/>
          <cell r="Z5028"/>
          <cell r="AA5028"/>
          <cell r="AB5028"/>
          <cell r="AC5028"/>
          <cell r="AD5028"/>
          <cell r="AE5028"/>
        </row>
        <row r="5029">
          <cell r="B5029"/>
          <cell r="C5029"/>
          <cell r="D5029"/>
          <cell r="E5029"/>
          <cell r="F5029" t="str">
            <v xml:space="preserve"> </v>
          </cell>
          <cell r="G5029"/>
          <cell r="H5029"/>
          <cell r="I5029"/>
          <cell r="J5029"/>
          <cell r="K5029"/>
          <cell r="L5029">
            <v>0</v>
          </cell>
          <cell r="M5029">
            <v>0</v>
          </cell>
          <cell r="P5029"/>
          <cell r="Q5029"/>
          <cell r="R5029"/>
          <cell r="S5029"/>
          <cell r="T5029"/>
          <cell r="U5029"/>
          <cell r="V5029"/>
          <cell r="W5029"/>
          <cell r="Y5029"/>
          <cell r="Z5029"/>
          <cell r="AA5029"/>
          <cell r="AB5029"/>
          <cell r="AC5029"/>
          <cell r="AD5029"/>
          <cell r="AE5029"/>
        </row>
        <row r="5030">
          <cell r="B5030"/>
          <cell r="C5030"/>
          <cell r="D5030"/>
          <cell r="E5030"/>
          <cell r="F5030" t="str">
            <v xml:space="preserve"> </v>
          </cell>
          <cell r="G5030"/>
          <cell r="H5030"/>
          <cell r="I5030"/>
          <cell r="J5030"/>
          <cell r="K5030"/>
          <cell r="L5030">
            <v>0</v>
          </cell>
          <cell r="M5030">
            <v>0</v>
          </cell>
          <cell r="P5030"/>
          <cell r="Q5030"/>
          <cell r="R5030"/>
          <cell r="S5030"/>
          <cell r="T5030"/>
          <cell r="U5030"/>
          <cell r="V5030"/>
          <cell r="W5030"/>
          <cell r="Y5030"/>
          <cell r="Z5030"/>
          <cell r="AA5030"/>
          <cell r="AB5030"/>
          <cell r="AC5030"/>
          <cell r="AD5030"/>
          <cell r="AE5030"/>
        </row>
        <row r="5031">
          <cell r="B5031"/>
          <cell r="C5031"/>
          <cell r="D5031"/>
          <cell r="E5031"/>
          <cell r="F5031" t="str">
            <v xml:space="preserve"> </v>
          </cell>
          <cell r="G5031"/>
          <cell r="H5031"/>
          <cell r="I5031"/>
          <cell r="J5031"/>
          <cell r="K5031"/>
          <cell r="L5031">
            <v>0</v>
          </cell>
          <cell r="M5031">
            <v>0</v>
          </cell>
          <cell r="P5031"/>
          <cell r="Q5031"/>
          <cell r="R5031"/>
          <cell r="S5031"/>
          <cell r="T5031"/>
          <cell r="U5031"/>
          <cell r="V5031"/>
          <cell r="W5031"/>
          <cell r="Y5031"/>
          <cell r="Z5031"/>
          <cell r="AA5031"/>
          <cell r="AB5031"/>
          <cell r="AC5031"/>
          <cell r="AD5031"/>
          <cell r="AE5031"/>
        </row>
        <row r="5032">
          <cell r="B5032"/>
          <cell r="C5032"/>
          <cell r="D5032"/>
          <cell r="E5032"/>
          <cell r="F5032" t="str">
            <v xml:space="preserve"> </v>
          </cell>
          <cell r="G5032"/>
          <cell r="H5032"/>
          <cell r="I5032"/>
          <cell r="J5032"/>
          <cell r="K5032"/>
          <cell r="L5032">
            <v>0</v>
          </cell>
          <cell r="M5032">
            <v>0</v>
          </cell>
          <cell r="P5032"/>
          <cell r="Q5032"/>
          <cell r="R5032"/>
          <cell r="S5032"/>
          <cell r="T5032"/>
          <cell r="U5032"/>
          <cell r="V5032"/>
          <cell r="W5032"/>
          <cell r="Y5032"/>
          <cell r="Z5032"/>
          <cell r="AA5032"/>
          <cell r="AB5032"/>
          <cell r="AC5032"/>
          <cell r="AD5032"/>
          <cell r="AE5032"/>
        </row>
        <row r="5033">
          <cell r="B5033"/>
          <cell r="C5033"/>
          <cell r="D5033"/>
          <cell r="E5033"/>
          <cell r="F5033" t="str">
            <v xml:space="preserve"> </v>
          </cell>
          <cell r="G5033"/>
          <cell r="H5033"/>
          <cell r="I5033"/>
          <cell r="J5033"/>
          <cell r="K5033"/>
          <cell r="L5033">
            <v>0</v>
          </cell>
          <cell r="M5033">
            <v>0</v>
          </cell>
          <cell r="P5033"/>
          <cell r="Q5033"/>
          <cell r="R5033"/>
          <cell r="S5033"/>
          <cell r="T5033"/>
          <cell r="U5033"/>
          <cell r="V5033"/>
          <cell r="W5033"/>
          <cell r="Y5033"/>
          <cell r="Z5033"/>
          <cell r="AA5033"/>
          <cell r="AB5033"/>
          <cell r="AC5033"/>
          <cell r="AD5033"/>
          <cell r="AE5033"/>
        </row>
        <row r="5034">
          <cell r="B5034"/>
          <cell r="C5034"/>
          <cell r="D5034"/>
          <cell r="E5034"/>
          <cell r="F5034" t="str">
            <v xml:space="preserve"> </v>
          </cell>
          <cell r="G5034"/>
          <cell r="H5034"/>
          <cell r="I5034"/>
          <cell r="J5034"/>
          <cell r="K5034"/>
          <cell r="L5034">
            <v>0</v>
          </cell>
          <cell r="M5034">
            <v>0</v>
          </cell>
          <cell r="P5034"/>
          <cell r="Q5034"/>
          <cell r="R5034"/>
          <cell r="S5034"/>
          <cell r="T5034"/>
          <cell r="U5034"/>
          <cell r="V5034"/>
          <cell r="W5034"/>
          <cell r="Y5034"/>
          <cell r="Z5034"/>
          <cell r="AA5034"/>
          <cell r="AB5034"/>
          <cell r="AC5034"/>
          <cell r="AD5034"/>
          <cell r="AE5034"/>
        </row>
        <row r="5035">
          <cell r="B5035"/>
          <cell r="C5035"/>
          <cell r="D5035"/>
          <cell r="E5035"/>
          <cell r="F5035" t="str">
            <v xml:space="preserve"> </v>
          </cell>
          <cell r="G5035"/>
          <cell r="H5035"/>
          <cell r="I5035"/>
          <cell r="J5035"/>
          <cell r="K5035"/>
          <cell r="L5035">
            <v>0</v>
          </cell>
          <cell r="M5035">
            <v>0</v>
          </cell>
          <cell r="P5035"/>
          <cell r="Q5035"/>
          <cell r="R5035"/>
          <cell r="S5035"/>
          <cell r="T5035"/>
          <cell r="U5035"/>
          <cell r="V5035"/>
          <cell r="W5035"/>
          <cell r="Y5035"/>
          <cell r="Z5035"/>
          <cell r="AA5035"/>
          <cell r="AB5035"/>
          <cell r="AC5035"/>
          <cell r="AD5035"/>
          <cell r="AE5035"/>
        </row>
        <row r="5036">
          <cell r="B5036"/>
          <cell r="C5036"/>
          <cell r="D5036"/>
          <cell r="E5036"/>
          <cell r="F5036" t="str">
            <v xml:space="preserve"> </v>
          </cell>
          <cell r="G5036"/>
          <cell r="H5036"/>
          <cell r="I5036"/>
          <cell r="J5036"/>
          <cell r="K5036"/>
          <cell r="L5036">
            <v>0</v>
          </cell>
          <cell r="M5036">
            <v>0</v>
          </cell>
          <cell r="P5036"/>
          <cell r="Q5036"/>
          <cell r="R5036"/>
          <cell r="S5036"/>
          <cell r="T5036"/>
          <cell r="U5036"/>
          <cell r="V5036"/>
          <cell r="W5036"/>
          <cell r="Y5036"/>
          <cell r="Z5036"/>
          <cell r="AA5036"/>
          <cell r="AB5036"/>
          <cell r="AC5036"/>
          <cell r="AD5036"/>
          <cell r="AE5036"/>
        </row>
        <row r="5037">
          <cell r="B5037"/>
          <cell r="C5037"/>
          <cell r="D5037"/>
          <cell r="E5037"/>
          <cell r="F5037" t="str">
            <v xml:space="preserve"> </v>
          </cell>
          <cell r="G5037"/>
          <cell r="H5037"/>
          <cell r="I5037"/>
          <cell r="J5037"/>
          <cell r="K5037"/>
          <cell r="L5037">
            <v>0</v>
          </cell>
          <cell r="M5037">
            <v>0</v>
          </cell>
          <cell r="P5037"/>
          <cell r="Q5037"/>
          <cell r="R5037"/>
          <cell r="S5037"/>
          <cell r="T5037"/>
          <cell r="U5037"/>
          <cell r="V5037"/>
          <cell r="W5037"/>
          <cell r="Y5037"/>
          <cell r="Z5037"/>
          <cell r="AA5037"/>
          <cell r="AB5037"/>
          <cell r="AC5037"/>
          <cell r="AD5037"/>
          <cell r="AE5037"/>
        </row>
        <row r="5038">
          <cell r="B5038"/>
          <cell r="C5038"/>
          <cell r="D5038"/>
          <cell r="E5038"/>
          <cell r="F5038" t="str">
            <v xml:space="preserve"> </v>
          </cell>
          <cell r="G5038"/>
          <cell r="H5038"/>
          <cell r="I5038"/>
          <cell r="J5038"/>
          <cell r="K5038"/>
          <cell r="L5038">
            <v>0</v>
          </cell>
          <cell r="M5038">
            <v>0</v>
          </cell>
          <cell r="P5038"/>
          <cell r="Q5038"/>
          <cell r="R5038"/>
          <cell r="S5038"/>
          <cell r="T5038"/>
          <cell r="U5038"/>
          <cell r="V5038"/>
          <cell r="W5038"/>
          <cell r="Y5038"/>
          <cell r="Z5038"/>
          <cell r="AA5038"/>
          <cell r="AB5038"/>
          <cell r="AC5038"/>
          <cell r="AD5038"/>
          <cell r="AE5038"/>
        </row>
        <row r="5039">
          <cell r="B5039"/>
          <cell r="C5039"/>
          <cell r="D5039"/>
          <cell r="E5039"/>
          <cell r="F5039" t="str">
            <v xml:space="preserve"> </v>
          </cell>
          <cell r="G5039"/>
          <cell r="H5039"/>
          <cell r="I5039"/>
          <cell r="J5039"/>
          <cell r="K5039"/>
          <cell r="L5039">
            <v>0</v>
          </cell>
          <cell r="M5039">
            <v>0</v>
          </cell>
          <cell r="P5039"/>
          <cell r="Q5039"/>
          <cell r="R5039"/>
          <cell r="S5039"/>
          <cell r="T5039"/>
          <cell r="U5039"/>
          <cell r="V5039"/>
          <cell r="W5039"/>
          <cell r="Y5039"/>
          <cell r="Z5039"/>
          <cell r="AA5039"/>
          <cell r="AB5039"/>
          <cell r="AC5039"/>
          <cell r="AD5039"/>
          <cell r="AE5039"/>
        </row>
        <row r="5040">
          <cell r="B5040"/>
          <cell r="C5040"/>
          <cell r="D5040"/>
          <cell r="E5040"/>
          <cell r="F5040" t="str">
            <v xml:space="preserve"> </v>
          </cell>
          <cell r="G5040"/>
          <cell r="H5040"/>
          <cell r="I5040"/>
          <cell r="J5040"/>
          <cell r="K5040"/>
          <cell r="L5040">
            <v>0</v>
          </cell>
          <cell r="M5040">
            <v>0</v>
          </cell>
          <cell r="P5040"/>
          <cell r="Q5040"/>
          <cell r="R5040"/>
          <cell r="S5040"/>
          <cell r="T5040"/>
          <cell r="U5040"/>
          <cell r="V5040"/>
          <cell r="W5040"/>
          <cell r="Y5040"/>
          <cell r="Z5040"/>
          <cell r="AA5040"/>
          <cell r="AB5040"/>
          <cell r="AC5040"/>
          <cell r="AD5040"/>
          <cell r="AE5040"/>
        </row>
        <row r="5041">
          <cell r="B5041"/>
          <cell r="C5041"/>
          <cell r="D5041"/>
          <cell r="E5041"/>
          <cell r="F5041" t="str">
            <v xml:space="preserve"> </v>
          </cell>
          <cell r="G5041"/>
          <cell r="H5041"/>
          <cell r="I5041"/>
          <cell r="J5041"/>
          <cell r="K5041"/>
          <cell r="L5041">
            <v>0</v>
          </cell>
          <cell r="M5041">
            <v>0</v>
          </cell>
          <cell r="P5041"/>
          <cell r="Q5041"/>
          <cell r="R5041"/>
          <cell r="S5041"/>
          <cell r="T5041"/>
          <cell r="U5041"/>
          <cell r="V5041"/>
          <cell r="W5041"/>
          <cell r="Y5041"/>
          <cell r="Z5041"/>
          <cell r="AA5041"/>
          <cell r="AB5041"/>
          <cell r="AC5041"/>
          <cell r="AD5041"/>
          <cell r="AE5041"/>
        </row>
        <row r="5042">
          <cell r="B5042"/>
          <cell r="C5042"/>
          <cell r="D5042"/>
          <cell r="E5042"/>
          <cell r="F5042" t="str">
            <v xml:space="preserve"> </v>
          </cell>
          <cell r="G5042"/>
          <cell r="H5042"/>
          <cell r="I5042"/>
          <cell r="J5042"/>
          <cell r="K5042"/>
          <cell r="L5042">
            <v>0</v>
          </cell>
          <cell r="M5042">
            <v>0</v>
          </cell>
          <cell r="P5042"/>
          <cell r="Q5042"/>
          <cell r="R5042"/>
          <cell r="S5042"/>
          <cell r="T5042"/>
          <cell r="U5042"/>
          <cell r="V5042"/>
          <cell r="W5042"/>
          <cell r="Y5042"/>
          <cell r="Z5042"/>
          <cell r="AA5042"/>
          <cell r="AB5042"/>
          <cell r="AC5042"/>
          <cell r="AD5042"/>
          <cell r="AE5042"/>
        </row>
        <row r="5043">
          <cell r="B5043"/>
          <cell r="C5043"/>
          <cell r="D5043"/>
          <cell r="E5043"/>
          <cell r="F5043" t="str">
            <v xml:space="preserve"> </v>
          </cell>
          <cell r="G5043"/>
          <cell r="H5043"/>
          <cell r="I5043"/>
          <cell r="J5043"/>
          <cell r="K5043"/>
          <cell r="L5043">
            <v>0</v>
          </cell>
          <cell r="M5043">
            <v>0</v>
          </cell>
          <cell r="P5043"/>
          <cell r="Q5043"/>
          <cell r="R5043"/>
          <cell r="S5043"/>
          <cell r="T5043"/>
          <cell r="U5043"/>
          <cell r="V5043"/>
          <cell r="W5043"/>
          <cell r="Y5043"/>
          <cell r="Z5043"/>
          <cell r="AA5043"/>
          <cell r="AB5043"/>
          <cell r="AC5043"/>
          <cell r="AD5043"/>
          <cell r="AE5043"/>
        </row>
        <row r="5044">
          <cell r="B5044"/>
          <cell r="C5044"/>
          <cell r="D5044"/>
          <cell r="E5044"/>
          <cell r="F5044" t="str">
            <v xml:space="preserve"> </v>
          </cell>
          <cell r="G5044"/>
          <cell r="H5044"/>
          <cell r="I5044"/>
          <cell r="J5044"/>
          <cell r="K5044"/>
          <cell r="L5044">
            <v>0</v>
          </cell>
          <cell r="M5044">
            <v>0</v>
          </cell>
          <cell r="P5044"/>
          <cell r="Q5044"/>
          <cell r="R5044"/>
          <cell r="S5044"/>
          <cell r="T5044"/>
          <cell r="U5044"/>
          <cell r="V5044"/>
          <cell r="W5044"/>
          <cell r="Y5044"/>
          <cell r="Z5044"/>
          <cell r="AA5044"/>
          <cell r="AB5044"/>
          <cell r="AC5044"/>
          <cell r="AD5044"/>
          <cell r="AE5044"/>
        </row>
        <row r="5045">
          <cell r="B5045"/>
          <cell r="C5045"/>
          <cell r="D5045"/>
          <cell r="E5045"/>
          <cell r="F5045" t="str">
            <v xml:space="preserve"> </v>
          </cell>
          <cell r="G5045"/>
          <cell r="H5045"/>
          <cell r="I5045"/>
          <cell r="J5045"/>
          <cell r="K5045"/>
          <cell r="L5045">
            <v>0</v>
          </cell>
          <cell r="M5045">
            <v>0</v>
          </cell>
          <cell r="P5045"/>
          <cell r="Q5045"/>
          <cell r="R5045"/>
          <cell r="S5045"/>
          <cell r="T5045"/>
          <cell r="U5045"/>
          <cell r="V5045"/>
          <cell r="W5045"/>
          <cell r="Y5045"/>
          <cell r="Z5045"/>
          <cell r="AA5045"/>
          <cell r="AB5045"/>
          <cell r="AC5045"/>
          <cell r="AD5045"/>
          <cell r="AE5045"/>
        </row>
        <row r="5046">
          <cell r="B5046"/>
          <cell r="C5046"/>
          <cell r="D5046"/>
          <cell r="E5046"/>
          <cell r="F5046" t="str">
            <v xml:space="preserve"> </v>
          </cell>
          <cell r="G5046"/>
          <cell r="H5046"/>
          <cell r="I5046"/>
          <cell r="J5046"/>
          <cell r="K5046"/>
          <cell r="L5046">
            <v>0</v>
          </cell>
          <cell r="M5046">
            <v>0</v>
          </cell>
          <cell r="P5046"/>
          <cell r="Q5046"/>
          <cell r="R5046"/>
          <cell r="S5046"/>
          <cell r="T5046"/>
          <cell r="U5046"/>
          <cell r="V5046"/>
          <cell r="W5046"/>
          <cell r="Y5046"/>
          <cell r="Z5046"/>
          <cell r="AA5046"/>
          <cell r="AB5046"/>
          <cell r="AC5046"/>
          <cell r="AD5046"/>
          <cell r="AE5046"/>
        </row>
        <row r="5047">
          <cell r="B5047"/>
          <cell r="C5047"/>
          <cell r="D5047"/>
          <cell r="E5047"/>
          <cell r="F5047" t="str">
            <v xml:space="preserve"> </v>
          </cell>
          <cell r="G5047"/>
          <cell r="H5047"/>
          <cell r="I5047"/>
          <cell r="J5047"/>
          <cell r="K5047"/>
          <cell r="L5047">
            <v>0</v>
          </cell>
          <cell r="M5047">
            <v>0</v>
          </cell>
          <cell r="P5047"/>
          <cell r="Q5047"/>
          <cell r="R5047"/>
          <cell r="S5047"/>
          <cell r="T5047"/>
          <cell r="U5047"/>
          <cell r="V5047"/>
          <cell r="W5047"/>
          <cell r="Y5047"/>
          <cell r="Z5047"/>
          <cell r="AA5047"/>
          <cell r="AB5047"/>
          <cell r="AC5047"/>
          <cell r="AD5047"/>
          <cell r="AE5047"/>
        </row>
        <row r="5048">
          <cell r="B5048"/>
          <cell r="C5048"/>
          <cell r="D5048"/>
          <cell r="E5048"/>
          <cell r="F5048" t="str">
            <v xml:space="preserve"> </v>
          </cell>
          <cell r="G5048"/>
          <cell r="H5048"/>
          <cell r="I5048"/>
          <cell r="J5048"/>
          <cell r="K5048"/>
          <cell r="L5048">
            <v>0</v>
          </cell>
          <cell r="M5048">
            <v>0</v>
          </cell>
          <cell r="P5048"/>
          <cell r="Q5048"/>
          <cell r="R5048"/>
          <cell r="S5048"/>
          <cell r="T5048"/>
          <cell r="U5048"/>
          <cell r="V5048"/>
          <cell r="W5048"/>
          <cell r="Y5048"/>
          <cell r="Z5048"/>
          <cell r="AA5048"/>
          <cell r="AB5048"/>
          <cell r="AC5048"/>
          <cell r="AD5048"/>
          <cell r="AE5048"/>
        </row>
        <row r="5049">
          <cell r="B5049"/>
          <cell r="C5049"/>
          <cell r="D5049"/>
          <cell r="E5049"/>
          <cell r="F5049" t="str">
            <v xml:space="preserve"> </v>
          </cell>
          <cell r="G5049"/>
          <cell r="H5049"/>
          <cell r="I5049"/>
          <cell r="J5049"/>
          <cell r="K5049"/>
          <cell r="L5049">
            <v>0</v>
          </cell>
          <cell r="M5049">
            <v>0</v>
          </cell>
          <cell r="P5049"/>
          <cell r="Q5049"/>
          <cell r="R5049"/>
          <cell r="S5049"/>
          <cell r="T5049"/>
          <cell r="U5049"/>
          <cell r="V5049"/>
          <cell r="W5049"/>
          <cell r="Y5049"/>
          <cell r="Z5049"/>
          <cell r="AA5049"/>
          <cell r="AB5049"/>
          <cell r="AC5049"/>
          <cell r="AD5049"/>
          <cell r="AE5049"/>
        </row>
        <row r="5050">
          <cell r="B5050"/>
          <cell r="C5050"/>
          <cell r="D5050"/>
          <cell r="E5050"/>
          <cell r="F5050" t="str">
            <v xml:space="preserve"> </v>
          </cell>
          <cell r="G5050"/>
          <cell r="H5050"/>
          <cell r="I5050"/>
          <cell r="J5050"/>
          <cell r="K5050"/>
          <cell r="L5050">
            <v>0</v>
          </cell>
          <cell r="M5050">
            <v>0</v>
          </cell>
          <cell r="P5050"/>
          <cell r="Q5050"/>
          <cell r="R5050"/>
          <cell r="S5050"/>
          <cell r="T5050"/>
          <cell r="U5050"/>
          <cell r="V5050"/>
          <cell r="W5050"/>
          <cell r="Y5050"/>
          <cell r="Z5050"/>
          <cell r="AA5050"/>
          <cell r="AB5050"/>
          <cell r="AC5050"/>
          <cell r="AD5050"/>
          <cell r="AE5050"/>
        </row>
        <row r="5051">
          <cell r="B5051"/>
          <cell r="C5051"/>
          <cell r="D5051"/>
          <cell r="E5051"/>
          <cell r="F5051" t="str">
            <v xml:space="preserve"> </v>
          </cell>
          <cell r="G5051"/>
          <cell r="H5051"/>
          <cell r="I5051"/>
          <cell r="J5051"/>
          <cell r="K5051"/>
          <cell r="L5051">
            <v>0</v>
          </cell>
          <cell r="M5051">
            <v>0</v>
          </cell>
          <cell r="P5051"/>
          <cell r="Q5051"/>
          <cell r="R5051"/>
          <cell r="S5051"/>
          <cell r="T5051"/>
          <cell r="U5051"/>
          <cell r="V5051"/>
          <cell r="W5051"/>
          <cell r="Y5051"/>
          <cell r="Z5051"/>
          <cell r="AA5051"/>
          <cell r="AB5051"/>
          <cell r="AC5051"/>
          <cell r="AD5051"/>
          <cell r="AE5051"/>
        </row>
        <row r="5052">
          <cell r="B5052"/>
          <cell r="C5052"/>
          <cell r="D5052"/>
          <cell r="E5052"/>
          <cell r="F5052" t="str">
            <v xml:space="preserve"> </v>
          </cell>
          <cell r="G5052"/>
          <cell r="H5052"/>
          <cell r="I5052"/>
          <cell r="J5052"/>
          <cell r="K5052"/>
          <cell r="L5052">
            <v>0</v>
          </cell>
          <cell r="M5052">
            <v>0</v>
          </cell>
          <cell r="P5052"/>
          <cell r="Q5052"/>
          <cell r="R5052"/>
          <cell r="S5052"/>
          <cell r="T5052"/>
          <cell r="U5052"/>
          <cell r="V5052"/>
          <cell r="W5052"/>
          <cell r="Y5052"/>
          <cell r="Z5052"/>
          <cell r="AA5052"/>
          <cell r="AB5052"/>
          <cell r="AC5052"/>
          <cell r="AD5052"/>
          <cell r="AE5052"/>
        </row>
        <row r="5053">
          <cell r="B5053"/>
          <cell r="C5053"/>
          <cell r="D5053"/>
          <cell r="E5053"/>
          <cell r="F5053" t="str">
            <v xml:space="preserve"> </v>
          </cell>
          <cell r="G5053"/>
          <cell r="H5053"/>
          <cell r="I5053"/>
          <cell r="J5053"/>
          <cell r="K5053"/>
          <cell r="L5053">
            <v>0</v>
          </cell>
          <cell r="M5053">
            <v>0</v>
          </cell>
          <cell r="P5053"/>
          <cell r="Q5053"/>
          <cell r="R5053"/>
          <cell r="S5053"/>
          <cell r="T5053"/>
          <cell r="U5053"/>
          <cell r="V5053"/>
          <cell r="W5053"/>
          <cell r="Y5053"/>
          <cell r="Z5053"/>
          <cell r="AA5053"/>
          <cell r="AB5053"/>
          <cell r="AC5053"/>
          <cell r="AD5053"/>
          <cell r="AE5053"/>
        </row>
        <row r="5054">
          <cell r="B5054"/>
          <cell r="C5054"/>
          <cell r="D5054"/>
          <cell r="E5054"/>
          <cell r="F5054" t="str">
            <v xml:space="preserve"> </v>
          </cell>
          <cell r="G5054"/>
          <cell r="H5054"/>
          <cell r="I5054"/>
          <cell r="J5054"/>
          <cell r="K5054"/>
          <cell r="L5054">
            <v>0</v>
          </cell>
          <cell r="M5054">
            <v>0</v>
          </cell>
          <cell r="P5054"/>
          <cell r="Q5054"/>
          <cell r="R5054"/>
          <cell r="S5054"/>
          <cell r="T5054"/>
          <cell r="U5054"/>
          <cell r="V5054"/>
          <cell r="W5054"/>
          <cell r="Y5054"/>
          <cell r="Z5054"/>
          <cell r="AA5054"/>
          <cell r="AB5054"/>
          <cell r="AC5054"/>
          <cell r="AD5054"/>
          <cell r="AE5054"/>
        </row>
        <row r="5055">
          <cell r="B5055"/>
          <cell r="C5055"/>
          <cell r="D5055"/>
          <cell r="E5055"/>
          <cell r="F5055" t="str">
            <v xml:space="preserve"> </v>
          </cell>
          <cell r="G5055"/>
          <cell r="H5055"/>
          <cell r="I5055"/>
          <cell r="J5055"/>
          <cell r="K5055"/>
          <cell r="L5055">
            <v>0</v>
          </cell>
          <cell r="M5055">
            <v>0</v>
          </cell>
          <cell r="P5055"/>
          <cell r="Q5055"/>
          <cell r="R5055"/>
          <cell r="S5055"/>
          <cell r="T5055"/>
          <cell r="U5055"/>
          <cell r="V5055"/>
          <cell r="W5055"/>
          <cell r="Y5055"/>
          <cell r="Z5055"/>
          <cell r="AA5055"/>
          <cell r="AB5055"/>
          <cell r="AC5055"/>
          <cell r="AD5055"/>
          <cell r="AE5055"/>
        </row>
        <row r="5056">
          <cell r="B5056"/>
          <cell r="C5056"/>
          <cell r="D5056"/>
          <cell r="E5056"/>
          <cell r="F5056" t="str">
            <v xml:space="preserve"> </v>
          </cell>
          <cell r="G5056"/>
          <cell r="H5056"/>
          <cell r="I5056"/>
          <cell r="J5056"/>
          <cell r="K5056"/>
          <cell r="L5056">
            <v>0</v>
          </cell>
          <cell r="M5056">
            <v>0</v>
          </cell>
          <cell r="P5056"/>
          <cell r="Q5056"/>
          <cell r="R5056"/>
          <cell r="S5056"/>
          <cell r="T5056"/>
          <cell r="U5056"/>
          <cell r="V5056"/>
          <cell r="W5056"/>
          <cell r="Y5056"/>
          <cell r="Z5056"/>
          <cell r="AA5056"/>
          <cell r="AB5056"/>
          <cell r="AC5056"/>
          <cell r="AD5056"/>
          <cell r="AE5056"/>
        </row>
        <row r="5057">
          <cell r="B5057"/>
          <cell r="C5057"/>
          <cell r="D5057"/>
          <cell r="E5057"/>
          <cell r="F5057" t="str">
            <v xml:space="preserve"> </v>
          </cell>
          <cell r="G5057"/>
          <cell r="H5057"/>
          <cell r="I5057"/>
          <cell r="J5057"/>
          <cell r="K5057"/>
          <cell r="L5057">
            <v>0</v>
          </cell>
          <cell r="M5057">
            <v>0</v>
          </cell>
          <cell r="P5057"/>
          <cell r="Q5057"/>
          <cell r="R5057"/>
          <cell r="S5057"/>
          <cell r="T5057"/>
          <cell r="U5057"/>
          <cell r="V5057"/>
          <cell r="W5057"/>
          <cell r="Y5057"/>
          <cell r="Z5057"/>
          <cell r="AA5057"/>
          <cell r="AB5057"/>
          <cell r="AC5057"/>
          <cell r="AD5057"/>
          <cell r="AE5057"/>
        </row>
        <row r="5058">
          <cell r="B5058"/>
          <cell r="C5058"/>
          <cell r="D5058"/>
          <cell r="E5058"/>
          <cell r="F5058" t="str">
            <v xml:space="preserve"> </v>
          </cell>
          <cell r="G5058"/>
          <cell r="H5058"/>
          <cell r="I5058"/>
          <cell r="J5058"/>
          <cell r="K5058"/>
          <cell r="L5058">
            <v>0</v>
          </cell>
          <cell r="M5058">
            <v>0</v>
          </cell>
          <cell r="P5058"/>
          <cell r="Q5058"/>
          <cell r="R5058"/>
          <cell r="S5058"/>
          <cell r="T5058"/>
          <cell r="U5058"/>
          <cell r="V5058"/>
          <cell r="W5058"/>
          <cell r="Y5058"/>
          <cell r="Z5058"/>
          <cell r="AA5058"/>
          <cell r="AB5058"/>
          <cell r="AC5058"/>
          <cell r="AD5058"/>
          <cell r="AE5058"/>
        </row>
        <row r="5059">
          <cell r="B5059"/>
          <cell r="C5059"/>
          <cell r="D5059"/>
          <cell r="E5059"/>
          <cell r="F5059" t="str">
            <v xml:space="preserve"> </v>
          </cell>
          <cell r="G5059"/>
          <cell r="H5059"/>
          <cell r="I5059"/>
          <cell r="J5059"/>
          <cell r="K5059"/>
          <cell r="L5059">
            <v>0</v>
          </cell>
          <cell r="M5059">
            <v>0</v>
          </cell>
          <cell r="P5059"/>
          <cell r="Q5059"/>
          <cell r="R5059"/>
          <cell r="S5059"/>
          <cell r="T5059"/>
          <cell r="U5059"/>
          <cell r="V5059"/>
          <cell r="W5059"/>
          <cell r="Y5059"/>
          <cell r="Z5059"/>
          <cell r="AA5059"/>
          <cell r="AB5059"/>
          <cell r="AC5059"/>
          <cell r="AD5059"/>
          <cell r="AE5059"/>
        </row>
        <row r="5060">
          <cell r="B5060"/>
          <cell r="C5060"/>
          <cell r="D5060"/>
          <cell r="E5060"/>
          <cell r="F5060" t="str">
            <v xml:space="preserve"> </v>
          </cell>
          <cell r="G5060"/>
          <cell r="H5060"/>
          <cell r="I5060"/>
          <cell r="J5060"/>
          <cell r="K5060"/>
          <cell r="L5060">
            <v>0</v>
          </cell>
          <cell r="M5060">
            <v>0</v>
          </cell>
          <cell r="P5060"/>
          <cell r="Q5060"/>
          <cell r="R5060"/>
          <cell r="S5060"/>
          <cell r="T5060"/>
          <cell r="U5060"/>
          <cell r="V5060"/>
          <cell r="W5060"/>
          <cell r="Y5060"/>
          <cell r="Z5060"/>
          <cell r="AA5060"/>
          <cell r="AB5060"/>
          <cell r="AC5060"/>
          <cell r="AD5060"/>
          <cell r="AE5060"/>
        </row>
        <row r="5061">
          <cell r="B5061"/>
          <cell r="C5061"/>
          <cell r="D5061"/>
          <cell r="E5061"/>
          <cell r="F5061" t="str">
            <v xml:space="preserve"> </v>
          </cell>
          <cell r="G5061"/>
          <cell r="H5061"/>
          <cell r="I5061"/>
          <cell r="J5061"/>
          <cell r="K5061"/>
          <cell r="L5061">
            <v>0</v>
          </cell>
          <cell r="M5061">
            <v>0</v>
          </cell>
          <cell r="P5061"/>
          <cell r="Q5061"/>
          <cell r="R5061"/>
          <cell r="S5061"/>
          <cell r="T5061"/>
          <cell r="U5061"/>
          <cell r="V5061"/>
          <cell r="W5061"/>
          <cell r="Y5061"/>
          <cell r="Z5061"/>
          <cell r="AA5061"/>
          <cell r="AB5061"/>
          <cell r="AC5061"/>
          <cell r="AD5061"/>
          <cell r="AE5061"/>
        </row>
        <row r="5062">
          <cell r="B5062"/>
          <cell r="C5062"/>
          <cell r="D5062"/>
          <cell r="E5062"/>
          <cell r="F5062" t="str">
            <v xml:space="preserve"> </v>
          </cell>
          <cell r="G5062"/>
          <cell r="H5062"/>
          <cell r="I5062"/>
          <cell r="J5062"/>
          <cell r="K5062"/>
          <cell r="L5062">
            <v>0</v>
          </cell>
          <cell r="M5062">
            <v>0</v>
          </cell>
          <cell r="P5062"/>
          <cell r="Q5062"/>
          <cell r="R5062"/>
          <cell r="S5062"/>
          <cell r="T5062"/>
          <cell r="U5062"/>
          <cell r="V5062"/>
          <cell r="W5062"/>
          <cell r="Y5062"/>
          <cell r="Z5062"/>
          <cell r="AA5062"/>
          <cell r="AB5062"/>
          <cell r="AC5062"/>
          <cell r="AD5062"/>
          <cell r="AE5062"/>
        </row>
        <row r="5063">
          <cell r="B5063"/>
          <cell r="C5063"/>
          <cell r="D5063"/>
          <cell r="E5063"/>
          <cell r="F5063" t="str">
            <v xml:space="preserve"> </v>
          </cell>
          <cell r="G5063"/>
          <cell r="H5063"/>
          <cell r="I5063"/>
          <cell r="J5063"/>
          <cell r="K5063"/>
          <cell r="L5063">
            <v>0</v>
          </cell>
          <cell r="M5063">
            <v>0</v>
          </cell>
          <cell r="P5063"/>
          <cell r="Q5063"/>
          <cell r="R5063"/>
          <cell r="S5063"/>
          <cell r="T5063"/>
          <cell r="U5063"/>
          <cell r="V5063"/>
          <cell r="W5063"/>
          <cell r="Y5063"/>
          <cell r="Z5063"/>
          <cell r="AA5063"/>
          <cell r="AB5063"/>
          <cell r="AC5063"/>
          <cell r="AD5063"/>
          <cell r="AE5063"/>
        </row>
        <row r="5064">
          <cell r="B5064"/>
          <cell r="C5064"/>
          <cell r="D5064"/>
          <cell r="E5064"/>
          <cell r="F5064" t="str">
            <v xml:space="preserve"> </v>
          </cell>
          <cell r="G5064"/>
          <cell r="H5064"/>
          <cell r="I5064"/>
          <cell r="J5064"/>
          <cell r="K5064"/>
          <cell r="L5064">
            <v>0</v>
          </cell>
          <cell r="M5064">
            <v>0</v>
          </cell>
          <cell r="P5064"/>
          <cell r="Q5064"/>
          <cell r="R5064"/>
          <cell r="S5064"/>
          <cell r="T5064"/>
          <cell r="U5064"/>
          <cell r="V5064"/>
          <cell r="W5064"/>
          <cell r="Y5064"/>
          <cell r="Z5064"/>
          <cell r="AA5064"/>
          <cell r="AB5064"/>
          <cell r="AC5064"/>
          <cell r="AD5064"/>
          <cell r="AE5064"/>
        </row>
        <row r="5065">
          <cell r="B5065"/>
          <cell r="C5065"/>
          <cell r="D5065"/>
          <cell r="E5065"/>
          <cell r="F5065" t="str">
            <v xml:space="preserve"> </v>
          </cell>
          <cell r="G5065"/>
          <cell r="H5065"/>
          <cell r="I5065"/>
          <cell r="J5065"/>
          <cell r="K5065"/>
          <cell r="L5065">
            <v>0</v>
          </cell>
          <cell r="M5065">
            <v>0</v>
          </cell>
          <cell r="P5065"/>
          <cell r="Q5065"/>
          <cell r="R5065"/>
          <cell r="S5065"/>
          <cell r="T5065"/>
          <cell r="U5065"/>
          <cell r="V5065"/>
          <cell r="W5065"/>
          <cell r="Y5065"/>
          <cell r="Z5065"/>
          <cell r="AA5065"/>
          <cell r="AB5065"/>
          <cell r="AC5065"/>
          <cell r="AD5065"/>
          <cell r="AE5065"/>
        </row>
        <row r="5066">
          <cell r="B5066"/>
          <cell r="C5066"/>
          <cell r="D5066"/>
          <cell r="E5066"/>
          <cell r="F5066" t="str">
            <v xml:space="preserve"> </v>
          </cell>
          <cell r="G5066"/>
          <cell r="H5066"/>
          <cell r="I5066"/>
          <cell r="J5066"/>
          <cell r="K5066"/>
          <cell r="L5066">
            <v>0</v>
          </cell>
          <cell r="M5066">
            <v>0</v>
          </cell>
          <cell r="P5066"/>
          <cell r="Q5066"/>
          <cell r="R5066"/>
          <cell r="S5066"/>
          <cell r="T5066"/>
          <cell r="U5066"/>
          <cell r="V5066"/>
          <cell r="W5066"/>
          <cell r="Y5066"/>
          <cell r="Z5066"/>
          <cell r="AA5066"/>
          <cell r="AB5066"/>
          <cell r="AC5066"/>
          <cell r="AD5066"/>
          <cell r="AE5066"/>
        </row>
        <row r="5067">
          <cell r="B5067"/>
          <cell r="C5067"/>
          <cell r="D5067"/>
          <cell r="E5067"/>
          <cell r="F5067" t="str">
            <v xml:space="preserve"> </v>
          </cell>
          <cell r="G5067"/>
          <cell r="H5067"/>
          <cell r="I5067"/>
          <cell r="J5067"/>
          <cell r="K5067"/>
          <cell r="L5067">
            <v>0</v>
          </cell>
          <cell r="M5067">
            <v>0</v>
          </cell>
          <cell r="P5067"/>
          <cell r="Q5067"/>
          <cell r="R5067"/>
          <cell r="S5067"/>
          <cell r="T5067"/>
          <cell r="U5067"/>
          <cell r="V5067"/>
          <cell r="W5067"/>
          <cell r="Y5067"/>
          <cell r="Z5067"/>
          <cell r="AA5067"/>
          <cell r="AB5067"/>
          <cell r="AC5067"/>
          <cell r="AD5067"/>
          <cell r="AE5067"/>
        </row>
        <row r="5068">
          <cell r="B5068"/>
          <cell r="C5068"/>
          <cell r="D5068"/>
          <cell r="E5068"/>
          <cell r="F5068" t="str">
            <v xml:space="preserve"> </v>
          </cell>
          <cell r="G5068"/>
          <cell r="H5068"/>
          <cell r="I5068"/>
          <cell r="J5068"/>
          <cell r="K5068"/>
          <cell r="L5068">
            <v>0</v>
          </cell>
          <cell r="M5068">
            <v>0</v>
          </cell>
          <cell r="P5068"/>
          <cell r="Q5068"/>
          <cell r="R5068"/>
          <cell r="S5068"/>
          <cell r="T5068"/>
          <cell r="U5068"/>
          <cell r="V5068"/>
          <cell r="W5068"/>
          <cell r="Y5068"/>
          <cell r="Z5068"/>
          <cell r="AA5068"/>
          <cell r="AB5068"/>
          <cell r="AC5068"/>
          <cell r="AD5068"/>
          <cell r="AE5068"/>
        </row>
        <row r="5069">
          <cell r="B5069"/>
          <cell r="C5069"/>
          <cell r="D5069"/>
          <cell r="E5069"/>
          <cell r="F5069" t="str">
            <v xml:space="preserve"> </v>
          </cell>
          <cell r="G5069"/>
          <cell r="H5069"/>
          <cell r="I5069"/>
          <cell r="J5069"/>
          <cell r="K5069"/>
          <cell r="L5069">
            <v>0</v>
          </cell>
          <cell r="M5069">
            <v>0</v>
          </cell>
          <cell r="P5069"/>
          <cell r="Q5069"/>
          <cell r="R5069"/>
          <cell r="S5069"/>
          <cell r="T5069"/>
          <cell r="U5069"/>
          <cell r="V5069"/>
          <cell r="W5069"/>
          <cell r="Y5069"/>
          <cell r="Z5069"/>
          <cell r="AA5069"/>
          <cell r="AB5069"/>
          <cell r="AC5069"/>
          <cell r="AD5069"/>
          <cell r="AE5069"/>
        </row>
        <row r="5070">
          <cell r="B5070"/>
          <cell r="C5070"/>
          <cell r="D5070"/>
          <cell r="E5070"/>
          <cell r="F5070" t="str">
            <v xml:space="preserve"> </v>
          </cell>
          <cell r="G5070"/>
          <cell r="H5070"/>
          <cell r="I5070"/>
          <cell r="J5070"/>
          <cell r="K5070"/>
          <cell r="L5070">
            <v>0</v>
          </cell>
          <cell r="M5070">
            <v>0</v>
          </cell>
          <cell r="P5070"/>
          <cell r="Q5070"/>
          <cell r="R5070"/>
          <cell r="S5070"/>
          <cell r="T5070"/>
          <cell r="U5070"/>
          <cell r="V5070"/>
          <cell r="W5070"/>
          <cell r="Y5070"/>
          <cell r="Z5070"/>
          <cell r="AA5070"/>
          <cell r="AB5070"/>
          <cell r="AC5070"/>
          <cell r="AD5070"/>
          <cell r="AE5070"/>
        </row>
        <row r="5071">
          <cell r="B5071"/>
          <cell r="C5071"/>
          <cell r="D5071"/>
          <cell r="E5071"/>
          <cell r="F5071" t="str">
            <v xml:space="preserve"> </v>
          </cell>
          <cell r="G5071"/>
          <cell r="H5071"/>
          <cell r="I5071"/>
          <cell r="J5071"/>
          <cell r="K5071"/>
          <cell r="L5071">
            <v>0</v>
          </cell>
          <cell r="M5071">
            <v>0</v>
          </cell>
          <cell r="P5071"/>
          <cell r="Q5071"/>
          <cell r="R5071"/>
          <cell r="S5071"/>
          <cell r="T5071"/>
          <cell r="U5071"/>
          <cell r="V5071"/>
          <cell r="W5071"/>
          <cell r="Y5071"/>
          <cell r="Z5071"/>
          <cell r="AA5071"/>
          <cell r="AB5071"/>
          <cell r="AC5071"/>
          <cell r="AD5071"/>
          <cell r="AE5071"/>
        </row>
        <row r="5072">
          <cell r="B5072"/>
          <cell r="C5072"/>
          <cell r="D5072"/>
          <cell r="E5072"/>
          <cell r="F5072" t="str">
            <v xml:space="preserve"> </v>
          </cell>
          <cell r="G5072"/>
          <cell r="H5072"/>
          <cell r="I5072"/>
          <cell r="J5072"/>
          <cell r="K5072"/>
          <cell r="L5072">
            <v>0</v>
          </cell>
          <cell r="M5072">
            <v>0</v>
          </cell>
          <cell r="P5072"/>
          <cell r="Q5072"/>
          <cell r="R5072"/>
          <cell r="S5072"/>
          <cell r="T5072"/>
          <cell r="U5072"/>
          <cell r="V5072"/>
          <cell r="W5072"/>
          <cell r="Y5072"/>
          <cell r="Z5072"/>
          <cell r="AA5072"/>
          <cell r="AB5072"/>
          <cell r="AC5072"/>
          <cell r="AD5072"/>
          <cell r="AE5072"/>
        </row>
        <row r="5073">
          <cell r="B5073"/>
          <cell r="C5073"/>
          <cell r="D5073"/>
          <cell r="E5073"/>
          <cell r="F5073" t="str">
            <v xml:space="preserve"> </v>
          </cell>
          <cell r="G5073"/>
          <cell r="H5073"/>
          <cell r="I5073"/>
          <cell r="J5073"/>
          <cell r="K5073"/>
          <cell r="L5073">
            <v>0</v>
          </cell>
          <cell r="M5073">
            <v>0</v>
          </cell>
          <cell r="P5073"/>
          <cell r="Q5073"/>
          <cell r="R5073"/>
          <cell r="S5073"/>
          <cell r="T5073"/>
          <cell r="U5073"/>
          <cell r="V5073"/>
          <cell r="W5073"/>
          <cell r="Y5073"/>
          <cell r="Z5073"/>
          <cell r="AA5073"/>
          <cell r="AB5073"/>
          <cell r="AC5073"/>
          <cell r="AD5073"/>
          <cell r="AE5073"/>
        </row>
        <row r="5074">
          <cell r="B5074"/>
          <cell r="C5074"/>
          <cell r="D5074"/>
          <cell r="E5074"/>
          <cell r="F5074" t="str">
            <v xml:space="preserve"> </v>
          </cell>
          <cell r="G5074"/>
          <cell r="H5074"/>
          <cell r="I5074"/>
          <cell r="J5074"/>
          <cell r="K5074"/>
          <cell r="L5074">
            <v>0</v>
          </cell>
          <cell r="M5074">
            <v>0</v>
          </cell>
          <cell r="P5074"/>
          <cell r="Q5074"/>
          <cell r="R5074"/>
          <cell r="S5074"/>
          <cell r="T5074"/>
          <cell r="U5074"/>
          <cell r="V5074"/>
          <cell r="W5074"/>
          <cell r="Y5074"/>
          <cell r="Z5074"/>
          <cell r="AA5074"/>
          <cell r="AB5074"/>
          <cell r="AC5074"/>
          <cell r="AD5074"/>
          <cell r="AE5074"/>
        </row>
        <row r="5075">
          <cell r="B5075"/>
          <cell r="C5075"/>
          <cell r="D5075"/>
          <cell r="E5075"/>
          <cell r="F5075" t="str">
            <v xml:space="preserve"> </v>
          </cell>
          <cell r="G5075"/>
          <cell r="H5075"/>
          <cell r="I5075"/>
          <cell r="J5075"/>
          <cell r="K5075"/>
          <cell r="L5075">
            <v>0</v>
          </cell>
          <cell r="M5075">
            <v>0</v>
          </cell>
          <cell r="P5075"/>
          <cell r="Q5075"/>
          <cell r="R5075"/>
          <cell r="S5075"/>
          <cell r="T5075"/>
          <cell r="U5075"/>
          <cell r="V5075"/>
          <cell r="W5075"/>
          <cell r="Y5075"/>
          <cell r="Z5075"/>
          <cell r="AA5075"/>
          <cell r="AB5075"/>
          <cell r="AC5075"/>
          <cell r="AD5075"/>
          <cell r="AE5075"/>
        </row>
        <row r="5076">
          <cell r="B5076"/>
          <cell r="C5076"/>
          <cell r="D5076"/>
          <cell r="E5076"/>
          <cell r="F5076" t="str">
            <v xml:space="preserve"> </v>
          </cell>
          <cell r="G5076"/>
          <cell r="H5076"/>
          <cell r="I5076"/>
          <cell r="J5076"/>
          <cell r="K5076"/>
          <cell r="L5076">
            <v>0</v>
          </cell>
          <cell r="M5076">
            <v>0</v>
          </cell>
          <cell r="P5076"/>
          <cell r="Q5076"/>
          <cell r="R5076"/>
          <cell r="S5076"/>
          <cell r="T5076"/>
          <cell r="U5076"/>
          <cell r="V5076"/>
          <cell r="W5076"/>
          <cell r="Y5076"/>
          <cell r="Z5076"/>
          <cell r="AA5076"/>
          <cell r="AB5076"/>
          <cell r="AC5076"/>
          <cell r="AD5076"/>
          <cell r="AE5076"/>
        </row>
        <row r="5077">
          <cell r="B5077"/>
          <cell r="C5077"/>
          <cell r="D5077"/>
          <cell r="E5077"/>
          <cell r="F5077" t="str">
            <v xml:space="preserve"> </v>
          </cell>
          <cell r="G5077"/>
          <cell r="H5077"/>
          <cell r="I5077"/>
          <cell r="J5077"/>
          <cell r="K5077"/>
          <cell r="L5077">
            <v>0</v>
          </cell>
          <cell r="M5077">
            <v>0</v>
          </cell>
          <cell r="P5077"/>
          <cell r="Q5077"/>
          <cell r="R5077"/>
          <cell r="S5077"/>
          <cell r="T5077"/>
          <cell r="U5077"/>
          <cell r="V5077"/>
          <cell r="W5077"/>
          <cell r="Y5077"/>
          <cell r="Z5077"/>
          <cell r="AA5077"/>
          <cell r="AB5077"/>
          <cell r="AC5077"/>
          <cell r="AD5077"/>
          <cell r="AE5077"/>
        </row>
        <row r="5078">
          <cell r="B5078"/>
          <cell r="C5078"/>
          <cell r="D5078"/>
          <cell r="E5078"/>
          <cell r="F5078" t="str">
            <v xml:space="preserve"> </v>
          </cell>
          <cell r="G5078"/>
          <cell r="H5078"/>
          <cell r="I5078"/>
          <cell r="J5078"/>
          <cell r="K5078"/>
          <cell r="L5078">
            <v>0</v>
          </cell>
          <cell r="M5078">
            <v>0</v>
          </cell>
          <cell r="P5078"/>
          <cell r="Q5078"/>
          <cell r="R5078"/>
          <cell r="S5078"/>
          <cell r="T5078"/>
          <cell r="U5078"/>
          <cell r="V5078"/>
          <cell r="W5078"/>
          <cell r="Y5078"/>
          <cell r="Z5078"/>
          <cell r="AA5078"/>
          <cell r="AB5078"/>
          <cell r="AC5078"/>
          <cell r="AD5078"/>
          <cell r="AE5078"/>
        </row>
        <row r="5079">
          <cell r="B5079"/>
          <cell r="C5079"/>
          <cell r="D5079"/>
          <cell r="E5079"/>
          <cell r="F5079" t="str">
            <v xml:space="preserve"> </v>
          </cell>
          <cell r="G5079"/>
          <cell r="H5079"/>
          <cell r="I5079"/>
          <cell r="J5079"/>
          <cell r="K5079"/>
          <cell r="L5079">
            <v>0</v>
          </cell>
          <cell r="M5079">
            <v>0</v>
          </cell>
          <cell r="P5079"/>
          <cell r="Q5079"/>
          <cell r="R5079"/>
          <cell r="S5079"/>
          <cell r="T5079"/>
          <cell r="U5079"/>
          <cell r="V5079"/>
          <cell r="W5079"/>
          <cell r="Y5079"/>
          <cell r="Z5079"/>
          <cell r="AA5079"/>
          <cell r="AB5079"/>
          <cell r="AC5079"/>
          <cell r="AD5079"/>
          <cell r="AE5079"/>
        </row>
        <row r="5080">
          <cell r="B5080"/>
          <cell r="C5080"/>
          <cell r="D5080"/>
          <cell r="E5080"/>
          <cell r="F5080" t="str">
            <v xml:space="preserve"> </v>
          </cell>
          <cell r="G5080"/>
          <cell r="H5080"/>
          <cell r="I5080"/>
          <cell r="J5080"/>
          <cell r="K5080"/>
          <cell r="L5080">
            <v>0</v>
          </cell>
          <cell r="M5080">
            <v>0</v>
          </cell>
          <cell r="P5080"/>
          <cell r="Q5080"/>
          <cell r="R5080"/>
          <cell r="S5080"/>
          <cell r="T5080"/>
          <cell r="U5080"/>
          <cell r="V5080"/>
          <cell r="W5080"/>
          <cell r="Y5080"/>
          <cell r="Z5080"/>
          <cell r="AA5080"/>
          <cell r="AB5080"/>
          <cell r="AC5080"/>
          <cell r="AD5080"/>
          <cell r="AE5080"/>
        </row>
        <row r="5081">
          <cell r="B5081"/>
          <cell r="C5081"/>
          <cell r="D5081"/>
          <cell r="E5081"/>
          <cell r="F5081" t="str">
            <v xml:space="preserve"> </v>
          </cell>
          <cell r="G5081"/>
          <cell r="H5081"/>
          <cell r="I5081"/>
          <cell r="J5081"/>
          <cell r="K5081"/>
          <cell r="L5081">
            <v>0</v>
          </cell>
          <cell r="M5081">
            <v>0</v>
          </cell>
          <cell r="P5081"/>
          <cell r="Q5081"/>
          <cell r="R5081"/>
          <cell r="S5081"/>
          <cell r="T5081"/>
          <cell r="U5081"/>
          <cell r="V5081"/>
          <cell r="W5081"/>
          <cell r="Y5081"/>
          <cell r="Z5081"/>
          <cell r="AA5081"/>
          <cell r="AB5081"/>
          <cell r="AC5081"/>
          <cell r="AD5081"/>
          <cell r="AE5081"/>
        </row>
        <row r="5082">
          <cell r="B5082"/>
          <cell r="C5082"/>
          <cell r="D5082"/>
          <cell r="E5082"/>
          <cell r="F5082" t="str">
            <v xml:space="preserve"> </v>
          </cell>
          <cell r="G5082"/>
          <cell r="H5082"/>
          <cell r="I5082"/>
          <cell r="J5082"/>
          <cell r="K5082"/>
          <cell r="L5082">
            <v>0</v>
          </cell>
          <cell r="M5082">
            <v>0</v>
          </cell>
          <cell r="P5082"/>
          <cell r="Q5082"/>
          <cell r="R5082"/>
          <cell r="S5082"/>
          <cell r="T5082"/>
          <cell r="U5082"/>
          <cell r="V5082"/>
          <cell r="W5082"/>
          <cell r="Y5082"/>
          <cell r="Z5082"/>
          <cell r="AA5082"/>
          <cell r="AB5082"/>
          <cell r="AC5082"/>
          <cell r="AD5082"/>
          <cell r="AE5082"/>
        </row>
        <row r="5083">
          <cell r="B5083"/>
          <cell r="C5083"/>
          <cell r="D5083"/>
          <cell r="E5083"/>
          <cell r="F5083" t="str">
            <v xml:space="preserve"> </v>
          </cell>
          <cell r="G5083"/>
          <cell r="H5083"/>
          <cell r="I5083"/>
          <cell r="J5083"/>
          <cell r="K5083"/>
          <cell r="L5083">
            <v>0</v>
          </cell>
          <cell r="M5083">
            <v>0</v>
          </cell>
          <cell r="P5083"/>
          <cell r="Q5083"/>
          <cell r="R5083"/>
          <cell r="S5083"/>
          <cell r="T5083"/>
          <cell r="U5083"/>
          <cell r="V5083"/>
          <cell r="W5083"/>
          <cell r="Y5083"/>
          <cell r="Z5083"/>
          <cell r="AA5083"/>
          <cell r="AB5083"/>
          <cell r="AC5083"/>
          <cell r="AD5083"/>
          <cell r="AE5083"/>
        </row>
        <row r="5084">
          <cell r="B5084"/>
          <cell r="C5084"/>
          <cell r="D5084"/>
          <cell r="E5084"/>
          <cell r="F5084" t="str">
            <v xml:space="preserve"> </v>
          </cell>
          <cell r="G5084"/>
          <cell r="H5084"/>
          <cell r="I5084"/>
          <cell r="J5084"/>
          <cell r="K5084"/>
          <cell r="L5084">
            <v>0</v>
          </cell>
          <cell r="M5084">
            <v>0</v>
          </cell>
          <cell r="P5084"/>
          <cell r="Q5084"/>
          <cell r="R5084"/>
          <cell r="S5084"/>
          <cell r="T5084"/>
          <cell r="U5084"/>
          <cell r="V5084"/>
          <cell r="W5084"/>
          <cell r="Y5084"/>
          <cell r="Z5084"/>
          <cell r="AA5084"/>
          <cell r="AB5084"/>
          <cell r="AC5084"/>
          <cell r="AD5084"/>
          <cell r="AE5084"/>
        </row>
        <row r="5085">
          <cell r="B5085"/>
          <cell r="C5085"/>
          <cell r="D5085"/>
          <cell r="E5085"/>
          <cell r="F5085" t="str">
            <v xml:space="preserve"> </v>
          </cell>
          <cell r="G5085"/>
          <cell r="H5085"/>
          <cell r="I5085"/>
          <cell r="J5085"/>
          <cell r="K5085"/>
          <cell r="L5085">
            <v>0</v>
          </cell>
          <cell r="M5085">
            <v>0</v>
          </cell>
          <cell r="P5085"/>
          <cell r="Q5085"/>
          <cell r="R5085"/>
          <cell r="S5085"/>
          <cell r="T5085"/>
          <cell r="U5085"/>
          <cell r="V5085"/>
          <cell r="W5085"/>
          <cell r="Y5085"/>
          <cell r="Z5085"/>
          <cell r="AA5085"/>
          <cell r="AB5085"/>
          <cell r="AC5085"/>
          <cell r="AD5085"/>
          <cell r="AE5085"/>
        </row>
        <row r="5086">
          <cell r="B5086"/>
          <cell r="C5086"/>
          <cell r="D5086"/>
          <cell r="E5086"/>
          <cell r="F5086" t="str">
            <v xml:space="preserve"> </v>
          </cell>
          <cell r="G5086"/>
          <cell r="H5086"/>
          <cell r="I5086"/>
          <cell r="J5086"/>
          <cell r="K5086"/>
          <cell r="L5086">
            <v>0</v>
          </cell>
          <cell r="M5086">
            <v>0</v>
          </cell>
          <cell r="P5086"/>
          <cell r="Q5086"/>
          <cell r="R5086"/>
          <cell r="S5086"/>
          <cell r="T5086"/>
          <cell r="U5086"/>
          <cell r="V5086"/>
          <cell r="W5086"/>
          <cell r="Y5086"/>
          <cell r="Z5086"/>
          <cell r="AA5086"/>
          <cell r="AB5086"/>
          <cell r="AC5086"/>
          <cell r="AD5086"/>
          <cell r="AE5086"/>
        </row>
        <row r="5087">
          <cell r="B5087"/>
          <cell r="C5087"/>
          <cell r="D5087"/>
          <cell r="E5087"/>
          <cell r="F5087" t="str">
            <v xml:space="preserve"> </v>
          </cell>
          <cell r="G5087"/>
          <cell r="H5087"/>
          <cell r="I5087"/>
          <cell r="J5087"/>
          <cell r="K5087"/>
          <cell r="L5087">
            <v>0</v>
          </cell>
          <cell r="M5087">
            <v>0</v>
          </cell>
          <cell r="P5087"/>
          <cell r="Q5087"/>
          <cell r="R5087"/>
          <cell r="S5087"/>
          <cell r="T5087"/>
          <cell r="U5087"/>
          <cell r="V5087"/>
          <cell r="W5087"/>
          <cell r="Y5087"/>
          <cell r="Z5087"/>
          <cell r="AA5087"/>
          <cell r="AB5087"/>
          <cell r="AC5087"/>
          <cell r="AD5087"/>
          <cell r="AE5087"/>
        </row>
        <row r="5088">
          <cell r="B5088"/>
          <cell r="C5088"/>
          <cell r="D5088"/>
          <cell r="E5088"/>
          <cell r="F5088" t="str">
            <v xml:space="preserve"> </v>
          </cell>
          <cell r="G5088"/>
          <cell r="H5088"/>
          <cell r="I5088"/>
          <cell r="J5088"/>
          <cell r="K5088"/>
          <cell r="L5088">
            <v>0</v>
          </cell>
          <cell r="M5088">
            <v>0</v>
          </cell>
          <cell r="P5088"/>
          <cell r="Q5088"/>
          <cell r="R5088"/>
          <cell r="S5088"/>
          <cell r="T5088"/>
          <cell r="U5088"/>
          <cell r="V5088"/>
          <cell r="W5088"/>
          <cell r="Y5088"/>
          <cell r="Z5088"/>
          <cell r="AA5088"/>
          <cell r="AB5088"/>
          <cell r="AC5088"/>
          <cell r="AD5088"/>
          <cell r="AE5088"/>
        </row>
        <row r="5089">
          <cell r="B5089"/>
          <cell r="C5089"/>
          <cell r="D5089"/>
          <cell r="E5089"/>
          <cell r="F5089" t="str">
            <v xml:space="preserve"> </v>
          </cell>
          <cell r="G5089"/>
          <cell r="H5089"/>
          <cell r="I5089"/>
          <cell r="J5089"/>
          <cell r="K5089"/>
          <cell r="L5089">
            <v>0</v>
          </cell>
          <cell r="M5089">
            <v>0</v>
          </cell>
          <cell r="P5089"/>
          <cell r="Q5089"/>
          <cell r="R5089"/>
          <cell r="S5089"/>
          <cell r="T5089"/>
          <cell r="U5089"/>
          <cell r="V5089"/>
          <cell r="W5089"/>
          <cell r="Y5089"/>
          <cell r="Z5089"/>
          <cell r="AA5089"/>
          <cell r="AB5089"/>
          <cell r="AC5089"/>
          <cell r="AD5089"/>
          <cell r="AE5089"/>
        </row>
        <row r="5090">
          <cell r="B5090"/>
          <cell r="C5090"/>
          <cell r="D5090"/>
          <cell r="E5090"/>
          <cell r="F5090" t="str">
            <v xml:space="preserve"> </v>
          </cell>
          <cell r="G5090"/>
          <cell r="H5090"/>
          <cell r="I5090"/>
          <cell r="J5090"/>
          <cell r="K5090"/>
          <cell r="L5090">
            <v>0</v>
          </cell>
          <cell r="M5090">
            <v>0</v>
          </cell>
          <cell r="P5090"/>
          <cell r="Q5090"/>
          <cell r="R5090"/>
          <cell r="S5090"/>
          <cell r="T5090"/>
          <cell r="U5090"/>
          <cell r="V5090"/>
          <cell r="W5090"/>
          <cell r="Y5090"/>
          <cell r="Z5090"/>
          <cell r="AA5090"/>
          <cell r="AB5090"/>
          <cell r="AC5090"/>
          <cell r="AD5090"/>
          <cell r="AE5090"/>
        </row>
        <row r="5091">
          <cell r="B5091"/>
          <cell r="C5091"/>
          <cell r="D5091"/>
          <cell r="E5091"/>
          <cell r="F5091" t="str">
            <v xml:space="preserve"> </v>
          </cell>
          <cell r="G5091"/>
          <cell r="H5091"/>
          <cell r="I5091"/>
          <cell r="J5091"/>
          <cell r="K5091"/>
          <cell r="L5091">
            <v>0</v>
          </cell>
          <cell r="M5091">
            <v>0</v>
          </cell>
          <cell r="P5091"/>
          <cell r="Q5091"/>
          <cell r="R5091"/>
          <cell r="S5091"/>
          <cell r="T5091"/>
          <cell r="U5091"/>
          <cell r="V5091"/>
          <cell r="W5091"/>
          <cell r="Y5091"/>
          <cell r="Z5091"/>
          <cell r="AA5091"/>
          <cell r="AB5091"/>
          <cell r="AC5091"/>
          <cell r="AD5091"/>
          <cell r="AE5091"/>
        </row>
        <row r="5092">
          <cell r="B5092"/>
          <cell r="C5092"/>
          <cell r="D5092"/>
          <cell r="E5092"/>
          <cell r="F5092" t="str">
            <v xml:space="preserve"> </v>
          </cell>
          <cell r="G5092"/>
          <cell r="H5092"/>
          <cell r="I5092"/>
          <cell r="J5092"/>
          <cell r="K5092"/>
          <cell r="L5092">
            <v>0</v>
          </cell>
          <cell r="M5092">
            <v>0</v>
          </cell>
          <cell r="P5092"/>
          <cell r="Q5092"/>
          <cell r="R5092"/>
          <cell r="S5092"/>
          <cell r="T5092"/>
          <cell r="U5092"/>
          <cell r="V5092"/>
          <cell r="W5092"/>
          <cell r="Y5092"/>
          <cell r="Z5092"/>
          <cell r="AA5092"/>
          <cell r="AB5092"/>
          <cell r="AC5092"/>
          <cell r="AD5092"/>
          <cell r="AE5092"/>
        </row>
        <row r="5093">
          <cell r="B5093"/>
          <cell r="C5093"/>
          <cell r="D5093"/>
          <cell r="E5093"/>
          <cell r="F5093" t="str">
            <v xml:space="preserve"> </v>
          </cell>
          <cell r="G5093"/>
          <cell r="H5093"/>
          <cell r="I5093"/>
          <cell r="J5093"/>
          <cell r="K5093"/>
          <cell r="L5093">
            <v>0</v>
          </cell>
          <cell r="M5093">
            <v>0</v>
          </cell>
          <cell r="P5093"/>
          <cell r="Q5093"/>
          <cell r="R5093"/>
          <cell r="S5093"/>
          <cell r="T5093"/>
          <cell r="U5093"/>
          <cell r="V5093"/>
          <cell r="W5093"/>
          <cell r="Y5093"/>
          <cell r="Z5093"/>
          <cell r="AA5093"/>
          <cell r="AB5093"/>
          <cell r="AC5093"/>
          <cell r="AD5093"/>
          <cell r="AE5093"/>
        </row>
        <row r="5094">
          <cell r="B5094"/>
          <cell r="C5094"/>
          <cell r="D5094"/>
          <cell r="E5094"/>
          <cell r="F5094" t="str">
            <v xml:space="preserve"> </v>
          </cell>
          <cell r="G5094"/>
          <cell r="H5094"/>
          <cell r="I5094"/>
          <cell r="J5094"/>
          <cell r="K5094"/>
          <cell r="L5094">
            <v>0</v>
          </cell>
          <cell r="M5094">
            <v>0</v>
          </cell>
          <cell r="P5094"/>
          <cell r="Q5094"/>
          <cell r="R5094"/>
          <cell r="S5094"/>
          <cell r="T5094"/>
          <cell r="U5094"/>
          <cell r="V5094"/>
          <cell r="W5094"/>
          <cell r="Y5094"/>
          <cell r="Z5094"/>
          <cell r="AA5094"/>
          <cell r="AB5094"/>
          <cell r="AC5094"/>
          <cell r="AD5094"/>
          <cell r="AE5094"/>
        </row>
        <row r="5095">
          <cell r="B5095"/>
          <cell r="C5095"/>
          <cell r="D5095"/>
          <cell r="E5095"/>
          <cell r="F5095" t="str">
            <v xml:space="preserve"> </v>
          </cell>
          <cell r="G5095"/>
          <cell r="H5095"/>
          <cell r="I5095"/>
          <cell r="J5095"/>
          <cell r="K5095"/>
          <cell r="L5095">
            <v>0</v>
          </cell>
          <cell r="M5095">
            <v>0</v>
          </cell>
          <cell r="P5095"/>
          <cell r="Q5095"/>
          <cell r="R5095"/>
          <cell r="S5095"/>
          <cell r="T5095"/>
          <cell r="U5095"/>
          <cell r="V5095"/>
          <cell r="W5095"/>
          <cell r="Y5095"/>
          <cell r="Z5095"/>
          <cell r="AA5095"/>
          <cell r="AB5095"/>
          <cell r="AC5095"/>
          <cell r="AD5095"/>
          <cell r="AE5095"/>
        </row>
        <row r="5096">
          <cell r="B5096"/>
          <cell r="C5096"/>
          <cell r="D5096"/>
          <cell r="E5096"/>
          <cell r="F5096" t="str">
            <v xml:space="preserve"> </v>
          </cell>
          <cell r="G5096"/>
          <cell r="H5096"/>
          <cell r="I5096"/>
          <cell r="J5096"/>
          <cell r="K5096"/>
          <cell r="L5096">
            <v>0</v>
          </cell>
          <cell r="M5096">
            <v>0</v>
          </cell>
          <cell r="P5096"/>
          <cell r="Q5096"/>
          <cell r="R5096"/>
          <cell r="S5096"/>
          <cell r="T5096"/>
          <cell r="U5096"/>
          <cell r="V5096"/>
          <cell r="W5096"/>
          <cell r="Y5096"/>
          <cell r="Z5096"/>
          <cell r="AA5096"/>
          <cell r="AB5096"/>
          <cell r="AC5096"/>
          <cell r="AD5096"/>
          <cell r="AE5096"/>
        </row>
        <row r="5097">
          <cell r="B5097"/>
          <cell r="C5097"/>
          <cell r="D5097"/>
          <cell r="E5097"/>
          <cell r="F5097" t="str">
            <v xml:space="preserve"> </v>
          </cell>
          <cell r="G5097"/>
          <cell r="H5097"/>
          <cell r="I5097"/>
          <cell r="J5097"/>
          <cell r="K5097"/>
          <cell r="L5097">
            <v>0</v>
          </cell>
          <cell r="M5097">
            <v>0</v>
          </cell>
          <cell r="P5097"/>
          <cell r="Q5097"/>
          <cell r="R5097"/>
          <cell r="S5097"/>
          <cell r="T5097"/>
          <cell r="U5097"/>
          <cell r="V5097"/>
          <cell r="W5097"/>
          <cell r="Y5097"/>
          <cell r="Z5097"/>
          <cell r="AA5097"/>
          <cell r="AB5097"/>
          <cell r="AC5097"/>
          <cell r="AD5097"/>
          <cell r="AE5097"/>
        </row>
        <row r="5098">
          <cell r="B5098"/>
          <cell r="C5098"/>
          <cell r="D5098"/>
          <cell r="E5098"/>
          <cell r="F5098" t="str">
            <v xml:space="preserve"> </v>
          </cell>
          <cell r="G5098"/>
          <cell r="H5098"/>
          <cell r="I5098"/>
          <cell r="J5098"/>
          <cell r="K5098"/>
          <cell r="L5098">
            <v>0</v>
          </cell>
          <cell r="M5098">
            <v>0</v>
          </cell>
          <cell r="P5098"/>
          <cell r="Q5098"/>
          <cell r="R5098"/>
          <cell r="S5098"/>
          <cell r="T5098"/>
          <cell r="U5098"/>
          <cell r="V5098"/>
          <cell r="W5098"/>
          <cell r="Y5098"/>
          <cell r="Z5098"/>
          <cell r="AA5098"/>
          <cell r="AB5098"/>
          <cell r="AC5098"/>
          <cell r="AD5098"/>
          <cell r="AE5098"/>
        </row>
        <row r="5099">
          <cell r="B5099"/>
          <cell r="C5099"/>
          <cell r="D5099"/>
          <cell r="E5099"/>
          <cell r="F5099" t="str">
            <v xml:space="preserve"> </v>
          </cell>
          <cell r="G5099"/>
          <cell r="H5099"/>
          <cell r="I5099"/>
          <cell r="J5099"/>
          <cell r="K5099"/>
          <cell r="L5099">
            <v>0</v>
          </cell>
          <cell r="M5099">
            <v>0</v>
          </cell>
          <cell r="P5099"/>
          <cell r="Q5099"/>
          <cell r="R5099"/>
          <cell r="S5099"/>
          <cell r="T5099"/>
          <cell r="U5099"/>
          <cell r="V5099"/>
          <cell r="W5099"/>
          <cell r="Y5099"/>
          <cell r="Z5099"/>
          <cell r="AA5099"/>
          <cell r="AB5099"/>
          <cell r="AC5099"/>
          <cell r="AD5099"/>
          <cell r="AE5099"/>
        </row>
        <row r="5100">
          <cell r="B5100"/>
          <cell r="C5100"/>
          <cell r="D5100"/>
          <cell r="E5100"/>
          <cell r="F5100" t="str">
            <v xml:space="preserve"> </v>
          </cell>
          <cell r="G5100"/>
          <cell r="H5100"/>
          <cell r="I5100"/>
          <cell r="J5100"/>
          <cell r="K5100"/>
          <cell r="L5100">
            <v>0</v>
          </cell>
          <cell r="M5100">
            <v>0</v>
          </cell>
          <cell r="P5100"/>
          <cell r="Q5100"/>
          <cell r="R5100"/>
          <cell r="S5100"/>
          <cell r="T5100"/>
          <cell r="U5100"/>
          <cell r="V5100"/>
          <cell r="W5100"/>
          <cell r="Y5100"/>
          <cell r="Z5100"/>
          <cell r="AA5100"/>
          <cell r="AB5100"/>
          <cell r="AC5100"/>
          <cell r="AD5100"/>
          <cell r="AE5100"/>
        </row>
        <row r="5101">
          <cell r="B5101"/>
          <cell r="C5101"/>
          <cell r="D5101"/>
          <cell r="E5101"/>
          <cell r="F5101" t="str">
            <v xml:space="preserve"> </v>
          </cell>
          <cell r="G5101"/>
          <cell r="H5101"/>
          <cell r="I5101"/>
          <cell r="J5101"/>
          <cell r="K5101"/>
          <cell r="L5101">
            <v>0</v>
          </cell>
          <cell r="M5101">
            <v>0</v>
          </cell>
          <cell r="P5101"/>
          <cell r="Q5101"/>
          <cell r="R5101"/>
          <cell r="S5101"/>
          <cell r="T5101"/>
          <cell r="U5101"/>
          <cell r="V5101"/>
          <cell r="W5101"/>
          <cell r="Y5101"/>
          <cell r="Z5101"/>
          <cell r="AA5101"/>
          <cell r="AB5101"/>
          <cell r="AC5101"/>
          <cell r="AD5101"/>
          <cell r="AE5101"/>
        </row>
        <row r="5102">
          <cell r="B5102"/>
          <cell r="C5102"/>
          <cell r="D5102"/>
          <cell r="E5102"/>
          <cell r="F5102" t="str">
            <v xml:space="preserve"> </v>
          </cell>
          <cell r="G5102"/>
          <cell r="H5102"/>
          <cell r="I5102"/>
          <cell r="J5102"/>
          <cell r="K5102"/>
          <cell r="L5102">
            <v>0</v>
          </cell>
          <cell r="M5102">
            <v>0</v>
          </cell>
          <cell r="P5102"/>
          <cell r="Q5102"/>
          <cell r="R5102"/>
          <cell r="S5102"/>
          <cell r="T5102"/>
          <cell r="U5102"/>
          <cell r="V5102"/>
          <cell r="W5102"/>
          <cell r="Y5102"/>
          <cell r="Z5102"/>
          <cell r="AA5102"/>
          <cell r="AB5102"/>
          <cell r="AC5102"/>
          <cell r="AD5102"/>
          <cell r="AE5102"/>
        </row>
        <row r="5103">
          <cell r="B5103"/>
          <cell r="C5103"/>
          <cell r="D5103"/>
          <cell r="E5103"/>
          <cell r="F5103" t="str">
            <v xml:space="preserve"> </v>
          </cell>
          <cell r="G5103"/>
          <cell r="H5103"/>
          <cell r="I5103"/>
          <cell r="J5103"/>
          <cell r="K5103"/>
          <cell r="L5103">
            <v>0</v>
          </cell>
          <cell r="M5103">
            <v>0</v>
          </cell>
          <cell r="P5103"/>
          <cell r="Q5103"/>
          <cell r="R5103"/>
          <cell r="S5103"/>
          <cell r="T5103"/>
          <cell r="U5103"/>
          <cell r="V5103"/>
          <cell r="W5103"/>
          <cell r="Y5103"/>
          <cell r="Z5103"/>
          <cell r="AA5103"/>
          <cell r="AB5103"/>
          <cell r="AC5103"/>
          <cell r="AD5103"/>
          <cell r="AE5103"/>
        </row>
        <row r="5104">
          <cell r="B5104"/>
          <cell r="C5104"/>
          <cell r="D5104"/>
          <cell r="E5104"/>
          <cell r="F5104" t="str">
            <v xml:space="preserve"> </v>
          </cell>
          <cell r="G5104"/>
          <cell r="H5104"/>
          <cell r="I5104"/>
          <cell r="J5104"/>
          <cell r="K5104"/>
          <cell r="L5104">
            <v>0</v>
          </cell>
          <cell r="M5104">
            <v>0</v>
          </cell>
          <cell r="P5104"/>
          <cell r="Q5104"/>
          <cell r="R5104"/>
          <cell r="S5104"/>
          <cell r="T5104"/>
          <cell r="U5104"/>
          <cell r="V5104"/>
          <cell r="W5104"/>
          <cell r="Y5104"/>
          <cell r="Z5104"/>
          <cell r="AA5104"/>
          <cell r="AB5104"/>
          <cell r="AC5104"/>
          <cell r="AD5104"/>
          <cell r="AE5104"/>
        </row>
        <row r="5105">
          <cell r="B5105"/>
          <cell r="C5105"/>
          <cell r="D5105"/>
          <cell r="E5105"/>
          <cell r="F5105" t="str">
            <v xml:space="preserve"> </v>
          </cell>
          <cell r="G5105"/>
          <cell r="H5105"/>
          <cell r="I5105"/>
          <cell r="J5105"/>
          <cell r="K5105"/>
          <cell r="L5105">
            <v>0</v>
          </cell>
          <cell r="M5105">
            <v>0</v>
          </cell>
          <cell r="P5105"/>
          <cell r="Q5105"/>
          <cell r="R5105"/>
          <cell r="S5105"/>
          <cell r="T5105"/>
          <cell r="U5105"/>
          <cell r="V5105"/>
          <cell r="W5105"/>
          <cell r="Y5105"/>
          <cell r="Z5105"/>
          <cell r="AA5105"/>
          <cell r="AB5105"/>
          <cell r="AC5105"/>
          <cell r="AD5105"/>
          <cell r="AE5105"/>
        </row>
        <row r="5106">
          <cell r="B5106"/>
          <cell r="C5106"/>
          <cell r="D5106"/>
          <cell r="E5106"/>
          <cell r="F5106" t="str">
            <v xml:space="preserve"> </v>
          </cell>
          <cell r="G5106"/>
          <cell r="H5106"/>
          <cell r="I5106"/>
          <cell r="J5106"/>
          <cell r="K5106"/>
          <cell r="L5106">
            <v>0</v>
          </cell>
          <cell r="M5106">
            <v>0</v>
          </cell>
          <cell r="P5106"/>
          <cell r="Q5106"/>
          <cell r="R5106"/>
          <cell r="S5106"/>
          <cell r="T5106"/>
          <cell r="U5106"/>
          <cell r="V5106"/>
          <cell r="W5106"/>
          <cell r="Y5106"/>
          <cell r="Z5106"/>
          <cell r="AA5106"/>
          <cell r="AB5106"/>
          <cell r="AC5106"/>
          <cell r="AD5106"/>
          <cell r="AE5106"/>
        </row>
        <row r="5107">
          <cell r="B5107"/>
          <cell r="C5107"/>
          <cell r="D5107"/>
          <cell r="E5107"/>
          <cell r="F5107" t="str">
            <v xml:space="preserve"> </v>
          </cell>
          <cell r="G5107"/>
          <cell r="H5107"/>
          <cell r="I5107"/>
          <cell r="J5107"/>
          <cell r="K5107"/>
          <cell r="L5107">
            <v>0</v>
          </cell>
          <cell r="M5107">
            <v>0</v>
          </cell>
          <cell r="P5107"/>
          <cell r="Q5107"/>
          <cell r="R5107"/>
          <cell r="S5107"/>
          <cell r="T5107"/>
          <cell r="U5107"/>
          <cell r="V5107"/>
          <cell r="W5107"/>
          <cell r="Y5107"/>
          <cell r="Z5107"/>
          <cell r="AA5107"/>
          <cell r="AB5107"/>
          <cell r="AC5107"/>
          <cell r="AD5107"/>
          <cell r="AE5107"/>
        </row>
        <row r="5108">
          <cell r="B5108"/>
          <cell r="C5108"/>
          <cell r="D5108"/>
          <cell r="E5108"/>
          <cell r="F5108" t="str">
            <v xml:space="preserve"> </v>
          </cell>
          <cell r="G5108"/>
          <cell r="H5108"/>
          <cell r="I5108"/>
          <cell r="J5108"/>
          <cell r="K5108"/>
          <cell r="L5108">
            <v>0</v>
          </cell>
          <cell r="M5108">
            <v>0</v>
          </cell>
          <cell r="P5108"/>
          <cell r="Q5108"/>
          <cell r="R5108"/>
          <cell r="S5108"/>
          <cell r="T5108"/>
          <cell r="U5108"/>
          <cell r="V5108"/>
          <cell r="W5108"/>
          <cell r="Y5108"/>
          <cell r="Z5108"/>
          <cell r="AA5108"/>
          <cell r="AB5108"/>
          <cell r="AC5108"/>
          <cell r="AD5108"/>
          <cell r="AE5108"/>
        </row>
        <row r="5109">
          <cell r="B5109"/>
          <cell r="C5109"/>
          <cell r="D5109"/>
          <cell r="E5109"/>
          <cell r="F5109" t="str">
            <v xml:space="preserve"> </v>
          </cell>
          <cell r="G5109"/>
          <cell r="H5109"/>
          <cell r="I5109"/>
          <cell r="J5109"/>
          <cell r="K5109"/>
          <cell r="L5109">
            <v>0</v>
          </cell>
          <cell r="M5109">
            <v>0</v>
          </cell>
          <cell r="P5109"/>
          <cell r="Q5109"/>
          <cell r="R5109"/>
          <cell r="S5109"/>
          <cell r="T5109"/>
          <cell r="U5109"/>
          <cell r="V5109"/>
          <cell r="W5109"/>
          <cell r="Y5109"/>
          <cell r="Z5109"/>
          <cell r="AA5109"/>
          <cell r="AB5109"/>
          <cell r="AC5109"/>
          <cell r="AD5109"/>
          <cell r="AE5109"/>
        </row>
        <row r="5110">
          <cell r="B5110"/>
          <cell r="C5110"/>
          <cell r="D5110"/>
          <cell r="E5110"/>
          <cell r="F5110" t="str">
            <v xml:space="preserve"> </v>
          </cell>
          <cell r="G5110"/>
          <cell r="H5110"/>
          <cell r="I5110"/>
          <cell r="J5110"/>
          <cell r="K5110"/>
          <cell r="L5110">
            <v>0</v>
          </cell>
          <cell r="M5110">
            <v>0</v>
          </cell>
          <cell r="P5110"/>
          <cell r="Q5110"/>
          <cell r="R5110"/>
          <cell r="S5110"/>
          <cell r="T5110"/>
          <cell r="U5110"/>
          <cell r="V5110"/>
          <cell r="W5110"/>
          <cell r="Y5110"/>
          <cell r="Z5110"/>
          <cell r="AA5110"/>
          <cell r="AB5110"/>
          <cell r="AC5110"/>
          <cell r="AD5110"/>
          <cell r="AE5110"/>
        </row>
        <row r="5111">
          <cell r="B5111"/>
          <cell r="C5111"/>
          <cell r="D5111"/>
          <cell r="E5111"/>
          <cell r="F5111" t="str">
            <v xml:space="preserve"> </v>
          </cell>
          <cell r="G5111"/>
          <cell r="H5111"/>
          <cell r="I5111"/>
          <cell r="J5111"/>
          <cell r="K5111"/>
          <cell r="L5111">
            <v>0</v>
          </cell>
          <cell r="M5111">
            <v>0</v>
          </cell>
          <cell r="P5111"/>
          <cell r="Q5111"/>
          <cell r="R5111"/>
          <cell r="S5111"/>
          <cell r="T5111"/>
          <cell r="U5111"/>
          <cell r="V5111"/>
          <cell r="W5111"/>
          <cell r="Y5111"/>
          <cell r="Z5111"/>
          <cell r="AA5111"/>
          <cell r="AB5111"/>
          <cell r="AC5111"/>
          <cell r="AD5111"/>
          <cell r="AE5111"/>
        </row>
        <row r="5112">
          <cell r="B5112"/>
          <cell r="C5112"/>
          <cell r="D5112"/>
          <cell r="E5112"/>
          <cell r="F5112" t="str">
            <v xml:space="preserve"> </v>
          </cell>
          <cell r="G5112"/>
          <cell r="H5112"/>
          <cell r="I5112"/>
          <cell r="J5112"/>
          <cell r="K5112"/>
          <cell r="L5112">
            <v>0</v>
          </cell>
          <cell r="M5112">
            <v>0</v>
          </cell>
          <cell r="P5112"/>
          <cell r="Q5112"/>
          <cell r="R5112"/>
          <cell r="S5112"/>
          <cell r="T5112"/>
          <cell r="U5112"/>
          <cell r="V5112"/>
          <cell r="W5112"/>
          <cell r="Y5112"/>
          <cell r="Z5112"/>
          <cell r="AA5112"/>
          <cell r="AB5112"/>
          <cell r="AC5112"/>
          <cell r="AD5112"/>
          <cell r="AE5112"/>
        </row>
        <row r="5113">
          <cell r="B5113"/>
          <cell r="C5113"/>
          <cell r="D5113"/>
          <cell r="E5113"/>
          <cell r="F5113" t="str">
            <v xml:space="preserve"> </v>
          </cell>
          <cell r="G5113"/>
          <cell r="H5113"/>
          <cell r="I5113"/>
          <cell r="J5113"/>
          <cell r="K5113"/>
          <cell r="L5113">
            <v>0</v>
          </cell>
          <cell r="M5113">
            <v>0</v>
          </cell>
          <cell r="P5113"/>
          <cell r="Q5113"/>
          <cell r="R5113"/>
          <cell r="S5113"/>
          <cell r="T5113"/>
          <cell r="U5113"/>
          <cell r="V5113"/>
          <cell r="W5113"/>
          <cell r="Y5113"/>
          <cell r="Z5113"/>
          <cell r="AA5113"/>
          <cell r="AB5113"/>
          <cell r="AC5113"/>
          <cell r="AD5113"/>
          <cell r="AE5113"/>
        </row>
        <row r="5114">
          <cell r="B5114"/>
          <cell r="C5114"/>
          <cell r="D5114"/>
          <cell r="E5114"/>
          <cell r="F5114" t="str">
            <v xml:space="preserve"> </v>
          </cell>
          <cell r="G5114"/>
          <cell r="H5114"/>
          <cell r="I5114"/>
          <cell r="J5114"/>
          <cell r="K5114"/>
          <cell r="L5114">
            <v>0</v>
          </cell>
          <cell r="M5114">
            <v>0</v>
          </cell>
          <cell r="P5114"/>
          <cell r="Q5114"/>
          <cell r="R5114"/>
          <cell r="S5114"/>
          <cell r="T5114"/>
          <cell r="U5114"/>
          <cell r="V5114"/>
          <cell r="W5114"/>
          <cell r="Y5114"/>
          <cell r="Z5114"/>
          <cell r="AA5114"/>
          <cell r="AB5114"/>
          <cell r="AC5114"/>
          <cell r="AD5114"/>
          <cell r="AE5114"/>
        </row>
        <row r="5115">
          <cell r="B5115"/>
          <cell r="C5115"/>
          <cell r="D5115"/>
          <cell r="E5115"/>
          <cell r="F5115" t="str">
            <v xml:space="preserve"> </v>
          </cell>
          <cell r="G5115"/>
          <cell r="H5115"/>
          <cell r="I5115"/>
          <cell r="J5115"/>
          <cell r="K5115"/>
          <cell r="L5115">
            <v>0</v>
          </cell>
          <cell r="M5115">
            <v>0</v>
          </cell>
          <cell r="P5115"/>
          <cell r="Q5115"/>
          <cell r="R5115"/>
          <cell r="S5115"/>
          <cell r="T5115"/>
          <cell r="U5115"/>
          <cell r="V5115"/>
          <cell r="W5115"/>
          <cell r="Y5115"/>
          <cell r="Z5115"/>
          <cell r="AA5115"/>
          <cell r="AB5115"/>
          <cell r="AC5115"/>
          <cell r="AD5115"/>
          <cell r="AE5115"/>
        </row>
        <row r="5116">
          <cell r="B5116"/>
          <cell r="C5116"/>
          <cell r="D5116"/>
          <cell r="E5116"/>
          <cell r="F5116" t="str">
            <v xml:space="preserve"> </v>
          </cell>
          <cell r="G5116"/>
          <cell r="H5116"/>
          <cell r="I5116"/>
          <cell r="J5116"/>
          <cell r="K5116"/>
          <cell r="L5116">
            <v>0</v>
          </cell>
          <cell r="M5116">
            <v>0</v>
          </cell>
          <cell r="P5116"/>
          <cell r="Q5116"/>
          <cell r="R5116"/>
          <cell r="S5116"/>
          <cell r="T5116"/>
          <cell r="U5116"/>
          <cell r="V5116"/>
          <cell r="W5116"/>
          <cell r="Y5116"/>
          <cell r="Z5116"/>
          <cell r="AA5116"/>
          <cell r="AB5116"/>
          <cell r="AC5116"/>
          <cell r="AD5116"/>
          <cell r="AE5116"/>
        </row>
        <row r="5117">
          <cell r="B5117"/>
          <cell r="C5117"/>
          <cell r="D5117"/>
          <cell r="E5117"/>
          <cell r="F5117" t="str">
            <v xml:space="preserve"> </v>
          </cell>
          <cell r="G5117"/>
          <cell r="H5117"/>
          <cell r="I5117"/>
          <cell r="J5117"/>
          <cell r="K5117"/>
          <cell r="L5117">
            <v>0</v>
          </cell>
          <cell r="M5117">
            <v>0</v>
          </cell>
          <cell r="P5117"/>
          <cell r="Q5117"/>
          <cell r="R5117"/>
          <cell r="S5117"/>
          <cell r="T5117"/>
          <cell r="U5117"/>
          <cell r="V5117"/>
          <cell r="W5117"/>
          <cell r="Y5117"/>
          <cell r="Z5117"/>
          <cell r="AA5117"/>
          <cell r="AB5117"/>
          <cell r="AC5117"/>
          <cell r="AD5117"/>
          <cell r="AE5117"/>
        </row>
        <row r="5118">
          <cell r="B5118"/>
          <cell r="C5118"/>
          <cell r="D5118"/>
          <cell r="E5118"/>
          <cell r="F5118" t="str">
            <v xml:space="preserve"> </v>
          </cell>
          <cell r="G5118"/>
          <cell r="H5118"/>
          <cell r="I5118"/>
          <cell r="J5118"/>
          <cell r="K5118"/>
          <cell r="L5118">
            <v>0</v>
          </cell>
          <cell r="M5118">
            <v>0</v>
          </cell>
          <cell r="P5118"/>
          <cell r="Q5118"/>
          <cell r="R5118"/>
          <cell r="S5118"/>
          <cell r="T5118"/>
          <cell r="U5118"/>
          <cell r="V5118"/>
          <cell r="W5118"/>
          <cell r="Y5118"/>
          <cell r="Z5118"/>
          <cell r="AA5118"/>
          <cell r="AB5118"/>
          <cell r="AC5118"/>
          <cell r="AD5118"/>
          <cell r="AE5118"/>
        </row>
        <row r="5119">
          <cell r="B5119"/>
          <cell r="C5119"/>
          <cell r="D5119"/>
          <cell r="E5119"/>
          <cell r="F5119" t="str">
            <v xml:space="preserve"> </v>
          </cell>
          <cell r="G5119"/>
          <cell r="H5119"/>
          <cell r="I5119"/>
          <cell r="J5119"/>
          <cell r="K5119"/>
          <cell r="L5119">
            <v>0</v>
          </cell>
          <cell r="M5119">
            <v>0</v>
          </cell>
          <cell r="P5119"/>
          <cell r="Q5119"/>
          <cell r="R5119"/>
          <cell r="S5119"/>
          <cell r="T5119"/>
          <cell r="U5119"/>
          <cell r="V5119"/>
          <cell r="W5119"/>
          <cell r="Y5119"/>
          <cell r="Z5119"/>
          <cell r="AA5119"/>
          <cell r="AB5119"/>
          <cell r="AC5119"/>
          <cell r="AD5119"/>
          <cell r="AE5119"/>
        </row>
        <row r="5120">
          <cell r="B5120"/>
          <cell r="C5120"/>
          <cell r="D5120"/>
          <cell r="E5120"/>
          <cell r="F5120" t="str">
            <v xml:space="preserve"> </v>
          </cell>
          <cell r="G5120"/>
          <cell r="H5120"/>
          <cell r="I5120"/>
          <cell r="J5120"/>
          <cell r="K5120"/>
          <cell r="L5120">
            <v>0</v>
          </cell>
          <cell r="M5120">
            <v>0</v>
          </cell>
          <cell r="P5120"/>
          <cell r="Q5120"/>
          <cell r="R5120"/>
          <cell r="S5120"/>
          <cell r="T5120"/>
          <cell r="U5120"/>
          <cell r="V5120"/>
          <cell r="W5120"/>
          <cell r="Y5120"/>
          <cell r="Z5120"/>
          <cell r="AA5120"/>
          <cell r="AB5120"/>
          <cell r="AC5120"/>
          <cell r="AD5120"/>
          <cell r="AE5120"/>
        </row>
        <row r="5121">
          <cell r="B5121"/>
          <cell r="C5121"/>
          <cell r="D5121"/>
          <cell r="E5121"/>
          <cell r="F5121" t="str">
            <v xml:space="preserve"> </v>
          </cell>
          <cell r="G5121"/>
          <cell r="H5121"/>
          <cell r="I5121"/>
          <cell r="J5121"/>
          <cell r="K5121"/>
          <cell r="L5121">
            <v>0</v>
          </cell>
          <cell r="M5121">
            <v>0</v>
          </cell>
          <cell r="P5121"/>
          <cell r="Q5121"/>
          <cell r="R5121"/>
          <cell r="S5121"/>
          <cell r="T5121"/>
          <cell r="U5121"/>
          <cell r="V5121"/>
          <cell r="W5121"/>
          <cell r="Y5121"/>
          <cell r="Z5121"/>
          <cell r="AA5121"/>
          <cell r="AB5121"/>
          <cell r="AC5121"/>
          <cell r="AD5121"/>
          <cell r="AE5121"/>
        </row>
        <row r="5122">
          <cell r="B5122"/>
          <cell r="C5122"/>
          <cell r="D5122"/>
          <cell r="E5122"/>
          <cell r="F5122" t="str">
            <v xml:space="preserve"> </v>
          </cell>
          <cell r="G5122"/>
          <cell r="H5122"/>
          <cell r="I5122"/>
          <cell r="J5122"/>
          <cell r="K5122"/>
          <cell r="L5122">
            <v>0</v>
          </cell>
          <cell r="M5122">
            <v>0</v>
          </cell>
          <cell r="P5122"/>
          <cell r="Q5122"/>
          <cell r="R5122"/>
          <cell r="S5122"/>
          <cell r="T5122"/>
          <cell r="U5122"/>
          <cell r="V5122"/>
          <cell r="W5122"/>
          <cell r="Y5122"/>
          <cell r="Z5122"/>
          <cell r="AA5122"/>
          <cell r="AB5122"/>
          <cell r="AC5122"/>
          <cell r="AD5122"/>
          <cell r="AE5122"/>
        </row>
        <row r="5123">
          <cell r="B5123"/>
          <cell r="C5123"/>
          <cell r="D5123"/>
          <cell r="E5123"/>
          <cell r="F5123" t="str">
            <v xml:space="preserve"> </v>
          </cell>
          <cell r="G5123"/>
          <cell r="H5123"/>
          <cell r="I5123"/>
          <cell r="J5123"/>
          <cell r="K5123"/>
          <cell r="L5123">
            <v>0</v>
          </cell>
          <cell r="M5123">
            <v>0</v>
          </cell>
          <cell r="P5123"/>
          <cell r="Q5123"/>
          <cell r="R5123"/>
          <cell r="S5123"/>
          <cell r="T5123"/>
          <cell r="U5123"/>
          <cell r="V5123"/>
          <cell r="W5123"/>
          <cell r="Y5123"/>
          <cell r="Z5123"/>
          <cell r="AA5123"/>
          <cell r="AB5123"/>
          <cell r="AC5123"/>
          <cell r="AD5123"/>
          <cell r="AE5123"/>
        </row>
        <row r="5124">
          <cell r="B5124"/>
          <cell r="C5124"/>
          <cell r="D5124"/>
          <cell r="E5124"/>
          <cell r="F5124" t="str">
            <v xml:space="preserve"> </v>
          </cell>
          <cell r="G5124"/>
          <cell r="H5124"/>
          <cell r="I5124"/>
          <cell r="J5124"/>
          <cell r="K5124"/>
          <cell r="L5124">
            <v>0</v>
          </cell>
          <cell r="M5124">
            <v>0</v>
          </cell>
          <cell r="P5124"/>
          <cell r="Q5124"/>
          <cell r="R5124"/>
          <cell r="S5124"/>
          <cell r="T5124"/>
          <cell r="U5124"/>
          <cell r="V5124"/>
          <cell r="W5124"/>
          <cell r="Y5124"/>
          <cell r="Z5124"/>
          <cell r="AA5124"/>
          <cell r="AB5124"/>
          <cell r="AC5124"/>
          <cell r="AD5124"/>
          <cell r="AE5124"/>
        </row>
        <row r="5125">
          <cell r="B5125"/>
          <cell r="C5125"/>
          <cell r="D5125"/>
          <cell r="E5125"/>
          <cell r="F5125" t="str">
            <v xml:space="preserve"> </v>
          </cell>
          <cell r="G5125"/>
          <cell r="H5125"/>
          <cell r="I5125"/>
          <cell r="J5125"/>
          <cell r="K5125"/>
          <cell r="L5125">
            <v>0</v>
          </cell>
          <cell r="M5125">
            <v>0</v>
          </cell>
          <cell r="P5125"/>
          <cell r="Q5125"/>
          <cell r="R5125"/>
          <cell r="S5125"/>
          <cell r="T5125"/>
          <cell r="U5125"/>
          <cell r="V5125"/>
          <cell r="W5125"/>
          <cell r="Y5125"/>
          <cell r="Z5125"/>
          <cell r="AA5125"/>
          <cell r="AB5125"/>
          <cell r="AC5125"/>
          <cell r="AD5125"/>
          <cell r="AE5125"/>
        </row>
        <row r="5126">
          <cell r="B5126"/>
          <cell r="C5126"/>
          <cell r="D5126"/>
          <cell r="E5126"/>
          <cell r="F5126" t="str">
            <v xml:space="preserve"> </v>
          </cell>
          <cell r="G5126"/>
          <cell r="H5126"/>
          <cell r="I5126"/>
          <cell r="J5126"/>
          <cell r="K5126"/>
          <cell r="L5126">
            <v>0</v>
          </cell>
          <cell r="M5126">
            <v>0</v>
          </cell>
          <cell r="P5126"/>
          <cell r="Q5126"/>
          <cell r="R5126"/>
          <cell r="S5126"/>
          <cell r="T5126"/>
          <cell r="U5126"/>
          <cell r="V5126"/>
          <cell r="W5126"/>
          <cell r="Y5126"/>
          <cell r="Z5126"/>
          <cell r="AA5126"/>
          <cell r="AB5126"/>
          <cell r="AC5126"/>
          <cell r="AD5126"/>
          <cell r="AE5126"/>
        </row>
        <row r="5127">
          <cell r="B5127"/>
          <cell r="C5127"/>
          <cell r="D5127"/>
          <cell r="E5127"/>
          <cell r="F5127" t="str">
            <v xml:space="preserve"> </v>
          </cell>
          <cell r="G5127"/>
          <cell r="H5127"/>
          <cell r="I5127"/>
          <cell r="J5127"/>
          <cell r="K5127"/>
          <cell r="L5127">
            <v>0</v>
          </cell>
          <cell r="M5127">
            <v>0</v>
          </cell>
          <cell r="P5127"/>
          <cell r="Q5127"/>
          <cell r="R5127"/>
          <cell r="S5127"/>
          <cell r="T5127"/>
          <cell r="U5127"/>
          <cell r="V5127"/>
          <cell r="W5127"/>
          <cell r="Y5127"/>
          <cell r="Z5127"/>
          <cell r="AA5127"/>
          <cell r="AB5127"/>
          <cell r="AC5127"/>
          <cell r="AD5127"/>
          <cell r="AE5127"/>
        </row>
        <row r="5128">
          <cell r="B5128"/>
          <cell r="C5128"/>
          <cell r="D5128"/>
          <cell r="E5128"/>
          <cell r="F5128" t="str">
            <v xml:space="preserve"> </v>
          </cell>
          <cell r="G5128"/>
          <cell r="H5128"/>
          <cell r="I5128"/>
          <cell r="J5128"/>
          <cell r="K5128"/>
          <cell r="L5128">
            <v>0</v>
          </cell>
          <cell r="M5128">
            <v>0</v>
          </cell>
          <cell r="P5128"/>
          <cell r="Q5128"/>
          <cell r="R5128"/>
          <cell r="S5128"/>
          <cell r="T5128"/>
          <cell r="U5128"/>
          <cell r="V5128"/>
          <cell r="W5128"/>
          <cell r="Y5128"/>
          <cell r="Z5128"/>
          <cell r="AA5128"/>
          <cell r="AB5128"/>
          <cell r="AC5128"/>
          <cell r="AD5128"/>
          <cell r="AE5128"/>
        </row>
        <row r="5129">
          <cell r="B5129"/>
          <cell r="C5129"/>
          <cell r="D5129"/>
          <cell r="E5129"/>
          <cell r="F5129" t="str">
            <v xml:space="preserve"> </v>
          </cell>
          <cell r="G5129"/>
          <cell r="H5129"/>
          <cell r="I5129"/>
          <cell r="J5129"/>
          <cell r="K5129"/>
          <cell r="L5129">
            <v>0</v>
          </cell>
          <cell r="M5129">
            <v>0</v>
          </cell>
          <cell r="P5129"/>
          <cell r="Q5129"/>
          <cell r="R5129"/>
          <cell r="S5129"/>
          <cell r="T5129"/>
          <cell r="U5129"/>
          <cell r="V5129"/>
          <cell r="W5129"/>
          <cell r="Y5129"/>
          <cell r="Z5129"/>
          <cell r="AA5129"/>
          <cell r="AB5129"/>
          <cell r="AC5129"/>
          <cell r="AD5129"/>
          <cell r="AE5129"/>
        </row>
        <row r="5130">
          <cell r="B5130"/>
          <cell r="C5130"/>
          <cell r="D5130"/>
          <cell r="E5130"/>
          <cell r="F5130" t="str">
            <v xml:space="preserve"> </v>
          </cell>
          <cell r="G5130"/>
          <cell r="H5130"/>
          <cell r="I5130"/>
          <cell r="J5130"/>
          <cell r="K5130"/>
          <cell r="L5130">
            <v>0</v>
          </cell>
          <cell r="M5130">
            <v>0</v>
          </cell>
          <cell r="P5130"/>
          <cell r="Q5130"/>
          <cell r="R5130"/>
          <cell r="S5130"/>
          <cell r="T5130"/>
          <cell r="U5130"/>
          <cell r="V5130"/>
          <cell r="W5130"/>
          <cell r="Y5130"/>
          <cell r="Z5130"/>
          <cell r="AA5130"/>
          <cell r="AB5130"/>
          <cell r="AC5130"/>
          <cell r="AD5130"/>
          <cell r="AE5130"/>
        </row>
        <row r="5131">
          <cell r="B5131"/>
          <cell r="C5131"/>
          <cell r="D5131"/>
          <cell r="E5131"/>
          <cell r="F5131" t="str">
            <v xml:space="preserve"> </v>
          </cell>
          <cell r="G5131"/>
          <cell r="H5131"/>
          <cell r="I5131"/>
          <cell r="J5131"/>
          <cell r="K5131"/>
          <cell r="L5131">
            <v>0</v>
          </cell>
          <cell r="M5131">
            <v>0</v>
          </cell>
          <cell r="P5131"/>
          <cell r="Q5131"/>
          <cell r="R5131"/>
          <cell r="S5131"/>
          <cell r="T5131"/>
          <cell r="U5131"/>
          <cell r="V5131"/>
          <cell r="W5131"/>
          <cell r="Y5131"/>
          <cell r="Z5131"/>
          <cell r="AA5131"/>
          <cell r="AB5131"/>
          <cell r="AC5131"/>
          <cell r="AD5131"/>
          <cell r="AE5131"/>
        </row>
        <row r="5132">
          <cell r="B5132"/>
          <cell r="C5132"/>
          <cell r="D5132"/>
          <cell r="E5132"/>
          <cell r="F5132" t="str">
            <v xml:space="preserve"> </v>
          </cell>
          <cell r="G5132"/>
          <cell r="H5132"/>
          <cell r="I5132"/>
          <cell r="J5132"/>
          <cell r="K5132"/>
          <cell r="L5132">
            <v>0</v>
          </cell>
          <cell r="M5132">
            <v>0</v>
          </cell>
          <cell r="P5132"/>
          <cell r="Q5132"/>
          <cell r="R5132"/>
          <cell r="S5132"/>
          <cell r="T5132"/>
          <cell r="U5132"/>
          <cell r="V5132"/>
          <cell r="W5132"/>
          <cell r="Y5132"/>
          <cell r="Z5132"/>
          <cell r="AA5132"/>
          <cell r="AB5132"/>
          <cell r="AC5132"/>
          <cell r="AD5132"/>
          <cell r="AE5132"/>
        </row>
        <row r="5133">
          <cell r="B5133"/>
          <cell r="C5133"/>
          <cell r="D5133"/>
          <cell r="E5133"/>
          <cell r="F5133" t="str">
            <v xml:space="preserve"> </v>
          </cell>
          <cell r="G5133"/>
          <cell r="H5133"/>
          <cell r="I5133"/>
          <cell r="J5133"/>
          <cell r="K5133"/>
          <cell r="L5133">
            <v>0</v>
          </cell>
          <cell r="M5133">
            <v>0</v>
          </cell>
          <cell r="P5133"/>
          <cell r="Q5133"/>
          <cell r="R5133"/>
          <cell r="S5133"/>
          <cell r="T5133"/>
          <cell r="U5133"/>
          <cell r="V5133"/>
          <cell r="W5133"/>
          <cell r="Y5133"/>
          <cell r="Z5133"/>
          <cell r="AA5133"/>
          <cell r="AB5133"/>
          <cell r="AC5133"/>
          <cell r="AD5133"/>
          <cell r="AE5133"/>
        </row>
        <row r="5134">
          <cell r="B5134"/>
          <cell r="C5134"/>
          <cell r="D5134"/>
          <cell r="E5134"/>
          <cell r="F5134" t="str">
            <v xml:space="preserve"> </v>
          </cell>
          <cell r="G5134"/>
          <cell r="H5134"/>
          <cell r="I5134"/>
          <cell r="J5134"/>
          <cell r="K5134"/>
          <cell r="L5134">
            <v>0</v>
          </cell>
          <cell r="M5134">
            <v>0</v>
          </cell>
          <cell r="P5134"/>
          <cell r="Q5134"/>
          <cell r="R5134"/>
          <cell r="S5134"/>
          <cell r="T5134"/>
          <cell r="U5134"/>
          <cell r="V5134"/>
          <cell r="W5134"/>
          <cell r="Y5134"/>
          <cell r="Z5134"/>
          <cell r="AA5134"/>
          <cell r="AB5134"/>
          <cell r="AC5134"/>
          <cell r="AD5134"/>
          <cell r="AE5134"/>
        </row>
        <row r="5135">
          <cell r="B5135"/>
          <cell r="C5135"/>
          <cell r="D5135"/>
          <cell r="E5135"/>
          <cell r="F5135" t="str">
            <v xml:space="preserve"> </v>
          </cell>
          <cell r="G5135"/>
          <cell r="H5135"/>
          <cell r="I5135"/>
          <cell r="J5135"/>
          <cell r="K5135"/>
          <cell r="L5135">
            <v>0</v>
          </cell>
          <cell r="M5135">
            <v>0</v>
          </cell>
          <cell r="P5135"/>
          <cell r="Q5135"/>
          <cell r="R5135"/>
          <cell r="S5135"/>
          <cell r="T5135"/>
          <cell r="U5135"/>
          <cell r="V5135"/>
          <cell r="W5135"/>
          <cell r="Y5135"/>
          <cell r="Z5135"/>
          <cell r="AA5135"/>
          <cell r="AB5135"/>
          <cell r="AC5135"/>
          <cell r="AD5135"/>
          <cell r="AE5135"/>
        </row>
        <row r="5136">
          <cell r="B5136"/>
          <cell r="C5136"/>
          <cell r="D5136"/>
          <cell r="E5136"/>
          <cell r="F5136" t="str">
            <v xml:space="preserve"> </v>
          </cell>
          <cell r="G5136"/>
          <cell r="H5136"/>
          <cell r="I5136"/>
          <cell r="J5136"/>
          <cell r="K5136"/>
          <cell r="L5136">
            <v>0</v>
          </cell>
          <cell r="M5136">
            <v>0</v>
          </cell>
          <cell r="P5136"/>
          <cell r="Q5136"/>
          <cell r="R5136"/>
          <cell r="S5136"/>
          <cell r="T5136"/>
          <cell r="U5136"/>
          <cell r="V5136"/>
          <cell r="W5136"/>
          <cell r="Y5136"/>
          <cell r="Z5136"/>
          <cell r="AA5136"/>
          <cell r="AB5136"/>
          <cell r="AC5136"/>
          <cell r="AD5136"/>
          <cell r="AE5136"/>
        </row>
        <row r="5137">
          <cell r="B5137"/>
          <cell r="C5137"/>
          <cell r="D5137"/>
          <cell r="E5137"/>
          <cell r="F5137" t="str">
            <v xml:space="preserve"> </v>
          </cell>
          <cell r="G5137"/>
          <cell r="H5137"/>
          <cell r="I5137"/>
          <cell r="J5137"/>
          <cell r="K5137"/>
          <cell r="L5137">
            <v>0</v>
          </cell>
          <cell r="M5137">
            <v>0</v>
          </cell>
          <cell r="P5137"/>
          <cell r="Q5137"/>
          <cell r="R5137"/>
          <cell r="S5137"/>
          <cell r="T5137"/>
          <cell r="U5137"/>
          <cell r="V5137"/>
          <cell r="W5137"/>
          <cell r="Y5137"/>
          <cell r="Z5137"/>
          <cell r="AA5137"/>
          <cell r="AB5137"/>
          <cell r="AC5137"/>
          <cell r="AD5137"/>
          <cell r="AE5137"/>
        </row>
        <row r="5138">
          <cell r="B5138"/>
          <cell r="C5138"/>
          <cell r="D5138"/>
          <cell r="E5138"/>
          <cell r="F5138" t="str">
            <v xml:space="preserve"> </v>
          </cell>
          <cell r="G5138"/>
          <cell r="H5138"/>
          <cell r="I5138"/>
          <cell r="J5138"/>
          <cell r="K5138"/>
          <cell r="L5138">
            <v>0</v>
          </cell>
          <cell r="M5138">
            <v>0</v>
          </cell>
          <cell r="P5138"/>
          <cell r="Q5138"/>
          <cell r="R5138"/>
          <cell r="S5138"/>
          <cell r="T5138"/>
          <cell r="U5138"/>
          <cell r="V5138"/>
          <cell r="W5138"/>
          <cell r="Y5138"/>
          <cell r="Z5138"/>
          <cell r="AA5138"/>
          <cell r="AB5138"/>
          <cell r="AC5138"/>
          <cell r="AD5138"/>
          <cell r="AE5138"/>
        </row>
        <row r="5139">
          <cell r="B5139"/>
          <cell r="C5139"/>
          <cell r="D5139"/>
          <cell r="E5139"/>
          <cell r="F5139" t="str">
            <v xml:space="preserve"> </v>
          </cell>
          <cell r="G5139"/>
          <cell r="H5139"/>
          <cell r="I5139"/>
          <cell r="J5139"/>
          <cell r="K5139"/>
          <cell r="L5139">
            <v>0</v>
          </cell>
          <cell r="M5139">
            <v>0</v>
          </cell>
          <cell r="P5139"/>
          <cell r="Q5139"/>
          <cell r="R5139"/>
          <cell r="S5139"/>
          <cell r="T5139"/>
          <cell r="U5139"/>
          <cell r="V5139"/>
          <cell r="W5139"/>
          <cell r="Y5139"/>
          <cell r="Z5139"/>
          <cell r="AA5139"/>
          <cell r="AB5139"/>
          <cell r="AC5139"/>
          <cell r="AD5139"/>
          <cell r="AE5139"/>
        </row>
        <row r="5140">
          <cell r="B5140"/>
          <cell r="C5140"/>
          <cell r="D5140"/>
          <cell r="E5140"/>
          <cell r="F5140" t="str">
            <v xml:space="preserve"> </v>
          </cell>
          <cell r="G5140"/>
          <cell r="H5140"/>
          <cell r="I5140"/>
          <cell r="J5140"/>
          <cell r="K5140"/>
          <cell r="L5140">
            <v>0</v>
          </cell>
          <cell r="M5140">
            <v>0</v>
          </cell>
          <cell r="P5140"/>
          <cell r="Q5140"/>
          <cell r="R5140"/>
          <cell r="S5140"/>
          <cell r="T5140"/>
          <cell r="U5140"/>
          <cell r="V5140"/>
          <cell r="W5140"/>
          <cell r="Y5140"/>
          <cell r="Z5140"/>
          <cell r="AA5140"/>
          <cell r="AB5140"/>
          <cell r="AC5140"/>
          <cell r="AD5140"/>
          <cell r="AE5140"/>
        </row>
        <row r="5141">
          <cell r="B5141"/>
          <cell r="C5141"/>
          <cell r="D5141"/>
          <cell r="E5141"/>
          <cell r="F5141" t="str">
            <v xml:space="preserve"> </v>
          </cell>
          <cell r="G5141"/>
          <cell r="H5141"/>
          <cell r="I5141"/>
          <cell r="J5141"/>
          <cell r="K5141"/>
          <cell r="L5141">
            <v>0</v>
          </cell>
          <cell r="M5141">
            <v>0</v>
          </cell>
          <cell r="P5141"/>
          <cell r="Q5141"/>
          <cell r="R5141"/>
          <cell r="S5141"/>
          <cell r="T5141"/>
          <cell r="U5141"/>
          <cell r="V5141"/>
          <cell r="W5141"/>
          <cell r="Y5141"/>
          <cell r="Z5141"/>
          <cell r="AA5141"/>
          <cell r="AB5141"/>
          <cell r="AC5141"/>
          <cell r="AD5141"/>
          <cell r="AE5141"/>
        </row>
        <row r="5142">
          <cell r="B5142"/>
          <cell r="C5142"/>
          <cell r="D5142"/>
          <cell r="E5142"/>
          <cell r="F5142" t="str">
            <v xml:space="preserve"> </v>
          </cell>
          <cell r="G5142"/>
          <cell r="H5142"/>
          <cell r="I5142"/>
          <cell r="J5142"/>
          <cell r="K5142"/>
          <cell r="L5142">
            <v>0</v>
          </cell>
          <cell r="M5142">
            <v>0</v>
          </cell>
          <cell r="P5142"/>
          <cell r="Q5142"/>
          <cell r="R5142"/>
          <cell r="S5142"/>
          <cell r="T5142"/>
          <cell r="U5142"/>
          <cell r="V5142"/>
          <cell r="W5142"/>
          <cell r="Y5142"/>
          <cell r="Z5142"/>
          <cell r="AA5142"/>
          <cell r="AB5142"/>
          <cell r="AC5142"/>
          <cell r="AD5142"/>
          <cell r="AE5142"/>
        </row>
        <row r="5143">
          <cell r="B5143"/>
          <cell r="C5143"/>
          <cell r="D5143"/>
          <cell r="E5143"/>
          <cell r="F5143" t="str">
            <v xml:space="preserve"> </v>
          </cell>
          <cell r="G5143"/>
          <cell r="H5143"/>
          <cell r="I5143"/>
          <cell r="J5143"/>
          <cell r="K5143"/>
          <cell r="L5143">
            <v>0</v>
          </cell>
          <cell r="M5143">
            <v>0</v>
          </cell>
          <cell r="P5143"/>
          <cell r="Q5143"/>
          <cell r="R5143"/>
          <cell r="S5143"/>
          <cell r="T5143"/>
          <cell r="U5143"/>
          <cell r="V5143"/>
          <cell r="W5143"/>
          <cell r="Y5143"/>
          <cell r="Z5143"/>
          <cell r="AA5143"/>
          <cell r="AB5143"/>
          <cell r="AC5143"/>
          <cell r="AD5143"/>
          <cell r="AE5143"/>
        </row>
        <row r="5144">
          <cell r="B5144"/>
          <cell r="C5144"/>
          <cell r="D5144"/>
          <cell r="E5144"/>
          <cell r="F5144" t="str">
            <v xml:space="preserve"> </v>
          </cell>
          <cell r="G5144"/>
          <cell r="H5144"/>
          <cell r="I5144"/>
          <cell r="J5144"/>
          <cell r="K5144"/>
          <cell r="L5144">
            <v>0</v>
          </cell>
          <cell r="M5144">
            <v>0</v>
          </cell>
          <cell r="P5144"/>
          <cell r="Q5144"/>
          <cell r="R5144"/>
          <cell r="S5144"/>
          <cell r="T5144"/>
          <cell r="U5144"/>
          <cell r="V5144"/>
          <cell r="W5144"/>
          <cell r="Y5144"/>
          <cell r="Z5144"/>
          <cell r="AA5144"/>
          <cell r="AB5144"/>
          <cell r="AC5144"/>
          <cell r="AD5144"/>
          <cell r="AE5144"/>
        </row>
        <row r="5145">
          <cell r="B5145"/>
          <cell r="C5145"/>
          <cell r="D5145"/>
          <cell r="E5145"/>
          <cell r="F5145" t="str">
            <v xml:space="preserve"> </v>
          </cell>
          <cell r="G5145"/>
          <cell r="H5145"/>
          <cell r="I5145"/>
          <cell r="J5145"/>
          <cell r="K5145"/>
          <cell r="L5145">
            <v>0</v>
          </cell>
          <cell r="M5145">
            <v>0</v>
          </cell>
          <cell r="P5145"/>
          <cell r="Q5145"/>
          <cell r="R5145"/>
          <cell r="S5145"/>
          <cell r="T5145"/>
          <cell r="U5145"/>
          <cell r="V5145"/>
          <cell r="W5145"/>
          <cell r="Y5145"/>
          <cell r="Z5145"/>
          <cell r="AA5145"/>
          <cell r="AB5145"/>
          <cell r="AC5145"/>
          <cell r="AD5145"/>
          <cell r="AE5145"/>
        </row>
        <row r="5146">
          <cell r="B5146"/>
          <cell r="C5146"/>
          <cell r="D5146"/>
          <cell r="E5146"/>
          <cell r="F5146" t="str">
            <v xml:space="preserve"> </v>
          </cell>
          <cell r="G5146"/>
          <cell r="H5146"/>
          <cell r="I5146"/>
          <cell r="J5146"/>
          <cell r="K5146"/>
          <cell r="L5146">
            <v>0</v>
          </cell>
          <cell r="M5146">
            <v>0</v>
          </cell>
          <cell r="P5146"/>
          <cell r="Q5146"/>
          <cell r="R5146"/>
          <cell r="S5146"/>
          <cell r="T5146"/>
          <cell r="U5146"/>
          <cell r="V5146"/>
          <cell r="W5146"/>
          <cell r="Y5146"/>
          <cell r="Z5146"/>
          <cell r="AA5146"/>
          <cell r="AB5146"/>
          <cell r="AC5146"/>
          <cell r="AD5146"/>
          <cell r="AE5146"/>
        </row>
        <row r="5147">
          <cell r="B5147"/>
          <cell r="C5147"/>
          <cell r="D5147"/>
          <cell r="E5147"/>
          <cell r="F5147" t="str">
            <v xml:space="preserve"> </v>
          </cell>
          <cell r="G5147"/>
          <cell r="H5147"/>
          <cell r="I5147"/>
          <cell r="J5147"/>
          <cell r="K5147"/>
          <cell r="L5147">
            <v>0</v>
          </cell>
          <cell r="M5147">
            <v>0</v>
          </cell>
          <cell r="P5147"/>
          <cell r="Q5147"/>
          <cell r="R5147"/>
          <cell r="S5147"/>
          <cell r="T5147"/>
          <cell r="U5147"/>
          <cell r="V5147"/>
          <cell r="W5147"/>
          <cell r="Y5147"/>
          <cell r="Z5147"/>
          <cell r="AA5147"/>
          <cell r="AB5147"/>
          <cell r="AC5147"/>
          <cell r="AD5147"/>
          <cell r="AE5147"/>
        </row>
        <row r="5148">
          <cell r="B5148"/>
          <cell r="C5148"/>
          <cell r="D5148"/>
          <cell r="E5148"/>
          <cell r="F5148" t="str">
            <v xml:space="preserve"> </v>
          </cell>
          <cell r="G5148"/>
          <cell r="H5148"/>
          <cell r="I5148"/>
          <cell r="J5148"/>
          <cell r="K5148"/>
          <cell r="L5148">
            <v>0</v>
          </cell>
          <cell r="M5148">
            <v>0</v>
          </cell>
          <cell r="P5148"/>
          <cell r="Q5148"/>
          <cell r="R5148"/>
          <cell r="S5148"/>
          <cell r="T5148"/>
          <cell r="U5148"/>
          <cell r="V5148"/>
          <cell r="W5148"/>
          <cell r="Y5148"/>
          <cell r="Z5148"/>
          <cell r="AA5148"/>
          <cell r="AB5148"/>
          <cell r="AC5148"/>
          <cell r="AD5148"/>
          <cell r="AE5148"/>
        </row>
        <row r="5149">
          <cell r="B5149"/>
          <cell r="C5149"/>
          <cell r="D5149"/>
          <cell r="E5149"/>
          <cell r="F5149" t="str">
            <v xml:space="preserve"> </v>
          </cell>
          <cell r="G5149"/>
          <cell r="H5149"/>
          <cell r="I5149"/>
          <cell r="J5149"/>
          <cell r="K5149"/>
          <cell r="L5149">
            <v>0</v>
          </cell>
          <cell r="M5149">
            <v>0</v>
          </cell>
          <cell r="P5149"/>
          <cell r="Q5149"/>
          <cell r="R5149"/>
          <cell r="S5149"/>
          <cell r="T5149"/>
          <cell r="U5149"/>
          <cell r="V5149"/>
          <cell r="W5149"/>
          <cell r="Y5149"/>
          <cell r="Z5149"/>
          <cell r="AA5149"/>
          <cell r="AB5149"/>
          <cell r="AC5149"/>
          <cell r="AD5149"/>
          <cell r="AE5149"/>
        </row>
        <row r="5150">
          <cell r="B5150"/>
          <cell r="C5150"/>
          <cell r="D5150"/>
          <cell r="E5150"/>
          <cell r="F5150" t="str">
            <v xml:space="preserve"> </v>
          </cell>
          <cell r="G5150"/>
          <cell r="H5150"/>
          <cell r="I5150"/>
          <cell r="J5150"/>
          <cell r="K5150"/>
          <cell r="L5150">
            <v>0</v>
          </cell>
          <cell r="M5150">
            <v>0</v>
          </cell>
          <cell r="P5150"/>
          <cell r="Q5150"/>
          <cell r="R5150"/>
          <cell r="S5150"/>
          <cell r="T5150"/>
          <cell r="U5150"/>
          <cell r="V5150"/>
          <cell r="W5150"/>
          <cell r="Y5150"/>
          <cell r="Z5150"/>
          <cell r="AA5150"/>
          <cell r="AB5150"/>
          <cell r="AC5150"/>
          <cell r="AD5150"/>
          <cell r="AE5150"/>
        </row>
        <row r="5151">
          <cell r="B5151"/>
          <cell r="C5151"/>
          <cell r="D5151"/>
          <cell r="E5151"/>
          <cell r="F5151" t="str">
            <v xml:space="preserve"> </v>
          </cell>
          <cell r="G5151"/>
          <cell r="H5151"/>
          <cell r="I5151"/>
          <cell r="J5151"/>
          <cell r="K5151"/>
          <cell r="L5151">
            <v>0</v>
          </cell>
          <cell r="M5151">
            <v>0</v>
          </cell>
          <cell r="P5151"/>
          <cell r="Q5151"/>
          <cell r="R5151"/>
          <cell r="S5151"/>
          <cell r="T5151"/>
          <cell r="U5151"/>
          <cell r="V5151"/>
          <cell r="W5151"/>
          <cell r="Y5151"/>
          <cell r="Z5151"/>
          <cell r="AA5151"/>
          <cell r="AB5151"/>
          <cell r="AC5151"/>
          <cell r="AD5151"/>
          <cell r="AE5151"/>
        </row>
        <row r="5152">
          <cell r="B5152"/>
          <cell r="C5152"/>
          <cell r="D5152"/>
          <cell r="E5152"/>
          <cell r="F5152" t="str">
            <v xml:space="preserve"> </v>
          </cell>
          <cell r="G5152"/>
          <cell r="H5152"/>
          <cell r="I5152"/>
          <cell r="J5152"/>
          <cell r="K5152"/>
          <cell r="L5152">
            <v>0</v>
          </cell>
          <cell r="M5152">
            <v>0</v>
          </cell>
          <cell r="P5152"/>
          <cell r="Q5152"/>
          <cell r="R5152"/>
          <cell r="S5152"/>
          <cell r="T5152"/>
          <cell r="U5152"/>
          <cell r="V5152"/>
          <cell r="W5152"/>
          <cell r="Y5152"/>
          <cell r="Z5152"/>
          <cell r="AA5152"/>
          <cell r="AB5152"/>
          <cell r="AC5152"/>
          <cell r="AD5152"/>
          <cell r="AE5152"/>
        </row>
        <row r="5153">
          <cell r="B5153"/>
          <cell r="C5153"/>
          <cell r="D5153"/>
          <cell r="E5153"/>
          <cell r="F5153" t="str">
            <v xml:space="preserve"> </v>
          </cell>
          <cell r="G5153"/>
          <cell r="H5153"/>
          <cell r="I5153"/>
          <cell r="J5153"/>
          <cell r="K5153"/>
          <cell r="L5153">
            <v>0</v>
          </cell>
          <cell r="M5153">
            <v>0</v>
          </cell>
          <cell r="P5153"/>
          <cell r="Q5153"/>
          <cell r="R5153"/>
          <cell r="S5153"/>
          <cell r="T5153"/>
          <cell r="U5153"/>
          <cell r="V5153"/>
          <cell r="W5153"/>
          <cell r="Y5153"/>
          <cell r="Z5153"/>
          <cell r="AA5153"/>
          <cell r="AB5153"/>
          <cell r="AC5153"/>
          <cell r="AD5153"/>
          <cell r="AE5153"/>
        </row>
        <row r="5154">
          <cell r="B5154"/>
          <cell r="C5154"/>
          <cell r="D5154"/>
          <cell r="E5154"/>
          <cell r="F5154" t="str">
            <v xml:space="preserve"> </v>
          </cell>
          <cell r="G5154"/>
          <cell r="H5154"/>
          <cell r="I5154"/>
          <cell r="J5154"/>
          <cell r="K5154"/>
          <cell r="L5154">
            <v>0</v>
          </cell>
          <cell r="M5154">
            <v>0</v>
          </cell>
          <cell r="P5154"/>
          <cell r="Q5154"/>
          <cell r="R5154"/>
          <cell r="S5154"/>
          <cell r="T5154"/>
          <cell r="U5154"/>
          <cell r="V5154"/>
          <cell r="W5154"/>
          <cell r="Y5154"/>
          <cell r="Z5154"/>
          <cell r="AA5154"/>
          <cell r="AB5154"/>
          <cell r="AC5154"/>
          <cell r="AD5154"/>
          <cell r="AE5154"/>
        </row>
        <row r="5155">
          <cell r="B5155"/>
          <cell r="C5155"/>
          <cell r="D5155"/>
          <cell r="E5155"/>
          <cell r="F5155" t="str">
            <v xml:space="preserve"> </v>
          </cell>
          <cell r="G5155"/>
          <cell r="H5155"/>
          <cell r="I5155"/>
          <cell r="J5155"/>
          <cell r="K5155"/>
          <cell r="L5155">
            <v>0</v>
          </cell>
          <cell r="M5155">
            <v>0</v>
          </cell>
          <cell r="P5155"/>
          <cell r="Q5155"/>
          <cell r="R5155"/>
          <cell r="S5155"/>
          <cell r="T5155"/>
          <cell r="U5155"/>
          <cell r="V5155"/>
          <cell r="W5155"/>
          <cell r="Y5155"/>
          <cell r="Z5155"/>
          <cell r="AA5155"/>
          <cell r="AB5155"/>
          <cell r="AC5155"/>
          <cell r="AD5155"/>
          <cell r="AE5155"/>
        </row>
        <row r="5156">
          <cell r="B5156"/>
          <cell r="C5156"/>
          <cell r="D5156"/>
          <cell r="E5156"/>
          <cell r="F5156" t="str">
            <v xml:space="preserve"> </v>
          </cell>
          <cell r="G5156"/>
          <cell r="H5156"/>
          <cell r="I5156"/>
          <cell r="J5156"/>
          <cell r="K5156"/>
          <cell r="L5156">
            <v>0</v>
          </cell>
          <cell r="M5156">
            <v>0</v>
          </cell>
          <cell r="P5156"/>
          <cell r="Q5156"/>
          <cell r="R5156"/>
          <cell r="S5156"/>
          <cell r="T5156"/>
          <cell r="U5156"/>
          <cell r="V5156"/>
          <cell r="W5156"/>
          <cell r="Y5156"/>
          <cell r="Z5156"/>
          <cell r="AA5156"/>
          <cell r="AB5156"/>
          <cell r="AC5156"/>
          <cell r="AD5156"/>
          <cell r="AE5156"/>
        </row>
        <row r="5157">
          <cell r="B5157"/>
          <cell r="C5157"/>
          <cell r="D5157"/>
          <cell r="E5157"/>
          <cell r="F5157" t="str">
            <v xml:space="preserve"> </v>
          </cell>
          <cell r="G5157"/>
          <cell r="H5157"/>
          <cell r="I5157"/>
          <cell r="J5157"/>
          <cell r="K5157"/>
          <cell r="L5157">
            <v>0</v>
          </cell>
          <cell r="M5157">
            <v>0</v>
          </cell>
          <cell r="P5157"/>
          <cell r="Q5157"/>
          <cell r="R5157"/>
          <cell r="S5157"/>
          <cell r="T5157"/>
          <cell r="U5157"/>
          <cell r="V5157"/>
          <cell r="W5157"/>
          <cell r="Y5157"/>
          <cell r="Z5157"/>
          <cell r="AA5157"/>
          <cell r="AB5157"/>
          <cell r="AC5157"/>
          <cell r="AD5157"/>
          <cell r="AE5157"/>
        </row>
        <row r="5158">
          <cell r="B5158"/>
          <cell r="C5158"/>
          <cell r="D5158"/>
          <cell r="E5158"/>
          <cell r="F5158" t="str">
            <v xml:space="preserve"> </v>
          </cell>
          <cell r="G5158"/>
          <cell r="H5158"/>
          <cell r="I5158"/>
          <cell r="J5158"/>
          <cell r="K5158"/>
          <cell r="L5158">
            <v>0</v>
          </cell>
          <cell r="M5158">
            <v>0</v>
          </cell>
          <cell r="P5158"/>
          <cell r="Q5158"/>
          <cell r="R5158"/>
          <cell r="S5158"/>
          <cell r="T5158"/>
          <cell r="U5158"/>
          <cell r="V5158"/>
          <cell r="W5158"/>
          <cell r="Y5158"/>
          <cell r="Z5158"/>
          <cell r="AA5158"/>
          <cell r="AB5158"/>
          <cell r="AC5158"/>
          <cell r="AD5158"/>
          <cell r="AE5158"/>
        </row>
        <row r="5159">
          <cell r="B5159"/>
          <cell r="C5159"/>
          <cell r="D5159"/>
          <cell r="E5159"/>
          <cell r="F5159" t="str">
            <v xml:space="preserve"> </v>
          </cell>
          <cell r="G5159"/>
          <cell r="H5159"/>
          <cell r="I5159"/>
          <cell r="J5159"/>
          <cell r="K5159"/>
          <cell r="L5159">
            <v>0</v>
          </cell>
          <cell r="M5159">
            <v>0</v>
          </cell>
          <cell r="P5159"/>
          <cell r="Q5159"/>
          <cell r="R5159"/>
          <cell r="S5159"/>
          <cell r="T5159"/>
          <cell r="U5159"/>
          <cell r="V5159"/>
          <cell r="W5159"/>
          <cell r="Y5159"/>
          <cell r="Z5159"/>
          <cell r="AA5159"/>
          <cell r="AB5159"/>
          <cell r="AC5159"/>
          <cell r="AD5159"/>
          <cell r="AE5159"/>
        </row>
        <row r="5160">
          <cell r="B5160"/>
          <cell r="C5160"/>
          <cell r="D5160"/>
          <cell r="E5160"/>
          <cell r="F5160" t="str">
            <v xml:space="preserve"> </v>
          </cell>
          <cell r="G5160"/>
          <cell r="H5160"/>
          <cell r="I5160"/>
          <cell r="J5160"/>
          <cell r="K5160"/>
          <cell r="L5160">
            <v>0</v>
          </cell>
          <cell r="M5160">
            <v>0</v>
          </cell>
          <cell r="P5160"/>
          <cell r="Q5160"/>
          <cell r="R5160"/>
          <cell r="S5160"/>
          <cell r="T5160"/>
          <cell r="U5160"/>
          <cell r="V5160"/>
          <cell r="W5160"/>
          <cell r="Y5160"/>
          <cell r="Z5160"/>
          <cell r="AA5160"/>
          <cell r="AB5160"/>
          <cell r="AC5160"/>
          <cell r="AD5160"/>
          <cell r="AE5160"/>
        </row>
        <row r="5161">
          <cell r="B5161"/>
          <cell r="C5161"/>
          <cell r="D5161"/>
          <cell r="E5161"/>
          <cell r="F5161" t="str">
            <v xml:space="preserve"> </v>
          </cell>
          <cell r="G5161"/>
          <cell r="H5161"/>
          <cell r="I5161"/>
          <cell r="J5161"/>
          <cell r="K5161"/>
          <cell r="L5161">
            <v>0</v>
          </cell>
          <cell r="M5161">
            <v>0</v>
          </cell>
          <cell r="P5161"/>
          <cell r="Q5161"/>
          <cell r="R5161"/>
          <cell r="S5161"/>
          <cell r="T5161"/>
          <cell r="U5161"/>
          <cell r="V5161"/>
          <cell r="W5161"/>
          <cell r="Y5161"/>
          <cell r="Z5161"/>
          <cell r="AA5161"/>
          <cell r="AB5161"/>
          <cell r="AC5161"/>
          <cell r="AD5161"/>
          <cell r="AE5161"/>
        </row>
        <row r="5162">
          <cell r="B5162"/>
          <cell r="C5162"/>
          <cell r="D5162"/>
          <cell r="E5162"/>
          <cell r="F5162" t="str">
            <v xml:space="preserve"> </v>
          </cell>
          <cell r="G5162"/>
          <cell r="H5162"/>
          <cell r="I5162"/>
          <cell r="J5162"/>
          <cell r="K5162"/>
          <cell r="L5162">
            <v>0</v>
          </cell>
          <cell r="M5162">
            <v>0</v>
          </cell>
          <cell r="P5162"/>
          <cell r="Q5162"/>
          <cell r="R5162"/>
          <cell r="S5162"/>
          <cell r="T5162"/>
          <cell r="U5162"/>
          <cell r="V5162"/>
          <cell r="W5162"/>
          <cell r="Y5162"/>
          <cell r="Z5162"/>
          <cell r="AA5162"/>
          <cell r="AB5162"/>
          <cell r="AC5162"/>
          <cell r="AD5162"/>
          <cell r="AE5162"/>
        </row>
        <row r="5163">
          <cell r="B5163"/>
          <cell r="C5163"/>
          <cell r="D5163"/>
          <cell r="E5163"/>
          <cell r="F5163" t="str">
            <v xml:space="preserve"> </v>
          </cell>
          <cell r="G5163"/>
          <cell r="H5163"/>
          <cell r="I5163"/>
          <cell r="J5163"/>
          <cell r="K5163"/>
          <cell r="L5163">
            <v>0</v>
          </cell>
          <cell r="M5163">
            <v>0</v>
          </cell>
          <cell r="P5163"/>
          <cell r="Q5163"/>
          <cell r="R5163"/>
          <cell r="S5163"/>
          <cell r="T5163"/>
          <cell r="U5163"/>
          <cell r="V5163"/>
          <cell r="W5163"/>
          <cell r="Y5163"/>
          <cell r="Z5163"/>
          <cell r="AA5163"/>
          <cell r="AB5163"/>
          <cell r="AC5163"/>
          <cell r="AD5163"/>
          <cell r="AE5163"/>
        </row>
        <row r="5164">
          <cell r="B5164"/>
          <cell r="C5164"/>
          <cell r="D5164"/>
          <cell r="E5164"/>
          <cell r="F5164" t="str">
            <v xml:space="preserve"> </v>
          </cell>
          <cell r="G5164"/>
          <cell r="H5164"/>
          <cell r="I5164"/>
          <cell r="J5164"/>
          <cell r="K5164"/>
          <cell r="L5164">
            <v>0</v>
          </cell>
          <cell r="M5164">
            <v>0</v>
          </cell>
          <cell r="P5164"/>
          <cell r="Q5164"/>
          <cell r="R5164"/>
          <cell r="S5164"/>
          <cell r="T5164"/>
          <cell r="U5164"/>
          <cell r="V5164"/>
          <cell r="W5164"/>
          <cell r="Y5164"/>
          <cell r="Z5164"/>
          <cell r="AA5164"/>
          <cell r="AB5164"/>
          <cell r="AC5164"/>
          <cell r="AD5164"/>
          <cell r="AE5164"/>
        </row>
        <row r="5165">
          <cell r="B5165"/>
          <cell r="C5165"/>
          <cell r="D5165"/>
          <cell r="E5165"/>
          <cell r="F5165" t="str">
            <v xml:space="preserve"> </v>
          </cell>
          <cell r="G5165"/>
          <cell r="H5165"/>
          <cell r="I5165"/>
          <cell r="J5165"/>
          <cell r="K5165"/>
          <cell r="L5165">
            <v>0</v>
          </cell>
          <cell r="M5165">
            <v>0</v>
          </cell>
          <cell r="P5165"/>
          <cell r="Q5165"/>
          <cell r="R5165"/>
          <cell r="S5165"/>
          <cell r="T5165"/>
          <cell r="U5165"/>
          <cell r="V5165"/>
          <cell r="W5165"/>
          <cell r="Y5165"/>
          <cell r="Z5165"/>
          <cell r="AA5165"/>
          <cell r="AB5165"/>
          <cell r="AC5165"/>
          <cell r="AD5165"/>
          <cell r="AE5165"/>
        </row>
        <row r="5166">
          <cell r="B5166"/>
          <cell r="C5166"/>
          <cell r="D5166"/>
          <cell r="E5166"/>
          <cell r="F5166" t="str">
            <v xml:space="preserve"> </v>
          </cell>
          <cell r="G5166"/>
          <cell r="H5166"/>
          <cell r="I5166"/>
          <cell r="J5166"/>
          <cell r="K5166"/>
          <cell r="L5166">
            <v>0</v>
          </cell>
          <cell r="M5166">
            <v>0</v>
          </cell>
          <cell r="P5166"/>
          <cell r="Q5166"/>
          <cell r="R5166"/>
          <cell r="S5166"/>
          <cell r="T5166"/>
          <cell r="U5166"/>
          <cell r="V5166"/>
          <cell r="W5166"/>
          <cell r="Y5166"/>
          <cell r="Z5166"/>
          <cell r="AA5166"/>
          <cell r="AB5166"/>
          <cell r="AC5166"/>
          <cell r="AD5166"/>
          <cell r="AE5166"/>
        </row>
        <row r="5167">
          <cell r="B5167"/>
          <cell r="C5167"/>
          <cell r="D5167"/>
          <cell r="E5167"/>
          <cell r="F5167" t="str">
            <v xml:space="preserve"> </v>
          </cell>
          <cell r="G5167"/>
          <cell r="H5167"/>
          <cell r="I5167"/>
          <cell r="J5167"/>
          <cell r="K5167"/>
          <cell r="L5167">
            <v>0</v>
          </cell>
          <cell r="M5167">
            <v>0</v>
          </cell>
          <cell r="P5167"/>
          <cell r="Q5167"/>
          <cell r="R5167"/>
          <cell r="S5167"/>
          <cell r="T5167"/>
          <cell r="U5167"/>
          <cell r="V5167"/>
          <cell r="W5167"/>
          <cell r="Y5167"/>
          <cell r="Z5167"/>
          <cell r="AA5167"/>
          <cell r="AB5167"/>
          <cell r="AC5167"/>
          <cell r="AD5167"/>
          <cell r="AE5167"/>
        </row>
        <row r="5168">
          <cell r="B5168"/>
          <cell r="C5168"/>
          <cell r="D5168"/>
          <cell r="E5168"/>
          <cell r="F5168" t="str">
            <v xml:space="preserve"> </v>
          </cell>
          <cell r="G5168"/>
          <cell r="H5168"/>
          <cell r="I5168"/>
          <cell r="J5168"/>
          <cell r="K5168"/>
          <cell r="L5168">
            <v>0</v>
          </cell>
          <cell r="M5168">
            <v>0</v>
          </cell>
          <cell r="P5168"/>
          <cell r="Q5168"/>
          <cell r="R5168"/>
          <cell r="S5168"/>
          <cell r="T5168"/>
          <cell r="U5168"/>
          <cell r="V5168"/>
          <cell r="W5168"/>
          <cell r="Y5168"/>
          <cell r="Z5168"/>
          <cell r="AA5168"/>
          <cell r="AB5168"/>
          <cell r="AC5168"/>
          <cell r="AD5168"/>
          <cell r="AE5168"/>
        </row>
        <row r="5169">
          <cell r="B5169"/>
          <cell r="C5169"/>
          <cell r="D5169"/>
          <cell r="E5169"/>
          <cell r="F5169" t="str">
            <v xml:space="preserve"> </v>
          </cell>
          <cell r="G5169"/>
          <cell r="H5169"/>
          <cell r="I5169"/>
          <cell r="J5169"/>
          <cell r="K5169"/>
          <cell r="L5169">
            <v>0</v>
          </cell>
          <cell r="M5169">
            <v>0</v>
          </cell>
          <cell r="P5169"/>
          <cell r="Q5169"/>
          <cell r="R5169"/>
          <cell r="S5169"/>
          <cell r="T5169"/>
          <cell r="U5169"/>
          <cell r="V5169"/>
          <cell r="W5169"/>
          <cell r="Y5169"/>
          <cell r="Z5169"/>
          <cell r="AA5169"/>
          <cell r="AB5169"/>
          <cell r="AC5169"/>
          <cell r="AD5169"/>
          <cell r="AE5169"/>
        </row>
        <row r="5170">
          <cell r="B5170"/>
          <cell r="C5170"/>
          <cell r="D5170"/>
          <cell r="E5170"/>
          <cell r="F5170" t="str">
            <v xml:space="preserve"> </v>
          </cell>
          <cell r="G5170"/>
          <cell r="H5170"/>
          <cell r="I5170"/>
          <cell r="J5170"/>
          <cell r="K5170"/>
          <cell r="L5170">
            <v>0</v>
          </cell>
          <cell r="M5170">
            <v>0</v>
          </cell>
          <cell r="P5170"/>
          <cell r="Q5170"/>
          <cell r="R5170"/>
          <cell r="S5170"/>
          <cell r="T5170"/>
          <cell r="U5170"/>
          <cell r="V5170"/>
          <cell r="W5170"/>
          <cell r="Y5170"/>
          <cell r="Z5170"/>
          <cell r="AA5170"/>
          <cell r="AB5170"/>
          <cell r="AC5170"/>
          <cell r="AD5170"/>
          <cell r="AE5170"/>
        </row>
        <row r="5171">
          <cell r="B5171"/>
          <cell r="C5171"/>
          <cell r="D5171"/>
          <cell r="E5171"/>
          <cell r="F5171" t="str">
            <v xml:space="preserve"> </v>
          </cell>
          <cell r="G5171"/>
          <cell r="H5171"/>
          <cell r="I5171"/>
          <cell r="J5171"/>
          <cell r="K5171"/>
          <cell r="L5171">
            <v>0</v>
          </cell>
          <cell r="M5171">
            <v>0</v>
          </cell>
          <cell r="P5171"/>
          <cell r="Q5171"/>
          <cell r="R5171"/>
          <cell r="S5171"/>
          <cell r="T5171"/>
          <cell r="U5171"/>
          <cell r="V5171"/>
          <cell r="W5171"/>
          <cell r="Y5171"/>
          <cell r="Z5171"/>
          <cell r="AA5171"/>
          <cell r="AB5171"/>
          <cell r="AC5171"/>
          <cell r="AD5171"/>
          <cell r="AE5171"/>
        </row>
        <row r="5172">
          <cell r="B5172"/>
          <cell r="C5172"/>
          <cell r="D5172"/>
          <cell r="E5172"/>
          <cell r="F5172" t="str">
            <v xml:space="preserve"> </v>
          </cell>
          <cell r="G5172"/>
          <cell r="H5172"/>
          <cell r="I5172"/>
          <cell r="J5172"/>
          <cell r="K5172"/>
          <cell r="L5172">
            <v>0</v>
          </cell>
          <cell r="M5172">
            <v>0</v>
          </cell>
          <cell r="P5172"/>
          <cell r="Q5172"/>
          <cell r="R5172"/>
          <cell r="S5172"/>
          <cell r="T5172"/>
          <cell r="U5172"/>
          <cell r="V5172"/>
          <cell r="W5172"/>
          <cell r="Y5172"/>
          <cell r="Z5172"/>
          <cell r="AA5172"/>
          <cell r="AB5172"/>
          <cell r="AC5172"/>
          <cell r="AD5172"/>
          <cell r="AE5172"/>
        </row>
        <row r="5173">
          <cell r="B5173"/>
          <cell r="C5173"/>
          <cell r="D5173"/>
          <cell r="E5173"/>
          <cell r="F5173" t="str">
            <v xml:space="preserve"> </v>
          </cell>
          <cell r="G5173"/>
          <cell r="H5173"/>
          <cell r="I5173"/>
          <cell r="J5173"/>
          <cell r="K5173"/>
          <cell r="L5173">
            <v>0</v>
          </cell>
          <cell r="M5173">
            <v>0</v>
          </cell>
          <cell r="P5173"/>
          <cell r="Q5173"/>
          <cell r="R5173"/>
          <cell r="S5173"/>
          <cell r="T5173"/>
          <cell r="U5173"/>
          <cell r="V5173"/>
          <cell r="W5173"/>
          <cell r="Y5173"/>
          <cell r="Z5173"/>
          <cell r="AA5173"/>
          <cell r="AB5173"/>
          <cell r="AC5173"/>
          <cell r="AD5173"/>
          <cell r="AE5173"/>
        </row>
        <row r="5174">
          <cell r="B5174"/>
          <cell r="C5174"/>
          <cell r="D5174"/>
          <cell r="E5174"/>
          <cell r="F5174" t="str">
            <v xml:space="preserve"> </v>
          </cell>
          <cell r="G5174"/>
          <cell r="H5174"/>
          <cell r="I5174"/>
          <cell r="J5174"/>
          <cell r="K5174"/>
          <cell r="L5174">
            <v>0</v>
          </cell>
          <cell r="M5174">
            <v>0</v>
          </cell>
          <cell r="P5174"/>
          <cell r="Q5174"/>
          <cell r="R5174"/>
          <cell r="S5174"/>
          <cell r="T5174"/>
          <cell r="U5174"/>
          <cell r="V5174"/>
          <cell r="W5174"/>
          <cell r="Y5174"/>
          <cell r="Z5174"/>
          <cell r="AA5174"/>
          <cell r="AB5174"/>
          <cell r="AC5174"/>
          <cell r="AD5174"/>
          <cell r="AE5174"/>
        </row>
        <row r="5175">
          <cell r="B5175"/>
          <cell r="C5175"/>
          <cell r="D5175"/>
          <cell r="E5175"/>
          <cell r="F5175" t="str">
            <v xml:space="preserve"> </v>
          </cell>
          <cell r="G5175"/>
          <cell r="H5175"/>
          <cell r="I5175"/>
          <cell r="J5175"/>
          <cell r="K5175"/>
          <cell r="L5175">
            <v>0</v>
          </cell>
          <cell r="M5175">
            <v>0</v>
          </cell>
          <cell r="P5175"/>
          <cell r="Q5175"/>
          <cell r="R5175"/>
          <cell r="S5175"/>
          <cell r="T5175"/>
          <cell r="U5175"/>
          <cell r="V5175"/>
          <cell r="W5175"/>
          <cell r="Y5175"/>
          <cell r="Z5175"/>
          <cell r="AA5175"/>
          <cell r="AB5175"/>
          <cell r="AC5175"/>
          <cell r="AD5175"/>
          <cell r="AE5175"/>
        </row>
        <row r="5176">
          <cell r="B5176"/>
          <cell r="C5176"/>
          <cell r="D5176"/>
          <cell r="E5176"/>
          <cell r="F5176" t="str">
            <v xml:space="preserve"> </v>
          </cell>
          <cell r="G5176"/>
          <cell r="H5176"/>
          <cell r="I5176"/>
          <cell r="J5176"/>
          <cell r="K5176"/>
          <cell r="L5176">
            <v>0</v>
          </cell>
          <cell r="M5176">
            <v>0</v>
          </cell>
          <cell r="P5176"/>
          <cell r="Q5176"/>
          <cell r="R5176"/>
          <cell r="S5176"/>
          <cell r="T5176"/>
          <cell r="U5176"/>
          <cell r="V5176"/>
          <cell r="W5176"/>
          <cell r="Y5176"/>
          <cell r="Z5176"/>
          <cell r="AA5176"/>
          <cell r="AB5176"/>
          <cell r="AC5176"/>
          <cell r="AD5176"/>
          <cell r="AE5176"/>
        </row>
        <row r="5177">
          <cell r="B5177"/>
          <cell r="C5177"/>
          <cell r="D5177"/>
          <cell r="E5177"/>
          <cell r="F5177" t="str">
            <v xml:space="preserve"> </v>
          </cell>
          <cell r="G5177"/>
          <cell r="H5177"/>
          <cell r="I5177"/>
          <cell r="J5177"/>
          <cell r="K5177"/>
          <cell r="L5177">
            <v>0</v>
          </cell>
          <cell r="M5177">
            <v>0</v>
          </cell>
          <cell r="P5177"/>
          <cell r="Q5177"/>
          <cell r="R5177"/>
          <cell r="S5177"/>
          <cell r="T5177"/>
          <cell r="U5177"/>
          <cell r="V5177"/>
          <cell r="W5177"/>
          <cell r="Y5177"/>
          <cell r="Z5177"/>
          <cell r="AA5177"/>
          <cell r="AB5177"/>
          <cell r="AC5177"/>
          <cell r="AD5177"/>
          <cell r="AE5177"/>
        </row>
        <row r="5178">
          <cell r="B5178"/>
          <cell r="C5178"/>
          <cell r="D5178"/>
          <cell r="E5178"/>
          <cell r="F5178" t="str">
            <v xml:space="preserve"> </v>
          </cell>
          <cell r="G5178"/>
          <cell r="H5178"/>
          <cell r="I5178"/>
          <cell r="J5178"/>
          <cell r="K5178"/>
          <cell r="L5178">
            <v>0</v>
          </cell>
          <cell r="M5178">
            <v>0</v>
          </cell>
          <cell r="P5178"/>
          <cell r="Q5178"/>
          <cell r="R5178"/>
          <cell r="S5178"/>
          <cell r="T5178"/>
          <cell r="U5178"/>
          <cell r="V5178"/>
          <cell r="W5178"/>
          <cell r="Y5178"/>
          <cell r="Z5178"/>
          <cell r="AA5178"/>
          <cell r="AB5178"/>
          <cell r="AC5178"/>
          <cell r="AD5178"/>
          <cell r="AE5178"/>
        </row>
        <row r="5179">
          <cell r="B5179"/>
          <cell r="C5179"/>
          <cell r="D5179"/>
          <cell r="E5179"/>
          <cell r="F5179" t="str">
            <v xml:space="preserve"> </v>
          </cell>
          <cell r="G5179"/>
          <cell r="H5179"/>
          <cell r="I5179"/>
          <cell r="J5179"/>
          <cell r="K5179"/>
          <cell r="L5179">
            <v>0</v>
          </cell>
          <cell r="M5179">
            <v>0</v>
          </cell>
          <cell r="P5179"/>
          <cell r="Q5179"/>
          <cell r="R5179"/>
          <cell r="S5179"/>
          <cell r="T5179"/>
          <cell r="U5179"/>
          <cell r="V5179"/>
          <cell r="W5179"/>
          <cell r="Y5179"/>
          <cell r="Z5179"/>
          <cell r="AA5179"/>
          <cell r="AB5179"/>
          <cell r="AC5179"/>
          <cell r="AD5179"/>
          <cell r="AE5179"/>
        </row>
        <row r="5180">
          <cell r="B5180"/>
          <cell r="C5180"/>
          <cell r="D5180"/>
          <cell r="E5180"/>
          <cell r="F5180" t="str">
            <v xml:space="preserve"> </v>
          </cell>
          <cell r="G5180"/>
          <cell r="H5180"/>
          <cell r="I5180"/>
          <cell r="J5180"/>
          <cell r="K5180"/>
          <cell r="L5180">
            <v>0</v>
          </cell>
          <cell r="M5180">
            <v>0</v>
          </cell>
          <cell r="P5180"/>
          <cell r="Q5180"/>
          <cell r="R5180"/>
          <cell r="S5180"/>
          <cell r="T5180"/>
          <cell r="U5180"/>
          <cell r="V5180"/>
          <cell r="W5180"/>
          <cell r="Y5180"/>
          <cell r="Z5180"/>
          <cell r="AA5180"/>
          <cell r="AB5180"/>
          <cell r="AC5180"/>
          <cell r="AD5180"/>
          <cell r="AE5180"/>
        </row>
        <row r="5181">
          <cell r="B5181"/>
          <cell r="C5181"/>
          <cell r="D5181"/>
          <cell r="E5181"/>
          <cell r="F5181" t="str">
            <v xml:space="preserve"> </v>
          </cell>
          <cell r="G5181"/>
          <cell r="H5181"/>
          <cell r="I5181"/>
          <cell r="J5181"/>
          <cell r="K5181"/>
          <cell r="L5181">
            <v>0</v>
          </cell>
          <cell r="M5181">
            <v>0</v>
          </cell>
          <cell r="P5181"/>
          <cell r="Q5181"/>
          <cell r="R5181"/>
          <cell r="S5181"/>
          <cell r="T5181"/>
          <cell r="U5181"/>
          <cell r="V5181"/>
          <cell r="W5181"/>
          <cell r="Y5181"/>
          <cell r="Z5181"/>
          <cell r="AA5181"/>
          <cell r="AB5181"/>
          <cell r="AC5181"/>
          <cell r="AD5181"/>
          <cell r="AE5181"/>
        </row>
        <row r="5182">
          <cell r="B5182"/>
          <cell r="C5182"/>
          <cell r="D5182"/>
          <cell r="E5182"/>
          <cell r="F5182" t="str">
            <v xml:space="preserve"> </v>
          </cell>
          <cell r="G5182"/>
          <cell r="H5182"/>
          <cell r="I5182"/>
          <cell r="J5182"/>
          <cell r="K5182"/>
          <cell r="L5182">
            <v>0</v>
          </cell>
          <cell r="M5182">
            <v>0</v>
          </cell>
          <cell r="P5182"/>
          <cell r="Q5182"/>
          <cell r="R5182"/>
          <cell r="S5182"/>
          <cell r="T5182"/>
          <cell r="U5182"/>
          <cell r="V5182"/>
          <cell r="W5182"/>
          <cell r="Y5182"/>
          <cell r="Z5182"/>
          <cell r="AA5182"/>
          <cell r="AB5182"/>
          <cell r="AC5182"/>
          <cell r="AD5182"/>
          <cell r="AE5182"/>
        </row>
        <row r="5183">
          <cell r="B5183"/>
          <cell r="C5183"/>
          <cell r="D5183"/>
          <cell r="E5183"/>
          <cell r="F5183" t="str">
            <v xml:space="preserve"> </v>
          </cell>
          <cell r="G5183"/>
          <cell r="H5183"/>
          <cell r="I5183"/>
          <cell r="J5183"/>
          <cell r="K5183"/>
          <cell r="L5183">
            <v>0</v>
          </cell>
          <cell r="M5183">
            <v>0</v>
          </cell>
          <cell r="P5183"/>
          <cell r="Q5183"/>
          <cell r="R5183"/>
          <cell r="S5183"/>
          <cell r="T5183"/>
          <cell r="U5183"/>
          <cell r="V5183"/>
          <cell r="W5183"/>
          <cell r="Y5183"/>
          <cell r="Z5183"/>
          <cell r="AA5183"/>
          <cell r="AB5183"/>
          <cell r="AC5183"/>
          <cell r="AD5183"/>
          <cell r="AE5183"/>
        </row>
        <row r="5184">
          <cell r="B5184"/>
          <cell r="C5184"/>
          <cell r="D5184"/>
          <cell r="E5184"/>
          <cell r="F5184" t="str">
            <v xml:space="preserve"> </v>
          </cell>
          <cell r="G5184"/>
          <cell r="H5184"/>
          <cell r="I5184"/>
          <cell r="J5184"/>
          <cell r="K5184"/>
          <cell r="L5184">
            <v>0</v>
          </cell>
          <cell r="M5184">
            <v>0</v>
          </cell>
          <cell r="P5184"/>
          <cell r="Q5184"/>
          <cell r="R5184"/>
          <cell r="S5184"/>
          <cell r="T5184"/>
          <cell r="U5184"/>
          <cell r="V5184"/>
          <cell r="W5184"/>
          <cell r="Y5184"/>
          <cell r="Z5184"/>
          <cell r="AA5184"/>
          <cell r="AB5184"/>
          <cell r="AC5184"/>
          <cell r="AD5184"/>
          <cell r="AE5184"/>
        </row>
        <row r="5185">
          <cell r="B5185"/>
          <cell r="C5185"/>
          <cell r="D5185"/>
          <cell r="E5185"/>
          <cell r="F5185" t="str">
            <v xml:space="preserve"> </v>
          </cell>
          <cell r="G5185"/>
          <cell r="H5185"/>
          <cell r="I5185"/>
          <cell r="J5185"/>
          <cell r="K5185"/>
          <cell r="L5185">
            <v>0</v>
          </cell>
          <cell r="M5185">
            <v>0</v>
          </cell>
          <cell r="P5185"/>
          <cell r="Q5185"/>
          <cell r="R5185"/>
          <cell r="S5185"/>
          <cell r="T5185"/>
          <cell r="U5185"/>
          <cell r="V5185"/>
          <cell r="W5185"/>
          <cell r="Y5185"/>
          <cell r="Z5185"/>
          <cell r="AA5185"/>
          <cell r="AB5185"/>
          <cell r="AC5185"/>
          <cell r="AD5185"/>
          <cell r="AE5185"/>
        </row>
        <row r="5186">
          <cell r="B5186"/>
          <cell r="C5186"/>
          <cell r="D5186"/>
          <cell r="E5186"/>
          <cell r="F5186" t="str">
            <v xml:space="preserve"> </v>
          </cell>
          <cell r="G5186"/>
          <cell r="H5186"/>
          <cell r="I5186"/>
          <cell r="J5186"/>
          <cell r="K5186"/>
          <cell r="L5186">
            <v>0</v>
          </cell>
          <cell r="M5186">
            <v>0</v>
          </cell>
          <cell r="P5186"/>
          <cell r="Q5186"/>
          <cell r="R5186"/>
          <cell r="S5186"/>
          <cell r="T5186"/>
          <cell r="U5186"/>
          <cell r="V5186"/>
          <cell r="W5186"/>
          <cell r="Y5186"/>
          <cell r="Z5186"/>
          <cell r="AA5186"/>
          <cell r="AB5186"/>
          <cell r="AC5186"/>
          <cell r="AD5186"/>
          <cell r="AE5186"/>
        </row>
        <row r="5187">
          <cell r="B5187"/>
          <cell r="C5187"/>
          <cell r="D5187"/>
          <cell r="E5187"/>
          <cell r="F5187" t="str">
            <v xml:space="preserve"> </v>
          </cell>
          <cell r="G5187"/>
          <cell r="H5187"/>
          <cell r="I5187"/>
          <cell r="J5187"/>
          <cell r="K5187"/>
          <cell r="L5187">
            <v>0</v>
          </cell>
          <cell r="M5187">
            <v>0</v>
          </cell>
          <cell r="P5187"/>
          <cell r="Q5187"/>
          <cell r="R5187"/>
          <cell r="S5187"/>
          <cell r="T5187"/>
          <cell r="U5187"/>
          <cell r="V5187"/>
          <cell r="W5187"/>
          <cell r="Y5187"/>
          <cell r="Z5187"/>
          <cell r="AA5187"/>
          <cell r="AB5187"/>
          <cell r="AC5187"/>
          <cell r="AD5187"/>
          <cell r="AE5187"/>
        </row>
        <row r="5188">
          <cell r="B5188"/>
          <cell r="C5188"/>
          <cell r="D5188"/>
          <cell r="E5188"/>
          <cell r="F5188" t="str">
            <v xml:space="preserve"> </v>
          </cell>
          <cell r="G5188"/>
          <cell r="H5188"/>
          <cell r="I5188"/>
          <cell r="J5188"/>
          <cell r="K5188"/>
          <cell r="L5188">
            <v>0</v>
          </cell>
          <cell r="M5188">
            <v>0</v>
          </cell>
          <cell r="P5188"/>
          <cell r="Q5188"/>
          <cell r="R5188"/>
          <cell r="S5188"/>
          <cell r="T5188"/>
          <cell r="U5188"/>
          <cell r="V5188"/>
          <cell r="W5188"/>
          <cell r="Y5188"/>
          <cell r="Z5188"/>
          <cell r="AA5188"/>
          <cell r="AB5188"/>
          <cell r="AC5188"/>
          <cell r="AD5188"/>
          <cell r="AE5188"/>
        </row>
        <row r="5189">
          <cell r="B5189"/>
          <cell r="C5189"/>
          <cell r="D5189"/>
          <cell r="E5189"/>
          <cell r="F5189" t="str">
            <v xml:space="preserve"> </v>
          </cell>
          <cell r="G5189"/>
          <cell r="H5189"/>
          <cell r="I5189"/>
          <cell r="J5189"/>
          <cell r="K5189"/>
          <cell r="L5189">
            <v>0</v>
          </cell>
          <cell r="M5189">
            <v>0</v>
          </cell>
          <cell r="P5189"/>
          <cell r="Q5189"/>
          <cell r="R5189"/>
          <cell r="S5189"/>
          <cell r="T5189"/>
          <cell r="U5189"/>
          <cell r="V5189"/>
          <cell r="W5189"/>
          <cell r="Y5189"/>
          <cell r="Z5189"/>
          <cell r="AA5189"/>
          <cell r="AB5189"/>
          <cell r="AC5189"/>
          <cell r="AD5189"/>
          <cell r="AE5189"/>
        </row>
        <row r="5190">
          <cell r="B5190"/>
          <cell r="C5190"/>
          <cell r="D5190"/>
          <cell r="E5190"/>
          <cell r="F5190" t="str">
            <v xml:space="preserve"> </v>
          </cell>
          <cell r="G5190"/>
          <cell r="H5190"/>
          <cell r="I5190"/>
          <cell r="J5190"/>
          <cell r="K5190"/>
          <cell r="L5190">
            <v>0</v>
          </cell>
          <cell r="M5190">
            <v>0</v>
          </cell>
          <cell r="P5190"/>
          <cell r="Q5190"/>
          <cell r="R5190"/>
          <cell r="S5190"/>
          <cell r="T5190"/>
          <cell r="U5190"/>
          <cell r="V5190"/>
          <cell r="W5190"/>
          <cell r="Y5190"/>
          <cell r="Z5190"/>
          <cell r="AA5190"/>
          <cell r="AB5190"/>
          <cell r="AC5190"/>
          <cell r="AD5190"/>
          <cell r="AE5190"/>
        </row>
        <row r="5191">
          <cell r="B5191"/>
          <cell r="C5191"/>
          <cell r="D5191"/>
          <cell r="E5191"/>
          <cell r="F5191" t="str">
            <v xml:space="preserve"> </v>
          </cell>
          <cell r="G5191"/>
          <cell r="H5191"/>
          <cell r="I5191"/>
          <cell r="J5191"/>
          <cell r="K5191"/>
          <cell r="L5191">
            <v>0</v>
          </cell>
          <cell r="M5191">
            <v>0</v>
          </cell>
          <cell r="P5191"/>
          <cell r="Q5191"/>
          <cell r="R5191"/>
          <cell r="S5191"/>
          <cell r="T5191"/>
          <cell r="U5191"/>
          <cell r="V5191"/>
          <cell r="W5191"/>
          <cell r="Y5191"/>
          <cell r="Z5191"/>
          <cell r="AA5191"/>
          <cell r="AB5191"/>
          <cell r="AC5191"/>
          <cell r="AD5191"/>
          <cell r="AE5191"/>
        </row>
        <row r="5192">
          <cell r="B5192"/>
          <cell r="C5192"/>
          <cell r="D5192"/>
          <cell r="E5192"/>
          <cell r="F5192" t="str">
            <v xml:space="preserve"> </v>
          </cell>
          <cell r="G5192"/>
          <cell r="H5192"/>
          <cell r="I5192"/>
          <cell r="J5192"/>
          <cell r="K5192"/>
          <cell r="L5192">
            <v>0</v>
          </cell>
          <cell r="M5192">
            <v>0</v>
          </cell>
          <cell r="P5192"/>
          <cell r="Q5192"/>
          <cell r="R5192"/>
          <cell r="S5192"/>
          <cell r="T5192"/>
          <cell r="U5192"/>
          <cell r="V5192"/>
          <cell r="W5192"/>
          <cell r="Y5192"/>
          <cell r="Z5192"/>
          <cell r="AA5192"/>
          <cell r="AB5192"/>
          <cell r="AC5192"/>
          <cell r="AD5192"/>
          <cell r="AE5192"/>
        </row>
        <row r="5193">
          <cell r="B5193"/>
          <cell r="C5193"/>
          <cell r="D5193"/>
          <cell r="E5193"/>
          <cell r="F5193" t="str">
            <v xml:space="preserve"> </v>
          </cell>
          <cell r="G5193"/>
          <cell r="H5193"/>
          <cell r="I5193"/>
          <cell r="J5193"/>
          <cell r="K5193"/>
          <cell r="L5193">
            <v>0</v>
          </cell>
          <cell r="M5193">
            <v>0</v>
          </cell>
          <cell r="P5193"/>
          <cell r="Q5193"/>
          <cell r="R5193"/>
          <cell r="S5193"/>
          <cell r="T5193"/>
          <cell r="U5193"/>
          <cell r="V5193"/>
          <cell r="W5193"/>
          <cell r="Y5193"/>
          <cell r="Z5193"/>
          <cell r="AA5193"/>
          <cell r="AB5193"/>
          <cell r="AC5193"/>
          <cell r="AD5193"/>
          <cell r="AE5193"/>
        </row>
        <row r="5194">
          <cell r="B5194"/>
          <cell r="C5194"/>
          <cell r="D5194"/>
          <cell r="E5194"/>
          <cell r="F5194" t="str">
            <v xml:space="preserve"> </v>
          </cell>
          <cell r="G5194"/>
          <cell r="H5194"/>
          <cell r="I5194"/>
          <cell r="J5194"/>
          <cell r="K5194"/>
          <cell r="L5194">
            <v>0</v>
          </cell>
          <cell r="M5194">
            <v>0</v>
          </cell>
          <cell r="P5194"/>
          <cell r="Q5194"/>
          <cell r="R5194"/>
          <cell r="S5194"/>
          <cell r="T5194"/>
          <cell r="U5194"/>
          <cell r="V5194"/>
          <cell r="W5194"/>
          <cell r="Y5194"/>
          <cell r="Z5194"/>
          <cell r="AA5194"/>
          <cell r="AB5194"/>
          <cell r="AC5194"/>
          <cell r="AD5194"/>
          <cell r="AE5194"/>
        </row>
        <row r="5195">
          <cell r="B5195"/>
          <cell r="C5195"/>
          <cell r="D5195"/>
          <cell r="E5195"/>
          <cell r="F5195" t="str">
            <v xml:space="preserve"> </v>
          </cell>
          <cell r="G5195"/>
          <cell r="H5195"/>
          <cell r="I5195"/>
          <cell r="J5195"/>
          <cell r="K5195"/>
          <cell r="L5195">
            <v>0</v>
          </cell>
          <cell r="M5195">
            <v>0</v>
          </cell>
          <cell r="P5195"/>
          <cell r="Q5195"/>
          <cell r="R5195"/>
          <cell r="S5195"/>
          <cell r="T5195"/>
          <cell r="U5195"/>
          <cell r="V5195"/>
          <cell r="W5195"/>
          <cell r="Y5195"/>
          <cell r="Z5195"/>
          <cell r="AA5195"/>
          <cell r="AB5195"/>
          <cell r="AC5195"/>
          <cell r="AD5195"/>
          <cell r="AE5195"/>
        </row>
        <row r="5196">
          <cell r="B5196"/>
          <cell r="C5196"/>
          <cell r="D5196"/>
          <cell r="E5196"/>
          <cell r="F5196" t="str">
            <v xml:space="preserve"> </v>
          </cell>
          <cell r="G5196"/>
          <cell r="H5196"/>
          <cell r="I5196"/>
          <cell r="J5196"/>
          <cell r="K5196"/>
          <cell r="L5196">
            <v>0</v>
          </cell>
          <cell r="M5196">
            <v>0</v>
          </cell>
          <cell r="P5196"/>
          <cell r="Q5196"/>
          <cell r="R5196"/>
          <cell r="S5196"/>
          <cell r="T5196"/>
          <cell r="U5196"/>
          <cell r="V5196"/>
          <cell r="W5196"/>
          <cell r="Y5196"/>
          <cell r="Z5196"/>
          <cell r="AA5196"/>
          <cell r="AB5196"/>
          <cell r="AC5196"/>
          <cell r="AD5196"/>
          <cell r="AE5196"/>
        </row>
        <row r="5197">
          <cell r="B5197"/>
          <cell r="C5197"/>
          <cell r="D5197"/>
          <cell r="E5197"/>
          <cell r="F5197" t="str">
            <v xml:space="preserve"> </v>
          </cell>
          <cell r="G5197"/>
          <cell r="H5197"/>
          <cell r="I5197"/>
          <cell r="J5197"/>
          <cell r="K5197"/>
          <cell r="L5197">
            <v>0</v>
          </cell>
          <cell r="M5197">
            <v>0</v>
          </cell>
          <cell r="P5197"/>
          <cell r="Q5197"/>
          <cell r="R5197"/>
          <cell r="S5197"/>
          <cell r="T5197"/>
          <cell r="U5197"/>
          <cell r="V5197"/>
          <cell r="W5197"/>
          <cell r="Y5197"/>
          <cell r="Z5197"/>
          <cell r="AA5197"/>
          <cell r="AB5197"/>
          <cell r="AC5197"/>
          <cell r="AD5197"/>
          <cell r="AE5197"/>
        </row>
        <row r="5198">
          <cell r="B5198"/>
          <cell r="C5198"/>
          <cell r="D5198"/>
          <cell r="E5198"/>
          <cell r="F5198" t="str">
            <v xml:space="preserve"> </v>
          </cell>
          <cell r="G5198"/>
          <cell r="H5198"/>
          <cell r="I5198"/>
          <cell r="J5198"/>
          <cell r="K5198"/>
          <cell r="L5198">
            <v>0</v>
          </cell>
          <cell r="M5198">
            <v>0</v>
          </cell>
          <cell r="P5198"/>
          <cell r="Q5198"/>
          <cell r="R5198"/>
          <cell r="S5198"/>
          <cell r="T5198"/>
          <cell r="U5198"/>
          <cell r="V5198"/>
          <cell r="W5198"/>
          <cell r="Y5198"/>
          <cell r="Z5198"/>
          <cell r="AA5198"/>
          <cell r="AB5198"/>
          <cell r="AC5198"/>
          <cell r="AD5198"/>
          <cell r="AE5198"/>
        </row>
        <row r="5199">
          <cell r="B5199"/>
          <cell r="C5199"/>
          <cell r="D5199"/>
          <cell r="E5199"/>
          <cell r="F5199" t="str">
            <v xml:space="preserve"> </v>
          </cell>
          <cell r="G5199"/>
          <cell r="H5199"/>
          <cell r="I5199"/>
          <cell r="J5199"/>
          <cell r="K5199"/>
          <cell r="L5199">
            <v>0</v>
          </cell>
          <cell r="M5199">
            <v>0</v>
          </cell>
          <cell r="P5199"/>
          <cell r="Q5199"/>
          <cell r="R5199"/>
          <cell r="S5199"/>
          <cell r="T5199"/>
          <cell r="U5199"/>
          <cell r="V5199"/>
          <cell r="W5199"/>
          <cell r="Y5199"/>
          <cell r="Z5199"/>
          <cell r="AA5199"/>
          <cell r="AB5199"/>
          <cell r="AC5199"/>
          <cell r="AD5199"/>
          <cell r="AE5199"/>
        </row>
        <row r="5200">
          <cell r="B5200"/>
          <cell r="C5200"/>
          <cell r="D5200"/>
          <cell r="E5200"/>
          <cell r="F5200" t="str">
            <v xml:space="preserve"> </v>
          </cell>
          <cell r="G5200"/>
          <cell r="H5200"/>
          <cell r="I5200"/>
          <cell r="J5200"/>
          <cell r="K5200"/>
          <cell r="L5200">
            <v>0</v>
          </cell>
          <cell r="M5200">
            <v>0</v>
          </cell>
          <cell r="P5200"/>
          <cell r="Q5200"/>
          <cell r="R5200"/>
          <cell r="S5200"/>
          <cell r="T5200"/>
          <cell r="U5200"/>
          <cell r="V5200"/>
          <cell r="W5200"/>
          <cell r="Y5200"/>
          <cell r="Z5200"/>
          <cell r="AA5200"/>
          <cell r="AB5200"/>
          <cell r="AC5200"/>
          <cell r="AD5200"/>
          <cell r="AE5200"/>
        </row>
        <row r="5201">
          <cell r="B5201"/>
          <cell r="C5201"/>
          <cell r="D5201"/>
          <cell r="E5201"/>
          <cell r="F5201" t="str">
            <v xml:space="preserve"> </v>
          </cell>
          <cell r="G5201"/>
          <cell r="H5201"/>
          <cell r="I5201"/>
          <cell r="J5201"/>
          <cell r="K5201"/>
          <cell r="L5201">
            <v>0</v>
          </cell>
          <cell r="M5201">
            <v>0</v>
          </cell>
          <cell r="P5201"/>
          <cell r="Q5201"/>
          <cell r="R5201"/>
          <cell r="S5201"/>
          <cell r="T5201"/>
          <cell r="U5201"/>
          <cell r="V5201"/>
          <cell r="W5201"/>
          <cell r="Y5201"/>
          <cell r="Z5201"/>
          <cell r="AA5201"/>
          <cell r="AB5201"/>
          <cell r="AC5201"/>
          <cell r="AD5201"/>
          <cell r="AE5201"/>
        </row>
        <row r="5202">
          <cell r="B5202"/>
          <cell r="C5202"/>
          <cell r="D5202"/>
          <cell r="E5202"/>
          <cell r="F5202" t="str">
            <v xml:space="preserve"> </v>
          </cell>
          <cell r="G5202"/>
          <cell r="H5202"/>
          <cell r="I5202"/>
          <cell r="J5202"/>
          <cell r="K5202"/>
          <cell r="L5202">
            <v>0</v>
          </cell>
          <cell r="M5202">
            <v>0</v>
          </cell>
          <cell r="P5202"/>
          <cell r="Q5202"/>
          <cell r="R5202"/>
          <cell r="S5202"/>
          <cell r="T5202"/>
          <cell r="U5202"/>
          <cell r="V5202"/>
          <cell r="W5202"/>
          <cell r="Y5202"/>
          <cell r="Z5202"/>
          <cell r="AA5202"/>
          <cell r="AB5202"/>
          <cell r="AC5202"/>
          <cell r="AD5202"/>
          <cell r="AE5202"/>
        </row>
        <row r="5203">
          <cell r="B5203"/>
          <cell r="C5203"/>
          <cell r="D5203"/>
          <cell r="E5203"/>
          <cell r="F5203" t="str">
            <v xml:space="preserve"> </v>
          </cell>
          <cell r="G5203"/>
          <cell r="H5203"/>
          <cell r="I5203"/>
          <cell r="J5203"/>
          <cell r="K5203"/>
          <cell r="L5203">
            <v>0</v>
          </cell>
          <cell r="M5203">
            <v>0</v>
          </cell>
          <cell r="P5203"/>
          <cell r="Q5203"/>
          <cell r="R5203"/>
          <cell r="S5203"/>
          <cell r="T5203"/>
          <cell r="U5203"/>
          <cell r="V5203"/>
          <cell r="W5203"/>
          <cell r="Y5203"/>
          <cell r="Z5203"/>
          <cell r="AA5203"/>
          <cell r="AB5203"/>
          <cell r="AC5203"/>
          <cell r="AD5203"/>
          <cell r="AE5203"/>
        </row>
        <row r="5204">
          <cell r="B5204"/>
          <cell r="C5204"/>
          <cell r="D5204"/>
          <cell r="E5204"/>
          <cell r="F5204" t="str">
            <v xml:space="preserve"> </v>
          </cell>
          <cell r="G5204"/>
          <cell r="H5204"/>
          <cell r="I5204"/>
          <cell r="J5204"/>
          <cell r="K5204"/>
          <cell r="L5204">
            <v>0</v>
          </cell>
          <cell r="M5204">
            <v>0</v>
          </cell>
          <cell r="P5204"/>
          <cell r="Q5204"/>
          <cell r="R5204"/>
          <cell r="S5204"/>
          <cell r="T5204"/>
          <cell r="U5204"/>
          <cell r="V5204"/>
          <cell r="W5204"/>
          <cell r="Y5204"/>
          <cell r="Z5204"/>
          <cell r="AA5204"/>
          <cell r="AB5204"/>
          <cell r="AC5204"/>
          <cell r="AD5204"/>
          <cell r="AE5204"/>
        </row>
        <row r="5205">
          <cell r="B5205"/>
          <cell r="C5205"/>
          <cell r="D5205"/>
          <cell r="E5205"/>
          <cell r="F5205" t="str">
            <v xml:space="preserve"> </v>
          </cell>
          <cell r="G5205"/>
          <cell r="H5205"/>
          <cell r="I5205"/>
          <cell r="J5205"/>
          <cell r="K5205"/>
          <cell r="L5205">
            <v>0</v>
          </cell>
          <cell r="M5205">
            <v>0</v>
          </cell>
          <cell r="P5205"/>
          <cell r="Q5205"/>
          <cell r="R5205"/>
          <cell r="S5205"/>
          <cell r="T5205"/>
          <cell r="U5205"/>
          <cell r="V5205"/>
          <cell r="W5205"/>
          <cell r="Y5205"/>
          <cell r="Z5205"/>
          <cell r="AA5205"/>
          <cell r="AB5205"/>
          <cell r="AC5205"/>
          <cell r="AD5205"/>
          <cell r="AE5205"/>
        </row>
        <row r="5206">
          <cell r="B5206"/>
          <cell r="C5206"/>
          <cell r="D5206"/>
          <cell r="E5206"/>
          <cell r="F5206" t="str">
            <v xml:space="preserve"> </v>
          </cell>
          <cell r="G5206"/>
          <cell r="H5206"/>
          <cell r="I5206"/>
          <cell r="J5206"/>
          <cell r="K5206"/>
          <cell r="L5206">
            <v>0</v>
          </cell>
          <cell r="M5206">
            <v>0</v>
          </cell>
          <cell r="P5206"/>
          <cell r="Q5206"/>
          <cell r="R5206"/>
          <cell r="S5206"/>
          <cell r="T5206"/>
          <cell r="U5206"/>
          <cell r="V5206"/>
          <cell r="W5206"/>
          <cell r="Y5206"/>
          <cell r="Z5206"/>
          <cell r="AA5206"/>
          <cell r="AB5206"/>
          <cell r="AC5206"/>
          <cell r="AD5206"/>
          <cell r="AE5206"/>
        </row>
        <row r="5207">
          <cell r="B5207"/>
          <cell r="C5207"/>
          <cell r="D5207"/>
          <cell r="E5207"/>
          <cell r="F5207" t="str">
            <v xml:space="preserve"> </v>
          </cell>
          <cell r="G5207"/>
          <cell r="H5207"/>
          <cell r="I5207"/>
          <cell r="J5207"/>
          <cell r="K5207"/>
          <cell r="L5207">
            <v>0</v>
          </cell>
          <cell r="M5207">
            <v>0</v>
          </cell>
          <cell r="P5207"/>
          <cell r="Q5207"/>
          <cell r="R5207"/>
          <cell r="S5207"/>
          <cell r="T5207"/>
          <cell r="U5207"/>
          <cell r="V5207"/>
          <cell r="W5207"/>
          <cell r="Y5207"/>
          <cell r="Z5207"/>
          <cell r="AA5207"/>
          <cell r="AB5207"/>
          <cell r="AC5207"/>
          <cell r="AD5207"/>
          <cell r="AE5207"/>
        </row>
        <row r="5208">
          <cell r="B5208"/>
          <cell r="C5208"/>
          <cell r="D5208"/>
          <cell r="E5208"/>
          <cell r="F5208" t="str">
            <v xml:space="preserve"> </v>
          </cell>
          <cell r="G5208"/>
          <cell r="H5208"/>
          <cell r="I5208"/>
          <cell r="J5208"/>
          <cell r="K5208"/>
          <cell r="L5208">
            <v>0</v>
          </cell>
          <cell r="M5208">
            <v>0</v>
          </cell>
          <cell r="P5208"/>
          <cell r="Q5208"/>
          <cell r="R5208"/>
          <cell r="S5208"/>
          <cell r="T5208"/>
          <cell r="U5208"/>
          <cell r="V5208"/>
          <cell r="W5208"/>
          <cell r="Y5208"/>
          <cell r="Z5208"/>
          <cell r="AA5208"/>
          <cell r="AB5208"/>
          <cell r="AC5208"/>
          <cell r="AD5208"/>
          <cell r="AE5208"/>
        </row>
        <row r="5209">
          <cell r="B5209"/>
          <cell r="C5209"/>
          <cell r="D5209"/>
          <cell r="E5209"/>
          <cell r="F5209" t="str">
            <v xml:space="preserve"> </v>
          </cell>
          <cell r="G5209"/>
          <cell r="H5209"/>
          <cell r="I5209"/>
          <cell r="J5209"/>
          <cell r="K5209"/>
          <cell r="L5209">
            <v>0</v>
          </cell>
          <cell r="M5209">
            <v>0</v>
          </cell>
          <cell r="P5209"/>
          <cell r="Q5209"/>
          <cell r="R5209"/>
          <cell r="S5209"/>
          <cell r="T5209"/>
          <cell r="U5209"/>
          <cell r="V5209"/>
          <cell r="W5209"/>
          <cell r="Y5209"/>
          <cell r="Z5209"/>
          <cell r="AA5209"/>
          <cell r="AB5209"/>
          <cell r="AC5209"/>
          <cell r="AD5209"/>
          <cell r="AE5209"/>
        </row>
        <row r="5210">
          <cell r="B5210"/>
          <cell r="C5210"/>
          <cell r="D5210"/>
          <cell r="E5210"/>
          <cell r="F5210" t="str">
            <v xml:space="preserve"> </v>
          </cell>
          <cell r="G5210"/>
          <cell r="H5210"/>
          <cell r="I5210"/>
          <cell r="J5210"/>
          <cell r="K5210"/>
          <cell r="L5210">
            <v>0</v>
          </cell>
          <cell r="M5210">
            <v>0</v>
          </cell>
          <cell r="P5210"/>
          <cell r="Q5210"/>
          <cell r="R5210"/>
          <cell r="S5210"/>
          <cell r="T5210"/>
          <cell r="U5210"/>
          <cell r="V5210"/>
          <cell r="W5210"/>
          <cell r="Y5210"/>
          <cell r="Z5210"/>
          <cell r="AA5210"/>
          <cell r="AB5210"/>
          <cell r="AC5210"/>
          <cell r="AD5210"/>
          <cell r="AE5210"/>
        </row>
        <row r="5211">
          <cell r="B5211"/>
          <cell r="C5211"/>
          <cell r="D5211"/>
          <cell r="E5211"/>
          <cell r="F5211" t="str">
            <v xml:space="preserve"> </v>
          </cell>
          <cell r="G5211"/>
          <cell r="H5211"/>
          <cell r="I5211"/>
          <cell r="J5211"/>
          <cell r="K5211"/>
          <cell r="L5211">
            <v>0</v>
          </cell>
          <cell r="M5211">
            <v>0</v>
          </cell>
          <cell r="P5211"/>
          <cell r="Q5211"/>
          <cell r="R5211"/>
          <cell r="S5211"/>
          <cell r="T5211"/>
          <cell r="U5211"/>
          <cell r="V5211"/>
          <cell r="W5211"/>
          <cell r="Y5211"/>
          <cell r="Z5211"/>
          <cell r="AA5211"/>
          <cell r="AB5211"/>
          <cell r="AC5211"/>
          <cell r="AD5211"/>
          <cell r="AE5211"/>
        </row>
        <row r="5212">
          <cell r="B5212"/>
          <cell r="C5212"/>
          <cell r="D5212"/>
          <cell r="E5212"/>
          <cell r="F5212" t="str">
            <v xml:space="preserve"> </v>
          </cell>
          <cell r="G5212"/>
          <cell r="H5212"/>
          <cell r="I5212"/>
          <cell r="J5212"/>
          <cell r="K5212"/>
          <cell r="L5212">
            <v>0</v>
          </cell>
          <cell r="M5212">
            <v>0</v>
          </cell>
          <cell r="P5212"/>
          <cell r="Q5212"/>
          <cell r="R5212"/>
          <cell r="S5212"/>
          <cell r="T5212"/>
          <cell r="U5212"/>
          <cell r="V5212"/>
          <cell r="W5212"/>
          <cell r="Y5212"/>
          <cell r="Z5212"/>
          <cell r="AA5212"/>
          <cell r="AB5212"/>
          <cell r="AC5212"/>
          <cell r="AD5212"/>
          <cell r="AE5212"/>
        </row>
        <row r="5213">
          <cell r="B5213"/>
          <cell r="C5213"/>
          <cell r="D5213"/>
          <cell r="E5213"/>
          <cell r="F5213" t="str">
            <v xml:space="preserve"> </v>
          </cell>
          <cell r="G5213"/>
          <cell r="H5213"/>
          <cell r="I5213"/>
          <cell r="J5213"/>
          <cell r="K5213"/>
          <cell r="L5213">
            <v>0</v>
          </cell>
          <cell r="M5213">
            <v>0</v>
          </cell>
          <cell r="P5213"/>
          <cell r="Q5213"/>
          <cell r="R5213"/>
          <cell r="S5213"/>
          <cell r="T5213"/>
          <cell r="U5213"/>
          <cell r="V5213"/>
          <cell r="W5213"/>
          <cell r="Y5213"/>
          <cell r="Z5213"/>
          <cell r="AA5213"/>
          <cell r="AB5213"/>
          <cell r="AC5213"/>
          <cell r="AD5213"/>
          <cell r="AE5213"/>
        </row>
        <row r="5214">
          <cell r="B5214"/>
          <cell r="C5214"/>
          <cell r="D5214"/>
          <cell r="E5214"/>
          <cell r="F5214" t="str">
            <v xml:space="preserve"> </v>
          </cell>
          <cell r="G5214"/>
          <cell r="H5214"/>
          <cell r="I5214"/>
          <cell r="J5214"/>
          <cell r="K5214"/>
          <cell r="L5214">
            <v>0</v>
          </cell>
          <cell r="M5214">
            <v>0</v>
          </cell>
          <cell r="P5214"/>
          <cell r="Q5214"/>
          <cell r="R5214"/>
          <cell r="S5214"/>
          <cell r="T5214"/>
          <cell r="U5214"/>
          <cell r="V5214"/>
          <cell r="W5214"/>
          <cell r="Y5214"/>
          <cell r="Z5214"/>
          <cell r="AA5214"/>
          <cell r="AB5214"/>
          <cell r="AC5214"/>
          <cell r="AD5214"/>
          <cell r="AE5214"/>
        </row>
        <row r="5215">
          <cell r="B5215"/>
          <cell r="C5215"/>
          <cell r="D5215"/>
          <cell r="E5215"/>
          <cell r="F5215" t="str">
            <v xml:space="preserve"> </v>
          </cell>
          <cell r="G5215"/>
          <cell r="H5215"/>
          <cell r="I5215"/>
          <cell r="J5215"/>
          <cell r="K5215"/>
          <cell r="L5215">
            <v>0</v>
          </cell>
          <cell r="M5215">
            <v>0</v>
          </cell>
          <cell r="P5215"/>
          <cell r="Q5215"/>
          <cell r="R5215"/>
          <cell r="S5215"/>
          <cell r="T5215"/>
          <cell r="U5215"/>
          <cell r="V5215"/>
          <cell r="W5215"/>
          <cell r="Y5215"/>
          <cell r="Z5215"/>
          <cell r="AA5215"/>
          <cell r="AB5215"/>
          <cell r="AC5215"/>
          <cell r="AD5215"/>
          <cell r="AE5215"/>
        </row>
        <row r="5216">
          <cell r="B5216"/>
          <cell r="C5216"/>
          <cell r="D5216"/>
          <cell r="E5216"/>
          <cell r="F5216" t="str">
            <v xml:space="preserve"> </v>
          </cell>
          <cell r="G5216"/>
          <cell r="H5216"/>
          <cell r="I5216"/>
          <cell r="J5216"/>
          <cell r="K5216"/>
          <cell r="L5216">
            <v>0</v>
          </cell>
          <cell r="M5216">
            <v>0</v>
          </cell>
          <cell r="P5216"/>
          <cell r="Q5216"/>
          <cell r="R5216"/>
          <cell r="S5216"/>
          <cell r="T5216"/>
          <cell r="U5216"/>
          <cell r="V5216"/>
          <cell r="W5216"/>
          <cell r="Y5216"/>
          <cell r="Z5216"/>
          <cell r="AA5216"/>
          <cell r="AB5216"/>
          <cell r="AC5216"/>
          <cell r="AD5216"/>
          <cell r="AE5216"/>
        </row>
        <row r="5217">
          <cell r="B5217"/>
          <cell r="C5217"/>
          <cell r="D5217"/>
          <cell r="E5217"/>
          <cell r="F5217" t="str">
            <v xml:space="preserve"> </v>
          </cell>
          <cell r="G5217"/>
          <cell r="H5217"/>
          <cell r="I5217"/>
          <cell r="J5217"/>
          <cell r="K5217"/>
          <cell r="L5217">
            <v>0</v>
          </cell>
          <cell r="M5217">
            <v>0</v>
          </cell>
          <cell r="P5217"/>
          <cell r="Q5217"/>
          <cell r="R5217"/>
          <cell r="S5217"/>
          <cell r="T5217"/>
          <cell r="U5217"/>
          <cell r="V5217"/>
          <cell r="W5217"/>
          <cell r="Y5217"/>
          <cell r="Z5217"/>
          <cell r="AA5217"/>
          <cell r="AB5217"/>
          <cell r="AC5217"/>
          <cell r="AD5217"/>
          <cell r="AE5217"/>
        </row>
        <row r="5218">
          <cell r="B5218"/>
          <cell r="C5218"/>
          <cell r="D5218"/>
          <cell r="E5218"/>
          <cell r="F5218" t="str">
            <v xml:space="preserve"> </v>
          </cell>
          <cell r="G5218"/>
          <cell r="H5218"/>
          <cell r="I5218"/>
          <cell r="J5218"/>
          <cell r="K5218"/>
          <cell r="L5218">
            <v>0</v>
          </cell>
          <cell r="M5218">
            <v>0</v>
          </cell>
          <cell r="P5218"/>
          <cell r="Q5218"/>
          <cell r="R5218"/>
          <cell r="S5218"/>
          <cell r="T5218"/>
          <cell r="U5218"/>
          <cell r="V5218"/>
          <cell r="W5218"/>
          <cell r="Y5218"/>
          <cell r="Z5218"/>
          <cell r="AA5218"/>
          <cell r="AB5218"/>
          <cell r="AC5218"/>
          <cell r="AD5218"/>
          <cell r="AE5218"/>
        </row>
        <row r="5219">
          <cell r="B5219"/>
          <cell r="C5219"/>
          <cell r="D5219"/>
          <cell r="E5219"/>
          <cell r="F5219" t="str">
            <v xml:space="preserve"> </v>
          </cell>
          <cell r="G5219"/>
          <cell r="H5219"/>
          <cell r="I5219"/>
          <cell r="J5219"/>
          <cell r="K5219"/>
          <cell r="L5219">
            <v>0</v>
          </cell>
          <cell r="M5219">
            <v>0</v>
          </cell>
          <cell r="P5219"/>
          <cell r="Q5219"/>
          <cell r="R5219"/>
          <cell r="S5219"/>
          <cell r="T5219"/>
          <cell r="U5219"/>
          <cell r="V5219"/>
          <cell r="W5219"/>
          <cell r="Y5219"/>
          <cell r="Z5219"/>
          <cell r="AA5219"/>
          <cell r="AB5219"/>
          <cell r="AC5219"/>
          <cell r="AD5219"/>
          <cell r="AE5219"/>
        </row>
        <row r="5220">
          <cell r="B5220"/>
          <cell r="C5220"/>
          <cell r="D5220"/>
          <cell r="E5220"/>
          <cell r="F5220" t="str">
            <v xml:space="preserve"> </v>
          </cell>
          <cell r="G5220"/>
          <cell r="H5220"/>
          <cell r="I5220"/>
          <cell r="J5220"/>
          <cell r="K5220"/>
          <cell r="L5220">
            <v>0</v>
          </cell>
          <cell r="M5220">
            <v>0</v>
          </cell>
          <cell r="P5220"/>
          <cell r="Q5220"/>
          <cell r="R5220"/>
          <cell r="S5220"/>
          <cell r="T5220"/>
          <cell r="U5220"/>
          <cell r="V5220"/>
          <cell r="W5220"/>
          <cell r="Y5220"/>
          <cell r="Z5220"/>
          <cell r="AA5220"/>
          <cell r="AB5220"/>
          <cell r="AC5220"/>
          <cell r="AD5220"/>
          <cell r="AE5220"/>
        </row>
        <row r="5221">
          <cell r="B5221"/>
          <cell r="C5221"/>
          <cell r="D5221"/>
          <cell r="E5221"/>
          <cell r="F5221" t="str">
            <v xml:space="preserve"> </v>
          </cell>
          <cell r="G5221"/>
          <cell r="H5221"/>
          <cell r="I5221"/>
          <cell r="J5221"/>
          <cell r="K5221"/>
          <cell r="L5221">
            <v>0</v>
          </cell>
          <cell r="M5221">
            <v>0</v>
          </cell>
          <cell r="P5221"/>
          <cell r="Q5221"/>
          <cell r="R5221"/>
          <cell r="S5221"/>
          <cell r="T5221"/>
          <cell r="U5221"/>
          <cell r="V5221"/>
          <cell r="W5221"/>
          <cell r="Y5221"/>
          <cell r="Z5221"/>
          <cell r="AA5221"/>
          <cell r="AB5221"/>
          <cell r="AC5221"/>
          <cell r="AD5221"/>
          <cell r="AE5221"/>
        </row>
        <row r="5222">
          <cell r="B5222"/>
          <cell r="C5222"/>
          <cell r="D5222"/>
          <cell r="E5222"/>
          <cell r="F5222" t="str">
            <v xml:space="preserve"> </v>
          </cell>
          <cell r="G5222"/>
          <cell r="H5222"/>
          <cell r="I5222"/>
          <cell r="J5222"/>
          <cell r="K5222"/>
          <cell r="L5222">
            <v>0</v>
          </cell>
          <cell r="M5222">
            <v>0</v>
          </cell>
          <cell r="P5222"/>
          <cell r="Q5222"/>
          <cell r="R5222"/>
          <cell r="S5222"/>
          <cell r="T5222"/>
          <cell r="U5222"/>
          <cell r="V5222"/>
          <cell r="W5222"/>
          <cell r="Y5222"/>
          <cell r="Z5222"/>
          <cell r="AA5222"/>
          <cell r="AB5222"/>
          <cell r="AC5222"/>
          <cell r="AD5222"/>
          <cell r="AE5222"/>
        </row>
        <row r="5223">
          <cell r="B5223"/>
          <cell r="C5223"/>
          <cell r="D5223"/>
          <cell r="E5223"/>
          <cell r="F5223" t="str">
            <v xml:space="preserve"> </v>
          </cell>
          <cell r="G5223"/>
          <cell r="H5223"/>
          <cell r="I5223"/>
          <cell r="J5223"/>
          <cell r="K5223"/>
          <cell r="L5223">
            <v>0</v>
          </cell>
          <cell r="M5223">
            <v>0</v>
          </cell>
          <cell r="P5223"/>
          <cell r="Q5223"/>
          <cell r="R5223"/>
          <cell r="S5223"/>
          <cell r="T5223"/>
          <cell r="U5223"/>
          <cell r="V5223"/>
          <cell r="W5223"/>
          <cell r="Y5223"/>
          <cell r="Z5223"/>
          <cell r="AA5223"/>
          <cell r="AB5223"/>
          <cell r="AC5223"/>
          <cell r="AD5223"/>
          <cell r="AE5223"/>
        </row>
        <row r="5224">
          <cell r="B5224"/>
          <cell r="C5224"/>
          <cell r="D5224"/>
          <cell r="E5224"/>
          <cell r="F5224" t="str">
            <v xml:space="preserve"> </v>
          </cell>
          <cell r="G5224"/>
          <cell r="H5224"/>
          <cell r="I5224"/>
          <cell r="J5224"/>
          <cell r="K5224"/>
          <cell r="L5224">
            <v>0</v>
          </cell>
          <cell r="M5224">
            <v>0</v>
          </cell>
          <cell r="P5224"/>
          <cell r="Q5224"/>
          <cell r="R5224"/>
          <cell r="S5224"/>
          <cell r="T5224"/>
          <cell r="U5224"/>
          <cell r="V5224"/>
          <cell r="W5224"/>
          <cell r="Y5224"/>
          <cell r="Z5224"/>
          <cell r="AA5224"/>
          <cell r="AB5224"/>
          <cell r="AC5224"/>
          <cell r="AD5224"/>
          <cell r="AE5224"/>
        </row>
        <row r="5225">
          <cell r="B5225"/>
          <cell r="C5225"/>
          <cell r="D5225"/>
          <cell r="E5225"/>
          <cell r="F5225" t="str">
            <v xml:space="preserve"> </v>
          </cell>
          <cell r="G5225"/>
          <cell r="H5225"/>
          <cell r="I5225"/>
          <cell r="J5225"/>
          <cell r="K5225"/>
          <cell r="L5225">
            <v>0</v>
          </cell>
          <cell r="M5225">
            <v>0</v>
          </cell>
          <cell r="P5225"/>
          <cell r="Q5225"/>
          <cell r="R5225"/>
          <cell r="S5225"/>
          <cell r="T5225"/>
          <cell r="U5225"/>
          <cell r="V5225"/>
          <cell r="W5225"/>
          <cell r="Y5225"/>
          <cell r="Z5225"/>
          <cell r="AA5225"/>
          <cell r="AB5225"/>
          <cell r="AC5225"/>
          <cell r="AD5225"/>
          <cell r="AE5225"/>
        </row>
        <row r="5226">
          <cell r="B5226"/>
          <cell r="C5226"/>
          <cell r="D5226"/>
          <cell r="E5226"/>
          <cell r="F5226" t="str">
            <v xml:space="preserve"> </v>
          </cell>
          <cell r="G5226"/>
          <cell r="H5226"/>
          <cell r="I5226"/>
          <cell r="J5226"/>
          <cell r="K5226"/>
          <cell r="L5226">
            <v>0</v>
          </cell>
          <cell r="M5226">
            <v>0</v>
          </cell>
          <cell r="P5226"/>
          <cell r="Q5226"/>
          <cell r="R5226"/>
          <cell r="S5226"/>
          <cell r="T5226"/>
          <cell r="U5226"/>
          <cell r="V5226"/>
          <cell r="W5226"/>
          <cell r="Y5226"/>
          <cell r="Z5226"/>
          <cell r="AA5226"/>
          <cell r="AB5226"/>
          <cell r="AC5226"/>
          <cell r="AD5226"/>
          <cell r="AE5226"/>
        </row>
        <row r="5227">
          <cell r="B5227"/>
          <cell r="C5227"/>
          <cell r="D5227"/>
          <cell r="E5227"/>
          <cell r="F5227" t="str">
            <v xml:space="preserve"> </v>
          </cell>
          <cell r="G5227"/>
          <cell r="H5227"/>
          <cell r="I5227"/>
          <cell r="J5227"/>
          <cell r="K5227"/>
          <cell r="L5227">
            <v>0</v>
          </cell>
          <cell r="M5227">
            <v>0</v>
          </cell>
          <cell r="P5227"/>
          <cell r="Q5227"/>
          <cell r="R5227"/>
          <cell r="S5227"/>
          <cell r="T5227"/>
          <cell r="U5227"/>
          <cell r="V5227"/>
          <cell r="W5227"/>
          <cell r="Y5227"/>
          <cell r="Z5227"/>
          <cell r="AA5227"/>
          <cell r="AB5227"/>
          <cell r="AC5227"/>
          <cell r="AD5227"/>
          <cell r="AE5227"/>
        </row>
        <row r="5228">
          <cell r="B5228"/>
          <cell r="C5228"/>
          <cell r="D5228"/>
          <cell r="E5228"/>
          <cell r="F5228" t="str">
            <v xml:space="preserve"> </v>
          </cell>
          <cell r="G5228"/>
          <cell r="H5228"/>
          <cell r="I5228"/>
          <cell r="J5228"/>
          <cell r="K5228"/>
          <cell r="L5228">
            <v>0</v>
          </cell>
          <cell r="M5228">
            <v>0</v>
          </cell>
          <cell r="P5228"/>
          <cell r="Q5228"/>
          <cell r="R5228"/>
          <cell r="S5228"/>
          <cell r="T5228"/>
          <cell r="U5228"/>
          <cell r="V5228"/>
          <cell r="W5228"/>
          <cell r="Y5228"/>
          <cell r="Z5228"/>
          <cell r="AA5228"/>
          <cell r="AB5228"/>
          <cell r="AC5228"/>
          <cell r="AD5228"/>
          <cell r="AE5228"/>
        </row>
        <row r="5229">
          <cell r="B5229"/>
          <cell r="C5229"/>
          <cell r="D5229"/>
          <cell r="E5229"/>
          <cell r="F5229" t="str">
            <v xml:space="preserve"> </v>
          </cell>
          <cell r="G5229"/>
          <cell r="H5229"/>
          <cell r="I5229"/>
          <cell r="J5229"/>
          <cell r="K5229"/>
          <cell r="L5229">
            <v>0</v>
          </cell>
          <cell r="M5229">
            <v>0</v>
          </cell>
          <cell r="P5229"/>
          <cell r="Q5229"/>
          <cell r="R5229"/>
          <cell r="S5229"/>
          <cell r="T5229"/>
          <cell r="U5229"/>
          <cell r="V5229"/>
          <cell r="W5229"/>
          <cell r="Y5229"/>
          <cell r="Z5229"/>
          <cell r="AA5229"/>
          <cell r="AB5229"/>
          <cell r="AC5229"/>
          <cell r="AD5229"/>
          <cell r="AE5229"/>
        </row>
        <row r="5230">
          <cell r="B5230"/>
          <cell r="C5230"/>
          <cell r="D5230"/>
          <cell r="E5230"/>
          <cell r="F5230" t="str">
            <v xml:space="preserve"> </v>
          </cell>
          <cell r="G5230"/>
          <cell r="H5230"/>
          <cell r="I5230"/>
          <cell r="J5230"/>
          <cell r="K5230"/>
          <cell r="L5230">
            <v>0</v>
          </cell>
          <cell r="M5230">
            <v>0</v>
          </cell>
          <cell r="P5230"/>
          <cell r="Q5230"/>
          <cell r="R5230"/>
          <cell r="S5230"/>
          <cell r="T5230"/>
          <cell r="U5230"/>
          <cell r="V5230"/>
          <cell r="W5230"/>
          <cell r="Y5230"/>
          <cell r="Z5230"/>
          <cell r="AA5230"/>
          <cell r="AB5230"/>
          <cell r="AC5230"/>
          <cell r="AD5230"/>
          <cell r="AE5230"/>
        </row>
        <row r="5231">
          <cell r="B5231"/>
          <cell r="C5231"/>
          <cell r="D5231"/>
          <cell r="E5231"/>
          <cell r="F5231" t="str">
            <v xml:space="preserve"> </v>
          </cell>
          <cell r="G5231"/>
          <cell r="H5231"/>
          <cell r="I5231"/>
          <cell r="J5231"/>
          <cell r="K5231"/>
          <cell r="L5231">
            <v>0</v>
          </cell>
          <cell r="M5231">
            <v>0</v>
          </cell>
          <cell r="P5231"/>
          <cell r="Q5231"/>
          <cell r="R5231"/>
          <cell r="S5231"/>
          <cell r="T5231"/>
          <cell r="U5231"/>
          <cell r="V5231"/>
          <cell r="W5231"/>
          <cell r="Y5231"/>
          <cell r="Z5231"/>
          <cell r="AA5231"/>
          <cell r="AB5231"/>
          <cell r="AC5231"/>
          <cell r="AD5231"/>
          <cell r="AE5231"/>
        </row>
        <row r="5232">
          <cell r="B5232"/>
          <cell r="C5232"/>
          <cell r="D5232"/>
          <cell r="E5232"/>
          <cell r="F5232" t="str">
            <v xml:space="preserve"> </v>
          </cell>
          <cell r="G5232"/>
          <cell r="H5232"/>
          <cell r="I5232"/>
          <cell r="J5232"/>
          <cell r="K5232"/>
          <cell r="L5232">
            <v>0</v>
          </cell>
          <cell r="M5232">
            <v>0</v>
          </cell>
          <cell r="P5232"/>
          <cell r="Q5232"/>
          <cell r="R5232"/>
          <cell r="S5232"/>
          <cell r="T5232"/>
          <cell r="U5232"/>
          <cell r="V5232"/>
          <cell r="W5232"/>
          <cell r="Y5232"/>
          <cell r="Z5232"/>
          <cell r="AA5232"/>
          <cell r="AB5232"/>
          <cell r="AC5232"/>
          <cell r="AD5232"/>
          <cell r="AE5232"/>
        </row>
        <row r="5233">
          <cell r="B5233"/>
          <cell r="C5233"/>
          <cell r="D5233"/>
          <cell r="E5233"/>
          <cell r="F5233" t="str">
            <v xml:space="preserve"> </v>
          </cell>
          <cell r="G5233"/>
          <cell r="H5233"/>
          <cell r="I5233"/>
          <cell r="J5233"/>
          <cell r="K5233"/>
          <cell r="L5233">
            <v>0</v>
          </cell>
          <cell r="M5233">
            <v>0</v>
          </cell>
          <cell r="P5233"/>
          <cell r="Q5233"/>
          <cell r="R5233"/>
          <cell r="S5233"/>
          <cell r="T5233"/>
          <cell r="U5233"/>
          <cell r="V5233"/>
          <cell r="W5233"/>
          <cell r="Y5233"/>
          <cell r="Z5233"/>
          <cell r="AA5233"/>
          <cell r="AB5233"/>
          <cell r="AC5233"/>
          <cell r="AD5233"/>
          <cell r="AE5233"/>
        </row>
        <row r="5234">
          <cell r="B5234"/>
          <cell r="C5234"/>
          <cell r="D5234"/>
          <cell r="E5234"/>
          <cell r="F5234" t="str">
            <v xml:space="preserve"> </v>
          </cell>
          <cell r="G5234"/>
          <cell r="H5234"/>
          <cell r="I5234"/>
          <cell r="J5234"/>
          <cell r="K5234"/>
          <cell r="L5234">
            <v>0</v>
          </cell>
          <cell r="M5234">
            <v>0</v>
          </cell>
          <cell r="P5234"/>
          <cell r="Q5234"/>
          <cell r="R5234"/>
          <cell r="S5234"/>
          <cell r="T5234"/>
          <cell r="U5234"/>
          <cell r="V5234"/>
          <cell r="W5234"/>
          <cell r="Y5234"/>
          <cell r="Z5234"/>
          <cell r="AA5234"/>
          <cell r="AB5234"/>
          <cell r="AC5234"/>
          <cell r="AD5234"/>
          <cell r="AE5234"/>
        </row>
        <row r="5235">
          <cell r="B5235"/>
          <cell r="C5235"/>
          <cell r="D5235"/>
          <cell r="E5235"/>
          <cell r="F5235" t="str">
            <v xml:space="preserve"> </v>
          </cell>
          <cell r="G5235"/>
          <cell r="H5235"/>
          <cell r="I5235"/>
          <cell r="J5235"/>
          <cell r="K5235"/>
          <cell r="L5235">
            <v>0</v>
          </cell>
          <cell r="M5235">
            <v>0</v>
          </cell>
          <cell r="P5235"/>
          <cell r="Q5235"/>
          <cell r="R5235"/>
          <cell r="S5235"/>
          <cell r="T5235"/>
          <cell r="U5235"/>
          <cell r="V5235"/>
          <cell r="W5235"/>
          <cell r="Y5235"/>
          <cell r="Z5235"/>
          <cell r="AA5235"/>
          <cell r="AB5235"/>
          <cell r="AC5235"/>
          <cell r="AD5235"/>
          <cell r="AE5235"/>
        </row>
        <row r="5236">
          <cell r="B5236"/>
          <cell r="C5236"/>
          <cell r="D5236"/>
          <cell r="E5236"/>
          <cell r="F5236" t="str">
            <v xml:space="preserve"> </v>
          </cell>
          <cell r="G5236"/>
          <cell r="H5236"/>
          <cell r="I5236"/>
          <cell r="J5236"/>
          <cell r="K5236"/>
          <cell r="L5236">
            <v>0</v>
          </cell>
          <cell r="M5236">
            <v>0</v>
          </cell>
          <cell r="P5236"/>
          <cell r="Q5236"/>
          <cell r="R5236"/>
          <cell r="S5236"/>
          <cell r="T5236"/>
          <cell r="U5236"/>
          <cell r="V5236"/>
          <cell r="W5236"/>
          <cell r="Y5236"/>
          <cell r="Z5236"/>
          <cell r="AA5236"/>
          <cell r="AB5236"/>
          <cell r="AC5236"/>
          <cell r="AD5236"/>
          <cell r="AE5236"/>
        </row>
        <row r="5237">
          <cell r="B5237"/>
          <cell r="C5237"/>
          <cell r="D5237"/>
          <cell r="E5237"/>
          <cell r="F5237" t="str">
            <v xml:space="preserve"> </v>
          </cell>
          <cell r="G5237"/>
          <cell r="H5237"/>
          <cell r="I5237"/>
          <cell r="J5237"/>
          <cell r="K5237"/>
          <cell r="L5237">
            <v>0</v>
          </cell>
          <cell r="M5237">
            <v>0</v>
          </cell>
          <cell r="P5237"/>
          <cell r="Q5237"/>
          <cell r="R5237"/>
          <cell r="S5237"/>
          <cell r="T5237"/>
          <cell r="U5237"/>
          <cell r="V5237"/>
          <cell r="W5237"/>
          <cell r="Y5237"/>
          <cell r="Z5237"/>
          <cell r="AA5237"/>
          <cell r="AB5237"/>
          <cell r="AC5237"/>
          <cell r="AD5237"/>
          <cell r="AE5237"/>
        </row>
        <row r="5238">
          <cell r="B5238"/>
          <cell r="C5238"/>
          <cell r="D5238"/>
          <cell r="E5238"/>
          <cell r="F5238" t="str">
            <v xml:space="preserve"> </v>
          </cell>
          <cell r="G5238"/>
          <cell r="H5238"/>
          <cell r="I5238"/>
          <cell r="J5238"/>
          <cell r="K5238"/>
          <cell r="L5238">
            <v>0</v>
          </cell>
          <cell r="M5238">
            <v>0</v>
          </cell>
          <cell r="P5238"/>
          <cell r="Q5238"/>
          <cell r="R5238"/>
          <cell r="S5238"/>
          <cell r="T5238"/>
          <cell r="U5238"/>
          <cell r="V5238"/>
          <cell r="W5238"/>
          <cell r="Y5238"/>
          <cell r="Z5238"/>
          <cell r="AA5238"/>
          <cell r="AB5238"/>
          <cell r="AC5238"/>
          <cell r="AD5238"/>
          <cell r="AE5238"/>
        </row>
        <row r="5239">
          <cell r="B5239"/>
          <cell r="C5239"/>
          <cell r="D5239"/>
          <cell r="E5239"/>
          <cell r="F5239" t="str">
            <v xml:space="preserve"> </v>
          </cell>
          <cell r="G5239"/>
          <cell r="H5239"/>
          <cell r="I5239"/>
          <cell r="J5239"/>
          <cell r="K5239"/>
          <cell r="L5239">
            <v>0</v>
          </cell>
          <cell r="M5239">
            <v>0</v>
          </cell>
          <cell r="P5239"/>
          <cell r="Q5239"/>
          <cell r="R5239"/>
          <cell r="S5239"/>
          <cell r="T5239"/>
          <cell r="U5239"/>
          <cell r="V5239"/>
          <cell r="W5239"/>
          <cell r="Y5239"/>
          <cell r="Z5239"/>
          <cell r="AA5239"/>
          <cell r="AB5239"/>
          <cell r="AC5239"/>
          <cell r="AD5239"/>
          <cell r="AE5239"/>
        </row>
        <row r="5240">
          <cell r="B5240"/>
          <cell r="C5240"/>
          <cell r="D5240"/>
          <cell r="E5240"/>
          <cell r="F5240" t="str">
            <v xml:space="preserve"> </v>
          </cell>
          <cell r="G5240"/>
          <cell r="H5240"/>
          <cell r="I5240"/>
          <cell r="J5240"/>
          <cell r="K5240"/>
          <cell r="L5240">
            <v>0</v>
          </cell>
          <cell r="M5240">
            <v>0</v>
          </cell>
          <cell r="P5240"/>
          <cell r="Q5240"/>
          <cell r="R5240"/>
          <cell r="S5240"/>
          <cell r="T5240"/>
          <cell r="U5240"/>
          <cell r="V5240"/>
          <cell r="W5240"/>
          <cell r="Y5240"/>
          <cell r="Z5240"/>
          <cell r="AA5240"/>
          <cell r="AB5240"/>
          <cell r="AC5240"/>
          <cell r="AD5240"/>
          <cell r="AE5240"/>
        </row>
        <row r="5241">
          <cell r="B5241"/>
          <cell r="C5241"/>
          <cell r="D5241"/>
          <cell r="E5241"/>
          <cell r="F5241" t="str">
            <v xml:space="preserve"> </v>
          </cell>
          <cell r="G5241"/>
          <cell r="H5241"/>
          <cell r="I5241"/>
          <cell r="J5241"/>
          <cell r="K5241"/>
          <cell r="L5241">
            <v>0</v>
          </cell>
          <cell r="M5241">
            <v>0</v>
          </cell>
          <cell r="P5241"/>
          <cell r="Q5241"/>
          <cell r="R5241"/>
          <cell r="S5241"/>
          <cell r="T5241"/>
          <cell r="U5241"/>
          <cell r="V5241"/>
          <cell r="W5241"/>
          <cell r="Y5241"/>
          <cell r="Z5241"/>
          <cell r="AA5241"/>
          <cell r="AB5241"/>
          <cell r="AC5241"/>
          <cell r="AD5241"/>
          <cell r="AE5241"/>
        </row>
        <row r="5242">
          <cell r="B5242"/>
          <cell r="C5242"/>
          <cell r="D5242"/>
          <cell r="E5242"/>
          <cell r="F5242" t="str">
            <v xml:space="preserve"> </v>
          </cell>
          <cell r="G5242"/>
          <cell r="H5242"/>
          <cell r="I5242"/>
          <cell r="J5242"/>
          <cell r="K5242"/>
          <cell r="L5242">
            <v>0</v>
          </cell>
          <cell r="M5242">
            <v>0</v>
          </cell>
          <cell r="P5242"/>
          <cell r="Q5242"/>
          <cell r="R5242"/>
          <cell r="S5242"/>
          <cell r="T5242"/>
          <cell r="U5242"/>
          <cell r="V5242"/>
          <cell r="W5242"/>
          <cell r="Y5242"/>
          <cell r="Z5242"/>
          <cell r="AA5242"/>
          <cell r="AB5242"/>
          <cell r="AC5242"/>
          <cell r="AD5242"/>
          <cell r="AE5242"/>
        </row>
        <row r="5243">
          <cell r="B5243"/>
          <cell r="C5243"/>
          <cell r="D5243"/>
          <cell r="E5243"/>
          <cell r="F5243" t="str">
            <v xml:space="preserve"> </v>
          </cell>
          <cell r="G5243"/>
          <cell r="H5243"/>
          <cell r="I5243"/>
          <cell r="J5243"/>
          <cell r="K5243"/>
          <cell r="L5243">
            <v>0</v>
          </cell>
          <cell r="M5243">
            <v>0</v>
          </cell>
          <cell r="P5243"/>
          <cell r="Q5243"/>
          <cell r="R5243"/>
          <cell r="S5243"/>
          <cell r="T5243"/>
          <cell r="U5243"/>
          <cell r="V5243"/>
          <cell r="W5243"/>
          <cell r="Y5243"/>
          <cell r="Z5243"/>
          <cell r="AA5243"/>
          <cell r="AB5243"/>
          <cell r="AC5243"/>
          <cell r="AD5243"/>
          <cell r="AE5243"/>
        </row>
        <row r="5244">
          <cell r="B5244"/>
          <cell r="C5244"/>
          <cell r="D5244"/>
          <cell r="E5244"/>
          <cell r="F5244" t="str">
            <v xml:space="preserve"> </v>
          </cell>
          <cell r="G5244"/>
          <cell r="H5244"/>
          <cell r="I5244"/>
          <cell r="J5244"/>
          <cell r="K5244"/>
          <cell r="L5244">
            <v>0</v>
          </cell>
          <cell r="M5244">
            <v>0</v>
          </cell>
          <cell r="P5244"/>
          <cell r="Q5244"/>
          <cell r="R5244"/>
          <cell r="S5244"/>
          <cell r="T5244"/>
          <cell r="U5244"/>
          <cell r="V5244"/>
          <cell r="W5244"/>
          <cell r="Y5244"/>
          <cell r="Z5244"/>
          <cell r="AA5244"/>
          <cell r="AB5244"/>
          <cell r="AC5244"/>
          <cell r="AD5244"/>
          <cell r="AE5244"/>
        </row>
        <row r="5245">
          <cell r="B5245"/>
          <cell r="C5245"/>
          <cell r="D5245"/>
          <cell r="E5245"/>
          <cell r="F5245" t="str">
            <v xml:space="preserve"> </v>
          </cell>
          <cell r="G5245"/>
          <cell r="H5245"/>
          <cell r="I5245"/>
          <cell r="J5245"/>
          <cell r="K5245"/>
          <cell r="L5245">
            <v>0</v>
          </cell>
          <cell r="M5245">
            <v>0</v>
          </cell>
          <cell r="P5245"/>
          <cell r="Q5245"/>
          <cell r="R5245"/>
          <cell r="S5245"/>
          <cell r="T5245"/>
          <cell r="U5245"/>
          <cell r="V5245"/>
          <cell r="W5245"/>
          <cell r="Y5245"/>
          <cell r="Z5245"/>
          <cell r="AA5245"/>
          <cell r="AB5245"/>
          <cell r="AC5245"/>
          <cell r="AD5245"/>
          <cell r="AE5245"/>
        </row>
        <row r="5246">
          <cell r="B5246"/>
          <cell r="C5246"/>
          <cell r="D5246"/>
          <cell r="E5246"/>
          <cell r="F5246" t="str">
            <v xml:space="preserve"> </v>
          </cell>
          <cell r="G5246"/>
          <cell r="H5246"/>
          <cell r="I5246"/>
          <cell r="J5246"/>
          <cell r="K5246"/>
          <cell r="L5246">
            <v>0</v>
          </cell>
          <cell r="M5246">
            <v>0</v>
          </cell>
          <cell r="P5246"/>
          <cell r="Q5246"/>
          <cell r="R5246"/>
          <cell r="S5246"/>
          <cell r="T5246"/>
          <cell r="U5246"/>
          <cell r="V5246"/>
          <cell r="W5246"/>
          <cell r="Y5246"/>
          <cell r="Z5246"/>
          <cell r="AA5246"/>
          <cell r="AB5246"/>
          <cell r="AC5246"/>
          <cell r="AD5246"/>
          <cell r="AE5246"/>
        </row>
        <row r="5247">
          <cell r="B5247"/>
          <cell r="C5247"/>
          <cell r="D5247"/>
          <cell r="E5247"/>
          <cell r="F5247" t="str">
            <v xml:space="preserve"> </v>
          </cell>
          <cell r="G5247"/>
          <cell r="H5247"/>
          <cell r="I5247"/>
          <cell r="J5247"/>
          <cell r="K5247"/>
          <cell r="L5247">
            <v>0</v>
          </cell>
          <cell r="M5247">
            <v>0</v>
          </cell>
          <cell r="P5247"/>
          <cell r="Q5247"/>
          <cell r="R5247"/>
          <cell r="S5247"/>
          <cell r="T5247"/>
          <cell r="U5247"/>
          <cell r="V5247"/>
          <cell r="W5247"/>
          <cell r="Y5247"/>
          <cell r="Z5247"/>
          <cell r="AA5247"/>
          <cell r="AB5247"/>
          <cell r="AC5247"/>
          <cell r="AD5247"/>
          <cell r="AE5247"/>
        </row>
        <row r="5248">
          <cell r="B5248"/>
          <cell r="C5248"/>
          <cell r="D5248"/>
          <cell r="E5248"/>
          <cell r="F5248" t="str">
            <v xml:space="preserve"> </v>
          </cell>
          <cell r="G5248"/>
          <cell r="H5248"/>
          <cell r="I5248"/>
          <cell r="J5248"/>
          <cell r="K5248"/>
          <cell r="L5248">
            <v>0</v>
          </cell>
          <cell r="M5248">
            <v>0</v>
          </cell>
          <cell r="P5248"/>
          <cell r="Q5248"/>
          <cell r="R5248"/>
          <cell r="S5248"/>
          <cell r="T5248"/>
          <cell r="U5248"/>
          <cell r="V5248"/>
          <cell r="W5248"/>
          <cell r="Y5248"/>
          <cell r="Z5248"/>
          <cell r="AA5248"/>
          <cell r="AB5248"/>
          <cell r="AC5248"/>
          <cell r="AD5248"/>
          <cell r="AE5248"/>
        </row>
        <row r="5249">
          <cell r="B5249"/>
          <cell r="C5249"/>
          <cell r="D5249"/>
          <cell r="E5249"/>
          <cell r="F5249" t="str">
            <v xml:space="preserve"> </v>
          </cell>
          <cell r="G5249"/>
          <cell r="H5249"/>
          <cell r="I5249"/>
          <cell r="J5249"/>
          <cell r="K5249"/>
          <cell r="L5249">
            <v>0</v>
          </cell>
          <cell r="M5249">
            <v>0</v>
          </cell>
          <cell r="P5249"/>
          <cell r="Q5249"/>
          <cell r="R5249"/>
          <cell r="S5249"/>
          <cell r="T5249"/>
          <cell r="U5249"/>
          <cell r="V5249"/>
          <cell r="W5249"/>
          <cell r="Y5249"/>
          <cell r="Z5249"/>
          <cell r="AA5249"/>
          <cell r="AB5249"/>
          <cell r="AC5249"/>
          <cell r="AD5249"/>
          <cell r="AE5249"/>
        </row>
        <row r="5250">
          <cell r="B5250"/>
          <cell r="C5250"/>
          <cell r="D5250"/>
          <cell r="E5250"/>
          <cell r="F5250" t="str">
            <v xml:space="preserve"> </v>
          </cell>
          <cell r="G5250"/>
          <cell r="H5250"/>
          <cell r="I5250"/>
          <cell r="J5250"/>
          <cell r="K5250"/>
          <cell r="L5250">
            <v>0</v>
          </cell>
          <cell r="M5250">
            <v>0</v>
          </cell>
          <cell r="P5250"/>
          <cell r="Q5250"/>
          <cell r="R5250"/>
          <cell r="S5250"/>
          <cell r="T5250"/>
          <cell r="U5250"/>
          <cell r="V5250"/>
          <cell r="W5250"/>
          <cell r="Y5250"/>
          <cell r="Z5250"/>
          <cell r="AA5250"/>
          <cell r="AB5250"/>
          <cell r="AC5250"/>
          <cell r="AD5250"/>
          <cell r="AE5250"/>
        </row>
        <row r="5251">
          <cell r="B5251"/>
          <cell r="C5251"/>
          <cell r="D5251"/>
          <cell r="E5251"/>
          <cell r="F5251" t="str">
            <v xml:space="preserve"> </v>
          </cell>
          <cell r="G5251"/>
          <cell r="H5251"/>
          <cell r="I5251"/>
          <cell r="J5251"/>
          <cell r="K5251"/>
          <cell r="L5251">
            <v>0</v>
          </cell>
          <cell r="M5251">
            <v>0</v>
          </cell>
          <cell r="P5251"/>
          <cell r="Q5251"/>
          <cell r="R5251"/>
          <cell r="S5251"/>
          <cell r="T5251"/>
          <cell r="U5251"/>
          <cell r="V5251"/>
          <cell r="W5251"/>
          <cell r="Y5251"/>
          <cell r="Z5251"/>
          <cell r="AA5251"/>
          <cell r="AB5251"/>
          <cell r="AC5251"/>
          <cell r="AD5251"/>
          <cell r="AE5251"/>
        </row>
        <row r="5252">
          <cell r="B5252"/>
          <cell r="C5252"/>
          <cell r="D5252"/>
          <cell r="E5252"/>
          <cell r="F5252" t="str">
            <v xml:space="preserve"> </v>
          </cell>
          <cell r="G5252"/>
          <cell r="H5252"/>
          <cell r="I5252"/>
          <cell r="J5252"/>
          <cell r="K5252"/>
          <cell r="L5252">
            <v>0</v>
          </cell>
          <cell r="M5252">
            <v>0</v>
          </cell>
          <cell r="P5252"/>
          <cell r="Q5252"/>
          <cell r="R5252"/>
          <cell r="S5252"/>
          <cell r="T5252"/>
          <cell r="U5252"/>
          <cell r="V5252"/>
          <cell r="W5252"/>
          <cell r="Y5252"/>
          <cell r="Z5252"/>
          <cell r="AA5252"/>
          <cell r="AB5252"/>
          <cell r="AC5252"/>
          <cell r="AD5252"/>
          <cell r="AE5252"/>
        </row>
        <row r="5253">
          <cell r="B5253"/>
          <cell r="C5253"/>
          <cell r="D5253"/>
          <cell r="E5253"/>
          <cell r="F5253" t="str">
            <v xml:space="preserve"> </v>
          </cell>
          <cell r="G5253"/>
          <cell r="H5253"/>
          <cell r="I5253"/>
          <cell r="J5253"/>
          <cell r="K5253"/>
          <cell r="L5253">
            <v>0</v>
          </cell>
          <cell r="M5253">
            <v>0</v>
          </cell>
          <cell r="P5253"/>
          <cell r="Q5253"/>
          <cell r="R5253"/>
          <cell r="S5253"/>
          <cell r="T5253"/>
          <cell r="U5253"/>
          <cell r="V5253"/>
          <cell r="W5253"/>
          <cell r="Y5253"/>
          <cell r="Z5253"/>
          <cell r="AA5253"/>
          <cell r="AB5253"/>
          <cell r="AC5253"/>
          <cell r="AD5253"/>
          <cell r="AE5253"/>
        </row>
        <row r="5254">
          <cell r="B5254"/>
          <cell r="C5254"/>
          <cell r="D5254"/>
          <cell r="E5254"/>
          <cell r="F5254" t="str">
            <v xml:space="preserve"> </v>
          </cell>
          <cell r="G5254"/>
          <cell r="H5254"/>
          <cell r="I5254"/>
          <cell r="J5254"/>
          <cell r="K5254"/>
          <cell r="L5254">
            <v>0</v>
          </cell>
          <cell r="M5254">
            <v>0</v>
          </cell>
          <cell r="P5254"/>
          <cell r="Q5254"/>
          <cell r="R5254"/>
          <cell r="S5254"/>
          <cell r="T5254"/>
          <cell r="U5254"/>
          <cell r="V5254"/>
          <cell r="W5254"/>
          <cell r="Y5254"/>
          <cell r="Z5254"/>
          <cell r="AA5254"/>
          <cell r="AB5254"/>
          <cell r="AC5254"/>
          <cell r="AD5254"/>
          <cell r="AE5254"/>
        </row>
        <row r="5255">
          <cell r="B5255"/>
          <cell r="C5255"/>
          <cell r="D5255"/>
          <cell r="E5255"/>
          <cell r="F5255" t="str">
            <v xml:space="preserve"> </v>
          </cell>
          <cell r="G5255"/>
          <cell r="H5255"/>
          <cell r="I5255"/>
          <cell r="J5255"/>
          <cell r="K5255"/>
          <cell r="L5255">
            <v>0</v>
          </cell>
          <cell r="M5255">
            <v>0</v>
          </cell>
          <cell r="P5255"/>
          <cell r="Q5255"/>
          <cell r="R5255"/>
          <cell r="S5255"/>
          <cell r="T5255"/>
          <cell r="U5255"/>
          <cell r="V5255"/>
          <cell r="W5255"/>
          <cell r="Y5255"/>
          <cell r="Z5255"/>
          <cell r="AA5255"/>
          <cell r="AB5255"/>
          <cell r="AC5255"/>
          <cell r="AD5255"/>
          <cell r="AE5255"/>
        </row>
        <row r="5256">
          <cell r="B5256"/>
          <cell r="C5256"/>
          <cell r="D5256"/>
          <cell r="E5256"/>
          <cell r="F5256" t="str">
            <v xml:space="preserve"> </v>
          </cell>
          <cell r="G5256"/>
          <cell r="H5256"/>
          <cell r="I5256"/>
          <cell r="J5256"/>
          <cell r="K5256"/>
          <cell r="L5256">
            <v>0</v>
          </cell>
          <cell r="M5256">
            <v>0</v>
          </cell>
          <cell r="P5256"/>
          <cell r="Q5256"/>
          <cell r="R5256"/>
          <cell r="S5256"/>
          <cell r="T5256"/>
          <cell r="U5256"/>
          <cell r="V5256"/>
          <cell r="W5256"/>
          <cell r="Y5256"/>
          <cell r="Z5256"/>
          <cell r="AA5256"/>
          <cell r="AB5256"/>
          <cell r="AC5256"/>
          <cell r="AD5256"/>
          <cell r="AE5256"/>
        </row>
        <row r="5257">
          <cell r="B5257"/>
          <cell r="C5257"/>
          <cell r="D5257"/>
          <cell r="E5257"/>
          <cell r="F5257" t="str">
            <v xml:space="preserve"> </v>
          </cell>
          <cell r="G5257"/>
          <cell r="H5257"/>
          <cell r="I5257"/>
          <cell r="J5257"/>
          <cell r="K5257"/>
          <cell r="L5257">
            <v>0</v>
          </cell>
          <cell r="M5257">
            <v>0</v>
          </cell>
          <cell r="P5257"/>
          <cell r="Q5257"/>
          <cell r="R5257"/>
          <cell r="S5257"/>
          <cell r="T5257"/>
          <cell r="U5257"/>
          <cell r="V5257"/>
          <cell r="W5257"/>
          <cell r="Y5257"/>
          <cell r="Z5257"/>
          <cell r="AA5257"/>
          <cell r="AB5257"/>
          <cell r="AC5257"/>
          <cell r="AD5257"/>
          <cell r="AE5257"/>
        </row>
        <row r="5258">
          <cell r="B5258"/>
          <cell r="C5258"/>
          <cell r="D5258"/>
          <cell r="E5258"/>
          <cell r="F5258" t="str">
            <v xml:space="preserve"> </v>
          </cell>
          <cell r="G5258"/>
          <cell r="H5258"/>
          <cell r="I5258"/>
          <cell r="J5258"/>
          <cell r="K5258"/>
          <cell r="L5258">
            <v>0</v>
          </cell>
          <cell r="M5258">
            <v>0</v>
          </cell>
          <cell r="P5258"/>
          <cell r="Q5258"/>
          <cell r="R5258"/>
          <cell r="S5258"/>
          <cell r="T5258"/>
          <cell r="U5258"/>
          <cell r="V5258"/>
          <cell r="W5258"/>
          <cell r="Y5258"/>
          <cell r="Z5258"/>
          <cell r="AA5258"/>
          <cell r="AB5258"/>
          <cell r="AC5258"/>
          <cell r="AD5258"/>
          <cell r="AE5258"/>
        </row>
        <row r="5259">
          <cell r="B5259"/>
          <cell r="C5259"/>
          <cell r="D5259"/>
          <cell r="E5259"/>
          <cell r="F5259" t="str">
            <v xml:space="preserve"> </v>
          </cell>
          <cell r="G5259"/>
          <cell r="H5259"/>
          <cell r="I5259"/>
          <cell r="J5259"/>
          <cell r="K5259"/>
          <cell r="L5259">
            <v>0</v>
          </cell>
          <cell r="M5259">
            <v>0</v>
          </cell>
          <cell r="P5259"/>
          <cell r="Q5259"/>
          <cell r="R5259"/>
          <cell r="S5259"/>
          <cell r="T5259"/>
          <cell r="U5259"/>
          <cell r="V5259"/>
          <cell r="W5259"/>
          <cell r="Y5259"/>
          <cell r="Z5259"/>
          <cell r="AA5259"/>
          <cell r="AB5259"/>
          <cell r="AC5259"/>
          <cell r="AD5259"/>
          <cell r="AE5259"/>
        </row>
        <row r="5260">
          <cell r="B5260"/>
          <cell r="C5260"/>
          <cell r="D5260"/>
          <cell r="E5260"/>
          <cell r="F5260" t="str">
            <v xml:space="preserve"> </v>
          </cell>
          <cell r="G5260"/>
          <cell r="H5260"/>
          <cell r="I5260"/>
          <cell r="J5260"/>
          <cell r="K5260"/>
          <cell r="L5260">
            <v>0</v>
          </cell>
          <cell r="M5260">
            <v>0</v>
          </cell>
          <cell r="P5260"/>
          <cell r="Q5260"/>
          <cell r="R5260"/>
          <cell r="S5260"/>
          <cell r="T5260"/>
          <cell r="U5260"/>
          <cell r="V5260"/>
          <cell r="W5260"/>
          <cell r="Y5260"/>
          <cell r="Z5260"/>
          <cell r="AA5260"/>
          <cell r="AB5260"/>
          <cell r="AC5260"/>
          <cell r="AD5260"/>
          <cell r="AE5260"/>
        </row>
        <row r="5261">
          <cell r="B5261"/>
          <cell r="C5261"/>
          <cell r="D5261"/>
          <cell r="E5261"/>
          <cell r="F5261" t="str">
            <v xml:space="preserve"> </v>
          </cell>
          <cell r="G5261"/>
          <cell r="H5261"/>
          <cell r="I5261"/>
          <cell r="J5261"/>
          <cell r="K5261"/>
          <cell r="L5261">
            <v>0</v>
          </cell>
          <cell r="M5261">
            <v>0</v>
          </cell>
          <cell r="P5261"/>
          <cell r="Q5261"/>
          <cell r="R5261"/>
          <cell r="S5261"/>
          <cell r="T5261"/>
          <cell r="U5261"/>
          <cell r="V5261"/>
          <cell r="W5261"/>
          <cell r="Y5261"/>
          <cell r="Z5261"/>
          <cell r="AA5261"/>
          <cell r="AB5261"/>
          <cell r="AC5261"/>
          <cell r="AD5261"/>
          <cell r="AE5261"/>
        </row>
        <row r="5262">
          <cell r="B5262"/>
          <cell r="C5262"/>
          <cell r="D5262"/>
          <cell r="E5262"/>
          <cell r="F5262" t="str">
            <v xml:space="preserve"> </v>
          </cell>
          <cell r="G5262"/>
          <cell r="H5262"/>
          <cell r="I5262"/>
          <cell r="J5262"/>
          <cell r="K5262"/>
          <cell r="L5262">
            <v>0</v>
          </cell>
          <cell r="M5262">
            <v>0</v>
          </cell>
          <cell r="P5262"/>
          <cell r="Q5262"/>
          <cell r="R5262"/>
          <cell r="S5262"/>
          <cell r="T5262"/>
          <cell r="U5262"/>
          <cell r="V5262"/>
          <cell r="W5262"/>
          <cell r="Y5262"/>
          <cell r="Z5262"/>
          <cell r="AA5262"/>
          <cell r="AB5262"/>
          <cell r="AC5262"/>
          <cell r="AD5262"/>
          <cell r="AE5262"/>
        </row>
        <row r="5263">
          <cell r="B5263"/>
          <cell r="C5263"/>
          <cell r="D5263"/>
          <cell r="E5263"/>
          <cell r="F5263" t="str">
            <v xml:space="preserve"> </v>
          </cell>
          <cell r="G5263"/>
          <cell r="H5263"/>
          <cell r="I5263"/>
          <cell r="J5263"/>
          <cell r="K5263"/>
          <cell r="L5263">
            <v>0</v>
          </cell>
          <cell r="M5263">
            <v>0</v>
          </cell>
          <cell r="P5263"/>
          <cell r="Q5263"/>
          <cell r="R5263"/>
          <cell r="S5263"/>
          <cell r="T5263"/>
          <cell r="U5263"/>
          <cell r="V5263"/>
          <cell r="W5263"/>
          <cell r="Y5263"/>
          <cell r="Z5263"/>
          <cell r="AA5263"/>
          <cell r="AB5263"/>
          <cell r="AC5263"/>
          <cell r="AD5263"/>
          <cell r="AE5263"/>
        </row>
        <row r="5264">
          <cell r="B5264"/>
          <cell r="C5264"/>
          <cell r="D5264"/>
          <cell r="E5264"/>
          <cell r="F5264" t="str">
            <v xml:space="preserve"> </v>
          </cell>
          <cell r="G5264"/>
          <cell r="H5264"/>
          <cell r="I5264"/>
          <cell r="J5264"/>
          <cell r="K5264"/>
          <cell r="L5264">
            <v>0</v>
          </cell>
          <cell r="M5264">
            <v>0</v>
          </cell>
          <cell r="P5264"/>
          <cell r="Q5264"/>
          <cell r="R5264"/>
          <cell r="S5264"/>
          <cell r="T5264"/>
          <cell r="U5264"/>
          <cell r="V5264"/>
          <cell r="W5264"/>
          <cell r="Y5264"/>
          <cell r="Z5264"/>
          <cell r="AA5264"/>
          <cell r="AB5264"/>
          <cell r="AC5264"/>
          <cell r="AD5264"/>
          <cell r="AE5264"/>
        </row>
        <row r="5265">
          <cell r="B5265"/>
          <cell r="C5265"/>
          <cell r="D5265"/>
          <cell r="E5265"/>
          <cell r="F5265" t="str">
            <v xml:space="preserve"> </v>
          </cell>
          <cell r="G5265"/>
          <cell r="H5265"/>
          <cell r="I5265"/>
          <cell r="J5265"/>
          <cell r="K5265"/>
          <cell r="L5265">
            <v>0</v>
          </cell>
          <cell r="M5265">
            <v>0</v>
          </cell>
          <cell r="P5265"/>
          <cell r="Q5265"/>
          <cell r="R5265"/>
          <cell r="S5265"/>
          <cell r="T5265"/>
          <cell r="U5265"/>
          <cell r="V5265"/>
          <cell r="W5265"/>
          <cell r="Y5265"/>
          <cell r="Z5265"/>
          <cell r="AA5265"/>
          <cell r="AB5265"/>
          <cell r="AC5265"/>
          <cell r="AD5265"/>
          <cell r="AE5265"/>
        </row>
        <row r="5266">
          <cell r="B5266"/>
          <cell r="C5266"/>
          <cell r="D5266"/>
          <cell r="E5266"/>
          <cell r="F5266" t="str">
            <v xml:space="preserve"> </v>
          </cell>
          <cell r="G5266"/>
          <cell r="H5266"/>
          <cell r="I5266"/>
          <cell r="J5266"/>
          <cell r="K5266"/>
          <cell r="L5266">
            <v>0</v>
          </cell>
          <cell r="M5266">
            <v>0</v>
          </cell>
          <cell r="P5266"/>
          <cell r="Q5266"/>
          <cell r="R5266"/>
          <cell r="S5266"/>
          <cell r="T5266"/>
          <cell r="U5266"/>
          <cell r="V5266"/>
          <cell r="W5266"/>
          <cell r="Y5266"/>
          <cell r="Z5266"/>
          <cell r="AA5266"/>
          <cell r="AB5266"/>
          <cell r="AC5266"/>
          <cell r="AD5266"/>
          <cell r="AE5266"/>
        </row>
        <row r="5267">
          <cell r="B5267"/>
          <cell r="C5267"/>
          <cell r="D5267"/>
          <cell r="E5267"/>
          <cell r="F5267" t="str">
            <v xml:space="preserve"> </v>
          </cell>
          <cell r="G5267"/>
          <cell r="H5267"/>
          <cell r="I5267"/>
          <cell r="J5267"/>
          <cell r="K5267"/>
          <cell r="L5267">
            <v>0</v>
          </cell>
          <cell r="M5267">
            <v>0</v>
          </cell>
          <cell r="P5267"/>
          <cell r="Q5267"/>
          <cell r="R5267"/>
          <cell r="S5267"/>
          <cell r="T5267"/>
          <cell r="U5267"/>
          <cell r="V5267"/>
          <cell r="W5267"/>
          <cell r="Y5267"/>
          <cell r="Z5267"/>
          <cell r="AA5267"/>
          <cell r="AB5267"/>
          <cell r="AC5267"/>
          <cell r="AD5267"/>
          <cell r="AE5267"/>
        </row>
        <row r="5268">
          <cell r="B5268"/>
          <cell r="C5268"/>
          <cell r="D5268"/>
          <cell r="E5268"/>
          <cell r="F5268" t="str">
            <v xml:space="preserve"> </v>
          </cell>
          <cell r="G5268"/>
          <cell r="H5268"/>
          <cell r="I5268"/>
          <cell r="J5268"/>
          <cell r="K5268"/>
          <cell r="L5268">
            <v>0</v>
          </cell>
          <cell r="M5268">
            <v>0</v>
          </cell>
          <cell r="P5268"/>
          <cell r="Q5268"/>
          <cell r="R5268"/>
          <cell r="S5268"/>
          <cell r="T5268"/>
          <cell r="U5268"/>
          <cell r="V5268"/>
          <cell r="W5268"/>
          <cell r="Y5268"/>
          <cell r="Z5268"/>
          <cell r="AA5268"/>
          <cell r="AB5268"/>
          <cell r="AC5268"/>
          <cell r="AD5268"/>
          <cell r="AE5268"/>
        </row>
        <row r="5269">
          <cell r="B5269"/>
          <cell r="C5269"/>
          <cell r="D5269"/>
          <cell r="E5269"/>
          <cell r="F5269" t="str">
            <v xml:space="preserve"> </v>
          </cell>
          <cell r="G5269"/>
          <cell r="H5269"/>
          <cell r="I5269"/>
          <cell r="J5269"/>
          <cell r="K5269"/>
          <cell r="L5269">
            <v>0</v>
          </cell>
          <cell r="M5269">
            <v>0</v>
          </cell>
          <cell r="P5269"/>
          <cell r="Q5269"/>
          <cell r="R5269"/>
          <cell r="S5269"/>
          <cell r="T5269"/>
          <cell r="U5269"/>
          <cell r="V5269"/>
          <cell r="W5269"/>
          <cell r="Y5269"/>
          <cell r="Z5269"/>
          <cell r="AA5269"/>
          <cell r="AB5269"/>
          <cell r="AC5269"/>
          <cell r="AD5269"/>
          <cell r="AE5269"/>
        </row>
        <row r="5270">
          <cell r="B5270"/>
          <cell r="C5270"/>
          <cell r="D5270"/>
          <cell r="E5270"/>
          <cell r="F5270" t="str">
            <v xml:space="preserve"> </v>
          </cell>
          <cell r="G5270"/>
          <cell r="H5270"/>
          <cell r="I5270"/>
          <cell r="J5270"/>
          <cell r="K5270"/>
          <cell r="L5270">
            <v>0</v>
          </cell>
          <cell r="M5270">
            <v>0</v>
          </cell>
          <cell r="P5270"/>
          <cell r="Q5270"/>
          <cell r="R5270"/>
          <cell r="S5270"/>
          <cell r="T5270"/>
          <cell r="U5270"/>
          <cell r="V5270"/>
          <cell r="W5270"/>
          <cell r="Y5270"/>
          <cell r="Z5270"/>
          <cell r="AA5270"/>
          <cell r="AB5270"/>
          <cell r="AC5270"/>
          <cell r="AD5270"/>
          <cell r="AE5270"/>
        </row>
        <row r="5271">
          <cell r="B5271"/>
          <cell r="C5271"/>
          <cell r="D5271"/>
          <cell r="E5271"/>
          <cell r="F5271" t="str">
            <v xml:space="preserve"> </v>
          </cell>
          <cell r="G5271"/>
          <cell r="H5271"/>
          <cell r="I5271"/>
          <cell r="J5271"/>
          <cell r="K5271"/>
          <cell r="L5271">
            <v>0</v>
          </cell>
          <cell r="M5271">
            <v>0</v>
          </cell>
          <cell r="P5271"/>
          <cell r="Q5271"/>
          <cell r="R5271"/>
          <cell r="S5271"/>
          <cell r="T5271"/>
          <cell r="U5271"/>
          <cell r="V5271"/>
          <cell r="W5271"/>
          <cell r="Y5271"/>
          <cell r="Z5271"/>
          <cell r="AA5271"/>
          <cell r="AB5271"/>
          <cell r="AC5271"/>
          <cell r="AD5271"/>
          <cell r="AE5271"/>
        </row>
        <row r="5272">
          <cell r="B5272"/>
          <cell r="C5272"/>
          <cell r="D5272"/>
          <cell r="E5272"/>
          <cell r="F5272" t="str">
            <v xml:space="preserve"> </v>
          </cell>
          <cell r="G5272"/>
          <cell r="H5272"/>
          <cell r="I5272"/>
          <cell r="J5272"/>
          <cell r="K5272"/>
          <cell r="L5272">
            <v>0</v>
          </cell>
          <cell r="M5272">
            <v>0</v>
          </cell>
          <cell r="P5272"/>
          <cell r="Q5272"/>
          <cell r="R5272"/>
          <cell r="S5272"/>
          <cell r="T5272"/>
          <cell r="U5272"/>
          <cell r="V5272"/>
          <cell r="W5272"/>
          <cell r="Y5272"/>
          <cell r="Z5272"/>
          <cell r="AA5272"/>
          <cell r="AB5272"/>
          <cell r="AC5272"/>
          <cell r="AD5272"/>
          <cell r="AE5272"/>
        </row>
        <row r="5273">
          <cell r="B5273"/>
          <cell r="C5273"/>
          <cell r="D5273"/>
          <cell r="E5273"/>
          <cell r="F5273" t="str">
            <v xml:space="preserve"> </v>
          </cell>
          <cell r="G5273"/>
          <cell r="H5273"/>
          <cell r="I5273"/>
          <cell r="J5273"/>
          <cell r="K5273"/>
          <cell r="L5273">
            <v>0</v>
          </cell>
          <cell r="M5273">
            <v>0</v>
          </cell>
          <cell r="P5273"/>
          <cell r="Q5273"/>
          <cell r="R5273"/>
          <cell r="S5273"/>
          <cell r="T5273"/>
          <cell r="U5273"/>
          <cell r="V5273"/>
          <cell r="W5273"/>
          <cell r="Y5273"/>
          <cell r="Z5273"/>
          <cell r="AA5273"/>
          <cell r="AB5273"/>
          <cell r="AC5273"/>
          <cell r="AD5273"/>
          <cell r="AE5273"/>
        </row>
        <row r="5274">
          <cell r="B5274"/>
          <cell r="C5274"/>
          <cell r="D5274"/>
          <cell r="E5274"/>
          <cell r="F5274" t="str">
            <v xml:space="preserve"> </v>
          </cell>
          <cell r="G5274"/>
          <cell r="H5274"/>
          <cell r="I5274"/>
          <cell r="J5274"/>
          <cell r="K5274"/>
          <cell r="L5274">
            <v>0</v>
          </cell>
          <cell r="M5274">
            <v>0</v>
          </cell>
          <cell r="P5274"/>
          <cell r="Q5274"/>
          <cell r="R5274"/>
          <cell r="S5274"/>
          <cell r="T5274"/>
          <cell r="U5274"/>
          <cell r="V5274"/>
          <cell r="W5274"/>
          <cell r="Y5274"/>
          <cell r="Z5274"/>
          <cell r="AA5274"/>
          <cell r="AB5274"/>
          <cell r="AC5274"/>
          <cell r="AD5274"/>
          <cell r="AE5274"/>
        </row>
        <row r="5275">
          <cell r="B5275"/>
          <cell r="C5275"/>
          <cell r="D5275"/>
          <cell r="E5275"/>
          <cell r="F5275" t="str">
            <v xml:space="preserve"> </v>
          </cell>
          <cell r="G5275"/>
          <cell r="H5275"/>
          <cell r="I5275"/>
          <cell r="J5275"/>
          <cell r="K5275"/>
          <cell r="L5275">
            <v>0</v>
          </cell>
          <cell r="M5275">
            <v>0</v>
          </cell>
          <cell r="P5275"/>
          <cell r="Q5275"/>
          <cell r="R5275"/>
          <cell r="S5275"/>
          <cell r="T5275"/>
          <cell r="U5275"/>
          <cell r="V5275"/>
          <cell r="W5275"/>
          <cell r="Y5275"/>
          <cell r="Z5275"/>
          <cell r="AA5275"/>
          <cell r="AB5275"/>
          <cell r="AC5275"/>
          <cell r="AD5275"/>
          <cell r="AE5275"/>
        </row>
        <row r="5276">
          <cell r="B5276"/>
          <cell r="C5276"/>
          <cell r="D5276"/>
          <cell r="E5276"/>
          <cell r="F5276" t="str">
            <v xml:space="preserve"> </v>
          </cell>
          <cell r="G5276"/>
          <cell r="H5276"/>
          <cell r="I5276"/>
          <cell r="J5276"/>
          <cell r="K5276"/>
          <cell r="L5276">
            <v>0</v>
          </cell>
          <cell r="M5276">
            <v>0</v>
          </cell>
          <cell r="P5276"/>
          <cell r="Q5276"/>
          <cell r="R5276"/>
          <cell r="S5276"/>
          <cell r="T5276"/>
          <cell r="U5276"/>
          <cell r="V5276"/>
          <cell r="W5276"/>
          <cell r="Y5276"/>
          <cell r="Z5276"/>
          <cell r="AA5276"/>
          <cell r="AB5276"/>
          <cell r="AC5276"/>
          <cell r="AD5276"/>
          <cell r="AE5276"/>
        </row>
        <row r="5277">
          <cell r="B5277"/>
          <cell r="C5277"/>
          <cell r="D5277"/>
          <cell r="E5277"/>
          <cell r="F5277" t="str">
            <v xml:space="preserve"> </v>
          </cell>
          <cell r="G5277"/>
          <cell r="H5277"/>
          <cell r="I5277"/>
          <cell r="J5277"/>
          <cell r="K5277"/>
          <cell r="L5277">
            <v>0</v>
          </cell>
          <cell r="M5277">
            <v>0</v>
          </cell>
          <cell r="P5277"/>
          <cell r="Q5277"/>
          <cell r="R5277"/>
          <cell r="S5277"/>
          <cell r="T5277"/>
          <cell r="U5277"/>
          <cell r="V5277"/>
          <cell r="W5277"/>
          <cell r="Y5277"/>
          <cell r="Z5277"/>
          <cell r="AA5277"/>
          <cell r="AB5277"/>
          <cell r="AC5277"/>
          <cell r="AD5277"/>
          <cell r="AE5277"/>
        </row>
        <row r="5278">
          <cell r="B5278"/>
          <cell r="C5278"/>
          <cell r="D5278"/>
          <cell r="E5278"/>
          <cell r="F5278" t="str">
            <v xml:space="preserve"> </v>
          </cell>
          <cell r="G5278"/>
          <cell r="H5278"/>
          <cell r="I5278"/>
          <cell r="J5278"/>
          <cell r="K5278"/>
          <cell r="L5278">
            <v>0</v>
          </cell>
          <cell r="M5278">
            <v>0</v>
          </cell>
          <cell r="P5278"/>
          <cell r="Q5278"/>
          <cell r="R5278"/>
          <cell r="S5278"/>
          <cell r="T5278"/>
          <cell r="U5278"/>
          <cell r="V5278"/>
          <cell r="W5278"/>
          <cell r="Y5278"/>
          <cell r="Z5278"/>
          <cell r="AA5278"/>
          <cell r="AB5278"/>
          <cell r="AC5278"/>
          <cell r="AD5278"/>
          <cell r="AE5278"/>
        </row>
        <row r="5279">
          <cell r="B5279"/>
          <cell r="C5279"/>
          <cell r="D5279"/>
          <cell r="E5279"/>
          <cell r="F5279" t="str">
            <v xml:space="preserve"> </v>
          </cell>
          <cell r="G5279"/>
          <cell r="H5279"/>
          <cell r="I5279"/>
          <cell r="J5279"/>
          <cell r="K5279"/>
          <cell r="L5279">
            <v>0</v>
          </cell>
          <cell r="M5279">
            <v>0</v>
          </cell>
          <cell r="P5279"/>
          <cell r="Q5279"/>
          <cell r="R5279"/>
          <cell r="S5279"/>
          <cell r="T5279"/>
          <cell r="U5279"/>
          <cell r="V5279"/>
          <cell r="W5279"/>
          <cell r="Y5279"/>
          <cell r="Z5279"/>
          <cell r="AA5279"/>
          <cell r="AB5279"/>
          <cell r="AC5279"/>
          <cell r="AD5279"/>
          <cell r="AE5279"/>
        </row>
        <row r="5280">
          <cell r="B5280"/>
          <cell r="C5280"/>
          <cell r="D5280"/>
          <cell r="E5280"/>
          <cell r="F5280" t="str">
            <v xml:space="preserve"> </v>
          </cell>
          <cell r="G5280"/>
          <cell r="H5280"/>
          <cell r="I5280"/>
          <cell r="J5280"/>
          <cell r="K5280"/>
          <cell r="L5280">
            <v>0</v>
          </cell>
          <cell r="M5280">
            <v>0</v>
          </cell>
          <cell r="P5280"/>
          <cell r="Q5280"/>
          <cell r="R5280"/>
          <cell r="S5280"/>
          <cell r="T5280"/>
          <cell r="U5280"/>
          <cell r="V5280"/>
          <cell r="W5280"/>
          <cell r="Y5280"/>
          <cell r="Z5280"/>
          <cell r="AA5280"/>
          <cell r="AB5280"/>
          <cell r="AC5280"/>
          <cell r="AD5280"/>
          <cell r="AE5280"/>
        </row>
        <row r="5281">
          <cell r="B5281"/>
          <cell r="C5281"/>
          <cell r="D5281"/>
          <cell r="E5281"/>
          <cell r="F5281" t="str">
            <v xml:space="preserve"> </v>
          </cell>
          <cell r="G5281"/>
          <cell r="H5281"/>
          <cell r="I5281"/>
          <cell r="J5281"/>
          <cell r="K5281"/>
          <cell r="L5281">
            <v>0</v>
          </cell>
          <cell r="M5281">
            <v>0</v>
          </cell>
          <cell r="P5281"/>
          <cell r="Q5281"/>
          <cell r="R5281"/>
          <cell r="S5281"/>
          <cell r="T5281"/>
          <cell r="U5281"/>
          <cell r="V5281"/>
          <cell r="W5281"/>
          <cell r="Y5281"/>
          <cell r="Z5281"/>
          <cell r="AA5281"/>
          <cell r="AB5281"/>
          <cell r="AC5281"/>
          <cell r="AD5281"/>
          <cell r="AE5281"/>
        </row>
        <row r="5282">
          <cell r="B5282"/>
          <cell r="C5282"/>
          <cell r="D5282"/>
          <cell r="E5282"/>
          <cell r="F5282" t="str">
            <v xml:space="preserve"> </v>
          </cell>
          <cell r="G5282"/>
          <cell r="H5282"/>
          <cell r="I5282"/>
          <cell r="J5282"/>
          <cell r="K5282"/>
          <cell r="L5282">
            <v>0</v>
          </cell>
          <cell r="M5282">
            <v>0</v>
          </cell>
          <cell r="P5282"/>
          <cell r="Q5282"/>
          <cell r="R5282"/>
          <cell r="S5282"/>
          <cell r="T5282"/>
          <cell r="U5282"/>
          <cell r="V5282"/>
          <cell r="W5282"/>
          <cell r="Y5282"/>
          <cell r="Z5282"/>
          <cell r="AA5282"/>
          <cell r="AB5282"/>
          <cell r="AC5282"/>
          <cell r="AD5282"/>
          <cell r="AE5282"/>
        </row>
        <row r="5283">
          <cell r="B5283"/>
          <cell r="C5283"/>
          <cell r="D5283"/>
          <cell r="E5283"/>
          <cell r="F5283" t="str">
            <v xml:space="preserve"> </v>
          </cell>
          <cell r="G5283"/>
          <cell r="H5283"/>
          <cell r="I5283"/>
          <cell r="J5283"/>
          <cell r="K5283"/>
          <cell r="L5283">
            <v>0</v>
          </cell>
          <cell r="M5283">
            <v>0</v>
          </cell>
          <cell r="P5283"/>
          <cell r="Q5283"/>
          <cell r="R5283"/>
          <cell r="S5283"/>
          <cell r="T5283"/>
          <cell r="U5283"/>
          <cell r="V5283"/>
          <cell r="W5283"/>
          <cell r="Y5283"/>
          <cell r="Z5283"/>
          <cell r="AA5283"/>
          <cell r="AB5283"/>
          <cell r="AC5283"/>
          <cell r="AD5283"/>
          <cell r="AE5283"/>
        </row>
        <row r="5284">
          <cell r="B5284"/>
          <cell r="C5284"/>
          <cell r="D5284"/>
          <cell r="E5284"/>
          <cell r="F5284" t="str">
            <v xml:space="preserve"> </v>
          </cell>
          <cell r="G5284"/>
          <cell r="H5284"/>
          <cell r="I5284"/>
          <cell r="J5284"/>
          <cell r="K5284"/>
          <cell r="L5284">
            <v>0</v>
          </cell>
          <cell r="M5284">
            <v>0</v>
          </cell>
          <cell r="P5284"/>
          <cell r="Q5284"/>
          <cell r="R5284"/>
          <cell r="S5284"/>
          <cell r="T5284"/>
          <cell r="U5284"/>
          <cell r="V5284"/>
          <cell r="W5284"/>
          <cell r="Y5284"/>
          <cell r="Z5284"/>
          <cell r="AA5284"/>
          <cell r="AB5284"/>
          <cell r="AC5284"/>
          <cell r="AD5284"/>
          <cell r="AE5284"/>
        </row>
        <row r="5285">
          <cell r="B5285"/>
          <cell r="C5285"/>
          <cell r="D5285"/>
          <cell r="E5285"/>
          <cell r="F5285" t="str">
            <v xml:space="preserve"> </v>
          </cell>
          <cell r="G5285"/>
          <cell r="H5285"/>
          <cell r="I5285"/>
          <cell r="J5285"/>
          <cell r="K5285"/>
          <cell r="L5285">
            <v>0</v>
          </cell>
          <cell r="M5285">
            <v>0</v>
          </cell>
          <cell r="P5285"/>
          <cell r="Q5285"/>
          <cell r="R5285"/>
          <cell r="S5285"/>
          <cell r="T5285"/>
          <cell r="U5285"/>
          <cell r="V5285"/>
          <cell r="W5285"/>
          <cell r="Y5285"/>
          <cell r="Z5285"/>
          <cell r="AA5285"/>
          <cell r="AB5285"/>
          <cell r="AC5285"/>
          <cell r="AD5285"/>
          <cell r="AE5285"/>
        </row>
        <row r="5286">
          <cell r="B5286"/>
          <cell r="C5286"/>
          <cell r="D5286"/>
          <cell r="E5286"/>
          <cell r="F5286" t="str">
            <v xml:space="preserve"> </v>
          </cell>
          <cell r="G5286"/>
          <cell r="H5286"/>
          <cell r="I5286"/>
          <cell r="J5286"/>
          <cell r="K5286"/>
          <cell r="L5286">
            <v>0</v>
          </cell>
          <cell r="M5286">
            <v>0</v>
          </cell>
          <cell r="P5286"/>
          <cell r="Q5286"/>
          <cell r="R5286"/>
          <cell r="S5286"/>
          <cell r="T5286"/>
          <cell r="U5286"/>
          <cell r="V5286"/>
          <cell r="W5286"/>
          <cell r="Y5286"/>
          <cell r="Z5286"/>
          <cell r="AA5286"/>
          <cell r="AB5286"/>
          <cell r="AC5286"/>
          <cell r="AD5286"/>
          <cell r="AE5286"/>
        </row>
        <row r="5287">
          <cell r="B5287"/>
          <cell r="C5287"/>
          <cell r="D5287"/>
          <cell r="E5287"/>
          <cell r="F5287" t="str">
            <v xml:space="preserve"> </v>
          </cell>
          <cell r="G5287"/>
          <cell r="H5287"/>
          <cell r="I5287"/>
          <cell r="J5287"/>
          <cell r="K5287"/>
          <cell r="L5287">
            <v>0</v>
          </cell>
          <cell r="M5287">
            <v>0</v>
          </cell>
          <cell r="P5287"/>
          <cell r="Q5287"/>
          <cell r="R5287"/>
          <cell r="S5287"/>
          <cell r="T5287"/>
          <cell r="U5287"/>
          <cell r="V5287"/>
          <cell r="W5287"/>
          <cell r="Y5287"/>
          <cell r="Z5287"/>
          <cell r="AA5287"/>
          <cell r="AB5287"/>
          <cell r="AC5287"/>
          <cell r="AD5287"/>
          <cell r="AE5287"/>
        </row>
        <row r="5288">
          <cell r="B5288"/>
          <cell r="C5288"/>
          <cell r="D5288"/>
          <cell r="E5288"/>
          <cell r="F5288" t="str">
            <v xml:space="preserve"> </v>
          </cell>
          <cell r="G5288"/>
          <cell r="H5288"/>
          <cell r="I5288"/>
          <cell r="J5288"/>
          <cell r="K5288"/>
          <cell r="L5288">
            <v>0</v>
          </cell>
          <cell r="M5288">
            <v>0</v>
          </cell>
          <cell r="P5288"/>
          <cell r="Q5288"/>
          <cell r="R5288"/>
          <cell r="S5288"/>
          <cell r="T5288"/>
          <cell r="U5288"/>
          <cell r="V5288"/>
          <cell r="W5288"/>
          <cell r="Y5288"/>
          <cell r="Z5288"/>
          <cell r="AA5288"/>
          <cell r="AB5288"/>
          <cell r="AC5288"/>
          <cell r="AD5288"/>
          <cell r="AE5288"/>
        </row>
        <row r="5289">
          <cell r="B5289"/>
          <cell r="C5289"/>
          <cell r="D5289"/>
          <cell r="E5289"/>
          <cell r="F5289" t="str">
            <v xml:space="preserve"> </v>
          </cell>
          <cell r="G5289"/>
          <cell r="H5289"/>
          <cell r="I5289"/>
          <cell r="J5289"/>
          <cell r="K5289"/>
          <cell r="L5289">
            <v>0</v>
          </cell>
          <cell r="M5289">
            <v>0</v>
          </cell>
          <cell r="P5289"/>
          <cell r="Q5289"/>
          <cell r="R5289"/>
          <cell r="S5289"/>
          <cell r="T5289"/>
          <cell r="U5289"/>
          <cell r="V5289"/>
          <cell r="W5289"/>
          <cell r="Y5289"/>
          <cell r="Z5289"/>
          <cell r="AA5289"/>
          <cell r="AB5289"/>
          <cell r="AC5289"/>
          <cell r="AD5289"/>
          <cell r="AE5289"/>
        </row>
        <row r="5290">
          <cell r="B5290"/>
          <cell r="C5290"/>
          <cell r="D5290"/>
          <cell r="E5290"/>
          <cell r="F5290" t="str">
            <v xml:space="preserve"> </v>
          </cell>
          <cell r="G5290"/>
          <cell r="H5290"/>
          <cell r="I5290"/>
          <cell r="J5290"/>
          <cell r="K5290"/>
          <cell r="L5290">
            <v>0</v>
          </cell>
          <cell r="M5290">
            <v>0</v>
          </cell>
          <cell r="P5290"/>
          <cell r="Q5290"/>
          <cell r="R5290"/>
          <cell r="S5290"/>
          <cell r="T5290"/>
          <cell r="U5290"/>
          <cell r="V5290"/>
          <cell r="W5290"/>
          <cell r="Y5290"/>
          <cell r="Z5290"/>
          <cell r="AA5290"/>
          <cell r="AB5290"/>
          <cell r="AC5290"/>
          <cell r="AD5290"/>
          <cell r="AE5290"/>
        </row>
        <row r="5291">
          <cell r="B5291"/>
          <cell r="C5291"/>
          <cell r="D5291"/>
          <cell r="E5291"/>
          <cell r="F5291" t="str">
            <v xml:space="preserve"> </v>
          </cell>
          <cell r="G5291"/>
          <cell r="H5291"/>
          <cell r="I5291"/>
          <cell r="J5291"/>
          <cell r="K5291"/>
          <cell r="L5291">
            <v>0</v>
          </cell>
          <cell r="M5291">
            <v>0</v>
          </cell>
          <cell r="P5291"/>
          <cell r="Q5291"/>
          <cell r="R5291"/>
          <cell r="S5291"/>
          <cell r="T5291"/>
          <cell r="U5291"/>
          <cell r="V5291"/>
          <cell r="W5291"/>
          <cell r="Y5291"/>
          <cell r="Z5291"/>
          <cell r="AA5291"/>
          <cell r="AB5291"/>
          <cell r="AC5291"/>
          <cell r="AD5291"/>
          <cell r="AE5291"/>
        </row>
        <row r="5292">
          <cell r="B5292"/>
          <cell r="C5292"/>
          <cell r="D5292"/>
          <cell r="E5292"/>
          <cell r="F5292" t="str">
            <v xml:space="preserve"> </v>
          </cell>
          <cell r="G5292"/>
          <cell r="H5292"/>
          <cell r="I5292"/>
          <cell r="J5292"/>
          <cell r="K5292"/>
          <cell r="L5292">
            <v>0</v>
          </cell>
          <cell r="M5292">
            <v>0</v>
          </cell>
          <cell r="P5292"/>
          <cell r="Q5292"/>
          <cell r="R5292"/>
          <cell r="S5292"/>
          <cell r="T5292"/>
          <cell r="U5292"/>
          <cell r="V5292"/>
          <cell r="W5292"/>
          <cell r="Y5292"/>
          <cell r="Z5292"/>
          <cell r="AA5292"/>
          <cell r="AB5292"/>
          <cell r="AC5292"/>
          <cell r="AD5292"/>
          <cell r="AE5292"/>
        </row>
        <row r="5293">
          <cell r="B5293"/>
          <cell r="C5293"/>
          <cell r="D5293"/>
          <cell r="E5293"/>
          <cell r="F5293" t="str">
            <v xml:space="preserve"> </v>
          </cell>
          <cell r="G5293"/>
          <cell r="H5293"/>
          <cell r="I5293"/>
          <cell r="J5293"/>
          <cell r="K5293"/>
          <cell r="L5293">
            <v>0</v>
          </cell>
          <cell r="M5293">
            <v>0</v>
          </cell>
          <cell r="P5293"/>
          <cell r="Q5293"/>
          <cell r="R5293"/>
          <cell r="S5293"/>
          <cell r="T5293"/>
          <cell r="U5293"/>
          <cell r="V5293"/>
          <cell r="W5293"/>
          <cell r="Y5293"/>
          <cell r="Z5293"/>
          <cell r="AA5293"/>
          <cell r="AB5293"/>
          <cell r="AC5293"/>
          <cell r="AD5293"/>
          <cell r="AE5293"/>
        </row>
        <row r="5294">
          <cell r="B5294"/>
          <cell r="C5294"/>
          <cell r="D5294"/>
          <cell r="E5294"/>
          <cell r="F5294" t="str">
            <v xml:space="preserve"> </v>
          </cell>
          <cell r="G5294"/>
          <cell r="H5294"/>
          <cell r="I5294"/>
          <cell r="J5294"/>
          <cell r="K5294"/>
          <cell r="L5294">
            <v>0</v>
          </cell>
          <cell r="M5294">
            <v>0</v>
          </cell>
          <cell r="P5294"/>
          <cell r="Q5294"/>
          <cell r="R5294"/>
          <cell r="S5294"/>
          <cell r="T5294"/>
          <cell r="U5294"/>
          <cell r="V5294"/>
          <cell r="W5294"/>
          <cell r="Y5294"/>
          <cell r="Z5294"/>
          <cell r="AA5294"/>
          <cell r="AB5294"/>
          <cell r="AC5294"/>
          <cell r="AD5294"/>
          <cell r="AE5294"/>
        </row>
        <row r="5295">
          <cell r="B5295"/>
          <cell r="C5295"/>
          <cell r="D5295"/>
          <cell r="E5295"/>
          <cell r="F5295" t="str">
            <v xml:space="preserve"> </v>
          </cell>
          <cell r="G5295"/>
          <cell r="H5295"/>
          <cell r="I5295"/>
          <cell r="J5295"/>
          <cell r="K5295"/>
          <cell r="L5295">
            <v>0</v>
          </cell>
          <cell r="M5295">
            <v>0</v>
          </cell>
          <cell r="P5295"/>
          <cell r="Q5295"/>
          <cell r="R5295"/>
          <cell r="S5295"/>
          <cell r="T5295"/>
          <cell r="U5295"/>
          <cell r="V5295"/>
          <cell r="W5295"/>
          <cell r="Y5295"/>
          <cell r="Z5295"/>
          <cell r="AA5295"/>
          <cell r="AB5295"/>
          <cell r="AC5295"/>
          <cell r="AD5295"/>
          <cell r="AE5295"/>
        </row>
        <row r="5296">
          <cell r="B5296"/>
          <cell r="C5296"/>
          <cell r="D5296"/>
          <cell r="E5296"/>
          <cell r="F5296" t="str">
            <v xml:space="preserve"> </v>
          </cell>
          <cell r="G5296"/>
          <cell r="H5296"/>
          <cell r="I5296"/>
          <cell r="J5296"/>
          <cell r="K5296"/>
          <cell r="L5296">
            <v>0</v>
          </cell>
          <cell r="M5296">
            <v>0</v>
          </cell>
          <cell r="P5296"/>
          <cell r="Q5296"/>
          <cell r="R5296"/>
          <cell r="S5296"/>
          <cell r="T5296"/>
          <cell r="U5296"/>
          <cell r="V5296"/>
          <cell r="W5296"/>
          <cell r="Y5296"/>
          <cell r="Z5296"/>
          <cell r="AA5296"/>
          <cell r="AB5296"/>
          <cell r="AC5296"/>
          <cell r="AD5296"/>
          <cell r="AE5296"/>
        </row>
        <row r="5297">
          <cell r="B5297"/>
          <cell r="C5297"/>
          <cell r="D5297"/>
          <cell r="E5297"/>
          <cell r="F5297" t="str">
            <v xml:space="preserve"> </v>
          </cell>
          <cell r="G5297"/>
          <cell r="H5297"/>
          <cell r="I5297"/>
          <cell r="J5297"/>
          <cell r="K5297"/>
          <cell r="L5297">
            <v>0</v>
          </cell>
          <cell r="M5297">
            <v>0</v>
          </cell>
          <cell r="P5297"/>
          <cell r="Q5297"/>
          <cell r="R5297"/>
          <cell r="S5297"/>
          <cell r="T5297"/>
          <cell r="U5297"/>
          <cell r="V5297"/>
          <cell r="W5297"/>
          <cell r="Y5297"/>
          <cell r="Z5297"/>
          <cell r="AA5297"/>
          <cell r="AB5297"/>
          <cell r="AC5297"/>
          <cell r="AD5297"/>
          <cell r="AE5297"/>
        </row>
        <row r="5298">
          <cell r="B5298"/>
          <cell r="C5298"/>
          <cell r="D5298"/>
          <cell r="E5298"/>
          <cell r="F5298" t="str">
            <v xml:space="preserve"> </v>
          </cell>
          <cell r="G5298"/>
          <cell r="H5298"/>
          <cell r="I5298"/>
          <cell r="J5298"/>
          <cell r="K5298"/>
          <cell r="L5298">
            <v>0</v>
          </cell>
          <cell r="M5298">
            <v>0</v>
          </cell>
          <cell r="P5298"/>
          <cell r="Q5298"/>
          <cell r="R5298"/>
          <cell r="S5298"/>
          <cell r="T5298"/>
          <cell r="U5298"/>
          <cell r="V5298"/>
          <cell r="W5298"/>
          <cell r="Y5298"/>
          <cell r="Z5298"/>
          <cell r="AA5298"/>
          <cell r="AB5298"/>
          <cell r="AC5298"/>
          <cell r="AD5298"/>
          <cell r="AE5298"/>
        </row>
        <row r="5299">
          <cell r="B5299"/>
          <cell r="C5299"/>
          <cell r="D5299"/>
          <cell r="E5299"/>
          <cell r="F5299" t="str">
            <v xml:space="preserve"> </v>
          </cell>
          <cell r="G5299"/>
          <cell r="H5299"/>
          <cell r="I5299"/>
          <cell r="J5299"/>
          <cell r="K5299"/>
          <cell r="L5299">
            <v>0</v>
          </cell>
          <cell r="M5299">
            <v>0</v>
          </cell>
          <cell r="P5299"/>
          <cell r="Q5299"/>
          <cell r="R5299"/>
          <cell r="S5299"/>
          <cell r="T5299"/>
          <cell r="U5299"/>
          <cell r="V5299"/>
          <cell r="W5299"/>
          <cell r="Y5299"/>
          <cell r="Z5299"/>
          <cell r="AA5299"/>
          <cell r="AB5299"/>
          <cell r="AC5299"/>
          <cell r="AD5299"/>
          <cell r="AE5299"/>
        </row>
        <row r="5300">
          <cell r="B5300"/>
          <cell r="C5300"/>
          <cell r="D5300"/>
          <cell r="E5300"/>
          <cell r="F5300" t="str">
            <v xml:space="preserve"> </v>
          </cell>
          <cell r="G5300"/>
          <cell r="H5300"/>
          <cell r="I5300"/>
          <cell r="J5300"/>
          <cell r="K5300"/>
          <cell r="L5300">
            <v>0</v>
          </cell>
          <cell r="M5300">
            <v>0</v>
          </cell>
          <cell r="P5300"/>
          <cell r="Q5300"/>
          <cell r="R5300"/>
          <cell r="S5300"/>
          <cell r="T5300"/>
          <cell r="U5300"/>
          <cell r="V5300"/>
          <cell r="W5300"/>
          <cell r="Y5300"/>
          <cell r="Z5300"/>
          <cell r="AA5300"/>
          <cell r="AB5300"/>
          <cell r="AC5300"/>
          <cell r="AD5300"/>
          <cell r="AE5300"/>
        </row>
        <row r="5301">
          <cell r="B5301"/>
          <cell r="C5301"/>
          <cell r="D5301"/>
          <cell r="E5301"/>
          <cell r="F5301" t="str">
            <v xml:space="preserve"> </v>
          </cell>
          <cell r="G5301"/>
          <cell r="H5301"/>
          <cell r="I5301"/>
          <cell r="J5301"/>
          <cell r="K5301"/>
          <cell r="L5301">
            <v>0</v>
          </cell>
          <cell r="M5301">
            <v>0</v>
          </cell>
          <cell r="P5301"/>
          <cell r="Q5301"/>
          <cell r="R5301"/>
          <cell r="S5301"/>
          <cell r="T5301"/>
          <cell r="U5301"/>
          <cell r="V5301"/>
          <cell r="W5301"/>
          <cell r="Y5301"/>
          <cell r="Z5301"/>
          <cell r="AA5301"/>
          <cell r="AB5301"/>
          <cell r="AC5301"/>
          <cell r="AD5301"/>
          <cell r="AE5301"/>
        </row>
        <row r="5302">
          <cell r="B5302"/>
          <cell r="C5302"/>
          <cell r="D5302"/>
          <cell r="E5302"/>
          <cell r="F5302" t="str">
            <v xml:space="preserve"> </v>
          </cell>
          <cell r="G5302"/>
          <cell r="H5302"/>
          <cell r="I5302"/>
          <cell r="J5302"/>
          <cell r="K5302"/>
          <cell r="L5302">
            <v>0</v>
          </cell>
          <cell r="M5302">
            <v>0</v>
          </cell>
          <cell r="P5302"/>
          <cell r="Q5302"/>
          <cell r="R5302"/>
          <cell r="S5302"/>
          <cell r="T5302"/>
          <cell r="U5302"/>
          <cell r="V5302"/>
          <cell r="W5302"/>
          <cell r="Y5302"/>
          <cell r="Z5302"/>
          <cell r="AA5302"/>
          <cell r="AB5302"/>
          <cell r="AC5302"/>
          <cell r="AD5302"/>
          <cell r="AE5302"/>
        </row>
        <row r="5303">
          <cell r="B5303"/>
          <cell r="C5303"/>
          <cell r="D5303"/>
          <cell r="E5303"/>
          <cell r="F5303" t="str">
            <v xml:space="preserve"> </v>
          </cell>
          <cell r="G5303"/>
          <cell r="H5303"/>
          <cell r="I5303"/>
          <cell r="J5303"/>
          <cell r="K5303"/>
          <cell r="L5303">
            <v>0</v>
          </cell>
          <cell r="M5303">
            <v>0</v>
          </cell>
          <cell r="P5303"/>
          <cell r="Q5303"/>
          <cell r="R5303"/>
          <cell r="S5303"/>
          <cell r="T5303"/>
          <cell r="U5303"/>
          <cell r="V5303"/>
          <cell r="W5303"/>
          <cell r="Y5303"/>
          <cell r="Z5303"/>
          <cell r="AA5303"/>
          <cell r="AB5303"/>
          <cell r="AC5303"/>
          <cell r="AD5303"/>
          <cell r="AE5303"/>
        </row>
        <row r="5304">
          <cell r="B5304"/>
          <cell r="C5304"/>
          <cell r="D5304"/>
          <cell r="E5304"/>
          <cell r="F5304" t="str">
            <v xml:space="preserve"> </v>
          </cell>
          <cell r="G5304"/>
          <cell r="H5304"/>
          <cell r="I5304"/>
          <cell r="J5304"/>
          <cell r="K5304"/>
          <cell r="L5304">
            <v>0</v>
          </cell>
          <cell r="M5304">
            <v>0</v>
          </cell>
          <cell r="P5304"/>
          <cell r="Q5304"/>
          <cell r="R5304"/>
          <cell r="S5304"/>
          <cell r="T5304"/>
          <cell r="U5304"/>
          <cell r="V5304"/>
          <cell r="W5304"/>
          <cell r="Y5304"/>
          <cell r="Z5304"/>
          <cell r="AA5304"/>
          <cell r="AB5304"/>
          <cell r="AC5304"/>
          <cell r="AD5304"/>
          <cell r="AE5304"/>
        </row>
        <row r="5305">
          <cell r="B5305"/>
          <cell r="C5305"/>
          <cell r="D5305"/>
          <cell r="E5305"/>
          <cell r="F5305" t="str">
            <v xml:space="preserve"> </v>
          </cell>
          <cell r="G5305"/>
          <cell r="H5305"/>
          <cell r="I5305"/>
          <cell r="J5305"/>
          <cell r="K5305"/>
          <cell r="L5305">
            <v>0</v>
          </cell>
          <cell r="M5305">
            <v>0</v>
          </cell>
          <cell r="P5305"/>
          <cell r="Q5305"/>
          <cell r="R5305"/>
          <cell r="S5305"/>
          <cell r="T5305"/>
          <cell r="U5305"/>
          <cell r="V5305"/>
          <cell r="W5305"/>
          <cell r="Y5305"/>
          <cell r="Z5305"/>
          <cell r="AA5305"/>
          <cell r="AB5305"/>
          <cell r="AC5305"/>
          <cell r="AD5305"/>
          <cell r="AE5305"/>
        </row>
        <row r="5306">
          <cell r="B5306"/>
          <cell r="C5306"/>
          <cell r="D5306"/>
          <cell r="E5306"/>
          <cell r="F5306" t="str">
            <v xml:space="preserve"> </v>
          </cell>
          <cell r="G5306"/>
          <cell r="H5306"/>
          <cell r="I5306"/>
          <cell r="J5306"/>
          <cell r="K5306"/>
          <cell r="L5306">
            <v>0</v>
          </cell>
          <cell r="M5306">
            <v>0</v>
          </cell>
          <cell r="P5306"/>
          <cell r="Q5306"/>
          <cell r="R5306"/>
          <cell r="S5306"/>
          <cell r="T5306"/>
          <cell r="U5306"/>
          <cell r="V5306"/>
          <cell r="W5306"/>
          <cell r="Y5306"/>
          <cell r="Z5306"/>
          <cell r="AA5306"/>
          <cell r="AB5306"/>
          <cell r="AC5306"/>
          <cell r="AD5306"/>
          <cell r="AE5306"/>
        </row>
        <row r="5307">
          <cell r="B5307"/>
          <cell r="C5307"/>
          <cell r="D5307"/>
          <cell r="E5307"/>
          <cell r="F5307" t="str">
            <v xml:space="preserve"> </v>
          </cell>
          <cell r="G5307"/>
          <cell r="H5307"/>
          <cell r="I5307"/>
          <cell r="J5307"/>
          <cell r="K5307"/>
          <cell r="L5307">
            <v>0</v>
          </cell>
          <cell r="M5307">
            <v>0</v>
          </cell>
          <cell r="P5307"/>
          <cell r="Q5307"/>
          <cell r="R5307"/>
          <cell r="S5307"/>
          <cell r="T5307"/>
          <cell r="U5307"/>
          <cell r="V5307"/>
          <cell r="W5307"/>
          <cell r="Y5307"/>
          <cell r="Z5307"/>
          <cell r="AA5307"/>
          <cell r="AB5307"/>
          <cell r="AC5307"/>
          <cell r="AD5307"/>
          <cell r="AE5307"/>
        </row>
        <row r="5308">
          <cell r="B5308"/>
          <cell r="C5308"/>
          <cell r="D5308"/>
          <cell r="E5308"/>
          <cell r="F5308" t="str">
            <v xml:space="preserve"> </v>
          </cell>
          <cell r="G5308"/>
          <cell r="H5308"/>
          <cell r="I5308"/>
          <cell r="J5308"/>
          <cell r="K5308"/>
          <cell r="L5308">
            <v>0</v>
          </cell>
          <cell r="M5308">
            <v>0</v>
          </cell>
          <cell r="P5308"/>
          <cell r="Q5308"/>
          <cell r="R5308"/>
          <cell r="S5308"/>
          <cell r="T5308"/>
          <cell r="U5308"/>
          <cell r="V5308"/>
          <cell r="W5308"/>
          <cell r="Y5308"/>
          <cell r="Z5308"/>
          <cell r="AA5308"/>
          <cell r="AB5308"/>
          <cell r="AC5308"/>
          <cell r="AD5308"/>
          <cell r="AE5308"/>
        </row>
        <row r="5309">
          <cell r="B5309"/>
          <cell r="C5309"/>
          <cell r="D5309"/>
          <cell r="E5309"/>
          <cell r="F5309" t="str">
            <v xml:space="preserve"> </v>
          </cell>
          <cell r="G5309"/>
          <cell r="H5309"/>
          <cell r="I5309"/>
          <cell r="J5309"/>
          <cell r="K5309"/>
          <cell r="L5309">
            <v>0</v>
          </cell>
          <cell r="M5309">
            <v>0</v>
          </cell>
          <cell r="P5309"/>
          <cell r="Q5309"/>
          <cell r="R5309"/>
          <cell r="S5309"/>
          <cell r="T5309"/>
          <cell r="U5309"/>
          <cell r="V5309"/>
          <cell r="W5309"/>
          <cell r="Y5309"/>
          <cell r="Z5309"/>
          <cell r="AA5309"/>
          <cell r="AB5309"/>
          <cell r="AC5309"/>
          <cell r="AD5309"/>
          <cell r="AE5309"/>
        </row>
        <row r="5310">
          <cell r="B5310"/>
          <cell r="C5310"/>
          <cell r="D5310"/>
          <cell r="E5310"/>
          <cell r="F5310" t="str">
            <v xml:space="preserve"> </v>
          </cell>
          <cell r="G5310"/>
          <cell r="H5310"/>
          <cell r="I5310"/>
          <cell r="J5310"/>
          <cell r="K5310"/>
          <cell r="L5310">
            <v>0</v>
          </cell>
          <cell r="M5310">
            <v>0</v>
          </cell>
          <cell r="P5310"/>
          <cell r="Q5310"/>
          <cell r="R5310"/>
          <cell r="S5310"/>
          <cell r="T5310"/>
          <cell r="U5310"/>
          <cell r="V5310"/>
          <cell r="W5310"/>
          <cell r="Y5310"/>
          <cell r="Z5310"/>
          <cell r="AA5310"/>
          <cell r="AB5310"/>
          <cell r="AC5310"/>
          <cell r="AD5310"/>
          <cell r="AE5310"/>
        </row>
        <row r="5311">
          <cell r="B5311"/>
          <cell r="C5311"/>
          <cell r="D5311"/>
          <cell r="E5311"/>
          <cell r="F5311" t="str">
            <v xml:space="preserve"> </v>
          </cell>
          <cell r="G5311"/>
          <cell r="H5311"/>
          <cell r="I5311"/>
          <cell r="J5311"/>
          <cell r="K5311"/>
          <cell r="L5311">
            <v>0</v>
          </cell>
          <cell r="M5311">
            <v>0</v>
          </cell>
          <cell r="P5311"/>
          <cell r="Q5311"/>
          <cell r="R5311"/>
          <cell r="S5311"/>
          <cell r="T5311"/>
          <cell r="U5311"/>
          <cell r="V5311"/>
          <cell r="W5311"/>
          <cell r="Y5311"/>
          <cell r="Z5311"/>
          <cell r="AA5311"/>
          <cell r="AB5311"/>
          <cell r="AC5311"/>
          <cell r="AD5311"/>
          <cell r="AE5311"/>
        </row>
        <row r="5312">
          <cell r="B5312"/>
          <cell r="C5312"/>
          <cell r="D5312"/>
          <cell r="E5312"/>
          <cell r="F5312" t="str">
            <v xml:space="preserve"> </v>
          </cell>
          <cell r="G5312"/>
          <cell r="H5312"/>
          <cell r="I5312"/>
          <cell r="J5312"/>
          <cell r="K5312"/>
          <cell r="L5312">
            <v>0</v>
          </cell>
          <cell r="M5312">
            <v>0</v>
          </cell>
          <cell r="P5312"/>
          <cell r="Q5312"/>
          <cell r="R5312"/>
          <cell r="S5312"/>
          <cell r="T5312"/>
          <cell r="U5312"/>
          <cell r="V5312"/>
          <cell r="W5312"/>
          <cell r="Y5312"/>
          <cell r="Z5312"/>
          <cell r="AA5312"/>
          <cell r="AB5312"/>
          <cell r="AC5312"/>
          <cell r="AD5312"/>
          <cell r="AE5312"/>
        </row>
        <row r="5313">
          <cell r="B5313"/>
          <cell r="C5313"/>
          <cell r="D5313"/>
          <cell r="E5313"/>
          <cell r="F5313" t="str">
            <v xml:space="preserve"> </v>
          </cell>
          <cell r="G5313"/>
          <cell r="H5313"/>
          <cell r="I5313"/>
          <cell r="J5313"/>
          <cell r="K5313"/>
          <cell r="L5313">
            <v>0</v>
          </cell>
          <cell r="M5313">
            <v>0</v>
          </cell>
          <cell r="P5313"/>
          <cell r="Q5313"/>
          <cell r="R5313"/>
          <cell r="S5313"/>
          <cell r="T5313"/>
          <cell r="U5313"/>
          <cell r="V5313"/>
          <cell r="W5313"/>
          <cell r="Y5313"/>
          <cell r="Z5313"/>
          <cell r="AA5313"/>
          <cell r="AB5313"/>
          <cell r="AC5313"/>
          <cell r="AD5313"/>
          <cell r="AE5313"/>
        </row>
        <row r="5314">
          <cell r="B5314"/>
          <cell r="C5314"/>
          <cell r="D5314"/>
          <cell r="E5314"/>
          <cell r="F5314" t="str">
            <v xml:space="preserve"> </v>
          </cell>
          <cell r="G5314"/>
          <cell r="H5314"/>
          <cell r="I5314"/>
          <cell r="J5314"/>
          <cell r="K5314"/>
          <cell r="L5314">
            <v>0</v>
          </cell>
          <cell r="M5314">
            <v>0</v>
          </cell>
          <cell r="P5314"/>
          <cell r="Q5314"/>
          <cell r="R5314"/>
          <cell r="S5314"/>
          <cell r="T5314"/>
          <cell r="U5314"/>
          <cell r="V5314"/>
          <cell r="W5314"/>
          <cell r="Y5314"/>
          <cell r="Z5314"/>
          <cell r="AA5314"/>
          <cell r="AB5314"/>
          <cell r="AC5314"/>
          <cell r="AD5314"/>
          <cell r="AE5314"/>
        </row>
        <row r="5315">
          <cell r="B5315"/>
          <cell r="C5315"/>
          <cell r="D5315"/>
          <cell r="E5315"/>
          <cell r="F5315" t="str">
            <v xml:space="preserve"> </v>
          </cell>
          <cell r="G5315"/>
          <cell r="H5315"/>
          <cell r="I5315"/>
          <cell r="J5315"/>
          <cell r="K5315"/>
          <cell r="L5315">
            <v>0</v>
          </cell>
          <cell r="M5315">
            <v>0</v>
          </cell>
          <cell r="P5315"/>
          <cell r="Q5315"/>
          <cell r="R5315"/>
          <cell r="S5315"/>
          <cell r="T5315"/>
          <cell r="U5315"/>
          <cell r="V5315"/>
          <cell r="W5315"/>
          <cell r="Y5315"/>
          <cell r="Z5315"/>
          <cell r="AA5315"/>
          <cell r="AB5315"/>
          <cell r="AC5315"/>
          <cell r="AD5315"/>
          <cell r="AE5315"/>
        </row>
        <row r="5316">
          <cell r="B5316"/>
          <cell r="C5316"/>
          <cell r="D5316"/>
          <cell r="E5316"/>
          <cell r="F5316" t="str">
            <v xml:space="preserve"> </v>
          </cell>
          <cell r="G5316"/>
          <cell r="H5316"/>
          <cell r="I5316"/>
          <cell r="J5316"/>
          <cell r="K5316"/>
          <cell r="L5316">
            <v>0</v>
          </cell>
          <cell r="M5316">
            <v>0</v>
          </cell>
          <cell r="P5316"/>
          <cell r="Q5316"/>
          <cell r="R5316"/>
          <cell r="S5316"/>
          <cell r="T5316"/>
          <cell r="U5316"/>
          <cell r="V5316"/>
          <cell r="W5316"/>
          <cell r="Y5316"/>
          <cell r="Z5316"/>
          <cell r="AA5316"/>
          <cell r="AB5316"/>
          <cell r="AC5316"/>
          <cell r="AD5316"/>
          <cell r="AE5316"/>
        </row>
        <row r="5317">
          <cell r="B5317"/>
          <cell r="C5317"/>
          <cell r="D5317"/>
          <cell r="E5317"/>
          <cell r="F5317" t="str">
            <v xml:space="preserve"> </v>
          </cell>
          <cell r="G5317"/>
          <cell r="H5317"/>
          <cell r="I5317"/>
          <cell r="J5317"/>
          <cell r="K5317"/>
          <cell r="L5317">
            <v>0</v>
          </cell>
          <cell r="M5317">
            <v>0</v>
          </cell>
          <cell r="P5317"/>
          <cell r="Q5317"/>
          <cell r="R5317"/>
          <cell r="S5317"/>
          <cell r="T5317"/>
          <cell r="U5317"/>
          <cell r="V5317"/>
          <cell r="W5317"/>
          <cell r="Y5317"/>
          <cell r="Z5317"/>
          <cell r="AA5317"/>
          <cell r="AB5317"/>
          <cell r="AC5317"/>
          <cell r="AD5317"/>
          <cell r="AE5317"/>
        </row>
        <row r="5318">
          <cell r="B5318"/>
          <cell r="C5318"/>
          <cell r="D5318"/>
          <cell r="E5318"/>
          <cell r="F5318" t="str">
            <v xml:space="preserve"> </v>
          </cell>
          <cell r="G5318"/>
          <cell r="H5318"/>
          <cell r="I5318"/>
          <cell r="J5318"/>
          <cell r="K5318"/>
          <cell r="L5318">
            <v>0</v>
          </cell>
          <cell r="M5318">
            <v>0</v>
          </cell>
          <cell r="P5318"/>
          <cell r="Q5318"/>
          <cell r="R5318"/>
          <cell r="S5318"/>
          <cell r="T5318"/>
          <cell r="U5318"/>
          <cell r="V5318"/>
          <cell r="W5318"/>
          <cell r="Y5318"/>
          <cell r="Z5318"/>
          <cell r="AA5318"/>
          <cell r="AB5318"/>
          <cell r="AC5318"/>
          <cell r="AD5318"/>
          <cell r="AE5318"/>
        </row>
        <row r="5319">
          <cell r="B5319"/>
          <cell r="C5319"/>
          <cell r="D5319"/>
          <cell r="E5319"/>
          <cell r="F5319" t="str">
            <v xml:space="preserve"> </v>
          </cell>
          <cell r="G5319"/>
          <cell r="H5319"/>
          <cell r="I5319"/>
          <cell r="J5319"/>
          <cell r="K5319"/>
          <cell r="L5319">
            <v>0</v>
          </cell>
          <cell r="M5319">
            <v>0</v>
          </cell>
          <cell r="P5319"/>
          <cell r="Q5319"/>
          <cell r="R5319"/>
          <cell r="S5319"/>
          <cell r="T5319"/>
          <cell r="U5319"/>
          <cell r="V5319"/>
          <cell r="W5319"/>
          <cell r="Y5319"/>
          <cell r="Z5319"/>
          <cell r="AA5319"/>
          <cell r="AB5319"/>
          <cell r="AC5319"/>
          <cell r="AD5319"/>
          <cell r="AE5319"/>
        </row>
        <row r="5320">
          <cell r="B5320"/>
          <cell r="C5320"/>
          <cell r="D5320"/>
          <cell r="E5320"/>
          <cell r="F5320" t="str">
            <v xml:space="preserve"> </v>
          </cell>
          <cell r="G5320"/>
          <cell r="H5320"/>
          <cell r="I5320"/>
          <cell r="J5320"/>
          <cell r="K5320"/>
          <cell r="L5320">
            <v>0</v>
          </cell>
          <cell r="M5320">
            <v>0</v>
          </cell>
          <cell r="P5320"/>
          <cell r="Q5320"/>
          <cell r="R5320"/>
          <cell r="S5320"/>
          <cell r="T5320"/>
          <cell r="U5320"/>
          <cell r="V5320"/>
          <cell r="W5320"/>
          <cell r="Y5320"/>
          <cell r="Z5320"/>
          <cell r="AA5320"/>
          <cell r="AB5320"/>
          <cell r="AC5320"/>
          <cell r="AD5320"/>
          <cell r="AE5320"/>
        </row>
        <row r="5321">
          <cell r="B5321"/>
          <cell r="C5321"/>
          <cell r="D5321"/>
          <cell r="E5321"/>
          <cell r="F5321" t="str">
            <v xml:space="preserve"> </v>
          </cell>
          <cell r="G5321"/>
          <cell r="H5321"/>
          <cell r="I5321"/>
          <cell r="J5321"/>
          <cell r="K5321"/>
          <cell r="L5321">
            <v>0</v>
          </cell>
          <cell r="M5321">
            <v>0</v>
          </cell>
          <cell r="P5321"/>
          <cell r="Q5321"/>
          <cell r="R5321"/>
          <cell r="S5321"/>
          <cell r="T5321"/>
          <cell r="U5321"/>
          <cell r="V5321"/>
          <cell r="W5321"/>
          <cell r="Y5321"/>
          <cell r="Z5321"/>
          <cell r="AA5321"/>
          <cell r="AB5321"/>
          <cell r="AC5321"/>
          <cell r="AD5321"/>
          <cell r="AE5321"/>
        </row>
        <row r="5322">
          <cell r="B5322"/>
          <cell r="C5322"/>
          <cell r="D5322"/>
          <cell r="E5322"/>
          <cell r="F5322" t="str">
            <v xml:space="preserve"> </v>
          </cell>
          <cell r="G5322"/>
          <cell r="H5322"/>
          <cell r="I5322"/>
          <cell r="J5322"/>
          <cell r="K5322"/>
          <cell r="L5322">
            <v>0</v>
          </cell>
          <cell r="M5322">
            <v>0</v>
          </cell>
          <cell r="P5322"/>
          <cell r="Q5322"/>
          <cell r="R5322"/>
          <cell r="S5322"/>
          <cell r="T5322"/>
          <cell r="U5322"/>
          <cell r="V5322"/>
          <cell r="W5322"/>
          <cell r="Y5322"/>
          <cell r="Z5322"/>
          <cell r="AA5322"/>
          <cell r="AB5322"/>
          <cell r="AC5322"/>
          <cell r="AD5322"/>
          <cell r="AE5322"/>
        </row>
        <row r="5323">
          <cell r="B5323"/>
          <cell r="C5323"/>
          <cell r="D5323"/>
          <cell r="E5323"/>
          <cell r="F5323" t="str">
            <v xml:space="preserve"> </v>
          </cell>
          <cell r="G5323"/>
          <cell r="H5323"/>
          <cell r="I5323"/>
          <cell r="J5323"/>
          <cell r="K5323"/>
          <cell r="L5323">
            <v>0</v>
          </cell>
          <cell r="M5323">
            <v>0</v>
          </cell>
          <cell r="P5323"/>
          <cell r="Q5323"/>
          <cell r="R5323"/>
          <cell r="S5323"/>
          <cell r="T5323"/>
          <cell r="U5323"/>
          <cell r="V5323"/>
          <cell r="W5323"/>
          <cell r="Y5323"/>
          <cell r="Z5323"/>
          <cell r="AA5323"/>
          <cell r="AB5323"/>
          <cell r="AC5323"/>
          <cell r="AD5323"/>
          <cell r="AE5323"/>
        </row>
        <row r="5324">
          <cell r="B5324"/>
          <cell r="C5324"/>
          <cell r="D5324"/>
          <cell r="E5324"/>
          <cell r="F5324" t="str">
            <v xml:space="preserve"> </v>
          </cell>
          <cell r="G5324"/>
          <cell r="H5324"/>
          <cell r="I5324"/>
          <cell r="J5324"/>
          <cell r="K5324"/>
          <cell r="L5324">
            <v>0</v>
          </cell>
          <cell r="M5324">
            <v>0</v>
          </cell>
          <cell r="P5324"/>
          <cell r="Q5324"/>
          <cell r="R5324"/>
          <cell r="S5324"/>
          <cell r="T5324"/>
          <cell r="U5324"/>
          <cell r="V5324"/>
          <cell r="W5324"/>
          <cell r="Y5324"/>
          <cell r="Z5324"/>
          <cell r="AA5324"/>
          <cell r="AB5324"/>
          <cell r="AC5324"/>
          <cell r="AD5324"/>
          <cell r="AE5324"/>
        </row>
        <row r="5325">
          <cell r="B5325"/>
          <cell r="C5325"/>
          <cell r="D5325"/>
          <cell r="E5325"/>
          <cell r="F5325" t="str">
            <v xml:space="preserve"> </v>
          </cell>
          <cell r="G5325"/>
          <cell r="H5325"/>
          <cell r="I5325"/>
          <cell r="J5325"/>
          <cell r="K5325"/>
          <cell r="L5325">
            <v>0</v>
          </cell>
          <cell r="M5325">
            <v>0</v>
          </cell>
          <cell r="P5325"/>
          <cell r="Q5325"/>
          <cell r="R5325"/>
          <cell r="S5325"/>
          <cell r="T5325"/>
          <cell r="U5325"/>
          <cell r="V5325"/>
          <cell r="W5325"/>
          <cell r="Y5325"/>
          <cell r="Z5325"/>
          <cell r="AA5325"/>
          <cell r="AB5325"/>
          <cell r="AC5325"/>
          <cell r="AD5325"/>
          <cell r="AE5325"/>
        </row>
        <row r="5326">
          <cell r="B5326"/>
          <cell r="C5326"/>
          <cell r="D5326"/>
          <cell r="E5326"/>
          <cell r="F5326" t="str">
            <v xml:space="preserve"> </v>
          </cell>
          <cell r="G5326"/>
          <cell r="H5326"/>
          <cell r="I5326"/>
          <cell r="J5326"/>
          <cell r="K5326"/>
          <cell r="L5326">
            <v>0</v>
          </cell>
          <cell r="M5326">
            <v>0</v>
          </cell>
          <cell r="P5326"/>
          <cell r="Q5326"/>
          <cell r="R5326"/>
          <cell r="S5326"/>
          <cell r="T5326"/>
          <cell r="U5326"/>
          <cell r="V5326"/>
          <cell r="W5326"/>
          <cell r="Y5326"/>
          <cell r="Z5326"/>
          <cell r="AA5326"/>
          <cell r="AB5326"/>
          <cell r="AC5326"/>
          <cell r="AD5326"/>
          <cell r="AE5326"/>
        </row>
        <row r="5327">
          <cell r="B5327"/>
          <cell r="C5327"/>
          <cell r="D5327"/>
          <cell r="E5327"/>
          <cell r="F5327" t="str">
            <v xml:space="preserve"> </v>
          </cell>
          <cell r="G5327"/>
          <cell r="H5327"/>
          <cell r="I5327"/>
          <cell r="J5327"/>
          <cell r="K5327"/>
          <cell r="L5327">
            <v>0</v>
          </cell>
          <cell r="M5327">
            <v>0</v>
          </cell>
          <cell r="P5327"/>
          <cell r="Q5327"/>
          <cell r="R5327"/>
          <cell r="S5327"/>
          <cell r="T5327"/>
          <cell r="U5327"/>
          <cell r="V5327"/>
          <cell r="W5327"/>
          <cell r="Y5327"/>
          <cell r="Z5327"/>
          <cell r="AA5327"/>
          <cell r="AB5327"/>
          <cell r="AC5327"/>
          <cell r="AD5327"/>
          <cell r="AE5327"/>
        </row>
        <row r="5328">
          <cell r="B5328"/>
          <cell r="C5328"/>
          <cell r="D5328"/>
          <cell r="E5328"/>
          <cell r="F5328" t="str">
            <v xml:space="preserve"> </v>
          </cell>
          <cell r="G5328"/>
          <cell r="H5328"/>
          <cell r="I5328"/>
          <cell r="J5328"/>
          <cell r="K5328"/>
          <cell r="L5328">
            <v>0</v>
          </cell>
          <cell r="M5328">
            <v>0</v>
          </cell>
          <cell r="P5328"/>
          <cell r="Q5328"/>
          <cell r="R5328"/>
          <cell r="S5328"/>
          <cell r="T5328"/>
          <cell r="U5328"/>
          <cell r="V5328"/>
          <cell r="W5328"/>
          <cell r="Y5328"/>
          <cell r="Z5328"/>
          <cell r="AA5328"/>
          <cell r="AB5328"/>
          <cell r="AC5328"/>
          <cell r="AD5328"/>
          <cell r="AE5328"/>
        </row>
        <row r="5329">
          <cell r="B5329"/>
          <cell r="C5329"/>
          <cell r="D5329"/>
          <cell r="E5329"/>
          <cell r="F5329" t="str">
            <v xml:space="preserve"> </v>
          </cell>
          <cell r="G5329"/>
          <cell r="H5329"/>
          <cell r="I5329"/>
          <cell r="J5329"/>
          <cell r="K5329"/>
          <cell r="L5329">
            <v>0</v>
          </cell>
          <cell r="M5329">
            <v>0</v>
          </cell>
          <cell r="P5329"/>
          <cell r="Q5329"/>
          <cell r="R5329"/>
          <cell r="S5329"/>
          <cell r="T5329"/>
          <cell r="U5329"/>
          <cell r="V5329"/>
          <cell r="W5329"/>
          <cell r="Y5329"/>
          <cell r="Z5329"/>
          <cell r="AA5329"/>
          <cell r="AB5329"/>
          <cell r="AC5329"/>
          <cell r="AD5329"/>
          <cell r="AE5329"/>
        </row>
        <row r="5330">
          <cell r="B5330"/>
          <cell r="C5330"/>
          <cell r="D5330"/>
          <cell r="E5330"/>
          <cell r="F5330" t="str">
            <v xml:space="preserve"> </v>
          </cell>
          <cell r="G5330"/>
          <cell r="H5330"/>
          <cell r="I5330"/>
          <cell r="J5330"/>
          <cell r="K5330"/>
          <cell r="L5330">
            <v>0</v>
          </cell>
          <cell r="M5330">
            <v>0</v>
          </cell>
          <cell r="P5330"/>
          <cell r="Q5330"/>
          <cell r="R5330"/>
          <cell r="S5330"/>
          <cell r="T5330"/>
          <cell r="U5330"/>
          <cell r="V5330"/>
          <cell r="W5330"/>
          <cell r="Y5330"/>
          <cell r="Z5330"/>
          <cell r="AA5330"/>
          <cell r="AB5330"/>
          <cell r="AC5330"/>
          <cell r="AD5330"/>
          <cell r="AE5330"/>
        </row>
        <row r="5331">
          <cell r="B5331"/>
          <cell r="C5331"/>
          <cell r="D5331"/>
          <cell r="E5331"/>
          <cell r="F5331" t="str">
            <v xml:space="preserve"> </v>
          </cell>
          <cell r="G5331"/>
          <cell r="H5331"/>
          <cell r="I5331"/>
          <cell r="J5331"/>
          <cell r="K5331"/>
          <cell r="L5331">
            <v>0</v>
          </cell>
          <cell r="M5331">
            <v>0</v>
          </cell>
          <cell r="P5331"/>
          <cell r="Q5331"/>
          <cell r="R5331"/>
          <cell r="S5331"/>
          <cell r="T5331"/>
          <cell r="U5331"/>
          <cell r="V5331"/>
          <cell r="W5331"/>
          <cell r="Y5331"/>
          <cell r="Z5331"/>
          <cell r="AA5331"/>
          <cell r="AB5331"/>
          <cell r="AC5331"/>
          <cell r="AD5331"/>
          <cell r="AE5331"/>
        </row>
        <row r="5332">
          <cell r="B5332"/>
          <cell r="C5332"/>
          <cell r="D5332"/>
          <cell r="E5332"/>
          <cell r="F5332" t="str">
            <v xml:space="preserve"> </v>
          </cell>
          <cell r="G5332"/>
          <cell r="H5332"/>
          <cell r="I5332"/>
          <cell r="J5332"/>
          <cell r="K5332"/>
          <cell r="L5332">
            <v>0</v>
          </cell>
          <cell r="M5332">
            <v>0</v>
          </cell>
          <cell r="P5332"/>
          <cell r="Q5332"/>
          <cell r="R5332"/>
          <cell r="S5332"/>
          <cell r="T5332"/>
          <cell r="U5332"/>
          <cell r="V5332"/>
          <cell r="W5332"/>
          <cell r="Y5332"/>
          <cell r="Z5332"/>
          <cell r="AA5332"/>
          <cell r="AB5332"/>
          <cell r="AC5332"/>
          <cell r="AD5332"/>
          <cell r="AE5332"/>
        </row>
        <row r="5333">
          <cell r="B5333"/>
          <cell r="C5333"/>
          <cell r="D5333"/>
          <cell r="E5333"/>
          <cell r="F5333" t="str">
            <v xml:space="preserve"> </v>
          </cell>
          <cell r="G5333"/>
          <cell r="H5333"/>
          <cell r="I5333"/>
          <cell r="J5333"/>
          <cell r="K5333"/>
          <cell r="L5333">
            <v>0</v>
          </cell>
          <cell r="M5333">
            <v>0</v>
          </cell>
          <cell r="P5333"/>
          <cell r="Q5333"/>
          <cell r="R5333"/>
          <cell r="S5333"/>
          <cell r="T5333"/>
          <cell r="U5333"/>
          <cell r="V5333"/>
          <cell r="W5333"/>
          <cell r="Y5333"/>
          <cell r="Z5333"/>
          <cell r="AA5333"/>
          <cell r="AB5333"/>
          <cell r="AC5333"/>
          <cell r="AD5333"/>
          <cell r="AE5333"/>
        </row>
        <row r="5334">
          <cell r="B5334"/>
          <cell r="C5334"/>
          <cell r="D5334"/>
          <cell r="E5334"/>
          <cell r="F5334" t="str">
            <v xml:space="preserve"> </v>
          </cell>
          <cell r="G5334"/>
          <cell r="H5334"/>
          <cell r="I5334"/>
          <cell r="J5334"/>
          <cell r="K5334"/>
          <cell r="L5334">
            <v>0</v>
          </cell>
          <cell r="M5334">
            <v>0</v>
          </cell>
          <cell r="P5334"/>
          <cell r="Q5334"/>
          <cell r="R5334"/>
          <cell r="S5334"/>
          <cell r="T5334"/>
          <cell r="U5334"/>
          <cell r="V5334"/>
          <cell r="W5334"/>
          <cell r="Y5334"/>
          <cell r="Z5334"/>
          <cell r="AA5334"/>
          <cell r="AB5334"/>
          <cell r="AC5334"/>
          <cell r="AD5334"/>
          <cell r="AE5334"/>
        </row>
        <row r="5335">
          <cell r="B5335"/>
          <cell r="C5335"/>
          <cell r="D5335"/>
          <cell r="E5335"/>
          <cell r="F5335" t="str">
            <v xml:space="preserve"> </v>
          </cell>
          <cell r="G5335"/>
          <cell r="H5335"/>
          <cell r="I5335"/>
          <cell r="J5335"/>
          <cell r="K5335"/>
          <cell r="L5335">
            <v>0</v>
          </cell>
          <cell r="M5335">
            <v>0</v>
          </cell>
          <cell r="P5335"/>
          <cell r="Q5335"/>
          <cell r="R5335"/>
          <cell r="S5335"/>
          <cell r="T5335"/>
          <cell r="U5335"/>
          <cell r="V5335"/>
          <cell r="W5335"/>
          <cell r="Y5335"/>
          <cell r="Z5335"/>
          <cell r="AA5335"/>
          <cell r="AB5335"/>
          <cell r="AC5335"/>
          <cell r="AD5335"/>
          <cell r="AE5335"/>
        </row>
        <row r="5336">
          <cell r="B5336"/>
          <cell r="C5336"/>
          <cell r="D5336"/>
          <cell r="E5336"/>
          <cell r="F5336" t="str">
            <v xml:space="preserve"> </v>
          </cell>
          <cell r="G5336"/>
          <cell r="H5336"/>
          <cell r="I5336"/>
          <cell r="J5336"/>
          <cell r="K5336"/>
          <cell r="L5336">
            <v>0</v>
          </cell>
          <cell r="M5336">
            <v>0</v>
          </cell>
          <cell r="P5336"/>
          <cell r="Q5336"/>
          <cell r="R5336"/>
          <cell r="S5336"/>
          <cell r="T5336"/>
          <cell r="U5336"/>
          <cell r="V5336"/>
          <cell r="W5336"/>
          <cell r="Y5336"/>
          <cell r="Z5336"/>
          <cell r="AA5336"/>
          <cell r="AB5336"/>
          <cell r="AC5336"/>
          <cell r="AD5336"/>
          <cell r="AE5336"/>
        </row>
        <row r="5337">
          <cell r="B5337"/>
          <cell r="C5337"/>
          <cell r="D5337"/>
          <cell r="E5337"/>
          <cell r="F5337" t="str">
            <v xml:space="preserve"> </v>
          </cell>
          <cell r="G5337"/>
          <cell r="H5337"/>
          <cell r="I5337"/>
          <cell r="J5337"/>
          <cell r="K5337"/>
          <cell r="L5337">
            <v>0</v>
          </cell>
          <cell r="M5337">
            <v>0</v>
          </cell>
          <cell r="P5337"/>
          <cell r="Q5337"/>
          <cell r="R5337"/>
          <cell r="S5337"/>
          <cell r="T5337"/>
          <cell r="U5337"/>
          <cell r="V5337"/>
          <cell r="W5337"/>
          <cell r="Y5337"/>
          <cell r="Z5337"/>
          <cell r="AA5337"/>
          <cell r="AB5337"/>
          <cell r="AC5337"/>
          <cell r="AD5337"/>
          <cell r="AE5337"/>
        </row>
        <row r="5338">
          <cell r="B5338"/>
          <cell r="C5338"/>
          <cell r="D5338"/>
          <cell r="E5338"/>
          <cell r="F5338" t="str">
            <v xml:space="preserve"> </v>
          </cell>
          <cell r="G5338"/>
          <cell r="H5338"/>
          <cell r="I5338"/>
          <cell r="J5338"/>
          <cell r="K5338"/>
          <cell r="L5338">
            <v>0</v>
          </cell>
          <cell r="M5338">
            <v>0</v>
          </cell>
          <cell r="P5338"/>
          <cell r="Q5338"/>
          <cell r="R5338"/>
          <cell r="S5338"/>
          <cell r="T5338"/>
          <cell r="U5338"/>
          <cell r="V5338"/>
          <cell r="W5338"/>
          <cell r="Y5338"/>
          <cell r="Z5338"/>
          <cell r="AA5338"/>
          <cell r="AB5338"/>
          <cell r="AC5338"/>
          <cell r="AD5338"/>
          <cell r="AE5338"/>
        </row>
        <row r="5339">
          <cell r="B5339"/>
          <cell r="C5339"/>
          <cell r="D5339"/>
          <cell r="E5339"/>
          <cell r="F5339" t="str">
            <v xml:space="preserve"> </v>
          </cell>
          <cell r="G5339"/>
          <cell r="H5339"/>
          <cell r="I5339"/>
          <cell r="J5339"/>
          <cell r="K5339"/>
          <cell r="L5339">
            <v>0</v>
          </cell>
          <cell r="M5339">
            <v>0</v>
          </cell>
          <cell r="P5339"/>
          <cell r="Q5339"/>
          <cell r="R5339"/>
          <cell r="S5339"/>
          <cell r="T5339"/>
          <cell r="U5339"/>
          <cell r="V5339"/>
          <cell r="W5339"/>
          <cell r="Y5339"/>
          <cell r="Z5339"/>
          <cell r="AA5339"/>
          <cell r="AB5339"/>
          <cell r="AC5339"/>
          <cell r="AD5339"/>
          <cell r="AE5339"/>
        </row>
        <row r="5340">
          <cell r="B5340"/>
          <cell r="C5340"/>
          <cell r="D5340"/>
          <cell r="E5340"/>
          <cell r="F5340" t="str">
            <v xml:space="preserve"> </v>
          </cell>
          <cell r="G5340"/>
          <cell r="H5340"/>
          <cell r="I5340"/>
          <cell r="J5340"/>
          <cell r="K5340"/>
          <cell r="L5340">
            <v>0</v>
          </cell>
          <cell r="M5340">
            <v>0</v>
          </cell>
          <cell r="P5340"/>
          <cell r="Q5340"/>
          <cell r="R5340"/>
          <cell r="S5340"/>
          <cell r="T5340"/>
          <cell r="U5340"/>
          <cell r="V5340"/>
          <cell r="W5340"/>
          <cell r="Y5340"/>
          <cell r="Z5340"/>
          <cell r="AA5340"/>
          <cell r="AB5340"/>
          <cell r="AC5340"/>
          <cell r="AD5340"/>
          <cell r="AE5340"/>
        </row>
        <row r="5341">
          <cell r="B5341"/>
          <cell r="C5341"/>
          <cell r="D5341"/>
          <cell r="E5341"/>
          <cell r="F5341" t="str">
            <v xml:space="preserve"> </v>
          </cell>
          <cell r="G5341"/>
          <cell r="H5341"/>
          <cell r="I5341"/>
          <cell r="J5341"/>
          <cell r="K5341"/>
          <cell r="L5341">
            <v>0</v>
          </cell>
          <cell r="M5341">
            <v>0</v>
          </cell>
          <cell r="P5341"/>
          <cell r="Q5341"/>
          <cell r="R5341"/>
          <cell r="S5341"/>
          <cell r="T5341"/>
          <cell r="U5341"/>
          <cell r="V5341"/>
          <cell r="W5341"/>
          <cell r="Y5341"/>
          <cell r="Z5341"/>
          <cell r="AA5341"/>
          <cell r="AB5341"/>
          <cell r="AC5341"/>
          <cell r="AD5341"/>
          <cell r="AE5341"/>
        </row>
        <row r="5342">
          <cell r="B5342"/>
          <cell r="C5342"/>
          <cell r="D5342"/>
          <cell r="E5342"/>
          <cell r="F5342" t="str">
            <v xml:space="preserve"> </v>
          </cell>
          <cell r="G5342"/>
          <cell r="H5342"/>
          <cell r="I5342"/>
          <cell r="J5342"/>
          <cell r="K5342"/>
          <cell r="L5342">
            <v>0</v>
          </cell>
          <cell r="M5342">
            <v>0</v>
          </cell>
          <cell r="P5342"/>
          <cell r="Q5342"/>
          <cell r="R5342"/>
          <cell r="S5342"/>
          <cell r="T5342"/>
          <cell r="U5342"/>
          <cell r="V5342"/>
          <cell r="W5342"/>
          <cell r="Y5342"/>
          <cell r="Z5342"/>
          <cell r="AA5342"/>
          <cell r="AB5342"/>
          <cell r="AC5342"/>
          <cell r="AD5342"/>
          <cell r="AE5342"/>
        </row>
        <row r="5343">
          <cell r="B5343"/>
          <cell r="C5343"/>
          <cell r="D5343"/>
          <cell r="E5343"/>
          <cell r="F5343" t="str">
            <v xml:space="preserve"> </v>
          </cell>
          <cell r="G5343"/>
          <cell r="H5343"/>
          <cell r="I5343"/>
          <cell r="J5343"/>
          <cell r="K5343"/>
          <cell r="L5343">
            <v>0</v>
          </cell>
          <cell r="M5343">
            <v>0</v>
          </cell>
          <cell r="P5343"/>
          <cell r="Q5343"/>
          <cell r="R5343"/>
          <cell r="S5343"/>
          <cell r="T5343"/>
          <cell r="U5343"/>
          <cell r="V5343"/>
          <cell r="W5343"/>
          <cell r="Y5343"/>
          <cell r="Z5343"/>
          <cell r="AA5343"/>
          <cell r="AB5343"/>
          <cell r="AC5343"/>
          <cell r="AD5343"/>
          <cell r="AE5343"/>
        </row>
        <row r="5344">
          <cell r="B5344"/>
          <cell r="C5344"/>
          <cell r="D5344"/>
          <cell r="E5344"/>
          <cell r="F5344" t="str">
            <v xml:space="preserve"> </v>
          </cell>
          <cell r="G5344"/>
          <cell r="H5344"/>
          <cell r="I5344"/>
          <cell r="J5344"/>
          <cell r="K5344"/>
          <cell r="L5344">
            <v>0</v>
          </cell>
          <cell r="M5344">
            <v>0</v>
          </cell>
          <cell r="P5344"/>
          <cell r="Q5344"/>
          <cell r="R5344"/>
          <cell r="S5344"/>
          <cell r="T5344"/>
          <cell r="U5344"/>
          <cell r="V5344"/>
          <cell r="W5344"/>
          <cell r="Y5344"/>
          <cell r="Z5344"/>
          <cell r="AA5344"/>
          <cell r="AB5344"/>
          <cell r="AC5344"/>
          <cell r="AD5344"/>
          <cell r="AE5344"/>
        </row>
        <row r="5345">
          <cell r="B5345"/>
          <cell r="C5345"/>
          <cell r="D5345"/>
          <cell r="E5345"/>
          <cell r="F5345" t="str">
            <v xml:space="preserve"> </v>
          </cell>
          <cell r="G5345"/>
          <cell r="H5345"/>
          <cell r="I5345"/>
          <cell r="J5345"/>
          <cell r="K5345"/>
          <cell r="L5345">
            <v>0</v>
          </cell>
          <cell r="M5345">
            <v>0</v>
          </cell>
          <cell r="P5345"/>
          <cell r="Q5345"/>
          <cell r="R5345"/>
          <cell r="S5345"/>
          <cell r="T5345"/>
          <cell r="U5345"/>
          <cell r="V5345"/>
          <cell r="W5345"/>
          <cell r="Y5345"/>
          <cell r="Z5345"/>
          <cell r="AA5345"/>
          <cell r="AB5345"/>
          <cell r="AC5345"/>
          <cell r="AD5345"/>
          <cell r="AE5345"/>
        </row>
        <row r="5346">
          <cell r="B5346"/>
          <cell r="C5346"/>
          <cell r="D5346"/>
          <cell r="E5346"/>
          <cell r="F5346" t="str">
            <v xml:space="preserve"> </v>
          </cell>
          <cell r="G5346"/>
          <cell r="H5346"/>
          <cell r="I5346"/>
          <cell r="J5346"/>
          <cell r="K5346"/>
          <cell r="L5346">
            <v>0</v>
          </cell>
          <cell r="M5346">
            <v>0</v>
          </cell>
          <cell r="P5346"/>
          <cell r="Q5346"/>
          <cell r="R5346"/>
          <cell r="S5346"/>
          <cell r="T5346"/>
          <cell r="U5346"/>
          <cell r="V5346"/>
          <cell r="W5346"/>
          <cell r="Y5346"/>
          <cell r="Z5346"/>
          <cell r="AA5346"/>
          <cell r="AB5346"/>
          <cell r="AC5346"/>
          <cell r="AD5346"/>
          <cell r="AE5346"/>
        </row>
        <row r="5347">
          <cell r="B5347"/>
          <cell r="C5347"/>
          <cell r="D5347"/>
          <cell r="E5347"/>
          <cell r="F5347" t="str">
            <v xml:space="preserve"> </v>
          </cell>
          <cell r="G5347"/>
          <cell r="H5347"/>
          <cell r="I5347"/>
          <cell r="J5347"/>
          <cell r="K5347"/>
          <cell r="L5347">
            <v>0</v>
          </cell>
          <cell r="M5347">
            <v>0</v>
          </cell>
          <cell r="P5347"/>
          <cell r="Q5347"/>
          <cell r="R5347"/>
          <cell r="S5347"/>
          <cell r="T5347"/>
          <cell r="U5347"/>
          <cell r="V5347"/>
          <cell r="W5347"/>
          <cell r="Y5347"/>
          <cell r="Z5347"/>
          <cell r="AA5347"/>
          <cell r="AB5347"/>
          <cell r="AC5347"/>
          <cell r="AD5347"/>
          <cell r="AE5347"/>
        </row>
        <row r="5348">
          <cell r="B5348"/>
          <cell r="C5348"/>
          <cell r="D5348"/>
          <cell r="E5348"/>
          <cell r="F5348" t="str">
            <v xml:space="preserve"> </v>
          </cell>
          <cell r="G5348"/>
          <cell r="H5348"/>
          <cell r="I5348"/>
          <cell r="J5348"/>
          <cell r="K5348"/>
          <cell r="L5348">
            <v>0</v>
          </cell>
          <cell r="M5348">
            <v>0</v>
          </cell>
          <cell r="P5348"/>
          <cell r="Q5348"/>
          <cell r="R5348"/>
          <cell r="S5348"/>
          <cell r="T5348"/>
          <cell r="U5348"/>
          <cell r="V5348"/>
          <cell r="W5348"/>
          <cell r="Y5348"/>
          <cell r="Z5348"/>
          <cell r="AA5348"/>
          <cell r="AB5348"/>
          <cell r="AC5348"/>
          <cell r="AD5348"/>
          <cell r="AE5348"/>
        </row>
        <row r="5349">
          <cell r="B5349"/>
          <cell r="C5349"/>
          <cell r="D5349"/>
          <cell r="E5349"/>
          <cell r="F5349" t="str">
            <v xml:space="preserve"> </v>
          </cell>
          <cell r="G5349"/>
          <cell r="H5349"/>
          <cell r="I5349"/>
          <cell r="J5349"/>
          <cell r="K5349"/>
          <cell r="L5349">
            <v>0</v>
          </cell>
          <cell r="M5349">
            <v>0</v>
          </cell>
          <cell r="P5349"/>
          <cell r="Q5349"/>
          <cell r="R5349"/>
          <cell r="S5349"/>
          <cell r="T5349"/>
          <cell r="U5349"/>
          <cell r="V5349"/>
          <cell r="W5349"/>
          <cell r="Y5349"/>
          <cell r="Z5349"/>
          <cell r="AA5349"/>
          <cell r="AB5349"/>
          <cell r="AC5349"/>
          <cell r="AD5349"/>
          <cell r="AE5349"/>
        </row>
        <row r="5350">
          <cell r="B5350"/>
          <cell r="C5350"/>
          <cell r="D5350"/>
          <cell r="E5350"/>
          <cell r="F5350" t="str">
            <v xml:space="preserve"> </v>
          </cell>
          <cell r="G5350"/>
          <cell r="H5350"/>
          <cell r="I5350"/>
          <cell r="J5350"/>
          <cell r="K5350"/>
          <cell r="L5350">
            <v>0</v>
          </cell>
          <cell r="M5350">
            <v>0</v>
          </cell>
          <cell r="P5350"/>
          <cell r="Q5350"/>
          <cell r="R5350"/>
          <cell r="S5350"/>
          <cell r="T5350"/>
          <cell r="U5350"/>
          <cell r="V5350"/>
          <cell r="W5350"/>
          <cell r="Y5350"/>
          <cell r="Z5350"/>
          <cell r="AA5350"/>
          <cell r="AB5350"/>
          <cell r="AC5350"/>
          <cell r="AD5350"/>
          <cell r="AE5350"/>
        </row>
        <row r="5351">
          <cell r="B5351"/>
          <cell r="C5351"/>
          <cell r="D5351"/>
          <cell r="E5351"/>
          <cell r="F5351" t="str">
            <v xml:space="preserve"> </v>
          </cell>
          <cell r="G5351"/>
          <cell r="H5351"/>
          <cell r="I5351"/>
          <cell r="J5351"/>
          <cell r="K5351"/>
          <cell r="L5351">
            <v>0</v>
          </cell>
          <cell r="M5351">
            <v>0</v>
          </cell>
          <cell r="P5351"/>
          <cell r="Q5351"/>
          <cell r="R5351"/>
          <cell r="S5351"/>
          <cell r="T5351"/>
          <cell r="U5351"/>
          <cell r="V5351"/>
          <cell r="W5351"/>
          <cell r="Y5351"/>
          <cell r="Z5351"/>
          <cell r="AA5351"/>
          <cell r="AB5351"/>
          <cell r="AC5351"/>
          <cell r="AD5351"/>
          <cell r="AE5351"/>
        </row>
        <row r="5352">
          <cell r="B5352"/>
          <cell r="C5352"/>
          <cell r="D5352"/>
          <cell r="E5352"/>
          <cell r="F5352" t="str">
            <v xml:space="preserve"> </v>
          </cell>
          <cell r="G5352"/>
          <cell r="H5352"/>
          <cell r="I5352"/>
          <cell r="J5352"/>
          <cell r="K5352"/>
          <cell r="L5352">
            <v>0</v>
          </cell>
          <cell r="M5352">
            <v>0</v>
          </cell>
          <cell r="P5352"/>
          <cell r="Q5352"/>
          <cell r="R5352"/>
          <cell r="S5352"/>
          <cell r="T5352"/>
          <cell r="U5352"/>
          <cell r="V5352"/>
          <cell r="W5352"/>
          <cell r="Y5352"/>
          <cell r="Z5352"/>
          <cell r="AA5352"/>
          <cell r="AB5352"/>
          <cell r="AC5352"/>
          <cell r="AD5352"/>
          <cell r="AE5352"/>
        </row>
        <row r="5353">
          <cell r="B5353"/>
          <cell r="C5353"/>
          <cell r="D5353"/>
          <cell r="E5353"/>
          <cell r="F5353" t="str">
            <v xml:space="preserve"> </v>
          </cell>
          <cell r="G5353"/>
          <cell r="H5353"/>
          <cell r="I5353"/>
          <cell r="J5353"/>
          <cell r="K5353"/>
          <cell r="L5353">
            <v>0</v>
          </cell>
          <cell r="M5353">
            <v>0</v>
          </cell>
          <cell r="P5353"/>
          <cell r="Q5353"/>
          <cell r="R5353"/>
          <cell r="S5353"/>
          <cell r="T5353"/>
          <cell r="U5353"/>
          <cell r="V5353"/>
          <cell r="W5353"/>
          <cell r="Y5353"/>
          <cell r="Z5353"/>
          <cell r="AA5353"/>
          <cell r="AB5353"/>
          <cell r="AC5353"/>
          <cell r="AD5353"/>
          <cell r="AE5353"/>
        </row>
        <row r="5354">
          <cell r="B5354"/>
          <cell r="C5354"/>
          <cell r="D5354"/>
          <cell r="E5354"/>
          <cell r="F5354" t="str">
            <v xml:space="preserve"> </v>
          </cell>
          <cell r="G5354"/>
          <cell r="H5354"/>
          <cell r="I5354"/>
          <cell r="J5354"/>
          <cell r="K5354"/>
          <cell r="L5354">
            <v>0</v>
          </cell>
          <cell r="M5354">
            <v>0</v>
          </cell>
          <cell r="P5354"/>
          <cell r="Q5354"/>
          <cell r="R5354"/>
          <cell r="S5354"/>
          <cell r="T5354"/>
          <cell r="U5354"/>
          <cell r="V5354"/>
          <cell r="W5354"/>
          <cell r="Y5354"/>
          <cell r="Z5354"/>
          <cell r="AA5354"/>
          <cell r="AB5354"/>
          <cell r="AC5354"/>
          <cell r="AD5354"/>
          <cell r="AE5354"/>
        </row>
        <row r="5355">
          <cell r="B5355"/>
          <cell r="C5355"/>
          <cell r="D5355"/>
          <cell r="E5355"/>
          <cell r="F5355" t="str">
            <v xml:space="preserve"> </v>
          </cell>
          <cell r="G5355"/>
          <cell r="H5355"/>
          <cell r="I5355"/>
          <cell r="J5355"/>
          <cell r="K5355"/>
          <cell r="L5355">
            <v>0</v>
          </cell>
          <cell r="M5355">
            <v>0</v>
          </cell>
          <cell r="P5355"/>
          <cell r="Q5355"/>
          <cell r="R5355"/>
          <cell r="S5355"/>
          <cell r="T5355"/>
          <cell r="U5355"/>
          <cell r="V5355"/>
          <cell r="W5355"/>
          <cell r="Y5355"/>
          <cell r="Z5355"/>
          <cell r="AA5355"/>
          <cell r="AB5355"/>
          <cell r="AC5355"/>
          <cell r="AD5355"/>
          <cell r="AE5355"/>
        </row>
        <row r="5356">
          <cell r="B5356"/>
          <cell r="C5356"/>
          <cell r="D5356"/>
          <cell r="E5356"/>
          <cell r="F5356" t="str">
            <v xml:space="preserve"> </v>
          </cell>
          <cell r="G5356"/>
          <cell r="H5356"/>
          <cell r="I5356"/>
          <cell r="J5356"/>
          <cell r="K5356"/>
          <cell r="L5356">
            <v>0</v>
          </cell>
          <cell r="M5356">
            <v>0</v>
          </cell>
          <cell r="P5356"/>
          <cell r="Q5356"/>
          <cell r="R5356"/>
          <cell r="S5356"/>
          <cell r="T5356"/>
          <cell r="U5356"/>
          <cell r="V5356"/>
          <cell r="W5356"/>
          <cell r="Y5356"/>
          <cell r="Z5356"/>
          <cell r="AA5356"/>
          <cell r="AB5356"/>
          <cell r="AC5356"/>
          <cell r="AD5356"/>
          <cell r="AE5356"/>
        </row>
        <row r="5357">
          <cell r="B5357"/>
          <cell r="C5357"/>
          <cell r="D5357"/>
          <cell r="E5357"/>
          <cell r="F5357" t="str">
            <v xml:space="preserve"> </v>
          </cell>
          <cell r="G5357"/>
          <cell r="H5357"/>
          <cell r="I5357"/>
          <cell r="J5357"/>
          <cell r="K5357"/>
          <cell r="L5357">
            <v>0</v>
          </cell>
          <cell r="M5357">
            <v>0</v>
          </cell>
          <cell r="P5357"/>
          <cell r="Q5357"/>
          <cell r="R5357"/>
          <cell r="S5357"/>
          <cell r="T5357"/>
          <cell r="U5357"/>
          <cell r="V5357"/>
          <cell r="W5357"/>
          <cell r="Y5357"/>
          <cell r="Z5357"/>
          <cell r="AA5357"/>
          <cell r="AB5357"/>
          <cell r="AC5357"/>
          <cell r="AD5357"/>
          <cell r="AE5357"/>
        </row>
        <row r="5358">
          <cell r="B5358"/>
          <cell r="C5358"/>
          <cell r="D5358"/>
          <cell r="E5358"/>
          <cell r="F5358" t="str">
            <v xml:space="preserve"> </v>
          </cell>
          <cell r="G5358"/>
          <cell r="H5358"/>
          <cell r="I5358"/>
          <cell r="J5358"/>
          <cell r="K5358"/>
          <cell r="L5358">
            <v>0</v>
          </cell>
          <cell r="M5358">
            <v>0</v>
          </cell>
          <cell r="P5358"/>
          <cell r="Q5358"/>
          <cell r="R5358"/>
          <cell r="S5358"/>
          <cell r="T5358"/>
          <cell r="U5358"/>
          <cell r="V5358"/>
          <cell r="W5358"/>
          <cell r="Y5358"/>
          <cell r="Z5358"/>
          <cell r="AA5358"/>
          <cell r="AB5358"/>
          <cell r="AC5358"/>
          <cell r="AD5358"/>
          <cell r="AE5358"/>
        </row>
        <row r="5359">
          <cell r="B5359"/>
          <cell r="C5359"/>
          <cell r="D5359"/>
          <cell r="E5359"/>
          <cell r="F5359" t="str">
            <v xml:space="preserve"> </v>
          </cell>
          <cell r="G5359"/>
          <cell r="H5359"/>
          <cell r="I5359"/>
          <cell r="J5359"/>
          <cell r="K5359"/>
          <cell r="L5359">
            <v>0</v>
          </cell>
          <cell r="M5359">
            <v>0</v>
          </cell>
          <cell r="P5359"/>
          <cell r="Q5359"/>
          <cell r="R5359"/>
          <cell r="S5359"/>
          <cell r="T5359"/>
          <cell r="U5359"/>
          <cell r="V5359"/>
          <cell r="W5359"/>
          <cell r="Y5359"/>
          <cell r="Z5359"/>
          <cell r="AA5359"/>
          <cell r="AB5359"/>
          <cell r="AC5359"/>
          <cell r="AD5359"/>
          <cell r="AE5359"/>
        </row>
        <row r="5360">
          <cell r="B5360"/>
          <cell r="C5360"/>
          <cell r="D5360"/>
          <cell r="E5360"/>
          <cell r="F5360" t="str">
            <v xml:space="preserve"> </v>
          </cell>
          <cell r="G5360"/>
          <cell r="H5360"/>
          <cell r="I5360"/>
          <cell r="J5360"/>
          <cell r="K5360"/>
          <cell r="L5360">
            <v>0</v>
          </cell>
          <cell r="M5360">
            <v>0</v>
          </cell>
          <cell r="P5360"/>
          <cell r="Q5360"/>
          <cell r="R5360"/>
          <cell r="S5360"/>
          <cell r="T5360"/>
          <cell r="U5360"/>
          <cell r="V5360"/>
          <cell r="W5360"/>
          <cell r="Y5360"/>
          <cell r="Z5360"/>
          <cell r="AA5360"/>
          <cell r="AB5360"/>
          <cell r="AC5360"/>
          <cell r="AD5360"/>
          <cell r="AE5360"/>
        </row>
        <row r="5361">
          <cell r="B5361"/>
          <cell r="C5361"/>
          <cell r="D5361"/>
          <cell r="E5361"/>
          <cell r="F5361" t="str">
            <v xml:space="preserve"> </v>
          </cell>
          <cell r="G5361"/>
          <cell r="H5361"/>
          <cell r="I5361"/>
          <cell r="J5361"/>
          <cell r="K5361"/>
          <cell r="L5361">
            <v>0</v>
          </cell>
          <cell r="M5361">
            <v>0</v>
          </cell>
          <cell r="P5361"/>
          <cell r="Q5361"/>
          <cell r="R5361"/>
          <cell r="S5361"/>
          <cell r="T5361"/>
          <cell r="U5361"/>
          <cell r="V5361"/>
          <cell r="W5361"/>
          <cell r="Y5361"/>
          <cell r="Z5361"/>
          <cell r="AA5361"/>
          <cell r="AB5361"/>
          <cell r="AC5361"/>
          <cell r="AD5361"/>
          <cell r="AE5361"/>
        </row>
        <row r="5362">
          <cell r="B5362"/>
          <cell r="C5362"/>
          <cell r="D5362"/>
          <cell r="E5362"/>
          <cell r="F5362" t="str">
            <v xml:space="preserve"> </v>
          </cell>
          <cell r="G5362"/>
          <cell r="H5362"/>
          <cell r="I5362"/>
          <cell r="J5362"/>
          <cell r="K5362"/>
          <cell r="L5362">
            <v>0</v>
          </cell>
          <cell r="M5362">
            <v>0</v>
          </cell>
          <cell r="P5362"/>
          <cell r="Q5362"/>
          <cell r="R5362"/>
          <cell r="S5362"/>
          <cell r="T5362"/>
          <cell r="U5362"/>
          <cell r="V5362"/>
          <cell r="W5362"/>
          <cell r="Y5362"/>
          <cell r="Z5362"/>
          <cell r="AA5362"/>
          <cell r="AB5362"/>
          <cell r="AC5362"/>
          <cell r="AD5362"/>
          <cell r="AE5362"/>
        </row>
        <row r="5363">
          <cell r="B5363"/>
          <cell r="C5363"/>
          <cell r="D5363"/>
          <cell r="E5363"/>
          <cell r="F5363" t="str">
            <v xml:space="preserve"> </v>
          </cell>
          <cell r="G5363"/>
          <cell r="H5363"/>
          <cell r="I5363"/>
          <cell r="J5363"/>
          <cell r="K5363"/>
          <cell r="L5363">
            <v>0</v>
          </cell>
          <cell r="M5363">
            <v>0</v>
          </cell>
          <cell r="P5363"/>
          <cell r="Q5363"/>
          <cell r="R5363"/>
          <cell r="S5363"/>
          <cell r="T5363"/>
          <cell r="U5363"/>
          <cell r="V5363"/>
          <cell r="W5363"/>
          <cell r="Y5363"/>
          <cell r="Z5363"/>
          <cell r="AA5363"/>
          <cell r="AB5363"/>
          <cell r="AC5363"/>
          <cell r="AD5363"/>
          <cell r="AE5363"/>
        </row>
        <row r="5364">
          <cell r="B5364"/>
          <cell r="C5364"/>
          <cell r="D5364"/>
          <cell r="E5364"/>
          <cell r="F5364" t="str">
            <v xml:space="preserve"> </v>
          </cell>
          <cell r="G5364"/>
          <cell r="H5364"/>
          <cell r="I5364"/>
          <cell r="J5364"/>
          <cell r="K5364"/>
          <cell r="L5364">
            <v>0</v>
          </cell>
          <cell r="M5364">
            <v>0</v>
          </cell>
          <cell r="P5364"/>
          <cell r="Q5364"/>
          <cell r="R5364"/>
          <cell r="S5364"/>
          <cell r="T5364"/>
          <cell r="U5364"/>
          <cell r="V5364"/>
          <cell r="W5364"/>
          <cell r="Y5364"/>
          <cell r="Z5364"/>
          <cell r="AA5364"/>
          <cell r="AB5364"/>
          <cell r="AC5364"/>
          <cell r="AD5364"/>
          <cell r="AE5364"/>
        </row>
        <row r="5365">
          <cell r="B5365"/>
          <cell r="C5365"/>
          <cell r="D5365"/>
          <cell r="E5365"/>
          <cell r="F5365" t="str">
            <v xml:space="preserve"> </v>
          </cell>
          <cell r="G5365"/>
          <cell r="H5365"/>
          <cell r="I5365"/>
          <cell r="J5365"/>
          <cell r="K5365"/>
          <cell r="L5365">
            <v>0</v>
          </cell>
          <cell r="M5365">
            <v>0</v>
          </cell>
          <cell r="P5365"/>
          <cell r="Q5365"/>
          <cell r="R5365"/>
          <cell r="S5365"/>
          <cell r="T5365"/>
          <cell r="U5365"/>
          <cell r="V5365"/>
          <cell r="W5365"/>
          <cell r="Y5365"/>
          <cell r="Z5365"/>
          <cell r="AA5365"/>
          <cell r="AB5365"/>
          <cell r="AC5365"/>
          <cell r="AD5365"/>
          <cell r="AE5365"/>
        </row>
        <row r="5366">
          <cell r="B5366"/>
          <cell r="C5366"/>
          <cell r="D5366"/>
          <cell r="E5366"/>
          <cell r="F5366" t="str">
            <v xml:space="preserve"> </v>
          </cell>
          <cell r="G5366"/>
          <cell r="H5366"/>
          <cell r="I5366"/>
          <cell r="J5366"/>
          <cell r="K5366"/>
          <cell r="L5366">
            <v>0</v>
          </cell>
          <cell r="M5366">
            <v>0</v>
          </cell>
          <cell r="P5366"/>
          <cell r="Q5366"/>
          <cell r="R5366"/>
          <cell r="S5366"/>
          <cell r="T5366"/>
          <cell r="U5366"/>
          <cell r="V5366"/>
          <cell r="W5366"/>
          <cell r="Y5366"/>
          <cell r="Z5366"/>
          <cell r="AA5366"/>
          <cell r="AB5366"/>
          <cell r="AC5366"/>
          <cell r="AD5366"/>
          <cell r="AE5366"/>
        </row>
        <row r="5367">
          <cell r="B5367"/>
          <cell r="C5367"/>
          <cell r="D5367"/>
          <cell r="E5367"/>
          <cell r="F5367" t="str">
            <v xml:space="preserve"> </v>
          </cell>
          <cell r="G5367"/>
          <cell r="H5367"/>
          <cell r="I5367"/>
          <cell r="J5367"/>
          <cell r="K5367"/>
          <cell r="L5367">
            <v>0</v>
          </cell>
          <cell r="M5367">
            <v>0</v>
          </cell>
          <cell r="P5367"/>
          <cell r="Q5367"/>
          <cell r="R5367"/>
          <cell r="S5367"/>
          <cell r="T5367"/>
          <cell r="U5367"/>
          <cell r="V5367"/>
          <cell r="W5367"/>
          <cell r="Y5367"/>
          <cell r="Z5367"/>
          <cell r="AA5367"/>
          <cell r="AB5367"/>
          <cell r="AC5367"/>
          <cell r="AD5367"/>
          <cell r="AE5367"/>
        </row>
        <row r="5368">
          <cell r="B5368"/>
          <cell r="C5368"/>
          <cell r="D5368"/>
          <cell r="E5368"/>
          <cell r="F5368" t="str">
            <v xml:space="preserve"> </v>
          </cell>
          <cell r="G5368"/>
          <cell r="H5368"/>
          <cell r="I5368"/>
          <cell r="J5368"/>
          <cell r="K5368"/>
          <cell r="L5368">
            <v>0</v>
          </cell>
          <cell r="M5368">
            <v>0</v>
          </cell>
          <cell r="P5368"/>
          <cell r="Q5368"/>
          <cell r="R5368"/>
          <cell r="S5368"/>
          <cell r="T5368"/>
          <cell r="U5368"/>
          <cell r="V5368"/>
          <cell r="W5368"/>
          <cell r="Y5368"/>
          <cell r="Z5368"/>
          <cell r="AA5368"/>
          <cell r="AB5368"/>
          <cell r="AC5368"/>
          <cell r="AD5368"/>
          <cell r="AE5368"/>
        </row>
        <row r="5369">
          <cell r="B5369"/>
          <cell r="C5369"/>
          <cell r="D5369"/>
          <cell r="E5369"/>
          <cell r="F5369" t="str">
            <v xml:space="preserve"> </v>
          </cell>
          <cell r="G5369"/>
          <cell r="H5369"/>
          <cell r="I5369"/>
          <cell r="J5369"/>
          <cell r="K5369"/>
          <cell r="L5369">
            <v>0</v>
          </cell>
          <cell r="M5369">
            <v>0</v>
          </cell>
          <cell r="P5369"/>
          <cell r="Q5369"/>
          <cell r="R5369"/>
          <cell r="S5369"/>
          <cell r="T5369"/>
          <cell r="U5369"/>
          <cell r="V5369"/>
          <cell r="W5369"/>
          <cell r="Y5369"/>
          <cell r="Z5369"/>
          <cell r="AA5369"/>
          <cell r="AB5369"/>
          <cell r="AC5369"/>
          <cell r="AD5369"/>
          <cell r="AE5369"/>
        </row>
        <row r="5370">
          <cell r="B5370"/>
          <cell r="C5370"/>
          <cell r="D5370"/>
          <cell r="E5370"/>
          <cell r="F5370" t="str">
            <v xml:space="preserve"> </v>
          </cell>
          <cell r="G5370"/>
          <cell r="H5370"/>
          <cell r="I5370"/>
          <cell r="J5370"/>
          <cell r="K5370"/>
          <cell r="L5370">
            <v>0</v>
          </cell>
          <cell r="M5370">
            <v>0</v>
          </cell>
          <cell r="P5370"/>
          <cell r="Q5370"/>
          <cell r="R5370"/>
          <cell r="S5370"/>
          <cell r="T5370"/>
          <cell r="U5370"/>
          <cell r="V5370"/>
          <cell r="W5370"/>
          <cell r="Y5370"/>
          <cell r="Z5370"/>
          <cell r="AA5370"/>
          <cell r="AB5370"/>
          <cell r="AC5370"/>
          <cell r="AD5370"/>
          <cell r="AE5370"/>
        </row>
        <row r="5371">
          <cell r="B5371"/>
          <cell r="C5371"/>
          <cell r="D5371"/>
          <cell r="E5371"/>
          <cell r="F5371" t="str">
            <v xml:space="preserve"> </v>
          </cell>
          <cell r="G5371"/>
          <cell r="H5371"/>
          <cell r="I5371"/>
          <cell r="J5371"/>
          <cell r="K5371"/>
          <cell r="L5371">
            <v>0</v>
          </cell>
          <cell r="M5371">
            <v>0</v>
          </cell>
          <cell r="P5371"/>
          <cell r="Q5371"/>
          <cell r="R5371"/>
          <cell r="S5371"/>
          <cell r="T5371"/>
          <cell r="U5371"/>
          <cell r="V5371"/>
          <cell r="W5371"/>
          <cell r="Y5371"/>
          <cell r="Z5371"/>
          <cell r="AA5371"/>
          <cell r="AB5371"/>
          <cell r="AC5371"/>
          <cell r="AD5371"/>
          <cell r="AE5371"/>
        </row>
        <row r="5372">
          <cell r="B5372"/>
          <cell r="C5372"/>
          <cell r="D5372"/>
          <cell r="E5372"/>
          <cell r="F5372" t="str">
            <v xml:space="preserve"> </v>
          </cell>
          <cell r="G5372"/>
          <cell r="H5372"/>
          <cell r="I5372"/>
          <cell r="J5372"/>
          <cell r="K5372"/>
          <cell r="L5372">
            <v>0</v>
          </cell>
          <cell r="M5372">
            <v>0</v>
          </cell>
          <cell r="P5372"/>
          <cell r="Q5372"/>
          <cell r="R5372"/>
          <cell r="S5372"/>
          <cell r="T5372"/>
          <cell r="U5372"/>
          <cell r="V5372"/>
          <cell r="W5372"/>
          <cell r="Y5372"/>
          <cell r="Z5372"/>
          <cell r="AA5372"/>
          <cell r="AB5372"/>
          <cell r="AC5372"/>
          <cell r="AD5372"/>
          <cell r="AE5372"/>
        </row>
        <row r="5373">
          <cell r="B5373"/>
          <cell r="C5373"/>
          <cell r="D5373"/>
          <cell r="E5373"/>
          <cell r="F5373" t="str">
            <v xml:space="preserve"> </v>
          </cell>
          <cell r="G5373"/>
          <cell r="H5373"/>
          <cell r="I5373"/>
          <cell r="J5373"/>
          <cell r="K5373"/>
          <cell r="L5373">
            <v>0</v>
          </cell>
          <cell r="M5373">
            <v>0</v>
          </cell>
          <cell r="P5373"/>
          <cell r="Q5373"/>
          <cell r="R5373"/>
          <cell r="S5373"/>
          <cell r="T5373"/>
          <cell r="U5373"/>
          <cell r="V5373"/>
          <cell r="W5373"/>
          <cell r="Y5373"/>
          <cell r="Z5373"/>
          <cell r="AA5373"/>
          <cell r="AB5373"/>
          <cell r="AC5373"/>
          <cell r="AD5373"/>
          <cell r="AE5373"/>
        </row>
        <row r="5374">
          <cell r="B5374"/>
          <cell r="C5374"/>
          <cell r="D5374"/>
          <cell r="E5374"/>
          <cell r="F5374" t="str">
            <v xml:space="preserve"> </v>
          </cell>
          <cell r="G5374"/>
          <cell r="H5374"/>
          <cell r="I5374"/>
          <cell r="J5374"/>
          <cell r="K5374"/>
          <cell r="L5374">
            <v>0</v>
          </cell>
          <cell r="M5374">
            <v>0</v>
          </cell>
          <cell r="P5374"/>
          <cell r="Q5374"/>
          <cell r="R5374"/>
          <cell r="S5374"/>
          <cell r="T5374"/>
          <cell r="U5374"/>
          <cell r="V5374"/>
          <cell r="W5374"/>
          <cell r="Y5374"/>
          <cell r="Z5374"/>
          <cell r="AA5374"/>
          <cell r="AB5374"/>
          <cell r="AC5374"/>
          <cell r="AD5374"/>
          <cell r="AE5374"/>
        </row>
        <row r="5375">
          <cell r="B5375"/>
          <cell r="C5375"/>
          <cell r="D5375"/>
          <cell r="E5375"/>
          <cell r="F5375" t="str">
            <v xml:space="preserve"> </v>
          </cell>
          <cell r="G5375"/>
          <cell r="H5375"/>
          <cell r="I5375"/>
          <cell r="J5375"/>
          <cell r="K5375"/>
          <cell r="L5375">
            <v>0</v>
          </cell>
          <cell r="M5375">
            <v>0</v>
          </cell>
          <cell r="P5375"/>
          <cell r="Q5375"/>
          <cell r="R5375"/>
          <cell r="S5375"/>
          <cell r="T5375"/>
          <cell r="U5375"/>
          <cell r="V5375"/>
          <cell r="W5375"/>
          <cell r="Y5375"/>
          <cell r="Z5375"/>
          <cell r="AA5375"/>
          <cell r="AB5375"/>
          <cell r="AC5375"/>
          <cell r="AD5375"/>
          <cell r="AE5375"/>
        </row>
        <row r="5376">
          <cell r="B5376"/>
          <cell r="C5376"/>
          <cell r="D5376"/>
          <cell r="E5376"/>
          <cell r="F5376" t="str">
            <v xml:space="preserve"> </v>
          </cell>
          <cell r="G5376"/>
          <cell r="H5376"/>
          <cell r="I5376"/>
          <cell r="J5376"/>
          <cell r="K5376"/>
          <cell r="L5376">
            <v>0</v>
          </cell>
          <cell r="M5376">
            <v>0</v>
          </cell>
          <cell r="P5376"/>
          <cell r="Q5376"/>
          <cell r="R5376"/>
          <cell r="S5376"/>
          <cell r="T5376"/>
          <cell r="U5376"/>
          <cell r="V5376"/>
          <cell r="W5376"/>
          <cell r="Y5376"/>
          <cell r="Z5376"/>
          <cell r="AA5376"/>
          <cell r="AB5376"/>
          <cell r="AC5376"/>
          <cell r="AD5376"/>
          <cell r="AE5376"/>
        </row>
        <row r="5377">
          <cell r="B5377"/>
          <cell r="C5377"/>
          <cell r="D5377"/>
          <cell r="E5377"/>
          <cell r="F5377" t="str">
            <v xml:space="preserve"> </v>
          </cell>
          <cell r="G5377"/>
          <cell r="H5377"/>
          <cell r="I5377"/>
          <cell r="J5377"/>
          <cell r="K5377"/>
          <cell r="L5377">
            <v>0</v>
          </cell>
          <cell r="M5377">
            <v>0</v>
          </cell>
          <cell r="P5377"/>
          <cell r="Q5377"/>
          <cell r="R5377"/>
          <cell r="S5377"/>
          <cell r="T5377"/>
          <cell r="U5377"/>
          <cell r="V5377"/>
          <cell r="W5377"/>
          <cell r="Y5377"/>
          <cell r="Z5377"/>
          <cell r="AA5377"/>
          <cell r="AB5377"/>
          <cell r="AC5377"/>
          <cell r="AD5377"/>
          <cell r="AE5377"/>
        </row>
        <row r="5378">
          <cell r="B5378"/>
          <cell r="C5378"/>
          <cell r="D5378"/>
          <cell r="E5378"/>
          <cell r="F5378" t="str">
            <v xml:space="preserve"> </v>
          </cell>
          <cell r="G5378"/>
          <cell r="H5378"/>
          <cell r="I5378"/>
          <cell r="J5378"/>
          <cell r="K5378"/>
          <cell r="L5378">
            <v>0</v>
          </cell>
          <cell r="M5378">
            <v>0</v>
          </cell>
          <cell r="P5378"/>
          <cell r="Q5378"/>
          <cell r="R5378"/>
          <cell r="S5378"/>
          <cell r="T5378"/>
          <cell r="U5378"/>
          <cell r="V5378"/>
          <cell r="W5378"/>
          <cell r="Y5378"/>
          <cell r="Z5378"/>
          <cell r="AA5378"/>
          <cell r="AB5378"/>
          <cell r="AC5378"/>
          <cell r="AD5378"/>
          <cell r="AE5378"/>
        </row>
        <row r="5379">
          <cell r="B5379"/>
          <cell r="C5379"/>
          <cell r="D5379"/>
          <cell r="E5379"/>
          <cell r="F5379" t="str">
            <v xml:space="preserve"> </v>
          </cell>
          <cell r="G5379"/>
          <cell r="H5379"/>
          <cell r="I5379"/>
          <cell r="J5379"/>
          <cell r="K5379"/>
          <cell r="L5379">
            <v>0</v>
          </cell>
          <cell r="M5379">
            <v>0</v>
          </cell>
          <cell r="P5379"/>
          <cell r="Q5379"/>
          <cell r="R5379"/>
          <cell r="S5379"/>
          <cell r="T5379"/>
          <cell r="U5379"/>
          <cell r="V5379"/>
          <cell r="W5379"/>
          <cell r="Y5379"/>
          <cell r="Z5379"/>
          <cell r="AA5379"/>
          <cell r="AB5379"/>
          <cell r="AC5379"/>
          <cell r="AD5379"/>
          <cell r="AE5379"/>
        </row>
        <row r="5380">
          <cell r="B5380"/>
          <cell r="C5380"/>
          <cell r="D5380"/>
          <cell r="E5380"/>
          <cell r="F5380" t="str">
            <v xml:space="preserve"> </v>
          </cell>
          <cell r="G5380"/>
          <cell r="H5380"/>
          <cell r="I5380"/>
          <cell r="J5380"/>
          <cell r="K5380"/>
          <cell r="L5380">
            <v>0</v>
          </cell>
          <cell r="M5380">
            <v>0</v>
          </cell>
          <cell r="P5380"/>
          <cell r="Q5380"/>
          <cell r="R5380"/>
          <cell r="S5380"/>
          <cell r="T5380"/>
          <cell r="U5380"/>
          <cell r="V5380"/>
          <cell r="W5380"/>
          <cell r="Y5380"/>
          <cell r="Z5380"/>
          <cell r="AA5380"/>
          <cell r="AB5380"/>
          <cell r="AC5380"/>
          <cell r="AD5380"/>
          <cell r="AE5380"/>
        </row>
        <row r="5381">
          <cell r="B5381"/>
          <cell r="C5381"/>
          <cell r="D5381"/>
          <cell r="E5381"/>
          <cell r="F5381" t="str">
            <v xml:space="preserve"> </v>
          </cell>
          <cell r="G5381"/>
          <cell r="H5381"/>
          <cell r="I5381"/>
          <cell r="J5381"/>
          <cell r="K5381"/>
          <cell r="L5381">
            <v>0</v>
          </cell>
          <cell r="M5381">
            <v>0</v>
          </cell>
          <cell r="P5381"/>
          <cell r="Q5381"/>
          <cell r="R5381"/>
          <cell r="S5381"/>
          <cell r="T5381"/>
          <cell r="U5381"/>
          <cell r="V5381"/>
          <cell r="W5381"/>
          <cell r="Y5381"/>
          <cell r="Z5381"/>
          <cell r="AA5381"/>
          <cell r="AB5381"/>
          <cell r="AC5381"/>
          <cell r="AD5381"/>
          <cell r="AE5381"/>
        </row>
        <row r="5382">
          <cell r="B5382"/>
          <cell r="C5382"/>
          <cell r="D5382"/>
          <cell r="E5382"/>
          <cell r="F5382" t="str">
            <v xml:space="preserve"> </v>
          </cell>
          <cell r="G5382"/>
          <cell r="H5382"/>
          <cell r="I5382"/>
          <cell r="J5382"/>
          <cell r="K5382"/>
          <cell r="L5382">
            <v>0</v>
          </cell>
          <cell r="M5382">
            <v>0</v>
          </cell>
          <cell r="P5382"/>
          <cell r="Q5382"/>
          <cell r="R5382"/>
          <cell r="S5382"/>
          <cell r="T5382"/>
          <cell r="U5382"/>
          <cell r="V5382"/>
          <cell r="W5382"/>
          <cell r="Y5382"/>
          <cell r="Z5382"/>
          <cell r="AA5382"/>
          <cell r="AB5382"/>
          <cell r="AC5382"/>
          <cell r="AD5382"/>
          <cell r="AE5382"/>
        </row>
        <row r="5383">
          <cell r="B5383"/>
          <cell r="C5383"/>
          <cell r="D5383"/>
          <cell r="E5383"/>
          <cell r="F5383" t="str">
            <v xml:space="preserve"> </v>
          </cell>
          <cell r="G5383"/>
          <cell r="H5383"/>
          <cell r="I5383"/>
          <cell r="J5383"/>
          <cell r="K5383"/>
          <cell r="L5383">
            <v>0</v>
          </cell>
          <cell r="M5383">
            <v>0</v>
          </cell>
          <cell r="P5383"/>
          <cell r="Q5383"/>
          <cell r="R5383"/>
          <cell r="S5383"/>
          <cell r="T5383"/>
          <cell r="U5383"/>
          <cell r="V5383"/>
          <cell r="W5383"/>
          <cell r="Y5383"/>
          <cell r="Z5383"/>
          <cell r="AA5383"/>
          <cell r="AB5383"/>
          <cell r="AC5383"/>
          <cell r="AD5383"/>
          <cell r="AE5383"/>
        </row>
        <row r="5384">
          <cell r="B5384"/>
          <cell r="C5384"/>
          <cell r="D5384"/>
          <cell r="E5384"/>
          <cell r="F5384" t="str">
            <v xml:space="preserve"> </v>
          </cell>
          <cell r="G5384"/>
          <cell r="H5384"/>
          <cell r="I5384"/>
          <cell r="J5384"/>
          <cell r="K5384"/>
          <cell r="L5384">
            <v>0</v>
          </cell>
          <cell r="M5384">
            <v>0</v>
          </cell>
          <cell r="P5384"/>
          <cell r="Q5384"/>
          <cell r="R5384"/>
          <cell r="S5384"/>
          <cell r="T5384"/>
          <cell r="U5384"/>
          <cell r="V5384"/>
          <cell r="W5384"/>
          <cell r="Y5384"/>
          <cell r="Z5384"/>
          <cell r="AA5384"/>
          <cell r="AB5384"/>
          <cell r="AC5384"/>
          <cell r="AD5384"/>
          <cell r="AE5384"/>
        </row>
        <row r="5385">
          <cell r="B5385"/>
          <cell r="C5385"/>
          <cell r="D5385"/>
          <cell r="E5385"/>
          <cell r="F5385" t="str">
            <v xml:space="preserve"> </v>
          </cell>
          <cell r="G5385"/>
          <cell r="H5385"/>
          <cell r="I5385"/>
          <cell r="J5385"/>
          <cell r="K5385"/>
          <cell r="L5385">
            <v>0</v>
          </cell>
          <cell r="M5385">
            <v>0</v>
          </cell>
          <cell r="P5385"/>
          <cell r="Q5385"/>
          <cell r="R5385"/>
          <cell r="S5385"/>
          <cell r="T5385"/>
          <cell r="U5385"/>
          <cell r="V5385"/>
          <cell r="W5385"/>
          <cell r="Y5385"/>
          <cell r="Z5385"/>
          <cell r="AA5385"/>
          <cell r="AB5385"/>
          <cell r="AC5385"/>
          <cell r="AD5385"/>
          <cell r="AE5385"/>
        </row>
        <row r="5386">
          <cell r="B5386"/>
          <cell r="C5386"/>
          <cell r="D5386"/>
          <cell r="E5386"/>
          <cell r="F5386" t="str">
            <v xml:space="preserve"> </v>
          </cell>
          <cell r="G5386"/>
          <cell r="H5386"/>
          <cell r="I5386"/>
          <cell r="J5386"/>
          <cell r="K5386"/>
          <cell r="L5386">
            <v>0</v>
          </cell>
          <cell r="M5386">
            <v>0</v>
          </cell>
          <cell r="P5386"/>
          <cell r="Q5386"/>
          <cell r="R5386"/>
          <cell r="S5386"/>
          <cell r="T5386"/>
          <cell r="U5386"/>
          <cell r="V5386"/>
          <cell r="W5386"/>
          <cell r="Y5386"/>
          <cell r="Z5386"/>
          <cell r="AA5386"/>
          <cell r="AB5386"/>
          <cell r="AC5386"/>
          <cell r="AD5386"/>
          <cell r="AE5386"/>
        </row>
        <row r="5387">
          <cell r="B5387"/>
          <cell r="C5387"/>
          <cell r="D5387"/>
          <cell r="E5387"/>
          <cell r="F5387" t="str">
            <v xml:space="preserve"> </v>
          </cell>
          <cell r="G5387"/>
          <cell r="H5387"/>
          <cell r="I5387"/>
          <cell r="J5387"/>
          <cell r="K5387"/>
          <cell r="L5387">
            <v>0</v>
          </cell>
          <cell r="M5387">
            <v>0</v>
          </cell>
          <cell r="P5387"/>
          <cell r="Q5387"/>
          <cell r="R5387"/>
          <cell r="S5387"/>
          <cell r="T5387"/>
          <cell r="U5387"/>
          <cell r="V5387"/>
          <cell r="W5387"/>
          <cell r="Y5387"/>
          <cell r="Z5387"/>
          <cell r="AA5387"/>
          <cell r="AB5387"/>
          <cell r="AC5387"/>
          <cell r="AD5387"/>
          <cell r="AE5387"/>
        </row>
        <row r="5388">
          <cell r="B5388"/>
          <cell r="C5388"/>
          <cell r="D5388"/>
          <cell r="E5388"/>
          <cell r="F5388" t="str">
            <v xml:space="preserve"> </v>
          </cell>
          <cell r="G5388"/>
          <cell r="H5388"/>
          <cell r="I5388"/>
          <cell r="J5388"/>
          <cell r="K5388"/>
          <cell r="L5388">
            <v>0</v>
          </cell>
          <cell r="M5388">
            <v>0</v>
          </cell>
          <cell r="P5388"/>
          <cell r="Q5388"/>
          <cell r="R5388"/>
          <cell r="S5388"/>
          <cell r="T5388"/>
          <cell r="U5388"/>
          <cell r="V5388"/>
          <cell r="W5388"/>
          <cell r="Y5388"/>
          <cell r="Z5388"/>
          <cell r="AA5388"/>
          <cell r="AB5388"/>
          <cell r="AC5388"/>
          <cell r="AD5388"/>
          <cell r="AE5388"/>
        </row>
        <row r="5389">
          <cell r="B5389"/>
          <cell r="C5389"/>
          <cell r="D5389"/>
          <cell r="E5389"/>
          <cell r="F5389" t="str">
            <v xml:space="preserve"> </v>
          </cell>
          <cell r="G5389"/>
          <cell r="H5389"/>
          <cell r="I5389"/>
          <cell r="J5389"/>
          <cell r="K5389"/>
          <cell r="L5389">
            <v>0</v>
          </cell>
          <cell r="M5389">
            <v>0</v>
          </cell>
          <cell r="P5389"/>
          <cell r="Q5389"/>
          <cell r="R5389"/>
          <cell r="S5389"/>
          <cell r="T5389"/>
          <cell r="U5389"/>
          <cell r="V5389"/>
          <cell r="W5389"/>
          <cell r="Y5389"/>
          <cell r="Z5389"/>
          <cell r="AA5389"/>
          <cell r="AB5389"/>
          <cell r="AC5389"/>
          <cell r="AD5389"/>
          <cell r="AE5389"/>
        </row>
        <row r="5390">
          <cell r="B5390"/>
          <cell r="C5390"/>
          <cell r="D5390"/>
          <cell r="E5390"/>
          <cell r="F5390" t="str">
            <v xml:space="preserve"> </v>
          </cell>
          <cell r="G5390"/>
          <cell r="H5390"/>
          <cell r="I5390"/>
          <cell r="J5390"/>
          <cell r="K5390"/>
          <cell r="L5390">
            <v>0</v>
          </cell>
          <cell r="M5390">
            <v>0</v>
          </cell>
          <cell r="P5390"/>
          <cell r="Q5390"/>
          <cell r="R5390"/>
          <cell r="S5390"/>
          <cell r="T5390"/>
          <cell r="U5390"/>
          <cell r="V5390"/>
          <cell r="W5390"/>
          <cell r="Y5390"/>
          <cell r="Z5390"/>
          <cell r="AA5390"/>
          <cell r="AB5390"/>
          <cell r="AC5390"/>
          <cell r="AD5390"/>
          <cell r="AE5390"/>
        </row>
        <row r="5391">
          <cell r="B5391"/>
          <cell r="C5391"/>
          <cell r="D5391"/>
          <cell r="E5391"/>
          <cell r="F5391" t="str">
            <v xml:space="preserve"> </v>
          </cell>
          <cell r="G5391"/>
          <cell r="H5391"/>
          <cell r="I5391"/>
          <cell r="J5391"/>
          <cell r="K5391"/>
          <cell r="L5391">
            <v>0</v>
          </cell>
          <cell r="M5391">
            <v>0</v>
          </cell>
          <cell r="P5391"/>
          <cell r="Q5391"/>
          <cell r="R5391"/>
          <cell r="S5391"/>
          <cell r="T5391"/>
          <cell r="U5391"/>
          <cell r="V5391"/>
          <cell r="W5391"/>
          <cell r="Y5391"/>
          <cell r="Z5391"/>
          <cell r="AA5391"/>
          <cell r="AB5391"/>
          <cell r="AC5391"/>
          <cell r="AD5391"/>
          <cell r="AE5391"/>
        </row>
        <row r="5392">
          <cell r="B5392"/>
          <cell r="C5392"/>
          <cell r="D5392"/>
          <cell r="E5392"/>
          <cell r="F5392" t="str">
            <v xml:space="preserve"> </v>
          </cell>
          <cell r="G5392"/>
          <cell r="H5392"/>
          <cell r="I5392"/>
          <cell r="J5392"/>
          <cell r="K5392"/>
          <cell r="L5392">
            <v>0</v>
          </cell>
          <cell r="M5392">
            <v>0</v>
          </cell>
          <cell r="P5392"/>
          <cell r="Q5392"/>
          <cell r="R5392"/>
          <cell r="S5392"/>
          <cell r="T5392"/>
          <cell r="U5392"/>
          <cell r="V5392"/>
          <cell r="W5392"/>
          <cell r="Y5392"/>
          <cell r="Z5392"/>
          <cell r="AA5392"/>
          <cell r="AB5392"/>
          <cell r="AC5392"/>
          <cell r="AD5392"/>
          <cell r="AE5392"/>
        </row>
        <row r="5393">
          <cell r="B5393"/>
          <cell r="C5393"/>
          <cell r="D5393"/>
          <cell r="E5393"/>
          <cell r="F5393" t="str">
            <v xml:space="preserve"> </v>
          </cell>
          <cell r="G5393"/>
          <cell r="H5393"/>
          <cell r="I5393"/>
          <cell r="J5393"/>
          <cell r="K5393"/>
          <cell r="L5393">
            <v>0</v>
          </cell>
          <cell r="M5393">
            <v>0</v>
          </cell>
          <cell r="P5393"/>
          <cell r="Q5393"/>
          <cell r="R5393"/>
          <cell r="S5393"/>
          <cell r="T5393"/>
          <cell r="U5393"/>
          <cell r="V5393"/>
          <cell r="W5393"/>
          <cell r="Y5393"/>
          <cell r="Z5393"/>
          <cell r="AA5393"/>
          <cell r="AB5393"/>
          <cell r="AC5393"/>
          <cell r="AD5393"/>
          <cell r="AE5393"/>
        </row>
        <row r="5394">
          <cell r="B5394"/>
          <cell r="C5394"/>
          <cell r="D5394"/>
          <cell r="E5394"/>
          <cell r="F5394" t="str">
            <v xml:space="preserve"> </v>
          </cell>
          <cell r="G5394"/>
          <cell r="H5394"/>
          <cell r="I5394"/>
          <cell r="J5394"/>
          <cell r="K5394"/>
          <cell r="L5394">
            <v>0</v>
          </cell>
          <cell r="M5394">
            <v>0</v>
          </cell>
          <cell r="P5394"/>
          <cell r="Q5394"/>
          <cell r="R5394"/>
          <cell r="S5394"/>
          <cell r="T5394"/>
          <cell r="U5394"/>
          <cell r="V5394"/>
          <cell r="W5394"/>
          <cell r="Y5394"/>
          <cell r="Z5394"/>
          <cell r="AA5394"/>
          <cell r="AB5394"/>
          <cell r="AC5394"/>
          <cell r="AD5394"/>
          <cell r="AE5394"/>
        </row>
        <row r="5395">
          <cell r="B5395"/>
          <cell r="C5395"/>
          <cell r="D5395"/>
          <cell r="E5395"/>
          <cell r="F5395" t="str">
            <v xml:space="preserve"> </v>
          </cell>
          <cell r="G5395"/>
          <cell r="H5395"/>
          <cell r="I5395"/>
          <cell r="J5395"/>
          <cell r="K5395"/>
          <cell r="L5395">
            <v>0</v>
          </cell>
          <cell r="M5395">
            <v>0</v>
          </cell>
          <cell r="P5395"/>
          <cell r="Q5395"/>
          <cell r="R5395"/>
          <cell r="S5395"/>
          <cell r="T5395"/>
          <cell r="U5395"/>
          <cell r="V5395"/>
          <cell r="W5395"/>
          <cell r="Y5395"/>
          <cell r="Z5395"/>
          <cell r="AA5395"/>
          <cell r="AB5395"/>
          <cell r="AC5395"/>
          <cell r="AD5395"/>
          <cell r="AE5395"/>
        </row>
        <row r="5396">
          <cell r="B5396"/>
          <cell r="C5396"/>
          <cell r="D5396"/>
          <cell r="E5396"/>
          <cell r="F5396" t="str">
            <v xml:space="preserve"> </v>
          </cell>
          <cell r="G5396"/>
          <cell r="H5396"/>
          <cell r="I5396"/>
          <cell r="J5396"/>
          <cell r="K5396"/>
          <cell r="L5396">
            <v>0</v>
          </cell>
          <cell r="M5396">
            <v>0</v>
          </cell>
          <cell r="P5396"/>
          <cell r="Q5396"/>
          <cell r="R5396"/>
          <cell r="S5396"/>
          <cell r="T5396"/>
          <cell r="U5396"/>
          <cell r="V5396"/>
          <cell r="W5396"/>
          <cell r="Y5396"/>
          <cell r="Z5396"/>
          <cell r="AA5396"/>
          <cell r="AB5396"/>
          <cell r="AC5396"/>
          <cell r="AD5396"/>
          <cell r="AE5396"/>
        </row>
        <row r="5397">
          <cell r="B5397"/>
          <cell r="C5397"/>
          <cell r="D5397"/>
          <cell r="E5397"/>
          <cell r="F5397" t="str">
            <v xml:space="preserve"> </v>
          </cell>
          <cell r="G5397"/>
          <cell r="H5397"/>
          <cell r="I5397"/>
          <cell r="J5397"/>
          <cell r="K5397"/>
          <cell r="L5397">
            <v>0</v>
          </cell>
          <cell r="M5397">
            <v>0</v>
          </cell>
          <cell r="P5397"/>
          <cell r="Q5397"/>
          <cell r="R5397"/>
          <cell r="S5397"/>
          <cell r="T5397"/>
          <cell r="U5397"/>
          <cell r="V5397"/>
          <cell r="W5397"/>
          <cell r="Y5397"/>
          <cell r="Z5397"/>
          <cell r="AA5397"/>
          <cell r="AB5397"/>
          <cell r="AC5397"/>
          <cell r="AD5397"/>
          <cell r="AE5397"/>
        </row>
        <row r="5398">
          <cell r="B5398"/>
          <cell r="C5398"/>
          <cell r="D5398"/>
          <cell r="E5398"/>
          <cell r="F5398" t="str">
            <v xml:space="preserve"> </v>
          </cell>
          <cell r="G5398"/>
          <cell r="H5398"/>
          <cell r="I5398"/>
          <cell r="J5398"/>
          <cell r="K5398"/>
          <cell r="L5398">
            <v>0</v>
          </cell>
          <cell r="M5398">
            <v>0</v>
          </cell>
          <cell r="P5398"/>
          <cell r="Q5398"/>
          <cell r="R5398"/>
          <cell r="S5398"/>
          <cell r="T5398"/>
          <cell r="U5398"/>
          <cell r="V5398"/>
          <cell r="W5398"/>
          <cell r="Y5398"/>
          <cell r="Z5398"/>
          <cell r="AA5398"/>
          <cell r="AB5398"/>
          <cell r="AC5398"/>
          <cell r="AD5398"/>
          <cell r="AE5398"/>
        </row>
        <row r="5399">
          <cell r="B5399"/>
          <cell r="C5399"/>
          <cell r="D5399"/>
          <cell r="E5399"/>
          <cell r="F5399" t="str">
            <v xml:space="preserve"> </v>
          </cell>
          <cell r="G5399"/>
          <cell r="H5399"/>
          <cell r="I5399"/>
          <cell r="J5399"/>
          <cell r="K5399"/>
          <cell r="L5399">
            <v>0</v>
          </cell>
          <cell r="M5399">
            <v>0</v>
          </cell>
          <cell r="P5399"/>
          <cell r="Q5399"/>
          <cell r="R5399"/>
          <cell r="S5399"/>
          <cell r="T5399"/>
          <cell r="U5399"/>
          <cell r="V5399"/>
          <cell r="W5399"/>
          <cell r="Y5399"/>
          <cell r="Z5399"/>
          <cell r="AA5399"/>
          <cell r="AB5399"/>
          <cell r="AC5399"/>
          <cell r="AD5399"/>
          <cell r="AE5399"/>
        </row>
        <row r="5400">
          <cell r="B5400"/>
          <cell r="C5400"/>
          <cell r="D5400"/>
          <cell r="E5400"/>
          <cell r="F5400" t="str">
            <v xml:space="preserve"> </v>
          </cell>
          <cell r="G5400"/>
          <cell r="H5400"/>
          <cell r="I5400"/>
          <cell r="J5400"/>
          <cell r="K5400"/>
          <cell r="L5400">
            <v>0</v>
          </cell>
          <cell r="M5400">
            <v>0</v>
          </cell>
          <cell r="P5400"/>
          <cell r="Q5400"/>
          <cell r="R5400"/>
          <cell r="S5400"/>
          <cell r="T5400"/>
          <cell r="U5400"/>
          <cell r="V5400"/>
          <cell r="W5400"/>
          <cell r="Y5400"/>
          <cell r="Z5400"/>
          <cell r="AA5400"/>
          <cell r="AB5400"/>
          <cell r="AC5400"/>
          <cell r="AD5400"/>
          <cell r="AE5400"/>
        </row>
        <row r="5401">
          <cell r="B5401"/>
          <cell r="C5401"/>
          <cell r="D5401"/>
          <cell r="E5401"/>
          <cell r="F5401" t="str">
            <v xml:space="preserve"> </v>
          </cell>
          <cell r="G5401"/>
          <cell r="H5401"/>
          <cell r="I5401"/>
          <cell r="J5401"/>
          <cell r="K5401"/>
          <cell r="L5401">
            <v>0</v>
          </cell>
          <cell r="M5401">
            <v>0</v>
          </cell>
          <cell r="P5401"/>
          <cell r="Q5401"/>
          <cell r="R5401"/>
          <cell r="S5401"/>
          <cell r="T5401"/>
          <cell r="U5401"/>
          <cell r="V5401"/>
          <cell r="W5401"/>
          <cell r="Y5401"/>
          <cell r="Z5401"/>
          <cell r="AA5401"/>
          <cell r="AB5401"/>
          <cell r="AC5401"/>
          <cell r="AD5401"/>
          <cell r="AE5401"/>
        </row>
        <row r="5402">
          <cell r="B5402"/>
          <cell r="C5402"/>
          <cell r="D5402"/>
          <cell r="E5402"/>
          <cell r="F5402" t="str">
            <v xml:space="preserve"> </v>
          </cell>
          <cell r="G5402"/>
          <cell r="H5402"/>
          <cell r="I5402"/>
          <cell r="J5402"/>
          <cell r="K5402"/>
          <cell r="L5402">
            <v>0</v>
          </cell>
          <cell r="M5402">
            <v>0</v>
          </cell>
          <cell r="P5402"/>
          <cell r="Q5402"/>
          <cell r="R5402"/>
          <cell r="S5402"/>
          <cell r="T5402"/>
          <cell r="U5402"/>
          <cell r="V5402"/>
          <cell r="W5402"/>
          <cell r="Y5402"/>
          <cell r="Z5402"/>
          <cell r="AA5402"/>
          <cell r="AB5402"/>
          <cell r="AC5402"/>
          <cell r="AD5402"/>
          <cell r="AE5402"/>
        </row>
        <row r="5403">
          <cell r="B5403"/>
          <cell r="C5403"/>
          <cell r="D5403"/>
          <cell r="E5403"/>
          <cell r="F5403" t="str">
            <v xml:space="preserve"> </v>
          </cell>
          <cell r="G5403"/>
          <cell r="H5403"/>
          <cell r="I5403"/>
          <cell r="J5403"/>
          <cell r="K5403"/>
          <cell r="L5403">
            <v>0</v>
          </cell>
          <cell r="M5403">
            <v>0</v>
          </cell>
          <cell r="P5403"/>
          <cell r="Q5403"/>
          <cell r="R5403"/>
          <cell r="S5403"/>
          <cell r="T5403"/>
          <cell r="U5403"/>
          <cell r="V5403"/>
          <cell r="W5403"/>
          <cell r="Y5403"/>
          <cell r="Z5403"/>
          <cell r="AA5403"/>
          <cell r="AB5403"/>
          <cell r="AC5403"/>
          <cell r="AD5403"/>
          <cell r="AE5403"/>
        </row>
        <row r="5404">
          <cell r="B5404"/>
          <cell r="C5404"/>
          <cell r="D5404"/>
          <cell r="E5404"/>
          <cell r="F5404" t="str">
            <v xml:space="preserve"> </v>
          </cell>
          <cell r="G5404"/>
          <cell r="H5404"/>
          <cell r="I5404"/>
          <cell r="J5404"/>
          <cell r="K5404"/>
          <cell r="L5404">
            <v>0</v>
          </cell>
          <cell r="M5404">
            <v>0</v>
          </cell>
          <cell r="P5404"/>
          <cell r="Q5404"/>
          <cell r="R5404"/>
          <cell r="S5404"/>
          <cell r="T5404"/>
          <cell r="U5404"/>
          <cell r="V5404"/>
          <cell r="W5404"/>
          <cell r="Y5404"/>
          <cell r="Z5404"/>
          <cell r="AA5404"/>
          <cell r="AB5404"/>
          <cell r="AC5404"/>
          <cell r="AD5404"/>
          <cell r="AE5404"/>
        </row>
        <row r="5405">
          <cell r="B5405"/>
          <cell r="C5405"/>
          <cell r="D5405"/>
          <cell r="E5405"/>
          <cell r="F5405" t="str">
            <v xml:space="preserve"> </v>
          </cell>
          <cell r="G5405"/>
          <cell r="H5405"/>
          <cell r="I5405"/>
          <cell r="J5405"/>
          <cell r="K5405"/>
          <cell r="L5405">
            <v>0</v>
          </cell>
          <cell r="M5405">
            <v>0</v>
          </cell>
          <cell r="P5405"/>
          <cell r="Q5405"/>
          <cell r="R5405"/>
          <cell r="S5405"/>
          <cell r="T5405"/>
          <cell r="U5405"/>
          <cell r="V5405"/>
          <cell r="W5405"/>
          <cell r="Y5405"/>
          <cell r="Z5405"/>
          <cell r="AA5405"/>
          <cell r="AB5405"/>
          <cell r="AC5405"/>
          <cell r="AD5405"/>
          <cell r="AE5405"/>
        </row>
        <row r="5406">
          <cell r="B5406"/>
          <cell r="C5406"/>
          <cell r="D5406"/>
          <cell r="E5406"/>
          <cell r="F5406" t="str">
            <v xml:space="preserve"> </v>
          </cell>
          <cell r="G5406"/>
          <cell r="H5406"/>
          <cell r="I5406"/>
          <cell r="J5406"/>
          <cell r="K5406"/>
          <cell r="L5406">
            <v>0</v>
          </cell>
          <cell r="M5406">
            <v>0</v>
          </cell>
          <cell r="P5406"/>
          <cell r="Q5406"/>
          <cell r="R5406"/>
          <cell r="S5406"/>
          <cell r="T5406"/>
          <cell r="U5406"/>
          <cell r="V5406"/>
          <cell r="W5406"/>
          <cell r="Y5406"/>
          <cell r="Z5406"/>
          <cell r="AA5406"/>
          <cell r="AB5406"/>
          <cell r="AC5406"/>
          <cell r="AD5406"/>
          <cell r="AE5406"/>
        </row>
        <row r="5407">
          <cell r="B5407"/>
          <cell r="C5407"/>
          <cell r="D5407"/>
          <cell r="E5407"/>
          <cell r="F5407" t="str">
            <v xml:space="preserve"> </v>
          </cell>
          <cell r="G5407"/>
          <cell r="H5407"/>
          <cell r="I5407"/>
          <cell r="J5407"/>
          <cell r="K5407"/>
          <cell r="L5407">
            <v>0</v>
          </cell>
          <cell r="M5407">
            <v>0</v>
          </cell>
          <cell r="P5407"/>
          <cell r="Q5407"/>
          <cell r="R5407"/>
          <cell r="S5407"/>
          <cell r="T5407"/>
          <cell r="U5407"/>
          <cell r="V5407"/>
          <cell r="W5407"/>
          <cell r="Y5407"/>
          <cell r="Z5407"/>
          <cell r="AA5407"/>
          <cell r="AB5407"/>
          <cell r="AC5407"/>
          <cell r="AD5407"/>
          <cell r="AE5407"/>
        </row>
        <row r="5408">
          <cell r="B5408"/>
          <cell r="C5408"/>
          <cell r="D5408"/>
          <cell r="E5408"/>
          <cell r="F5408" t="str">
            <v xml:space="preserve"> </v>
          </cell>
          <cell r="G5408"/>
          <cell r="H5408"/>
          <cell r="I5408"/>
          <cell r="J5408"/>
          <cell r="K5408"/>
          <cell r="L5408">
            <v>0</v>
          </cell>
          <cell r="M5408">
            <v>0</v>
          </cell>
          <cell r="P5408"/>
          <cell r="Q5408"/>
          <cell r="R5408"/>
          <cell r="S5408"/>
          <cell r="T5408"/>
          <cell r="U5408"/>
          <cell r="V5408"/>
          <cell r="W5408"/>
          <cell r="Y5408"/>
          <cell r="Z5408"/>
          <cell r="AA5408"/>
          <cell r="AB5408"/>
          <cell r="AC5408"/>
          <cell r="AD5408"/>
          <cell r="AE5408"/>
        </row>
        <row r="5409">
          <cell r="B5409"/>
          <cell r="C5409"/>
          <cell r="D5409"/>
          <cell r="E5409"/>
          <cell r="F5409" t="str">
            <v xml:space="preserve"> </v>
          </cell>
          <cell r="G5409"/>
          <cell r="H5409"/>
          <cell r="I5409"/>
          <cell r="J5409"/>
          <cell r="K5409"/>
          <cell r="L5409">
            <v>0</v>
          </cell>
          <cell r="M5409">
            <v>0</v>
          </cell>
          <cell r="P5409"/>
          <cell r="Q5409"/>
          <cell r="R5409"/>
          <cell r="S5409"/>
          <cell r="T5409"/>
          <cell r="U5409"/>
          <cell r="V5409"/>
          <cell r="W5409"/>
          <cell r="Y5409"/>
          <cell r="Z5409"/>
          <cell r="AA5409"/>
          <cell r="AB5409"/>
          <cell r="AC5409"/>
          <cell r="AD5409"/>
          <cell r="AE5409"/>
        </row>
        <row r="5410">
          <cell r="B5410"/>
          <cell r="C5410"/>
          <cell r="D5410"/>
          <cell r="E5410"/>
          <cell r="F5410" t="str">
            <v xml:space="preserve"> </v>
          </cell>
          <cell r="G5410"/>
          <cell r="H5410"/>
          <cell r="I5410"/>
          <cell r="J5410"/>
          <cell r="K5410"/>
          <cell r="L5410">
            <v>0</v>
          </cell>
          <cell r="M5410">
            <v>0</v>
          </cell>
          <cell r="P5410"/>
          <cell r="Q5410"/>
          <cell r="R5410"/>
          <cell r="S5410"/>
          <cell r="T5410"/>
          <cell r="U5410"/>
          <cell r="V5410"/>
          <cell r="W5410"/>
          <cell r="Y5410"/>
          <cell r="Z5410"/>
          <cell r="AA5410"/>
          <cell r="AB5410"/>
          <cell r="AC5410"/>
          <cell r="AD5410"/>
          <cell r="AE5410"/>
        </row>
        <row r="5411">
          <cell r="B5411"/>
          <cell r="C5411"/>
          <cell r="D5411"/>
          <cell r="E5411"/>
          <cell r="F5411" t="str">
            <v xml:space="preserve"> </v>
          </cell>
          <cell r="G5411"/>
          <cell r="H5411"/>
          <cell r="I5411"/>
          <cell r="J5411"/>
          <cell r="K5411"/>
          <cell r="L5411">
            <v>0</v>
          </cell>
          <cell r="M5411">
            <v>0</v>
          </cell>
          <cell r="P5411"/>
          <cell r="Q5411"/>
          <cell r="R5411"/>
          <cell r="S5411"/>
          <cell r="T5411"/>
          <cell r="U5411"/>
          <cell r="V5411"/>
          <cell r="W5411"/>
          <cell r="Y5411"/>
          <cell r="Z5411"/>
          <cell r="AA5411"/>
          <cell r="AB5411"/>
          <cell r="AC5411"/>
          <cell r="AD5411"/>
          <cell r="AE5411"/>
        </row>
        <row r="5412">
          <cell r="B5412"/>
          <cell r="C5412"/>
          <cell r="D5412"/>
          <cell r="E5412"/>
          <cell r="F5412" t="str">
            <v xml:space="preserve"> </v>
          </cell>
          <cell r="G5412"/>
          <cell r="H5412"/>
          <cell r="I5412"/>
          <cell r="J5412"/>
          <cell r="K5412"/>
          <cell r="L5412">
            <v>0</v>
          </cell>
          <cell r="M5412">
            <v>0</v>
          </cell>
          <cell r="P5412"/>
          <cell r="Q5412"/>
          <cell r="R5412"/>
          <cell r="S5412"/>
          <cell r="T5412"/>
          <cell r="U5412"/>
          <cell r="V5412"/>
          <cell r="W5412"/>
          <cell r="Y5412"/>
          <cell r="Z5412"/>
          <cell r="AA5412"/>
          <cell r="AB5412"/>
          <cell r="AC5412"/>
          <cell r="AD5412"/>
          <cell r="AE5412"/>
        </row>
        <row r="5413">
          <cell r="B5413"/>
          <cell r="C5413"/>
          <cell r="D5413"/>
          <cell r="E5413"/>
          <cell r="F5413" t="str">
            <v xml:space="preserve"> </v>
          </cell>
          <cell r="G5413"/>
          <cell r="H5413"/>
          <cell r="I5413"/>
          <cell r="J5413"/>
          <cell r="K5413"/>
          <cell r="L5413">
            <v>0</v>
          </cell>
          <cell r="M5413">
            <v>0</v>
          </cell>
          <cell r="P5413"/>
          <cell r="Q5413"/>
          <cell r="R5413"/>
          <cell r="S5413"/>
          <cell r="T5413"/>
          <cell r="U5413"/>
          <cell r="V5413"/>
          <cell r="W5413"/>
          <cell r="Y5413"/>
          <cell r="Z5413"/>
          <cell r="AA5413"/>
          <cell r="AB5413"/>
          <cell r="AC5413"/>
          <cell r="AD5413"/>
          <cell r="AE5413"/>
        </row>
        <row r="5414">
          <cell r="B5414"/>
          <cell r="C5414"/>
          <cell r="D5414"/>
          <cell r="E5414"/>
          <cell r="F5414" t="str">
            <v xml:space="preserve"> </v>
          </cell>
          <cell r="G5414"/>
          <cell r="H5414"/>
          <cell r="I5414"/>
          <cell r="J5414"/>
          <cell r="K5414"/>
          <cell r="L5414">
            <v>0</v>
          </cell>
          <cell r="M5414">
            <v>0</v>
          </cell>
          <cell r="P5414"/>
          <cell r="Q5414"/>
          <cell r="R5414"/>
          <cell r="S5414"/>
          <cell r="T5414"/>
          <cell r="U5414"/>
          <cell r="V5414"/>
          <cell r="W5414"/>
          <cell r="Y5414"/>
          <cell r="Z5414"/>
          <cell r="AA5414"/>
          <cell r="AB5414"/>
          <cell r="AC5414"/>
          <cell r="AD5414"/>
          <cell r="AE5414"/>
        </row>
        <row r="5415">
          <cell r="B5415"/>
          <cell r="C5415"/>
          <cell r="D5415"/>
          <cell r="E5415"/>
          <cell r="F5415" t="str">
            <v xml:space="preserve"> </v>
          </cell>
          <cell r="G5415"/>
          <cell r="H5415"/>
          <cell r="I5415"/>
          <cell r="J5415"/>
          <cell r="K5415"/>
          <cell r="L5415">
            <v>0</v>
          </cell>
          <cell r="M5415">
            <v>0</v>
          </cell>
          <cell r="P5415"/>
          <cell r="Q5415"/>
          <cell r="R5415"/>
          <cell r="S5415"/>
          <cell r="T5415"/>
          <cell r="U5415"/>
          <cell r="V5415"/>
          <cell r="W5415"/>
          <cell r="Y5415"/>
          <cell r="Z5415"/>
          <cell r="AA5415"/>
          <cell r="AB5415"/>
          <cell r="AC5415"/>
          <cell r="AD5415"/>
          <cell r="AE5415"/>
        </row>
        <row r="5416">
          <cell r="B5416"/>
          <cell r="C5416"/>
          <cell r="D5416"/>
          <cell r="E5416"/>
          <cell r="F5416" t="str">
            <v xml:space="preserve"> </v>
          </cell>
          <cell r="G5416"/>
          <cell r="H5416"/>
          <cell r="I5416"/>
          <cell r="J5416"/>
          <cell r="K5416"/>
          <cell r="L5416">
            <v>0</v>
          </cell>
          <cell r="M5416">
            <v>0</v>
          </cell>
          <cell r="P5416"/>
          <cell r="Q5416"/>
          <cell r="R5416"/>
          <cell r="S5416"/>
          <cell r="T5416"/>
          <cell r="U5416"/>
          <cell r="V5416"/>
          <cell r="W5416"/>
          <cell r="Y5416"/>
          <cell r="Z5416"/>
          <cell r="AA5416"/>
          <cell r="AB5416"/>
          <cell r="AC5416"/>
          <cell r="AD5416"/>
          <cell r="AE5416"/>
        </row>
        <row r="5417">
          <cell r="B5417"/>
          <cell r="C5417"/>
          <cell r="D5417"/>
          <cell r="E5417"/>
          <cell r="F5417" t="str">
            <v xml:space="preserve"> </v>
          </cell>
          <cell r="G5417"/>
          <cell r="H5417"/>
          <cell r="I5417"/>
          <cell r="J5417"/>
          <cell r="K5417"/>
          <cell r="L5417">
            <v>0</v>
          </cell>
          <cell r="M5417">
            <v>0</v>
          </cell>
          <cell r="P5417"/>
          <cell r="Q5417"/>
          <cell r="R5417"/>
          <cell r="S5417"/>
          <cell r="T5417"/>
          <cell r="U5417"/>
          <cell r="V5417"/>
          <cell r="W5417"/>
          <cell r="Y5417"/>
          <cell r="Z5417"/>
          <cell r="AA5417"/>
          <cell r="AB5417"/>
          <cell r="AC5417"/>
          <cell r="AD5417"/>
          <cell r="AE5417"/>
        </row>
        <row r="5418">
          <cell r="B5418"/>
          <cell r="C5418"/>
          <cell r="D5418"/>
          <cell r="E5418"/>
          <cell r="F5418" t="str">
            <v xml:space="preserve"> </v>
          </cell>
          <cell r="G5418"/>
          <cell r="H5418"/>
          <cell r="I5418"/>
          <cell r="J5418"/>
          <cell r="K5418"/>
          <cell r="L5418">
            <v>0</v>
          </cell>
          <cell r="M5418">
            <v>0</v>
          </cell>
          <cell r="P5418"/>
          <cell r="Q5418"/>
          <cell r="R5418"/>
          <cell r="S5418"/>
          <cell r="T5418"/>
          <cell r="U5418"/>
          <cell r="V5418"/>
          <cell r="W5418"/>
          <cell r="Y5418"/>
          <cell r="Z5418"/>
          <cell r="AA5418"/>
          <cell r="AB5418"/>
          <cell r="AC5418"/>
          <cell r="AD5418"/>
          <cell r="AE5418"/>
        </row>
        <row r="5419">
          <cell r="B5419"/>
          <cell r="C5419"/>
          <cell r="D5419"/>
          <cell r="E5419"/>
          <cell r="F5419" t="str">
            <v xml:space="preserve"> </v>
          </cell>
          <cell r="G5419"/>
          <cell r="H5419"/>
          <cell r="I5419"/>
          <cell r="J5419"/>
          <cell r="K5419"/>
          <cell r="L5419">
            <v>0</v>
          </cell>
          <cell r="M5419">
            <v>0</v>
          </cell>
          <cell r="P5419"/>
          <cell r="Q5419"/>
          <cell r="R5419"/>
          <cell r="S5419"/>
          <cell r="T5419"/>
          <cell r="U5419"/>
          <cell r="V5419"/>
          <cell r="W5419"/>
          <cell r="Y5419"/>
          <cell r="Z5419"/>
          <cell r="AA5419"/>
          <cell r="AB5419"/>
          <cell r="AC5419"/>
          <cell r="AD5419"/>
          <cell r="AE5419"/>
        </row>
        <row r="5420">
          <cell r="B5420"/>
          <cell r="C5420"/>
          <cell r="D5420"/>
          <cell r="E5420"/>
          <cell r="F5420" t="str">
            <v xml:space="preserve"> </v>
          </cell>
          <cell r="G5420"/>
          <cell r="H5420"/>
          <cell r="I5420"/>
          <cell r="J5420"/>
          <cell r="K5420"/>
          <cell r="L5420">
            <v>0</v>
          </cell>
          <cell r="M5420">
            <v>0</v>
          </cell>
          <cell r="P5420"/>
          <cell r="Q5420"/>
          <cell r="R5420"/>
          <cell r="S5420"/>
          <cell r="T5420"/>
          <cell r="U5420"/>
          <cell r="V5420"/>
          <cell r="W5420"/>
          <cell r="Y5420"/>
          <cell r="Z5420"/>
          <cell r="AA5420"/>
          <cell r="AB5420"/>
          <cell r="AC5420"/>
          <cell r="AD5420"/>
          <cell r="AE5420"/>
        </row>
        <row r="5421">
          <cell r="B5421"/>
          <cell r="C5421"/>
          <cell r="D5421"/>
          <cell r="E5421"/>
          <cell r="F5421" t="str">
            <v xml:space="preserve"> </v>
          </cell>
          <cell r="G5421"/>
          <cell r="H5421"/>
          <cell r="I5421"/>
          <cell r="J5421"/>
          <cell r="K5421"/>
          <cell r="L5421">
            <v>0</v>
          </cell>
          <cell r="M5421">
            <v>0</v>
          </cell>
          <cell r="P5421"/>
          <cell r="Q5421"/>
          <cell r="R5421"/>
          <cell r="S5421"/>
          <cell r="T5421"/>
          <cell r="U5421"/>
          <cell r="V5421"/>
          <cell r="W5421"/>
          <cell r="Y5421"/>
          <cell r="Z5421"/>
          <cell r="AA5421"/>
          <cell r="AB5421"/>
          <cell r="AC5421"/>
          <cell r="AD5421"/>
          <cell r="AE5421"/>
        </row>
        <row r="5422">
          <cell r="B5422"/>
          <cell r="C5422"/>
          <cell r="D5422"/>
          <cell r="E5422"/>
          <cell r="F5422" t="str">
            <v xml:space="preserve"> </v>
          </cell>
          <cell r="G5422"/>
          <cell r="H5422"/>
          <cell r="I5422"/>
          <cell r="J5422"/>
          <cell r="K5422"/>
          <cell r="L5422">
            <v>0</v>
          </cell>
          <cell r="M5422">
            <v>0</v>
          </cell>
          <cell r="P5422"/>
          <cell r="Q5422"/>
          <cell r="R5422"/>
          <cell r="S5422"/>
          <cell r="T5422"/>
          <cell r="U5422"/>
          <cell r="V5422"/>
          <cell r="W5422"/>
          <cell r="Y5422"/>
          <cell r="Z5422"/>
          <cell r="AA5422"/>
          <cell r="AB5422"/>
          <cell r="AC5422"/>
          <cell r="AD5422"/>
          <cell r="AE5422"/>
        </row>
        <row r="5423">
          <cell r="B5423"/>
          <cell r="C5423"/>
          <cell r="D5423"/>
          <cell r="E5423"/>
          <cell r="F5423" t="str">
            <v xml:space="preserve"> </v>
          </cell>
          <cell r="G5423"/>
          <cell r="H5423"/>
          <cell r="I5423"/>
          <cell r="J5423"/>
          <cell r="K5423"/>
          <cell r="L5423">
            <v>0</v>
          </cell>
          <cell r="M5423">
            <v>0</v>
          </cell>
          <cell r="P5423"/>
          <cell r="Q5423"/>
          <cell r="R5423"/>
          <cell r="S5423"/>
          <cell r="T5423"/>
          <cell r="U5423"/>
          <cell r="V5423"/>
          <cell r="W5423"/>
          <cell r="Y5423"/>
          <cell r="Z5423"/>
          <cell r="AA5423"/>
          <cell r="AB5423"/>
          <cell r="AC5423"/>
          <cell r="AD5423"/>
          <cell r="AE5423"/>
        </row>
        <row r="5424">
          <cell r="B5424"/>
          <cell r="C5424"/>
          <cell r="D5424"/>
          <cell r="E5424"/>
          <cell r="F5424" t="str">
            <v xml:space="preserve"> </v>
          </cell>
          <cell r="G5424"/>
          <cell r="H5424"/>
          <cell r="I5424"/>
          <cell r="J5424"/>
          <cell r="K5424"/>
          <cell r="L5424">
            <v>0</v>
          </cell>
          <cell r="M5424">
            <v>0</v>
          </cell>
          <cell r="P5424"/>
          <cell r="Q5424"/>
          <cell r="R5424"/>
          <cell r="S5424"/>
          <cell r="T5424"/>
          <cell r="U5424"/>
          <cell r="V5424"/>
          <cell r="W5424"/>
          <cell r="Y5424"/>
          <cell r="Z5424"/>
          <cell r="AA5424"/>
          <cell r="AB5424"/>
          <cell r="AC5424"/>
          <cell r="AD5424"/>
          <cell r="AE5424"/>
        </row>
        <row r="5425">
          <cell r="B5425"/>
          <cell r="C5425"/>
          <cell r="D5425"/>
          <cell r="E5425"/>
          <cell r="F5425" t="str">
            <v xml:space="preserve"> </v>
          </cell>
          <cell r="G5425"/>
          <cell r="H5425"/>
          <cell r="I5425"/>
          <cell r="J5425"/>
          <cell r="K5425"/>
          <cell r="L5425">
            <v>0</v>
          </cell>
          <cell r="M5425">
            <v>0</v>
          </cell>
          <cell r="P5425"/>
          <cell r="Q5425"/>
          <cell r="R5425"/>
          <cell r="S5425"/>
          <cell r="T5425"/>
          <cell r="U5425"/>
          <cell r="V5425"/>
          <cell r="W5425"/>
          <cell r="Y5425"/>
          <cell r="Z5425"/>
          <cell r="AA5425"/>
          <cell r="AB5425"/>
          <cell r="AC5425"/>
          <cell r="AD5425"/>
          <cell r="AE5425"/>
        </row>
        <row r="5426">
          <cell r="B5426"/>
          <cell r="C5426"/>
          <cell r="D5426"/>
          <cell r="E5426"/>
          <cell r="F5426" t="str">
            <v xml:space="preserve"> </v>
          </cell>
          <cell r="G5426"/>
          <cell r="H5426"/>
          <cell r="I5426"/>
          <cell r="J5426"/>
          <cell r="K5426"/>
          <cell r="L5426">
            <v>0</v>
          </cell>
          <cell r="M5426">
            <v>0</v>
          </cell>
          <cell r="P5426"/>
          <cell r="Q5426"/>
          <cell r="R5426"/>
          <cell r="S5426"/>
          <cell r="T5426"/>
          <cell r="U5426"/>
          <cell r="V5426"/>
          <cell r="W5426"/>
          <cell r="Y5426"/>
          <cell r="Z5426"/>
          <cell r="AA5426"/>
          <cell r="AB5426"/>
          <cell r="AC5426"/>
          <cell r="AD5426"/>
          <cell r="AE5426"/>
        </row>
        <row r="5427">
          <cell r="B5427"/>
          <cell r="C5427"/>
          <cell r="D5427"/>
          <cell r="E5427"/>
          <cell r="F5427" t="str">
            <v xml:space="preserve"> </v>
          </cell>
          <cell r="G5427"/>
          <cell r="H5427"/>
          <cell r="I5427"/>
          <cell r="J5427"/>
          <cell r="K5427"/>
          <cell r="L5427">
            <v>0</v>
          </cell>
          <cell r="M5427">
            <v>0</v>
          </cell>
          <cell r="P5427"/>
          <cell r="Q5427"/>
          <cell r="R5427"/>
          <cell r="S5427"/>
          <cell r="T5427"/>
          <cell r="U5427"/>
          <cell r="V5427"/>
          <cell r="W5427"/>
          <cell r="Y5427"/>
          <cell r="Z5427"/>
          <cell r="AA5427"/>
          <cell r="AB5427"/>
          <cell r="AC5427"/>
          <cell r="AD5427"/>
          <cell r="AE5427"/>
        </row>
        <row r="5428">
          <cell r="B5428"/>
          <cell r="C5428"/>
          <cell r="D5428"/>
          <cell r="E5428"/>
          <cell r="F5428" t="str">
            <v xml:space="preserve"> </v>
          </cell>
          <cell r="G5428"/>
          <cell r="H5428"/>
          <cell r="I5428"/>
          <cell r="J5428"/>
          <cell r="K5428"/>
          <cell r="L5428">
            <v>0</v>
          </cell>
          <cell r="M5428">
            <v>0</v>
          </cell>
          <cell r="P5428"/>
          <cell r="Q5428"/>
          <cell r="R5428"/>
          <cell r="S5428"/>
          <cell r="T5428"/>
          <cell r="U5428"/>
          <cell r="V5428"/>
          <cell r="W5428"/>
          <cell r="Y5428"/>
          <cell r="Z5428"/>
          <cell r="AA5428"/>
          <cell r="AB5428"/>
          <cell r="AC5428"/>
          <cell r="AD5428"/>
          <cell r="AE5428"/>
        </row>
        <row r="5429">
          <cell r="B5429"/>
          <cell r="C5429"/>
          <cell r="D5429"/>
          <cell r="E5429"/>
          <cell r="F5429" t="str">
            <v xml:space="preserve"> </v>
          </cell>
          <cell r="G5429"/>
          <cell r="H5429"/>
          <cell r="I5429"/>
          <cell r="J5429"/>
          <cell r="K5429"/>
          <cell r="L5429">
            <v>0</v>
          </cell>
          <cell r="M5429">
            <v>0</v>
          </cell>
          <cell r="P5429"/>
          <cell r="Q5429"/>
          <cell r="R5429"/>
          <cell r="S5429"/>
          <cell r="T5429"/>
          <cell r="U5429"/>
          <cell r="V5429"/>
          <cell r="W5429"/>
          <cell r="Y5429"/>
          <cell r="Z5429"/>
          <cell r="AA5429"/>
          <cell r="AB5429"/>
          <cell r="AC5429"/>
          <cell r="AD5429"/>
          <cell r="AE5429"/>
        </row>
        <row r="5430">
          <cell r="B5430"/>
          <cell r="C5430"/>
          <cell r="D5430"/>
          <cell r="E5430"/>
          <cell r="F5430" t="str">
            <v xml:space="preserve"> </v>
          </cell>
          <cell r="G5430"/>
          <cell r="H5430"/>
          <cell r="I5430"/>
          <cell r="J5430"/>
          <cell r="K5430"/>
          <cell r="L5430">
            <v>0</v>
          </cell>
          <cell r="M5430">
            <v>0</v>
          </cell>
          <cell r="P5430"/>
          <cell r="Q5430"/>
          <cell r="R5430"/>
          <cell r="S5430"/>
          <cell r="T5430"/>
          <cell r="U5430"/>
          <cell r="V5430"/>
          <cell r="W5430"/>
          <cell r="Y5430"/>
          <cell r="Z5430"/>
          <cell r="AA5430"/>
          <cell r="AB5430"/>
          <cell r="AC5430"/>
          <cell r="AD5430"/>
          <cell r="AE5430"/>
        </row>
        <row r="5431">
          <cell r="B5431"/>
          <cell r="C5431"/>
          <cell r="D5431"/>
          <cell r="E5431"/>
          <cell r="F5431" t="str">
            <v xml:space="preserve"> </v>
          </cell>
          <cell r="G5431"/>
          <cell r="H5431"/>
          <cell r="I5431"/>
          <cell r="J5431"/>
          <cell r="K5431"/>
          <cell r="L5431">
            <v>0</v>
          </cell>
          <cell r="M5431">
            <v>0</v>
          </cell>
          <cell r="P5431"/>
          <cell r="Q5431"/>
          <cell r="R5431"/>
          <cell r="S5431"/>
          <cell r="T5431"/>
          <cell r="U5431"/>
          <cell r="V5431"/>
          <cell r="W5431"/>
          <cell r="Y5431"/>
          <cell r="Z5431"/>
          <cell r="AA5431"/>
          <cell r="AB5431"/>
          <cell r="AC5431"/>
          <cell r="AD5431"/>
          <cell r="AE5431"/>
        </row>
        <row r="5432">
          <cell r="B5432"/>
          <cell r="C5432"/>
          <cell r="D5432"/>
          <cell r="E5432"/>
          <cell r="F5432" t="str">
            <v xml:space="preserve"> </v>
          </cell>
          <cell r="G5432"/>
          <cell r="H5432"/>
          <cell r="I5432"/>
          <cell r="J5432"/>
          <cell r="K5432"/>
          <cell r="L5432">
            <v>0</v>
          </cell>
          <cell r="M5432">
            <v>0</v>
          </cell>
          <cell r="P5432"/>
          <cell r="Q5432"/>
          <cell r="R5432"/>
          <cell r="S5432"/>
          <cell r="T5432"/>
          <cell r="U5432"/>
          <cell r="V5432"/>
          <cell r="W5432"/>
          <cell r="Y5432"/>
          <cell r="Z5432"/>
          <cell r="AA5432"/>
          <cell r="AB5432"/>
          <cell r="AC5432"/>
          <cell r="AD5432"/>
          <cell r="AE5432"/>
        </row>
        <row r="5433">
          <cell r="B5433"/>
          <cell r="C5433"/>
          <cell r="D5433"/>
          <cell r="E5433"/>
          <cell r="F5433" t="str">
            <v xml:space="preserve"> </v>
          </cell>
          <cell r="G5433"/>
          <cell r="H5433"/>
          <cell r="I5433"/>
          <cell r="J5433"/>
          <cell r="K5433"/>
          <cell r="L5433">
            <v>0</v>
          </cell>
          <cell r="M5433">
            <v>0</v>
          </cell>
          <cell r="P5433"/>
          <cell r="Q5433"/>
          <cell r="R5433"/>
          <cell r="S5433"/>
          <cell r="T5433"/>
          <cell r="U5433"/>
          <cell r="V5433"/>
          <cell r="W5433"/>
          <cell r="Y5433"/>
          <cell r="Z5433"/>
          <cell r="AA5433"/>
          <cell r="AB5433"/>
          <cell r="AC5433"/>
          <cell r="AD5433"/>
          <cell r="AE5433"/>
        </row>
        <row r="5434">
          <cell r="B5434"/>
          <cell r="C5434"/>
          <cell r="D5434"/>
          <cell r="E5434"/>
          <cell r="F5434" t="str">
            <v xml:space="preserve"> </v>
          </cell>
          <cell r="G5434"/>
          <cell r="H5434"/>
          <cell r="I5434"/>
          <cell r="J5434"/>
          <cell r="K5434"/>
          <cell r="L5434">
            <v>0</v>
          </cell>
          <cell r="M5434">
            <v>0</v>
          </cell>
          <cell r="P5434"/>
          <cell r="Q5434"/>
          <cell r="R5434"/>
          <cell r="S5434"/>
          <cell r="T5434"/>
          <cell r="U5434"/>
          <cell r="V5434"/>
          <cell r="W5434"/>
          <cell r="Y5434"/>
          <cell r="Z5434"/>
          <cell r="AA5434"/>
          <cell r="AB5434"/>
          <cell r="AC5434"/>
          <cell r="AD5434"/>
          <cell r="AE5434"/>
        </row>
        <row r="5435">
          <cell r="B5435"/>
          <cell r="C5435"/>
          <cell r="D5435"/>
          <cell r="E5435"/>
          <cell r="F5435" t="str">
            <v xml:space="preserve"> </v>
          </cell>
          <cell r="G5435"/>
          <cell r="H5435"/>
          <cell r="I5435"/>
          <cell r="J5435"/>
          <cell r="K5435"/>
          <cell r="L5435">
            <v>0</v>
          </cell>
          <cell r="M5435">
            <v>0</v>
          </cell>
          <cell r="P5435"/>
          <cell r="Q5435"/>
          <cell r="R5435"/>
          <cell r="S5435"/>
          <cell r="T5435"/>
          <cell r="U5435"/>
          <cell r="V5435"/>
          <cell r="W5435"/>
          <cell r="Y5435"/>
          <cell r="Z5435"/>
          <cell r="AA5435"/>
          <cell r="AB5435"/>
          <cell r="AC5435"/>
          <cell r="AD5435"/>
          <cell r="AE5435"/>
        </row>
        <row r="5436">
          <cell r="B5436"/>
          <cell r="C5436"/>
          <cell r="D5436"/>
          <cell r="E5436"/>
          <cell r="F5436" t="str">
            <v xml:space="preserve"> </v>
          </cell>
          <cell r="G5436"/>
          <cell r="H5436"/>
          <cell r="I5436"/>
          <cell r="J5436"/>
          <cell r="K5436"/>
          <cell r="L5436">
            <v>0</v>
          </cell>
          <cell r="M5436">
            <v>0</v>
          </cell>
          <cell r="P5436"/>
          <cell r="Q5436"/>
          <cell r="R5436"/>
          <cell r="S5436"/>
          <cell r="T5436"/>
          <cell r="U5436"/>
          <cell r="V5436"/>
          <cell r="W5436"/>
          <cell r="Y5436"/>
          <cell r="Z5436"/>
          <cell r="AA5436"/>
          <cell r="AB5436"/>
          <cell r="AC5436"/>
          <cell r="AD5436"/>
          <cell r="AE5436"/>
        </row>
        <row r="5437">
          <cell r="B5437"/>
          <cell r="C5437"/>
          <cell r="D5437"/>
          <cell r="E5437"/>
          <cell r="F5437" t="str">
            <v xml:space="preserve"> </v>
          </cell>
          <cell r="G5437"/>
          <cell r="H5437"/>
          <cell r="I5437"/>
          <cell r="J5437"/>
          <cell r="K5437"/>
          <cell r="L5437">
            <v>0</v>
          </cell>
          <cell r="M5437">
            <v>0</v>
          </cell>
          <cell r="P5437"/>
          <cell r="Q5437"/>
          <cell r="R5437"/>
          <cell r="S5437"/>
          <cell r="T5437"/>
          <cell r="U5437"/>
          <cell r="V5437"/>
          <cell r="W5437"/>
          <cell r="Y5437"/>
          <cell r="Z5437"/>
          <cell r="AA5437"/>
          <cell r="AB5437"/>
          <cell r="AC5437"/>
          <cell r="AD5437"/>
          <cell r="AE5437"/>
        </row>
        <row r="5438">
          <cell r="B5438"/>
          <cell r="C5438"/>
          <cell r="D5438"/>
          <cell r="E5438"/>
          <cell r="F5438" t="str">
            <v xml:space="preserve"> </v>
          </cell>
          <cell r="G5438"/>
          <cell r="H5438"/>
          <cell r="I5438"/>
          <cell r="J5438"/>
          <cell r="K5438"/>
          <cell r="L5438">
            <v>0</v>
          </cell>
          <cell r="M5438">
            <v>0</v>
          </cell>
          <cell r="P5438"/>
          <cell r="Q5438"/>
          <cell r="R5438"/>
          <cell r="S5438"/>
          <cell r="T5438"/>
          <cell r="U5438"/>
          <cell r="V5438"/>
          <cell r="W5438"/>
          <cell r="Y5438"/>
          <cell r="Z5438"/>
          <cell r="AA5438"/>
          <cell r="AB5438"/>
          <cell r="AC5438"/>
          <cell r="AD5438"/>
          <cell r="AE5438"/>
        </row>
        <row r="5439">
          <cell r="B5439"/>
          <cell r="C5439"/>
          <cell r="D5439"/>
          <cell r="E5439"/>
          <cell r="F5439" t="str">
            <v xml:space="preserve"> </v>
          </cell>
          <cell r="G5439"/>
          <cell r="H5439"/>
          <cell r="I5439"/>
          <cell r="J5439"/>
          <cell r="K5439"/>
          <cell r="L5439">
            <v>0</v>
          </cell>
          <cell r="M5439">
            <v>0</v>
          </cell>
          <cell r="P5439"/>
          <cell r="Q5439"/>
          <cell r="R5439"/>
          <cell r="S5439"/>
          <cell r="T5439"/>
          <cell r="U5439"/>
          <cell r="V5439"/>
          <cell r="W5439"/>
          <cell r="Y5439"/>
          <cell r="Z5439"/>
          <cell r="AA5439"/>
          <cell r="AB5439"/>
          <cell r="AC5439"/>
          <cell r="AD5439"/>
          <cell r="AE5439"/>
        </row>
        <row r="5440">
          <cell r="B5440"/>
          <cell r="C5440"/>
          <cell r="D5440"/>
          <cell r="E5440"/>
          <cell r="F5440" t="str">
            <v xml:space="preserve"> </v>
          </cell>
          <cell r="G5440"/>
          <cell r="H5440"/>
          <cell r="I5440"/>
          <cell r="J5440"/>
          <cell r="K5440"/>
          <cell r="L5440">
            <v>0</v>
          </cell>
          <cell r="M5440">
            <v>0</v>
          </cell>
          <cell r="P5440"/>
          <cell r="Q5440"/>
          <cell r="R5440"/>
          <cell r="S5440"/>
          <cell r="T5440"/>
          <cell r="U5440"/>
          <cell r="V5440"/>
          <cell r="W5440"/>
          <cell r="Y5440"/>
          <cell r="Z5440"/>
          <cell r="AA5440"/>
          <cell r="AB5440"/>
          <cell r="AC5440"/>
          <cell r="AD5440"/>
          <cell r="AE5440"/>
        </row>
        <row r="5441">
          <cell r="B5441"/>
          <cell r="C5441"/>
          <cell r="D5441"/>
          <cell r="E5441"/>
          <cell r="F5441" t="str">
            <v xml:space="preserve"> </v>
          </cell>
          <cell r="G5441"/>
          <cell r="H5441"/>
          <cell r="I5441"/>
          <cell r="J5441"/>
          <cell r="K5441"/>
          <cell r="L5441">
            <v>0</v>
          </cell>
          <cell r="M5441">
            <v>0</v>
          </cell>
          <cell r="P5441"/>
          <cell r="Q5441"/>
          <cell r="R5441"/>
          <cell r="S5441"/>
          <cell r="T5441"/>
          <cell r="U5441"/>
          <cell r="V5441"/>
          <cell r="W5441"/>
          <cell r="Y5441"/>
          <cell r="Z5441"/>
          <cell r="AA5441"/>
          <cell r="AB5441"/>
          <cell r="AC5441"/>
          <cell r="AD5441"/>
          <cell r="AE5441"/>
        </row>
        <row r="5442">
          <cell r="B5442"/>
          <cell r="C5442"/>
          <cell r="D5442"/>
          <cell r="E5442"/>
          <cell r="F5442" t="str">
            <v xml:space="preserve"> </v>
          </cell>
          <cell r="G5442"/>
          <cell r="H5442"/>
          <cell r="I5442"/>
          <cell r="J5442"/>
          <cell r="K5442"/>
          <cell r="L5442">
            <v>0</v>
          </cell>
          <cell r="M5442">
            <v>0</v>
          </cell>
          <cell r="P5442"/>
          <cell r="Q5442"/>
          <cell r="R5442"/>
          <cell r="S5442"/>
          <cell r="T5442"/>
          <cell r="U5442"/>
          <cell r="V5442"/>
          <cell r="W5442"/>
          <cell r="Y5442"/>
          <cell r="Z5442"/>
          <cell r="AA5442"/>
          <cell r="AB5442"/>
          <cell r="AC5442"/>
          <cell r="AD5442"/>
          <cell r="AE5442"/>
        </row>
        <row r="5443">
          <cell r="B5443"/>
          <cell r="C5443"/>
          <cell r="D5443"/>
          <cell r="E5443"/>
          <cell r="F5443" t="str">
            <v xml:space="preserve"> </v>
          </cell>
          <cell r="G5443"/>
          <cell r="H5443"/>
          <cell r="I5443"/>
          <cell r="J5443"/>
          <cell r="K5443"/>
          <cell r="L5443">
            <v>0</v>
          </cell>
          <cell r="M5443">
            <v>0</v>
          </cell>
          <cell r="P5443"/>
          <cell r="Q5443"/>
          <cell r="R5443"/>
          <cell r="S5443"/>
          <cell r="T5443"/>
          <cell r="U5443"/>
          <cell r="V5443"/>
          <cell r="W5443"/>
          <cell r="Y5443"/>
          <cell r="Z5443"/>
          <cell r="AA5443"/>
          <cell r="AB5443"/>
          <cell r="AC5443"/>
          <cell r="AD5443"/>
          <cell r="AE5443"/>
        </row>
        <row r="5444">
          <cell r="B5444"/>
          <cell r="C5444"/>
          <cell r="D5444"/>
          <cell r="E5444"/>
          <cell r="F5444" t="str">
            <v xml:space="preserve"> </v>
          </cell>
          <cell r="G5444"/>
          <cell r="H5444"/>
          <cell r="I5444"/>
          <cell r="J5444"/>
          <cell r="K5444"/>
          <cell r="L5444">
            <v>0</v>
          </cell>
          <cell r="M5444">
            <v>0</v>
          </cell>
          <cell r="P5444"/>
          <cell r="Q5444"/>
          <cell r="R5444"/>
          <cell r="S5444"/>
          <cell r="T5444"/>
          <cell r="U5444"/>
          <cell r="V5444"/>
          <cell r="W5444"/>
          <cell r="Y5444"/>
          <cell r="Z5444"/>
          <cell r="AA5444"/>
          <cell r="AB5444"/>
          <cell r="AC5444"/>
          <cell r="AD5444"/>
          <cell r="AE5444"/>
        </row>
        <row r="5445">
          <cell r="B5445"/>
          <cell r="C5445"/>
          <cell r="D5445"/>
          <cell r="E5445"/>
          <cell r="F5445" t="str">
            <v xml:space="preserve"> </v>
          </cell>
          <cell r="G5445"/>
          <cell r="H5445"/>
          <cell r="I5445"/>
          <cell r="J5445"/>
          <cell r="K5445"/>
          <cell r="L5445">
            <v>0</v>
          </cell>
          <cell r="M5445">
            <v>0</v>
          </cell>
          <cell r="P5445"/>
          <cell r="Q5445"/>
          <cell r="R5445"/>
          <cell r="S5445"/>
          <cell r="T5445"/>
          <cell r="U5445"/>
          <cell r="V5445"/>
          <cell r="W5445"/>
          <cell r="Y5445"/>
          <cell r="Z5445"/>
          <cell r="AA5445"/>
          <cell r="AB5445"/>
          <cell r="AC5445"/>
          <cell r="AD5445"/>
          <cell r="AE5445"/>
        </row>
        <row r="5446">
          <cell r="B5446"/>
          <cell r="C5446"/>
          <cell r="D5446"/>
          <cell r="E5446"/>
          <cell r="F5446" t="str">
            <v xml:space="preserve"> </v>
          </cell>
          <cell r="G5446"/>
          <cell r="H5446"/>
          <cell r="I5446"/>
          <cell r="J5446"/>
          <cell r="K5446"/>
          <cell r="L5446">
            <v>0</v>
          </cell>
          <cell r="M5446">
            <v>0</v>
          </cell>
          <cell r="P5446"/>
          <cell r="Q5446"/>
          <cell r="R5446"/>
          <cell r="S5446"/>
          <cell r="T5446"/>
          <cell r="U5446"/>
          <cell r="V5446"/>
          <cell r="W5446"/>
          <cell r="Y5446"/>
          <cell r="Z5446"/>
          <cell r="AA5446"/>
          <cell r="AB5446"/>
          <cell r="AC5446"/>
          <cell r="AD5446"/>
          <cell r="AE5446"/>
        </row>
        <row r="5447">
          <cell r="B5447"/>
          <cell r="C5447"/>
          <cell r="D5447"/>
          <cell r="E5447"/>
          <cell r="F5447" t="str">
            <v xml:space="preserve"> </v>
          </cell>
          <cell r="G5447"/>
          <cell r="H5447"/>
          <cell r="I5447"/>
          <cell r="J5447"/>
          <cell r="K5447"/>
          <cell r="L5447">
            <v>0</v>
          </cell>
          <cell r="M5447">
            <v>0</v>
          </cell>
          <cell r="P5447"/>
          <cell r="Q5447"/>
          <cell r="R5447"/>
          <cell r="S5447"/>
          <cell r="T5447"/>
          <cell r="U5447"/>
          <cell r="V5447"/>
          <cell r="W5447"/>
          <cell r="Y5447"/>
          <cell r="Z5447"/>
          <cell r="AA5447"/>
          <cell r="AB5447"/>
          <cell r="AC5447"/>
          <cell r="AD5447"/>
          <cell r="AE5447"/>
        </row>
        <row r="5448">
          <cell r="B5448"/>
          <cell r="C5448"/>
          <cell r="D5448"/>
          <cell r="E5448"/>
          <cell r="F5448" t="str">
            <v xml:space="preserve"> </v>
          </cell>
          <cell r="G5448"/>
          <cell r="H5448"/>
          <cell r="I5448"/>
          <cell r="J5448"/>
          <cell r="K5448"/>
          <cell r="L5448">
            <v>0</v>
          </cell>
          <cell r="M5448">
            <v>0</v>
          </cell>
          <cell r="P5448"/>
          <cell r="Q5448"/>
          <cell r="R5448"/>
          <cell r="S5448"/>
          <cell r="T5448"/>
          <cell r="U5448"/>
          <cell r="V5448"/>
          <cell r="W5448"/>
          <cell r="Y5448"/>
          <cell r="Z5448"/>
          <cell r="AA5448"/>
          <cell r="AB5448"/>
          <cell r="AC5448"/>
          <cell r="AD5448"/>
          <cell r="AE5448"/>
        </row>
        <row r="5449">
          <cell r="B5449"/>
          <cell r="C5449"/>
          <cell r="D5449"/>
          <cell r="E5449"/>
          <cell r="F5449" t="str">
            <v xml:space="preserve"> </v>
          </cell>
          <cell r="G5449"/>
          <cell r="H5449"/>
          <cell r="I5449"/>
          <cell r="J5449"/>
          <cell r="K5449"/>
          <cell r="L5449">
            <v>0</v>
          </cell>
          <cell r="M5449">
            <v>0</v>
          </cell>
          <cell r="P5449"/>
          <cell r="Q5449"/>
          <cell r="R5449"/>
          <cell r="S5449"/>
          <cell r="T5449"/>
          <cell r="U5449"/>
          <cell r="V5449"/>
          <cell r="W5449"/>
          <cell r="Y5449"/>
          <cell r="Z5449"/>
          <cell r="AA5449"/>
          <cell r="AB5449"/>
          <cell r="AC5449"/>
          <cell r="AD5449"/>
          <cell r="AE5449"/>
        </row>
        <row r="5450">
          <cell r="B5450"/>
          <cell r="C5450"/>
          <cell r="D5450"/>
          <cell r="E5450"/>
          <cell r="F5450" t="str">
            <v xml:space="preserve"> </v>
          </cell>
          <cell r="G5450"/>
          <cell r="H5450"/>
          <cell r="I5450"/>
          <cell r="J5450"/>
          <cell r="K5450"/>
          <cell r="L5450">
            <v>0</v>
          </cell>
          <cell r="M5450">
            <v>0</v>
          </cell>
          <cell r="P5450"/>
          <cell r="Q5450"/>
          <cell r="R5450"/>
          <cell r="S5450"/>
          <cell r="T5450"/>
          <cell r="U5450"/>
          <cell r="V5450"/>
          <cell r="W5450"/>
          <cell r="Y5450"/>
          <cell r="Z5450"/>
          <cell r="AA5450"/>
          <cell r="AB5450"/>
          <cell r="AC5450"/>
          <cell r="AD5450"/>
          <cell r="AE5450"/>
        </row>
        <row r="5451">
          <cell r="B5451"/>
          <cell r="C5451"/>
          <cell r="D5451"/>
          <cell r="E5451"/>
          <cell r="F5451" t="str">
            <v xml:space="preserve"> </v>
          </cell>
          <cell r="G5451"/>
          <cell r="H5451"/>
          <cell r="I5451"/>
          <cell r="J5451"/>
          <cell r="K5451"/>
          <cell r="L5451">
            <v>0</v>
          </cell>
          <cell r="M5451">
            <v>0</v>
          </cell>
          <cell r="P5451"/>
          <cell r="Q5451"/>
          <cell r="R5451"/>
          <cell r="S5451"/>
          <cell r="T5451"/>
          <cell r="U5451"/>
          <cell r="V5451"/>
          <cell r="W5451"/>
          <cell r="Y5451"/>
          <cell r="Z5451"/>
          <cell r="AA5451"/>
          <cell r="AB5451"/>
          <cell r="AC5451"/>
          <cell r="AD5451"/>
          <cell r="AE5451"/>
        </row>
        <row r="5452">
          <cell r="B5452"/>
          <cell r="C5452"/>
          <cell r="D5452"/>
          <cell r="E5452"/>
          <cell r="F5452" t="str">
            <v xml:space="preserve"> </v>
          </cell>
          <cell r="G5452"/>
          <cell r="H5452"/>
          <cell r="I5452"/>
          <cell r="J5452"/>
          <cell r="K5452"/>
          <cell r="L5452">
            <v>0</v>
          </cell>
          <cell r="M5452">
            <v>0</v>
          </cell>
          <cell r="P5452"/>
          <cell r="Q5452"/>
          <cell r="R5452"/>
          <cell r="S5452"/>
          <cell r="T5452"/>
          <cell r="U5452"/>
          <cell r="V5452"/>
          <cell r="W5452"/>
          <cell r="Y5452"/>
          <cell r="Z5452"/>
          <cell r="AA5452"/>
          <cell r="AB5452"/>
          <cell r="AC5452"/>
          <cell r="AD5452"/>
          <cell r="AE5452"/>
        </row>
        <row r="5453">
          <cell r="B5453"/>
          <cell r="C5453"/>
          <cell r="D5453"/>
          <cell r="E5453"/>
          <cell r="F5453" t="str">
            <v xml:space="preserve"> </v>
          </cell>
          <cell r="G5453"/>
          <cell r="H5453"/>
          <cell r="I5453"/>
          <cell r="J5453"/>
          <cell r="K5453"/>
          <cell r="L5453">
            <v>0</v>
          </cell>
          <cell r="M5453">
            <v>0</v>
          </cell>
          <cell r="P5453"/>
          <cell r="Q5453"/>
          <cell r="R5453"/>
          <cell r="S5453"/>
          <cell r="T5453"/>
          <cell r="U5453"/>
          <cell r="V5453"/>
          <cell r="W5453"/>
          <cell r="Y5453"/>
          <cell r="Z5453"/>
          <cell r="AA5453"/>
          <cell r="AB5453"/>
          <cell r="AC5453"/>
          <cell r="AD5453"/>
          <cell r="AE5453"/>
        </row>
        <row r="5454">
          <cell r="B5454"/>
          <cell r="C5454"/>
          <cell r="D5454"/>
          <cell r="E5454"/>
          <cell r="F5454" t="str">
            <v xml:space="preserve"> </v>
          </cell>
          <cell r="G5454"/>
          <cell r="H5454"/>
          <cell r="I5454"/>
          <cell r="J5454"/>
          <cell r="K5454"/>
          <cell r="L5454">
            <v>0</v>
          </cell>
          <cell r="M5454">
            <v>0</v>
          </cell>
          <cell r="P5454"/>
          <cell r="Q5454"/>
          <cell r="R5454"/>
          <cell r="S5454"/>
          <cell r="T5454"/>
          <cell r="U5454"/>
          <cell r="V5454"/>
          <cell r="W5454"/>
          <cell r="Y5454"/>
          <cell r="Z5454"/>
          <cell r="AA5454"/>
          <cell r="AB5454"/>
          <cell r="AC5454"/>
          <cell r="AD5454"/>
          <cell r="AE5454"/>
        </row>
        <row r="5455">
          <cell r="B5455"/>
          <cell r="C5455"/>
          <cell r="D5455"/>
          <cell r="E5455"/>
          <cell r="F5455" t="str">
            <v xml:space="preserve"> </v>
          </cell>
          <cell r="G5455"/>
          <cell r="H5455"/>
          <cell r="I5455"/>
          <cell r="J5455"/>
          <cell r="K5455"/>
          <cell r="L5455">
            <v>0</v>
          </cell>
          <cell r="M5455">
            <v>0</v>
          </cell>
          <cell r="P5455"/>
          <cell r="Q5455"/>
          <cell r="R5455"/>
          <cell r="S5455"/>
          <cell r="T5455"/>
          <cell r="U5455"/>
          <cell r="V5455"/>
          <cell r="W5455"/>
          <cell r="Y5455"/>
          <cell r="Z5455"/>
          <cell r="AA5455"/>
          <cell r="AB5455"/>
          <cell r="AC5455"/>
          <cell r="AD5455"/>
          <cell r="AE5455"/>
        </row>
        <row r="5456">
          <cell r="B5456"/>
          <cell r="C5456"/>
          <cell r="D5456"/>
          <cell r="E5456"/>
          <cell r="F5456" t="str">
            <v xml:space="preserve"> </v>
          </cell>
          <cell r="G5456"/>
          <cell r="H5456"/>
          <cell r="I5456"/>
          <cell r="J5456"/>
          <cell r="K5456"/>
          <cell r="L5456">
            <v>0</v>
          </cell>
          <cell r="M5456">
            <v>0</v>
          </cell>
          <cell r="P5456"/>
          <cell r="Q5456"/>
          <cell r="R5456"/>
          <cell r="S5456"/>
          <cell r="T5456"/>
          <cell r="U5456"/>
          <cell r="V5456"/>
          <cell r="W5456"/>
          <cell r="Y5456"/>
          <cell r="Z5456"/>
          <cell r="AA5456"/>
          <cell r="AB5456"/>
          <cell r="AC5456"/>
          <cell r="AD5456"/>
          <cell r="AE5456"/>
        </row>
        <row r="5457">
          <cell r="B5457"/>
          <cell r="C5457"/>
          <cell r="D5457"/>
          <cell r="E5457"/>
          <cell r="F5457" t="str">
            <v xml:space="preserve"> </v>
          </cell>
          <cell r="G5457"/>
          <cell r="H5457"/>
          <cell r="I5457"/>
          <cell r="J5457"/>
          <cell r="K5457"/>
          <cell r="L5457">
            <v>0</v>
          </cell>
          <cell r="M5457">
            <v>0</v>
          </cell>
          <cell r="P5457"/>
          <cell r="Q5457"/>
          <cell r="R5457"/>
          <cell r="S5457"/>
          <cell r="T5457"/>
          <cell r="U5457"/>
          <cell r="V5457"/>
          <cell r="W5457"/>
          <cell r="Y5457"/>
          <cell r="Z5457"/>
          <cell r="AA5457"/>
          <cell r="AB5457"/>
          <cell r="AC5457"/>
          <cell r="AD5457"/>
          <cell r="AE5457"/>
        </row>
        <row r="5458">
          <cell r="B5458"/>
          <cell r="C5458"/>
          <cell r="D5458"/>
          <cell r="E5458"/>
          <cell r="F5458" t="str">
            <v xml:space="preserve"> </v>
          </cell>
          <cell r="G5458"/>
          <cell r="H5458"/>
          <cell r="I5458"/>
          <cell r="J5458"/>
          <cell r="K5458"/>
          <cell r="L5458">
            <v>0</v>
          </cell>
          <cell r="M5458">
            <v>0</v>
          </cell>
          <cell r="P5458"/>
          <cell r="Q5458"/>
          <cell r="R5458"/>
          <cell r="S5458"/>
          <cell r="T5458"/>
          <cell r="U5458"/>
          <cell r="V5458"/>
          <cell r="W5458"/>
          <cell r="Y5458"/>
          <cell r="Z5458"/>
          <cell r="AA5458"/>
          <cell r="AB5458"/>
          <cell r="AC5458"/>
          <cell r="AD5458"/>
          <cell r="AE5458"/>
        </row>
        <row r="5459">
          <cell r="B5459"/>
          <cell r="C5459"/>
          <cell r="D5459"/>
          <cell r="E5459"/>
          <cell r="F5459" t="str">
            <v xml:space="preserve"> </v>
          </cell>
          <cell r="G5459"/>
          <cell r="H5459"/>
          <cell r="I5459"/>
          <cell r="J5459"/>
          <cell r="K5459"/>
          <cell r="L5459">
            <v>0</v>
          </cell>
          <cell r="M5459">
            <v>0</v>
          </cell>
          <cell r="P5459"/>
          <cell r="Q5459"/>
          <cell r="R5459"/>
          <cell r="S5459"/>
          <cell r="T5459"/>
          <cell r="U5459"/>
          <cell r="V5459"/>
          <cell r="W5459"/>
          <cell r="Y5459"/>
          <cell r="Z5459"/>
          <cell r="AA5459"/>
          <cell r="AB5459"/>
          <cell r="AC5459"/>
          <cell r="AD5459"/>
          <cell r="AE5459"/>
        </row>
        <row r="5460">
          <cell r="B5460"/>
          <cell r="C5460"/>
          <cell r="D5460"/>
          <cell r="E5460"/>
          <cell r="F5460" t="str">
            <v xml:space="preserve"> </v>
          </cell>
          <cell r="G5460"/>
          <cell r="H5460"/>
          <cell r="I5460"/>
          <cell r="J5460"/>
          <cell r="K5460"/>
          <cell r="L5460">
            <v>0</v>
          </cell>
          <cell r="M5460">
            <v>0</v>
          </cell>
          <cell r="P5460"/>
          <cell r="Q5460"/>
          <cell r="R5460"/>
          <cell r="S5460"/>
          <cell r="T5460"/>
          <cell r="U5460"/>
          <cell r="V5460"/>
          <cell r="W5460"/>
          <cell r="Y5460"/>
          <cell r="Z5460"/>
          <cell r="AA5460"/>
          <cell r="AB5460"/>
          <cell r="AC5460"/>
          <cell r="AD5460"/>
          <cell r="AE5460"/>
        </row>
        <row r="5461">
          <cell r="B5461"/>
          <cell r="C5461"/>
          <cell r="D5461"/>
          <cell r="E5461"/>
          <cell r="F5461" t="str">
            <v xml:space="preserve"> </v>
          </cell>
          <cell r="G5461"/>
          <cell r="H5461"/>
          <cell r="I5461"/>
          <cell r="J5461"/>
          <cell r="K5461"/>
          <cell r="L5461">
            <v>0</v>
          </cell>
          <cell r="M5461">
            <v>0</v>
          </cell>
          <cell r="P5461"/>
          <cell r="Q5461"/>
          <cell r="R5461"/>
          <cell r="S5461"/>
          <cell r="T5461"/>
          <cell r="U5461"/>
          <cell r="V5461"/>
          <cell r="W5461"/>
          <cell r="Y5461"/>
          <cell r="Z5461"/>
          <cell r="AA5461"/>
          <cell r="AB5461"/>
          <cell r="AC5461"/>
          <cell r="AD5461"/>
          <cell r="AE5461"/>
        </row>
        <row r="5462">
          <cell r="B5462"/>
          <cell r="C5462"/>
          <cell r="D5462"/>
          <cell r="E5462"/>
          <cell r="F5462" t="str">
            <v xml:space="preserve"> </v>
          </cell>
          <cell r="G5462"/>
          <cell r="H5462"/>
          <cell r="I5462"/>
          <cell r="J5462"/>
          <cell r="K5462"/>
          <cell r="L5462">
            <v>0</v>
          </cell>
          <cell r="M5462">
            <v>0</v>
          </cell>
          <cell r="P5462"/>
          <cell r="Q5462"/>
          <cell r="R5462"/>
          <cell r="S5462"/>
          <cell r="T5462"/>
          <cell r="U5462"/>
          <cell r="V5462"/>
          <cell r="W5462"/>
          <cell r="Y5462"/>
          <cell r="Z5462"/>
          <cell r="AA5462"/>
          <cell r="AB5462"/>
          <cell r="AC5462"/>
          <cell r="AD5462"/>
          <cell r="AE5462"/>
        </row>
        <row r="5463">
          <cell r="B5463"/>
          <cell r="C5463"/>
          <cell r="D5463"/>
          <cell r="E5463"/>
          <cell r="F5463" t="str">
            <v xml:space="preserve"> </v>
          </cell>
          <cell r="G5463"/>
          <cell r="H5463"/>
          <cell r="I5463"/>
          <cell r="J5463"/>
          <cell r="K5463"/>
          <cell r="L5463">
            <v>0</v>
          </cell>
          <cell r="M5463">
            <v>0</v>
          </cell>
          <cell r="P5463"/>
          <cell r="Q5463"/>
          <cell r="R5463"/>
          <cell r="S5463"/>
          <cell r="T5463"/>
          <cell r="U5463"/>
          <cell r="V5463"/>
          <cell r="W5463"/>
          <cell r="Y5463"/>
          <cell r="Z5463"/>
          <cell r="AA5463"/>
          <cell r="AB5463"/>
          <cell r="AC5463"/>
          <cell r="AD5463"/>
          <cell r="AE5463"/>
        </row>
        <row r="5464">
          <cell r="B5464"/>
          <cell r="C5464"/>
          <cell r="D5464"/>
          <cell r="E5464"/>
          <cell r="F5464" t="str">
            <v xml:space="preserve"> </v>
          </cell>
          <cell r="G5464"/>
          <cell r="H5464"/>
          <cell r="I5464"/>
          <cell r="J5464"/>
          <cell r="K5464"/>
          <cell r="L5464">
            <v>0</v>
          </cell>
          <cell r="M5464">
            <v>0</v>
          </cell>
          <cell r="P5464"/>
          <cell r="Q5464"/>
          <cell r="R5464"/>
          <cell r="S5464"/>
          <cell r="T5464"/>
          <cell r="U5464"/>
          <cell r="V5464"/>
          <cell r="W5464"/>
          <cell r="Y5464"/>
          <cell r="Z5464"/>
          <cell r="AA5464"/>
          <cell r="AB5464"/>
          <cell r="AC5464"/>
          <cell r="AD5464"/>
          <cell r="AE5464"/>
        </row>
        <row r="5465">
          <cell r="B5465"/>
          <cell r="C5465"/>
          <cell r="D5465"/>
          <cell r="E5465"/>
          <cell r="F5465" t="str">
            <v xml:space="preserve"> </v>
          </cell>
          <cell r="G5465"/>
          <cell r="H5465"/>
          <cell r="I5465"/>
          <cell r="J5465"/>
          <cell r="K5465"/>
          <cell r="L5465">
            <v>0</v>
          </cell>
          <cell r="M5465">
            <v>0</v>
          </cell>
          <cell r="P5465"/>
          <cell r="Q5465"/>
          <cell r="R5465"/>
          <cell r="S5465"/>
          <cell r="T5465"/>
          <cell r="U5465"/>
          <cell r="V5465"/>
          <cell r="W5465"/>
          <cell r="Y5465"/>
          <cell r="Z5465"/>
          <cell r="AA5465"/>
          <cell r="AB5465"/>
          <cell r="AC5465"/>
          <cell r="AD5465"/>
          <cell r="AE5465"/>
        </row>
        <row r="5466">
          <cell r="B5466"/>
          <cell r="C5466"/>
          <cell r="D5466"/>
          <cell r="E5466"/>
          <cell r="F5466" t="str">
            <v xml:space="preserve"> </v>
          </cell>
          <cell r="G5466"/>
          <cell r="H5466"/>
          <cell r="I5466"/>
          <cell r="J5466"/>
          <cell r="K5466"/>
          <cell r="L5466">
            <v>0</v>
          </cell>
          <cell r="M5466">
            <v>0</v>
          </cell>
          <cell r="P5466"/>
          <cell r="Q5466"/>
          <cell r="R5466"/>
          <cell r="S5466"/>
          <cell r="T5466"/>
          <cell r="U5466"/>
          <cell r="V5466"/>
          <cell r="W5466"/>
          <cell r="Y5466"/>
          <cell r="Z5466"/>
          <cell r="AA5466"/>
          <cell r="AB5466"/>
          <cell r="AC5466"/>
          <cell r="AD5466"/>
          <cell r="AE5466"/>
        </row>
        <row r="5467">
          <cell r="B5467"/>
          <cell r="C5467"/>
          <cell r="D5467"/>
          <cell r="E5467"/>
          <cell r="F5467" t="str">
            <v xml:space="preserve"> </v>
          </cell>
          <cell r="G5467"/>
          <cell r="H5467"/>
          <cell r="I5467"/>
          <cell r="J5467"/>
          <cell r="K5467"/>
          <cell r="L5467">
            <v>0</v>
          </cell>
          <cell r="M5467">
            <v>0</v>
          </cell>
          <cell r="P5467"/>
          <cell r="Q5467"/>
          <cell r="R5467"/>
          <cell r="S5467"/>
          <cell r="T5467"/>
          <cell r="U5467"/>
          <cell r="V5467"/>
          <cell r="W5467"/>
          <cell r="Y5467"/>
          <cell r="Z5467"/>
          <cell r="AA5467"/>
          <cell r="AB5467"/>
          <cell r="AC5467"/>
          <cell r="AD5467"/>
          <cell r="AE5467"/>
        </row>
        <row r="5468">
          <cell r="B5468"/>
          <cell r="C5468"/>
          <cell r="D5468"/>
          <cell r="E5468"/>
          <cell r="F5468" t="str">
            <v xml:space="preserve"> </v>
          </cell>
          <cell r="G5468"/>
          <cell r="H5468"/>
          <cell r="I5468"/>
          <cell r="J5468"/>
          <cell r="K5468"/>
          <cell r="L5468">
            <v>0</v>
          </cell>
          <cell r="M5468">
            <v>0</v>
          </cell>
          <cell r="P5468"/>
          <cell r="Q5468"/>
          <cell r="R5468"/>
          <cell r="S5468"/>
          <cell r="T5468"/>
          <cell r="U5468"/>
          <cell r="V5468"/>
          <cell r="W5468"/>
          <cell r="Y5468"/>
          <cell r="Z5468"/>
          <cell r="AA5468"/>
          <cell r="AB5468"/>
          <cell r="AC5468"/>
          <cell r="AD5468"/>
          <cell r="AE5468"/>
        </row>
        <row r="5469">
          <cell r="B5469"/>
          <cell r="C5469"/>
          <cell r="D5469"/>
          <cell r="E5469"/>
          <cell r="F5469" t="str">
            <v xml:space="preserve"> </v>
          </cell>
          <cell r="G5469"/>
          <cell r="H5469"/>
          <cell r="I5469"/>
          <cell r="J5469"/>
          <cell r="K5469"/>
          <cell r="L5469">
            <v>0</v>
          </cell>
          <cell r="M5469">
            <v>0</v>
          </cell>
          <cell r="P5469"/>
          <cell r="Q5469"/>
          <cell r="R5469"/>
          <cell r="S5469"/>
          <cell r="T5469"/>
          <cell r="U5469"/>
          <cell r="V5469"/>
          <cell r="W5469"/>
          <cell r="Y5469"/>
          <cell r="Z5469"/>
          <cell r="AA5469"/>
          <cell r="AB5469"/>
          <cell r="AC5469"/>
          <cell r="AD5469"/>
          <cell r="AE5469"/>
        </row>
        <row r="5470">
          <cell r="B5470"/>
          <cell r="C5470"/>
          <cell r="D5470"/>
          <cell r="E5470"/>
          <cell r="F5470" t="str">
            <v xml:space="preserve"> </v>
          </cell>
          <cell r="G5470"/>
          <cell r="H5470"/>
          <cell r="I5470"/>
          <cell r="J5470"/>
          <cell r="K5470"/>
          <cell r="L5470">
            <v>0</v>
          </cell>
          <cell r="M5470">
            <v>0</v>
          </cell>
          <cell r="P5470"/>
          <cell r="Q5470"/>
          <cell r="R5470"/>
          <cell r="S5470"/>
          <cell r="T5470"/>
          <cell r="U5470"/>
          <cell r="V5470"/>
          <cell r="W5470"/>
          <cell r="Y5470"/>
          <cell r="Z5470"/>
          <cell r="AA5470"/>
          <cell r="AB5470"/>
          <cell r="AC5470"/>
          <cell r="AD5470"/>
          <cell r="AE5470"/>
        </row>
        <row r="5471">
          <cell r="B5471"/>
          <cell r="C5471"/>
          <cell r="D5471"/>
          <cell r="E5471"/>
          <cell r="F5471" t="str">
            <v xml:space="preserve"> </v>
          </cell>
          <cell r="G5471"/>
          <cell r="H5471"/>
          <cell r="I5471"/>
          <cell r="J5471"/>
          <cell r="K5471"/>
          <cell r="L5471">
            <v>0</v>
          </cell>
          <cell r="M5471">
            <v>0</v>
          </cell>
          <cell r="P5471"/>
          <cell r="Q5471"/>
          <cell r="R5471"/>
          <cell r="S5471"/>
          <cell r="T5471"/>
          <cell r="U5471"/>
          <cell r="V5471"/>
          <cell r="W5471"/>
          <cell r="Y5471"/>
          <cell r="Z5471"/>
          <cell r="AA5471"/>
          <cell r="AB5471"/>
          <cell r="AC5471"/>
          <cell r="AD5471"/>
          <cell r="AE5471"/>
        </row>
        <row r="5472">
          <cell r="B5472"/>
          <cell r="C5472"/>
          <cell r="D5472"/>
          <cell r="E5472"/>
          <cell r="F5472" t="str">
            <v xml:space="preserve"> </v>
          </cell>
          <cell r="G5472"/>
          <cell r="H5472"/>
          <cell r="I5472"/>
          <cell r="J5472"/>
          <cell r="K5472"/>
          <cell r="L5472">
            <v>0</v>
          </cell>
          <cell r="M5472">
            <v>0</v>
          </cell>
          <cell r="P5472"/>
          <cell r="Q5472"/>
          <cell r="R5472"/>
          <cell r="S5472"/>
          <cell r="T5472"/>
          <cell r="U5472"/>
          <cell r="V5472"/>
          <cell r="W5472"/>
          <cell r="Y5472"/>
          <cell r="Z5472"/>
          <cell r="AA5472"/>
          <cell r="AB5472"/>
          <cell r="AC5472"/>
          <cell r="AD5472"/>
          <cell r="AE5472"/>
        </row>
        <row r="5473">
          <cell r="B5473"/>
          <cell r="C5473"/>
          <cell r="D5473"/>
          <cell r="E5473"/>
          <cell r="F5473" t="str">
            <v xml:space="preserve"> </v>
          </cell>
          <cell r="G5473"/>
          <cell r="H5473"/>
          <cell r="I5473"/>
          <cell r="J5473"/>
          <cell r="K5473"/>
          <cell r="L5473">
            <v>0</v>
          </cell>
          <cell r="M5473">
            <v>0</v>
          </cell>
          <cell r="P5473"/>
          <cell r="Q5473"/>
          <cell r="R5473"/>
          <cell r="S5473"/>
          <cell r="T5473"/>
          <cell r="U5473"/>
          <cell r="V5473"/>
          <cell r="W5473"/>
          <cell r="Y5473"/>
          <cell r="Z5473"/>
          <cell r="AA5473"/>
          <cell r="AB5473"/>
          <cell r="AC5473"/>
          <cell r="AD5473"/>
          <cell r="AE5473"/>
        </row>
        <row r="5474">
          <cell r="B5474"/>
          <cell r="C5474"/>
          <cell r="D5474"/>
          <cell r="E5474"/>
          <cell r="F5474" t="str">
            <v xml:space="preserve"> </v>
          </cell>
          <cell r="G5474"/>
          <cell r="H5474"/>
          <cell r="I5474"/>
          <cell r="J5474"/>
          <cell r="K5474"/>
          <cell r="L5474">
            <v>0</v>
          </cell>
          <cell r="M5474">
            <v>0</v>
          </cell>
          <cell r="P5474"/>
          <cell r="Q5474"/>
          <cell r="R5474"/>
          <cell r="S5474"/>
          <cell r="T5474"/>
          <cell r="U5474"/>
          <cell r="V5474"/>
          <cell r="W5474"/>
          <cell r="Y5474"/>
          <cell r="Z5474"/>
          <cell r="AA5474"/>
          <cell r="AB5474"/>
          <cell r="AC5474"/>
          <cell r="AD5474"/>
          <cell r="AE5474"/>
        </row>
        <row r="5475">
          <cell r="B5475"/>
          <cell r="C5475"/>
          <cell r="D5475"/>
          <cell r="E5475"/>
          <cell r="F5475" t="str">
            <v xml:space="preserve"> </v>
          </cell>
          <cell r="G5475"/>
          <cell r="H5475"/>
          <cell r="I5475"/>
          <cell r="J5475"/>
          <cell r="K5475"/>
          <cell r="L5475">
            <v>0</v>
          </cell>
          <cell r="M5475">
            <v>0</v>
          </cell>
          <cell r="P5475"/>
          <cell r="Q5475"/>
          <cell r="R5475"/>
          <cell r="S5475"/>
          <cell r="T5475"/>
          <cell r="U5475"/>
          <cell r="V5475"/>
          <cell r="W5475"/>
          <cell r="Y5475"/>
          <cell r="Z5475"/>
          <cell r="AA5475"/>
          <cell r="AB5475"/>
          <cell r="AC5475"/>
          <cell r="AD5475"/>
          <cell r="AE5475"/>
        </row>
        <row r="5476">
          <cell r="B5476"/>
          <cell r="C5476"/>
          <cell r="D5476"/>
          <cell r="E5476"/>
          <cell r="F5476" t="str">
            <v xml:space="preserve"> </v>
          </cell>
          <cell r="G5476"/>
          <cell r="H5476"/>
          <cell r="I5476"/>
          <cell r="J5476"/>
          <cell r="K5476"/>
          <cell r="L5476">
            <v>0</v>
          </cell>
          <cell r="M5476">
            <v>0</v>
          </cell>
          <cell r="P5476"/>
          <cell r="Q5476"/>
          <cell r="R5476"/>
          <cell r="S5476"/>
          <cell r="T5476"/>
          <cell r="U5476"/>
          <cell r="V5476"/>
          <cell r="W5476"/>
          <cell r="Y5476"/>
          <cell r="Z5476"/>
          <cell r="AA5476"/>
          <cell r="AB5476"/>
          <cell r="AC5476"/>
          <cell r="AD5476"/>
          <cell r="AE5476"/>
        </row>
        <row r="5477">
          <cell r="B5477"/>
          <cell r="C5477"/>
          <cell r="D5477"/>
          <cell r="E5477"/>
          <cell r="F5477" t="str">
            <v xml:space="preserve"> </v>
          </cell>
          <cell r="G5477"/>
          <cell r="H5477"/>
          <cell r="I5477"/>
          <cell r="J5477"/>
          <cell r="K5477"/>
          <cell r="L5477">
            <v>0</v>
          </cell>
          <cell r="M5477">
            <v>0</v>
          </cell>
          <cell r="P5477"/>
          <cell r="Q5477"/>
          <cell r="R5477"/>
          <cell r="S5477"/>
          <cell r="T5477"/>
          <cell r="U5477"/>
          <cell r="V5477"/>
          <cell r="W5477"/>
          <cell r="Y5477"/>
          <cell r="Z5477"/>
          <cell r="AA5477"/>
          <cell r="AB5477"/>
          <cell r="AC5477"/>
          <cell r="AD5477"/>
          <cell r="AE5477"/>
        </row>
        <row r="5478">
          <cell r="B5478"/>
          <cell r="C5478"/>
          <cell r="D5478"/>
          <cell r="E5478"/>
          <cell r="F5478" t="str">
            <v xml:space="preserve"> </v>
          </cell>
          <cell r="G5478"/>
          <cell r="H5478"/>
          <cell r="I5478"/>
          <cell r="J5478"/>
          <cell r="K5478"/>
          <cell r="L5478">
            <v>0</v>
          </cell>
          <cell r="M5478">
            <v>0</v>
          </cell>
          <cell r="P5478"/>
          <cell r="Q5478"/>
          <cell r="R5478"/>
          <cell r="S5478"/>
          <cell r="T5478"/>
          <cell r="U5478"/>
          <cell r="V5478"/>
          <cell r="W5478"/>
          <cell r="Y5478"/>
          <cell r="Z5478"/>
          <cell r="AA5478"/>
          <cell r="AB5478"/>
          <cell r="AC5478"/>
          <cell r="AD5478"/>
          <cell r="AE5478"/>
        </row>
        <row r="5479">
          <cell r="B5479"/>
          <cell r="C5479"/>
          <cell r="D5479"/>
          <cell r="E5479"/>
          <cell r="F5479" t="str">
            <v xml:space="preserve"> </v>
          </cell>
          <cell r="G5479"/>
          <cell r="H5479"/>
          <cell r="I5479"/>
          <cell r="J5479"/>
          <cell r="K5479"/>
          <cell r="L5479">
            <v>0</v>
          </cell>
          <cell r="M5479">
            <v>0</v>
          </cell>
          <cell r="P5479"/>
          <cell r="Q5479"/>
          <cell r="R5479"/>
          <cell r="S5479"/>
          <cell r="T5479"/>
          <cell r="U5479"/>
          <cell r="V5479"/>
          <cell r="W5479"/>
          <cell r="Y5479"/>
          <cell r="Z5479"/>
          <cell r="AA5479"/>
          <cell r="AB5479"/>
          <cell r="AC5479"/>
          <cell r="AD5479"/>
          <cell r="AE5479"/>
        </row>
        <row r="5480">
          <cell r="B5480"/>
          <cell r="C5480"/>
          <cell r="D5480"/>
          <cell r="E5480"/>
          <cell r="F5480" t="str">
            <v xml:space="preserve"> </v>
          </cell>
          <cell r="G5480"/>
          <cell r="H5480"/>
          <cell r="I5480"/>
          <cell r="J5480"/>
          <cell r="K5480"/>
          <cell r="L5480">
            <v>0</v>
          </cell>
          <cell r="M5480">
            <v>0</v>
          </cell>
          <cell r="P5480"/>
          <cell r="Q5480"/>
          <cell r="R5480"/>
          <cell r="S5480"/>
          <cell r="T5480"/>
          <cell r="U5480"/>
          <cell r="V5480"/>
          <cell r="W5480"/>
          <cell r="Y5480"/>
          <cell r="Z5480"/>
          <cell r="AA5480"/>
          <cell r="AB5480"/>
          <cell r="AC5480"/>
          <cell r="AD5480"/>
          <cell r="AE5480"/>
        </row>
        <row r="5481">
          <cell r="B5481"/>
          <cell r="C5481"/>
          <cell r="D5481"/>
          <cell r="E5481"/>
          <cell r="F5481" t="str">
            <v xml:space="preserve"> </v>
          </cell>
          <cell r="G5481"/>
          <cell r="H5481"/>
          <cell r="I5481"/>
          <cell r="J5481"/>
          <cell r="K5481"/>
          <cell r="L5481">
            <v>0</v>
          </cell>
          <cell r="M5481">
            <v>0</v>
          </cell>
          <cell r="P5481"/>
          <cell r="Q5481"/>
          <cell r="R5481"/>
          <cell r="S5481"/>
          <cell r="T5481"/>
          <cell r="U5481"/>
          <cell r="V5481"/>
          <cell r="W5481"/>
          <cell r="Y5481"/>
          <cell r="Z5481"/>
          <cell r="AA5481"/>
          <cell r="AB5481"/>
          <cell r="AC5481"/>
          <cell r="AD5481"/>
          <cell r="AE5481"/>
        </row>
        <row r="5482">
          <cell r="B5482"/>
          <cell r="C5482"/>
          <cell r="D5482"/>
          <cell r="E5482"/>
          <cell r="F5482" t="str">
            <v xml:space="preserve"> </v>
          </cell>
          <cell r="G5482"/>
          <cell r="H5482"/>
          <cell r="I5482"/>
          <cell r="J5482"/>
          <cell r="K5482"/>
          <cell r="L5482">
            <v>0</v>
          </cell>
          <cell r="M5482">
            <v>0</v>
          </cell>
          <cell r="P5482"/>
          <cell r="Q5482"/>
          <cell r="R5482"/>
          <cell r="S5482"/>
          <cell r="T5482"/>
          <cell r="U5482"/>
          <cell r="V5482"/>
          <cell r="W5482"/>
          <cell r="Y5482"/>
          <cell r="Z5482"/>
          <cell r="AA5482"/>
          <cell r="AB5482"/>
          <cell r="AC5482"/>
          <cell r="AD5482"/>
          <cell r="AE5482"/>
        </row>
        <row r="5483">
          <cell r="B5483"/>
          <cell r="C5483"/>
          <cell r="D5483"/>
          <cell r="E5483"/>
          <cell r="F5483" t="str">
            <v xml:space="preserve"> </v>
          </cell>
          <cell r="G5483"/>
          <cell r="H5483"/>
          <cell r="I5483"/>
          <cell r="J5483"/>
          <cell r="K5483"/>
          <cell r="L5483">
            <v>0</v>
          </cell>
          <cell r="M5483">
            <v>0</v>
          </cell>
          <cell r="P5483"/>
          <cell r="Q5483"/>
          <cell r="R5483"/>
          <cell r="S5483"/>
          <cell r="T5483"/>
          <cell r="U5483"/>
          <cell r="V5483"/>
          <cell r="W5483"/>
          <cell r="Y5483"/>
          <cell r="Z5483"/>
          <cell r="AA5483"/>
          <cell r="AB5483"/>
          <cell r="AC5483"/>
          <cell r="AD5483"/>
          <cell r="AE5483"/>
        </row>
        <row r="5484">
          <cell r="B5484"/>
          <cell r="C5484"/>
          <cell r="D5484"/>
          <cell r="E5484"/>
          <cell r="F5484" t="str">
            <v xml:space="preserve"> </v>
          </cell>
          <cell r="G5484"/>
          <cell r="H5484"/>
          <cell r="I5484"/>
          <cell r="J5484"/>
          <cell r="K5484"/>
          <cell r="L5484">
            <v>0</v>
          </cell>
          <cell r="M5484">
            <v>0</v>
          </cell>
          <cell r="P5484"/>
          <cell r="Q5484"/>
          <cell r="R5484"/>
          <cell r="S5484"/>
          <cell r="T5484"/>
          <cell r="U5484"/>
          <cell r="V5484"/>
          <cell r="W5484"/>
          <cell r="Y5484"/>
          <cell r="Z5484"/>
          <cell r="AA5484"/>
          <cell r="AB5484"/>
          <cell r="AC5484"/>
          <cell r="AD5484"/>
          <cell r="AE5484"/>
        </row>
        <row r="5485">
          <cell r="B5485"/>
          <cell r="C5485"/>
          <cell r="D5485"/>
          <cell r="E5485"/>
          <cell r="F5485" t="str">
            <v xml:space="preserve"> </v>
          </cell>
          <cell r="G5485"/>
          <cell r="H5485"/>
          <cell r="I5485"/>
          <cell r="J5485"/>
          <cell r="K5485"/>
          <cell r="L5485">
            <v>0</v>
          </cell>
          <cell r="M5485">
            <v>0</v>
          </cell>
          <cell r="P5485"/>
          <cell r="Q5485"/>
          <cell r="R5485"/>
          <cell r="S5485"/>
          <cell r="T5485"/>
          <cell r="U5485"/>
          <cell r="V5485"/>
          <cell r="W5485"/>
          <cell r="Y5485"/>
          <cell r="Z5485"/>
          <cell r="AA5485"/>
          <cell r="AB5485"/>
          <cell r="AC5485"/>
          <cell r="AD5485"/>
          <cell r="AE5485"/>
        </row>
        <row r="5486">
          <cell r="B5486"/>
          <cell r="C5486"/>
          <cell r="D5486"/>
          <cell r="E5486"/>
          <cell r="F5486" t="str">
            <v xml:space="preserve"> </v>
          </cell>
          <cell r="G5486"/>
          <cell r="H5486"/>
          <cell r="I5486"/>
          <cell r="J5486"/>
          <cell r="K5486"/>
          <cell r="L5486">
            <v>0</v>
          </cell>
          <cell r="M5486">
            <v>0</v>
          </cell>
          <cell r="P5486"/>
          <cell r="Q5486"/>
          <cell r="R5486"/>
          <cell r="S5486"/>
          <cell r="T5486"/>
          <cell r="U5486"/>
          <cell r="V5486"/>
          <cell r="W5486"/>
          <cell r="Y5486"/>
          <cell r="Z5486"/>
          <cell r="AA5486"/>
          <cell r="AB5486"/>
          <cell r="AC5486"/>
          <cell r="AD5486"/>
          <cell r="AE5486"/>
        </row>
        <row r="5487">
          <cell r="B5487"/>
          <cell r="C5487"/>
          <cell r="D5487"/>
          <cell r="E5487"/>
          <cell r="F5487" t="str">
            <v xml:space="preserve"> </v>
          </cell>
          <cell r="G5487"/>
          <cell r="H5487"/>
          <cell r="I5487"/>
          <cell r="J5487"/>
          <cell r="K5487"/>
          <cell r="L5487">
            <v>0</v>
          </cell>
          <cell r="M5487">
            <v>0</v>
          </cell>
          <cell r="P5487"/>
          <cell r="Q5487"/>
          <cell r="R5487"/>
          <cell r="S5487"/>
          <cell r="T5487"/>
          <cell r="U5487"/>
          <cell r="V5487"/>
          <cell r="W5487"/>
          <cell r="Y5487"/>
          <cell r="Z5487"/>
          <cell r="AA5487"/>
          <cell r="AB5487"/>
          <cell r="AC5487"/>
          <cell r="AD5487"/>
          <cell r="AE5487"/>
        </row>
        <row r="5488">
          <cell r="B5488"/>
          <cell r="C5488"/>
          <cell r="D5488"/>
          <cell r="E5488"/>
          <cell r="F5488" t="str">
            <v xml:space="preserve"> </v>
          </cell>
          <cell r="G5488"/>
          <cell r="H5488"/>
          <cell r="I5488"/>
          <cell r="J5488"/>
          <cell r="K5488"/>
          <cell r="L5488">
            <v>0</v>
          </cell>
          <cell r="M5488">
            <v>0</v>
          </cell>
          <cell r="P5488"/>
          <cell r="Q5488"/>
          <cell r="R5488"/>
          <cell r="S5488"/>
          <cell r="T5488"/>
          <cell r="U5488"/>
          <cell r="V5488"/>
          <cell r="W5488"/>
          <cell r="Y5488"/>
          <cell r="Z5488"/>
          <cell r="AA5488"/>
          <cell r="AB5488"/>
          <cell r="AC5488"/>
          <cell r="AD5488"/>
          <cell r="AE5488"/>
        </row>
        <row r="5489">
          <cell r="B5489"/>
          <cell r="C5489"/>
          <cell r="D5489"/>
          <cell r="E5489"/>
          <cell r="F5489" t="str">
            <v xml:space="preserve"> </v>
          </cell>
          <cell r="G5489"/>
          <cell r="H5489"/>
          <cell r="I5489"/>
          <cell r="J5489"/>
          <cell r="K5489"/>
          <cell r="L5489">
            <v>0</v>
          </cell>
          <cell r="M5489">
            <v>0</v>
          </cell>
          <cell r="P5489"/>
          <cell r="Q5489"/>
          <cell r="R5489"/>
          <cell r="S5489"/>
          <cell r="T5489"/>
          <cell r="U5489"/>
          <cell r="V5489"/>
          <cell r="W5489"/>
          <cell r="Y5489"/>
          <cell r="Z5489"/>
          <cell r="AA5489"/>
          <cell r="AB5489"/>
          <cell r="AC5489"/>
          <cell r="AD5489"/>
          <cell r="AE5489"/>
        </row>
        <row r="5490">
          <cell r="B5490"/>
          <cell r="C5490"/>
          <cell r="D5490"/>
          <cell r="E5490"/>
          <cell r="F5490" t="str">
            <v xml:space="preserve"> </v>
          </cell>
          <cell r="G5490"/>
          <cell r="H5490"/>
          <cell r="I5490"/>
          <cell r="J5490"/>
          <cell r="K5490"/>
          <cell r="L5490">
            <v>0</v>
          </cell>
          <cell r="M5490">
            <v>0</v>
          </cell>
          <cell r="P5490"/>
          <cell r="Q5490"/>
          <cell r="R5490"/>
          <cell r="S5490"/>
          <cell r="T5490"/>
          <cell r="U5490"/>
          <cell r="V5490"/>
          <cell r="W5490"/>
          <cell r="Y5490"/>
          <cell r="Z5490"/>
          <cell r="AA5490"/>
          <cell r="AB5490"/>
          <cell r="AC5490"/>
          <cell r="AD5490"/>
          <cell r="AE5490"/>
        </row>
        <row r="5491">
          <cell r="B5491"/>
          <cell r="C5491"/>
          <cell r="D5491"/>
          <cell r="E5491"/>
          <cell r="F5491" t="str">
            <v xml:space="preserve"> </v>
          </cell>
          <cell r="G5491"/>
          <cell r="H5491"/>
          <cell r="I5491"/>
          <cell r="J5491"/>
          <cell r="K5491"/>
          <cell r="L5491">
            <v>0</v>
          </cell>
          <cell r="M5491">
            <v>0</v>
          </cell>
          <cell r="P5491"/>
          <cell r="Q5491"/>
          <cell r="R5491"/>
          <cell r="S5491"/>
          <cell r="T5491"/>
          <cell r="U5491"/>
          <cell r="V5491"/>
          <cell r="W5491"/>
          <cell r="Y5491"/>
          <cell r="Z5491"/>
          <cell r="AA5491"/>
          <cell r="AB5491"/>
          <cell r="AC5491"/>
          <cell r="AD5491"/>
          <cell r="AE5491"/>
        </row>
        <row r="5492">
          <cell r="B5492"/>
          <cell r="C5492"/>
          <cell r="D5492"/>
          <cell r="E5492"/>
          <cell r="F5492" t="str">
            <v xml:space="preserve"> </v>
          </cell>
          <cell r="G5492"/>
          <cell r="H5492"/>
          <cell r="I5492"/>
          <cell r="J5492"/>
          <cell r="K5492"/>
          <cell r="L5492">
            <v>0</v>
          </cell>
          <cell r="M5492">
            <v>0</v>
          </cell>
          <cell r="P5492"/>
          <cell r="Q5492"/>
          <cell r="R5492"/>
          <cell r="S5492"/>
          <cell r="T5492"/>
          <cell r="U5492"/>
          <cell r="V5492"/>
          <cell r="W5492"/>
          <cell r="Y5492"/>
          <cell r="Z5492"/>
          <cell r="AA5492"/>
          <cell r="AB5492"/>
          <cell r="AC5492"/>
          <cell r="AD5492"/>
          <cell r="AE5492"/>
        </row>
        <row r="5493">
          <cell r="B5493"/>
          <cell r="C5493"/>
          <cell r="D5493"/>
          <cell r="E5493"/>
          <cell r="F5493" t="str">
            <v xml:space="preserve"> </v>
          </cell>
          <cell r="G5493"/>
          <cell r="H5493"/>
          <cell r="I5493"/>
          <cell r="J5493"/>
          <cell r="K5493"/>
          <cell r="L5493">
            <v>0</v>
          </cell>
          <cell r="M5493">
            <v>0</v>
          </cell>
          <cell r="P5493"/>
          <cell r="Q5493"/>
          <cell r="R5493"/>
          <cell r="S5493"/>
          <cell r="T5493"/>
          <cell r="U5493"/>
          <cell r="V5493"/>
          <cell r="W5493"/>
          <cell r="Y5493"/>
          <cell r="Z5493"/>
          <cell r="AA5493"/>
          <cell r="AB5493"/>
          <cell r="AC5493"/>
          <cell r="AD5493"/>
          <cell r="AE5493"/>
        </row>
        <row r="5494">
          <cell r="B5494"/>
          <cell r="C5494"/>
          <cell r="D5494"/>
          <cell r="E5494"/>
          <cell r="F5494" t="str">
            <v xml:space="preserve"> </v>
          </cell>
          <cell r="G5494"/>
          <cell r="H5494"/>
          <cell r="I5494"/>
          <cell r="J5494"/>
          <cell r="K5494"/>
          <cell r="L5494">
            <v>0</v>
          </cell>
          <cell r="M5494">
            <v>0</v>
          </cell>
          <cell r="P5494"/>
          <cell r="Q5494"/>
          <cell r="R5494"/>
          <cell r="S5494"/>
          <cell r="T5494"/>
          <cell r="U5494"/>
          <cell r="V5494"/>
          <cell r="W5494"/>
          <cell r="Y5494"/>
          <cell r="Z5494"/>
          <cell r="AA5494"/>
          <cell r="AB5494"/>
          <cell r="AC5494"/>
          <cell r="AD5494"/>
          <cell r="AE5494"/>
        </row>
        <row r="5495">
          <cell r="B5495"/>
          <cell r="C5495"/>
          <cell r="D5495"/>
          <cell r="E5495"/>
          <cell r="F5495" t="str">
            <v xml:space="preserve"> </v>
          </cell>
          <cell r="G5495"/>
          <cell r="H5495"/>
          <cell r="I5495"/>
          <cell r="J5495"/>
          <cell r="K5495"/>
          <cell r="L5495">
            <v>0</v>
          </cell>
          <cell r="M5495">
            <v>0</v>
          </cell>
          <cell r="P5495"/>
          <cell r="Q5495"/>
          <cell r="R5495"/>
          <cell r="S5495"/>
          <cell r="T5495"/>
          <cell r="U5495"/>
          <cell r="V5495"/>
          <cell r="W5495"/>
          <cell r="Y5495"/>
          <cell r="Z5495"/>
          <cell r="AA5495"/>
          <cell r="AB5495"/>
          <cell r="AC5495"/>
          <cell r="AD5495"/>
          <cell r="AE5495"/>
        </row>
        <row r="5496">
          <cell r="B5496"/>
          <cell r="C5496"/>
          <cell r="D5496"/>
          <cell r="E5496"/>
          <cell r="F5496" t="str">
            <v xml:space="preserve"> </v>
          </cell>
          <cell r="G5496"/>
          <cell r="H5496"/>
          <cell r="I5496"/>
          <cell r="J5496"/>
          <cell r="K5496"/>
          <cell r="L5496">
            <v>0</v>
          </cell>
          <cell r="M5496">
            <v>0</v>
          </cell>
          <cell r="P5496"/>
          <cell r="Q5496"/>
          <cell r="R5496"/>
          <cell r="S5496"/>
          <cell r="T5496"/>
          <cell r="U5496"/>
          <cell r="V5496"/>
          <cell r="W5496"/>
          <cell r="Y5496"/>
          <cell r="Z5496"/>
          <cell r="AA5496"/>
          <cell r="AB5496"/>
          <cell r="AC5496"/>
          <cell r="AD5496"/>
          <cell r="AE5496"/>
        </row>
        <row r="5497">
          <cell r="B5497"/>
          <cell r="C5497"/>
          <cell r="D5497"/>
          <cell r="E5497"/>
          <cell r="F5497" t="str">
            <v xml:space="preserve"> </v>
          </cell>
          <cell r="G5497"/>
          <cell r="H5497"/>
          <cell r="I5497"/>
          <cell r="J5497"/>
          <cell r="K5497"/>
          <cell r="L5497">
            <v>0</v>
          </cell>
          <cell r="M5497">
            <v>0</v>
          </cell>
          <cell r="P5497"/>
          <cell r="Q5497"/>
          <cell r="R5497"/>
          <cell r="S5497"/>
          <cell r="T5497"/>
          <cell r="U5497"/>
          <cell r="V5497"/>
          <cell r="W5497"/>
          <cell r="Y5497"/>
          <cell r="Z5497"/>
          <cell r="AA5497"/>
          <cell r="AB5497"/>
          <cell r="AC5497"/>
          <cell r="AD5497"/>
          <cell r="AE5497"/>
        </row>
        <row r="5498">
          <cell r="B5498"/>
          <cell r="C5498"/>
          <cell r="D5498"/>
          <cell r="E5498"/>
          <cell r="F5498" t="str">
            <v xml:space="preserve"> </v>
          </cell>
          <cell r="G5498"/>
          <cell r="H5498"/>
          <cell r="I5498"/>
          <cell r="J5498"/>
          <cell r="K5498"/>
          <cell r="L5498">
            <v>0</v>
          </cell>
          <cell r="M5498">
            <v>0</v>
          </cell>
          <cell r="P5498"/>
          <cell r="Q5498"/>
          <cell r="R5498"/>
          <cell r="S5498"/>
          <cell r="T5498"/>
          <cell r="U5498"/>
          <cell r="V5498"/>
          <cell r="W5498"/>
          <cell r="Y5498"/>
          <cell r="Z5498"/>
          <cell r="AA5498"/>
          <cell r="AB5498"/>
          <cell r="AC5498"/>
          <cell r="AD5498"/>
          <cell r="AE5498"/>
        </row>
        <row r="5499">
          <cell r="B5499"/>
          <cell r="C5499"/>
          <cell r="D5499"/>
          <cell r="E5499"/>
          <cell r="F5499" t="str">
            <v xml:space="preserve"> </v>
          </cell>
          <cell r="G5499"/>
          <cell r="H5499"/>
          <cell r="I5499"/>
          <cell r="J5499"/>
          <cell r="K5499"/>
          <cell r="L5499">
            <v>0</v>
          </cell>
          <cell r="M5499">
            <v>0</v>
          </cell>
          <cell r="P5499"/>
          <cell r="Q5499"/>
          <cell r="R5499"/>
          <cell r="S5499"/>
          <cell r="T5499"/>
          <cell r="U5499"/>
          <cell r="V5499"/>
          <cell r="W5499"/>
          <cell r="Y5499"/>
          <cell r="Z5499"/>
          <cell r="AA5499"/>
          <cell r="AB5499"/>
          <cell r="AC5499"/>
          <cell r="AD5499"/>
          <cell r="AE5499"/>
        </row>
        <row r="5500">
          <cell r="B5500"/>
          <cell r="C5500"/>
          <cell r="D5500"/>
          <cell r="E5500"/>
          <cell r="F5500" t="str">
            <v xml:space="preserve"> </v>
          </cell>
          <cell r="G5500"/>
          <cell r="H5500"/>
          <cell r="I5500"/>
          <cell r="J5500"/>
          <cell r="K5500"/>
          <cell r="L5500">
            <v>0</v>
          </cell>
          <cell r="M5500">
            <v>0</v>
          </cell>
          <cell r="P5500"/>
          <cell r="Q5500"/>
          <cell r="R5500"/>
          <cell r="S5500"/>
          <cell r="T5500"/>
          <cell r="U5500"/>
          <cell r="V5500"/>
          <cell r="W5500"/>
          <cell r="Y5500"/>
          <cell r="Z5500"/>
          <cell r="AA5500"/>
          <cell r="AB5500"/>
          <cell r="AC5500"/>
          <cell r="AD5500"/>
          <cell r="AE5500"/>
        </row>
        <row r="5501">
          <cell r="B5501"/>
          <cell r="C5501"/>
          <cell r="D5501"/>
          <cell r="E5501"/>
          <cell r="F5501" t="str">
            <v xml:space="preserve"> </v>
          </cell>
          <cell r="G5501"/>
          <cell r="H5501"/>
          <cell r="I5501"/>
          <cell r="J5501"/>
          <cell r="K5501"/>
          <cell r="L5501">
            <v>0</v>
          </cell>
          <cell r="M5501">
            <v>0</v>
          </cell>
          <cell r="P5501"/>
          <cell r="Q5501"/>
          <cell r="R5501"/>
          <cell r="S5501"/>
          <cell r="T5501"/>
          <cell r="U5501"/>
          <cell r="V5501"/>
          <cell r="W5501"/>
          <cell r="Y5501"/>
          <cell r="Z5501"/>
          <cell r="AA5501"/>
          <cell r="AB5501"/>
          <cell r="AC5501"/>
          <cell r="AD5501"/>
          <cell r="AE5501"/>
        </row>
        <row r="5502">
          <cell r="B5502"/>
          <cell r="C5502"/>
          <cell r="D5502"/>
          <cell r="E5502"/>
          <cell r="F5502" t="str">
            <v xml:space="preserve"> </v>
          </cell>
          <cell r="G5502"/>
          <cell r="H5502"/>
          <cell r="I5502"/>
          <cell r="J5502"/>
          <cell r="K5502"/>
          <cell r="L5502">
            <v>0</v>
          </cell>
          <cell r="M5502">
            <v>0</v>
          </cell>
          <cell r="P5502"/>
          <cell r="Q5502"/>
          <cell r="R5502"/>
          <cell r="S5502"/>
          <cell r="T5502"/>
          <cell r="U5502"/>
          <cell r="V5502"/>
          <cell r="W5502"/>
          <cell r="Y5502"/>
          <cell r="Z5502"/>
          <cell r="AA5502"/>
          <cell r="AB5502"/>
          <cell r="AC5502"/>
          <cell r="AD5502"/>
          <cell r="AE5502"/>
        </row>
        <row r="5503">
          <cell r="B5503"/>
          <cell r="C5503"/>
          <cell r="D5503"/>
          <cell r="E5503"/>
          <cell r="F5503" t="str">
            <v xml:space="preserve"> </v>
          </cell>
          <cell r="G5503"/>
          <cell r="H5503"/>
          <cell r="I5503"/>
          <cell r="J5503"/>
          <cell r="K5503"/>
          <cell r="L5503">
            <v>0</v>
          </cell>
          <cell r="M5503">
            <v>0</v>
          </cell>
          <cell r="P5503"/>
          <cell r="Q5503"/>
          <cell r="R5503"/>
          <cell r="S5503"/>
          <cell r="T5503"/>
          <cell r="U5503"/>
          <cell r="V5503"/>
          <cell r="W5503"/>
          <cell r="Y5503"/>
          <cell r="Z5503"/>
          <cell r="AA5503"/>
          <cell r="AB5503"/>
          <cell r="AC5503"/>
          <cell r="AD5503"/>
          <cell r="AE5503"/>
        </row>
        <row r="5504">
          <cell r="B5504"/>
          <cell r="C5504"/>
          <cell r="D5504"/>
          <cell r="E5504"/>
          <cell r="F5504" t="str">
            <v xml:space="preserve"> </v>
          </cell>
          <cell r="G5504"/>
          <cell r="H5504"/>
          <cell r="I5504"/>
          <cell r="J5504"/>
          <cell r="K5504"/>
          <cell r="L5504">
            <v>0</v>
          </cell>
          <cell r="M5504">
            <v>0</v>
          </cell>
          <cell r="P5504"/>
          <cell r="Q5504"/>
          <cell r="R5504"/>
          <cell r="S5504"/>
          <cell r="T5504"/>
          <cell r="U5504"/>
          <cell r="V5504"/>
          <cell r="W5504"/>
          <cell r="Y5504"/>
          <cell r="Z5504"/>
          <cell r="AA5504"/>
          <cell r="AB5504"/>
          <cell r="AC5504"/>
          <cell r="AD5504"/>
          <cell r="AE5504"/>
        </row>
        <row r="5505">
          <cell r="B5505"/>
          <cell r="C5505"/>
          <cell r="D5505"/>
          <cell r="E5505"/>
          <cell r="F5505" t="str">
            <v xml:space="preserve"> </v>
          </cell>
          <cell r="G5505"/>
          <cell r="H5505"/>
          <cell r="I5505"/>
          <cell r="J5505"/>
          <cell r="K5505"/>
          <cell r="L5505">
            <v>0</v>
          </cell>
          <cell r="M5505">
            <v>0</v>
          </cell>
          <cell r="P5505"/>
          <cell r="Q5505"/>
          <cell r="R5505"/>
          <cell r="S5505"/>
          <cell r="T5505"/>
          <cell r="U5505"/>
          <cell r="V5505"/>
          <cell r="W5505"/>
          <cell r="Y5505"/>
          <cell r="Z5505"/>
          <cell r="AA5505"/>
          <cell r="AB5505"/>
          <cell r="AC5505"/>
          <cell r="AD5505"/>
          <cell r="AE5505"/>
        </row>
        <row r="5506">
          <cell r="B5506"/>
          <cell r="C5506"/>
          <cell r="D5506"/>
          <cell r="E5506"/>
          <cell r="F5506" t="str">
            <v xml:space="preserve"> </v>
          </cell>
          <cell r="G5506"/>
          <cell r="H5506"/>
          <cell r="I5506"/>
          <cell r="J5506"/>
          <cell r="K5506"/>
          <cell r="L5506">
            <v>0</v>
          </cell>
          <cell r="M5506">
            <v>0</v>
          </cell>
          <cell r="P5506"/>
          <cell r="Q5506"/>
          <cell r="R5506"/>
          <cell r="S5506"/>
          <cell r="T5506"/>
          <cell r="U5506"/>
          <cell r="V5506"/>
          <cell r="W5506"/>
          <cell r="Y5506"/>
          <cell r="Z5506"/>
          <cell r="AA5506"/>
          <cell r="AB5506"/>
          <cell r="AC5506"/>
          <cell r="AD5506"/>
          <cell r="AE5506"/>
        </row>
        <row r="5507">
          <cell r="B5507"/>
          <cell r="C5507"/>
          <cell r="D5507"/>
          <cell r="E5507"/>
          <cell r="F5507" t="str">
            <v xml:space="preserve"> </v>
          </cell>
          <cell r="G5507"/>
          <cell r="H5507"/>
          <cell r="I5507"/>
          <cell r="J5507"/>
          <cell r="K5507"/>
          <cell r="L5507">
            <v>0</v>
          </cell>
          <cell r="M5507">
            <v>0</v>
          </cell>
          <cell r="P5507"/>
          <cell r="Q5507"/>
          <cell r="R5507"/>
          <cell r="S5507"/>
          <cell r="T5507"/>
          <cell r="U5507"/>
          <cell r="V5507"/>
          <cell r="W5507"/>
          <cell r="Y5507"/>
          <cell r="Z5507"/>
          <cell r="AA5507"/>
          <cell r="AB5507"/>
          <cell r="AC5507"/>
          <cell r="AD5507"/>
          <cell r="AE5507"/>
        </row>
        <row r="5508">
          <cell r="B5508"/>
          <cell r="C5508"/>
          <cell r="D5508"/>
          <cell r="E5508"/>
          <cell r="F5508" t="str">
            <v xml:space="preserve"> </v>
          </cell>
          <cell r="G5508"/>
          <cell r="H5508"/>
          <cell r="I5508"/>
          <cell r="J5508"/>
          <cell r="K5508"/>
          <cell r="L5508">
            <v>0</v>
          </cell>
          <cell r="M5508">
            <v>0</v>
          </cell>
          <cell r="P5508"/>
          <cell r="Q5508"/>
          <cell r="R5508"/>
          <cell r="S5508"/>
          <cell r="T5508"/>
          <cell r="U5508"/>
          <cell r="V5508"/>
          <cell r="W5508"/>
          <cell r="Y5508"/>
          <cell r="Z5508"/>
          <cell r="AA5508"/>
          <cell r="AB5508"/>
          <cell r="AC5508"/>
          <cell r="AD5508"/>
          <cell r="AE5508"/>
        </row>
        <row r="5509">
          <cell r="B5509"/>
          <cell r="C5509"/>
          <cell r="D5509"/>
          <cell r="E5509"/>
          <cell r="F5509" t="str">
            <v xml:space="preserve"> </v>
          </cell>
          <cell r="G5509"/>
          <cell r="H5509"/>
          <cell r="I5509"/>
          <cell r="J5509"/>
          <cell r="K5509"/>
          <cell r="L5509">
            <v>0</v>
          </cell>
          <cell r="M5509">
            <v>0</v>
          </cell>
          <cell r="P5509"/>
          <cell r="Q5509"/>
          <cell r="R5509"/>
          <cell r="S5509"/>
          <cell r="T5509"/>
          <cell r="U5509"/>
          <cell r="V5509"/>
          <cell r="W5509"/>
          <cell r="Y5509"/>
          <cell r="Z5509"/>
          <cell r="AA5509"/>
          <cell r="AB5509"/>
          <cell r="AC5509"/>
          <cell r="AD5509"/>
          <cell r="AE5509"/>
        </row>
        <row r="5510">
          <cell r="B5510"/>
          <cell r="C5510"/>
          <cell r="D5510"/>
          <cell r="E5510"/>
          <cell r="F5510" t="str">
            <v xml:space="preserve"> </v>
          </cell>
          <cell r="G5510"/>
          <cell r="H5510"/>
          <cell r="I5510"/>
          <cell r="J5510"/>
          <cell r="K5510"/>
          <cell r="L5510">
            <v>0</v>
          </cell>
          <cell r="M5510">
            <v>0</v>
          </cell>
          <cell r="P5510"/>
          <cell r="Q5510"/>
          <cell r="R5510"/>
          <cell r="S5510"/>
          <cell r="T5510"/>
          <cell r="U5510"/>
          <cell r="V5510"/>
          <cell r="W5510"/>
          <cell r="Y5510"/>
          <cell r="Z5510"/>
          <cell r="AA5510"/>
          <cell r="AB5510"/>
          <cell r="AC5510"/>
          <cell r="AD5510"/>
          <cell r="AE5510"/>
        </row>
        <row r="5511">
          <cell r="B5511"/>
          <cell r="C5511"/>
          <cell r="D5511"/>
          <cell r="E5511"/>
          <cell r="F5511" t="str">
            <v xml:space="preserve"> </v>
          </cell>
          <cell r="G5511"/>
          <cell r="H5511"/>
          <cell r="I5511"/>
          <cell r="J5511"/>
          <cell r="K5511"/>
          <cell r="L5511">
            <v>0</v>
          </cell>
          <cell r="M5511">
            <v>0</v>
          </cell>
          <cell r="P5511"/>
          <cell r="Q5511"/>
          <cell r="R5511"/>
          <cell r="S5511"/>
          <cell r="T5511"/>
          <cell r="U5511"/>
          <cell r="V5511"/>
          <cell r="W5511"/>
          <cell r="Y5511"/>
          <cell r="Z5511"/>
          <cell r="AA5511"/>
          <cell r="AB5511"/>
          <cell r="AC5511"/>
          <cell r="AD5511"/>
          <cell r="AE5511"/>
        </row>
        <row r="5512">
          <cell r="B5512"/>
          <cell r="C5512"/>
          <cell r="D5512"/>
          <cell r="E5512"/>
          <cell r="F5512" t="str">
            <v xml:space="preserve"> </v>
          </cell>
          <cell r="G5512"/>
          <cell r="H5512"/>
          <cell r="I5512"/>
          <cell r="J5512"/>
          <cell r="K5512"/>
          <cell r="L5512">
            <v>0</v>
          </cell>
          <cell r="M5512">
            <v>0</v>
          </cell>
          <cell r="P5512"/>
          <cell r="Q5512"/>
          <cell r="R5512"/>
          <cell r="S5512"/>
          <cell r="T5512"/>
          <cell r="U5512"/>
          <cell r="V5512"/>
          <cell r="W5512"/>
          <cell r="Y5512"/>
          <cell r="Z5512"/>
          <cell r="AA5512"/>
          <cell r="AB5512"/>
          <cell r="AC5512"/>
          <cell r="AD5512"/>
          <cell r="AE5512"/>
        </row>
        <row r="5513">
          <cell r="B5513"/>
          <cell r="C5513"/>
          <cell r="D5513"/>
          <cell r="E5513"/>
          <cell r="F5513" t="str">
            <v xml:space="preserve"> </v>
          </cell>
          <cell r="G5513"/>
          <cell r="H5513"/>
          <cell r="I5513"/>
          <cell r="J5513"/>
          <cell r="K5513"/>
          <cell r="L5513">
            <v>0</v>
          </cell>
          <cell r="M5513">
            <v>0</v>
          </cell>
          <cell r="P5513"/>
          <cell r="Q5513"/>
          <cell r="R5513"/>
          <cell r="S5513"/>
          <cell r="T5513"/>
          <cell r="U5513"/>
          <cell r="V5513"/>
          <cell r="W5513"/>
          <cell r="Y5513"/>
          <cell r="Z5513"/>
          <cell r="AA5513"/>
          <cell r="AB5513"/>
          <cell r="AC5513"/>
          <cell r="AD5513"/>
          <cell r="AE5513"/>
        </row>
        <row r="5514">
          <cell r="B5514"/>
          <cell r="C5514"/>
          <cell r="D5514"/>
          <cell r="E5514"/>
          <cell r="F5514" t="str">
            <v xml:space="preserve"> </v>
          </cell>
          <cell r="G5514"/>
          <cell r="H5514"/>
          <cell r="I5514"/>
          <cell r="J5514"/>
          <cell r="K5514"/>
          <cell r="L5514">
            <v>0</v>
          </cell>
          <cell r="M5514">
            <v>0</v>
          </cell>
          <cell r="P5514"/>
          <cell r="Q5514"/>
          <cell r="R5514"/>
          <cell r="S5514"/>
          <cell r="T5514"/>
          <cell r="U5514"/>
          <cell r="V5514"/>
          <cell r="W5514"/>
          <cell r="Y5514"/>
          <cell r="Z5514"/>
          <cell r="AA5514"/>
          <cell r="AB5514"/>
          <cell r="AC5514"/>
          <cell r="AD5514"/>
          <cell r="AE5514"/>
        </row>
        <row r="5515">
          <cell r="B5515"/>
          <cell r="C5515"/>
          <cell r="D5515"/>
          <cell r="E5515"/>
          <cell r="F5515" t="str">
            <v xml:space="preserve"> </v>
          </cell>
          <cell r="G5515"/>
          <cell r="H5515"/>
          <cell r="I5515"/>
          <cell r="J5515"/>
          <cell r="K5515"/>
          <cell r="L5515">
            <v>0</v>
          </cell>
          <cell r="M5515">
            <v>0</v>
          </cell>
          <cell r="P5515"/>
          <cell r="Q5515"/>
          <cell r="R5515"/>
          <cell r="S5515"/>
          <cell r="T5515"/>
          <cell r="U5515"/>
          <cell r="V5515"/>
          <cell r="W5515"/>
          <cell r="Y5515"/>
          <cell r="Z5515"/>
          <cell r="AA5515"/>
          <cell r="AB5515"/>
          <cell r="AC5515"/>
          <cell r="AD5515"/>
          <cell r="AE5515"/>
        </row>
        <row r="5516">
          <cell r="B5516"/>
          <cell r="C5516"/>
          <cell r="D5516"/>
          <cell r="E5516"/>
          <cell r="F5516" t="str">
            <v xml:space="preserve"> </v>
          </cell>
          <cell r="G5516"/>
          <cell r="H5516"/>
          <cell r="I5516"/>
          <cell r="J5516"/>
          <cell r="K5516"/>
          <cell r="L5516">
            <v>0</v>
          </cell>
          <cell r="M5516">
            <v>0</v>
          </cell>
          <cell r="P5516"/>
          <cell r="Q5516"/>
          <cell r="R5516"/>
          <cell r="S5516"/>
          <cell r="T5516"/>
          <cell r="U5516"/>
          <cell r="V5516"/>
          <cell r="W5516"/>
          <cell r="Y5516"/>
          <cell r="Z5516"/>
          <cell r="AA5516"/>
          <cell r="AB5516"/>
          <cell r="AC5516"/>
          <cell r="AD5516"/>
          <cell r="AE5516"/>
        </row>
        <row r="5517">
          <cell r="B5517"/>
          <cell r="C5517"/>
          <cell r="D5517"/>
          <cell r="E5517"/>
          <cell r="F5517" t="str">
            <v xml:space="preserve"> </v>
          </cell>
          <cell r="G5517"/>
          <cell r="H5517"/>
          <cell r="I5517"/>
          <cell r="J5517"/>
          <cell r="K5517"/>
          <cell r="L5517">
            <v>0</v>
          </cell>
          <cell r="M5517">
            <v>0</v>
          </cell>
          <cell r="P5517"/>
          <cell r="Q5517"/>
          <cell r="R5517"/>
          <cell r="S5517"/>
          <cell r="T5517"/>
          <cell r="U5517"/>
          <cell r="V5517"/>
          <cell r="W5517"/>
          <cell r="Y5517"/>
          <cell r="Z5517"/>
          <cell r="AA5517"/>
          <cell r="AB5517"/>
          <cell r="AC5517"/>
          <cell r="AD5517"/>
          <cell r="AE5517"/>
        </row>
        <row r="5518">
          <cell r="B5518"/>
          <cell r="C5518"/>
          <cell r="D5518"/>
          <cell r="E5518"/>
          <cell r="F5518" t="str">
            <v xml:space="preserve"> </v>
          </cell>
          <cell r="G5518"/>
          <cell r="H5518"/>
          <cell r="I5518"/>
          <cell r="J5518"/>
          <cell r="K5518"/>
          <cell r="L5518">
            <v>0</v>
          </cell>
          <cell r="M5518">
            <v>0</v>
          </cell>
          <cell r="P5518"/>
          <cell r="Q5518"/>
          <cell r="R5518"/>
          <cell r="S5518"/>
          <cell r="T5518"/>
          <cell r="U5518"/>
          <cell r="V5518"/>
          <cell r="W5518"/>
          <cell r="Y5518"/>
          <cell r="Z5518"/>
          <cell r="AA5518"/>
          <cell r="AB5518"/>
          <cell r="AC5518"/>
          <cell r="AD5518"/>
          <cell r="AE5518"/>
        </row>
        <row r="5519">
          <cell r="B5519"/>
          <cell r="C5519"/>
          <cell r="D5519"/>
          <cell r="E5519"/>
          <cell r="F5519" t="str">
            <v xml:space="preserve"> </v>
          </cell>
          <cell r="G5519"/>
          <cell r="H5519"/>
          <cell r="I5519"/>
          <cell r="J5519"/>
          <cell r="K5519"/>
          <cell r="L5519">
            <v>0</v>
          </cell>
          <cell r="M5519">
            <v>0</v>
          </cell>
          <cell r="P5519"/>
          <cell r="Q5519"/>
          <cell r="R5519"/>
          <cell r="S5519"/>
          <cell r="T5519"/>
          <cell r="U5519"/>
          <cell r="V5519"/>
          <cell r="W5519"/>
          <cell r="Y5519"/>
          <cell r="Z5519"/>
          <cell r="AA5519"/>
          <cell r="AB5519"/>
          <cell r="AC5519"/>
          <cell r="AD5519"/>
          <cell r="AE5519"/>
        </row>
        <row r="5520">
          <cell r="B5520"/>
          <cell r="C5520"/>
          <cell r="D5520"/>
          <cell r="E5520"/>
          <cell r="F5520" t="str">
            <v xml:space="preserve"> </v>
          </cell>
          <cell r="G5520"/>
          <cell r="H5520"/>
          <cell r="I5520"/>
          <cell r="J5520"/>
          <cell r="K5520"/>
          <cell r="L5520">
            <v>0</v>
          </cell>
          <cell r="M5520">
            <v>0</v>
          </cell>
          <cell r="P5520"/>
          <cell r="Q5520"/>
          <cell r="R5520"/>
          <cell r="S5520"/>
          <cell r="T5520"/>
          <cell r="U5520"/>
          <cell r="V5520"/>
          <cell r="W5520"/>
          <cell r="Y5520"/>
          <cell r="Z5520"/>
          <cell r="AA5520"/>
          <cell r="AB5520"/>
          <cell r="AC5520"/>
          <cell r="AD5520"/>
          <cell r="AE5520"/>
        </row>
        <row r="5521">
          <cell r="B5521"/>
          <cell r="C5521"/>
          <cell r="D5521"/>
          <cell r="E5521"/>
          <cell r="F5521" t="str">
            <v xml:space="preserve"> </v>
          </cell>
          <cell r="G5521"/>
          <cell r="H5521"/>
          <cell r="I5521"/>
          <cell r="J5521"/>
          <cell r="K5521"/>
          <cell r="L5521">
            <v>0</v>
          </cell>
          <cell r="M5521">
            <v>0</v>
          </cell>
          <cell r="P5521"/>
          <cell r="Q5521"/>
          <cell r="R5521"/>
          <cell r="S5521"/>
          <cell r="T5521"/>
          <cell r="U5521"/>
          <cell r="V5521"/>
          <cell r="W5521"/>
          <cell r="Y5521"/>
          <cell r="Z5521"/>
          <cell r="AA5521"/>
          <cell r="AB5521"/>
          <cell r="AC5521"/>
          <cell r="AD5521"/>
          <cell r="AE5521"/>
        </row>
        <row r="5522">
          <cell r="B5522"/>
          <cell r="C5522"/>
          <cell r="D5522"/>
          <cell r="E5522"/>
          <cell r="F5522" t="str">
            <v xml:space="preserve"> </v>
          </cell>
          <cell r="G5522"/>
          <cell r="H5522"/>
          <cell r="I5522"/>
          <cell r="J5522"/>
          <cell r="K5522"/>
          <cell r="L5522">
            <v>0</v>
          </cell>
          <cell r="M5522">
            <v>0</v>
          </cell>
          <cell r="P5522"/>
          <cell r="Q5522"/>
          <cell r="R5522"/>
          <cell r="S5522"/>
          <cell r="T5522"/>
          <cell r="U5522"/>
          <cell r="V5522"/>
          <cell r="W5522"/>
          <cell r="Y5522"/>
          <cell r="Z5522"/>
          <cell r="AA5522"/>
          <cell r="AB5522"/>
          <cell r="AC5522"/>
          <cell r="AD5522"/>
          <cell r="AE5522"/>
        </row>
        <row r="5523">
          <cell r="B5523"/>
          <cell r="C5523"/>
          <cell r="D5523"/>
          <cell r="E5523"/>
          <cell r="F5523" t="str">
            <v xml:space="preserve"> </v>
          </cell>
          <cell r="G5523"/>
          <cell r="H5523"/>
          <cell r="I5523"/>
          <cell r="J5523"/>
          <cell r="K5523"/>
          <cell r="L5523">
            <v>0</v>
          </cell>
          <cell r="M5523">
            <v>0</v>
          </cell>
          <cell r="P5523"/>
          <cell r="Q5523"/>
          <cell r="R5523"/>
          <cell r="S5523"/>
          <cell r="T5523"/>
          <cell r="U5523"/>
          <cell r="V5523"/>
          <cell r="W5523"/>
          <cell r="Y5523"/>
          <cell r="Z5523"/>
          <cell r="AA5523"/>
          <cell r="AB5523"/>
          <cell r="AC5523"/>
          <cell r="AD5523"/>
          <cell r="AE5523"/>
        </row>
        <row r="5524">
          <cell r="B5524"/>
          <cell r="C5524"/>
          <cell r="D5524"/>
          <cell r="E5524"/>
          <cell r="F5524" t="str">
            <v xml:space="preserve"> </v>
          </cell>
          <cell r="G5524"/>
          <cell r="H5524"/>
          <cell r="I5524"/>
          <cell r="J5524"/>
          <cell r="K5524"/>
          <cell r="L5524">
            <v>0</v>
          </cell>
          <cell r="M5524">
            <v>0</v>
          </cell>
          <cell r="P5524"/>
          <cell r="Q5524"/>
          <cell r="R5524"/>
          <cell r="S5524"/>
          <cell r="T5524"/>
          <cell r="U5524"/>
          <cell r="V5524"/>
          <cell r="W5524"/>
          <cell r="Y5524"/>
          <cell r="Z5524"/>
          <cell r="AA5524"/>
          <cell r="AB5524"/>
          <cell r="AC5524"/>
          <cell r="AD5524"/>
          <cell r="AE5524"/>
        </row>
        <row r="5525">
          <cell r="B5525"/>
          <cell r="C5525"/>
          <cell r="D5525"/>
          <cell r="E5525"/>
          <cell r="F5525" t="str">
            <v xml:space="preserve"> </v>
          </cell>
          <cell r="G5525"/>
          <cell r="H5525"/>
          <cell r="I5525"/>
          <cell r="J5525"/>
          <cell r="K5525"/>
          <cell r="L5525">
            <v>0</v>
          </cell>
          <cell r="M5525">
            <v>0</v>
          </cell>
          <cell r="P5525"/>
          <cell r="Q5525"/>
          <cell r="R5525"/>
          <cell r="S5525"/>
          <cell r="T5525"/>
          <cell r="U5525"/>
          <cell r="V5525"/>
          <cell r="W5525"/>
          <cell r="Y5525"/>
          <cell r="Z5525"/>
          <cell r="AA5525"/>
          <cell r="AB5525"/>
          <cell r="AC5525"/>
          <cell r="AD5525"/>
          <cell r="AE5525"/>
        </row>
        <row r="5526">
          <cell r="B5526"/>
          <cell r="C5526"/>
          <cell r="D5526"/>
          <cell r="E5526"/>
          <cell r="F5526" t="str">
            <v xml:space="preserve"> </v>
          </cell>
          <cell r="G5526"/>
          <cell r="H5526"/>
          <cell r="I5526"/>
          <cell r="J5526"/>
          <cell r="K5526"/>
          <cell r="L5526">
            <v>0</v>
          </cell>
          <cell r="M5526">
            <v>0</v>
          </cell>
          <cell r="P5526"/>
          <cell r="Q5526"/>
          <cell r="R5526"/>
          <cell r="S5526"/>
          <cell r="T5526"/>
          <cell r="U5526"/>
          <cell r="V5526"/>
          <cell r="W5526"/>
          <cell r="Y5526"/>
          <cell r="Z5526"/>
          <cell r="AA5526"/>
          <cell r="AB5526"/>
          <cell r="AC5526"/>
          <cell r="AD5526"/>
          <cell r="AE5526"/>
        </row>
        <row r="5527">
          <cell r="B5527"/>
          <cell r="C5527"/>
          <cell r="D5527"/>
          <cell r="E5527"/>
          <cell r="F5527" t="str">
            <v xml:space="preserve"> </v>
          </cell>
          <cell r="G5527"/>
          <cell r="H5527"/>
          <cell r="I5527"/>
          <cell r="J5527"/>
          <cell r="K5527"/>
          <cell r="L5527">
            <v>0</v>
          </cell>
          <cell r="M5527">
            <v>0</v>
          </cell>
          <cell r="P5527"/>
          <cell r="Q5527"/>
          <cell r="R5527"/>
          <cell r="S5527"/>
          <cell r="T5527"/>
          <cell r="U5527"/>
          <cell r="V5527"/>
          <cell r="W5527"/>
          <cell r="Y5527"/>
          <cell r="Z5527"/>
          <cell r="AA5527"/>
          <cell r="AB5527"/>
          <cell r="AC5527"/>
          <cell r="AD5527"/>
          <cell r="AE5527"/>
        </row>
        <row r="5528">
          <cell r="B5528"/>
          <cell r="C5528"/>
          <cell r="D5528"/>
          <cell r="E5528"/>
          <cell r="F5528" t="str">
            <v xml:space="preserve"> </v>
          </cell>
          <cell r="G5528"/>
          <cell r="H5528"/>
          <cell r="I5528"/>
          <cell r="J5528"/>
          <cell r="K5528"/>
          <cell r="L5528">
            <v>0</v>
          </cell>
          <cell r="M5528">
            <v>0</v>
          </cell>
          <cell r="P5528"/>
          <cell r="Q5528"/>
          <cell r="R5528"/>
          <cell r="S5528"/>
          <cell r="T5528"/>
          <cell r="U5528"/>
          <cell r="V5528"/>
          <cell r="W5528"/>
          <cell r="Y5528"/>
          <cell r="Z5528"/>
          <cell r="AA5528"/>
          <cell r="AB5528"/>
          <cell r="AC5528"/>
          <cell r="AD5528"/>
          <cell r="AE5528"/>
        </row>
        <row r="5529">
          <cell r="B5529"/>
          <cell r="C5529"/>
          <cell r="D5529"/>
          <cell r="E5529"/>
          <cell r="F5529" t="str">
            <v xml:space="preserve"> </v>
          </cell>
          <cell r="G5529"/>
          <cell r="H5529"/>
          <cell r="I5529"/>
          <cell r="J5529"/>
          <cell r="K5529"/>
          <cell r="L5529">
            <v>0</v>
          </cell>
          <cell r="M5529">
            <v>0</v>
          </cell>
          <cell r="P5529"/>
          <cell r="Q5529"/>
          <cell r="R5529"/>
          <cell r="S5529"/>
          <cell r="T5529"/>
          <cell r="U5529"/>
          <cell r="V5529"/>
          <cell r="W5529"/>
          <cell r="Y5529"/>
          <cell r="Z5529"/>
          <cell r="AA5529"/>
          <cell r="AB5529"/>
          <cell r="AC5529"/>
          <cell r="AD5529"/>
          <cell r="AE5529"/>
        </row>
        <row r="5530">
          <cell r="B5530"/>
          <cell r="C5530"/>
          <cell r="D5530"/>
          <cell r="E5530"/>
          <cell r="F5530" t="str">
            <v xml:space="preserve"> </v>
          </cell>
          <cell r="G5530"/>
          <cell r="H5530"/>
          <cell r="I5530"/>
          <cell r="J5530"/>
          <cell r="K5530"/>
          <cell r="L5530">
            <v>0</v>
          </cell>
          <cell r="M5530">
            <v>0</v>
          </cell>
          <cell r="P5530"/>
          <cell r="Q5530"/>
          <cell r="R5530"/>
          <cell r="S5530"/>
          <cell r="T5530"/>
          <cell r="U5530"/>
          <cell r="V5530"/>
          <cell r="W5530"/>
          <cell r="Y5530"/>
          <cell r="Z5530"/>
          <cell r="AA5530"/>
          <cell r="AB5530"/>
          <cell r="AC5530"/>
          <cell r="AD5530"/>
          <cell r="AE5530"/>
        </row>
        <row r="5531">
          <cell r="B5531"/>
          <cell r="C5531"/>
          <cell r="D5531"/>
          <cell r="E5531"/>
          <cell r="F5531" t="str">
            <v xml:space="preserve"> </v>
          </cell>
          <cell r="G5531"/>
          <cell r="H5531"/>
          <cell r="I5531"/>
          <cell r="J5531"/>
          <cell r="K5531"/>
          <cell r="L5531">
            <v>0</v>
          </cell>
          <cell r="M5531">
            <v>0</v>
          </cell>
          <cell r="P5531"/>
          <cell r="Q5531"/>
          <cell r="R5531"/>
          <cell r="S5531"/>
          <cell r="T5531"/>
          <cell r="U5531"/>
          <cell r="V5531"/>
          <cell r="W5531"/>
          <cell r="Y5531"/>
          <cell r="Z5531"/>
          <cell r="AA5531"/>
          <cell r="AB5531"/>
          <cell r="AC5531"/>
          <cell r="AD5531"/>
          <cell r="AE5531"/>
        </row>
        <row r="5532">
          <cell r="B5532"/>
          <cell r="C5532"/>
          <cell r="D5532"/>
          <cell r="E5532"/>
          <cell r="F5532" t="str">
            <v xml:space="preserve"> </v>
          </cell>
          <cell r="G5532"/>
          <cell r="H5532"/>
          <cell r="I5532"/>
          <cell r="J5532"/>
          <cell r="K5532"/>
          <cell r="L5532">
            <v>0</v>
          </cell>
          <cell r="M5532">
            <v>0</v>
          </cell>
          <cell r="P5532"/>
          <cell r="Q5532"/>
          <cell r="R5532"/>
          <cell r="S5532"/>
          <cell r="T5532"/>
          <cell r="U5532"/>
          <cell r="V5532"/>
          <cell r="W5532"/>
          <cell r="Y5532"/>
          <cell r="Z5532"/>
          <cell r="AA5532"/>
          <cell r="AB5532"/>
          <cell r="AC5532"/>
          <cell r="AD5532"/>
          <cell r="AE5532"/>
        </row>
        <row r="5533">
          <cell r="B5533"/>
          <cell r="C5533"/>
          <cell r="D5533"/>
          <cell r="E5533"/>
          <cell r="F5533" t="str">
            <v xml:space="preserve"> </v>
          </cell>
          <cell r="G5533"/>
          <cell r="H5533"/>
          <cell r="I5533"/>
          <cell r="J5533"/>
          <cell r="K5533"/>
          <cell r="L5533">
            <v>0</v>
          </cell>
          <cell r="M5533">
            <v>0</v>
          </cell>
          <cell r="P5533"/>
          <cell r="Q5533"/>
          <cell r="R5533"/>
          <cell r="S5533"/>
          <cell r="T5533"/>
          <cell r="U5533"/>
          <cell r="V5533"/>
          <cell r="W5533"/>
          <cell r="Y5533"/>
          <cell r="Z5533"/>
          <cell r="AA5533"/>
          <cell r="AB5533"/>
          <cell r="AC5533"/>
          <cell r="AD5533"/>
          <cell r="AE5533"/>
        </row>
        <row r="5534">
          <cell r="B5534"/>
          <cell r="C5534"/>
          <cell r="D5534"/>
          <cell r="E5534"/>
          <cell r="F5534" t="str">
            <v xml:space="preserve"> </v>
          </cell>
          <cell r="G5534"/>
          <cell r="H5534"/>
          <cell r="I5534"/>
          <cell r="J5534"/>
          <cell r="K5534"/>
          <cell r="L5534">
            <v>0</v>
          </cell>
          <cell r="M5534">
            <v>0</v>
          </cell>
          <cell r="P5534"/>
          <cell r="Q5534"/>
          <cell r="R5534"/>
          <cell r="S5534"/>
          <cell r="T5534"/>
          <cell r="U5534"/>
          <cell r="V5534"/>
          <cell r="W5534"/>
          <cell r="Y5534"/>
          <cell r="Z5534"/>
          <cell r="AA5534"/>
          <cell r="AB5534"/>
          <cell r="AC5534"/>
          <cell r="AD5534"/>
          <cell r="AE5534"/>
        </row>
        <row r="5535">
          <cell r="B5535"/>
          <cell r="C5535"/>
          <cell r="D5535"/>
          <cell r="E5535"/>
          <cell r="F5535" t="str">
            <v xml:space="preserve"> </v>
          </cell>
          <cell r="G5535"/>
          <cell r="H5535"/>
          <cell r="I5535"/>
          <cell r="J5535"/>
          <cell r="K5535"/>
          <cell r="L5535">
            <v>0</v>
          </cell>
          <cell r="M5535">
            <v>0</v>
          </cell>
          <cell r="P5535"/>
          <cell r="Q5535"/>
          <cell r="R5535"/>
          <cell r="S5535"/>
          <cell r="T5535"/>
          <cell r="U5535"/>
          <cell r="V5535"/>
          <cell r="W5535"/>
          <cell r="Y5535"/>
          <cell r="Z5535"/>
          <cell r="AA5535"/>
          <cell r="AB5535"/>
          <cell r="AC5535"/>
          <cell r="AD5535"/>
          <cell r="AE5535"/>
        </row>
        <row r="5536">
          <cell r="B5536"/>
          <cell r="C5536"/>
          <cell r="D5536"/>
          <cell r="E5536"/>
          <cell r="F5536" t="str">
            <v xml:space="preserve"> </v>
          </cell>
          <cell r="G5536"/>
          <cell r="H5536"/>
          <cell r="I5536"/>
          <cell r="J5536"/>
          <cell r="K5536"/>
          <cell r="L5536">
            <v>0</v>
          </cell>
          <cell r="M5536">
            <v>0</v>
          </cell>
          <cell r="P5536"/>
          <cell r="Q5536"/>
          <cell r="R5536"/>
          <cell r="S5536"/>
          <cell r="T5536"/>
          <cell r="U5536"/>
          <cell r="V5536"/>
          <cell r="W5536"/>
          <cell r="Y5536"/>
          <cell r="Z5536"/>
          <cell r="AA5536"/>
          <cell r="AB5536"/>
          <cell r="AC5536"/>
          <cell r="AD5536"/>
          <cell r="AE5536"/>
        </row>
        <row r="5537">
          <cell r="B5537"/>
          <cell r="C5537"/>
          <cell r="D5537"/>
          <cell r="E5537"/>
          <cell r="F5537" t="str">
            <v xml:space="preserve"> </v>
          </cell>
          <cell r="G5537"/>
          <cell r="H5537"/>
          <cell r="I5537"/>
          <cell r="J5537"/>
          <cell r="K5537"/>
          <cell r="L5537">
            <v>0</v>
          </cell>
          <cell r="M5537">
            <v>0</v>
          </cell>
          <cell r="P5537"/>
          <cell r="Q5537"/>
          <cell r="R5537"/>
          <cell r="S5537"/>
          <cell r="T5537"/>
          <cell r="U5537"/>
          <cell r="V5537"/>
          <cell r="W5537"/>
          <cell r="Y5537"/>
          <cell r="Z5537"/>
          <cell r="AA5537"/>
          <cell r="AB5537"/>
          <cell r="AC5537"/>
          <cell r="AD5537"/>
          <cell r="AE5537"/>
        </row>
        <row r="5538">
          <cell r="B5538"/>
          <cell r="C5538"/>
          <cell r="D5538"/>
          <cell r="E5538"/>
          <cell r="F5538" t="str">
            <v xml:space="preserve"> </v>
          </cell>
          <cell r="G5538"/>
          <cell r="H5538"/>
          <cell r="I5538"/>
          <cell r="J5538"/>
          <cell r="K5538"/>
          <cell r="L5538">
            <v>0</v>
          </cell>
          <cell r="M5538">
            <v>0</v>
          </cell>
          <cell r="P5538"/>
          <cell r="Q5538"/>
          <cell r="R5538"/>
          <cell r="S5538"/>
          <cell r="T5538"/>
          <cell r="U5538"/>
          <cell r="V5538"/>
          <cell r="W5538"/>
          <cell r="Y5538"/>
          <cell r="Z5538"/>
          <cell r="AA5538"/>
          <cell r="AB5538"/>
          <cell r="AC5538"/>
          <cell r="AD5538"/>
          <cell r="AE5538"/>
        </row>
        <row r="5539">
          <cell r="B5539"/>
          <cell r="C5539"/>
          <cell r="D5539"/>
          <cell r="E5539"/>
          <cell r="F5539" t="str">
            <v xml:space="preserve"> </v>
          </cell>
          <cell r="G5539"/>
          <cell r="H5539"/>
          <cell r="I5539"/>
          <cell r="J5539"/>
          <cell r="K5539"/>
          <cell r="L5539">
            <v>0</v>
          </cell>
          <cell r="M5539">
            <v>0</v>
          </cell>
          <cell r="P5539"/>
          <cell r="Q5539"/>
          <cell r="R5539"/>
          <cell r="S5539"/>
          <cell r="T5539"/>
          <cell r="U5539"/>
          <cell r="V5539"/>
          <cell r="W5539"/>
          <cell r="Y5539"/>
          <cell r="Z5539"/>
          <cell r="AA5539"/>
          <cell r="AB5539"/>
          <cell r="AC5539"/>
          <cell r="AD5539"/>
          <cell r="AE5539"/>
        </row>
        <row r="5540">
          <cell r="B5540"/>
          <cell r="C5540"/>
          <cell r="D5540"/>
          <cell r="E5540"/>
          <cell r="F5540" t="str">
            <v xml:space="preserve"> </v>
          </cell>
          <cell r="G5540"/>
          <cell r="H5540"/>
          <cell r="I5540"/>
          <cell r="J5540"/>
          <cell r="K5540"/>
          <cell r="L5540">
            <v>0</v>
          </cell>
          <cell r="M5540">
            <v>0</v>
          </cell>
          <cell r="P5540"/>
          <cell r="Q5540"/>
          <cell r="R5540"/>
          <cell r="S5540"/>
          <cell r="T5540"/>
          <cell r="U5540"/>
          <cell r="V5540"/>
          <cell r="W5540"/>
          <cell r="Y5540"/>
          <cell r="Z5540"/>
          <cell r="AA5540"/>
          <cell r="AB5540"/>
          <cell r="AC5540"/>
          <cell r="AD5540"/>
          <cell r="AE5540"/>
        </row>
        <row r="5541">
          <cell r="B5541"/>
          <cell r="C5541"/>
          <cell r="D5541"/>
          <cell r="E5541"/>
          <cell r="F5541" t="str">
            <v xml:space="preserve"> </v>
          </cell>
          <cell r="G5541"/>
          <cell r="H5541"/>
          <cell r="I5541"/>
          <cell r="J5541"/>
          <cell r="K5541"/>
          <cell r="L5541">
            <v>0</v>
          </cell>
          <cell r="M5541">
            <v>0</v>
          </cell>
          <cell r="P5541"/>
          <cell r="Q5541"/>
          <cell r="R5541"/>
          <cell r="S5541"/>
          <cell r="T5541"/>
          <cell r="U5541"/>
          <cell r="V5541"/>
          <cell r="W5541"/>
          <cell r="Y5541"/>
          <cell r="Z5541"/>
          <cell r="AA5541"/>
          <cell r="AB5541"/>
          <cell r="AC5541"/>
          <cell r="AD5541"/>
          <cell r="AE5541"/>
        </row>
        <row r="5542">
          <cell r="B5542"/>
          <cell r="C5542"/>
          <cell r="D5542"/>
          <cell r="E5542"/>
          <cell r="F5542" t="str">
            <v xml:space="preserve"> </v>
          </cell>
          <cell r="G5542"/>
          <cell r="H5542"/>
          <cell r="I5542"/>
          <cell r="J5542"/>
          <cell r="K5542"/>
          <cell r="L5542">
            <v>0</v>
          </cell>
          <cell r="M5542">
            <v>0</v>
          </cell>
          <cell r="P5542"/>
          <cell r="Q5542"/>
          <cell r="R5542"/>
          <cell r="S5542"/>
          <cell r="T5542"/>
          <cell r="U5542"/>
          <cell r="V5542"/>
          <cell r="W5542"/>
          <cell r="Y5542"/>
          <cell r="Z5542"/>
          <cell r="AA5542"/>
          <cell r="AB5542"/>
          <cell r="AC5542"/>
          <cell r="AD5542"/>
          <cell r="AE5542"/>
        </row>
        <row r="5543">
          <cell r="B5543"/>
          <cell r="C5543"/>
          <cell r="D5543"/>
          <cell r="E5543"/>
          <cell r="F5543" t="str">
            <v xml:space="preserve"> </v>
          </cell>
          <cell r="G5543"/>
          <cell r="H5543"/>
          <cell r="I5543"/>
          <cell r="J5543"/>
          <cell r="K5543"/>
          <cell r="L5543">
            <v>0</v>
          </cell>
          <cell r="M5543">
            <v>0</v>
          </cell>
          <cell r="P5543"/>
          <cell r="Q5543"/>
          <cell r="R5543"/>
          <cell r="S5543"/>
          <cell r="T5543"/>
          <cell r="U5543"/>
          <cell r="V5543"/>
          <cell r="W5543"/>
          <cell r="Y5543"/>
          <cell r="Z5543"/>
          <cell r="AA5543"/>
          <cell r="AB5543"/>
          <cell r="AC5543"/>
          <cell r="AD5543"/>
          <cell r="AE5543"/>
        </row>
        <row r="5544">
          <cell r="B5544"/>
          <cell r="C5544"/>
          <cell r="D5544"/>
          <cell r="E5544"/>
          <cell r="F5544" t="str">
            <v xml:space="preserve"> </v>
          </cell>
          <cell r="G5544"/>
          <cell r="H5544"/>
          <cell r="I5544"/>
          <cell r="J5544"/>
          <cell r="K5544"/>
          <cell r="L5544">
            <v>0</v>
          </cell>
          <cell r="M5544">
            <v>0</v>
          </cell>
          <cell r="P5544"/>
          <cell r="Q5544"/>
          <cell r="R5544"/>
          <cell r="S5544"/>
          <cell r="T5544"/>
          <cell r="U5544"/>
          <cell r="V5544"/>
          <cell r="W5544"/>
          <cell r="Y5544"/>
          <cell r="Z5544"/>
          <cell r="AA5544"/>
          <cell r="AB5544"/>
          <cell r="AC5544"/>
          <cell r="AD5544"/>
          <cell r="AE5544"/>
        </row>
        <row r="5545">
          <cell r="B5545"/>
          <cell r="C5545"/>
          <cell r="D5545"/>
          <cell r="E5545"/>
          <cell r="F5545" t="str">
            <v xml:space="preserve"> </v>
          </cell>
          <cell r="G5545"/>
          <cell r="H5545"/>
          <cell r="I5545"/>
          <cell r="J5545"/>
          <cell r="K5545"/>
          <cell r="L5545">
            <v>0</v>
          </cell>
          <cell r="M5545">
            <v>0</v>
          </cell>
          <cell r="P5545"/>
          <cell r="Q5545"/>
          <cell r="R5545"/>
          <cell r="S5545"/>
          <cell r="T5545"/>
          <cell r="U5545"/>
          <cell r="V5545"/>
          <cell r="W5545"/>
          <cell r="Y5545"/>
          <cell r="Z5545"/>
          <cell r="AA5545"/>
          <cell r="AB5545"/>
          <cell r="AC5545"/>
          <cell r="AD5545"/>
          <cell r="AE5545"/>
        </row>
        <row r="5546">
          <cell r="B5546"/>
          <cell r="C5546"/>
          <cell r="D5546"/>
          <cell r="E5546"/>
          <cell r="F5546" t="str">
            <v xml:space="preserve"> </v>
          </cell>
          <cell r="G5546"/>
          <cell r="H5546"/>
          <cell r="I5546"/>
          <cell r="J5546"/>
          <cell r="K5546"/>
          <cell r="L5546">
            <v>0</v>
          </cell>
          <cell r="M5546">
            <v>0</v>
          </cell>
          <cell r="P5546"/>
          <cell r="Q5546"/>
          <cell r="R5546"/>
          <cell r="S5546"/>
          <cell r="T5546"/>
          <cell r="U5546"/>
          <cell r="V5546"/>
          <cell r="W5546"/>
          <cell r="Y5546"/>
          <cell r="Z5546"/>
          <cell r="AA5546"/>
          <cell r="AB5546"/>
          <cell r="AC5546"/>
          <cell r="AD5546"/>
          <cell r="AE5546"/>
        </row>
        <row r="5547">
          <cell r="B5547"/>
          <cell r="C5547"/>
          <cell r="D5547"/>
          <cell r="E5547"/>
          <cell r="F5547" t="str">
            <v xml:space="preserve"> </v>
          </cell>
          <cell r="G5547"/>
          <cell r="H5547"/>
          <cell r="I5547"/>
          <cell r="J5547"/>
          <cell r="K5547"/>
          <cell r="L5547">
            <v>0</v>
          </cell>
          <cell r="M5547">
            <v>0</v>
          </cell>
          <cell r="P5547"/>
          <cell r="Q5547"/>
          <cell r="R5547"/>
          <cell r="S5547"/>
          <cell r="T5547"/>
          <cell r="U5547"/>
          <cell r="V5547"/>
          <cell r="W5547"/>
          <cell r="Y5547"/>
          <cell r="Z5547"/>
          <cell r="AA5547"/>
          <cell r="AB5547"/>
          <cell r="AC5547"/>
          <cell r="AD5547"/>
          <cell r="AE5547"/>
        </row>
        <row r="5548">
          <cell r="B5548"/>
          <cell r="C5548"/>
          <cell r="D5548"/>
          <cell r="E5548"/>
          <cell r="F5548" t="str">
            <v xml:space="preserve"> </v>
          </cell>
          <cell r="G5548"/>
          <cell r="H5548"/>
          <cell r="I5548"/>
          <cell r="J5548"/>
          <cell r="K5548"/>
          <cell r="L5548">
            <v>0</v>
          </cell>
          <cell r="M5548">
            <v>0</v>
          </cell>
          <cell r="P5548"/>
          <cell r="Q5548"/>
          <cell r="R5548"/>
          <cell r="S5548"/>
          <cell r="T5548"/>
          <cell r="U5548"/>
          <cell r="V5548"/>
          <cell r="W5548"/>
          <cell r="Y5548"/>
          <cell r="Z5548"/>
          <cell r="AA5548"/>
          <cell r="AB5548"/>
          <cell r="AC5548"/>
          <cell r="AD5548"/>
          <cell r="AE5548"/>
        </row>
        <row r="5549">
          <cell r="B5549"/>
          <cell r="C5549"/>
          <cell r="D5549"/>
          <cell r="E5549"/>
          <cell r="F5549" t="str">
            <v xml:space="preserve"> </v>
          </cell>
          <cell r="G5549"/>
          <cell r="H5549"/>
          <cell r="I5549"/>
          <cell r="J5549"/>
          <cell r="K5549"/>
          <cell r="L5549">
            <v>0</v>
          </cell>
          <cell r="M5549">
            <v>0</v>
          </cell>
          <cell r="P5549"/>
          <cell r="Q5549"/>
          <cell r="R5549"/>
          <cell r="S5549"/>
          <cell r="T5549"/>
          <cell r="U5549"/>
          <cell r="V5549"/>
          <cell r="W5549"/>
          <cell r="Y5549"/>
          <cell r="Z5549"/>
          <cell r="AA5549"/>
          <cell r="AB5549"/>
          <cell r="AC5549"/>
          <cell r="AD5549"/>
          <cell r="AE5549"/>
        </row>
        <row r="5550">
          <cell r="B5550"/>
          <cell r="C5550"/>
          <cell r="D5550"/>
          <cell r="E5550"/>
          <cell r="F5550" t="str">
            <v xml:space="preserve"> </v>
          </cell>
          <cell r="G5550"/>
          <cell r="H5550"/>
          <cell r="I5550"/>
          <cell r="J5550"/>
          <cell r="K5550"/>
          <cell r="L5550">
            <v>0</v>
          </cell>
          <cell r="M5550">
            <v>0</v>
          </cell>
          <cell r="P5550"/>
          <cell r="Q5550"/>
          <cell r="R5550"/>
          <cell r="S5550"/>
          <cell r="T5550"/>
          <cell r="U5550"/>
          <cell r="V5550"/>
          <cell r="W5550"/>
          <cell r="Y5550"/>
          <cell r="Z5550"/>
          <cell r="AA5550"/>
          <cell r="AB5550"/>
          <cell r="AC5550"/>
          <cell r="AD5550"/>
          <cell r="AE5550"/>
        </row>
        <row r="5551">
          <cell r="B5551"/>
          <cell r="C5551"/>
          <cell r="D5551"/>
          <cell r="E5551"/>
          <cell r="F5551" t="str">
            <v xml:space="preserve"> </v>
          </cell>
          <cell r="G5551"/>
          <cell r="H5551"/>
          <cell r="I5551"/>
          <cell r="J5551"/>
          <cell r="K5551"/>
          <cell r="L5551">
            <v>0</v>
          </cell>
          <cell r="M5551">
            <v>0</v>
          </cell>
          <cell r="P5551"/>
          <cell r="Q5551"/>
          <cell r="R5551"/>
          <cell r="S5551"/>
          <cell r="T5551"/>
          <cell r="U5551"/>
          <cell r="V5551"/>
          <cell r="W5551"/>
          <cell r="Y5551"/>
          <cell r="Z5551"/>
          <cell r="AA5551"/>
          <cell r="AB5551"/>
          <cell r="AC5551"/>
          <cell r="AD5551"/>
          <cell r="AE5551"/>
        </row>
        <row r="5552">
          <cell r="B5552"/>
          <cell r="C5552"/>
          <cell r="D5552"/>
          <cell r="E5552"/>
          <cell r="F5552" t="str">
            <v xml:space="preserve"> </v>
          </cell>
          <cell r="G5552"/>
          <cell r="H5552"/>
          <cell r="I5552"/>
          <cell r="J5552"/>
          <cell r="K5552"/>
          <cell r="L5552">
            <v>0</v>
          </cell>
          <cell r="M5552">
            <v>0</v>
          </cell>
          <cell r="P5552"/>
          <cell r="Q5552"/>
          <cell r="R5552"/>
          <cell r="S5552"/>
          <cell r="T5552"/>
          <cell r="U5552"/>
          <cell r="V5552"/>
          <cell r="W5552"/>
          <cell r="Y5552"/>
          <cell r="Z5552"/>
          <cell r="AA5552"/>
          <cell r="AB5552"/>
          <cell r="AC5552"/>
          <cell r="AD5552"/>
          <cell r="AE5552"/>
        </row>
        <row r="5553">
          <cell r="B5553"/>
          <cell r="C5553"/>
          <cell r="D5553"/>
          <cell r="E5553"/>
          <cell r="F5553" t="str">
            <v xml:space="preserve"> </v>
          </cell>
          <cell r="G5553"/>
          <cell r="H5553"/>
          <cell r="I5553"/>
          <cell r="J5553"/>
          <cell r="K5553"/>
          <cell r="L5553">
            <v>0</v>
          </cell>
          <cell r="M5553">
            <v>0</v>
          </cell>
          <cell r="P5553"/>
          <cell r="Q5553"/>
          <cell r="R5553"/>
          <cell r="S5553"/>
          <cell r="T5553"/>
          <cell r="U5553"/>
          <cell r="V5553"/>
          <cell r="W5553"/>
          <cell r="Y5553"/>
          <cell r="Z5553"/>
          <cell r="AA5553"/>
          <cell r="AB5553"/>
          <cell r="AC5553"/>
          <cell r="AD5553"/>
          <cell r="AE5553"/>
        </row>
        <row r="5554">
          <cell r="B5554"/>
          <cell r="C5554"/>
          <cell r="D5554"/>
          <cell r="E5554"/>
          <cell r="F5554" t="str">
            <v xml:space="preserve"> </v>
          </cell>
          <cell r="G5554"/>
          <cell r="H5554"/>
          <cell r="I5554"/>
          <cell r="J5554"/>
          <cell r="K5554"/>
          <cell r="L5554">
            <v>0</v>
          </cell>
          <cell r="M5554">
            <v>0</v>
          </cell>
          <cell r="P5554"/>
          <cell r="Q5554"/>
          <cell r="R5554"/>
          <cell r="S5554"/>
          <cell r="T5554"/>
          <cell r="U5554"/>
          <cell r="V5554"/>
          <cell r="W5554"/>
          <cell r="Y5554"/>
          <cell r="Z5554"/>
          <cell r="AA5554"/>
          <cell r="AB5554"/>
          <cell r="AC5554"/>
          <cell r="AD5554"/>
          <cell r="AE5554"/>
        </row>
        <row r="5555">
          <cell r="B5555"/>
          <cell r="C5555"/>
          <cell r="D5555"/>
          <cell r="E5555"/>
          <cell r="F5555" t="str">
            <v xml:space="preserve"> </v>
          </cell>
          <cell r="G5555"/>
          <cell r="H5555"/>
          <cell r="I5555"/>
          <cell r="J5555"/>
          <cell r="K5555"/>
          <cell r="L5555">
            <v>0</v>
          </cell>
          <cell r="M5555">
            <v>0</v>
          </cell>
          <cell r="P5555"/>
          <cell r="Q5555"/>
          <cell r="R5555"/>
          <cell r="S5555"/>
          <cell r="T5555"/>
          <cell r="U5555"/>
          <cell r="V5555"/>
          <cell r="W5555"/>
          <cell r="Y5555"/>
          <cell r="Z5555"/>
          <cell r="AA5555"/>
          <cell r="AB5555"/>
          <cell r="AC5555"/>
          <cell r="AD5555"/>
          <cell r="AE5555"/>
        </row>
        <row r="5556">
          <cell r="B5556"/>
          <cell r="C5556"/>
          <cell r="D5556"/>
          <cell r="E5556"/>
          <cell r="F5556" t="str">
            <v xml:space="preserve"> </v>
          </cell>
          <cell r="G5556"/>
          <cell r="H5556"/>
          <cell r="I5556"/>
          <cell r="J5556"/>
          <cell r="K5556"/>
          <cell r="L5556">
            <v>0</v>
          </cell>
          <cell r="M5556">
            <v>0</v>
          </cell>
          <cell r="P5556"/>
          <cell r="Q5556"/>
          <cell r="R5556"/>
          <cell r="S5556"/>
          <cell r="T5556"/>
          <cell r="U5556"/>
          <cell r="V5556"/>
          <cell r="W5556"/>
          <cell r="Y5556"/>
          <cell r="Z5556"/>
          <cell r="AA5556"/>
          <cell r="AB5556"/>
          <cell r="AC5556"/>
          <cell r="AD5556"/>
          <cell r="AE5556"/>
        </row>
        <row r="5557">
          <cell r="B5557"/>
          <cell r="C5557"/>
          <cell r="D5557"/>
          <cell r="E5557"/>
          <cell r="F5557" t="str">
            <v xml:space="preserve"> </v>
          </cell>
          <cell r="G5557"/>
          <cell r="H5557"/>
          <cell r="I5557"/>
          <cell r="J5557"/>
          <cell r="K5557"/>
          <cell r="L5557">
            <v>0</v>
          </cell>
          <cell r="M5557">
            <v>0</v>
          </cell>
          <cell r="P5557"/>
          <cell r="Q5557"/>
          <cell r="R5557"/>
          <cell r="S5557"/>
          <cell r="T5557"/>
          <cell r="U5557"/>
          <cell r="V5557"/>
          <cell r="W5557"/>
          <cell r="Y5557"/>
          <cell r="Z5557"/>
          <cell r="AA5557"/>
          <cell r="AB5557"/>
          <cell r="AC5557"/>
          <cell r="AD5557"/>
          <cell r="AE5557"/>
        </row>
        <row r="5558">
          <cell r="B5558"/>
          <cell r="C5558"/>
          <cell r="D5558"/>
          <cell r="E5558"/>
          <cell r="F5558" t="str">
            <v xml:space="preserve"> </v>
          </cell>
          <cell r="G5558"/>
          <cell r="H5558"/>
          <cell r="I5558"/>
          <cell r="J5558"/>
          <cell r="K5558"/>
          <cell r="L5558">
            <v>0</v>
          </cell>
          <cell r="M5558">
            <v>0</v>
          </cell>
          <cell r="P5558"/>
          <cell r="Q5558"/>
          <cell r="R5558"/>
          <cell r="S5558"/>
          <cell r="T5558"/>
          <cell r="U5558"/>
          <cell r="V5558"/>
          <cell r="W5558"/>
          <cell r="Y5558"/>
          <cell r="Z5558"/>
          <cell r="AA5558"/>
          <cell r="AB5558"/>
          <cell r="AC5558"/>
          <cell r="AD5558"/>
          <cell r="AE5558"/>
        </row>
        <row r="5559">
          <cell r="B5559"/>
          <cell r="C5559"/>
          <cell r="D5559"/>
          <cell r="E5559"/>
          <cell r="F5559" t="str">
            <v xml:space="preserve"> </v>
          </cell>
          <cell r="G5559"/>
          <cell r="H5559"/>
          <cell r="I5559"/>
          <cell r="J5559"/>
          <cell r="K5559"/>
          <cell r="L5559">
            <v>0</v>
          </cell>
          <cell r="M5559">
            <v>0</v>
          </cell>
          <cell r="P5559"/>
          <cell r="Q5559"/>
          <cell r="R5559"/>
          <cell r="S5559"/>
          <cell r="T5559"/>
          <cell r="U5559"/>
          <cell r="V5559"/>
          <cell r="W5559"/>
          <cell r="Y5559"/>
          <cell r="Z5559"/>
          <cell r="AA5559"/>
          <cell r="AB5559"/>
          <cell r="AC5559"/>
          <cell r="AD5559"/>
          <cell r="AE5559"/>
        </row>
        <row r="5560">
          <cell r="B5560"/>
          <cell r="C5560"/>
          <cell r="D5560"/>
          <cell r="E5560"/>
          <cell r="F5560" t="str">
            <v xml:space="preserve"> </v>
          </cell>
          <cell r="G5560"/>
          <cell r="H5560"/>
          <cell r="I5560"/>
          <cell r="J5560"/>
          <cell r="K5560"/>
          <cell r="L5560">
            <v>0</v>
          </cell>
          <cell r="M5560">
            <v>0</v>
          </cell>
          <cell r="P5560"/>
          <cell r="Q5560"/>
          <cell r="R5560"/>
          <cell r="S5560"/>
          <cell r="T5560"/>
          <cell r="U5560"/>
          <cell r="V5560"/>
          <cell r="W5560"/>
          <cell r="Y5560"/>
          <cell r="Z5560"/>
          <cell r="AA5560"/>
          <cell r="AB5560"/>
          <cell r="AC5560"/>
          <cell r="AD5560"/>
          <cell r="AE5560"/>
        </row>
        <row r="5561">
          <cell r="B5561"/>
          <cell r="C5561"/>
          <cell r="D5561"/>
          <cell r="E5561"/>
          <cell r="F5561" t="str">
            <v xml:space="preserve"> </v>
          </cell>
          <cell r="G5561"/>
          <cell r="H5561"/>
          <cell r="I5561"/>
          <cell r="J5561"/>
          <cell r="K5561"/>
          <cell r="L5561">
            <v>0</v>
          </cell>
          <cell r="M5561">
            <v>0</v>
          </cell>
          <cell r="P5561"/>
          <cell r="Q5561"/>
          <cell r="R5561"/>
          <cell r="S5561"/>
          <cell r="T5561"/>
          <cell r="U5561"/>
          <cell r="V5561"/>
          <cell r="W5561"/>
          <cell r="Y5561"/>
          <cell r="Z5561"/>
          <cell r="AA5561"/>
          <cell r="AB5561"/>
          <cell r="AC5561"/>
          <cell r="AD5561"/>
          <cell r="AE5561"/>
        </row>
        <row r="5562">
          <cell r="B5562"/>
          <cell r="C5562"/>
          <cell r="D5562"/>
          <cell r="E5562"/>
          <cell r="F5562" t="str">
            <v xml:space="preserve"> </v>
          </cell>
          <cell r="G5562"/>
          <cell r="H5562"/>
          <cell r="I5562"/>
          <cell r="J5562"/>
          <cell r="K5562"/>
          <cell r="L5562">
            <v>0</v>
          </cell>
          <cell r="M5562">
            <v>0</v>
          </cell>
          <cell r="P5562"/>
          <cell r="Q5562"/>
          <cell r="R5562"/>
          <cell r="S5562"/>
          <cell r="T5562"/>
          <cell r="U5562"/>
          <cell r="V5562"/>
          <cell r="W5562"/>
          <cell r="Y5562"/>
          <cell r="Z5562"/>
          <cell r="AA5562"/>
          <cell r="AB5562"/>
          <cell r="AC5562"/>
          <cell r="AD5562"/>
          <cell r="AE5562"/>
        </row>
        <row r="5563">
          <cell r="B5563"/>
          <cell r="C5563"/>
          <cell r="D5563"/>
          <cell r="E5563"/>
          <cell r="F5563" t="str">
            <v xml:space="preserve"> </v>
          </cell>
          <cell r="G5563"/>
          <cell r="H5563"/>
          <cell r="I5563"/>
          <cell r="J5563"/>
          <cell r="K5563"/>
          <cell r="L5563">
            <v>0</v>
          </cell>
          <cell r="M5563">
            <v>0</v>
          </cell>
          <cell r="P5563"/>
          <cell r="Q5563"/>
          <cell r="R5563"/>
          <cell r="S5563"/>
          <cell r="T5563"/>
          <cell r="U5563"/>
          <cell r="V5563"/>
          <cell r="W5563"/>
          <cell r="Y5563"/>
          <cell r="Z5563"/>
          <cell r="AA5563"/>
          <cell r="AB5563"/>
          <cell r="AC5563"/>
          <cell r="AD5563"/>
          <cell r="AE5563"/>
        </row>
        <row r="5564">
          <cell r="B5564"/>
          <cell r="C5564"/>
          <cell r="D5564"/>
          <cell r="E5564"/>
          <cell r="F5564" t="str">
            <v xml:space="preserve"> </v>
          </cell>
          <cell r="G5564"/>
          <cell r="H5564"/>
          <cell r="I5564"/>
          <cell r="J5564"/>
          <cell r="K5564"/>
          <cell r="L5564">
            <v>0</v>
          </cell>
          <cell r="M5564">
            <v>0</v>
          </cell>
          <cell r="P5564"/>
          <cell r="Q5564"/>
          <cell r="R5564"/>
          <cell r="S5564"/>
          <cell r="T5564"/>
          <cell r="U5564"/>
          <cell r="V5564"/>
          <cell r="W5564"/>
          <cell r="Y5564"/>
          <cell r="Z5564"/>
          <cell r="AA5564"/>
          <cell r="AB5564"/>
          <cell r="AC5564"/>
          <cell r="AD5564"/>
          <cell r="AE5564"/>
        </row>
        <row r="5565">
          <cell r="B5565"/>
          <cell r="C5565"/>
          <cell r="D5565"/>
          <cell r="E5565"/>
          <cell r="F5565" t="str">
            <v xml:space="preserve"> </v>
          </cell>
          <cell r="G5565"/>
          <cell r="H5565"/>
          <cell r="I5565"/>
          <cell r="J5565"/>
          <cell r="K5565"/>
          <cell r="L5565">
            <v>0</v>
          </cell>
          <cell r="M5565">
            <v>0</v>
          </cell>
          <cell r="P5565"/>
          <cell r="Q5565"/>
          <cell r="R5565"/>
          <cell r="S5565"/>
          <cell r="T5565"/>
          <cell r="U5565"/>
          <cell r="V5565"/>
          <cell r="W5565"/>
          <cell r="Y5565"/>
          <cell r="Z5565"/>
          <cell r="AA5565"/>
          <cell r="AB5565"/>
          <cell r="AC5565"/>
          <cell r="AD5565"/>
          <cell r="AE5565"/>
        </row>
        <row r="5566">
          <cell r="B5566"/>
          <cell r="C5566"/>
          <cell r="D5566"/>
          <cell r="E5566"/>
          <cell r="F5566" t="str">
            <v xml:space="preserve"> </v>
          </cell>
          <cell r="G5566"/>
          <cell r="H5566"/>
          <cell r="I5566"/>
          <cell r="J5566"/>
          <cell r="K5566"/>
          <cell r="L5566">
            <v>0</v>
          </cell>
          <cell r="M5566">
            <v>0</v>
          </cell>
          <cell r="P5566"/>
          <cell r="Q5566"/>
          <cell r="R5566"/>
          <cell r="S5566"/>
          <cell r="T5566"/>
          <cell r="U5566"/>
          <cell r="V5566"/>
          <cell r="W5566"/>
          <cell r="Y5566"/>
          <cell r="Z5566"/>
          <cell r="AA5566"/>
          <cell r="AB5566"/>
          <cell r="AC5566"/>
          <cell r="AD5566"/>
          <cell r="AE5566"/>
        </row>
        <row r="5567">
          <cell r="B5567"/>
          <cell r="C5567"/>
          <cell r="D5567"/>
          <cell r="E5567"/>
          <cell r="F5567" t="str">
            <v xml:space="preserve"> </v>
          </cell>
          <cell r="G5567"/>
          <cell r="H5567"/>
          <cell r="I5567"/>
          <cell r="J5567"/>
          <cell r="K5567"/>
          <cell r="L5567">
            <v>0</v>
          </cell>
          <cell r="M5567">
            <v>0</v>
          </cell>
          <cell r="P5567"/>
          <cell r="Q5567"/>
          <cell r="R5567"/>
          <cell r="S5567"/>
          <cell r="T5567"/>
          <cell r="U5567"/>
          <cell r="V5567"/>
          <cell r="W5567"/>
          <cell r="Y5567"/>
          <cell r="Z5567"/>
          <cell r="AA5567"/>
          <cell r="AB5567"/>
          <cell r="AC5567"/>
          <cell r="AD5567"/>
          <cell r="AE5567"/>
        </row>
        <row r="5568">
          <cell r="B5568"/>
          <cell r="C5568"/>
          <cell r="D5568"/>
          <cell r="E5568"/>
          <cell r="F5568" t="str">
            <v xml:space="preserve"> </v>
          </cell>
          <cell r="G5568"/>
          <cell r="H5568"/>
          <cell r="I5568"/>
          <cell r="J5568"/>
          <cell r="K5568"/>
          <cell r="L5568">
            <v>0</v>
          </cell>
          <cell r="M5568">
            <v>0</v>
          </cell>
          <cell r="P5568"/>
          <cell r="Q5568"/>
          <cell r="R5568"/>
          <cell r="S5568"/>
          <cell r="T5568"/>
          <cell r="U5568"/>
          <cell r="V5568"/>
          <cell r="W5568"/>
          <cell r="Y5568"/>
          <cell r="Z5568"/>
          <cell r="AA5568"/>
          <cell r="AB5568"/>
          <cell r="AC5568"/>
          <cell r="AD5568"/>
          <cell r="AE5568"/>
        </row>
        <row r="5569">
          <cell r="B5569"/>
          <cell r="C5569"/>
          <cell r="D5569"/>
          <cell r="E5569"/>
          <cell r="F5569" t="str">
            <v xml:space="preserve"> </v>
          </cell>
          <cell r="G5569"/>
          <cell r="H5569"/>
          <cell r="I5569"/>
          <cell r="J5569"/>
          <cell r="K5569"/>
          <cell r="L5569">
            <v>0</v>
          </cell>
          <cell r="M5569">
            <v>0</v>
          </cell>
          <cell r="P5569"/>
          <cell r="Q5569"/>
          <cell r="R5569"/>
          <cell r="S5569"/>
          <cell r="T5569"/>
          <cell r="U5569"/>
          <cell r="V5569"/>
          <cell r="W5569"/>
          <cell r="Y5569"/>
          <cell r="Z5569"/>
          <cell r="AA5569"/>
          <cell r="AB5569"/>
          <cell r="AC5569"/>
          <cell r="AD5569"/>
          <cell r="AE5569"/>
        </row>
        <row r="5570">
          <cell r="B5570"/>
          <cell r="C5570"/>
          <cell r="D5570"/>
          <cell r="E5570"/>
          <cell r="F5570" t="str">
            <v xml:space="preserve"> </v>
          </cell>
          <cell r="G5570"/>
          <cell r="H5570"/>
          <cell r="I5570"/>
          <cell r="J5570"/>
          <cell r="K5570"/>
          <cell r="L5570">
            <v>0</v>
          </cell>
          <cell r="M5570">
            <v>0</v>
          </cell>
          <cell r="P5570"/>
          <cell r="Q5570"/>
          <cell r="R5570"/>
          <cell r="S5570"/>
          <cell r="T5570"/>
          <cell r="U5570"/>
          <cell r="V5570"/>
          <cell r="W5570"/>
          <cell r="Y5570"/>
          <cell r="Z5570"/>
          <cell r="AA5570"/>
          <cell r="AB5570"/>
          <cell r="AC5570"/>
          <cell r="AD5570"/>
          <cell r="AE5570"/>
        </row>
        <row r="5571">
          <cell r="B5571"/>
          <cell r="C5571"/>
          <cell r="D5571"/>
          <cell r="E5571"/>
          <cell r="F5571" t="str">
            <v xml:space="preserve"> </v>
          </cell>
          <cell r="G5571"/>
          <cell r="H5571"/>
          <cell r="I5571"/>
          <cell r="J5571"/>
          <cell r="K5571"/>
          <cell r="L5571">
            <v>0</v>
          </cell>
          <cell r="M5571">
            <v>0</v>
          </cell>
          <cell r="P5571"/>
          <cell r="Q5571"/>
          <cell r="R5571"/>
          <cell r="S5571"/>
          <cell r="T5571"/>
          <cell r="U5571"/>
          <cell r="V5571"/>
          <cell r="W5571"/>
          <cell r="Y5571"/>
          <cell r="Z5571"/>
          <cell r="AA5571"/>
          <cell r="AB5571"/>
          <cell r="AC5571"/>
          <cell r="AD5571"/>
          <cell r="AE5571"/>
        </row>
        <row r="5572">
          <cell r="B5572"/>
          <cell r="C5572"/>
          <cell r="D5572"/>
          <cell r="E5572"/>
          <cell r="F5572" t="str">
            <v xml:space="preserve"> </v>
          </cell>
          <cell r="G5572"/>
          <cell r="H5572"/>
          <cell r="I5572"/>
          <cell r="J5572"/>
          <cell r="K5572"/>
          <cell r="L5572">
            <v>0</v>
          </cell>
          <cell r="M5572">
            <v>0</v>
          </cell>
          <cell r="P5572"/>
          <cell r="Q5572"/>
          <cell r="R5572"/>
          <cell r="S5572"/>
          <cell r="T5572"/>
          <cell r="U5572"/>
          <cell r="V5572"/>
          <cell r="W5572"/>
          <cell r="Y5572"/>
          <cell r="Z5572"/>
          <cell r="AA5572"/>
          <cell r="AB5572"/>
          <cell r="AC5572"/>
          <cell r="AD5572"/>
          <cell r="AE5572"/>
        </row>
        <row r="5573">
          <cell r="B5573"/>
          <cell r="C5573"/>
          <cell r="D5573"/>
          <cell r="E5573"/>
          <cell r="F5573" t="str">
            <v xml:space="preserve"> </v>
          </cell>
          <cell r="G5573"/>
          <cell r="H5573"/>
          <cell r="I5573"/>
          <cell r="J5573"/>
          <cell r="K5573"/>
          <cell r="L5573">
            <v>0</v>
          </cell>
          <cell r="M5573">
            <v>0</v>
          </cell>
          <cell r="P5573"/>
          <cell r="Q5573"/>
          <cell r="R5573"/>
          <cell r="S5573"/>
          <cell r="T5573"/>
          <cell r="U5573"/>
          <cell r="V5573"/>
          <cell r="W5573"/>
          <cell r="Y5573"/>
          <cell r="Z5573"/>
          <cell r="AA5573"/>
          <cell r="AB5573"/>
          <cell r="AC5573"/>
          <cell r="AD5573"/>
          <cell r="AE5573"/>
        </row>
        <row r="5574">
          <cell r="B5574"/>
          <cell r="C5574"/>
          <cell r="D5574"/>
          <cell r="E5574"/>
          <cell r="F5574" t="str">
            <v xml:space="preserve"> </v>
          </cell>
          <cell r="G5574"/>
          <cell r="H5574"/>
          <cell r="I5574"/>
          <cell r="J5574"/>
          <cell r="K5574"/>
          <cell r="L5574">
            <v>0</v>
          </cell>
          <cell r="M5574">
            <v>0</v>
          </cell>
          <cell r="P5574"/>
          <cell r="Q5574"/>
          <cell r="R5574"/>
          <cell r="S5574"/>
          <cell r="T5574"/>
          <cell r="U5574"/>
          <cell r="V5574"/>
          <cell r="W5574"/>
          <cell r="Y5574"/>
          <cell r="Z5574"/>
          <cell r="AA5574"/>
          <cell r="AB5574"/>
          <cell r="AC5574"/>
          <cell r="AD5574"/>
          <cell r="AE5574"/>
        </row>
        <row r="5575">
          <cell r="B5575"/>
          <cell r="C5575"/>
          <cell r="D5575"/>
          <cell r="E5575"/>
          <cell r="F5575" t="str">
            <v xml:space="preserve"> </v>
          </cell>
          <cell r="G5575"/>
          <cell r="H5575"/>
          <cell r="I5575"/>
          <cell r="J5575"/>
          <cell r="K5575"/>
          <cell r="L5575">
            <v>0</v>
          </cell>
          <cell r="M5575">
            <v>0</v>
          </cell>
          <cell r="P5575"/>
          <cell r="Q5575"/>
          <cell r="R5575"/>
          <cell r="S5575"/>
          <cell r="T5575"/>
          <cell r="U5575"/>
          <cell r="V5575"/>
          <cell r="W5575"/>
          <cell r="Y5575"/>
          <cell r="Z5575"/>
          <cell r="AA5575"/>
          <cell r="AB5575"/>
          <cell r="AC5575"/>
          <cell r="AD5575"/>
          <cell r="AE5575"/>
        </row>
        <row r="5576">
          <cell r="B5576"/>
          <cell r="C5576"/>
          <cell r="D5576"/>
          <cell r="E5576"/>
          <cell r="F5576" t="str">
            <v xml:space="preserve"> </v>
          </cell>
          <cell r="G5576"/>
          <cell r="H5576"/>
          <cell r="I5576"/>
          <cell r="J5576"/>
          <cell r="K5576"/>
          <cell r="L5576">
            <v>0</v>
          </cell>
          <cell r="M5576">
            <v>0</v>
          </cell>
          <cell r="P5576"/>
          <cell r="Q5576"/>
          <cell r="R5576"/>
          <cell r="S5576"/>
          <cell r="T5576"/>
          <cell r="U5576"/>
          <cell r="V5576"/>
          <cell r="W5576"/>
          <cell r="Y5576"/>
          <cell r="Z5576"/>
          <cell r="AA5576"/>
          <cell r="AB5576"/>
          <cell r="AC5576"/>
          <cell r="AD5576"/>
          <cell r="AE5576"/>
        </row>
        <row r="5577">
          <cell r="B5577"/>
          <cell r="C5577"/>
          <cell r="D5577"/>
          <cell r="E5577"/>
          <cell r="F5577" t="str">
            <v xml:space="preserve"> </v>
          </cell>
          <cell r="G5577"/>
          <cell r="H5577"/>
          <cell r="I5577"/>
          <cell r="J5577"/>
          <cell r="K5577"/>
          <cell r="L5577">
            <v>0</v>
          </cell>
          <cell r="M5577">
            <v>0</v>
          </cell>
          <cell r="P5577"/>
          <cell r="Q5577"/>
          <cell r="R5577"/>
          <cell r="S5577"/>
          <cell r="T5577"/>
          <cell r="U5577"/>
          <cell r="V5577"/>
          <cell r="W5577"/>
          <cell r="Y5577"/>
          <cell r="Z5577"/>
          <cell r="AA5577"/>
          <cell r="AB5577"/>
          <cell r="AC5577"/>
          <cell r="AD5577"/>
          <cell r="AE5577"/>
        </row>
        <row r="5578">
          <cell r="B5578"/>
          <cell r="C5578"/>
          <cell r="D5578"/>
          <cell r="E5578"/>
          <cell r="F5578" t="str">
            <v xml:space="preserve"> </v>
          </cell>
          <cell r="G5578"/>
          <cell r="H5578"/>
          <cell r="I5578"/>
          <cell r="J5578"/>
          <cell r="K5578"/>
          <cell r="L5578">
            <v>0</v>
          </cell>
          <cell r="M5578">
            <v>0</v>
          </cell>
          <cell r="P5578"/>
          <cell r="Q5578"/>
          <cell r="R5578"/>
          <cell r="S5578"/>
          <cell r="T5578"/>
          <cell r="U5578"/>
          <cell r="V5578"/>
          <cell r="W5578"/>
          <cell r="Y5578"/>
          <cell r="Z5578"/>
          <cell r="AA5578"/>
          <cell r="AB5578"/>
          <cell r="AC5578"/>
          <cell r="AD5578"/>
          <cell r="AE5578"/>
        </row>
        <row r="5579">
          <cell r="B5579"/>
          <cell r="C5579"/>
          <cell r="D5579"/>
          <cell r="E5579"/>
          <cell r="F5579" t="str">
            <v xml:space="preserve"> </v>
          </cell>
          <cell r="G5579"/>
          <cell r="H5579"/>
          <cell r="I5579"/>
          <cell r="J5579"/>
          <cell r="K5579"/>
          <cell r="L5579">
            <v>0</v>
          </cell>
          <cell r="M5579">
            <v>0</v>
          </cell>
          <cell r="P5579"/>
          <cell r="Q5579"/>
          <cell r="R5579"/>
          <cell r="S5579"/>
          <cell r="T5579"/>
          <cell r="U5579"/>
          <cell r="V5579"/>
          <cell r="W5579"/>
          <cell r="Y5579"/>
          <cell r="Z5579"/>
          <cell r="AA5579"/>
          <cell r="AB5579"/>
          <cell r="AC5579"/>
          <cell r="AD5579"/>
          <cell r="AE5579"/>
        </row>
        <row r="5580">
          <cell r="B5580"/>
          <cell r="C5580"/>
          <cell r="D5580"/>
          <cell r="E5580"/>
          <cell r="F5580" t="str">
            <v xml:space="preserve"> </v>
          </cell>
          <cell r="G5580"/>
          <cell r="H5580"/>
          <cell r="I5580"/>
          <cell r="J5580"/>
          <cell r="K5580"/>
          <cell r="L5580">
            <v>0</v>
          </cell>
          <cell r="M5580">
            <v>0</v>
          </cell>
          <cell r="P5580"/>
          <cell r="Q5580"/>
          <cell r="R5580"/>
          <cell r="S5580"/>
          <cell r="T5580"/>
          <cell r="U5580"/>
          <cell r="V5580"/>
          <cell r="W5580"/>
          <cell r="Y5580"/>
          <cell r="Z5580"/>
          <cell r="AA5580"/>
          <cell r="AB5580"/>
          <cell r="AC5580"/>
          <cell r="AD5580"/>
          <cell r="AE5580"/>
        </row>
        <row r="5581">
          <cell r="B5581"/>
          <cell r="C5581"/>
          <cell r="D5581"/>
          <cell r="E5581"/>
          <cell r="F5581" t="str">
            <v xml:space="preserve"> </v>
          </cell>
          <cell r="G5581"/>
          <cell r="H5581"/>
          <cell r="I5581"/>
          <cell r="J5581"/>
          <cell r="K5581"/>
          <cell r="L5581">
            <v>0</v>
          </cell>
          <cell r="M5581">
            <v>0</v>
          </cell>
          <cell r="P5581"/>
          <cell r="Q5581"/>
          <cell r="R5581"/>
          <cell r="S5581"/>
          <cell r="T5581"/>
          <cell r="U5581"/>
          <cell r="V5581"/>
          <cell r="W5581"/>
          <cell r="Y5581"/>
          <cell r="Z5581"/>
          <cell r="AA5581"/>
          <cell r="AB5581"/>
          <cell r="AC5581"/>
          <cell r="AD5581"/>
          <cell r="AE5581"/>
        </row>
        <row r="5582">
          <cell r="B5582"/>
          <cell r="C5582"/>
          <cell r="D5582"/>
          <cell r="E5582"/>
          <cell r="F5582" t="str">
            <v xml:space="preserve"> </v>
          </cell>
          <cell r="G5582"/>
          <cell r="H5582"/>
          <cell r="I5582"/>
          <cell r="J5582"/>
          <cell r="K5582"/>
          <cell r="L5582">
            <v>0</v>
          </cell>
          <cell r="M5582">
            <v>0</v>
          </cell>
          <cell r="P5582"/>
          <cell r="Q5582"/>
          <cell r="R5582"/>
          <cell r="S5582"/>
          <cell r="T5582"/>
          <cell r="U5582"/>
          <cell r="V5582"/>
          <cell r="W5582"/>
          <cell r="Y5582"/>
          <cell r="Z5582"/>
          <cell r="AA5582"/>
          <cell r="AB5582"/>
          <cell r="AC5582"/>
          <cell r="AD5582"/>
          <cell r="AE5582"/>
        </row>
        <row r="5583">
          <cell r="B5583"/>
          <cell r="C5583"/>
          <cell r="D5583"/>
          <cell r="E5583"/>
          <cell r="F5583" t="str">
            <v xml:space="preserve"> </v>
          </cell>
          <cell r="G5583"/>
          <cell r="H5583"/>
          <cell r="I5583"/>
          <cell r="J5583"/>
          <cell r="K5583"/>
          <cell r="L5583">
            <v>0</v>
          </cell>
          <cell r="M5583">
            <v>0</v>
          </cell>
          <cell r="P5583"/>
          <cell r="Q5583"/>
          <cell r="R5583"/>
          <cell r="S5583"/>
          <cell r="T5583"/>
          <cell r="U5583"/>
          <cell r="V5583"/>
          <cell r="W5583"/>
          <cell r="Y5583"/>
          <cell r="Z5583"/>
          <cell r="AA5583"/>
          <cell r="AB5583"/>
          <cell r="AC5583"/>
          <cell r="AD5583"/>
          <cell r="AE5583"/>
        </row>
        <row r="5584">
          <cell r="B5584"/>
          <cell r="C5584"/>
          <cell r="D5584"/>
          <cell r="E5584"/>
          <cell r="F5584" t="str">
            <v xml:space="preserve"> </v>
          </cell>
          <cell r="G5584"/>
          <cell r="H5584"/>
          <cell r="I5584"/>
          <cell r="J5584"/>
          <cell r="K5584"/>
          <cell r="L5584">
            <v>0</v>
          </cell>
          <cell r="M5584">
            <v>0</v>
          </cell>
          <cell r="P5584"/>
          <cell r="Q5584"/>
          <cell r="R5584"/>
          <cell r="S5584"/>
          <cell r="T5584"/>
          <cell r="U5584"/>
          <cell r="V5584"/>
          <cell r="W5584"/>
          <cell r="Y5584"/>
          <cell r="Z5584"/>
          <cell r="AA5584"/>
          <cell r="AB5584"/>
          <cell r="AC5584"/>
          <cell r="AD5584"/>
          <cell r="AE5584"/>
        </row>
        <row r="5585">
          <cell r="B5585"/>
          <cell r="C5585"/>
          <cell r="D5585"/>
          <cell r="E5585"/>
          <cell r="F5585" t="str">
            <v xml:space="preserve"> </v>
          </cell>
          <cell r="G5585"/>
          <cell r="H5585"/>
          <cell r="I5585"/>
          <cell r="J5585"/>
          <cell r="K5585"/>
          <cell r="L5585">
            <v>0</v>
          </cell>
          <cell r="M5585">
            <v>0</v>
          </cell>
          <cell r="P5585"/>
          <cell r="Q5585"/>
          <cell r="R5585"/>
          <cell r="S5585"/>
          <cell r="T5585"/>
          <cell r="U5585"/>
          <cell r="V5585"/>
          <cell r="W5585"/>
          <cell r="Y5585"/>
          <cell r="Z5585"/>
          <cell r="AA5585"/>
          <cell r="AB5585"/>
          <cell r="AC5585"/>
          <cell r="AD5585"/>
          <cell r="AE5585"/>
        </row>
        <row r="5586">
          <cell r="B5586"/>
          <cell r="C5586"/>
          <cell r="D5586"/>
          <cell r="E5586"/>
          <cell r="F5586" t="str">
            <v xml:space="preserve"> </v>
          </cell>
          <cell r="G5586"/>
          <cell r="H5586"/>
          <cell r="I5586"/>
          <cell r="J5586"/>
          <cell r="K5586"/>
          <cell r="L5586">
            <v>0</v>
          </cell>
          <cell r="M5586">
            <v>0</v>
          </cell>
          <cell r="P5586"/>
          <cell r="Q5586"/>
          <cell r="R5586"/>
          <cell r="S5586"/>
          <cell r="T5586"/>
          <cell r="U5586"/>
          <cell r="V5586"/>
          <cell r="W5586"/>
          <cell r="Y5586"/>
          <cell r="Z5586"/>
          <cell r="AA5586"/>
          <cell r="AB5586"/>
          <cell r="AC5586"/>
          <cell r="AD5586"/>
          <cell r="AE5586"/>
        </row>
        <row r="5587">
          <cell r="B5587"/>
          <cell r="C5587"/>
          <cell r="D5587"/>
          <cell r="E5587"/>
          <cell r="F5587" t="str">
            <v xml:space="preserve"> </v>
          </cell>
          <cell r="G5587"/>
          <cell r="H5587"/>
          <cell r="I5587"/>
          <cell r="J5587"/>
          <cell r="K5587"/>
          <cell r="L5587">
            <v>0</v>
          </cell>
          <cell r="M5587">
            <v>0</v>
          </cell>
          <cell r="P5587"/>
          <cell r="Q5587"/>
          <cell r="R5587"/>
          <cell r="S5587"/>
          <cell r="T5587"/>
          <cell r="U5587"/>
          <cell r="V5587"/>
          <cell r="W5587"/>
          <cell r="Y5587"/>
          <cell r="Z5587"/>
          <cell r="AA5587"/>
          <cell r="AB5587"/>
          <cell r="AC5587"/>
          <cell r="AD5587"/>
          <cell r="AE5587"/>
        </row>
        <row r="5588">
          <cell r="B5588"/>
          <cell r="C5588"/>
          <cell r="D5588"/>
          <cell r="E5588"/>
          <cell r="F5588" t="str">
            <v xml:space="preserve"> </v>
          </cell>
          <cell r="G5588"/>
          <cell r="H5588"/>
          <cell r="I5588"/>
          <cell r="J5588"/>
          <cell r="K5588"/>
          <cell r="L5588">
            <v>0</v>
          </cell>
          <cell r="M5588">
            <v>0</v>
          </cell>
          <cell r="P5588"/>
          <cell r="Q5588"/>
          <cell r="R5588"/>
          <cell r="S5588"/>
          <cell r="T5588"/>
          <cell r="U5588"/>
          <cell r="V5588"/>
          <cell r="W5588"/>
          <cell r="Y5588"/>
          <cell r="Z5588"/>
          <cell r="AA5588"/>
          <cell r="AB5588"/>
          <cell r="AC5588"/>
          <cell r="AD5588"/>
          <cell r="AE5588"/>
        </row>
        <row r="5589">
          <cell r="B5589"/>
          <cell r="C5589"/>
          <cell r="D5589"/>
          <cell r="E5589"/>
          <cell r="F5589" t="str">
            <v xml:space="preserve"> </v>
          </cell>
          <cell r="G5589"/>
          <cell r="H5589"/>
          <cell r="I5589"/>
          <cell r="J5589"/>
          <cell r="K5589"/>
          <cell r="L5589">
            <v>0</v>
          </cell>
          <cell r="M5589">
            <v>0</v>
          </cell>
          <cell r="P5589"/>
          <cell r="Q5589"/>
          <cell r="R5589"/>
          <cell r="S5589"/>
          <cell r="T5589"/>
          <cell r="U5589"/>
          <cell r="V5589"/>
          <cell r="W5589"/>
          <cell r="Y5589"/>
          <cell r="Z5589"/>
          <cell r="AA5589"/>
          <cell r="AB5589"/>
          <cell r="AC5589"/>
          <cell r="AD5589"/>
          <cell r="AE5589"/>
        </row>
        <row r="5590">
          <cell r="B5590"/>
          <cell r="C5590"/>
          <cell r="D5590"/>
          <cell r="E5590"/>
          <cell r="F5590" t="str">
            <v xml:space="preserve"> </v>
          </cell>
          <cell r="G5590"/>
          <cell r="H5590"/>
          <cell r="I5590"/>
          <cell r="J5590"/>
          <cell r="K5590"/>
          <cell r="L5590">
            <v>0</v>
          </cell>
          <cell r="M5590">
            <v>0</v>
          </cell>
          <cell r="P5590"/>
          <cell r="Q5590"/>
          <cell r="R5590"/>
          <cell r="S5590"/>
          <cell r="T5590"/>
          <cell r="U5590"/>
          <cell r="V5590"/>
          <cell r="W5590"/>
          <cell r="Y5590"/>
          <cell r="Z5590"/>
          <cell r="AA5590"/>
          <cell r="AB5590"/>
          <cell r="AC5590"/>
          <cell r="AD5590"/>
          <cell r="AE5590"/>
        </row>
        <row r="5591">
          <cell r="B5591"/>
          <cell r="C5591"/>
          <cell r="D5591"/>
          <cell r="E5591"/>
          <cell r="F5591" t="str">
            <v xml:space="preserve"> </v>
          </cell>
          <cell r="G5591"/>
          <cell r="H5591"/>
          <cell r="I5591"/>
          <cell r="J5591"/>
          <cell r="K5591"/>
          <cell r="L5591">
            <v>0</v>
          </cell>
          <cell r="M5591">
            <v>0</v>
          </cell>
          <cell r="P5591"/>
          <cell r="Q5591"/>
          <cell r="R5591"/>
          <cell r="S5591"/>
          <cell r="T5591"/>
          <cell r="U5591"/>
          <cell r="V5591"/>
          <cell r="W5591"/>
          <cell r="Y5591"/>
          <cell r="Z5591"/>
          <cell r="AA5591"/>
          <cell r="AB5591"/>
          <cell r="AC5591"/>
          <cell r="AD5591"/>
          <cell r="AE5591"/>
        </row>
        <row r="5592">
          <cell r="B5592"/>
          <cell r="C5592"/>
          <cell r="D5592"/>
          <cell r="E5592"/>
          <cell r="F5592" t="str">
            <v xml:space="preserve"> </v>
          </cell>
          <cell r="G5592"/>
          <cell r="H5592"/>
          <cell r="I5592"/>
          <cell r="J5592"/>
          <cell r="K5592"/>
          <cell r="L5592">
            <v>0</v>
          </cell>
          <cell r="M5592">
            <v>0</v>
          </cell>
          <cell r="P5592"/>
          <cell r="Q5592"/>
          <cell r="R5592"/>
          <cell r="S5592"/>
          <cell r="T5592"/>
          <cell r="U5592"/>
          <cell r="V5592"/>
          <cell r="W5592"/>
          <cell r="Y5592"/>
          <cell r="Z5592"/>
          <cell r="AA5592"/>
          <cell r="AB5592"/>
          <cell r="AC5592"/>
          <cell r="AD5592"/>
          <cell r="AE5592"/>
        </row>
        <row r="5593">
          <cell r="B5593"/>
          <cell r="C5593"/>
          <cell r="D5593"/>
          <cell r="E5593"/>
          <cell r="F5593" t="str">
            <v xml:space="preserve"> </v>
          </cell>
          <cell r="G5593"/>
          <cell r="H5593"/>
          <cell r="I5593"/>
          <cell r="J5593"/>
          <cell r="K5593"/>
          <cell r="L5593">
            <v>0</v>
          </cell>
          <cell r="M5593">
            <v>0</v>
          </cell>
          <cell r="P5593"/>
          <cell r="Q5593"/>
          <cell r="R5593"/>
          <cell r="S5593"/>
          <cell r="T5593"/>
          <cell r="U5593"/>
          <cell r="V5593"/>
          <cell r="W5593"/>
          <cell r="Y5593"/>
          <cell r="Z5593"/>
          <cell r="AA5593"/>
          <cell r="AB5593"/>
          <cell r="AC5593"/>
          <cell r="AD5593"/>
          <cell r="AE5593"/>
        </row>
        <row r="5594">
          <cell r="B5594"/>
          <cell r="C5594"/>
          <cell r="D5594"/>
          <cell r="E5594"/>
          <cell r="F5594" t="str">
            <v xml:space="preserve"> </v>
          </cell>
          <cell r="G5594"/>
          <cell r="H5594"/>
          <cell r="I5594"/>
          <cell r="J5594"/>
          <cell r="K5594"/>
          <cell r="L5594">
            <v>0</v>
          </cell>
          <cell r="M5594">
            <v>0</v>
          </cell>
          <cell r="P5594"/>
          <cell r="Q5594"/>
          <cell r="R5594"/>
          <cell r="S5594"/>
          <cell r="T5594"/>
          <cell r="U5594"/>
          <cell r="V5594"/>
          <cell r="W5594"/>
          <cell r="Y5594"/>
          <cell r="Z5594"/>
          <cell r="AA5594"/>
          <cell r="AB5594"/>
          <cell r="AC5594"/>
          <cell r="AD5594"/>
          <cell r="AE5594"/>
        </row>
        <row r="5595">
          <cell r="B5595"/>
          <cell r="C5595"/>
          <cell r="D5595"/>
          <cell r="E5595"/>
          <cell r="F5595" t="str">
            <v xml:space="preserve"> </v>
          </cell>
          <cell r="G5595"/>
          <cell r="H5595"/>
          <cell r="I5595"/>
          <cell r="J5595"/>
          <cell r="K5595"/>
          <cell r="L5595">
            <v>0</v>
          </cell>
          <cell r="M5595">
            <v>0</v>
          </cell>
          <cell r="P5595"/>
          <cell r="Q5595"/>
          <cell r="R5595"/>
          <cell r="S5595"/>
          <cell r="T5595"/>
          <cell r="U5595"/>
          <cell r="V5595"/>
          <cell r="W5595"/>
          <cell r="Y5595"/>
          <cell r="Z5595"/>
          <cell r="AA5595"/>
          <cell r="AB5595"/>
          <cell r="AC5595"/>
          <cell r="AD5595"/>
          <cell r="AE5595"/>
        </row>
        <row r="5596">
          <cell r="B5596"/>
          <cell r="C5596"/>
          <cell r="D5596"/>
          <cell r="E5596"/>
          <cell r="F5596" t="str">
            <v xml:space="preserve"> </v>
          </cell>
          <cell r="G5596"/>
          <cell r="H5596"/>
          <cell r="I5596"/>
          <cell r="J5596"/>
          <cell r="K5596"/>
          <cell r="L5596">
            <v>0</v>
          </cell>
          <cell r="M5596">
            <v>0</v>
          </cell>
          <cell r="P5596"/>
          <cell r="Q5596"/>
          <cell r="R5596"/>
          <cell r="S5596"/>
          <cell r="T5596"/>
          <cell r="U5596"/>
          <cell r="V5596"/>
          <cell r="W5596"/>
          <cell r="Y5596"/>
          <cell r="Z5596"/>
          <cell r="AA5596"/>
          <cell r="AB5596"/>
          <cell r="AC5596"/>
          <cell r="AD5596"/>
          <cell r="AE5596"/>
        </row>
        <row r="5597">
          <cell r="B5597"/>
          <cell r="C5597"/>
          <cell r="D5597"/>
          <cell r="E5597"/>
          <cell r="F5597" t="str">
            <v xml:space="preserve"> </v>
          </cell>
          <cell r="G5597"/>
          <cell r="H5597"/>
          <cell r="I5597"/>
          <cell r="J5597"/>
          <cell r="K5597"/>
          <cell r="L5597">
            <v>0</v>
          </cell>
          <cell r="M5597">
            <v>0</v>
          </cell>
          <cell r="P5597"/>
          <cell r="Q5597"/>
          <cell r="R5597"/>
          <cell r="S5597"/>
          <cell r="T5597"/>
          <cell r="U5597"/>
          <cell r="V5597"/>
          <cell r="W5597"/>
          <cell r="Y5597"/>
          <cell r="Z5597"/>
          <cell r="AA5597"/>
          <cell r="AB5597"/>
          <cell r="AC5597"/>
          <cell r="AD5597"/>
          <cell r="AE5597"/>
        </row>
        <row r="5598">
          <cell r="B5598"/>
          <cell r="C5598"/>
          <cell r="D5598"/>
          <cell r="E5598"/>
          <cell r="F5598" t="str">
            <v xml:space="preserve"> </v>
          </cell>
          <cell r="G5598"/>
          <cell r="H5598"/>
          <cell r="I5598"/>
          <cell r="J5598"/>
          <cell r="K5598"/>
          <cell r="L5598">
            <v>0</v>
          </cell>
          <cell r="M5598">
            <v>0</v>
          </cell>
          <cell r="P5598"/>
          <cell r="Q5598"/>
          <cell r="R5598"/>
          <cell r="S5598"/>
          <cell r="T5598"/>
          <cell r="U5598"/>
          <cell r="V5598"/>
          <cell r="W5598"/>
          <cell r="Y5598"/>
          <cell r="Z5598"/>
          <cell r="AA5598"/>
          <cell r="AB5598"/>
          <cell r="AC5598"/>
          <cell r="AD5598"/>
          <cell r="AE5598"/>
        </row>
        <row r="5599">
          <cell r="B5599"/>
          <cell r="C5599"/>
          <cell r="D5599"/>
          <cell r="E5599"/>
          <cell r="F5599" t="str">
            <v xml:space="preserve"> </v>
          </cell>
          <cell r="G5599"/>
          <cell r="H5599"/>
          <cell r="I5599"/>
          <cell r="J5599"/>
          <cell r="K5599"/>
          <cell r="L5599">
            <v>0</v>
          </cell>
          <cell r="M5599">
            <v>0</v>
          </cell>
          <cell r="P5599"/>
          <cell r="Q5599"/>
          <cell r="R5599"/>
          <cell r="S5599"/>
          <cell r="T5599"/>
          <cell r="U5599"/>
          <cell r="V5599"/>
          <cell r="W5599"/>
          <cell r="Y5599"/>
          <cell r="Z5599"/>
          <cell r="AA5599"/>
          <cell r="AB5599"/>
          <cell r="AC5599"/>
          <cell r="AD5599"/>
          <cell r="AE5599"/>
        </row>
        <row r="5600">
          <cell r="E5600"/>
          <cell r="F5600" t="str">
            <v xml:space="preserve"> </v>
          </cell>
          <cell r="G5600"/>
          <cell r="H5600"/>
          <cell r="I5600"/>
          <cell r="J5600"/>
          <cell r="K5600"/>
          <cell r="L5600">
            <v>0</v>
          </cell>
          <cell r="M5600">
            <v>0</v>
          </cell>
          <cell r="P5600"/>
          <cell r="Q5600"/>
          <cell r="R5600"/>
          <cell r="S5600"/>
          <cell r="T5600"/>
          <cell r="U5600"/>
          <cell r="V5600"/>
          <cell r="W5600"/>
          <cell r="Y5600"/>
          <cell r="Z5600"/>
          <cell r="AA5600"/>
          <cell r="AB5600"/>
          <cell r="AC5600"/>
          <cell r="AD5600"/>
          <cell r="AE5600"/>
        </row>
        <row r="5601">
          <cell r="E5601"/>
          <cell r="F5601" t="str">
            <v xml:space="preserve"> </v>
          </cell>
          <cell r="G5601"/>
          <cell r="H5601"/>
          <cell r="I5601"/>
          <cell r="J5601"/>
          <cell r="K5601"/>
          <cell r="L5601">
            <v>0</v>
          </cell>
          <cell r="M5601">
            <v>0</v>
          </cell>
          <cell r="P5601"/>
          <cell r="Q5601"/>
          <cell r="R5601"/>
          <cell r="S5601"/>
          <cell r="T5601"/>
          <cell r="U5601"/>
          <cell r="V5601"/>
          <cell r="W5601"/>
          <cell r="Y5601"/>
          <cell r="Z5601"/>
          <cell r="AA5601"/>
          <cell r="AB5601"/>
          <cell r="AC5601"/>
          <cell r="AD5601"/>
          <cell r="AE5601"/>
        </row>
        <row r="5602">
          <cell r="E5602"/>
          <cell r="F5602" t="str">
            <v xml:space="preserve"> </v>
          </cell>
          <cell r="G5602"/>
          <cell r="H5602"/>
          <cell r="I5602"/>
          <cell r="J5602"/>
          <cell r="K5602"/>
          <cell r="L5602">
            <v>0</v>
          </cell>
          <cell r="M5602">
            <v>0</v>
          </cell>
          <cell r="P5602"/>
          <cell r="Q5602"/>
          <cell r="R5602"/>
          <cell r="S5602"/>
          <cell r="T5602"/>
          <cell r="U5602"/>
          <cell r="V5602"/>
          <cell r="W5602"/>
          <cell r="Y5602"/>
          <cell r="Z5602"/>
          <cell r="AA5602"/>
          <cell r="AB5602"/>
          <cell r="AC5602"/>
          <cell r="AD5602"/>
          <cell r="AE5602"/>
        </row>
        <row r="5603">
          <cell r="E5603"/>
          <cell r="F5603" t="str">
            <v xml:space="preserve"> </v>
          </cell>
          <cell r="G5603"/>
          <cell r="H5603"/>
          <cell r="I5603"/>
          <cell r="J5603"/>
          <cell r="K5603"/>
          <cell r="L5603">
            <v>0</v>
          </cell>
          <cell r="M5603">
            <v>0</v>
          </cell>
          <cell r="P5603"/>
          <cell r="Q5603"/>
          <cell r="R5603"/>
          <cell r="S5603"/>
          <cell r="T5603"/>
          <cell r="U5603"/>
          <cell r="V5603"/>
          <cell r="W5603"/>
          <cell r="Y5603"/>
          <cell r="Z5603"/>
          <cell r="AA5603"/>
          <cell r="AB5603"/>
          <cell r="AC5603"/>
          <cell r="AD5603"/>
          <cell r="AE5603"/>
        </row>
        <row r="5604">
          <cell r="E5604"/>
          <cell r="F5604" t="str">
            <v xml:space="preserve"> </v>
          </cell>
          <cell r="G5604"/>
          <cell r="H5604"/>
          <cell r="I5604"/>
          <cell r="J5604"/>
          <cell r="K5604"/>
          <cell r="L5604">
            <v>0</v>
          </cell>
          <cell r="M5604">
            <v>0</v>
          </cell>
          <cell r="P5604"/>
          <cell r="Q5604"/>
          <cell r="R5604"/>
          <cell r="S5604"/>
          <cell r="T5604"/>
          <cell r="U5604"/>
          <cell r="V5604"/>
          <cell r="W5604"/>
          <cell r="Y5604"/>
          <cell r="Z5604"/>
          <cell r="AA5604"/>
          <cell r="AB5604"/>
          <cell r="AC5604"/>
          <cell r="AD5604"/>
          <cell r="AE5604"/>
        </row>
        <row r="5605">
          <cell r="E5605"/>
          <cell r="F5605" t="str">
            <v xml:space="preserve"> </v>
          </cell>
          <cell r="G5605"/>
          <cell r="H5605"/>
          <cell r="I5605"/>
          <cell r="J5605"/>
          <cell r="K5605"/>
          <cell r="L5605">
            <v>0</v>
          </cell>
          <cell r="M5605">
            <v>0</v>
          </cell>
          <cell r="P5605"/>
          <cell r="Q5605"/>
          <cell r="R5605"/>
          <cell r="S5605"/>
          <cell r="T5605"/>
          <cell r="U5605"/>
          <cell r="V5605"/>
          <cell r="W5605"/>
          <cell r="Y5605"/>
          <cell r="Z5605"/>
          <cell r="AA5605"/>
          <cell r="AB5605"/>
          <cell r="AC5605"/>
          <cell r="AD5605"/>
          <cell r="AE5605"/>
        </row>
        <row r="5606">
          <cell r="E5606"/>
          <cell r="F5606" t="str">
            <v xml:space="preserve"> </v>
          </cell>
          <cell r="G5606"/>
          <cell r="H5606"/>
          <cell r="I5606"/>
          <cell r="J5606"/>
          <cell r="K5606"/>
          <cell r="L5606">
            <v>0</v>
          </cell>
          <cell r="M5606">
            <v>0</v>
          </cell>
          <cell r="P5606"/>
          <cell r="Q5606"/>
          <cell r="R5606"/>
          <cell r="S5606"/>
          <cell r="T5606"/>
          <cell r="U5606"/>
          <cell r="V5606"/>
          <cell r="W5606"/>
          <cell r="Y5606"/>
          <cell r="Z5606"/>
          <cell r="AA5606"/>
          <cell r="AB5606"/>
          <cell r="AC5606"/>
          <cell r="AD5606"/>
          <cell r="AE5606"/>
        </row>
        <row r="5607">
          <cell r="E5607"/>
          <cell r="F5607" t="str">
            <v xml:space="preserve"> </v>
          </cell>
          <cell r="G5607"/>
          <cell r="H5607"/>
          <cell r="I5607"/>
          <cell r="J5607"/>
          <cell r="K5607"/>
          <cell r="L5607">
            <v>0</v>
          </cell>
          <cell r="M5607">
            <v>0</v>
          </cell>
          <cell r="P5607"/>
          <cell r="Q5607"/>
          <cell r="R5607"/>
          <cell r="S5607"/>
          <cell r="T5607"/>
          <cell r="U5607"/>
          <cell r="V5607"/>
          <cell r="W5607"/>
          <cell r="Y5607"/>
          <cell r="Z5607"/>
          <cell r="AA5607"/>
          <cell r="AB5607"/>
          <cell r="AC5607"/>
          <cell r="AD5607"/>
          <cell r="AE5607"/>
        </row>
        <row r="5608">
          <cell r="E5608"/>
          <cell r="F5608" t="str">
            <v xml:space="preserve"> </v>
          </cell>
          <cell r="G5608"/>
          <cell r="H5608"/>
          <cell r="I5608"/>
          <cell r="J5608"/>
          <cell r="K5608"/>
          <cell r="L5608">
            <v>0</v>
          </cell>
          <cell r="M5608">
            <v>0</v>
          </cell>
          <cell r="P5608"/>
          <cell r="Q5608"/>
          <cell r="R5608"/>
          <cell r="S5608"/>
          <cell r="T5608"/>
          <cell r="U5608"/>
          <cell r="V5608"/>
          <cell r="W5608"/>
          <cell r="Y5608"/>
          <cell r="Z5608"/>
          <cell r="AA5608"/>
          <cell r="AB5608"/>
          <cell r="AC5608"/>
          <cell r="AD5608"/>
          <cell r="AE5608"/>
        </row>
        <row r="5609">
          <cell r="E5609"/>
          <cell r="F5609" t="str">
            <v xml:space="preserve"> </v>
          </cell>
          <cell r="G5609"/>
          <cell r="H5609"/>
          <cell r="I5609"/>
          <cell r="J5609"/>
          <cell r="K5609"/>
          <cell r="L5609">
            <v>0</v>
          </cell>
          <cell r="M5609">
            <v>0</v>
          </cell>
          <cell r="P5609"/>
          <cell r="Q5609"/>
          <cell r="R5609"/>
          <cell r="S5609"/>
          <cell r="T5609"/>
          <cell r="U5609"/>
          <cell r="V5609"/>
          <cell r="W5609"/>
          <cell r="Y5609"/>
          <cell r="Z5609"/>
          <cell r="AA5609"/>
          <cell r="AB5609"/>
          <cell r="AC5609"/>
          <cell r="AD5609"/>
          <cell r="AE5609"/>
        </row>
        <row r="5610">
          <cell r="E5610"/>
          <cell r="F5610" t="str">
            <v xml:space="preserve"> </v>
          </cell>
          <cell r="G5610"/>
          <cell r="H5610"/>
          <cell r="I5610"/>
          <cell r="J5610"/>
          <cell r="K5610"/>
          <cell r="L5610">
            <v>0</v>
          </cell>
          <cell r="M5610">
            <v>0</v>
          </cell>
          <cell r="P5610"/>
          <cell r="Q5610"/>
          <cell r="R5610"/>
          <cell r="S5610"/>
          <cell r="T5610"/>
          <cell r="U5610"/>
          <cell r="V5610"/>
          <cell r="W5610"/>
          <cell r="Y5610"/>
          <cell r="Z5610"/>
          <cell r="AA5610"/>
          <cell r="AB5610"/>
          <cell r="AC5610"/>
          <cell r="AD5610"/>
          <cell r="AE5610"/>
        </row>
        <row r="5611">
          <cell r="E5611"/>
          <cell r="F5611" t="str">
            <v xml:space="preserve"> </v>
          </cell>
          <cell r="G5611"/>
          <cell r="H5611"/>
          <cell r="I5611"/>
          <cell r="J5611"/>
          <cell r="K5611"/>
          <cell r="L5611">
            <v>0</v>
          </cell>
          <cell r="M5611">
            <v>0</v>
          </cell>
          <cell r="P5611"/>
          <cell r="Q5611"/>
          <cell r="R5611"/>
          <cell r="S5611"/>
          <cell r="T5611"/>
          <cell r="U5611"/>
          <cell r="V5611"/>
          <cell r="W5611"/>
          <cell r="Y5611"/>
          <cell r="Z5611"/>
          <cell r="AA5611"/>
          <cell r="AB5611"/>
          <cell r="AC5611"/>
          <cell r="AD5611"/>
          <cell r="AE5611"/>
        </row>
        <row r="5612">
          <cell r="E5612"/>
          <cell r="F5612" t="str">
            <v xml:space="preserve"> </v>
          </cell>
          <cell r="G5612"/>
          <cell r="H5612"/>
          <cell r="I5612"/>
          <cell r="J5612"/>
          <cell r="K5612"/>
          <cell r="L5612">
            <v>0</v>
          </cell>
          <cell r="M5612">
            <v>0</v>
          </cell>
          <cell r="P5612"/>
          <cell r="Q5612"/>
          <cell r="R5612"/>
          <cell r="S5612"/>
          <cell r="T5612"/>
          <cell r="U5612"/>
          <cell r="V5612"/>
          <cell r="W5612"/>
          <cell r="Y5612"/>
          <cell r="Z5612"/>
          <cell r="AA5612"/>
          <cell r="AB5612"/>
          <cell r="AC5612"/>
          <cell r="AD5612"/>
          <cell r="AE5612"/>
        </row>
        <row r="5613">
          <cell r="E5613"/>
          <cell r="F5613" t="str">
            <v xml:space="preserve"> </v>
          </cell>
          <cell r="G5613"/>
          <cell r="H5613"/>
          <cell r="I5613"/>
          <cell r="J5613"/>
          <cell r="K5613"/>
          <cell r="L5613">
            <v>0</v>
          </cell>
          <cell r="M5613">
            <v>0</v>
          </cell>
          <cell r="P5613"/>
          <cell r="Q5613"/>
          <cell r="R5613"/>
          <cell r="S5613"/>
          <cell r="T5613"/>
          <cell r="U5613"/>
          <cell r="V5613"/>
          <cell r="W5613"/>
          <cell r="Y5613"/>
          <cell r="Z5613"/>
          <cell r="AA5613"/>
          <cell r="AB5613"/>
          <cell r="AC5613"/>
          <cell r="AD5613"/>
          <cell r="AE5613"/>
        </row>
        <row r="5614">
          <cell r="E5614"/>
          <cell r="F5614" t="str">
            <v xml:space="preserve"> </v>
          </cell>
          <cell r="G5614"/>
          <cell r="H5614"/>
          <cell r="I5614"/>
          <cell r="J5614"/>
          <cell r="K5614"/>
          <cell r="L5614">
            <v>0</v>
          </cell>
          <cell r="M5614">
            <v>0</v>
          </cell>
          <cell r="P5614"/>
          <cell r="Q5614"/>
          <cell r="R5614"/>
          <cell r="S5614"/>
          <cell r="T5614"/>
          <cell r="U5614"/>
          <cell r="V5614"/>
          <cell r="W5614"/>
          <cell r="Y5614"/>
          <cell r="Z5614"/>
          <cell r="AA5614"/>
          <cell r="AB5614"/>
          <cell r="AC5614"/>
          <cell r="AD5614"/>
          <cell r="AE5614"/>
        </row>
        <row r="5615">
          <cell r="E5615"/>
          <cell r="F5615" t="str">
            <v xml:space="preserve"> </v>
          </cell>
          <cell r="G5615"/>
          <cell r="H5615"/>
          <cell r="I5615"/>
          <cell r="J5615"/>
          <cell r="K5615"/>
          <cell r="L5615">
            <v>0</v>
          </cell>
          <cell r="M5615">
            <v>0</v>
          </cell>
          <cell r="P5615"/>
          <cell r="Q5615"/>
          <cell r="R5615"/>
          <cell r="S5615"/>
          <cell r="T5615"/>
          <cell r="U5615"/>
          <cell r="V5615"/>
          <cell r="W5615"/>
          <cell r="Y5615"/>
          <cell r="Z5615"/>
          <cell r="AA5615"/>
          <cell r="AB5615"/>
          <cell r="AC5615"/>
          <cell r="AD5615"/>
          <cell r="AE5615"/>
        </row>
        <row r="5616">
          <cell r="E5616"/>
          <cell r="F5616" t="str">
            <v xml:space="preserve"> </v>
          </cell>
          <cell r="G5616"/>
          <cell r="H5616"/>
          <cell r="I5616"/>
          <cell r="J5616"/>
          <cell r="K5616"/>
          <cell r="L5616">
            <v>0</v>
          </cell>
          <cell r="M5616">
            <v>0</v>
          </cell>
          <cell r="P5616"/>
          <cell r="Q5616"/>
          <cell r="R5616"/>
          <cell r="S5616"/>
          <cell r="T5616"/>
          <cell r="U5616"/>
          <cell r="V5616"/>
          <cell r="W5616"/>
          <cell r="Y5616"/>
          <cell r="Z5616"/>
          <cell r="AA5616"/>
          <cell r="AB5616"/>
          <cell r="AC5616"/>
          <cell r="AD5616"/>
          <cell r="AE5616"/>
        </row>
        <row r="5617">
          <cell r="E5617"/>
          <cell r="F5617" t="str">
            <v xml:space="preserve"> </v>
          </cell>
          <cell r="G5617"/>
          <cell r="H5617"/>
          <cell r="I5617"/>
          <cell r="J5617"/>
          <cell r="K5617"/>
          <cell r="L5617">
            <v>0</v>
          </cell>
          <cell r="M5617">
            <v>0</v>
          </cell>
          <cell r="P5617"/>
          <cell r="Q5617"/>
          <cell r="R5617"/>
          <cell r="S5617"/>
          <cell r="T5617"/>
          <cell r="U5617"/>
          <cell r="V5617"/>
          <cell r="W5617"/>
          <cell r="Y5617"/>
          <cell r="Z5617"/>
          <cell r="AA5617"/>
          <cell r="AB5617"/>
          <cell r="AC5617"/>
          <cell r="AD5617"/>
          <cell r="AE5617"/>
        </row>
        <row r="5618">
          <cell r="E5618"/>
          <cell r="F5618" t="str">
            <v xml:space="preserve"> </v>
          </cell>
          <cell r="G5618"/>
          <cell r="H5618"/>
          <cell r="I5618"/>
          <cell r="J5618"/>
          <cell r="K5618"/>
          <cell r="L5618">
            <v>0</v>
          </cell>
          <cell r="M5618">
            <v>0</v>
          </cell>
          <cell r="P5618"/>
          <cell r="Q5618"/>
          <cell r="R5618"/>
          <cell r="S5618"/>
          <cell r="T5618"/>
          <cell r="U5618"/>
          <cell r="V5618"/>
          <cell r="W5618"/>
          <cell r="Y5618"/>
          <cell r="Z5618"/>
          <cell r="AA5618"/>
          <cell r="AB5618"/>
          <cell r="AC5618"/>
          <cell r="AD5618"/>
          <cell r="AE5618"/>
        </row>
        <row r="5619">
          <cell r="E5619"/>
          <cell r="F5619" t="str">
            <v xml:space="preserve"> </v>
          </cell>
          <cell r="G5619"/>
          <cell r="H5619"/>
          <cell r="I5619"/>
          <cell r="J5619"/>
          <cell r="K5619"/>
          <cell r="L5619">
            <v>0</v>
          </cell>
          <cell r="M5619">
            <v>0</v>
          </cell>
          <cell r="P5619"/>
          <cell r="Q5619"/>
          <cell r="R5619"/>
          <cell r="S5619"/>
          <cell r="T5619"/>
          <cell r="U5619"/>
          <cell r="V5619"/>
          <cell r="W5619"/>
          <cell r="Y5619"/>
          <cell r="Z5619"/>
          <cell r="AA5619"/>
          <cell r="AB5619"/>
          <cell r="AC5619"/>
          <cell r="AD5619"/>
          <cell r="AE5619"/>
        </row>
        <row r="5620">
          <cell r="E5620"/>
          <cell r="F5620" t="str">
            <v xml:space="preserve"> </v>
          </cell>
          <cell r="G5620"/>
          <cell r="H5620"/>
          <cell r="I5620"/>
          <cell r="J5620"/>
          <cell r="K5620"/>
          <cell r="L5620">
            <v>0</v>
          </cell>
          <cell r="M5620">
            <v>0</v>
          </cell>
          <cell r="P5620"/>
          <cell r="Q5620"/>
          <cell r="R5620"/>
          <cell r="S5620"/>
          <cell r="T5620"/>
          <cell r="U5620"/>
          <cell r="V5620"/>
          <cell r="W5620"/>
          <cell r="Y5620"/>
          <cell r="Z5620"/>
          <cell r="AA5620"/>
          <cell r="AB5620"/>
          <cell r="AC5620"/>
          <cell r="AD5620"/>
          <cell r="AE5620"/>
        </row>
        <row r="5621">
          <cell r="E5621"/>
          <cell r="F5621" t="str">
            <v xml:space="preserve"> </v>
          </cell>
          <cell r="G5621"/>
          <cell r="H5621"/>
          <cell r="I5621"/>
          <cell r="J5621"/>
          <cell r="K5621"/>
          <cell r="L5621">
            <v>0</v>
          </cell>
          <cell r="M5621">
            <v>0</v>
          </cell>
          <cell r="P5621"/>
          <cell r="Q5621"/>
          <cell r="R5621"/>
          <cell r="S5621"/>
          <cell r="T5621"/>
          <cell r="U5621"/>
          <cell r="V5621"/>
          <cell r="W5621"/>
          <cell r="Y5621"/>
          <cell r="Z5621"/>
          <cell r="AA5621"/>
          <cell r="AB5621"/>
          <cell r="AC5621"/>
          <cell r="AD5621"/>
          <cell r="AE5621"/>
        </row>
        <row r="5622">
          <cell r="E5622"/>
          <cell r="F5622" t="str">
            <v xml:space="preserve"> </v>
          </cell>
          <cell r="G5622"/>
          <cell r="H5622"/>
          <cell r="I5622"/>
          <cell r="J5622"/>
          <cell r="K5622"/>
          <cell r="L5622">
            <v>0</v>
          </cell>
          <cell r="M5622">
            <v>0</v>
          </cell>
          <cell r="P5622"/>
          <cell r="Q5622"/>
          <cell r="R5622"/>
          <cell r="S5622"/>
          <cell r="T5622"/>
          <cell r="U5622"/>
          <cell r="V5622"/>
          <cell r="W5622"/>
          <cell r="Y5622"/>
          <cell r="Z5622"/>
          <cell r="AA5622"/>
          <cell r="AB5622"/>
          <cell r="AC5622"/>
          <cell r="AD5622"/>
          <cell r="AE5622"/>
        </row>
        <row r="5623">
          <cell r="E5623"/>
          <cell r="F5623" t="str">
            <v xml:space="preserve"> </v>
          </cell>
          <cell r="G5623"/>
          <cell r="H5623"/>
          <cell r="I5623"/>
          <cell r="J5623"/>
          <cell r="K5623"/>
          <cell r="L5623">
            <v>0</v>
          </cell>
          <cell r="M5623">
            <v>0</v>
          </cell>
          <cell r="P5623"/>
          <cell r="Q5623"/>
          <cell r="R5623"/>
          <cell r="S5623"/>
          <cell r="T5623"/>
          <cell r="U5623"/>
          <cell r="V5623"/>
          <cell r="W5623"/>
          <cell r="Y5623"/>
          <cell r="Z5623"/>
          <cell r="AA5623"/>
          <cell r="AB5623"/>
          <cell r="AC5623"/>
          <cell r="AD5623"/>
          <cell r="AE5623"/>
        </row>
        <row r="5624">
          <cell r="E5624"/>
          <cell r="F5624" t="str">
            <v xml:space="preserve"> </v>
          </cell>
          <cell r="G5624"/>
          <cell r="H5624"/>
          <cell r="I5624"/>
          <cell r="J5624"/>
          <cell r="K5624"/>
          <cell r="L5624">
            <v>0</v>
          </cell>
          <cell r="M5624">
            <v>0</v>
          </cell>
          <cell r="P5624"/>
          <cell r="Q5624"/>
          <cell r="R5624"/>
          <cell r="S5624"/>
          <cell r="T5624"/>
          <cell r="U5624"/>
          <cell r="V5624"/>
          <cell r="W5624"/>
          <cell r="Y5624"/>
          <cell r="Z5624"/>
          <cell r="AA5624"/>
          <cell r="AB5624"/>
          <cell r="AC5624"/>
          <cell r="AD5624"/>
          <cell r="AE5624"/>
        </row>
        <row r="5625">
          <cell r="E5625"/>
          <cell r="F5625" t="str">
            <v xml:space="preserve"> </v>
          </cell>
          <cell r="G5625"/>
          <cell r="H5625"/>
          <cell r="I5625"/>
          <cell r="J5625"/>
          <cell r="K5625"/>
          <cell r="L5625">
            <v>0</v>
          </cell>
          <cell r="M5625">
            <v>0</v>
          </cell>
          <cell r="P5625"/>
          <cell r="Q5625"/>
          <cell r="R5625"/>
          <cell r="S5625"/>
          <cell r="T5625"/>
          <cell r="U5625"/>
          <cell r="V5625"/>
          <cell r="W5625"/>
          <cell r="Y5625"/>
          <cell r="Z5625"/>
          <cell r="AA5625"/>
          <cell r="AB5625"/>
          <cell r="AC5625"/>
          <cell r="AD5625"/>
          <cell r="AE5625"/>
        </row>
        <row r="5626">
          <cell r="E5626"/>
          <cell r="F5626" t="str">
            <v xml:space="preserve"> </v>
          </cell>
          <cell r="G5626"/>
          <cell r="H5626"/>
          <cell r="I5626"/>
          <cell r="J5626"/>
          <cell r="K5626"/>
          <cell r="L5626">
            <v>0</v>
          </cell>
          <cell r="M5626">
            <v>0</v>
          </cell>
          <cell r="P5626"/>
          <cell r="Q5626"/>
          <cell r="R5626"/>
          <cell r="S5626"/>
          <cell r="T5626"/>
          <cell r="U5626"/>
          <cell r="V5626"/>
          <cell r="W5626"/>
          <cell r="Y5626"/>
          <cell r="Z5626"/>
          <cell r="AA5626"/>
          <cell r="AB5626"/>
          <cell r="AC5626"/>
          <cell r="AD5626"/>
          <cell r="AE5626"/>
        </row>
        <row r="5627">
          <cell r="E5627"/>
          <cell r="F5627" t="str">
            <v xml:space="preserve"> </v>
          </cell>
          <cell r="G5627"/>
          <cell r="H5627"/>
          <cell r="I5627"/>
          <cell r="J5627"/>
          <cell r="K5627"/>
          <cell r="L5627">
            <v>0</v>
          </cell>
          <cell r="M5627">
            <v>0</v>
          </cell>
          <cell r="P5627"/>
          <cell r="Q5627"/>
          <cell r="R5627"/>
          <cell r="S5627"/>
          <cell r="T5627"/>
          <cell r="U5627"/>
          <cell r="V5627"/>
          <cell r="W5627"/>
          <cell r="Y5627"/>
          <cell r="Z5627"/>
          <cell r="AA5627"/>
          <cell r="AB5627"/>
          <cell r="AC5627"/>
          <cell r="AD5627"/>
          <cell r="AE5627"/>
        </row>
        <row r="5628">
          <cell r="E5628"/>
          <cell r="F5628" t="str">
            <v xml:space="preserve"> </v>
          </cell>
          <cell r="G5628"/>
          <cell r="H5628"/>
          <cell r="I5628"/>
          <cell r="J5628"/>
          <cell r="K5628"/>
          <cell r="L5628">
            <v>0</v>
          </cell>
          <cell r="M5628">
            <v>0</v>
          </cell>
          <cell r="P5628"/>
          <cell r="Q5628"/>
          <cell r="R5628"/>
          <cell r="S5628"/>
          <cell r="T5628"/>
          <cell r="U5628"/>
          <cell r="V5628"/>
          <cell r="W5628"/>
          <cell r="Y5628"/>
          <cell r="Z5628"/>
          <cell r="AA5628"/>
          <cell r="AB5628"/>
          <cell r="AC5628"/>
          <cell r="AD5628"/>
          <cell r="AE5628"/>
        </row>
        <row r="5629">
          <cell r="E5629"/>
          <cell r="F5629" t="str">
            <v xml:space="preserve"> </v>
          </cell>
          <cell r="G5629"/>
          <cell r="H5629"/>
          <cell r="I5629"/>
          <cell r="J5629"/>
          <cell r="K5629"/>
          <cell r="L5629">
            <v>0</v>
          </cell>
          <cell r="M5629">
            <v>0</v>
          </cell>
          <cell r="P5629"/>
          <cell r="Q5629"/>
          <cell r="R5629"/>
          <cell r="S5629"/>
          <cell r="T5629"/>
          <cell r="U5629"/>
          <cell r="V5629"/>
          <cell r="W5629"/>
          <cell r="Y5629"/>
          <cell r="Z5629"/>
          <cell r="AA5629"/>
          <cell r="AB5629"/>
          <cell r="AC5629"/>
          <cell r="AD5629"/>
          <cell r="AE5629"/>
        </row>
        <row r="5630">
          <cell r="E5630"/>
          <cell r="F5630" t="str">
            <v xml:space="preserve"> </v>
          </cell>
          <cell r="G5630"/>
          <cell r="H5630"/>
          <cell r="I5630"/>
          <cell r="J5630"/>
          <cell r="K5630"/>
          <cell r="L5630">
            <v>0</v>
          </cell>
          <cell r="M5630">
            <v>0</v>
          </cell>
          <cell r="P5630"/>
          <cell r="Q5630"/>
          <cell r="R5630"/>
          <cell r="S5630"/>
          <cell r="T5630"/>
          <cell r="U5630"/>
          <cell r="V5630"/>
          <cell r="W5630"/>
          <cell r="Y5630"/>
          <cell r="Z5630"/>
          <cell r="AA5630"/>
          <cell r="AB5630"/>
          <cell r="AC5630"/>
          <cell r="AD5630"/>
          <cell r="AE5630"/>
        </row>
        <row r="5631">
          <cell r="E5631"/>
          <cell r="F5631" t="str">
            <v xml:space="preserve"> </v>
          </cell>
          <cell r="G5631"/>
          <cell r="H5631"/>
          <cell r="I5631"/>
          <cell r="J5631"/>
          <cell r="K5631"/>
          <cell r="L5631">
            <v>0</v>
          </cell>
          <cell r="M5631">
            <v>0</v>
          </cell>
          <cell r="P5631"/>
          <cell r="Q5631"/>
          <cell r="R5631"/>
          <cell r="S5631"/>
          <cell r="T5631"/>
          <cell r="U5631"/>
          <cell r="V5631"/>
          <cell r="W5631"/>
          <cell r="Y5631"/>
          <cell r="Z5631"/>
          <cell r="AA5631"/>
          <cell r="AB5631"/>
          <cell r="AC5631"/>
          <cell r="AD5631"/>
          <cell r="AE5631"/>
        </row>
        <row r="5632">
          <cell r="E5632"/>
          <cell r="F5632" t="str">
            <v xml:space="preserve"> </v>
          </cell>
          <cell r="G5632"/>
          <cell r="H5632"/>
          <cell r="I5632"/>
          <cell r="J5632"/>
          <cell r="K5632"/>
          <cell r="L5632">
            <v>0</v>
          </cell>
          <cell r="M5632">
            <v>0</v>
          </cell>
          <cell r="P5632"/>
          <cell r="Q5632"/>
          <cell r="R5632"/>
          <cell r="S5632"/>
          <cell r="T5632"/>
          <cell r="U5632"/>
          <cell r="V5632"/>
          <cell r="W5632"/>
          <cell r="Y5632"/>
          <cell r="Z5632"/>
          <cell r="AA5632"/>
          <cell r="AB5632"/>
          <cell r="AC5632"/>
          <cell r="AD5632"/>
          <cell r="AE5632"/>
        </row>
        <row r="5633">
          <cell r="E5633"/>
          <cell r="F5633" t="str">
            <v xml:space="preserve"> </v>
          </cell>
          <cell r="G5633"/>
          <cell r="H5633"/>
          <cell r="I5633"/>
          <cell r="J5633"/>
          <cell r="K5633"/>
          <cell r="L5633">
            <v>0</v>
          </cell>
          <cell r="M5633">
            <v>0</v>
          </cell>
          <cell r="P5633"/>
          <cell r="Q5633"/>
          <cell r="R5633"/>
          <cell r="S5633"/>
          <cell r="T5633"/>
          <cell r="U5633"/>
          <cell r="V5633"/>
          <cell r="W5633"/>
          <cell r="Y5633"/>
          <cell r="Z5633"/>
          <cell r="AA5633"/>
          <cell r="AB5633"/>
          <cell r="AC5633"/>
          <cell r="AD5633"/>
          <cell r="AE5633"/>
        </row>
        <row r="5634">
          <cell r="E5634"/>
          <cell r="F5634" t="str">
            <v xml:space="preserve"> </v>
          </cell>
          <cell r="G5634"/>
          <cell r="H5634"/>
          <cell r="I5634"/>
          <cell r="J5634"/>
          <cell r="K5634"/>
          <cell r="L5634">
            <v>0</v>
          </cell>
          <cell r="M5634">
            <v>0</v>
          </cell>
          <cell r="P5634"/>
          <cell r="Q5634"/>
          <cell r="R5634"/>
          <cell r="S5634"/>
          <cell r="T5634"/>
          <cell r="U5634"/>
          <cell r="V5634"/>
          <cell r="W5634"/>
          <cell r="Y5634"/>
          <cell r="Z5634"/>
          <cell r="AA5634"/>
          <cell r="AB5634"/>
          <cell r="AC5634"/>
          <cell r="AD5634"/>
          <cell r="AE5634"/>
        </row>
        <row r="5635">
          <cell r="E5635"/>
          <cell r="F5635" t="str">
            <v xml:space="preserve"> </v>
          </cell>
          <cell r="G5635"/>
          <cell r="H5635"/>
          <cell r="I5635"/>
          <cell r="J5635"/>
          <cell r="K5635"/>
          <cell r="L5635">
            <v>0</v>
          </cell>
          <cell r="M5635">
            <v>0</v>
          </cell>
          <cell r="P5635"/>
          <cell r="Q5635"/>
          <cell r="R5635"/>
          <cell r="S5635"/>
          <cell r="T5635"/>
          <cell r="U5635"/>
          <cell r="V5635"/>
          <cell r="W5635"/>
          <cell r="Y5635"/>
          <cell r="Z5635"/>
          <cell r="AA5635"/>
          <cell r="AB5635"/>
          <cell r="AC5635"/>
          <cell r="AD5635"/>
          <cell r="AE5635"/>
        </row>
        <row r="5636">
          <cell r="E5636"/>
          <cell r="F5636" t="str">
            <v xml:space="preserve"> </v>
          </cell>
          <cell r="G5636"/>
          <cell r="H5636"/>
          <cell r="I5636"/>
          <cell r="J5636"/>
          <cell r="K5636"/>
          <cell r="L5636">
            <v>0</v>
          </cell>
          <cell r="M5636">
            <v>0</v>
          </cell>
          <cell r="P5636"/>
          <cell r="Q5636"/>
          <cell r="R5636"/>
          <cell r="S5636"/>
          <cell r="T5636"/>
          <cell r="U5636"/>
          <cell r="V5636"/>
          <cell r="W5636"/>
          <cell r="Y5636"/>
          <cell r="Z5636"/>
          <cell r="AA5636"/>
          <cell r="AB5636"/>
          <cell r="AC5636"/>
          <cell r="AD5636"/>
          <cell r="AE5636"/>
        </row>
        <row r="5637">
          <cell r="E5637"/>
          <cell r="F5637" t="str">
            <v xml:space="preserve"> </v>
          </cell>
          <cell r="G5637"/>
          <cell r="H5637"/>
          <cell r="I5637"/>
          <cell r="J5637"/>
          <cell r="K5637"/>
          <cell r="L5637">
            <v>0</v>
          </cell>
          <cell r="M5637">
            <v>0</v>
          </cell>
          <cell r="P5637"/>
          <cell r="Q5637"/>
          <cell r="R5637"/>
          <cell r="S5637"/>
          <cell r="T5637"/>
          <cell r="U5637"/>
          <cell r="V5637"/>
          <cell r="W5637"/>
          <cell r="Y5637"/>
          <cell r="Z5637"/>
          <cell r="AA5637"/>
          <cell r="AB5637"/>
          <cell r="AC5637"/>
          <cell r="AD5637"/>
          <cell r="AE5637"/>
        </row>
        <row r="5638">
          <cell r="E5638"/>
          <cell r="F5638" t="str">
            <v xml:space="preserve"> </v>
          </cell>
          <cell r="G5638"/>
          <cell r="H5638"/>
          <cell r="I5638"/>
          <cell r="J5638"/>
          <cell r="K5638"/>
          <cell r="L5638">
            <v>0</v>
          </cell>
          <cell r="M5638">
            <v>0</v>
          </cell>
          <cell r="P5638"/>
          <cell r="Q5638"/>
          <cell r="R5638"/>
          <cell r="S5638"/>
          <cell r="T5638"/>
          <cell r="U5638"/>
          <cell r="V5638"/>
          <cell r="W5638"/>
          <cell r="Y5638"/>
          <cell r="Z5638"/>
          <cell r="AA5638"/>
          <cell r="AB5638"/>
          <cell r="AC5638"/>
          <cell r="AD5638"/>
          <cell r="AE5638"/>
        </row>
        <row r="5639">
          <cell r="E5639"/>
          <cell r="F5639" t="str">
            <v xml:space="preserve"> </v>
          </cell>
          <cell r="G5639"/>
          <cell r="H5639"/>
          <cell r="I5639"/>
          <cell r="J5639"/>
          <cell r="K5639"/>
          <cell r="L5639">
            <v>0</v>
          </cell>
          <cell r="M5639">
            <v>0</v>
          </cell>
          <cell r="P5639"/>
          <cell r="Q5639"/>
          <cell r="R5639"/>
          <cell r="S5639"/>
          <cell r="T5639"/>
          <cell r="U5639"/>
          <cell r="V5639"/>
          <cell r="W5639"/>
          <cell r="Y5639"/>
          <cell r="Z5639"/>
          <cell r="AA5639"/>
          <cell r="AB5639"/>
          <cell r="AC5639"/>
          <cell r="AD5639"/>
          <cell r="AE5639"/>
        </row>
        <row r="5640">
          <cell r="E5640"/>
          <cell r="F5640" t="str">
            <v xml:space="preserve"> </v>
          </cell>
          <cell r="G5640"/>
          <cell r="H5640"/>
          <cell r="I5640"/>
          <cell r="J5640"/>
          <cell r="K5640"/>
          <cell r="L5640">
            <v>0</v>
          </cell>
          <cell r="M5640">
            <v>0</v>
          </cell>
          <cell r="P5640"/>
          <cell r="Q5640"/>
          <cell r="R5640"/>
          <cell r="S5640"/>
          <cell r="T5640"/>
          <cell r="U5640"/>
          <cell r="V5640"/>
          <cell r="W5640"/>
          <cell r="Y5640"/>
          <cell r="Z5640"/>
          <cell r="AA5640"/>
          <cell r="AB5640"/>
          <cell r="AC5640"/>
          <cell r="AD5640"/>
          <cell r="AE5640"/>
        </row>
        <row r="5641">
          <cell r="E5641"/>
          <cell r="F5641" t="str">
            <v xml:space="preserve"> </v>
          </cell>
          <cell r="G5641"/>
          <cell r="H5641"/>
          <cell r="I5641"/>
          <cell r="J5641"/>
          <cell r="K5641"/>
          <cell r="L5641">
            <v>0</v>
          </cell>
          <cell r="M5641">
            <v>0</v>
          </cell>
          <cell r="P5641"/>
          <cell r="Q5641"/>
          <cell r="R5641"/>
          <cell r="S5641"/>
          <cell r="T5641"/>
          <cell r="U5641"/>
          <cell r="V5641"/>
          <cell r="W5641"/>
          <cell r="Y5641"/>
          <cell r="Z5641"/>
          <cell r="AA5641"/>
          <cell r="AB5641"/>
          <cell r="AC5641"/>
          <cell r="AD5641"/>
          <cell r="AE5641"/>
        </row>
        <row r="5642">
          <cell r="E5642"/>
          <cell r="F5642" t="str">
            <v xml:space="preserve"> </v>
          </cell>
          <cell r="G5642"/>
          <cell r="H5642"/>
          <cell r="I5642"/>
          <cell r="J5642"/>
          <cell r="K5642"/>
          <cell r="L5642">
            <v>0</v>
          </cell>
          <cell r="M5642">
            <v>0</v>
          </cell>
          <cell r="P5642"/>
          <cell r="Q5642"/>
          <cell r="R5642"/>
          <cell r="S5642"/>
          <cell r="T5642"/>
          <cell r="U5642"/>
          <cell r="V5642"/>
          <cell r="W5642"/>
          <cell r="Y5642"/>
          <cell r="Z5642"/>
          <cell r="AA5642"/>
          <cell r="AB5642"/>
          <cell r="AC5642"/>
          <cell r="AD5642"/>
          <cell r="AE5642"/>
        </row>
        <row r="5643">
          <cell r="E5643"/>
          <cell r="F5643" t="str">
            <v xml:space="preserve"> </v>
          </cell>
          <cell r="G5643"/>
          <cell r="H5643"/>
          <cell r="I5643"/>
          <cell r="J5643"/>
          <cell r="K5643"/>
          <cell r="L5643">
            <v>0</v>
          </cell>
          <cell r="M5643">
            <v>0</v>
          </cell>
          <cell r="P5643"/>
          <cell r="Q5643"/>
          <cell r="R5643"/>
          <cell r="S5643"/>
          <cell r="T5643"/>
          <cell r="U5643"/>
          <cell r="V5643"/>
          <cell r="W5643"/>
          <cell r="Y5643"/>
          <cell r="Z5643"/>
          <cell r="AA5643"/>
          <cell r="AB5643"/>
          <cell r="AC5643"/>
          <cell r="AD5643"/>
          <cell r="AE5643"/>
        </row>
        <row r="5644">
          <cell r="E5644"/>
          <cell r="F5644" t="str">
            <v xml:space="preserve"> </v>
          </cell>
          <cell r="G5644"/>
          <cell r="H5644"/>
          <cell r="I5644"/>
          <cell r="J5644"/>
          <cell r="K5644"/>
          <cell r="L5644">
            <v>0</v>
          </cell>
          <cell r="M5644">
            <v>0</v>
          </cell>
          <cell r="P5644"/>
          <cell r="Q5644"/>
          <cell r="R5644"/>
          <cell r="S5644"/>
          <cell r="T5644"/>
          <cell r="U5644"/>
          <cell r="V5644"/>
          <cell r="W5644"/>
          <cell r="Y5644"/>
          <cell r="Z5644"/>
          <cell r="AA5644"/>
          <cell r="AB5644"/>
          <cell r="AC5644"/>
          <cell r="AD5644"/>
          <cell r="AE5644"/>
        </row>
        <row r="5645">
          <cell r="E5645"/>
          <cell r="F5645" t="str">
            <v xml:space="preserve"> </v>
          </cell>
          <cell r="G5645"/>
          <cell r="H5645"/>
          <cell r="I5645"/>
          <cell r="J5645"/>
          <cell r="K5645"/>
          <cell r="L5645">
            <v>0</v>
          </cell>
          <cell r="M5645">
            <v>0</v>
          </cell>
          <cell r="P5645"/>
          <cell r="Q5645"/>
          <cell r="R5645"/>
          <cell r="S5645"/>
          <cell r="T5645"/>
          <cell r="U5645"/>
          <cell r="V5645"/>
          <cell r="W5645"/>
          <cell r="Y5645"/>
          <cell r="Z5645"/>
          <cell r="AA5645"/>
          <cell r="AB5645"/>
          <cell r="AC5645"/>
          <cell r="AD5645"/>
          <cell r="AE5645"/>
        </row>
        <row r="5646">
          <cell r="E5646"/>
          <cell r="F5646" t="str">
            <v xml:space="preserve"> </v>
          </cell>
          <cell r="G5646"/>
          <cell r="H5646"/>
          <cell r="I5646"/>
          <cell r="J5646"/>
          <cell r="K5646"/>
          <cell r="L5646">
            <v>0</v>
          </cell>
          <cell r="M5646">
            <v>0</v>
          </cell>
          <cell r="P5646"/>
          <cell r="Q5646"/>
          <cell r="R5646"/>
          <cell r="S5646"/>
          <cell r="T5646"/>
          <cell r="U5646"/>
          <cell r="V5646"/>
          <cell r="W5646"/>
          <cell r="Y5646"/>
          <cell r="Z5646"/>
          <cell r="AA5646"/>
          <cell r="AB5646"/>
          <cell r="AC5646"/>
          <cell r="AD5646"/>
          <cell r="AE5646"/>
        </row>
        <row r="5647">
          <cell r="E5647"/>
          <cell r="F5647" t="str">
            <v xml:space="preserve"> </v>
          </cell>
          <cell r="G5647"/>
          <cell r="H5647"/>
          <cell r="I5647"/>
          <cell r="J5647"/>
          <cell r="K5647"/>
          <cell r="L5647">
            <v>0</v>
          </cell>
          <cell r="M5647">
            <v>0</v>
          </cell>
          <cell r="P5647"/>
          <cell r="Q5647"/>
          <cell r="R5647"/>
          <cell r="S5647"/>
          <cell r="T5647"/>
          <cell r="U5647"/>
          <cell r="V5647"/>
          <cell r="W5647"/>
          <cell r="Y5647"/>
          <cell r="Z5647"/>
          <cell r="AA5647"/>
          <cell r="AB5647"/>
          <cell r="AC5647"/>
          <cell r="AD5647"/>
          <cell r="AE5647"/>
        </row>
        <row r="5648">
          <cell r="E5648"/>
          <cell r="F5648" t="str">
            <v xml:space="preserve"> </v>
          </cell>
          <cell r="G5648"/>
          <cell r="H5648"/>
          <cell r="I5648"/>
          <cell r="J5648"/>
          <cell r="K5648"/>
          <cell r="L5648">
            <v>0</v>
          </cell>
          <cell r="M5648">
            <v>0</v>
          </cell>
          <cell r="P5648"/>
          <cell r="Q5648"/>
          <cell r="R5648"/>
          <cell r="S5648"/>
          <cell r="T5648"/>
          <cell r="U5648"/>
          <cell r="V5648"/>
          <cell r="W5648"/>
          <cell r="Y5648"/>
          <cell r="Z5648"/>
          <cell r="AA5648"/>
          <cell r="AB5648"/>
          <cell r="AC5648"/>
          <cell r="AD5648"/>
          <cell r="AE5648"/>
        </row>
        <row r="5649">
          <cell r="E5649"/>
          <cell r="F5649" t="str">
            <v xml:space="preserve"> </v>
          </cell>
          <cell r="G5649"/>
          <cell r="H5649"/>
          <cell r="I5649"/>
          <cell r="J5649"/>
          <cell r="K5649"/>
          <cell r="L5649">
            <v>0</v>
          </cell>
          <cell r="M5649">
            <v>0</v>
          </cell>
          <cell r="P5649"/>
          <cell r="Q5649"/>
          <cell r="R5649"/>
          <cell r="S5649"/>
          <cell r="T5649"/>
          <cell r="U5649"/>
          <cell r="V5649"/>
          <cell r="W5649"/>
          <cell r="Y5649"/>
          <cell r="Z5649"/>
          <cell r="AA5649"/>
          <cell r="AB5649"/>
          <cell r="AC5649"/>
          <cell r="AD5649"/>
          <cell r="AE5649"/>
        </row>
        <row r="5650">
          <cell r="E5650"/>
          <cell r="F5650" t="str">
            <v xml:space="preserve"> </v>
          </cell>
          <cell r="G5650"/>
          <cell r="H5650"/>
          <cell r="I5650"/>
          <cell r="J5650"/>
          <cell r="K5650"/>
          <cell r="L5650">
            <v>0</v>
          </cell>
          <cell r="M5650">
            <v>0</v>
          </cell>
          <cell r="P5650"/>
          <cell r="Q5650"/>
          <cell r="R5650"/>
          <cell r="S5650"/>
          <cell r="T5650"/>
          <cell r="U5650"/>
          <cell r="V5650"/>
          <cell r="W5650"/>
          <cell r="Y5650"/>
          <cell r="Z5650"/>
          <cell r="AA5650"/>
          <cell r="AB5650"/>
          <cell r="AC5650"/>
          <cell r="AD5650"/>
          <cell r="AE5650"/>
        </row>
        <row r="5651">
          <cell r="E5651"/>
          <cell r="F5651" t="str">
            <v xml:space="preserve"> </v>
          </cell>
          <cell r="G5651"/>
          <cell r="H5651"/>
          <cell r="I5651"/>
          <cell r="J5651"/>
          <cell r="K5651"/>
          <cell r="L5651">
            <v>0</v>
          </cell>
          <cell r="M5651">
            <v>0</v>
          </cell>
          <cell r="P5651"/>
          <cell r="Q5651"/>
          <cell r="R5651"/>
          <cell r="S5651"/>
          <cell r="T5651"/>
          <cell r="U5651"/>
          <cell r="V5651"/>
          <cell r="W5651"/>
          <cell r="Y5651"/>
          <cell r="Z5651"/>
          <cell r="AA5651"/>
          <cell r="AB5651"/>
          <cell r="AC5651"/>
          <cell r="AD5651"/>
          <cell r="AE5651"/>
        </row>
        <row r="5652">
          <cell r="E5652"/>
          <cell r="F5652" t="str">
            <v xml:space="preserve"> </v>
          </cell>
          <cell r="G5652"/>
          <cell r="H5652"/>
          <cell r="I5652"/>
          <cell r="J5652"/>
          <cell r="K5652"/>
          <cell r="L5652">
            <v>0</v>
          </cell>
          <cell r="M5652">
            <v>0</v>
          </cell>
          <cell r="P5652"/>
          <cell r="Q5652"/>
          <cell r="R5652"/>
          <cell r="S5652"/>
          <cell r="T5652"/>
          <cell r="U5652"/>
          <cell r="V5652"/>
          <cell r="W5652"/>
          <cell r="Y5652"/>
          <cell r="Z5652"/>
          <cell r="AA5652"/>
          <cell r="AB5652"/>
          <cell r="AC5652"/>
          <cell r="AD5652"/>
          <cell r="AE5652"/>
        </row>
        <row r="5653">
          <cell r="E5653"/>
          <cell r="F5653" t="str">
            <v xml:space="preserve"> </v>
          </cell>
          <cell r="G5653"/>
          <cell r="H5653"/>
          <cell r="I5653"/>
          <cell r="J5653"/>
          <cell r="K5653"/>
          <cell r="L5653">
            <v>0</v>
          </cell>
          <cell r="M5653">
            <v>0</v>
          </cell>
          <cell r="P5653"/>
          <cell r="Q5653"/>
          <cell r="R5653"/>
          <cell r="S5653"/>
          <cell r="T5653"/>
          <cell r="U5653"/>
          <cell r="V5653"/>
          <cell r="W5653"/>
          <cell r="Y5653"/>
          <cell r="Z5653"/>
          <cell r="AA5653"/>
          <cell r="AB5653"/>
          <cell r="AC5653"/>
          <cell r="AD5653"/>
          <cell r="AE5653"/>
        </row>
        <row r="5654">
          <cell r="E5654"/>
          <cell r="F5654" t="str">
            <v xml:space="preserve"> </v>
          </cell>
          <cell r="G5654"/>
          <cell r="H5654"/>
          <cell r="I5654"/>
          <cell r="J5654"/>
          <cell r="K5654"/>
          <cell r="L5654">
            <v>0</v>
          </cell>
          <cell r="M5654">
            <v>0</v>
          </cell>
          <cell r="P5654"/>
          <cell r="Q5654"/>
          <cell r="R5654"/>
          <cell r="S5654"/>
          <cell r="T5654"/>
          <cell r="U5654"/>
          <cell r="V5654"/>
          <cell r="W5654"/>
          <cell r="Y5654"/>
          <cell r="Z5654"/>
          <cell r="AA5654"/>
          <cell r="AB5654"/>
          <cell r="AC5654"/>
          <cell r="AD5654"/>
          <cell r="AE5654"/>
        </row>
        <row r="5655">
          <cell r="E5655"/>
          <cell r="F5655" t="str">
            <v xml:space="preserve"> </v>
          </cell>
          <cell r="G5655"/>
          <cell r="H5655"/>
          <cell r="I5655"/>
          <cell r="J5655"/>
          <cell r="K5655"/>
          <cell r="L5655">
            <v>0</v>
          </cell>
          <cell r="M5655">
            <v>0</v>
          </cell>
          <cell r="P5655"/>
          <cell r="Q5655"/>
          <cell r="R5655"/>
          <cell r="S5655"/>
          <cell r="T5655"/>
          <cell r="U5655"/>
          <cell r="V5655"/>
          <cell r="W5655"/>
          <cell r="Y5655"/>
          <cell r="Z5655"/>
          <cell r="AA5655"/>
          <cell r="AB5655"/>
          <cell r="AC5655"/>
          <cell r="AD5655"/>
          <cell r="AE5655"/>
        </row>
        <row r="5656">
          <cell r="E5656"/>
          <cell r="F5656" t="str">
            <v xml:space="preserve"> </v>
          </cell>
          <cell r="G5656"/>
          <cell r="H5656"/>
          <cell r="I5656"/>
          <cell r="J5656"/>
          <cell r="K5656"/>
          <cell r="L5656">
            <v>0</v>
          </cell>
          <cell r="M5656">
            <v>0</v>
          </cell>
          <cell r="P5656"/>
          <cell r="Q5656"/>
          <cell r="R5656"/>
          <cell r="S5656"/>
          <cell r="T5656"/>
          <cell r="U5656"/>
          <cell r="V5656"/>
          <cell r="W5656"/>
          <cell r="Y5656"/>
          <cell r="Z5656"/>
          <cell r="AA5656"/>
          <cell r="AB5656"/>
          <cell r="AC5656"/>
          <cell r="AD5656"/>
          <cell r="AE5656"/>
        </row>
        <row r="5657">
          <cell r="E5657"/>
          <cell r="F5657" t="str">
            <v xml:space="preserve"> </v>
          </cell>
          <cell r="G5657"/>
          <cell r="H5657"/>
          <cell r="I5657"/>
          <cell r="J5657"/>
          <cell r="K5657"/>
          <cell r="L5657">
            <v>0</v>
          </cell>
          <cell r="M5657">
            <v>0</v>
          </cell>
          <cell r="P5657"/>
          <cell r="Q5657"/>
          <cell r="R5657"/>
          <cell r="S5657"/>
          <cell r="T5657"/>
          <cell r="U5657"/>
          <cell r="V5657"/>
          <cell r="W5657"/>
          <cell r="Y5657"/>
          <cell r="Z5657"/>
          <cell r="AA5657"/>
          <cell r="AB5657"/>
          <cell r="AC5657"/>
          <cell r="AD5657"/>
          <cell r="AE5657"/>
        </row>
        <row r="5658">
          <cell r="E5658"/>
          <cell r="F5658" t="str">
            <v xml:space="preserve"> </v>
          </cell>
          <cell r="G5658"/>
          <cell r="H5658"/>
          <cell r="I5658"/>
          <cell r="J5658"/>
          <cell r="K5658"/>
          <cell r="L5658">
            <v>0</v>
          </cell>
          <cell r="M5658">
            <v>0</v>
          </cell>
          <cell r="P5658"/>
          <cell r="Q5658"/>
          <cell r="R5658"/>
          <cell r="S5658"/>
          <cell r="T5658"/>
          <cell r="U5658"/>
          <cell r="V5658"/>
          <cell r="W5658"/>
          <cell r="Y5658"/>
          <cell r="Z5658"/>
          <cell r="AA5658"/>
          <cell r="AB5658"/>
          <cell r="AC5658"/>
          <cell r="AD5658"/>
          <cell r="AE5658"/>
        </row>
        <row r="5659">
          <cell r="E5659"/>
          <cell r="F5659" t="str">
            <v xml:space="preserve"> </v>
          </cell>
          <cell r="G5659"/>
          <cell r="H5659"/>
          <cell r="I5659"/>
          <cell r="J5659"/>
          <cell r="K5659"/>
          <cell r="L5659">
            <v>0</v>
          </cell>
          <cell r="M5659">
            <v>0</v>
          </cell>
          <cell r="P5659"/>
          <cell r="Q5659"/>
          <cell r="R5659"/>
          <cell r="S5659"/>
          <cell r="T5659"/>
          <cell r="U5659"/>
          <cell r="V5659"/>
          <cell r="W5659"/>
          <cell r="Y5659"/>
          <cell r="Z5659"/>
          <cell r="AA5659"/>
          <cell r="AB5659"/>
          <cell r="AC5659"/>
          <cell r="AD5659"/>
          <cell r="AE5659"/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SX"/>
      <sheetName val="Tem TL"/>
      <sheetName val="Tem KT"/>
      <sheetName val="Nhan DL"/>
      <sheetName val="NHAN KT"/>
      <sheetName val="Nhan cửa AD"/>
      <sheetName val="DSDH"/>
      <sheetName val="Tổ1_tấm"/>
      <sheetName val="Tổ 2 cửa nhôm"/>
      <sheetName val="Tổ3_bắn lô"/>
      <sheetName val="Tổ4_trục"/>
      <sheetName val="To -6 cat nan KT"/>
      <sheetName val="To 7 truc KT"/>
      <sheetName val="Temp"/>
      <sheetName val="Danh sách"/>
    </sheetNames>
    <sheetDataSet>
      <sheetData sheetId="0" refreshError="1"/>
      <sheetData sheetId="1">
        <row r="1">
          <cell r="P1" t="str">
            <v>DL1107-1095</v>
          </cell>
        </row>
        <row r="2">
          <cell r="P2" t="str">
            <v>TKTL1106-021</v>
          </cell>
        </row>
        <row r="3">
          <cell r="P3" t="str">
            <v>ADMN1107-011</v>
          </cell>
        </row>
        <row r="4">
          <cell r="P4" t="str">
            <v>ADMN1107-012</v>
          </cell>
        </row>
        <row r="5">
          <cell r="P5" t="str">
            <v>ADHD1107-066</v>
          </cell>
        </row>
        <row r="6">
          <cell r="P6" t="str">
            <v>DL1107-1096</v>
          </cell>
        </row>
        <row r="7">
          <cell r="P7" t="str">
            <v>DL1107-1097</v>
          </cell>
        </row>
        <row r="8">
          <cell r="P8" t="str">
            <v>DL1107-1101</v>
          </cell>
        </row>
        <row r="9">
          <cell r="P9" t="str">
            <v>DL1107-1102</v>
          </cell>
        </row>
        <row r="10">
          <cell r="P10" t="str">
            <v>DL1107-1104</v>
          </cell>
        </row>
        <row r="11">
          <cell r="P11" t="str">
            <v>DL1107-1105</v>
          </cell>
        </row>
        <row r="12">
          <cell r="P12" t="str">
            <v>DL1107-1107</v>
          </cell>
        </row>
        <row r="13">
          <cell r="P13" t="str">
            <v>DL1107-1108</v>
          </cell>
        </row>
        <row r="14">
          <cell r="P14" t="str">
            <v>DL1107-1109</v>
          </cell>
        </row>
        <row r="15">
          <cell r="P15" t="str">
            <v>DL1107-1110</v>
          </cell>
        </row>
        <row r="16">
          <cell r="P16" t="str">
            <v>DL1107-1111</v>
          </cell>
        </row>
        <row r="17">
          <cell r="P17" t="str">
            <v>DL1107-1112</v>
          </cell>
        </row>
        <row r="18">
          <cell r="P18" t="str">
            <v>DL1107-1114</v>
          </cell>
        </row>
        <row r="19">
          <cell r="P19" t="str">
            <v>DL1107-1116</v>
          </cell>
        </row>
        <row r="20">
          <cell r="P20" t="str">
            <v>DL1107-1117</v>
          </cell>
        </row>
        <row r="21">
          <cell r="P21" t="str">
            <v>DL1107-1118</v>
          </cell>
        </row>
        <row r="22">
          <cell r="P22" t="str">
            <v>DL1107-1121</v>
          </cell>
        </row>
        <row r="23">
          <cell r="P23" t="str">
            <v>DAQL1107-090</v>
          </cell>
        </row>
        <row r="24">
          <cell r="P24" t="str">
            <v>DL1107-1123</v>
          </cell>
        </row>
        <row r="25">
          <cell r="P25" t="str">
            <v>DL1107-1126</v>
          </cell>
        </row>
        <row r="26">
          <cell r="P26" t="str">
            <v>DL1107-1127</v>
          </cell>
        </row>
        <row r="27">
          <cell r="P27" t="str">
            <v>DL1107-1129</v>
          </cell>
        </row>
        <row r="28">
          <cell r="P28" t="str">
            <v>DL1107-1130</v>
          </cell>
        </row>
        <row r="29">
          <cell r="P29" t="str">
            <v>DL1107-1131</v>
          </cell>
        </row>
        <row r="30">
          <cell r="P30" t="str">
            <v>DL1107-1132</v>
          </cell>
        </row>
        <row r="31">
          <cell r="P31" t="str">
            <v>DL1107-1133</v>
          </cell>
        </row>
        <row r="32">
          <cell r="P32" t="str">
            <v>DL1107-1135</v>
          </cell>
        </row>
        <row r="33">
          <cell r="P33" t="str">
            <v>DL1107-1136</v>
          </cell>
        </row>
        <row r="34">
          <cell r="P34" t="str">
            <v>DL1107-1139</v>
          </cell>
        </row>
        <row r="35">
          <cell r="P35" t="str">
            <v>DL1107-1140</v>
          </cell>
        </row>
        <row r="36">
          <cell r="P36" t="str">
            <v>DL1107-1142</v>
          </cell>
        </row>
        <row r="37">
          <cell r="P37" t="str">
            <v>DL1107-1144</v>
          </cell>
        </row>
        <row r="38">
          <cell r="P38" t="str">
            <v>DL1107-1146</v>
          </cell>
        </row>
        <row r="39">
          <cell r="P39" t="str">
            <v>DL1107-1147</v>
          </cell>
        </row>
        <row r="40">
          <cell r="P40" t="str">
            <v>DL1107-1148</v>
          </cell>
        </row>
        <row r="41">
          <cell r="P41" t="str">
            <v>DL1107-1149</v>
          </cell>
        </row>
        <row r="42">
          <cell r="P42" t="str">
            <v>DL1107-1150</v>
          </cell>
        </row>
        <row r="43">
          <cell r="P43" t="str">
            <v>DL1107-1152</v>
          </cell>
        </row>
        <row r="44">
          <cell r="P44" t="str">
            <v>DL1107-1153</v>
          </cell>
        </row>
        <row r="45">
          <cell r="P45" t="str">
            <v>DL1107-1154</v>
          </cell>
        </row>
      </sheetData>
      <sheetData sheetId="2">
        <row r="1">
          <cell r="P1" t="str">
            <v>TLKT1107-011</v>
          </cell>
        </row>
        <row r="2">
          <cell r="P2" t="str">
            <v>TLKT1107-013</v>
          </cell>
        </row>
        <row r="3">
          <cell r="P3" t="str">
            <v>ADHD1107-067</v>
          </cell>
        </row>
        <row r="4">
          <cell r="P4" t="str">
            <v>DL1107-1098</v>
          </cell>
        </row>
        <row r="5">
          <cell r="P5" t="str">
            <v>DL1107-1099</v>
          </cell>
        </row>
        <row r="6">
          <cell r="P6" t="str">
            <v>DL1107-1100</v>
          </cell>
        </row>
        <row r="7">
          <cell r="P7" t="str">
            <v>DL1107-1103</v>
          </cell>
        </row>
        <row r="8">
          <cell r="P8" t="str">
            <v>DL1107-1106</v>
          </cell>
        </row>
        <row r="9">
          <cell r="P9" t="str">
            <v>DL1107-1113</v>
          </cell>
        </row>
        <row r="10">
          <cell r="P10" t="str">
            <v>DL1107-1115</v>
          </cell>
        </row>
        <row r="11">
          <cell r="P11" t="str">
            <v>DL1107-1119</v>
          </cell>
        </row>
        <row r="12">
          <cell r="P12" t="str">
            <v>DL1107-1120</v>
          </cell>
        </row>
        <row r="13">
          <cell r="P13" t="str">
            <v>DL1107-1122</v>
          </cell>
        </row>
        <row r="14">
          <cell r="P14" t="str">
            <v>DL1107-1124</v>
          </cell>
        </row>
        <row r="15">
          <cell r="P15" t="str">
            <v>DL1107-1125</v>
          </cell>
        </row>
        <row r="16">
          <cell r="P16" t="str">
            <v>DL1107-1128</v>
          </cell>
        </row>
        <row r="17">
          <cell r="P17" t="str">
            <v>DL1107-1134</v>
          </cell>
        </row>
        <row r="18">
          <cell r="P18" t="str">
            <v>DL1107-1137</v>
          </cell>
        </row>
        <row r="19">
          <cell r="P19" t="str">
            <v>DL1107-1138</v>
          </cell>
        </row>
        <row r="20">
          <cell r="P20" t="str">
            <v>DL1107-1141</v>
          </cell>
        </row>
        <row r="21">
          <cell r="P21" t="str">
            <v>DL1107-1143</v>
          </cell>
        </row>
        <row r="22">
          <cell r="P22" t="str">
            <v>DL1107-1145</v>
          </cell>
        </row>
        <row r="23">
          <cell r="P23" t="str">
            <v>DL1107-1151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XH"/>
      <sheetName val="MO TA"/>
      <sheetName val="Ten hang"/>
      <sheetName val="YCSX (0 )"/>
      <sheetName val="YCSX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ThongtinDN"/>
      <sheetName val="Tong hop"/>
      <sheetName val="Nhap-Xuat"/>
      <sheetName val="Phieu nhap"/>
      <sheetName val="Phieu xuat"/>
      <sheetName val="Phieu YC"/>
      <sheetName val="Thẻ kho"/>
      <sheetName val="DMKH"/>
      <sheetName val="DM K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Khao sat muc luong va vi tri "/>
      <sheetName val="CMC SI  Hà nội "/>
      <sheetName val="Sheet11"/>
      <sheetName val="CMC SI HCM"/>
      <sheetName val="Danh gia SBU-GPDV"/>
      <sheetName val="Sheet7"/>
      <sheetName val="Sheet4"/>
      <sheetName val="Sheet1"/>
      <sheetName val="DI-ESTI"/>
    </sheetNames>
    <sheetDataSet>
      <sheetData sheetId="0"/>
      <sheetData sheetId="1">
        <row r="7">
          <cell r="B7" t="str">
            <v>Tổng giám đốc/Giám đốc/Chủ tịch điều hành B4</v>
          </cell>
        </row>
        <row r="8">
          <cell r="B8" t="str">
            <v>Tổng giám đốc/Giám đốc/Chủ tịch điều hành B3</v>
          </cell>
        </row>
        <row r="9">
          <cell r="B9" t="str">
            <v>Tổng giám đốc/Giám đốc/Chủ tịch điều hành B2</v>
          </cell>
        </row>
        <row r="10">
          <cell r="B10" t="str">
            <v>Tổng giám đốc/Giám đốc/Chủ tịch điều hành B1</v>
          </cell>
        </row>
        <row r="11">
          <cell r="B11" t="str">
            <v>Phó Tổng giám đốc</v>
          </cell>
        </row>
        <row r="12">
          <cell r="B12" t="str">
            <v>Phó Tổng giám đốc B5</v>
          </cell>
        </row>
        <row r="13">
          <cell r="B13" t="str">
            <v>Phó Tổng giám đốc B4</v>
          </cell>
        </row>
        <row r="14">
          <cell r="B14" t="str">
            <v>Phó Tổng giám đốc B3</v>
          </cell>
        </row>
        <row r="15">
          <cell r="B15" t="str">
            <v>Phó Tổng giám đốc B2</v>
          </cell>
        </row>
        <row r="16">
          <cell r="B16" t="str">
            <v>Phó Tổng giám đốc B1</v>
          </cell>
        </row>
        <row r="18">
          <cell r="B18" t="str">
            <v>Giám đốc chức năng cấp công ty</v>
          </cell>
        </row>
        <row r="19">
          <cell r="B19" t="str">
            <v>Giám đốc chức năng công ty B5</v>
          </cell>
        </row>
        <row r="20">
          <cell r="B20" t="str">
            <v>Giám đốc chức năng công ty B4</v>
          </cell>
        </row>
        <row r="21">
          <cell r="B21" t="str">
            <v>Giám đốc chức năng công ty B3</v>
          </cell>
        </row>
        <row r="22">
          <cell r="B22" t="str">
            <v>Giám đốc chức năng công ty B2</v>
          </cell>
        </row>
        <row r="23">
          <cell r="B23" t="str">
            <v>Giám đốc chức năng công ty B1</v>
          </cell>
        </row>
        <row r="25">
          <cell r="B25" t="str">
            <v>Giám đốc Trung tâm sản xuất  - kinh doanh - dịch vụ (SBU)</v>
          </cell>
        </row>
        <row r="26">
          <cell r="B26" t="str">
            <v>Giám đốc TT SX-KD-DV (SBU) B5</v>
          </cell>
        </row>
        <row r="27">
          <cell r="B27" t="str">
            <v>Giám đốc TT SX-KD-DV (SBU) B4</v>
          </cell>
        </row>
        <row r="28">
          <cell r="B28" t="str">
            <v>Giám đốc TT SX-KD-DV (SBU) B3</v>
          </cell>
        </row>
        <row r="29">
          <cell r="B29" t="str">
            <v>Giám đốc TT SX-KD-DV (SBU) B2</v>
          </cell>
        </row>
        <row r="30">
          <cell r="B30" t="str">
            <v>Giám đốc TT SX-KD-DV (SBU) B1</v>
          </cell>
        </row>
        <row r="31">
          <cell r="B31" t="str">
            <v>Trung tâm giải pháp - kĩ thuật - dịch vụ (non profit)</v>
          </cell>
        </row>
        <row r="32">
          <cell r="B32" t="str">
            <v>Giám đốc TT GP-KT-DV bậc 5</v>
          </cell>
        </row>
        <row r="33">
          <cell r="B33" t="str">
            <v>Giám đốc TT GP-KT-DV bậc 4</v>
          </cell>
        </row>
        <row r="34">
          <cell r="B34" t="str">
            <v>Giám đốc TT GP-KT-DV bậc 3</v>
          </cell>
        </row>
        <row r="35">
          <cell r="B35" t="str">
            <v>Giám đốc TT GP-KT-DV bậc 2</v>
          </cell>
        </row>
        <row r="36">
          <cell r="B36" t="str">
            <v>Giám đốc TT GP-KT-DV bậc 1</v>
          </cell>
        </row>
        <row r="37">
          <cell r="B37" t="str">
            <v>Phòng giải pháp - kĩ thuật - dịch vụ (non profit)</v>
          </cell>
        </row>
        <row r="38">
          <cell r="B38" t="str">
            <v>Trưởng phòng GP-KT-DV B4</v>
          </cell>
        </row>
        <row r="39">
          <cell r="B39" t="str">
            <v>Trưởng phòng GP-KT-DV B3</v>
          </cell>
        </row>
        <row r="40">
          <cell r="B40" t="str">
            <v>Trưởng phòng GP-KT-DV B2</v>
          </cell>
        </row>
        <row r="41">
          <cell r="B41" t="str">
            <v>Trưởng phòng GP-KT-DV B1</v>
          </cell>
        </row>
        <row r="43">
          <cell r="B43" t="str">
            <v>Trưởng phòng Kế tóan B3</v>
          </cell>
        </row>
        <row r="44">
          <cell r="B44" t="str">
            <v>Trưởng phòng Kế tóan B2</v>
          </cell>
        </row>
        <row r="45">
          <cell r="B45" t="str">
            <v>Trưởng phòng Kế tóan B1</v>
          </cell>
        </row>
        <row r="46">
          <cell r="B46" t="str">
            <v>Phòng Nhân sự</v>
          </cell>
        </row>
        <row r="47">
          <cell r="B47" t="str">
            <v>Trưởng phòng Nhân sự B3</v>
          </cell>
        </row>
        <row r="48">
          <cell r="B48" t="str">
            <v>Trưởng phòng Nhân sự B2</v>
          </cell>
        </row>
        <row r="49">
          <cell r="B49" t="str">
            <v>Trưởng phòng Nhân sự B1</v>
          </cell>
        </row>
        <row r="50">
          <cell r="B50" t="str">
            <v>Phòng quản lý chất lượng</v>
          </cell>
        </row>
        <row r="51">
          <cell r="B51" t="str">
            <v>TP Quản lí chất lượng B3</v>
          </cell>
        </row>
        <row r="52">
          <cell r="B52" t="str">
            <v>TP Quản lí chất lượng B2</v>
          </cell>
        </row>
        <row r="53">
          <cell r="B53" t="str">
            <v>TP Quản lí chất lượng B1</v>
          </cell>
        </row>
        <row r="54">
          <cell r="B54" t="str">
            <v>Phòng Hành chính</v>
          </cell>
        </row>
        <row r="55">
          <cell r="B55" t="str">
            <v>TP Hành chính B2</v>
          </cell>
        </row>
        <row r="56">
          <cell r="B56" t="str">
            <v>TP Hành chính B1</v>
          </cell>
        </row>
        <row r="57">
          <cell r="B57" t="str">
            <v>Phòng Xuất Nhập khẩu</v>
          </cell>
        </row>
        <row r="58">
          <cell r="B58" t="str">
            <v>Trưởng phòng Xuất nhập khẩu B3</v>
          </cell>
        </row>
        <row r="59">
          <cell r="B59" t="str">
            <v>Trưởng phòng Xuất nhập khẩu B2</v>
          </cell>
        </row>
        <row r="60">
          <cell r="B60" t="str">
            <v>Trưởng phòng Xuất nhập khẩu B1</v>
          </cell>
        </row>
        <row r="62">
          <cell r="B62" t="str">
            <v>Nhân viên</v>
          </cell>
        </row>
        <row r="63">
          <cell r="B63" t="str">
            <v>Chuyên gia</v>
          </cell>
        </row>
        <row r="64">
          <cell r="B64" t="str">
            <v>Chuyên gia B3</v>
          </cell>
        </row>
        <row r="65">
          <cell r="B65" t="str">
            <v>Chuyên gia B2</v>
          </cell>
        </row>
        <row r="66">
          <cell r="B66" t="str">
            <v>Chuyên gia B1</v>
          </cell>
        </row>
        <row r="67">
          <cell r="B67" t="str">
            <v>Trợ lý lãnh đạo</v>
          </cell>
        </row>
        <row r="68">
          <cell r="B68" t="str">
            <v>Trợ lí lãnh đạo B3</v>
          </cell>
        </row>
        <row r="69">
          <cell r="B69" t="str">
            <v>Trợ lí lãnh đạo B2</v>
          </cell>
        </row>
        <row r="70">
          <cell r="B70" t="str">
            <v>Trợ lí lãnh đạo B1</v>
          </cell>
        </row>
        <row r="71">
          <cell r="B71" t="str">
            <v>Nhân viên Kinh doanh</v>
          </cell>
        </row>
        <row r="72">
          <cell r="B72" t="str">
            <v>Nhân viên kinh doanh B5</v>
          </cell>
        </row>
        <row r="73">
          <cell r="B73" t="str">
            <v>Nhân viên kinh doanh B4</v>
          </cell>
        </row>
        <row r="74">
          <cell r="B74" t="str">
            <v>Nhân viên kinh doanh B3</v>
          </cell>
        </row>
        <row r="75">
          <cell r="B75" t="str">
            <v>Nhân viên kinh doanh B2</v>
          </cell>
        </row>
        <row r="76">
          <cell r="B76" t="str">
            <v>Nhân viên kinh doanh B1</v>
          </cell>
        </row>
        <row r="77">
          <cell r="B77" t="str">
            <v>Nhân viên Kỹ thuật - Dịch vụ - Nghiệp vụ cao cấp</v>
          </cell>
        </row>
        <row r="78">
          <cell r="B78" t="str">
            <v>Nhân viên KT - DV - NV B5</v>
          </cell>
        </row>
        <row r="79">
          <cell r="B79" t="str">
            <v>Nhân viên KT - DV - NV B4</v>
          </cell>
        </row>
        <row r="80">
          <cell r="B80" t="str">
            <v>Nhân viên Kỹ thuật - Dịch vụ - Nghiệp vụ</v>
          </cell>
        </row>
        <row r="81">
          <cell r="B81" t="str">
            <v>Nhân viên KT - DV - NV B3</v>
          </cell>
        </row>
        <row r="82">
          <cell r="B82" t="str">
            <v>Nhân viên KT - DV - NV B2</v>
          </cell>
        </row>
        <row r="83">
          <cell r="B83" t="str">
            <v>Nhân viên KT - DV - NV B1</v>
          </cell>
        </row>
        <row r="84">
          <cell r="B84" t="str">
            <v>Nhân viên đơn giản</v>
          </cell>
        </row>
        <row r="85">
          <cell r="B85" t="str">
            <v>NV B5</v>
          </cell>
        </row>
        <row r="86">
          <cell r="B86" t="str">
            <v>NV B4</v>
          </cell>
        </row>
        <row r="87">
          <cell r="B87" t="str">
            <v>NV B3</v>
          </cell>
        </row>
        <row r="88">
          <cell r="B88" t="str">
            <v>NV B2</v>
          </cell>
        </row>
        <row r="89">
          <cell r="B89" t="str">
            <v>NV B1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i gian xu ly"/>
      <sheetName val="CHI TIET"/>
      <sheetName val="BC Nang Suat"/>
      <sheetName val="BC Phan loai"/>
      <sheetName val="Danh sách"/>
      <sheetName val="BC Ngay"/>
      <sheetName val="BC Tuan"/>
      <sheetName val="BC su co Tinh"/>
      <sheetName val="DIEN GIAI"/>
      <sheetName val="Sheet1"/>
    </sheetNames>
    <sheetDataSet>
      <sheetData sheetId="0"/>
      <sheetData sheetId="1"/>
      <sheetData sheetId="2"/>
      <sheetData sheetId="3"/>
      <sheetData sheetId="4">
        <row r="2">
          <cell r="B2" t="str">
            <v>Dương Thúy Nga</v>
          </cell>
        </row>
        <row r="3">
          <cell r="B3" t="str">
            <v>Nguyễn Thị Thu Huyền</v>
          </cell>
        </row>
        <row r="4">
          <cell r="B4" t="str">
            <v>Nguyễn Hoài Linh</v>
          </cell>
        </row>
        <row r="5">
          <cell r="B5" t="str">
            <v>Nguyễn Đức Dũng</v>
          </cell>
        </row>
        <row r="6">
          <cell r="B6" t="str">
            <v>Hoàng Thị Thu Huyền</v>
          </cell>
        </row>
        <row r="7">
          <cell r="B7" t="str">
            <v>Phạm Duy Khánh</v>
          </cell>
        </row>
        <row r="8">
          <cell r="B8" t="str">
            <v>Bùi Thị Mai Phương</v>
          </cell>
        </row>
        <row r="9">
          <cell r="B9" t="str">
            <v>Nguyễn Thu Huyền</v>
          </cell>
        </row>
        <row r="10">
          <cell r="B10" t="str">
            <v>Nguyễn Thị Xuân</v>
          </cell>
        </row>
        <row r="11">
          <cell r="B11" t="str">
            <v>Nguyễn Ngọc Tuân</v>
          </cell>
        </row>
      </sheetData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uộc gọi đ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 - cty"/>
      <sheetName val="EXP-PB"/>
      <sheetName val="Chi tiet (2)"/>
      <sheetName val="Chi tiet"/>
      <sheetName val="SL dept"/>
      <sheetName val="Budget 6 thang cuoi nam chua dc"/>
      <sheetName val="Budget"/>
      <sheetName val="KMCP"/>
      <sheetName val="Danh muc BP"/>
      <sheetName val="Ghi ch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Sheet6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rich Ngang"/>
      <sheetName val="Danh sach Rieng"/>
      <sheetName val="Dia Diem Thuc Tap"/>
      <sheetName val="De Tai Thuc Tap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10000000"/>
      <sheetName val="Congty"/>
      <sheetName val="VPPN"/>
      <sheetName val="XN74"/>
      <sheetName val="XN54"/>
      <sheetName val="XN33"/>
      <sheetName val="NK96"/>
      <sheetName val="XL4Test5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b1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M"/>
      <sheetName val="KHOANMUC"/>
      <sheetName val="QTNC"/>
      <sheetName val="CPQL"/>
      <sheetName val="SANLUONG"/>
      <sheetName val="SSCP-SL"/>
      <sheetName val="CPSX"/>
      <sheetName val="CDSL (2)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phan tich DG"/>
      <sheetName val="gia vat lieu"/>
      <sheetName val="gia xe may"/>
      <sheetName val="gia nhan cong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onghop"/>
      <sheetName val="Sheet7"/>
      <sheetName val="XXXXXX_xda24_X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D1"/>
      <sheetName val="D2"/>
      <sheetName val="D3"/>
      <sheetName val="D4"/>
      <sheetName val="D5"/>
      <sheetName val="D6"/>
      <sheetName val="Tay ninh"/>
      <sheetName val="A.Duc"/>
      <sheetName val="TH"/>
      <sheetName val="TH2003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HHVt 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TH du toan "/>
      <sheetName val="Du toan "/>
      <sheetName val="C.Tinh"/>
      <sheetName val="TK_cap"/>
      <sheetName val="Thau"/>
      <sheetName val="CT-BT"/>
      <sheetName val="Xa"/>
      <sheetName val="CamPha"/>
      <sheetName val="MongCai"/>
      <sheetName val="30000000"/>
      <sheetName val="40000000"/>
      <sheetName val="50000000"/>
      <sheetName val="60000000"/>
      <sheetName val="7000000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ChiTiet"/>
      <sheetName val="CongNo"/>
      <sheetName val="Sheet10"/>
      <sheetName val="CT 03"/>
      <sheetName val="TH 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o~g hop 1,5x1,5"/>
      <sheetName val="Nhap lieu"/>
      <sheetName val="PGT"/>
      <sheetName val="Tien dien"/>
      <sheetName val="Thue GTGT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BangTH"/>
      <sheetName val="Xaylap "/>
      <sheetName val="Nhan cong"/>
      <sheetName val="Thietbi"/>
      <sheetName val="Diengiai"/>
      <sheetName val="Vanchuyen"/>
      <sheetName val="Bia1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CV di trong  dong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TD khao sat"/>
      <sheetName val="T.K H.T.T5"/>
      <sheetName val="T.K T7"/>
      <sheetName val="TK T6"/>
      <sheetName val="T.K T5"/>
      <sheetName val="Bang thong ke hang ton"/>
      <sheetName val="thong ke "/>
      <sheetName val="T.KT04"/>
      <sheetName val="Km282-Km_x0003_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T8-9)"/>
      <sheetName val="Heso 3-2004"/>
      <sheetName val="Baocao"/>
      <sheetName val="Heso 3-2004 (2)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HD1"/>
      <sheetName val="HD4"/>
      <sheetName val="HD3"/>
      <sheetName val="HD5"/>
      <sheetName val="HD7"/>
      <sheetName val="HD6"/>
      <sheetName val="HD2"/>
      <sheetName val=" KQTH quy hoach 135"/>
      <sheetName val="Bao cao KQTH quy hoach 135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_BQ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Tkedotuoi"/>
      <sheetName val="DATA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Nhap_lieu"/>
      <sheetName val="Khoiluong"/>
      <sheetName val="Vattu"/>
      <sheetName val="Trungchuyen"/>
      <sheetName val="Bu"/>
      <sheetName val="THQI"/>
      <sheetName val="T6"/>
      <sheetName val="THQII"/>
      <sheetName val="Trung"/>
      <sheetName val="THQIII"/>
      <sheetName val="THT nam 04"/>
      <sheetName val="Cong hop 2,0ࡸ2,0"/>
      <sheetName val="Cong tron D7'"/>
      <sheetName val="GDMN.1"/>
      <sheetName val="GDMN.2"/>
      <sheetName val="GDMN.3"/>
      <sheetName val="GDMN.4"/>
      <sheetName val="GDMN.5"/>
      <sheetName val="GDTH.1"/>
      <sheetName val="DTCT"/>
      <sheetName val="PTVT"/>
      <sheetName val="THVT"/>
      <sheetName val=".tuanM"/>
      <sheetName val="km22+267.96-km22+283.96"/>
      <sheetName val="km22+304.31-km22+344.31"/>
      <sheetName val="km22+460.92-km22+614.57"/>
      <sheetName val="km22+671.78-km22+713.32"/>
      <sheetName val="BaTrieu-L.con"/>
      <sheetName val="EDT - Ro"/>
      <sheetName val="Dinh_ha nha"/>
      <sheetName val="[IBASE2.XLS}BHXH"/>
      <sheetName val="De Tai Vhuc Tap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Sheed5"/>
      <sheetName val="TL"/>
      <sheetName val="GK"/>
      <sheetName val="CB"/>
      <sheetName val="VP"/>
      <sheetName val="K"/>
      <sheetName val="142201ȭT4"/>
      <sheetName val="Bang can doi "/>
      <sheetName val="Tinh hinh cat lang"/>
      <sheetName val="Tinh hinh SX phu"/>
      <sheetName val="Tinh hinh do xop"/>
      <sheetName val="Cone"/>
      <sheetName val="Km274-Km274"/>
      <sheetName val="Km27'-Km278"/>
      <sheetName val="tr_tinhDZc!othe"/>
      <sheetName val="t2_tinhTBA"/>
      <sheetName val="Parametri"/>
      <sheetName val="IBASE2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ɾT"/>
      <sheetName val="BASE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[IBASE2.XLS?TNHNoi"/>
      <sheetName val="XXXXXX?X"/>
      <sheetName val="KHVô XL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NK9"/>
      <sheetName val="BTHDT_TBA_x000d_"/>
      <sheetName val="02"/>
      <sheetName val="04"/>
      <sheetName val="07"/>
      <sheetName val="08"/>
      <sheetName val="09"/>
      <sheetName val="10"/>
      <sheetName val="PHEPNAM"/>
      <sheetName val="KHONGLUONG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chi phi cap tien"/>
      <sheetName val="MTL$-INTER"/>
      <sheetName val="TOTAL"/>
      <sheetName val="Sept.01 (2)"/>
      <sheetName val="Aug.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Thang1"/>
      <sheetName val="Thang2"/>
      <sheetName val="Thang3"/>
      <sheetName val="Thang 4"/>
      <sheetName val="[IBASE2.XLS䁝BC6tT17"/>
      <sheetName val="TK13_x0005_"/>
      <sheetName val="Chart3"/>
      <sheetName val="Chart2"/>
      <sheetName val="T11.06"/>
      <sheetName val="T12.06"/>
      <sheetName val="SoqѵyTM"/>
      <sheetName val="SoCѡiTM"/>
      <sheetName val="KHT⑓CD2"/>
      <sheetName val="bg+th45"/>
      <sheetName val="4-5"/>
      <sheetName val="bg+th34"/>
      <sheetName val="3-4"/>
      <sheetName val="bg+th23"/>
      <sheetName val="2-3"/>
      <sheetName val="bg+th12"/>
      <sheetName val="1-2"/>
      <sheetName val="THANG7 "/>
      <sheetName val="THANG8"/>
      <sheetName val="THANG9"/>
      <sheetName val="THANG10"/>
      <sheetName val="THANG 11"/>
      <sheetName val="THANG 12"/>
      <sheetName val="[IBASE2.XLS_Tong hop Matduong"/>
      <sheetName val="Mix-Tarpaulin"/>
      <sheetName val="Tarpaulin"/>
      <sheetName val="BC§ 2001"/>
      <sheetName val="BBC§ 2002"/>
      <sheetName val="TSC§ 2001"/>
      <sheetName val="TSc® 2002"/>
      <sheetName val="電線リスト"/>
      <sheetName val="bg+th"/>
      <sheetName val="ptvl"/>
      <sheetName val="0-1"/>
      <sheetName val="L]gngT2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 GT CPhi tung dot"/>
      <sheetName val="chuong phu"/>
      <sheetName val="Table1"/>
      <sheetName val="BTHDT_TBA_x000a_"/>
      <sheetName val="NEW-PANEL"/>
      <sheetName val="phuong aL 1"/>
      <sheetName val="socai200_x0013_-6tc"/>
      <sheetName val="Km282-Km_x0003_?3"/>
      <sheetName val="200000000헾】_x0005_"/>
      <sheetName val="200000000"/>
      <sheetName val="GiaVL"/>
      <sheetName val="Dieuchinh"/>
      <sheetName val="bangluonU"/>
      <sheetName val="bangluon_x0005_"/>
      <sheetName val="Strt Archi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BTHDT_TBA_x000d_??THXL_DZcaothe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DOANH_SO"/>
      <sheetName val="BD-SINH_VIEN"/>
      <sheetName val="VtuHaTheSauTBABenThuy1_(2)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hkl_(2)"/>
      <sheetName val="long_tec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Trich_Ngang"/>
      <sheetName val="Danh_sach_Rieng"/>
      <sheetName val="Dia_Diem_Thuc_Tap"/>
      <sheetName val="De_Tai_Thuc_Tap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CDSL_(2)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TH_du_toan_"/>
      <sheetName val="Du_toan_"/>
      <sheetName val="C_Tinh"/>
      <sheetName val="T_K_H_T_T5"/>
      <sheetName val="T_K_T7"/>
      <sheetName val="TK_T6"/>
      <sheetName val="T_K_T5"/>
      <sheetName val="Bang_thong_ke_hang_ton"/>
      <sheetName val="thong_ke_"/>
      <sheetName val="T_KT04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phan_tich_DG"/>
      <sheetName val="gia_vat_lieu"/>
      <sheetName val="gia_xe_may"/>
      <sheetName val="gia_nhan_cong"/>
      <sheetName val="KQKD02-2_(2)"/>
      <sheetName val="KQKD-2_(2)"/>
      <sheetName val="KQKD_thu2004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HHVt_"/>
      <sheetName val="Dancau-Q_Ninh"/>
      <sheetName val="BaTrieu-L_son"/>
      <sheetName val="Co~g_hop_1,5x1,5"/>
      <sheetName val="So_sanh"/>
      <sheetName val="[IBASE2_XLSѝTNHNoi"/>
      <sheetName val="CV_di_trong__dong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Xaylap_"/>
      <sheetName val="Nhan_cong"/>
      <sheetName val="ESTI_1"/>
      <sheetName val="DI-ESTI"/>
      <sheetName val="dtxl"/>
      <sheetName val="_x0016_PPN"/>
      <sheetName val="OPERATING HEAD"/>
      <sheetName val="31.12.01"/>
      <sheetName val="Tong_ke"/>
      <sheetName val="lapdap TB "/>
      <sheetName val="Sat tron"/>
      <sheetName val="Sales"/>
      <sheetName val="Thang_x0005_"/>
      <sheetName val="Other(data)"/>
      <sheetName val="ChiTie_x001c_"/>
      <sheetName val="assy1"/>
      <sheetName val="負荷15XX"/>
      <sheetName val="Detail"/>
      <sheetName val="?"/>
      <sheetName val="Thangþ"/>
      <sheetName val="Thang_x001c_"/>
      <sheetName val="schedule"/>
      <sheetName val="Thang("/>
      <sheetName val="Tohop1(a_x0007_"/>
      <sheetName val="149-2"/>
      <sheetName val="PNT-QUOT-#3"/>
      <sheetName val="COAT&amp;WRAP-QIOT-#3"/>
      <sheetName val="Formulas"/>
      <sheetName val="BT@"/>
      <sheetName val="Balance Sheet"/>
      <sheetName val="Journal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NKì"/>
      <sheetName val="PL"/>
      <sheetName val="Output"/>
      <sheetName val="tien "/>
      <sheetName val="Six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CHITIET VL-NC"/>
      <sheetName val="DON GIA"/>
      <sheetName val="TTDN"/>
      <sheetName val="TNHCHINH"/>
      <sheetName val="GVT"/>
      <sheetName val="VL1(Phu Luong)"/>
      <sheetName val="TONG HOP VL-NC TT"/>
      <sheetName val="CHITIET VL-NC-TT -1p"/>
      <sheetName val="TDTKP1"/>
      <sheetName val="KPVC-BD "/>
      <sheetName val="dongia (2)"/>
      <sheetName val="ESTI."/>
      <sheetName val="VtuHaTheSauTBABenThuy1 Ш2)"/>
      <sheetName val="K252 K9и"/>
      <sheetName val="Tonf hop"/>
      <sheetName val="CoquyTM"/>
      <sheetName val="Bieu 2a"/>
      <sheetName val="_x0003_"/>
      <sheetName val="DREAM-Thang9"/>
      <sheetName val="OAR-FS"/>
      <sheetName val="TB Grouping"/>
      <sheetName val="nphuocb 4"/>
      <sheetName val="A3210-MO"/>
      <sheetName val="NKC-2009"/>
      <sheetName val="BC-BANHALG"/>
      <sheetName val="TT04"/>
      <sheetName val="封皮"/>
      <sheetName val="XXXXXXÿÿ"/>
      <sheetName val="KHT4ÿÿ-02"/>
      <sheetName val="ÿÿÿÿ 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Nhap_lieu1"/>
      <sheetName val="Tien_dien"/>
      <sheetName val="Thue_GTGT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bcth_05-04"/>
      <sheetName val="baocao_05-04"/>
      <sheetName val="ql_(2)"/>
      <sheetName val="phuong_an_chon1"/>
      <sheetName val="bang_so_sanh_tong_hop_(_PA_chon"/>
      <sheetName val="dang_ap_dung"/>
      <sheetName val="bang_tong_hop_(dang_huong)"/>
      <sheetName val="_KQTH_quy_hoach_135"/>
      <sheetName val="Bao_cao_KQTH_quy_hoach_135"/>
      <sheetName val="CT_03"/>
      <sheetName val="TH_03"/>
      <sheetName val="Km282-Km3"/>
      <sheetName val="tô_rôiDY"/>
      <sheetName val="nhan_su"/>
      <sheetName val="luong_cty"/>
      <sheetName val="Thang_4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_tuanM"/>
      <sheetName val="Dinh_ha_nha"/>
      <sheetName val="[IBASE2_XLS}BHXH"/>
      <sheetName val="[IBASE2_XLS䁝BC6tT17"/>
      <sheetName val="TK13"/>
      <sheetName val="THT_nam_04"/>
      <sheetName val="HD_CTrinh1"/>
      <sheetName val="HD_benA"/>
      <sheetName val="Theodoi_HD"/>
      <sheetName val="Theodoi_HD_(2)"/>
      <sheetName val="_GT_CPhi_tung_dot"/>
      <sheetName val="[IBASE2_XLS_Tong_hop_Matduong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chi_phi_cap_tien"/>
      <sheetName val="BC§_2001"/>
      <sheetName val="BBC§_2002"/>
      <sheetName val="TSC§_2001"/>
      <sheetName val="TSc®_2002"/>
      <sheetName val="BaTrieu-L_con"/>
      <sheetName val="EDT_-_Ro"/>
      <sheetName val="KHVô_XL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TK__TK"/>
      <sheetName val="socai200-6tc"/>
      <sheetName val="Km282-Km?3"/>
      <sheetName val="Bang_can_doi_"/>
      <sheetName val="De_Tai_Vhuc_Tap"/>
      <sheetName val="02_1"/>
      <sheetName val="2_1"/>
      <sheetName val="2_3"/>
      <sheetName val="02_3"/>
      <sheetName val="B_01"/>
      <sheetName val="B_03"/>
      <sheetName val="D_13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"/>
      <sheetName val="Cost Center "/>
      <sheetName val="2.74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2_74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GDMN_1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Du_lieu"/>
      <sheetName val="chitimc"/>
      <sheetName val="THPDMoi  (2)"/>
      <sheetName val="t-h HA THE"/>
      <sheetName val="TH XL"/>
      <sheetName val="TONGKE3p "/>
      <sheetName val="KH-Q1,Q2,01"/>
      <sheetName val="Tiepdia"/>
      <sheetName val="CHITIET VL-NC-TT-3p"/>
      <sheetName val="TDTKP"/>
      <sheetName val="VCV-BE-TONG"/>
      <sheetName val="ｺﾝY条件BD"/>
      <sheetName val="HDþ"/>
      <sheetName val="_IBASE2.XLSѝTNHNoi"/>
      <sheetName val="_IBASE2.XLS䁝BC6tT17"/>
      <sheetName val="BTHDT_TBA_x000d___THXL_DZcaothe"/>
      <sheetName val="_IBASE2.XLS}BHXH"/>
      <sheetName val="_IBASE2.XLS_Tong hop Matduong"/>
      <sheetName val="_IBASE2_XLSѝTNHNoi"/>
      <sheetName val="Stationary"/>
      <sheetName val="BTHDT_TBA "/>
      <sheetName val="nam2004"/>
      <sheetName val="[IBASE2.XLS뭝êm283-Km284"/>
      <sheetName val="Lookup Tables"/>
      <sheetName val="Bao cao Quy I-06"/>
      <sheetName val="Bao cao DD 30.6.06"/>
      <sheetName val="Bao cao DD 31.7.06"/>
      <sheetName val="Cong ban 11yx1,2"/>
      <sheetName val="櫘"/>
      <sheetName val="List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arem"/>
      <sheetName val="CT Thang Mo"/>
      <sheetName val="CT  PL"/>
      <sheetName val="142201_x0005_"/>
      <sheetName val="VtuHaTheSauTBANg⤤yenDu6"/>
      <sheetName val="〴7"/>
      <sheetName val="Chi tiet"/>
      <sheetName val="No"/>
      <sheetName val="Danh_sach"/>
      <sheetName val="BTHDT_TBA_x000a_THXL_DZcaothe"/>
      <sheetName val="Km282-Km_x0003__x0000_3"/>
      <sheetName val="_x0000__x0000__x0005__x0000__x0000_"/>
      <sheetName val="BTHDT_TBA_x000d__x0000__x0000_THXL_DZcaothe"/>
      <sheetName val="200000000_x0000__x0000__x0005_"/>
      <sheetName val="?_x0000__x0000_0_x0000__x0000__x0000__x0000__x0000__x0000__x0000__x0000__x0000__x0000__x0000__x0000__x0000__x0000__x0000__x001d_[IBASE2.XLS"/>
      <sheetName val="Km282-Km_x0003__x0000__x0005_"/>
      <sheetName val="tien _x0000_uong"/>
      <sheetName val="Km277 %_x0000_Km278 "/>
      <sheetName val="QDcua TGD (2)_x0000__x0000__x0000__x0000__x0000__x0000__x0000__x0000__x0000__x0000__x0000__x0000_䚼˰_x0000__x0004__x0000__x0000_"/>
      <sheetName val="Cong tron D100_x000e__x0000__x0000_Cong tron D150"/>
      <sheetName val="BTHDT_TBA_x000d__x0000__x0000_T"/>
      <sheetName val="BTHDT_TBA_x000a__x0000__x0000_T"/>
      <sheetName val="T6-99_x0000__x0000__x0000__x0000__x0000__x0000__x0000__x0000__x0000__x0000__x0009__x0000__x0012_[IBASE2.XLS]T"/>
      <sheetName val="T6-99_x0000__x0000__x0000__x0000__x0000__x0000__x0000__x0000__x0000__x0000_ _x0000__x0012_[IBASE2.XLS]T"/>
      <sheetName val="Danh sách"/>
      <sheetName val="Milestone Doc"/>
      <sheetName val="VF-Glob+Regl"/>
      <sheetName val="Vol Frcst"/>
      <sheetName val="BSC.07.02"/>
      <sheetName val="_x0000__x0000__x0005__x0000__x0"/>
      <sheetName val="Cong tron D7_"/>
      <sheetName val="_IBASE2.XLS_TNHNoi"/>
      <sheetName val="XXXXXX_X"/>
      <sheetName val="L_gngT2"/>
      <sheetName val="Km282-Km_x0003__3"/>
      <sheetName val="__x0000__x0000_0_x0000__x0000__"/>
      <sheetName val="_IBASE2_XLSѝTNHNoi1"/>
      <sheetName val="_IBASE2_XLS}BHXH"/>
      <sheetName val="_IBASE2_XLS䁝BC6tT17"/>
      <sheetName val="_IBASE2_XLS_Tong_hop_Matduong"/>
      <sheetName val="Km282-Km_3"/>
      <sheetName val="_IBASE2_XLS_TNHNoi"/>
      <sheetName val="_0_IBASE2_XLS"/>
      <sheetName val="BTHDT_TBA_x000a___THXL_DZcaothe"/>
      <sheetName val="QDcua TGD (2)_x0000__x0000__x00"/>
      <sheetName val="Cong tron D100_x000e__x0000__x0"/>
      <sheetName val="_IBASE2_XLSѝTNHNoi2"/>
      <sheetName val="_IBASE2_XLS_Tong_hop_Matduong1"/>
      <sheetName val="_IBASE2_XLS}BHXH1"/>
      <sheetName val="_IBASE2_XLS䁝BC6tT171"/>
      <sheetName val="_IBASE2_XLS_TNHNoi1"/>
      <sheetName val="Cong_tron_D7_"/>
      <sheetName val="_IBASE2_XLSѝTNHNoi3"/>
      <sheetName val="_IBASE2_XLS}BHXH2"/>
      <sheetName val="_IBASE2_XLS䁝BC6tT172"/>
      <sheetName val="_IBASE2_XLS_Tong_hop_Matduong2"/>
      <sheetName val="_IBASE2_XLS_TNHNoi2"/>
      <sheetName val="_IBASE2.XLS뭝êm283-Km284"/>
      <sheetName val="T6-99_x0000__x0000__x0000__x000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Settings"/>
      <sheetName val="Translation"/>
      <sheetName val="Official"/>
      <sheetName val="BL2"/>
      <sheetName val="KG2"/>
      <sheetName val="BL3"/>
      <sheetName val="KG4"/>
      <sheetName val="BL4"/>
      <sheetName val="Nham"/>
      <sheetName val="Thai"/>
      <sheetName val="Linh"/>
      <sheetName val="Linh (2)"/>
      <sheetName val="KG6"/>
      <sheetName val="Packing type 2"/>
      <sheetName val="SOban"/>
      <sheetName val="MHH"/>
      <sheetName val="HDmua "/>
      <sheetName val="OT"/>
      <sheetName val="PAGE1"/>
      <sheetName val="[IBASE2.XLSULuongT2"/>
      <sheetName val="Anca 4"/>
      <sheetName val="THUONG TET"/>
      <sheetName val="thuong"/>
      <sheetName val="Ca.D"/>
      <sheetName val="Links"/>
      <sheetName val="Lead"/>
      <sheetName val="Px1"/>
      <sheetName val="Px2"/>
      <sheetName val="MTO REV.0"/>
      <sheetName val="BTHCT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GIA 뭼UOC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DSM (2)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BCDSPS"/>
      <sheetName val="BCDKT"/>
      <sheetName val="TABLE"/>
      <sheetName val="QDcua TGD (0)"/>
      <sheetName val="NKChung "/>
      <sheetName val="CCPS_x0005__x0000_"/>
      <sheetName val="Klukng phu"/>
      <sheetName val="CHITIET VL-NCHT1 (2)"/>
      <sheetName val="CHITIET VL-NC-TT1p"/>
      <sheetName val="TONGKE3p"/>
      <sheetName val="Form"/>
      <sheetName val="NV"/>
      <sheetName val="Ge"/>
      <sheetName val="Ct- DZ35kV"/>
      <sheetName val="Du lieu"/>
      <sheetName val="IMP TAX"/>
      <sheetName val="Data-AN90-2002"/>
      <sheetName val="ThangB"/>
      <sheetName val="Order contact list to PUR"/>
      <sheetName val="Module"/>
      <sheetName val="Dinh muc chuan"/>
      <sheetName val="TH du toan_x0005_"/>
      <sheetName val="TH du toanð"/>
      <sheetName val="Furnitures"/>
      <sheetName val="Project Management"/>
      <sheetName val="DM"/>
      <sheetName val="CableSum"/>
      <sheetName val="DM đoi tac"/>
      <sheetName val="Price Schedule_ABB"/>
      <sheetName val="Plan"/>
      <sheetName val="ExchRates"/>
      <sheetName val="PLALL"/>
      <sheetName val="P&amp;L by Month"/>
      <sheetName val="gas (2)"/>
      <sheetName val="Sheet2 (2)"/>
      <sheetName val="mst"/>
      <sheetName val="NHD"/>
      <sheetName val="TinhToan"/>
      <sheetName val="TNghi?m TB "/>
      <sheetName val="V?t li?u"/>
      <sheetName val="Lap ?at ?i?n"/>
      <sheetName val="TNghi?m VL"/>
      <sheetName val="10000ူ000000"/>
      <sheetName val="KTCT (2)"/>
      <sheetName val="DS Protecter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Thep_be4"/>
      <sheetName val="Thep_than4"/>
      <sheetName val="Thep_xa_mu4"/>
      <sheetName val="142201-T1_4"/>
      <sheetName val="142201-T2-th_4"/>
      <sheetName val="142201-T3-th_4"/>
      <sheetName val="142201-T4-th__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T_so_thay_doi4"/>
      <sheetName val="b_THchitietDZCT4"/>
      <sheetName val="b_THchitietTBA4"/>
      <sheetName val="Khao_sat4"/>
      <sheetName val="TT_khao_sat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CDSL_(2)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VtuHaTheSauTBABenThuy1_(2)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Dancau-Q_Ninh4"/>
      <sheetName val="BaTrieu-L_son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Xaylap_4"/>
      <sheetName val="Nhan_cong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V_di_trong__dong4"/>
      <sheetName val="Nhap_lieu4"/>
      <sheetName val="Tien_dien3"/>
      <sheetName val="Thue_GTGT3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Tay_ninh4"/>
      <sheetName val="A_Duc4"/>
      <sheetName val="[IBASE2_XLSѝTNHNoi4"/>
      <sheetName val="So_sanh4"/>
      <sheetName val="HHVt_4"/>
      <sheetName val="bcth_05-043"/>
      <sheetName val="baocao_05-043"/>
      <sheetName val="ql_(2)3"/>
      <sheetName val="TH_du_toan_4"/>
      <sheetName val="Du_toan_4"/>
      <sheetName val="C_Tinh4"/>
      <sheetName val="Co~g_hop_1,5x1,54"/>
      <sheetName val="_KQTH_quy_hoach_1353"/>
      <sheetName val="Bao_cao_KQTH_quy_hoach_1353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tô_rôiDY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nhan_su3"/>
      <sheetName val="luong_cty3"/>
      <sheetName val="Thang_43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_tuanM3"/>
      <sheetName val="CT_033"/>
      <sheetName val="TH_033"/>
      <sheetName val="bang_so_sanh_tong_hop_(_PA_cho3"/>
      <sheetName val="dang_ap_dung3"/>
      <sheetName val="bang_tong_hop_(dang_huong)3"/>
      <sheetName val="Dinh_ha_nha3"/>
      <sheetName val="[IBASE2_XLS}BHXH3"/>
      <sheetName val="[IBASE2_XLS䁝BC6tT173"/>
      <sheetName val="THT_nam_043"/>
      <sheetName val="HD_CTrinh13"/>
      <sheetName val="HD_benA3"/>
      <sheetName val="Theodoi_HD3"/>
      <sheetName val="Theodoi_HD_(2)3"/>
      <sheetName val="_GT_CPhi_tung_dot3"/>
      <sheetName val="chuong_phu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THANG7_3"/>
      <sheetName val="THANG_113"/>
      <sheetName val="THANG_123"/>
      <sheetName val="phuong_aL_13"/>
      <sheetName val="Khac_DP3"/>
      <sheetName val="Khoi_than_3"/>
      <sheetName val="TK__TK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Cong_hop_2,0ࡸ2,02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det_VP1"/>
      <sheetName val="det_hn1"/>
      <sheetName val="chi_Hieu1"/>
      <sheetName val="c_thoa1"/>
      <sheetName val="A_thanh_-_DL1"/>
      <sheetName val="A_Tuyen1"/>
      <sheetName val="A_Tien_-laphu1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BTHDT_TBA_"/>
      <sheetName val="DS_tong"/>
      <sheetName val="CDSM_(2)"/>
      <sheetName val="c"/>
      <sheetName val="Cost_Center_"/>
      <sheetName val="Part_data"/>
      <sheetName val="Vender_Data"/>
      <sheetName val="tien_uong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Thep_be6"/>
      <sheetName val="Thep_than6"/>
      <sheetName val="Thep_xa_mu6"/>
      <sheetName val="142201-T1_6"/>
      <sheetName val="142201-T2-th_6"/>
      <sheetName val="142201-T3-th_6"/>
      <sheetName val="142201-T4-th__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T_so_thay_doi6"/>
      <sheetName val="b_THchitietDZCT6"/>
      <sheetName val="b_THchitietTBA6"/>
      <sheetName val="Khao_sat6"/>
      <sheetName val="TT_khao_sat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CDSL_(2)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VtuHaTheSauTBABenThuy1_(2)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Dancau-Q_Ninh6"/>
      <sheetName val="BaTrieu-L_son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Xaylap_6"/>
      <sheetName val="Nhan_cong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V_di_trong__dong6"/>
      <sheetName val="Nhap_lieu6"/>
      <sheetName val="Tien_dien5"/>
      <sheetName val="Thue_GTGT5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Tay_ninh6"/>
      <sheetName val="A_Duc6"/>
      <sheetName val="[IBASE2_XLSѝTNHNoi6"/>
      <sheetName val="So_sanh6"/>
      <sheetName val="HHVt_6"/>
      <sheetName val="bcth_05-045"/>
      <sheetName val="baocao_05-045"/>
      <sheetName val="ql_(2)5"/>
      <sheetName val="TH_du_toan_6"/>
      <sheetName val="Du_toan_6"/>
      <sheetName val="C_Tinh6"/>
      <sheetName val="Co~g_hop_1,5x1,56"/>
      <sheetName val="_KQTH_quy_hoach_1355"/>
      <sheetName val="Bao_cao_KQTH_quy_hoach_1355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tô_rôiDY5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nhan_su5"/>
      <sheetName val="luong_cty5"/>
      <sheetName val="Thang_4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_tuanM5"/>
      <sheetName val="CT_035"/>
      <sheetName val="TH_035"/>
      <sheetName val="bang_so_sanh_tong_hop_(_PA_cho5"/>
      <sheetName val="dang_ap_dung5"/>
      <sheetName val="bang_tong_hop_(dang_huong)5"/>
      <sheetName val="Dinh_ha_nha5"/>
      <sheetName val="[IBASE2_XLS}BHXH5"/>
      <sheetName val="[IBASE2_XLS䁝BC6tT175"/>
      <sheetName val="THT_nam_045"/>
      <sheetName val="HD_CTrinh15"/>
      <sheetName val="HD_benA5"/>
      <sheetName val="Theodoi_HD5"/>
      <sheetName val="Theodoi_HD_(2)5"/>
      <sheetName val="_GT_CPhi_tung_dot5"/>
      <sheetName val="chuong_phu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THANG7_5"/>
      <sheetName val="THANG_115"/>
      <sheetName val="THANG_125"/>
      <sheetName val="phuong_aL_15"/>
      <sheetName val="Khac_DP5"/>
      <sheetName val="Khoi_than_5"/>
      <sheetName val="TK__TK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BTHDT_TBA_2"/>
      <sheetName val="DS_tong2"/>
      <sheetName val="CDSM_(2)2"/>
      <sheetName val="Cost_Center_2"/>
      <sheetName val="Part_data2"/>
      <sheetName val="Vender_Data2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Thep_be5"/>
      <sheetName val="Thep_than5"/>
      <sheetName val="Thep_xa_mu5"/>
      <sheetName val="142201-T1_5"/>
      <sheetName val="142201-T2-th_5"/>
      <sheetName val="142201-T3-th_5"/>
      <sheetName val="142201-T4-th__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T_so_thay_doi5"/>
      <sheetName val="b_THchitietDZCT5"/>
      <sheetName val="b_THchitietTBA5"/>
      <sheetName val="Khao_sat5"/>
      <sheetName val="TT_khao_sat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CDSL_(2)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VtuHaTheSauTBABenThuy1_(2)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Dancau-Q_Ninh5"/>
      <sheetName val="BaTrieu-L_son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Xaylap_5"/>
      <sheetName val="Nhan_cong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V_di_trong__dong5"/>
      <sheetName val="Nhap_lieu5"/>
      <sheetName val="Tien_dien4"/>
      <sheetName val="Thue_GTGT4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Tay_ninh5"/>
      <sheetName val="A_Duc5"/>
      <sheetName val="[IBASE2_XLSѝTNHNoi5"/>
      <sheetName val="So_sanh5"/>
      <sheetName val="HHVt_5"/>
      <sheetName val="bcth_05-044"/>
      <sheetName val="baocao_05-044"/>
      <sheetName val="ql_(2)4"/>
      <sheetName val="TH_du_toan_5"/>
      <sheetName val="Du_toan_5"/>
      <sheetName val="C_Tinh5"/>
      <sheetName val="Co~g_hop_1,5x1,55"/>
      <sheetName val="_KQTH_quy_hoach_1354"/>
      <sheetName val="Bao_cao_KQTH_quy_hoach_1354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tô_rôiDY4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nhan_su4"/>
      <sheetName val="luong_cty4"/>
      <sheetName val="Thang_4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_tuanM4"/>
      <sheetName val="CT_034"/>
      <sheetName val="TH_034"/>
      <sheetName val="bang_so_sanh_tong_hop_(_PA_cho4"/>
      <sheetName val="dang_ap_dung4"/>
      <sheetName val="bang_tong_hop_(dang_huong)4"/>
      <sheetName val="Dinh_ha_nha4"/>
      <sheetName val="[IBASE2_XLS}BHXH4"/>
      <sheetName val="[IBASE2_XLS䁝BC6tT174"/>
      <sheetName val="THT_nam_044"/>
      <sheetName val="HD_CTrinh14"/>
      <sheetName val="HD_benA4"/>
      <sheetName val="Theodoi_HD4"/>
      <sheetName val="Theodoi_HD_(2)4"/>
      <sheetName val="_GT_CPhi_tung_dot4"/>
      <sheetName val="chuong_phu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THANG7_4"/>
      <sheetName val="THANG_114"/>
      <sheetName val="THANG_124"/>
      <sheetName val="phuong_aL_14"/>
      <sheetName val="Khac_DP4"/>
      <sheetName val="Khoi_than_4"/>
      <sheetName val="TK__TK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BTHDT_TBA_1"/>
      <sheetName val="DS_tong1"/>
      <sheetName val="CDSM_(2)1"/>
      <sheetName val="Cost_Center_1"/>
      <sheetName val="Part_data1"/>
      <sheetName val="Vender_Data1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CV dej ngoai TCT (2)"/>
      <sheetName val="CV di ngoai to.g (2)"/>
      <sheetName val="So.g trai"/>
      <sheetName val="_x0013_heet9"/>
      <sheetName val="Sat L"/>
      <sheetName val="D-product"/>
      <sheetName val="Dinh Muc VT"/>
      <sheetName val="Phant԰_x0000__x0000__x0000_"/>
      <sheetName val="XXXXXX_x005f_x005f_x005f_xda24_X"/>
      <sheetName val="Coog ban 0,7x0,7"/>
      <sheetName val="VTuHaVheSautramBT2"/>
      <sheetName val="0("/>
      <sheetName val="0v"/>
      <sheetName val="0"/>
      <sheetName val="Price"/>
      <sheetName val="1"/>
      <sheetName val="2"/>
      <sheetName val="3"/>
      <sheetName val="5"/>
      <sheetName val="6"/>
      <sheetName val="7"/>
      <sheetName val="8"/>
      <sheetName val="9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TT35"/>
      <sheetName val="bm"/>
      <sheetName val="For_Summary"/>
      <sheetName val="For_Summary(KG)"/>
      <sheetName val="PP_Cloth"/>
      <sheetName val="Mix-PP_Cloth"/>
      <sheetName val="Material_Price-PP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anh gia NL chuyen mon ca nhan"/>
      <sheetName val="Hoan thanh"/>
      <sheetName val="Khoach"/>
      <sheetName val="q2"/>
      <sheetName val="PHAT SINH THANH PHAM"/>
      <sheetName val="VP-MM"/>
      <sheetName val="De _x0014_ai Thuc Tap"/>
      <sheetName val="tuan&quot;"/>
      <sheetName val="nt5anM"/>
      <sheetName val=".ngan"/>
      <sheetName val=".loi"/>
      <sheetName val="3.03.1.ButtoanDC"/>
      <sheetName val="THA"/>
      <sheetName val="gngT2"/>
      <sheetName val="OM"/>
      <sheetName val="T11_06"/>
      <sheetName val="T12_06"/>
      <sheetName val="T11_061"/>
      <sheetName val="T12_061"/>
      <sheetName val="Income Statement"/>
      <sheetName val="˜Ünh m÷c"/>
      <sheetName val="TRBANG"/>
      <sheetName val="0304"/>
      <sheetName val="0904"/>
      <sheetName val="1204"/>
      <sheetName val="gia vt,nc,may"/>
      <sheetName val="Km282-Km_x005f_x0003__x005f_x0000_3"/>
      <sheetName val="_x005f_x0000__x005f_x0000__x005f_x0005__x005f_x0000__x0"/>
      <sheetName val="BTHDT_TBA_x005f_x000d__x005f_x0000__x005f_x0000_T"/>
      <sheetName val="TK13_x005f_x0005_"/>
      <sheetName val="BTHDT_TBA_x005f_x000a__x005f_x0000__x005f_x0000_T"/>
      <sheetName val="socai200_x005f_x0013_-6tc"/>
      <sheetName val="Km282-Km_x005f_x0003__3"/>
      <sheetName val="200000000헾】_x005f_x0005_"/>
      <sheetName val="200000000_x005f_x0000__x005f_x0000__x005f_x0005_"/>
      <sheetName val="bangluon_x005f_x0005_"/>
      <sheetName val="BTHDT_TBA_x005f_x000d___THXL_DZcaothe"/>
      <sheetName val="_x005f_x0016_PPN"/>
      <sheetName val="Thang_x005f_x0005_"/>
      <sheetName val="ChiTie_x005f_x001c_"/>
      <sheetName val="__x005f_x0000__x005f_x0000_0_x005f_x0000__x005f_x0000__"/>
      <sheetName val="Km282-Km_x005f_x0003__x005f_x0000__x005f_x0005_"/>
      <sheetName val="Thang_x005f_x001c_"/>
      <sheetName val="Tohop1(a_x005f_x0007_"/>
      <sheetName val="tien _x005f_x0000_uong"/>
      <sheetName val="_x005f_x0003_"/>
      <sheetName val="BT_x005f_x0016_"/>
      <sheetName val="NK_x005f_x0016_"/>
      <sheetName val="pHAN CON_x005f_x0005_"/>
      <sheetName val="Km277 %_x005f_x0000_Km278 "/>
      <sheetName val="BTHDT_TBA_x005f_x000a___THXL_DZcaothe"/>
      <sheetName val="QDcua TGD (2)_x005f_x0000__x005f_x0000__x00"/>
      <sheetName val="Cong tron D100_x005f_x000e__x005f_x0000__x0"/>
      <sheetName val="Km282-Km_x005f_x0003_"/>
      <sheetName val="142201_x005f_x0005__x005f_x0000__x005f_x0000_"/>
      <sheetName val="T6-99_x005f_x0000__x005f_x0000__x005f_x0000__x000"/>
      <sheetName val="BTHDT_TBA_x005f_x000a_THXL_DZcaothe"/>
      <sheetName val="NK_x005f_x0000_"/>
      <sheetName val="_x005f_x0000_"/>
      <sheetName val="_"/>
      <sheetName val="Tkedo "/>
      <sheetName val="PL_1_2"/>
      <sheetName val="DSGT"/>
      <sheetName val="DSNT"/>
      <sheetName val="soHD"/>
      <sheetName val="Ma Phu"/>
      <sheetName val="HD_x0000_"/>
      <sheetName val="q3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THTRAO"/>
      <sheetName val="THNHA "/>
      <sheetName val="T-HOP"/>
      <sheetName val="BiaNgoai"/>
      <sheetName val="BiaTrong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ver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Phantich"/>
      <sheetName val="Toan_DA"/>
      <sheetName val="2004"/>
      <sheetName val="2005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KHNH T3-T10"/>
      <sheetName val="KHNH T4-T10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Outlets"/>
      <sheetName val="PGs"/>
      <sheetName val="dq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bang_chuan"/>
      <sheetName val="bien_&lt;200_m2"/>
      <sheetName val="bang_chuan_(2)"/>
      <sheetName val="thue_(chinh_thuc)"/>
      <sheetName val="thue_(2)"/>
      <sheetName val="bang_doi_chieu"/>
      <sheetName val="THNHA_"/>
      <sheetName val="T_LBD"/>
      <sheetName val="CL_BD"/>
      <sheetName val="T_L_Dien"/>
      <sheetName val="T_LSan"/>
      <sheetName val="T_LWC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Gia_Ban"/>
      <sheetName val="Gia_DSRs"/>
      <sheetName val="Gia_NTD"/>
      <sheetName val="KHNH_T3-T10"/>
      <sheetName val="KHNH_T4-T10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PT_MAY"/>
      <sheetName val="TNghi?m_TB_"/>
      <sheetName val="V?t_li?u"/>
      <sheetName val="Lap_?at_?i?n"/>
      <sheetName val="TNghi?m_VL"/>
      <sheetName val="t?_r?iDY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Thep"/>
      <sheetName val="TH vat tu"/>
      <sheetName val="Weight Bridge"/>
      <sheetName val="Fax message"/>
      <sheetName val="K25_x0005__x0000__x0000__x0000_"/>
      <sheetName val="K25"/>
      <sheetName val="GIA"/>
      <sheetName val="Mercer Sub Family"/>
      <sheetName val="Instructions"/>
      <sheetName val="Price list"/>
      <sheetName val="Thông tin khách hàng"/>
      <sheetName val="Master list"/>
      <sheetName val="Tables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記入例"/>
      <sheetName val="Page 3"/>
      <sheetName val="Page 23 (a)"/>
      <sheetName val="Page18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KQKDKT#04-1"/>
      <sheetName val="Sum"/>
      <sheetName val="細目"/>
      <sheetName val="III.10. Road"/>
      <sheetName val="6MONTHS"/>
      <sheetName val="PHU LUC2"/>
      <sheetName val="Q1-02"/>
      <sheetName val="Q2-02"/>
      <sheetName val="Q3-02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NTRE"/>
      <sheetName val="MGIAO"/>
      <sheetName val="Tieuhoc"/>
      <sheetName val="THCoso"/>
      <sheetName val="THPT"/>
      <sheetName val="GVien"/>
      <sheetName val="Vinh"/>
      <sheetName val="Hanh"/>
      <sheetName val="Chinh"/>
      <sheetName val="Triet"/>
      <sheetName val="Hien"/>
      <sheetName val="Tong"/>
      <sheetName val="Thuchi 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H"/>
      <sheetName val="3rd party"/>
      <sheetName val="interco "/>
      <sheetName val="bang thong ke"/>
      <sheetName val="SQ"/>
      <sheetName val="QNCN"/>
      <sheetName val="CNVQP"/>
      <sheetName val="thanh toan"/>
      <sheetName val="lt"/>
      <sheetName val="NEW_PANEL"/>
      <sheetName val="BD"/>
      <sheetName val="ELEMENT SUM"/>
      <sheetName val="TOSHIBA-Structure"/>
      <sheetName val="Rate"/>
      <sheetName val="pile and pile cap"/>
      <sheetName val="Tke"/>
      <sheetName val="Sheet"/>
      <sheetName val="TLG Type"/>
      <sheetName val="KABPREIS"/>
      <sheetName val="DSTP"/>
      <sheetName val="General"/>
      <sheetName val="PTDM"/>
      <sheetName val="KABPREIS.XLS"/>
      <sheetName val="dg-VTu"/>
      <sheetName val="U.P List"/>
      <sheetName val="静圧"/>
      <sheetName val="C. NEW BLDG-PLUMBING WORK"/>
      <sheetName val="MSVT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O6"/>
      <sheetName val="_x0000_Y_BA"/>
      <sheetName val="월별손익Net PL전"/>
      <sheetName val="Huong dan su dung"/>
      <sheetName val="BTHDT_TBA_x000a__x0000__x0000_THXL_DZcaothe"/>
      <sheetName val="142201_x0005__x0000__x0000_"/>
      <sheetName val="NK_x0000_"/>
      <sheetName val="_x0000_"/>
      <sheetName val="BTHDT_TBA_x000a_T"/>
      <sheetName val="CCPS_x0005_"/>
      <sheetName val="Phant԰"/>
      <sheetName val="HD"/>
      <sheetName val="PARTS"/>
      <sheetName val="Data-INPUT"/>
      <sheetName val="Input data"/>
      <sheetName val="Daily JI"/>
      <sheetName val="Creditor Inquiry"/>
      <sheetName val="Parameters"/>
      <sheetName val="DMHH"/>
      <sheetName val="KHVt X兤"/>
      <sheetName val="Present"/>
      <sheetName val="Total Cost"/>
      <sheetName val="YCP046-4"/>
      <sheetName val="HDmua_"/>
      <sheetName val="PCB Assy Condition List"/>
      <sheetName val="回路組立費"/>
      <sheetName val="ThangÅ"/>
      <sheetName val="Thangø"/>
      <sheetName val="3課"/>
      <sheetName val="Bao_cao_DD_31_5_06_"/>
      <sheetName val="Bao_cao_Quy_I-06"/>
      <sheetName val="Bao_cao_DD_30_6_06"/>
      <sheetName val="Bao_cao_DD_31_7_06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120"/>
      <sheetName val="IFAD"/>
      <sheetName val="CVHN"/>
      <sheetName val="TCVM"/>
      <sheetName val="RIDP"/>
      <sheetName val="LDNN"/>
      <sheetName val="Bia¸"/>
      <sheetName val="T8-9B"/>
      <sheetName val="T8-9þ"/>
      <sheetName val="Bia_x0018_"/>
      <sheetName val="QD cua HDQT (ÿÿ"/>
      <sheetName val="ÿÿÿÿi ngoai tongÿÿ2)"/>
      <sheetName val="Bia¬"/>
      <sheetName val="THQþ"/>
      <sheetName val="΄Cxdcb"/>
      <sheetName val="Nhap_lieÈ"/>
      <sheetName val="THKP"/>
      <sheetName val="F-30"/>
      <sheetName val="集計表"/>
      <sheetName val="23+32þ"/>
      <sheetName val="7 THAI NGUYEN"/>
      <sheetName val="Soqu_x0005__x0000__x0000_"/>
      <sheetName val="T8-9@"/>
      <sheetName val="TH_B¸"/>
      <sheetName val="T8-9_x0008_"/>
      <sheetName val="THTBþ"/>
      <sheetName val="nghi dinh-_x0004__x0010_"/>
      <sheetName val="Chart䀀"/>
      <sheetName val="T8-9("/>
      <sheetName val="Nhap_lie"/>
      <sheetName val="Nhap_lie("/>
      <sheetName val="Biaþ"/>
      <sheetName val="Luot"/>
      <sheetName val="T8-9h"/>
      <sheetName val="T8-9X"/>
      <sheetName val="T8-9_x0005_"/>
      <sheetName val="Diem mon hoc"/>
      <sheetName val="Diem Tong ket"/>
      <sheetName val="DS - HoTen"/>
      <sheetName val="DS-Loc"/>
      <sheetName val="thong ke_x0000_"/>
      <sheetName val="TH dat "/>
      <sheetName val="K25_x0005_"/>
      <sheetName val="Soqu_x0005_"/>
      <sheetName val="thong ke"/>
      <sheetName val="Expenses"/>
      <sheetName val="MAQUETTE"/>
      <sheetName val="P&amp;L"/>
      <sheetName val="RESUME AP"/>
      <sheetName val="選択リスト_Altlist"/>
      <sheetName val="QO5- 14.Aug.19Y "/>
      <sheetName val="YMCdA Quo Acct explain"/>
      <sheetName val="NewPOS"/>
      <sheetName val="Qheet10"/>
      <sheetName val="ITEM  STUDY (2)"/>
      <sheetName val="list of material"/>
      <sheetName val="75 Nig."/>
      <sheetName val="I-KAMAR"/>
      <sheetName val="CAL."/>
      <sheetName val="DON GIA TRAM (3)"/>
      <sheetName val="FAB별"/>
      <sheetName val="GDMN_214"/>
      <sheetName val="GDMN_314"/>
      <sheetName val="GDMN_414"/>
      <sheetName val="GDMN_514"/>
      <sheetName val="GDTH_114"/>
      <sheetName val="GDTH_214"/>
      <sheetName val="GDTH_314"/>
      <sheetName val="GDTH_414"/>
      <sheetName val="GDTH_514"/>
      <sheetName val="THCS_114"/>
      <sheetName val="THCS_214"/>
      <sheetName val="THCS_314"/>
      <sheetName val="THCS_414"/>
      <sheetName val="THCS_514"/>
      <sheetName val="THCS_614"/>
      <sheetName val="THPT_114"/>
      <sheetName val="THPT_214"/>
      <sheetName val="THPT_314"/>
      <sheetName val="THPT_414"/>
      <sheetName val="THPT_514"/>
      <sheetName val="THPT_614"/>
      <sheetName val="DH,CD,THCN_114"/>
      <sheetName val="DH,CD,THCN_214"/>
      <sheetName val="DH,CD,THCN_314"/>
      <sheetName val="GDKCQ_114"/>
      <sheetName val="GDKCQ_214"/>
      <sheetName val="DS_tong14"/>
      <sheetName val="CDSM_(2)14"/>
      <sheetName val="Cost_Center_14"/>
      <sheetName val="Part_data14"/>
      <sheetName val="Vender_Data14"/>
      <sheetName val="Tonf_hop14"/>
      <sheetName val="Ｍss_４Ｒ要員14"/>
      <sheetName val="Du_lieu15"/>
      <sheetName val="IMP_TAX14"/>
      <sheetName val="Klukng_phu14"/>
      <sheetName val="Dinh_muc_chuan14"/>
      <sheetName val="TH_du_toanð14"/>
      <sheetName val="TH_du_toan 14"/>
      <sheetName val="DS_Protecter14"/>
      <sheetName val="Handle_Set2"/>
      <sheetName val="Input_data"/>
      <sheetName val="Daily_JI"/>
      <sheetName val="Creditor_Inquiry"/>
      <sheetName val="KHVt_X兤"/>
      <sheetName val="[IBASE2_XLS뭝êm283-Km284"/>
      <sheetName val="Cong_tron_D7'17"/>
      <sheetName val="2_7417"/>
      <sheetName val="CN-QV_FG17"/>
      <sheetName val="CN-QV_RM17"/>
      <sheetName val="PHAV_R_M17"/>
      <sheetName val="PHAV_F_G17"/>
      <sheetName val="TOA_R_M17"/>
      <sheetName val="TOA_F_G17"/>
      <sheetName val="CVN_R_M17"/>
      <sheetName val="CVN_F_G17"/>
      <sheetName val="DENSO_R_M17"/>
      <sheetName val="DENSO_F_G17"/>
      <sheetName val="SATO_RM17"/>
      <sheetName val="SATO_F_G17"/>
      <sheetName val="VtuHaTheSauTBABenThuy1_Ш2)16"/>
      <sheetName val="K252_K9и16"/>
      <sheetName val="nphuocb_416"/>
      <sheetName val="bcth_05-016"/>
      <sheetName val="ESTI_17"/>
      <sheetName val="TB_Grouping16"/>
      <sheetName val="Balance_Sheet16"/>
      <sheetName val="CHITIET_VL-NC16"/>
      <sheetName val="DON_GIA16"/>
      <sheetName val="So_lieu16"/>
      <sheetName val="tt_chu_dong16"/>
      <sheetName val="Tinh_j+cvi16"/>
      <sheetName val="Tinh_MoP16"/>
      <sheetName val="giai_he_216"/>
      <sheetName val="ct_luong_16"/>
      <sheetName val="Nhap_6T16"/>
      <sheetName val="Ranking_data16"/>
      <sheetName val="GDMN_116"/>
      <sheetName val="May_khau16"/>
      <sheetName val="PXKT6Via_1116"/>
      <sheetName val="PXKTLo_Thien_V_14A16"/>
      <sheetName val="V14_phu16"/>
      <sheetName val="Via_16_Lthien16"/>
      <sheetName val="Up_to_200215"/>
      <sheetName val="dongia_(2)15"/>
      <sheetName val="THPDMoi__(2)15"/>
      <sheetName val="t-h_HA_THE15"/>
      <sheetName val="CHITIET_VL-NC-TT_-1p15"/>
      <sheetName val="TONG_HOP_VL-NC_TT15"/>
      <sheetName val="TH_XL15"/>
      <sheetName val="TONGKE3p_15"/>
      <sheetName val="CHITIET_VL-NC-TT-3p15"/>
      <sheetName val="KPVC-BD_15"/>
      <sheetName val="Master_schedule15"/>
      <sheetName val="mc_2006_&amp;_0915"/>
      <sheetName val="mc_2006_&amp;_57_&amp;_0915"/>
      <sheetName val="GDMN_215"/>
      <sheetName val="GDMN_315"/>
      <sheetName val="GDMN_415"/>
      <sheetName val="GDMN_515"/>
      <sheetName val="GDTH_115"/>
      <sheetName val="GDTH_215"/>
      <sheetName val="GDTH_315"/>
      <sheetName val="GDTH_415"/>
      <sheetName val="GDTH_515"/>
      <sheetName val="THCS_115"/>
      <sheetName val="THCS_215"/>
      <sheetName val="THCS_315"/>
      <sheetName val="THCS_415"/>
      <sheetName val="THCS_515"/>
      <sheetName val="THCS_615"/>
      <sheetName val="THPT_115"/>
      <sheetName val="THPT_215"/>
      <sheetName val="THPT_315"/>
      <sheetName val="THPT_415"/>
      <sheetName val="THPT_515"/>
      <sheetName val="THPT_615"/>
      <sheetName val="DH,CD,THCN_115"/>
      <sheetName val="DH,CD,THCN_215"/>
      <sheetName val="DH,CD,THCN_315"/>
      <sheetName val="GDKCQ_115"/>
      <sheetName val="GDKCQ_215"/>
      <sheetName val="DS_tong15"/>
      <sheetName val="CDSM_(2)15"/>
      <sheetName val="Cost_Center_15"/>
      <sheetName val="Part_data15"/>
      <sheetName val="Vender_Data15"/>
      <sheetName val="lapdap_TB_15"/>
      <sheetName val="Tonf_hop15"/>
      <sheetName val="Ｍss_４Ｒ要員15"/>
      <sheetName val="Du_lieu16"/>
      <sheetName val="IMP_TAX15"/>
      <sheetName val="Klukng_phu15"/>
      <sheetName val="Dinh_muc_chuan15"/>
      <sheetName val="TH_du_toanð15"/>
      <sheetName val="TH_du_toan 15"/>
      <sheetName val="DS_Protecter15"/>
      <sheetName val="Handle_Set3"/>
      <sheetName val="Input_data1"/>
      <sheetName val="Daily_JI1"/>
      <sheetName val="Creditor_Inquiry1"/>
      <sheetName val="KHVt_X兤1"/>
      <sheetName val="[IBASE2_XLS뭝êm283-Km2841"/>
      <sheetName val="Phu luc"/>
      <sheetName val="Gia_GC_Satthep"/>
      <sheetName val="BTHDT_TBA__x0000__x0000_THXL_DZ"/>
      <sheetName val="定数"/>
      <sheetName val="CusotmerVendorGroup"/>
      <sheetName val="メニュー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I7">
            <v>10000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AH7" t="str">
            <v>SP1</v>
          </cell>
        </row>
      </sheetData>
      <sheetData sheetId="113">
        <row r="7">
          <cell r="AH7" t="str">
            <v>SP1</v>
          </cell>
        </row>
      </sheetData>
      <sheetData sheetId="114">
        <row r="7">
          <cell r="AH7" t="str">
            <v>SP1</v>
          </cell>
        </row>
      </sheetData>
      <sheetData sheetId="115">
        <row r="7">
          <cell r="AH7" t="str">
            <v>SP1</v>
          </cell>
        </row>
      </sheetData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I7">
            <v>10000</v>
          </cell>
        </row>
      </sheetData>
      <sheetData sheetId="128">
        <row r="7">
          <cell r="AI7">
            <v>10000</v>
          </cell>
        </row>
      </sheetData>
      <sheetData sheetId="129">
        <row r="7">
          <cell r="AI7">
            <v>10000</v>
          </cell>
        </row>
      </sheetData>
      <sheetData sheetId="130">
        <row r="7">
          <cell r="AI7">
            <v>10000</v>
          </cell>
        </row>
      </sheetData>
      <sheetData sheetId="131">
        <row r="7">
          <cell r="AI7">
            <v>10000</v>
          </cell>
        </row>
      </sheetData>
      <sheetData sheetId="132">
        <row r="7">
          <cell r="AI7">
            <v>10000</v>
          </cell>
        </row>
      </sheetData>
      <sheetData sheetId="133">
        <row r="7">
          <cell r="AI7">
            <v>10000</v>
          </cell>
        </row>
      </sheetData>
      <sheetData sheetId="134">
        <row r="7">
          <cell r="AI7">
            <v>10000</v>
          </cell>
        </row>
      </sheetData>
      <sheetData sheetId="135">
        <row r="7">
          <cell r="AI7">
            <v>10000</v>
          </cell>
        </row>
      </sheetData>
      <sheetData sheetId="136">
        <row r="7">
          <cell r="AI7">
            <v>10000</v>
          </cell>
        </row>
      </sheetData>
      <sheetData sheetId="137">
        <row r="7">
          <cell r="AI7">
            <v>10000</v>
          </cell>
        </row>
      </sheetData>
      <sheetData sheetId="138">
        <row r="7">
          <cell r="AI7">
            <v>10000</v>
          </cell>
        </row>
      </sheetData>
      <sheetData sheetId="139">
        <row r="7">
          <cell r="AI7">
            <v>10000</v>
          </cell>
        </row>
      </sheetData>
      <sheetData sheetId="140">
        <row r="7">
          <cell r="AI7">
            <v>10000</v>
          </cell>
        </row>
      </sheetData>
      <sheetData sheetId="141">
        <row r="7">
          <cell r="AI7">
            <v>10000</v>
          </cell>
        </row>
      </sheetData>
      <sheetData sheetId="142">
        <row r="7">
          <cell r="AI7">
            <v>10000</v>
          </cell>
        </row>
      </sheetData>
      <sheetData sheetId="143">
        <row r="7">
          <cell r="AI7">
            <v>10000</v>
          </cell>
        </row>
      </sheetData>
      <sheetData sheetId="144"/>
      <sheetData sheetId="145"/>
      <sheetData sheetId="146">
        <row r="7">
          <cell r="AI7">
            <v>10000</v>
          </cell>
        </row>
      </sheetData>
      <sheetData sheetId="147">
        <row r="7">
          <cell r="AI7">
            <v>10000</v>
          </cell>
        </row>
      </sheetData>
      <sheetData sheetId="148">
        <row r="7">
          <cell r="AI7">
            <v>10000</v>
          </cell>
        </row>
      </sheetData>
      <sheetData sheetId="149">
        <row r="7">
          <cell r="AI7">
            <v>10000</v>
          </cell>
        </row>
      </sheetData>
      <sheetData sheetId="150">
        <row r="7">
          <cell r="AI7">
            <v>10000</v>
          </cell>
        </row>
      </sheetData>
      <sheetData sheetId="151">
        <row r="7">
          <cell r="AI7">
            <v>10000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7">
          <cell r="AI7">
            <v>10000</v>
          </cell>
        </row>
      </sheetData>
      <sheetData sheetId="159">
        <row r="7">
          <cell r="AI7">
            <v>10000</v>
          </cell>
        </row>
      </sheetData>
      <sheetData sheetId="160">
        <row r="7">
          <cell r="AI7">
            <v>10000</v>
          </cell>
        </row>
      </sheetData>
      <sheetData sheetId="161">
        <row r="7">
          <cell r="AI7">
            <v>10000</v>
          </cell>
        </row>
      </sheetData>
      <sheetData sheetId="162">
        <row r="7">
          <cell r="AI7">
            <v>10000</v>
          </cell>
        </row>
      </sheetData>
      <sheetData sheetId="163">
        <row r="7">
          <cell r="AI7">
            <v>10000</v>
          </cell>
        </row>
      </sheetData>
      <sheetData sheetId="164">
        <row r="7">
          <cell r="AI7">
            <v>10000</v>
          </cell>
        </row>
      </sheetData>
      <sheetData sheetId="165" refreshError="1"/>
      <sheetData sheetId="166">
        <row r="7">
          <cell r="AI7">
            <v>10000</v>
          </cell>
        </row>
      </sheetData>
      <sheetData sheetId="167">
        <row r="7">
          <cell r="AI7">
            <v>10000</v>
          </cell>
        </row>
      </sheetData>
      <sheetData sheetId="168">
        <row r="7">
          <cell r="AI7">
            <v>10000</v>
          </cell>
        </row>
      </sheetData>
      <sheetData sheetId="169">
        <row r="7">
          <cell r="AI7">
            <v>10000</v>
          </cell>
        </row>
      </sheetData>
      <sheetData sheetId="170">
        <row r="7">
          <cell r="AI7">
            <v>10000</v>
          </cell>
        </row>
      </sheetData>
      <sheetData sheetId="171">
        <row r="7">
          <cell r="AI7">
            <v>10000</v>
          </cell>
        </row>
      </sheetData>
      <sheetData sheetId="172">
        <row r="7">
          <cell r="AI7">
            <v>10000</v>
          </cell>
        </row>
      </sheetData>
      <sheetData sheetId="173">
        <row r="7">
          <cell r="AI7">
            <v>10000</v>
          </cell>
        </row>
      </sheetData>
      <sheetData sheetId="174">
        <row r="7">
          <cell r="AI7">
            <v>10000</v>
          </cell>
        </row>
      </sheetData>
      <sheetData sheetId="175">
        <row r="7">
          <cell r="AI7">
            <v>10000</v>
          </cell>
        </row>
      </sheetData>
      <sheetData sheetId="176">
        <row r="7">
          <cell r="AI7">
            <v>10000</v>
          </cell>
        </row>
      </sheetData>
      <sheetData sheetId="177">
        <row r="7">
          <cell r="AI7">
            <v>10000</v>
          </cell>
        </row>
      </sheetData>
      <sheetData sheetId="178"/>
      <sheetData sheetId="179">
        <row r="7">
          <cell r="AI7">
            <v>10000</v>
          </cell>
        </row>
      </sheetData>
      <sheetData sheetId="180">
        <row r="7">
          <cell r="AI7">
            <v>10000</v>
          </cell>
        </row>
      </sheetData>
      <sheetData sheetId="181">
        <row r="7">
          <cell r="AI7">
            <v>10000</v>
          </cell>
        </row>
      </sheetData>
      <sheetData sheetId="182">
        <row r="7">
          <cell r="AI7">
            <v>10000</v>
          </cell>
        </row>
      </sheetData>
      <sheetData sheetId="183">
        <row r="7">
          <cell r="AI7">
            <v>10000</v>
          </cell>
        </row>
      </sheetData>
      <sheetData sheetId="184">
        <row r="7">
          <cell r="AI7">
            <v>10000</v>
          </cell>
        </row>
      </sheetData>
      <sheetData sheetId="185">
        <row r="7">
          <cell r="AI7">
            <v>10000</v>
          </cell>
        </row>
      </sheetData>
      <sheetData sheetId="186">
        <row r="7">
          <cell r="AH7" t="str">
            <v>SP1</v>
          </cell>
        </row>
      </sheetData>
      <sheetData sheetId="187">
        <row r="7">
          <cell r="AH7" t="str">
            <v>SP1</v>
          </cell>
        </row>
      </sheetData>
      <sheetData sheetId="188">
        <row r="7">
          <cell r="AH7" t="str">
            <v>SP1</v>
          </cell>
        </row>
      </sheetData>
      <sheetData sheetId="189">
        <row r="7">
          <cell r="AH7" t="str">
            <v>SP1</v>
          </cell>
        </row>
      </sheetData>
      <sheetData sheetId="190">
        <row r="7">
          <cell r="AH7" t="str">
            <v>SP1</v>
          </cell>
        </row>
      </sheetData>
      <sheetData sheetId="191">
        <row r="7">
          <cell r="AH7" t="str">
            <v>SP1</v>
          </cell>
        </row>
      </sheetData>
      <sheetData sheetId="192">
        <row r="7">
          <cell r="AH7" t="str">
            <v>SP1</v>
          </cell>
        </row>
      </sheetData>
      <sheetData sheetId="193">
        <row r="7">
          <cell r="AH7" t="str">
            <v>SP1</v>
          </cell>
        </row>
      </sheetData>
      <sheetData sheetId="194">
        <row r="7">
          <cell r="AH7" t="str">
            <v>SP1</v>
          </cell>
        </row>
      </sheetData>
      <sheetData sheetId="195">
        <row r="7">
          <cell r="AH7" t="str">
            <v>SP1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H7" t="str">
            <v>SP1</v>
          </cell>
        </row>
      </sheetData>
      <sheetData sheetId="200">
        <row r="7">
          <cell r="AH7" t="str">
            <v>SP1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>
        <row r="7">
          <cell r="AH7" t="str">
            <v>SP1</v>
          </cell>
        </row>
      </sheetData>
      <sheetData sheetId="208">
        <row r="7">
          <cell r="AH7" t="str">
            <v>SP1</v>
          </cell>
        </row>
      </sheetData>
      <sheetData sheetId="209">
        <row r="7">
          <cell r="AH7" t="str">
            <v>SP1</v>
          </cell>
        </row>
      </sheetData>
      <sheetData sheetId="210">
        <row r="7">
          <cell r="AH7" t="str">
            <v>SP1</v>
          </cell>
        </row>
      </sheetData>
      <sheetData sheetId="211">
        <row r="7">
          <cell r="AH7" t="str">
            <v>SP1</v>
          </cell>
        </row>
      </sheetData>
      <sheetData sheetId="212">
        <row r="7">
          <cell r="AH7" t="str">
            <v>SP1</v>
          </cell>
        </row>
      </sheetData>
      <sheetData sheetId="213">
        <row r="7">
          <cell r="AH7" t="str">
            <v>SP1</v>
          </cell>
        </row>
      </sheetData>
      <sheetData sheetId="214">
        <row r="7">
          <cell r="AH7" t="str">
            <v>SP1</v>
          </cell>
        </row>
      </sheetData>
      <sheetData sheetId="215">
        <row r="7">
          <cell r="AH7" t="str">
            <v>SP1</v>
          </cell>
        </row>
      </sheetData>
      <sheetData sheetId="216">
        <row r="7">
          <cell r="AH7" t="str">
            <v>SP1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I7">
            <v>10000</v>
          </cell>
        </row>
      </sheetData>
      <sheetData sheetId="219">
        <row r="7">
          <cell r="AI7">
            <v>10000</v>
          </cell>
        </row>
      </sheetData>
      <sheetData sheetId="220">
        <row r="7">
          <cell r="AI7">
            <v>10000</v>
          </cell>
        </row>
      </sheetData>
      <sheetData sheetId="221">
        <row r="7">
          <cell r="AI7">
            <v>10000</v>
          </cell>
        </row>
      </sheetData>
      <sheetData sheetId="222">
        <row r="7">
          <cell r="AI7">
            <v>10000</v>
          </cell>
        </row>
      </sheetData>
      <sheetData sheetId="223">
        <row r="7">
          <cell r="AI7">
            <v>10000</v>
          </cell>
        </row>
      </sheetData>
      <sheetData sheetId="224">
        <row r="7">
          <cell r="AI7">
            <v>10000</v>
          </cell>
        </row>
      </sheetData>
      <sheetData sheetId="225">
        <row r="7">
          <cell r="AI7">
            <v>10000</v>
          </cell>
        </row>
      </sheetData>
      <sheetData sheetId="226">
        <row r="7">
          <cell r="AI7">
            <v>10000</v>
          </cell>
        </row>
      </sheetData>
      <sheetData sheetId="227">
        <row r="7">
          <cell r="AI7">
            <v>10000</v>
          </cell>
        </row>
      </sheetData>
      <sheetData sheetId="228">
        <row r="7">
          <cell r="AI7">
            <v>10000</v>
          </cell>
        </row>
      </sheetData>
      <sheetData sheetId="229">
        <row r="7">
          <cell r="AI7">
            <v>10000</v>
          </cell>
        </row>
      </sheetData>
      <sheetData sheetId="230">
        <row r="7">
          <cell r="AI7">
            <v>10000</v>
          </cell>
        </row>
      </sheetData>
      <sheetData sheetId="231">
        <row r="7">
          <cell r="AI7">
            <v>10000</v>
          </cell>
        </row>
      </sheetData>
      <sheetData sheetId="232">
        <row r="7">
          <cell r="AI7">
            <v>10000</v>
          </cell>
        </row>
      </sheetData>
      <sheetData sheetId="233">
        <row r="7">
          <cell r="AI7">
            <v>10000</v>
          </cell>
        </row>
      </sheetData>
      <sheetData sheetId="234">
        <row r="7">
          <cell r="AI7">
            <v>10000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H7" t="str">
            <v>SP1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7">
          <cell r="AI7">
            <v>10000</v>
          </cell>
        </row>
      </sheetData>
      <sheetData sheetId="278">
        <row r="7">
          <cell r="AI7">
            <v>10000</v>
          </cell>
        </row>
      </sheetData>
      <sheetData sheetId="279">
        <row r="7">
          <cell r="AI7">
            <v>10000</v>
          </cell>
        </row>
      </sheetData>
      <sheetData sheetId="280">
        <row r="7">
          <cell r="AI7">
            <v>10000</v>
          </cell>
        </row>
      </sheetData>
      <sheetData sheetId="281">
        <row r="7">
          <cell r="AI7">
            <v>10000</v>
          </cell>
        </row>
      </sheetData>
      <sheetData sheetId="282">
        <row r="7">
          <cell r="AI7">
            <v>10000</v>
          </cell>
        </row>
      </sheetData>
      <sheetData sheetId="283">
        <row r="7">
          <cell r="AI7">
            <v>10000</v>
          </cell>
        </row>
      </sheetData>
      <sheetData sheetId="284">
        <row r="7">
          <cell r="AI7">
            <v>10000</v>
          </cell>
        </row>
      </sheetData>
      <sheetData sheetId="285">
        <row r="7">
          <cell r="AI7">
            <v>10000</v>
          </cell>
        </row>
      </sheetData>
      <sheetData sheetId="286">
        <row r="7">
          <cell r="AI7">
            <v>10000</v>
          </cell>
        </row>
      </sheetData>
      <sheetData sheetId="287">
        <row r="7">
          <cell r="AI7">
            <v>10000</v>
          </cell>
        </row>
      </sheetData>
      <sheetData sheetId="288">
        <row r="7">
          <cell r="AI7">
            <v>10000</v>
          </cell>
        </row>
      </sheetData>
      <sheetData sheetId="289">
        <row r="7">
          <cell r="AI7">
            <v>10000</v>
          </cell>
        </row>
      </sheetData>
      <sheetData sheetId="290">
        <row r="7">
          <cell r="AI7">
            <v>10000</v>
          </cell>
        </row>
      </sheetData>
      <sheetData sheetId="291">
        <row r="7">
          <cell r="AI7">
            <v>10000</v>
          </cell>
        </row>
      </sheetData>
      <sheetData sheetId="292">
        <row r="7">
          <cell r="AI7">
            <v>10000</v>
          </cell>
        </row>
      </sheetData>
      <sheetData sheetId="293">
        <row r="7">
          <cell r="AI7">
            <v>10000</v>
          </cell>
        </row>
      </sheetData>
      <sheetData sheetId="294">
        <row r="7">
          <cell r="AI7">
            <v>10000</v>
          </cell>
        </row>
      </sheetData>
      <sheetData sheetId="295">
        <row r="7">
          <cell r="AI7">
            <v>10000</v>
          </cell>
        </row>
      </sheetData>
      <sheetData sheetId="296">
        <row r="7">
          <cell r="AI7">
            <v>10000</v>
          </cell>
        </row>
      </sheetData>
      <sheetData sheetId="297">
        <row r="7">
          <cell r="AI7">
            <v>10000</v>
          </cell>
        </row>
      </sheetData>
      <sheetData sheetId="298">
        <row r="7">
          <cell r="AI7">
            <v>10000</v>
          </cell>
        </row>
      </sheetData>
      <sheetData sheetId="299">
        <row r="7">
          <cell r="AI7">
            <v>10000</v>
          </cell>
        </row>
      </sheetData>
      <sheetData sheetId="300">
        <row r="7">
          <cell r="AI7">
            <v>10000</v>
          </cell>
        </row>
      </sheetData>
      <sheetData sheetId="301">
        <row r="7">
          <cell r="AI7">
            <v>10000</v>
          </cell>
        </row>
      </sheetData>
      <sheetData sheetId="302">
        <row r="7">
          <cell r="AI7">
            <v>10000</v>
          </cell>
        </row>
      </sheetData>
      <sheetData sheetId="303">
        <row r="7">
          <cell r="AI7">
            <v>10000</v>
          </cell>
        </row>
      </sheetData>
      <sheetData sheetId="304">
        <row r="7">
          <cell r="AI7">
            <v>10000</v>
          </cell>
        </row>
      </sheetData>
      <sheetData sheetId="305">
        <row r="7">
          <cell r="AI7">
            <v>10000</v>
          </cell>
        </row>
      </sheetData>
      <sheetData sheetId="306">
        <row r="7">
          <cell r="AI7">
            <v>10000</v>
          </cell>
        </row>
      </sheetData>
      <sheetData sheetId="307">
        <row r="7">
          <cell r="AI7">
            <v>10000</v>
          </cell>
        </row>
      </sheetData>
      <sheetData sheetId="308">
        <row r="7">
          <cell r="AI7">
            <v>10000</v>
          </cell>
        </row>
      </sheetData>
      <sheetData sheetId="309">
        <row r="7">
          <cell r="AI7">
            <v>10000</v>
          </cell>
        </row>
      </sheetData>
      <sheetData sheetId="310">
        <row r="7">
          <cell r="AI7">
            <v>10000</v>
          </cell>
        </row>
      </sheetData>
      <sheetData sheetId="311">
        <row r="7">
          <cell r="AI7">
            <v>10000</v>
          </cell>
        </row>
      </sheetData>
      <sheetData sheetId="312">
        <row r="7">
          <cell r="AI7">
            <v>10000</v>
          </cell>
        </row>
      </sheetData>
      <sheetData sheetId="313">
        <row r="7">
          <cell r="AI7">
            <v>10000</v>
          </cell>
        </row>
      </sheetData>
      <sheetData sheetId="314">
        <row r="7">
          <cell r="AI7">
            <v>10000</v>
          </cell>
        </row>
      </sheetData>
      <sheetData sheetId="315">
        <row r="7">
          <cell r="AI7">
            <v>10000</v>
          </cell>
        </row>
      </sheetData>
      <sheetData sheetId="316">
        <row r="7">
          <cell r="AI7">
            <v>10000</v>
          </cell>
        </row>
      </sheetData>
      <sheetData sheetId="317">
        <row r="7">
          <cell r="AI7">
            <v>10000</v>
          </cell>
        </row>
      </sheetData>
      <sheetData sheetId="318">
        <row r="7">
          <cell r="AI7">
            <v>10000</v>
          </cell>
        </row>
      </sheetData>
      <sheetData sheetId="319">
        <row r="7">
          <cell r="AI7">
            <v>10000</v>
          </cell>
        </row>
      </sheetData>
      <sheetData sheetId="320">
        <row r="7">
          <cell r="AI7">
            <v>10000</v>
          </cell>
        </row>
      </sheetData>
      <sheetData sheetId="321">
        <row r="7">
          <cell r="AI7">
            <v>10000</v>
          </cell>
        </row>
      </sheetData>
      <sheetData sheetId="322">
        <row r="7">
          <cell r="AI7">
            <v>10000</v>
          </cell>
        </row>
      </sheetData>
      <sheetData sheetId="323">
        <row r="7">
          <cell r="AI7">
            <v>10000</v>
          </cell>
        </row>
      </sheetData>
      <sheetData sheetId="324">
        <row r="7">
          <cell r="AI7">
            <v>10000</v>
          </cell>
        </row>
      </sheetData>
      <sheetData sheetId="325">
        <row r="7">
          <cell r="AI7">
            <v>10000</v>
          </cell>
        </row>
      </sheetData>
      <sheetData sheetId="326">
        <row r="7">
          <cell r="AI7">
            <v>10000</v>
          </cell>
        </row>
      </sheetData>
      <sheetData sheetId="327">
        <row r="7">
          <cell r="AI7">
            <v>10000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I7">
            <v>10000</v>
          </cell>
        </row>
      </sheetData>
      <sheetData sheetId="334">
        <row r="7">
          <cell r="AI7">
            <v>10000</v>
          </cell>
        </row>
      </sheetData>
      <sheetData sheetId="335">
        <row r="7">
          <cell r="AI7">
            <v>10000</v>
          </cell>
        </row>
      </sheetData>
      <sheetData sheetId="336">
        <row r="7">
          <cell r="AI7">
            <v>10000</v>
          </cell>
        </row>
      </sheetData>
      <sheetData sheetId="337">
        <row r="7">
          <cell r="AI7">
            <v>10000</v>
          </cell>
        </row>
      </sheetData>
      <sheetData sheetId="338">
        <row r="7">
          <cell r="AI7">
            <v>10000</v>
          </cell>
        </row>
      </sheetData>
      <sheetData sheetId="339">
        <row r="7">
          <cell r="AI7">
            <v>10000</v>
          </cell>
        </row>
      </sheetData>
      <sheetData sheetId="340">
        <row r="7">
          <cell r="AI7">
            <v>10000</v>
          </cell>
        </row>
      </sheetData>
      <sheetData sheetId="341">
        <row r="7">
          <cell r="AI7">
            <v>10000</v>
          </cell>
        </row>
      </sheetData>
      <sheetData sheetId="342">
        <row r="7">
          <cell r="AI7">
            <v>10000</v>
          </cell>
        </row>
      </sheetData>
      <sheetData sheetId="343">
        <row r="7">
          <cell r="AI7">
            <v>10000</v>
          </cell>
        </row>
      </sheetData>
      <sheetData sheetId="344">
        <row r="7">
          <cell r="AI7">
            <v>10000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>
        <row r="7">
          <cell r="AI7">
            <v>10000</v>
          </cell>
        </row>
      </sheetData>
      <sheetData sheetId="359">
        <row r="7">
          <cell r="AI7">
            <v>10000</v>
          </cell>
        </row>
      </sheetData>
      <sheetData sheetId="360">
        <row r="7">
          <cell r="AI7">
            <v>10000</v>
          </cell>
        </row>
      </sheetData>
      <sheetData sheetId="361">
        <row r="7">
          <cell r="AI7">
            <v>10000</v>
          </cell>
        </row>
      </sheetData>
      <sheetData sheetId="362">
        <row r="7">
          <cell r="AI7">
            <v>10000</v>
          </cell>
        </row>
      </sheetData>
      <sheetData sheetId="363">
        <row r="7">
          <cell r="AI7">
            <v>10000</v>
          </cell>
        </row>
      </sheetData>
      <sheetData sheetId="364">
        <row r="7">
          <cell r="AI7">
            <v>10000</v>
          </cell>
        </row>
      </sheetData>
      <sheetData sheetId="365">
        <row r="7">
          <cell r="AI7">
            <v>10000</v>
          </cell>
        </row>
      </sheetData>
      <sheetData sheetId="366">
        <row r="7">
          <cell r="AI7">
            <v>10000</v>
          </cell>
        </row>
      </sheetData>
      <sheetData sheetId="367">
        <row r="7">
          <cell r="AI7">
            <v>10000</v>
          </cell>
        </row>
      </sheetData>
      <sheetData sheetId="368">
        <row r="7">
          <cell r="AI7">
            <v>10000</v>
          </cell>
        </row>
      </sheetData>
      <sheetData sheetId="369">
        <row r="7">
          <cell r="AI7">
            <v>10000</v>
          </cell>
        </row>
      </sheetData>
      <sheetData sheetId="370">
        <row r="7">
          <cell r="AI7">
            <v>10000</v>
          </cell>
        </row>
      </sheetData>
      <sheetData sheetId="371">
        <row r="7">
          <cell r="AI7">
            <v>10000</v>
          </cell>
        </row>
      </sheetData>
      <sheetData sheetId="372">
        <row r="7">
          <cell r="AI7">
            <v>10000</v>
          </cell>
        </row>
      </sheetData>
      <sheetData sheetId="373">
        <row r="7">
          <cell r="AI7">
            <v>10000</v>
          </cell>
        </row>
      </sheetData>
      <sheetData sheetId="374">
        <row r="7">
          <cell r="AI7">
            <v>10000</v>
          </cell>
        </row>
      </sheetData>
      <sheetData sheetId="375">
        <row r="7">
          <cell r="AI7">
            <v>10000</v>
          </cell>
        </row>
      </sheetData>
      <sheetData sheetId="376">
        <row r="7">
          <cell r="AI7">
            <v>10000</v>
          </cell>
        </row>
      </sheetData>
      <sheetData sheetId="377">
        <row r="7">
          <cell r="AI7">
            <v>10000</v>
          </cell>
        </row>
      </sheetData>
      <sheetData sheetId="378">
        <row r="7">
          <cell r="AI7">
            <v>10000</v>
          </cell>
        </row>
      </sheetData>
      <sheetData sheetId="379">
        <row r="7">
          <cell r="AI7">
            <v>10000</v>
          </cell>
        </row>
      </sheetData>
      <sheetData sheetId="380">
        <row r="7">
          <cell r="AI7">
            <v>10000</v>
          </cell>
        </row>
      </sheetData>
      <sheetData sheetId="381">
        <row r="7">
          <cell r="AI7">
            <v>10000</v>
          </cell>
        </row>
      </sheetData>
      <sheetData sheetId="382">
        <row r="7">
          <cell r="AI7">
            <v>10000</v>
          </cell>
        </row>
      </sheetData>
      <sheetData sheetId="383">
        <row r="7">
          <cell r="AI7">
            <v>10000</v>
          </cell>
        </row>
      </sheetData>
      <sheetData sheetId="384">
        <row r="7">
          <cell r="AH7" t="str">
            <v>SP1</v>
          </cell>
        </row>
      </sheetData>
      <sheetData sheetId="385">
        <row r="7">
          <cell r="AH7" t="str">
            <v>SP1</v>
          </cell>
        </row>
      </sheetData>
      <sheetData sheetId="386">
        <row r="7">
          <cell r="AH7" t="str">
            <v>SP1</v>
          </cell>
        </row>
      </sheetData>
      <sheetData sheetId="387">
        <row r="7">
          <cell r="AH7" t="str">
            <v>SP1</v>
          </cell>
        </row>
      </sheetData>
      <sheetData sheetId="388">
        <row r="7">
          <cell r="AH7" t="str">
            <v>SP1</v>
          </cell>
        </row>
      </sheetData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H7" t="str">
            <v>SP1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I7">
            <v>10000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H7" t="str">
            <v>SP1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I7">
            <v>10000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H7" t="str">
            <v>SP1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I7">
            <v>10000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H7" t="str">
            <v>SP1</v>
          </cell>
        </row>
      </sheetData>
      <sheetData sheetId="483">
        <row r="7">
          <cell r="AH7" t="str">
            <v>SP1</v>
          </cell>
        </row>
      </sheetData>
      <sheetData sheetId="484">
        <row r="7">
          <cell r="AH7" t="str">
            <v>SP1</v>
          </cell>
        </row>
      </sheetData>
      <sheetData sheetId="485">
        <row r="7">
          <cell r="AH7" t="str">
            <v>SP1</v>
          </cell>
        </row>
      </sheetData>
      <sheetData sheetId="486">
        <row r="7">
          <cell r="AH7" t="str">
            <v>SP1</v>
          </cell>
        </row>
      </sheetData>
      <sheetData sheetId="487">
        <row r="7">
          <cell r="AH7" t="str">
            <v>SP1</v>
          </cell>
        </row>
      </sheetData>
      <sheetData sheetId="488">
        <row r="7">
          <cell r="AH7" t="str">
            <v>SP1</v>
          </cell>
        </row>
      </sheetData>
      <sheetData sheetId="489">
        <row r="7">
          <cell r="AH7" t="str">
            <v>SP1</v>
          </cell>
        </row>
      </sheetData>
      <sheetData sheetId="490">
        <row r="7">
          <cell r="AH7" t="str">
            <v>SP1</v>
          </cell>
        </row>
      </sheetData>
      <sheetData sheetId="491"/>
      <sheetData sheetId="492">
        <row r="7">
          <cell r="AH7" t="str">
            <v>SP1</v>
          </cell>
        </row>
      </sheetData>
      <sheetData sheetId="493">
        <row r="7">
          <cell r="AH7" t="str">
            <v>SP1</v>
          </cell>
        </row>
      </sheetData>
      <sheetData sheetId="494">
        <row r="7">
          <cell r="AI7">
            <v>10000</v>
          </cell>
        </row>
      </sheetData>
      <sheetData sheetId="495">
        <row r="7">
          <cell r="AI7">
            <v>10000</v>
          </cell>
        </row>
      </sheetData>
      <sheetData sheetId="496" refreshError="1"/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H7" t="str">
            <v>SP1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I7">
            <v>10000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I7">
            <v>10000</v>
          </cell>
        </row>
      </sheetData>
      <sheetData sheetId="557">
        <row r="7">
          <cell r="AI7">
            <v>10000</v>
          </cell>
        </row>
      </sheetData>
      <sheetData sheetId="558">
        <row r="7">
          <cell r="AI7">
            <v>10000</v>
          </cell>
        </row>
      </sheetData>
      <sheetData sheetId="559">
        <row r="7">
          <cell r="AI7">
            <v>10000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H7" t="str">
            <v>SP1</v>
          </cell>
        </row>
      </sheetData>
      <sheetData sheetId="568">
        <row r="7">
          <cell r="AH7" t="str">
            <v>SP1</v>
          </cell>
        </row>
      </sheetData>
      <sheetData sheetId="569">
        <row r="7">
          <cell r="AH7" t="str">
            <v>SP1</v>
          </cell>
        </row>
      </sheetData>
      <sheetData sheetId="570">
        <row r="7">
          <cell r="AH7" t="str">
            <v>SP1</v>
          </cell>
        </row>
      </sheetData>
      <sheetData sheetId="571">
        <row r="7">
          <cell r="AH7" t="str">
            <v>SP1</v>
          </cell>
        </row>
      </sheetData>
      <sheetData sheetId="572">
        <row r="7">
          <cell r="AH7" t="str">
            <v>SP1</v>
          </cell>
        </row>
      </sheetData>
      <sheetData sheetId="573">
        <row r="7">
          <cell r="AH7" t="str">
            <v>SP1</v>
          </cell>
        </row>
      </sheetData>
      <sheetData sheetId="574"/>
      <sheetData sheetId="575"/>
      <sheetData sheetId="576">
        <row r="7">
          <cell r="AH7" t="str">
            <v>SP1</v>
          </cell>
        </row>
      </sheetData>
      <sheetData sheetId="577">
        <row r="7">
          <cell r="AI7">
            <v>10000</v>
          </cell>
        </row>
      </sheetData>
      <sheetData sheetId="578">
        <row r="7">
          <cell r="AI7">
            <v>10000</v>
          </cell>
        </row>
      </sheetData>
      <sheetData sheetId="579">
        <row r="7">
          <cell r="AH7" t="str">
            <v>SP1</v>
          </cell>
        </row>
      </sheetData>
      <sheetData sheetId="580">
        <row r="7">
          <cell r="AH7" t="str">
            <v>SP1</v>
          </cell>
        </row>
      </sheetData>
      <sheetData sheetId="581">
        <row r="7">
          <cell r="AH7" t="str">
            <v>SP1</v>
          </cell>
        </row>
      </sheetData>
      <sheetData sheetId="582">
        <row r="7">
          <cell r="AH7" t="str">
            <v>SP1</v>
          </cell>
        </row>
      </sheetData>
      <sheetData sheetId="583">
        <row r="7">
          <cell r="AH7" t="str">
            <v>SP1</v>
          </cell>
        </row>
      </sheetData>
      <sheetData sheetId="584">
        <row r="7">
          <cell r="AH7" t="str">
            <v>SP1</v>
          </cell>
        </row>
      </sheetData>
      <sheetData sheetId="585">
        <row r="7">
          <cell r="AH7" t="str">
            <v>SP1</v>
          </cell>
        </row>
      </sheetData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I7">
            <v>10000</v>
          </cell>
        </row>
      </sheetData>
      <sheetData sheetId="601">
        <row r="7">
          <cell r="AI7">
            <v>10000</v>
          </cell>
        </row>
      </sheetData>
      <sheetData sheetId="602">
        <row r="7">
          <cell r="AI7">
            <v>10000</v>
          </cell>
        </row>
      </sheetData>
      <sheetData sheetId="603">
        <row r="7">
          <cell r="AI7">
            <v>10000</v>
          </cell>
        </row>
      </sheetData>
      <sheetData sheetId="604">
        <row r="7">
          <cell r="AI7">
            <v>10000</v>
          </cell>
        </row>
      </sheetData>
      <sheetData sheetId="605"/>
      <sheetData sheetId="606">
        <row r="7">
          <cell r="AI7">
            <v>10000</v>
          </cell>
        </row>
      </sheetData>
      <sheetData sheetId="607">
        <row r="7">
          <cell r="AI7">
            <v>10000</v>
          </cell>
        </row>
      </sheetData>
      <sheetData sheetId="608">
        <row r="7">
          <cell r="AI7">
            <v>10000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I7">
            <v>10000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I7">
            <v>10000</v>
          </cell>
        </row>
      </sheetData>
      <sheetData sheetId="615">
        <row r="7">
          <cell r="AI7">
            <v>10000</v>
          </cell>
        </row>
      </sheetData>
      <sheetData sheetId="616">
        <row r="7">
          <cell r="AI7">
            <v>10000</v>
          </cell>
        </row>
      </sheetData>
      <sheetData sheetId="617">
        <row r="7">
          <cell r="AI7">
            <v>10000</v>
          </cell>
        </row>
      </sheetData>
      <sheetData sheetId="618">
        <row r="7">
          <cell r="AI7">
            <v>10000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I7">
            <v>10000</v>
          </cell>
        </row>
      </sheetData>
      <sheetData sheetId="626">
        <row r="7">
          <cell r="AI7">
            <v>10000</v>
          </cell>
        </row>
      </sheetData>
      <sheetData sheetId="627">
        <row r="7">
          <cell r="AI7">
            <v>10000</v>
          </cell>
        </row>
      </sheetData>
      <sheetData sheetId="628">
        <row r="7">
          <cell r="AI7">
            <v>10000</v>
          </cell>
        </row>
      </sheetData>
      <sheetData sheetId="629">
        <row r="7">
          <cell r="AI7">
            <v>10000</v>
          </cell>
        </row>
      </sheetData>
      <sheetData sheetId="630">
        <row r="7">
          <cell r="AI7">
            <v>10000</v>
          </cell>
        </row>
      </sheetData>
      <sheetData sheetId="631">
        <row r="7">
          <cell r="AI7">
            <v>10000</v>
          </cell>
        </row>
      </sheetData>
      <sheetData sheetId="632">
        <row r="7">
          <cell r="AI7">
            <v>10000</v>
          </cell>
        </row>
      </sheetData>
      <sheetData sheetId="633">
        <row r="7">
          <cell r="AI7">
            <v>10000</v>
          </cell>
        </row>
      </sheetData>
      <sheetData sheetId="634"/>
      <sheetData sheetId="635">
        <row r="7">
          <cell r="AI7">
            <v>10000</v>
          </cell>
        </row>
      </sheetData>
      <sheetData sheetId="636">
        <row r="7">
          <cell r="AI7">
            <v>10000</v>
          </cell>
        </row>
      </sheetData>
      <sheetData sheetId="637">
        <row r="7">
          <cell r="AI7">
            <v>10000</v>
          </cell>
        </row>
      </sheetData>
      <sheetData sheetId="638">
        <row r="7">
          <cell r="AI7">
            <v>10000</v>
          </cell>
        </row>
      </sheetData>
      <sheetData sheetId="639">
        <row r="7">
          <cell r="AI7">
            <v>10000</v>
          </cell>
        </row>
      </sheetData>
      <sheetData sheetId="640">
        <row r="7">
          <cell r="AI7">
            <v>10000</v>
          </cell>
        </row>
      </sheetData>
      <sheetData sheetId="641">
        <row r="7">
          <cell r="AI7">
            <v>10000</v>
          </cell>
        </row>
      </sheetData>
      <sheetData sheetId="642">
        <row r="7">
          <cell r="AI7">
            <v>10000</v>
          </cell>
        </row>
      </sheetData>
      <sheetData sheetId="643"/>
      <sheetData sheetId="644"/>
      <sheetData sheetId="645"/>
      <sheetData sheetId="646"/>
      <sheetData sheetId="647">
        <row r="7">
          <cell r="AH7" t="str">
            <v>SP1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I7">
            <v>10000</v>
          </cell>
        </row>
      </sheetData>
      <sheetData sheetId="665">
        <row r="7">
          <cell r="AI7">
            <v>10000</v>
          </cell>
        </row>
      </sheetData>
      <sheetData sheetId="666">
        <row r="7">
          <cell r="AI7">
            <v>10000</v>
          </cell>
        </row>
      </sheetData>
      <sheetData sheetId="667">
        <row r="7">
          <cell r="AI7">
            <v>10000</v>
          </cell>
        </row>
      </sheetData>
      <sheetData sheetId="668">
        <row r="7">
          <cell r="AI7">
            <v>10000</v>
          </cell>
        </row>
      </sheetData>
      <sheetData sheetId="669">
        <row r="7">
          <cell r="AI7">
            <v>10000</v>
          </cell>
        </row>
      </sheetData>
      <sheetData sheetId="670">
        <row r="7">
          <cell r="AI7">
            <v>10000</v>
          </cell>
        </row>
      </sheetData>
      <sheetData sheetId="671">
        <row r="7">
          <cell r="AI7">
            <v>10000</v>
          </cell>
        </row>
      </sheetData>
      <sheetData sheetId="672">
        <row r="7">
          <cell r="AI7">
            <v>10000</v>
          </cell>
        </row>
      </sheetData>
      <sheetData sheetId="673">
        <row r="7">
          <cell r="AI7">
            <v>10000</v>
          </cell>
        </row>
      </sheetData>
      <sheetData sheetId="674">
        <row r="7">
          <cell r="AI7">
            <v>10000</v>
          </cell>
        </row>
      </sheetData>
      <sheetData sheetId="675">
        <row r="7">
          <cell r="AI7">
            <v>10000</v>
          </cell>
        </row>
      </sheetData>
      <sheetData sheetId="676">
        <row r="7">
          <cell r="AI7">
            <v>10000</v>
          </cell>
        </row>
      </sheetData>
      <sheetData sheetId="677">
        <row r="7">
          <cell r="AI7">
            <v>10000</v>
          </cell>
        </row>
      </sheetData>
      <sheetData sheetId="678">
        <row r="7">
          <cell r="AI7">
            <v>10000</v>
          </cell>
        </row>
      </sheetData>
      <sheetData sheetId="679">
        <row r="7">
          <cell r="AI7">
            <v>10000</v>
          </cell>
        </row>
      </sheetData>
      <sheetData sheetId="680">
        <row r="7">
          <cell r="AI7">
            <v>10000</v>
          </cell>
        </row>
      </sheetData>
      <sheetData sheetId="681">
        <row r="7">
          <cell r="AI7">
            <v>10000</v>
          </cell>
        </row>
      </sheetData>
      <sheetData sheetId="682">
        <row r="7">
          <cell r="AI7">
            <v>10000</v>
          </cell>
        </row>
      </sheetData>
      <sheetData sheetId="683">
        <row r="7">
          <cell r="AI7">
            <v>10000</v>
          </cell>
        </row>
      </sheetData>
      <sheetData sheetId="684">
        <row r="7">
          <cell r="AI7">
            <v>10000</v>
          </cell>
        </row>
      </sheetData>
      <sheetData sheetId="685">
        <row r="7">
          <cell r="AI7">
            <v>10000</v>
          </cell>
        </row>
      </sheetData>
      <sheetData sheetId="686">
        <row r="7">
          <cell r="AI7">
            <v>10000</v>
          </cell>
        </row>
      </sheetData>
      <sheetData sheetId="687">
        <row r="7">
          <cell r="AI7">
            <v>10000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I7">
            <v>10000</v>
          </cell>
        </row>
      </sheetData>
      <sheetData sheetId="690">
        <row r="7">
          <cell r="AI7">
            <v>10000</v>
          </cell>
        </row>
      </sheetData>
      <sheetData sheetId="691">
        <row r="7">
          <cell r="AI7">
            <v>10000</v>
          </cell>
        </row>
      </sheetData>
      <sheetData sheetId="692">
        <row r="7">
          <cell r="AI7">
            <v>10000</v>
          </cell>
        </row>
      </sheetData>
      <sheetData sheetId="693">
        <row r="7">
          <cell r="AI7">
            <v>10000</v>
          </cell>
        </row>
      </sheetData>
      <sheetData sheetId="694">
        <row r="7">
          <cell r="AI7">
            <v>10000</v>
          </cell>
        </row>
      </sheetData>
      <sheetData sheetId="695">
        <row r="7">
          <cell r="AI7">
            <v>10000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I7">
            <v>10000</v>
          </cell>
        </row>
      </sheetData>
      <sheetData sheetId="698">
        <row r="7">
          <cell r="AI7">
            <v>10000</v>
          </cell>
        </row>
      </sheetData>
      <sheetData sheetId="699">
        <row r="7">
          <cell r="AI7">
            <v>10000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I7">
            <v>10000</v>
          </cell>
        </row>
      </sheetData>
      <sheetData sheetId="702" refreshError="1"/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>
        <row r="7">
          <cell r="AH7" t="str">
            <v>SP1</v>
          </cell>
        </row>
      </sheetData>
      <sheetData sheetId="712">
        <row r="7">
          <cell r="AH7" t="str">
            <v>SP1</v>
          </cell>
        </row>
      </sheetData>
      <sheetData sheetId="713">
        <row r="7">
          <cell r="AH7" t="str">
            <v>SP1</v>
          </cell>
        </row>
      </sheetData>
      <sheetData sheetId="714">
        <row r="7">
          <cell r="AH7" t="str">
            <v>SP1</v>
          </cell>
        </row>
      </sheetData>
      <sheetData sheetId="715">
        <row r="7">
          <cell r="AH7" t="str">
            <v>SP1</v>
          </cell>
        </row>
      </sheetData>
      <sheetData sheetId="716">
        <row r="7">
          <cell r="AH7" t="str">
            <v>SP1</v>
          </cell>
        </row>
      </sheetData>
      <sheetData sheetId="717">
        <row r="7">
          <cell r="AH7" t="str">
            <v>SP1</v>
          </cell>
        </row>
      </sheetData>
      <sheetData sheetId="718">
        <row r="7">
          <cell r="AH7" t="str">
            <v>SP1</v>
          </cell>
        </row>
      </sheetData>
      <sheetData sheetId="719" refreshError="1"/>
      <sheetData sheetId="720">
        <row r="7">
          <cell r="AI7">
            <v>10000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>
        <row r="7">
          <cell r="AH7" t="str">
            <v>SP1</v>
          </cell>
        </row>
      </sheetData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>
        <row r="7">
          <cell r="AH7" t="str">
            <v>SP1</v>
          </cell>
        </row>
      </sheetData>
      <sheetData sheetId="10366">
        <row r="7">
          <cell r="AH7" t="str">
            <v>SP1</v>
          </cell>
        </row>
      </sheetData>
      <sheetData sheetId="10367">
        <row r="7">
          <cell r="AH7" t="str">
            <v>SP1</v>
          </cell>
        </row>
      </sheetData>
      <sheetData sheetId="10368" refreshError="1"/>
      <sheetData sheetId="10369"/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/>
      <sheetData sheetId="10397"/>
      <sheetData sheetId="10398"/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>
        <row r="7">
          <cell r="AI7">
            <v>10000</v>
          </cell>
        </row>
      </sheetData>
      <sheetData sheetId="10410"/>
      <sheetData sheetId="10411"/>
      <sheetData sheetId="10412"/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/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/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 refreshError="1"/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 refreshError="1"/>
      <sheetData sheetId="10474" refreshError="1"/>
      <sheetData sheetId="10475">
        <row r="7">
          <cell r="AI7">
            <v>10000</v>
          </cell>
        </row>
      </sheetData>
      <sheetData sheetId="10476" refreshError="1"/>
      <sheetData sheetId="10477" refreshError="1"/>
      <sheetData sheetId="10478" refreshError="1"/>
      <sheetData sheetId="10479"/>
      <sheetData sheetId="10480" refreshError="1"/>
      <sheetData sheetId="10481" refreshError="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>
        <row r="7">
          <cell r="AI7">
            <v>10000</v>
          </cell>
        </row>
      </sheetData>
      <sheetData sheetId="10573">
        <row r="7">
          <cell r="AI7">
            <v>10000</v>
          </cell>
        </row>
      </sheetData>
      <sheetData sheetId="10574">
        <row r="7">
          <cell r="AI7">
            <v>10000</v>
          </cell>
        </row>
      </sheetData>
      <sheetData sheetId="10575">
        <row r="7">
          <cell r="AI7">
            <v>10000</v>
          </cell>
        </row>
      </sheetData>
      <sheetData sheetId="10576">
        <row r="7">
          <cell r="AI7">
            <v>10000</v>
          </cell>
        </row>
      </sheetData>
      <sheetData sheetId="10577">
        <row r="7">
          <cell r="AI7">
            <v>10000</v>
          </cell>
        </row>
      </sheetData>
      <sheetData sheetId="10578">
        <row r="7">
          <cell r="AI7">
            <v>10000</v>
          </cell>
        </row>
      </sheetData>
      <sheetData sheetId="10579">
        <row r="7">
          <cell r="AI7">
            <v>10000</v>
          </cell>
        </row>
      </sheetData>
      <sheetData sheetId="10580">
        <row r="7">
          <cell r="AI7">
            <v>10000</v>
          </cell>
        </row>
      </sheetData>
      <sheetData sheetId="10581">
        <row r="7">
          <cell r="AI7">
            <v>10000</v>
          </cell>
        </row>
      </sheetData>
      <sheetData sheetId="10582">
        <row r="7">
          <cell r="AI7">
            <v>10000</v>
          </cell>
        </row>
      </sheetData>
      <sheetData sheetId="10583">
        <row r="7">
          <cell r="AI7">
            <v>10000</v>
          </cell>
        </row>
      </sheetData>
      <sheetData sheetId="10584">
        <row r="7">
          <cell r="AI7">
            <v>10000</v>
          </cell>
        </row>
      </sheetData>
      <sheetData sheetId="10585">
        <row r="7">
          <cell r="AI7">
            <v>10000</v>
          </cell>
        </row>
      </sheetData>
      <sheetData sheetId="10586"/>
      <sheetData sheetId="10587">
        <row r="7">
          <cell r="AI7">
            <v>10000</v>
          </cell>
        </row>
      </sheetData>
      <sheetData sheetId="10588">
        <row r="7">
          <cell r="AI7">
            <v>10000</v>
          </cell>
        </row>
      </sheetData>
      <sheetData sheetId="10589">
        <row r="7">
          <cell r="AI7">
            <v>10000</v>
          </cell>
        </row>
      </sheetData>
      <sheetData sheetId="10590">
        <row r="7">
          <cell r="AI7">
            <v>10000</v>
          </cell>
        </row>
      </sheetData>
      <sheetData sheetId="10591">
        <row r="7">
          <cell r="AI7">
            <v>10000</v>
          </cell>
        </row>
      </sheetData>
      <sheetData sheetId="10592">
        <row r="7">
          <cell r="AI7">
            <v>10000</v>
          </cell>
        </row>
      </sheetData>
      <sheetData sheetId="10593">
        <row r="7">
          <cell r="AI7">
            <v>10000</v>
          </cell>
        </row>
      </sheetData>
      <sheetData sheetId="10594">
        <row r="7">
          <cell r="AI7">
            <v>10000</v>
          </cell>
        </row>
      </sheetData>
      <sheetData sheetId="10595">
        <row r="7">
          <cell r="AI7">
            <v>10000</v>
          </cell>
        </row>
      </sheetData>
      <sheetData sheetId="10596">
        <row r="7">
          <cell r="AI7">
            <v>10000</v>
          </cell>
        </row>
      </sheetData>
      <sheetData sheetId="10597">
        <row r="7">
          <cell r="AI7">
            <v>10000</v>
          </cell>
        </row>
      </sheetData>
      <sheetData sheetId="10598">
        <row r="7">
          <cell r="AI7">
            <v>10000</v>
          </cell>
        </row>
      </sheetData>
      <sheetData sheetId="10599">
        <row r="7">
          <cell r="AI7">
            <v>10000</v>
          </cell>
        </row>
      </sheetData>
      <sheetData sheetId="10600">
        <row r="7">
          <cell r="AI7">
            <v>10000</v>
          </cell>
        </row>
      </sheetData>
      <sheetData sheetId="10601">
        <row r="7">
          <cell r="AI7">
            <v>10000</v>
          </cell>
        </row>
      </sheetData>
      <sheetData sheetId="10602">
        <row r="7">
          <cell r="AI7">
            <v>10000</v>
          </cell>
        </row>
      </sheetData>
      <sheetData sheetId="10603" refreshError="1"/>
      <sheetData sheetId="10604" refreshError="1"/>
      <sheetData sheetId="10605" refreshError="1"/>
      <sheetData sheetId="10606">
        <row r="7">
          <cell r="AI7">
            <v>10000</v>
          </cell>
        </row>
      </sheetData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>
        <row r="7">
          <cell r="AI7">
            <v>10000</v>
          </cell>
        </row>
      </sheetData>
      <sheetData sheetId="10615">
        <row r="7">
          <cell r="AI7">
            <v>10000</v>
          </cell>
        </row>
      </sheetData>
      <sheetData sheetId="10616">
        <row r="7">
          <cell r="AI7">
            <v>10000</v>
          </cell>
        </row>
      </sheetData>
      <sheetData sheetId="10617">
        <row r="7">
          <cell r="AI7">
            <v>10000</v>
          </cell>
        </row>
      </sheetData>
      <sheetData sheetId="10618">
        <row r="7">
          <cell r="AI7">
            <v>10000</v>
          </cell>
        </row>
      </sheetData>
      <sheetData sheetId="10619">
        <row r="7">
          <cell r="AI7">
            <v>10000</v>
          </cell>
        </row>
      </sheetData>
      <sheetData sheetId="10620">
        <row r="7">
          <cell r="AI7">
            <v>10000</v>
          </cell>
        </row>
      </sheetData>
      <sheetData sheetId="10621">
        <row r="7">
          <cell r="AI7">
            <v>10000</v>
          </cell>
        </row>
      </sheetData>
      <sheetData sheetId="10622">
        <row r="7">
          <cell r="AI7">
            <v>10000</v>
          </cell>
        </row>
      </sheetData>
      <sheetData sheetId="10623">
        <row r="7">
          <cell r="AI7">
            <v>10000</v>
          </cell>
        </row>
      </sheetData>
      <sheetData sheetId="10624">
        <row r="7">
          <cell r="AI7">
            <v>10000</v>
          </cell>
        </row>
      </sheetData>
      <sheetData sheetId="10625">
        <row r="7">
          <cell r="AI7">
            <v>10000</v>
          </cell>
        </row>
      </sheetData>
      <sheetData sheetId="10626">
        <row r="7">
          <cell r="AI7">
            <v>10000</v>
          </cell>
        </row>
      </sheetData>
      <sheetData sheetId="10627">
        <row r="7">
          <cell r="AI7">
            <v>10000</v>
          </cell>
        </row>
      </sheetData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 refreshError="1"/>
      <sheetData sheetId="10633">
        <row r="7">
          <cell r="AI7">
            <v>10000</v>
          </cell>
        </row>
      </sheetData>
      <sheetData sheetId="10634">
        <row r="7">
          <cell r="AI7">
            <v>10000</v>
          </cell>
        </row>
      </sheetData>
      <sheetData sheetId="10635">
        <row r="7">
          <cell r="AI7">
            <v>10000</v>
          </cell>
        </row>
      </sheetData>
      <sheetData sheetId="10636">
        <row r="7">
          <cell r="AI7">
            <v>10000</v>
          </cell>
        </row>
      </sheetData>
      <sheetData sheetId="10637">
        <row r="7">
          <cell r="AI7">
            <v>10000</v>
          </cell>
        </row>
      </sheetData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>
        <row r="7">
          <cell r="AI7">
            <v>10000</v>
          </cell>
        </row>
      </sheetData>
      <sheetData sheetId="10651">
        <row r="7">
          <cell r="AI7">
            <v>10000</v>
          </cell>
        </row>
      </sheetData>
      <sheetData sheetId="10652">
        <row r="7">
          <cell r="AI7">
            <v>10000</v>
          </cell>
        </row>
      </sheetData>
      <sheetData sheetId="10653">
        <row r="7">
          <cell r="AI7">
            <v>10000</v>
          </cell>
        </row>
      </sheetData>
      <sheetData sheetId="10654">
        <row r="7">
          <cell r="AI7">
            <v>10000</v>
          </cell>
        </row>
      </sheetData>
      <sheetData sheetId="10655">
        <row r="7">
          <cell r="AI7">
            <v>10000</v>
          </cell>
        </row>
      </sheetData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>
        <row r="7">
          <cell r="AI7">
            <v>10000</v>
          </cell>
        </row>
      </sheetData>
      <sheetData sheetId="10670">
        <row r="7">
          <cell r="AI7">
            <v>10000</v>
          </cell>
        </row>
      </sheetData>
      <sheetData sheetId="10671">
        <row r="7">
          <cell r="AI7">
            <v>10000</v>
          </cell>
        </row>
      </sheetData>
      <sheetData sheetId="10672">
        <row r="7">
          <cell r="AI7">
            <v>10000</v>
          </cell>
        </row>
      </sheetData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>
        <row r="7">
          <cell r="AI7">
            <v>10000</v>
          </cell>
        </row>
      </sheetData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>
        <row r="7">
          <cell r="AI7">
            <v>10000</v>
          </cell>
        </row>
      </sheetData>
      <sheetData sheetId="10688">
        <row r="7">
          <cell r="AI7">
            <v>10000</v>
          </cell>
        </row>
      </sheetData>
      <sheetData sheetId="10689">
        <row r="7">
          <cell r="AI7">
            <v>10000</v>
          </cell>
        </row>
      </sheetData>
      <sheetData sheetId="10690">
        <row r="7">
          <cell r="AI7">
            <v>10000</v>
          </cell>
        </row>
      </sheetData>
      <sheetData sheetId="10691">
        <row r="7">
          <cell r="AI7">
            <v>10000</v>
          </cell>
        </row>
      </sheetData>
      <sheetData sheetId="10692">
        <row r="7">
          <cell r="AI7">
            <v>10000</v>
          </cell>
        </row>
      </sheetData>
      <sheetData sheetId="10693">
        <row r="7">
          <cell r="AI7">
            <v>10000</v>
          </cell>
        </row>
      </sheetData>
      <sheetData sheetId="10694">
        <row r="7">
          <cell r="AI7">
            <v>10000</v>
          </cell>
        </row>
      </sheetData>
      <sheetData sheetId="10695">
        <row r="7">
          <cell r="AI7">
            <v>10000</v>
          </cell>
        </row>
      </sheetData>
      <sheetData sheetId="10696">
        <row r="7">
          <cell r="AI7">
            <v>10000</v>
          </cell>
        </row>
      </sheetData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>
        <row r="7">
          <cell r="AI7">
            <v>10000</v>
          </cell>
        </row>
      </sheetData>
      <sheetData sheetId="10702">
        <row r="7">
          <cell r="AI7">
            <v>10000</v>
          </cell>
        </row>
      </sheetData>
      <sheetData sheetId="10703">
        <row r="7">
          <cell r="AI7">
            <v>10000</v>
          </cell>
        </row>
      </sheetData>
      <sheetData sheetId="10704">
        <row r="7">
          <cell r="AI7">
            <v>10000</v>
          </cell>
        </row>
      </sheetData>
      <sheetData sheetId="10705">
        <row r="7">
          <cell r="AI7">
            <v>10000</v>
          </cell>
        </row>
      </sheetData>
      <sheetData sheetId="10706">
        <row r="7">
          <cell r="AI7">
            <v>10000</v>
          </cell>
        </row>
      </sheetData>
      <sheetData sheetId="10707">
        <row r="7">
          <cell r="AI7">
            <v>10000</v>
          </cell>
        </row>
      </sheetData>
      <sheetData sheetId="10708">
        <row r="7">
          <cell r="AI7">
            <v>10000</v>
          </cell>
        </row>
      </sheetData>
      <sheetData sheetId="10709">
        <row r="7">
          <cell r="AI7">
            <v>10000</v>
          </cell>
        </row>
      </sheetData>
      <sheetData sheetId="10710">
        <row r="7">
          <cell r="AI7">
            <v>10000</v>
          </cell>
        </row>
      </sheetData>
      <sheetData sheetId="10711">
        <row r="7">
          <cell r="AI7">
            <v>10000</v>
          </cell>
        </row>
      </sheetData>
      <sheetData sheetId="10712">
        <row r="7">
          <cell r="AI7">
            <v>10000</v>
          </cell>
        </row>
      </sheetData>
      <sheetData sheetId="10713">
        <row r="7">
          <cell r="AI7">
            <v>10000</v>
          </cell>
        </row>
      </sheetData>
      <sheetData sheetId="10714">
        <row r="7">
          <cell r="AI7">
            <v>10000</v>
          </cell>
        </row>
      </sheetData>
      <sheetData sheetId="10715">
        <row r="7">
          <cell r="AI7">
            <v>10000</v>
          </cell>
        </row>
      </sheetData>
      <sheetData sheetId="10716">
        <row r="7">
          <cell r="AI7">
            <v>10000</v>
          </cell>
        </row>
      </sheetData>
      <sheetData sheetId="10717">
        <row r="7">
          <cell r="AI7">
            <v>10000</v>
          </cell>
        </row>
      </sheetData>
      <sheetData sheetId="10718">
        <row r="7">
          <cell r="AI7">
            <v>10000</v>
          </cell>
        </row>
      </sheetData>
      <sheetData sheetId="10719">
        <row r="7">
          <cell r="AI7">
            <v>10000</v>
          </cell>
        </row>
      </sheetData>
      <sheetData sheetId="10720">
        <row r="7">
          <cell r="AI7">
            <v>10000</v>
          </cell>
        </row>
      </sheetData>
      <sheetData sheetId="10721">
        <row r="7">
          <cell r="AI7">
            <v>10000</v>
          </cell>
        </row>
      </sheetData>
      <sheetData sheetId="10722">
        <row r="7">
          <cell r="AI7">
            <v>10000</v>
          </cell>
        </row>
      </sheetData>
      <sheetData sheetId="10723">
        <row r="7">
          <cell r="AI7">
            <v>10000</v>
          </cell>
        </row>
      </sheetData>
      <sheetData sheetId="10724">
        <row r="7">
          <cell r="AI7">
            <v>10000</v>
          </cell>
        </row>
      </sheetData>
      <sheetData sheetId="10725">
        <row r="7">
          <cell r="AI7">
            <v>10000</v>
          </cell>
        </row>
      </sheetData>
      <sheetData sheetId="10726">
        <row r="7">
          <cell r="AI7">
            <v>10000</v>
          </cell>
        </row>
      </sheetData>
      <sheetData sheetId="10727">
        <row r="7">
          <cell r="AI7">
            <v>10000</v>
          </cell>
        </row>
      </sheetData>
      <sheetData sheetId="10728">
        <row r="7">
          <cell r="AI7">
            <v>10000</v>
          </cell>
        </row>
      </sheetData>
      <sheetData sheetId="10729">
        <row r="7">
          <cell r="AI7">
            <v>10000</v>
          </cell>
        </row>
      </sheetData>
      <sheetData sheetId="10730">
        <row r="7">
          <cell r="AI7">
            <v>10000</v>
          </cell>
        </row>
      </sheetData>
      <sheetData sheetId="10731">
        <row r="7">
          <cell r="AI7">
            <v>10000</v>
          </cell>
        </row>
      </sheetData>
      <sheetData sheetId="10732">
        <row r="7">
          <cell r="AI7">
            <v>10000</v>
          </cell>
        </row>
      </sheetData>
      <sheetData sheetId="10733">
        <row r="7">
          <cell r="AI7">
            <v>10000</v>
          </cell>
        </row>
      </sheetData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/>
      <sheetData sheetId="15966" refreshError="1"/>
      <sheetData sheetId="15967" refreshError="1"/>
      <sheetData sheetId="15968"/>
      <sheetData sheetId="15969" refreshError="1"/>
      <sheetData sheetId="15970" refreshError="1"/>
      <sheetData sheetId="15971" refreshError="1"/>
      <sheetData sheetId="15972" refreshError="1"/>
      <sheetData sheetId="15973"/>
      <sheetData sheetId="15974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ồn kho"/>
      <sheetName val="Bảng tính GVSP mới"/>
      <sheetName val="Tồn kho năm 2016"/>
    </sheetNames>
    <definedNames>
      <definedName name="Ptich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Tam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Slim 2 cánh &amp; 2 vách"/>
      <sheetName val="p轨uluc1"/>
      <sheetName val="general requirements"/>
      <sheetName val="CT Thang Mo"/>
      <sheetName val="CT  PL"/>
      <sheetName val="pÿÿluc1"/>
      <sheetName val="KPVÿÿBD "/>
      <sheetName val="TH VL, NC, DDHÿÿThanÿÿhuoc"/>
      <sheetName val="Sheet3"/>
      <sheetName val="XL4Poppy"/>
      <sheetName val="KC-moi"/>
      <sheetName val="p?uluc1"/>
      <sheetName val="BAOGIATHA_x000e_G"/>
      <sheetName val="TH-XL"/>
      <sheetName val="MTO REV.2(ARMOR)"/>
      <sheetName val="BANG KL"/>
      <sheetName val="test"/>
      <sheetName val="Sheet2"/>
      <sheetName val="Sheet1"/>
      <sheetName val="DG-VL"/>
      <sheetName val="DG_CM"/>
      <sheetName val="cdps"/>
      <sheetName val="TONGKE3p_"/>
      <sheetName val="DON_GIA"/>
      <sheetName val="TONG_HOP_VL-NC"/>
      <sheetName val="CHITIET_VL-NC-TT_-1p"/>
      <sheetName val="TONG_HOP_VL-NC_TT"/>
      <sheetName val="KPVC-BD_"/>
      <sheetName val="CHITIET_VL-NC-TT-3p"/>
      <sheetName val="CHITIET_VL-NC"/>
      <sheetName val="THPDMoi__(2)"/>
      <sheetName val="t-h_HA_THE"/>
      <sheetName val="TH_VL,_NC,_DDHT_Thanhphuoc"/>
      <sheetName val="dongia_(2)"/>
      <sheetName val="TH_XL"/>
      <sheetName val="vanchuyen_TC"/>
      <sheetName val="CHITIET_VL_NC"/>
      <sheetName val="dongia__2_"/>
      <sheetName val="general_requirements"/>
      <sheetName val="TONG_HOP_VL_NC"/>
      <sheetName val="CHITIET_VL_NC_TT__1p"/>
      <sheetName val="TONG_HOP_VL_NC_TT"/>
      <sheetName val="KPVC_BD_"/>
      <sheetName val="CHITIET_VL_NC_TT_3p"/>
      <sheetName val="THPDMoi___2_"/>
      <sheetName val="t_h_HA_THE"/>
      <sheetName val="TH_VL__NC__DDHT_Thanhphuoc"/>
      <sheetName val="CT_Thang_Mo"/>
      <sheetName val="CT__PL"/>
      <sheetName val="KPVÿÿBD_"/>
      <sheetName val="VCV_x000d_BE-TONG"/>
      <sheetName val="ptvt_dg"/>
      <sheetName val="p_uluc1"/>
      <sheetName val="VCV_x000a_BE-TONG"/>
      <sheetName val="M15BHYT"/>
      <sheetName val="VCV_BE-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XXXXXXXX"/>
      <sheetName val="Gia VL"/>
      <sheetName val="Bang gia ca may"/>
      <sheetName val="Bang luong CB"/>
      <sheetName val="Bang P.tich CT"/>
      <sheetName val="D.toan chi tiet"/>
      <sheetName val="Bang TH Dtoan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0000000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RUC TIEP"/>
      <sheetName val="GIAN TIEP"/>
      <sheetName val="HOP DONG"/>
      <sheetName val="CON LINH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Nhap"/>
      <sheetName val="Thang 8"/>
      <sheetName val="DI_ESTI"/>
      <sheetName val="Macro1"/>
      <sheetName val="Macro2"/>
      <sheetName val="Macro3"/>
      <sheetName val="ESTI_"/>
      <sheetName val="DTCT"/>
      <sheetName val="PTVT"/>
      <sheetName val="THDT"/>
      <sheetName val="THVT"/>
      <sheetName val="THGT"/>
      <sheetName val="caodothietke"/>
      <sheetName val="Duong con' vu hcm (8)"/>
      <sheetName val="THANG 09"/>
      <sheetName val="THANG 10"/>
      <sheetName val="Qheet3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gVL"/>
      <sheetName val="IBASE"/>
      <sheetName val="gtrinh"/>
      <sheetName val="C47-456"/>
      <sheetName val="C46"/>
      <sheetName val="C47-PII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m338+00-km33Oé100(2)"/>
      <sheetName val="Bang 聧ia ca may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 quy I-2005"/>
      <sheetName val="Quy 2- 2005 "/>
      <sheetName val="Quy III- 2005 "/>
      <sheetName val="Quy 4- 2005"/>
      <sheetName val="[RPT.xlsၝCmay"/>
      <sheetName val="km346+00-km346_x000b_240 (2)"/>
      <sheetName val="km342+297._x0015_8-km342+376.41"/>
      <sheetName val="km341+1077 -km34_x0011_+1177.61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[RPT.x"/>
      <sheetName val="Duïng cong vu hcm (13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"/>
      <sheetName val="Duong cong vu hcm (8;) (:)"/>
      <sheetName val="Duofg cong vu hcm (7;) (2)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N_x0008_AN CONG"/>
      <sheetName val="K251 _x0001_C"/>
      <sheetName val="?? MTL"/>
      <sheetName val="?? DI"/>
      <sheetName val="tienluong"/>
      <sheetName val="giamay"/>
      <sheetName val="km337+533î60-km3ó4 (2)"/>
      <sheetName val="_x0010_p_x0000_Ё"/>
      <sheetName val="K259†Base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Bang ?ia ca may"/>
      <sheetName val="[RPT.xls?Cmay"/>
      <sheetName val="Ë261"/>
      <sheetName val="K261_x0000_Base"/>
      <sheetName val="K2_x0016_1 AC"/>
      <sheetName val="?"/>
      <sheetName val="Don xin khat nop thue_x0000_nam 04"/>
      <sheetName val="m361 Base"/>
      <sheetName val="_x0010_p"/>
      <sheetName val="Don xin khat nop thue"/>
      <sheetName val="TDT"/>
      <sheetName val="_x0000_"/>
    </sheetNames>
    <sheetDataSet>
      <sheetData sheetId="0" refreshError="1"/>
      <sheetData sheetId="1" refreshError="1"/>
      <sheetData sheetId="2"/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J146">
            <v>0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J174">
            <v>0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J190">
            <v>8.42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J220">
            <v>0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M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J375">
            <v>0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 dat hang"/>
      <sheetName val="Tong hop"/>
      <sheetName val="Kiem tra"/>
      <sheetName val="K30.8"/>
      <sheetName val="Ten hang"/>
      <sheetName val="Cong thuc lap rap"/>
      <sheetName val="ĐNXH "/>
      <sheetName val="LKL"/>
      <sheetName val="YCSX KAROFI "/>
      <sheetName val="YCSX KAROFI 01 (B69)"/>
      <sheetName val="YCSX KAROFI 02 (SRO-B69)"/>
      <sheetName val="YCSX KAROFI 03 (IRO-B69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28-9"/>
      <sheetName val="27-9"/>
      <sheetName val="26-9"/>
      <sheetName val="25-9"/>
      <sheetName val="24-9"/>
      <sheetName val="23-9"/>
      <sheetName val="22-9"/>
      <sheetName val="21-9"/>
      <sheetName val="20-9"/>
      <sheetName val="19-9"/>
      <sheetName val="18-9"/>
      <sheetName val="17-9"/>
      <sheetName val="16-9"/>
      <sheetName val="15-9"/>
      <sheetName val="14-9"/>
      <sheetName val="13-9"/>
      <sheetName val="12-9"/>
      <sheetName val="11-9"/>
      <sheetName val="10-9"/>
      <sheetName val="9-9"/>
      <sheetName val="8-9"/>
      <sheetName val="7-9"/>
      <sheetName val="6-9"/>
      <sheetName val="5-9"/>
      <sheetName val="4-9"/>
      <sheetName val="3-9"/>
      <sheetName val="2-9"/>
      <sheetName val="1-9"/>
      <sheetName val="30-8"/>
      <sheetName val="29-8"/>
      <sheetName val="28-8"/>
      <sheetName val="27-8"/>
      <sheetName val="26-8"/>
      <sheetName val="25-8"/>
      <sheetName val="24-8"/>
      <sheetName val="23-8"/>
      <sheetName val="22-8"/>
      <sheetName val="21-8"/>
      <sheetName val="20-8"/>
      <sheetName val="19-8"/>
      <sheetName val="18-8"/>
      <sheetName val="17-8"/>
      <sheetName val="16-8"/>
      <sheetName val="15-8"/>
      <sheetName val="14-8"/>
      <sheetName val="13-8"/>
      <sheetName val="12-8"/>
      <sheetName val="11-8"/>
      <sheetName val="10-8"/>
      <sheetName val="9-8"/>
      <sheetName val="8-8"/>
      <sheetName val="7-8"/>
      <sheetName val="6-8"/>
      <sheetName val="5-8"/>
      <sheetName val="4-8"/>
      <sheetName val="03-8"/>
      <sheetName val="02-8"/>
      <sheetName val="01-8"/>
      <sheetName val="31-7"/>
      <sheetName val="30-7"/>
      <sheetName val="29-7"/>
      <sheetName val="28-7"/>
      <sheetName val="mau"/>
      <sheetName val="00000000"/>
      <sheetName val="10000000"/>
      <sheetName val="Sheet2"/>
      <sheetName val="Sheet1"/>
      <sheetName val="DOAM0654CAS"/>
      <sheetName val="hold5"/>
      <sheetName val="hold6"/>
      <sheetName val="Phu cap"/>
      <sheetName val="phu cap nam"/>
      <sheetName val="Mau 1 PGD"/>
      <sheetName val="Mau 2PGD"/>
      <sheetName val="Mau 3 PGD"/>
      <sheetName val="mau so 01A"/>
      <sheetName val="mau so 2"/>
      <sheetName val="mau so 3"/>
      <sheetName val="PCCM"/>
      <sheetName val="Sheet3"/>
      <sheetName val="Do Thi Tho M.M (1)"/>
      <sheetName val="Nguyen Van Ly M.M (2)"/>
      <sheetName val="Dinh Van Hai M.M (3)"/>
      <sheetName val="Tran Van Thai  M.M (4) "/>
      <sheetName val="Tran Thi lan  M.M (5) "/>
      <sheetName val="Pham Thi Thin  M.M (6)"/>
      <sheetName val="Pham Thi Thuong  M.M (7)"/>
      <sheetName val="le Thi Thuc  M.M (8)"/>
      <sheetName val="Ngo Van Nhan M.M (9)"/>
      <sheetName val="Le Tat Ve M.M (10)"/>
      <sheetName val="Le Tat Ve M.M (11)"/>
      <sheetName val="Le Thi Nhan M.M (12)"/>
      <sheetName val="Le Thi Nhan 12(2)"/>
      <sheetName val="Doan Van Chin 13(1)"/>
      <sheetName val="Doan Van Chin 13(2)"/>
      <sheetName val="Dinh Van Ranh 14(1)"/>
      <sheetName val="Nguyen Duy Lien 15(2)"/>
      <sheetName val="Le Huu Hanh 16(1)"/>
      <sheetName val="Le Huu Hanh 16(2)"/>
      <sheetName val="Le Tat Ve 17(2)"/>
      <sheetName val="Phung Thi Hien 18(1)"/>
      <sheetName val="Phung Thi Hien 18(2)"/>
      <sheetName val="Ngo Xuan Dap 19(2)"/>
      <sheetName val="Le Huu Hung 20(2)"/>
      <sheetName val="Le Tri An 21(2)"/>
      <sheetName val="Hoang Van Chuong 22(2)"/>
      <sheetName val="Le Thi Ly 23(2)"/>
      <sheetName val="Vu Dinh Tre 24(2)"/>
      <sheetName val="Le Huu Hoa 25(2)"/>
      <sheetName val="Le Tat Ve 26(2)"/>
      <sheetName val="Hoang Thi Binh 27(2)"/>
      <sheetName val="Hoang Thi Binh 28(2)"/>
      <sheetName val="Le Huu Thuy 29(2)"/>
      <sheetName val="Mau moi"/>
      <sheetName val="PV THIEU(2)"/>
      <sheetName val="NTMEN4(1)"/>
      <sheetName val="XL4Poppy"/>
      <sheetName val="TN"/>
      <sheetName val="ND"/>
      <sheetName val="VL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MTL$-INTER"/>
      <sheetName val="THCP"/>
      <sheetName val="BQT"/>
      <sheetName val="RG"/>
      <sheetName val="BCVT"/>
      <sheetName val="BKHD"/>
      <sheetName val="GVL"/>
      <sheetName val="KQHDKD"/>
      <sheetName val="KHOI_DONG"/>
      <sheetName val="Inctiettk"/>
      <sheetName val="cd taikhoan"/>
      <sheetName val="NK_CHUNG"/>
      <sheetName val="CD_PSINH"/>
      <sheetName val="CDKT"/>
      <sheetName val="MAKHACH"/>
      <sheetName val="TH_CNO"/>
      <sheetName val="NEW-PANEL"/>
      <sheetName val="tienluong"/>
      <sheetName val="VC"/>
      <sheetName val="chitiet"/>
      <sheetName val="[SOKT-Q3CT.xls][SOKT-Q3CT.xls]C"/>
      <sheetName val=""/>
      <sheetName val="Le Huu Thuy 2_x0019_(2)"/>
      <sheetName val="sat"/>
      <sheetName val="ptvt"/>
      <sheetName val="DI-ESTI"/>
      <sheetName val="Hoang Van Chuong "/>
      <sheetName val="X"/>
      <sheetName val="Phung Thi HIen 18(2 "/>
      <sheetName val="Le Tri An 2_x0011_(2)"/>
      <sheetName val="[SOKT-Q3CT.xls][SOKT-Q3CT.xls]H"/>
      <sheetName val="Le"/>
      <sheetName val="DI_ESTI"/>
      <sheetName val="TT"/>
      <sheetName val="Le Tat Ve M.M (1ÿÿ"/>
      <sheetName val="Le ThÿÿNhan M.M (12)"/>
      <sheetName val="klnd"/>
      <sheetName val="DTmd"/>
      <sheetName val="thnl"/>
      <sheetName val="htxl"/>
      <sheetName val="bvl"/>
      <sheetName val="kpct"/>
      <sheetName val="THKP"/>
      <sheetName val="Nguyen Duy Lien ႀ￸(2)"/>
      <sheetName val="ଶᐭ8"/>
      <sheetName val="DG chi tiet"/>
      <sheetName val="Pham Thi Thuong  M.M (7i"/>
      <sheetName val="Le Thi Ly 23(2 "/>
      <sheetName val="Hoang Van Chuong ?2(2)"/>
      <sheetName val="X?4Test5"/>
      <sheetName val="Le?Huu Hoa 25(2)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LIST"/>
      <sheetName val="C/ngty"/>
      <sheetName val="H/ang Van Chuong 22(2)"/>
      <sheetName val="[SOKT-Q3CT.xls]C/ngty"/>
      <sheetName val="Nguyen Duy Lien ??(2)"/>
      <sheetName val="CSDL"/>
      <sheetName val="BK"/>
      <sheetName val="PNK"/>
      <sheetName val="PXK"/>
      <sheetName val="PTL"/>
      <sheetName val="NXT"/>
      <sheetName val="STH131"/>
      <sheetName val="MAU PX"/>
      <sheetName val="331"/>
      <sheetName val="??8"/>
      <sheetName val="FD"/>
      <sheetName val="C_ngty"/>
      <sheetName val="H_ang Van Chuong 22(2)"/>
      <sheetName val="Nguyen Duy Lien __(2)"/>
      <sheetName val="Tai_khoan"/>
      <sheetName val="So_KT"/>
      <sheetName val="tong_hop"/>
      <sheetName val="phan_tich_DG"/>
      <sheetName val="gia_vat_lieu"/>
      <sheetName val="gia_xe_may"/>
      <sheetName val="gia_nhan_cong"/>
      <sheetName val="cd_taikhoan"/>
      <sheetName val="Do_Thi_Tho_M_M_(1)"/>
      <sheetName val="Nguyen_Van_Ly_M_M_(2)"/>
      <sheetName val="Dinh_Van_Hai_M_M_(3)"/>
      <sheetName val="Tran_Van_Thai__M_M_(4)_"/>
      <sheetName val="Tran_Thi_lan__M_M_(5)_"/>
      <sheetName val="Pham_Thi_Thin__M_M_(6)"/>
      <sheetName val="Pham_Thi_Thuong__M_M_(7)"/>
      <sheetName val="le_Thi_Thuc__M_M_(8)"/>
      <sheetName val="Ngo_Van_Nhan_M_M_(9)"/>
      <sheetName val="Le_Tat_Ve_M_M_(10)"/>
      <sheetName val="Le_Tat_Ve_M_M_(11)"/>
      <sheetName val="Le_Thi_Nhan_M_M_(12)"/>
      <sheetName val="Le_Thi_Nhan_12(2)"/>
      <sheetName val="Doan_Van_Chin_13(1)"/>
      <sheetName val="Doan_Van_Chin_13(2)"/>
      <sheetName val="Dinh_Van_Ranh_14(1)"/>
      <sheetName val="Nguyen_Duy_Lien_15(2)"/>
      <sheetName val="Le_Huu_Hanh_16(1)"/>
      <sheetName val="Le_Huu_Hanh_16(2)"/>
      <sheetName val="Le_Tat_Ve_17(2)"/>
      <sheetName val="Phung_Thi_Hien_18(1)"/>
      <sheetName val="Phung_Thi_Hien_18(2)"/>
      <sheetName val="Ngo_Xuan_Dap_19(2)"/>
      <sheetName val="Le_Huu_Hung_20(2)"/>
      <sheetName val="Le_Tri_An_21(2)"/>
      <sheetName val="Hoang_Van_Chuong_22(2)"/>
      <sheetName val="Le_Thi_Ly_23(2)"/>
      <sheetName val="Vu_Dinh_Tre_24(2)"/>
      <sheetName val="Le_Huu_Hoa_25(2)"/>
      <sheetName val="Le_Tat_Ve_26(2)"/>
      <sheetName val="Hoang_Thi_Binh_27(2)"/>
      <sheetName val="Hoang_Thi_Binh_28(2)"/>
      <sheetName val="Le_Huu_Thuy_29(2)"/>
      <sheetName val="Mau_moi"/>
      <sheetName val="PV_THIEU(2)"/>
      <sheetName val="400-415_37"/>
      <sheetName val="KL_NR2"/>
      <sheetName val="NR2_565_PQ_DQ"/>
      <sheetName val="565_DD"/>
      <sheetName val="M2-415_37"/>
      <sheetName val="507_PQ"/>
      <sheetName val="507_DD"/>
      <sheetName val="_Subbase"/>
      <sheetName val="Phu_cap"/>
      <sheetName val="phu_cap_nam"/>
      <sheetName val="Mau_1_PGD"/>
      <sheetName val="Mau_2PGD"/>
      <sheetName val="Mau_3_PGD"/>
      <sheetName val="mau_so_01A"/>
      <sheetName val="mau_so_2"/>
      <sheetName val="mau_so_3"/>
      <sheetName val="IBASE"/>
      <sheetName val="ctTBA"/>
      <sheetName val="Le_Huu Hoa 25(2)"/>
      <sheetName val="__8"/>
      <sheetName val="Hoang Van Chuong _2(2)"/>
      <sheetName val="X_4Test5"/>
      <sheetName val="SOKT-Q3CT"/>
      <sheetName val="KEM NGHIEN GIA CONG"/>
      <sheetName val="SPL4"/>
      <sheetName val="PTDG"/>
      <sheetName val="tra-vat-lieu"/>
      <sheetName val="Le Thi Nha"/>
      <sheetName val="_x0002_"/>
      <sheetName val="Le Thi Nha??f?_x0001_??"/>
      <sheetName val="_x0002_?"/>
      <sheetName val="XJ74"/>
      <sheetName val="T11,12-2001"/>
      <sheetName val="General"/>
      <sheetName val="LDC"/>
      <sheetName val="LDB"/>
      <sheetName val="LDA"/>
      <sheetName val="LD"/>
      <sheetName val="Sheet26"/>
      <sheetName val="Girder"/>
      <sheetName val="MïJule2"/>
      <sheetName val="Le Thi Nha?f?_x0001_?"/>
      <sheetName val="THONG KE"/>
      <sheetName val="Le Thi Nha__f__x0001___"/>
      <sheetName val="_x0002__"/>
      <sheetName val="Le Thi Nha_f__x0001__"/>
      <sheetName val="ESTI."/>
      <sheetName val="NHATKYC"/>
      <sheetName val="Tra_bang"/>
      <sheetName val="NR2Ƞ565 PQ DQ"/>
      <sheetName val="Hoang Van Chuong _x0000_2(2)"/>
      <sheetName val="X_x0000_4Test5"/>
      <sheetName val="Phung Thi HIen 18(2_x0009_"/>
      <sheetName val="Le_x0000_Huu Hoa 25(2)"/>
      <sheetName val="Le Thi Ly 23(2_x0009_"/>
      <sheetName val="Le Thi Nha_x0000__x0000_f_x0000__x0001__x0000__x0000_"/>
      <sheetName val="28-8_x0000__x0000__x0000__x0000__x0000__x0000__x0000__x0000__x0000__x0000__x0000__x0000_㢈ȣ_x0000__x0004__x0000__x0000__x0000__x0000__x0000__x0000_䴀ȣ_x0000__x0000__x0000_"/>
      <sheetName val="Le Huu Thuy 2_x005f_x0019_(2)"/>
      <sheetName val="Hoang Van Chuong _x005f_x0000_2(2)"/>
      <sheetName val="X_x005f_x0000_4Test5"/>
      <sheetName val="Phung Thi HIen 18(2_x005f_x0009_"/>
      <sheetName val="Le Tri An 2_x005f_x0011_(2)"/>
      <sheetName val="Le_x005f_x0000_Huu Hoa 25(2)"/>
      <sheetName val="Le Thi Ly 23(2_x005f_x0009_"/>
      <sheetName val="_SOKT-Q3CT.xls__SOKT-Q3CT.xls_C"/>
      <sheetName val="_SOKT-Q3CT.xls__SOKT-Q3CT.xls_H"/>
      <sheetName val="_SOKT-Q3CT.xls_C_ngty"/>
      <sheetName val="Le Thi Nha_x005f_x0000__x005f_x0000_f_x0000"/>
      <sheetName val="_x005f_x0002__x005f_x0000_"/>
      <sheetName val="Le Thi Nha??f?_x005f_x0001_??"/>
      <sheetName val="_x005f_x0002_?"/>
      <sheetName val="Le Thi Nha?f?_x005f_x0001_?"/>
      <sheetName val="Le Thi Nha__f__x005f_x0001___"/>
      <sheetName val="_x005f_x0002__"/>
      <sheetName val="Le Thi Nha_f__x005f_x0001__"/>
      <sheetName val="28-8_x005f_x0000__x005f_x0000__x005f_x0000__x0000"/>
      <sheetName val="Le Thi Nha_x0000__x0000_f_x0000"/>
      <sheetName val="28-8_x0000__x0000__x0000__x0000"/>
      <sheetName val="Hoang Van Chuong _x005f_x0000_2"/>
      <sheetName val="Phung Thi HIen 18(2_x0009"/>
      <sheetName val="Le Thi Nha_x005f_x0000__x"/>
      <sheetName val="28-8_x005f_x0000__x005f_x0000__"/>
      <sheetName val="Le Huu Thuy 2_x005f_x005f_x005f_x0019_(2)"/>
      <sheetName val="Hoang Van Chuong _x005f_x005f_x005f_x0000_2"/>
      <sheetName val="X_x005f_x005f_x005f_x0000_4Test5"/>
      <sheetName val="Phung Thi HIen 18(2_x005f_x005f_x0009"/>
      <sheetName val="Le Tri An 2_x005f_x005f_x005f_x0011_(2)"/>
      <sheetName val="Le_x005f_x005f_x005f_x0000_Huu Hoa 25(2)"/>
      <sheetName val="Le Thi Ly 23(2_x005f_x005f_x005f_x0009_"/>
      <sheetName val="Le Thi Nha_x005f_x005f_x005f_x0000__x005f_x005f_x"/>
      <sheetName val="_x005f_x005f_x005f_x0002__x005f_x005f_x005f_x0000_"/>
      <sheetName val="Le Thi Nha__f__x005f_x005f_x005f_x0001___"/>
      <sheetName val="_x005f_x005f_x005f_x0002__"/>
      <sheetName val="Le Thi Nha_f__x005f_x005f_x005f_x0001__"/>
      <sheetName val="28-8_x005f_x005f_x005f_x0000__x005f_x005f_x005f_x0000__"/>
      <sheetName val="13)8"/>
      <sheetName val="TLP CAU"/>
      <sheetName val="_x0002__x0000_"/>
      <sheetName val="Hoang Van Chuong 2(2)"/>
    </sheetNames>
    <sheetDataSet>
      <sheetData sheetId="0" refreshError="1">
        <row r="3">
          <cell r="A3" t="str">
            <v>111</v>
          </cell>
          <cell r="B3" t="str">
            <v>TiÒn mÆt - VN§</v>
          </cell>
          <cell r="C3" t="str">
            <v>Nî</v>
          </cell>
        </row>
        <row r="4">
          <cell r="A4" t="str">
            <v>1121</v>
          </cell>
          <cell r="B4" t="str">
            <v>TiÒn göi ng©n hµng - VN§</v>
          </cell>
          <cell r="C4" t="str">
            <v>Nî</v>
          </cell>
        </row>
        <row r="5">
          <cell r="A5" t="str">
            <v>1122</v>
          </cell>
          <cell r="B5" t="str">
            <v>TiÒn göi ng©n hµng - ngo¹i tÖ</v>
          </cell>
          <cell r="C5" t="str">
            <v>Nî</v>
          </cell>
        </row>
        <row r="6">
          <cell r="A6" t="str">
            <v>131</v>
          </cell>
          <cell r="B6" t="str">
            <v>ph¶i thu kh¸ch hµng</v>
          </cell>
          <cell r="C6" t="str">
            <v>Nî</v>
          </cell>
        </row>
        <row r="7">
          <cell r="A7" t="str">
            <v>133</v>
          </cell>
          <cell r="B7" t="str">
            <v>ThuÕ GTGT ®­îc khÊu trõ</v>
          </cell>
          <cell r="C7" t="str">
            <v>Nî</v>
          </cell>
        </row>
        <row r="8">
          <cell r="A8" t="str">
            <v>136</v>
          </cell>
          <cell r="B8" t="str">
            <v xml:space="preserve">Ph¶i thu néi bé </v>
          </cell>
          <cell r="C8" t="str">
            <v>Nî</v>
          </cell>
        </row>
        <row r="9">
          <cell r="A9" t="str">
            <v>138</v>
          </cell>
          <cell r="B9" t="str">
            <v>Ph¶i thu kh¸c</v>
          </cell>
          <cell r="C9" t="str">
            <v>Nî</v>
          </cell>
        </row>
        <row r="10">
          <cell r="A10" t="str">
            <v>141</v>
          </cell>
          <cell r="B10" t="str">
            <v>T¹m øng</v>
          </cell>
          <cell r="C10" t="str">
            <v>Nî</v>
          </cell>
        </row>
        <row r="11">
          <cell r="A11" t="str">
            <v>142</v>
          </cell>
          <cell r="B11" t="str">
            <v>Chi phÝ chê ph©n bæ</v>
          </cell>
          <cell r="C11" t="str">
            <v>Nî</v>
          </cell>
        </row>
        <row r="12">
          <cell r="A12" t="str">
            <v>144</v>
          </cell>
          <cell r="B12" t="str">
            <v>ThÕ chÊp ký quü ký c­îc</v>
          </cell>
          <cell r="C12" t="str">
            <v>Nî</v>
          </cell>
        </row>
        <row r="13">
          <cell r="A13" t="str">
            <v>152</v>
          </cell>
          <cell r="B13" t="str">
            <v>Nguyªn liÖu, vËt liÖu</v>
          </cell>
          <cell r="C13" t="str">
            <v>Nî</v>
          </cell>
        </row>
        <row r="14">
          <cell r="A14" t="str">
            <v>153</v>
          </cell>
          <cell r="B14" t="str">
            <v>C«ng cô, dông cô</v>
          </cell>
          <cell r="C14" t="str">
            <v>Nî</v>
          </cell>
        </row>
        <row r="15">
          <cell r="A15" t="str">
            <v>154</v>
          </cell>
          <cell r="B15" t="str">
            <v xml:space="preserve">Chi phÝ SXKD dë dang </v>
          </cell>
          <cell r="C15" t="str">
            <v>Nî</v>
          </cell>
        </row>
        <row r="16">
          <cell r="A16" t="str">
            <v>155</v>
          </cell>
          <cell r="B16" t="str">
            <v>Thµnh phÈm</v>
          </cell>
          <cell r="C16" t="str">
            <v>Nî</v>
          </cell>
        </row>
        <row r="17">
          <cell r="A17" t="str">
            <v>156</v>
          </cell>
          <cell r="B17" t="str">
            <v>Hµng ho¸</v>
          </cell>
          <cell r="C17" t="str">
            <v>Nî</v>
          </cell>
        </row>
        <row r="18">
          <cell r="A18" t="str">
            <v>211</v>
          </cell>
          <cell r="B18" t="str">
            <v>Tµi s¶n cè ®Þnh h÷u h×nh</v>
          </cell>
          <cell r="C18" t="str">
            <v>Nî</v>
          </cell>
        </row>
        <row r="19">
          <cell r="A19" t="str">
            <v>214</v>
          </cell>
          <cell r="B19" t="str">
            <v xml:space="preserve">Hao mßn TSC§ </v>
          </cell>
          <cell r="C19" t="str">
            <v>Cã</v>
          </cell>
        </row>
        <row r="20">
          <cell r="A20" t="str">
            <v>311</v>
          </cell>
          <cell r="B20" t="str">
            <v>Vay ng¾n h¹n</v>
          </cell>
          <cell r="C20" t="str">
            <v>Cã</v>
          </cell>
        </row>
        <row r="21">
          <cell r="A21" t="str">
            <v>331</v>
          </cell>
          <cell r="B21" t="str">
            <v>Ph¶i tr¶ ng­êi b¸n</v>
          </cell>
          <cell r="C21" t="str">
            <v>Cã</v>
          </cell>
        </row>
        <row r="22">
          <cell r="A22" t="str">
            <v>133</v>
          </cell>
          <cell r="B22" t="str">
            <v>ThuÕ GTGT ®­îc khÊu trõ</v>
          </cell>
          <cell r="C22" t="str">
            <v>Nî</v>
          </cell>
        </row>
        <row r="23">
          <cell r="A23" t="str">
            <v>3331</v>
          </cell>
          <cell r="B23" t="str">
            <v>ThuÕ gi¸ trÞ gia t¨ng ph¶i nép</v>
          </cell>
          <cell r="C23" t="str">
            <v>Cã</v>
          </cell>
        </row>
        <row r="24">
          <cell r="A24" t="str">
            <v>3333</v>
          </cell>
          <cell r="B24" t="str">
            <v>ThuÕ nhËp khÈu</v>
          </cell>
          <cell r="C24" t="str">
            <v>Cã</v>
          </cell>
        </row>
        <row r="25">
          <cell r="A25" t="str">
            <v>3337</v>
          </cell>
          <cell r="B25" t="str">
            <v>ThuÕ nhµ ®Êt, tiÒn thuª ®Êt</v>
          </cell>
          <cell r="C25" t="str">
            <v>Cã</v>
          </cell>
        </row>
        <row r="26">
          <cell r="A26" t="str">
            <v>3338</v>
          </cell>
          <cell r="B26" t="str">
            <v>C¸c lo¹i thuÕ kh¸c</v>
          </cell>
          <cell r="C26" t="str">
            <v>Cã</v>
          </cell>
        </row>
        <row r="27">
          <cell r="A27" t="str">
            <v>334</v>
          </cell>
          <cell r="B27" t="str">
            <v>Ph¶i tr¶ c«ng nh©n viªn</v>
          </cell>
          <cell r="C27" t="str">
            <v>Cã</v>
          </cell>
        </row>
        <row r="28">
          <cell r="A28" t="str">
            <v>336</v>
          </cell>
          <cell r="B28" t="str">
            <v>Ph¶i tr¶ néi bé</v>
          </cell>
          <cell r="C28" t="str">
            <v>Cã</v>
          </cell>
        </row>
        <row r="29">
          <cell r="A29" t="str">
            <v>3382</v>
          </cell>
          <cell r="B29" t="str">
            <v>Kinh phÝ c«ng ®oµn</v>
          </cell>
          <cell r="C29" t="str">
            <v>Cã</v>
          </cell>
        </row>
        <row r="30">
          <cell r="A30" t="str">
            <v>3383</v>
          </cell>
          <cell r="B30" t="str">
            <v>B¶o hiÓm x· héi</v>
          </cell>
          <cell r="C30" t="str">
            <v>Cã</v>
          </cell>
        </row>
        <row r="31">
          <cell r="A31" t="str">
            <v>3384</v>
          </cell>
          <cell r="B31" t="str">
            <v>B¶o hiÓm YTÕ</v>
          </cell>
          <cell r="C31" t="str">
            <v>Cã</v>
          </cell>
        </row>
        <row r="32">
          <cell r="A32" t="str">
            <v>3388</v>
          </cell>
          <cell r="B32" t="str">
            <v>Ph¶i tr¶, ph¶i nép kh¸c</v>
          </cell>
          <cell r="C32" t="str">
            <v>Cã</v>
          </cell>
        </row>
        <row r="33">
          <cell r="A33" t="str">
            <v>341</v>
          </cell>
          <cell r="B33" t="str">
            <v>Vay dµi h¹n</v>
          </cell>
          <cell r="C33" t="str">
            <v>Cã</v>
          </cell>
        </row>
        <row r="34">
          <cell r="A34" t="str">
            <v>411</v>
          </cell>
          <cell r="B34" t="str">
            <v>Nguån vèn kinh doanh</v>
          </cell>
          <cell r="C34" t="str">
            <v>Cã</v>
          </cell>
        </row>
        <row r="35">
          <cell r="A35" t="str">
            <v>412</v>
          </cell>
          <cell r="B35" t="str">
            <v>chªnh lÖch ®¸nh gi¸ tµI s¶n</v>
          </cell>
          <cell r="C35" t="str">
            <v>L</v>
          </cell>
        </row>
        <row r="36">
          <cell r="A36" t="str">
            <v>413</v>
          </cell>
          <cell r="B36" t="str">
            <v>Chªnh lÖch tû gi¸</v>
          </cell>
          <cell r="C36" t="str">
            <v>L</v>
          </cell>
        </row>
        <row r="37">
          <cell r="A37" t="str">
            <v>421</v>
          </cell>
          <cell r="B37" t="str">
            <v xml:space="preserve">L·i /lç ch­a ph©n phèi </v>
          </cell>
          <cell r="C37" t="str">
            <v>L</v>
          </cell>
        </row>
        <row r="38">
          <cell r="A38" t="str">
            <v>511</v>
          </cell>
          <cell r="B38" t="str">
            <v>Doanh thu b¸n s¶n phÈm</v>
          </cell>
          <cell r="C38" t="str">
            <v>Cã</v>
          </cell>
        </row>
        <row r="39">
          <cell r="A39" t="str">
            <v>531</v>
          </cell>
          <cell r="B39" t="str">
            <v>Gi¶m gi¸ hµng b¸n</v>
          </cell>
          <cell r="C39" t="str">
            <v>Cã</v>
          </cell>
        </row>
        <row r="40">
          <cell r="A40" t="str">
            <v>532</v>
          </cell>
          <cell r="B40" t="str">
            <v>Hµng b¸n bÞ tr¶ l¹i</v>
          </cell>
          <cell r="C40" t="str">
            <v>Cã</v>
          </cell>
        </row>
        <row r="41">
          <cell r="A41" t="str">
            <v>621</v>
          </cell>
          <cell r="B41" t="str">
            <v>Chi phÝ NVLiÖu trùc tiÕp</v>
          </cell>
          <cell r="C41" t="str">
            <v>Nî</v>
          </cell>
        </row>
        <row r="42">
          <cell r="A42" t="str">
            <v>622</v>
          </cell>
          <cell r="B42" t="str">
            <v>Chi phÝ nh©n c«ng trùc tiÕp</v>
          </cell>
          <cell r="C42" t="str">
            <v>Nî</v>
          </cell>
        </row>
        <row r="43">
          <cell r="A43" t="str">
            <v>627</v>
          </cell>
          <cell r="B43" t="str">
            <v xml:space="preserve">Chi phÝ s¶n xuÊt chung </v>
          </cell>
          <cell r="C43" t="str">
            <v>Nî</v>
          </cell>
        </row>
        <row r="44">
          <cell r="A44" t="str">
            <v>632</v>
          </cell>
          <cell r="B44" t="str">
            <v>Gi¸ vèn b¸n hµng</v>
          </cell>
          <cell r="C44" t="str">
            <v>Nî</v>
          </cell>
        </row>
        <row r="45">
          <cell r="A45" t="str">
            <v>641</v>
          </cell>
          <cell r="B45" t="str">
            <v xml:space="preserve">Chi phÝ b¸n hµng </v>
          </cell>
          <cell r="C45" t="str">
            <v>Nî</v>
          </cell>
        </row>
        <row r="46">
          <cell r="A46" t="str">
            <v>642</v>
          </cell>
          <cell r="B46" t="str">
            <v>Chi phÝ qu¶n lý doanh nghiÖp</v>
          </cell>
          <cell r="C46" t="str">
            <v>Nî</v>
          </cell>
        </row>
        <row r="47">
          <cell r="A47" t="str">
            <v>711</v>
          </cell>
          <cell r="B47" t="str">
            <v>Thu nhËp ho¹t ®éng tµi chÝnh</v>
          </cell>
          <cell r="C47" t="str">
            <v>Cã</v>
          </cell>
        </row>
        <row r="48">
          <cell r="A48" t="str">
            <v>721</v>
          </cell>
          <cell r="B48" t="str">
            <v>Thu nhËp bÊt th­êng</v>
          </cell>
          <cell r="C48" t="str">
            <v>Cã</v>
          </cell>
        </row>
        <row r="49">
          <cell r="A49" t="str">
            <v>811</v>
          </cell>
          <cell r="B49" t="str">
            <v>Chi phÝ ho¹t ®éng tµi chÝnh</v>
          </cell>
          <cell r="C49" t="str">
            <v>Nî</v>
          </cell>
        </row>
        <row r="50">
          <cell r="A50" t="str">
            <v>821</v>
          </cell>
          <cell r="B50" t="str">
            <v>Chi phÝ ho¹t ®éng tµi chÝnh</v>
          </cell>
          <cell r="C50" t="str">
            <v>Nî</v>
          </cell>
        </row>
        <row r="51">
          <cell r="A51" t="str">
            <v>911</v>
          </cell>
          <cell r="B51" t="str">
            <v>X¸c ®Þnh kÕt qu¶ kinh doanh</v>
          </cell>
          <cell r="C51" t="str">
            <v>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THÁNG 2"/>
      <sheetName val="TONG HOP"/>
      <sheetName val="Tháng 4"/>
      <sheetName val="Chuyen tien thang 4"/>
      <sheetName val="Giam tru thang 4"/>
      <sheetName val="Sheet2"/>
      <sheetName val="Sheet1"/>
      <sheetName val="NEW-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THÁNG 2"/>
      <sheetName val="TONG HOP"/>
      <sheetName val="Tháng 4"/>
      <sheetName val="Chuyen tien thang 4"/>
      <sheetName val="Giam tru thang 4"/>
      <sheetName val="Sheet2"/>
      <sheetName val="Sheet1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 CBNV_FINAL"/>
      <sheetName val="DM DON VI"/>
      <sheetName val="DS CBNV DEN THOI DIEM HIEN TAI"/>
      <sheetName val="DS CBNV HIEN TAI_TT CA NHAN"/>
      <sheetName val="Tong Hop 2014_OK"/>
      <sheetName val="Sheet2"/>
    </sheetNames>
    <sheetDataSet>
      <sheetData sheetId="0" refreshError="1">
        <row r="7">
          <cell r="AO7">
            <v>2700000</v>
          </cell>
        </row>
        <row r="8">
          <cell r="C8" t="str">
            <v>CNF_001</v>
          </cell>
          <cell r="D8" t="str">
            <v>Đoàn Hồng Hải</v>
          </cell>
          <cell r="E8" t="str">
            <v>Nam</v>
          </cell>
          <cell r="F8" t="str">
            <v>cf020</v>
          </cell>
          <cell r="G8" t="str">
            <v xml:space="preserve">Ban Giám Đốc </v>
          </cell>
          <cell r="H8" t="str">
            <v>Chủ tịch Hội đồng quản trị</v>
          </cell>
          <cell r="I8" t="str">
            <v>181 Giảng Võ, Đống Đa, Hà Nội</v>
          </cell>
          <cell r="J8" t="str">
            <v>28/03/1997</v>
          </cell>
          <cell r="K8">
            <v>28</v>
          </cell>
          <cell r="L8">
            <v>3</v>
          </cell>
          <cell r="M8">
            <v>1997</v>
          </cell>
          <cell r="N8" t="str">
            <v>ON</v>
          </cell>
          <cell r="P8" t="str">
            <v>08/01/1972</v>
          </cell>
          <cell r="Q8">
            <v>8</v>
          </cell>
          <cell r="R8">
            <v>1</v>
          </cell>
          <cell r="S8">
            <v>1972</v>
          </cell>
          <cell r="T8">
            <v>42</v>
          </cell>
          <cell r="U8" t="str">
            <v>Hà Tây</v>
          </cell>
          <cell r="X8" t="str">
            <v>0903417484</v>
          </cell>
          <cell r="Z8" t="str">
            <v>hai@hoangduong.vn</v>
          </cell>
          <cell r="AB8" t="str">
            <v>B1730165</v>
          </cell>
          <cell r="AC8" t="str">
            <v>07/01/2008</v>
          </cell>
          <cell r="AD8" t="str">
            <v>Cục QL XNC</v>
          </cell>
          <cell r="AE8" t="str">
            <v>ĐH</v>
          </cell>
          <cell r="AJ8" t="str">
            <v>025704060363251</v>
          </cell>
          <cell r="AO8">
            <v>0</v>
          </cell>
          <cell r="AR8" t="str">
            <v>01/03/2013</v>
          </cell>
          <cell r="AS8">
            <v>18000000</v>
          </cell>
          <cell r="AT8">
            <v>0</v>
          </cell>
          <cell r="AU8">
            <v>0</v>
          </cell>
          <cell r="AW8">
            <v>0</v>
          </cell>
          <cell r="AX8" t="str">
            <v>KXĐTH</v>
          </cell>
          <cell r="AY8" t="str">
            <v>Không xác định thời hạn</v>
          </cell>
          <cell r="BB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>0103148181</v>
          </cell>
          <cell r="BZ8" t="str">
            <v>N7</v>
          </cell>
          <cell r="CA8">
            <v>1</v>
          </cell>
          <cell r="CB8" t="str">
            <v>ĐOÀN HỒNG HẢI</v>
          </cell>
          <cell r="CC8">
            <v>208</v>
          </cell>
        </row>
        <row r="9">
          <cell r="C9" t="str">
            <v>CNF_002</v>
          </cell>
          <cell r="D9" t="str">
            <v>Đoàn Thị Bích Ngọc</v>
          </cell>
          <cell r="E9" t="str">
            <v>Nữ</v>
          </cell>
          <cell r="F9" t="str">
            <v>cf020</v>
          </cell>
          <cell r="G9" t="str">
            <v xml:space="preserve">Ban Giám Đốc </v>
          </cell>
          <cell r="H9" t="str">
            <v>Giám đốc điều hành</v>
          </cell>
          <cell r="I9" t="str">
            <v>181 Giảng Võ, Đống Đa, Hà Nội</v>
          </cell>
          <cell r="J9" t="str">
            <v>01/01/2002</v>
          </cell>
          <cell r="K9">
            <v>1</v>
          </cell>
          <cell r="L9">
            <v>1</v>
          </cell>
          <cell r="M9">
            <v>2002</v>
          </cell>
          <cell r="N9" t="str">
            <v>ON</v>
          </cell>
          <cell r="P9" t="str">
            <v>25/06/1976</v>
          </cell>
          <cell r="Q9">
            <v>25</v>
          </cell>
          <cell r="R9">
            <v>6</v>
          </cell>
          <cell r="S9">
            <v>1976</v>
          </cell>
          <cell r="T9">
            <v>38</v>
          </cell>
          <cell r="U9" t="str">
            <v>Hà Tây</v>
          </cell>
          <cell r="X9" t="str">
            <v>0912040341</v>
          </cell>
          <cell r="Y9">
            <v>113</v>
          </cell>
          <cell r="Z9" t="str">
            <v>ngoc@canifa.vn</v>
          </cell>
          <cell r="AB9" t="str">
            <v>B3845189</v>
          </cell>
          <cell r="AC9" t="str">
            <v>04/03/2010</v>
          </cell>
          <cell r="AD9" t="str">
            <v>Cục QL XNC</v>
          </cell>
          <cell r="AE9" t="str">
            <v>ĐH</v>
          </cell>
          <cell r="AM9" t="str">
            <v>0101013003</v>
          </cell>
          <cell r="AN9">
            <v>3.37</v>
          </cell>
          <cell r="AO9">
            <v>9099000</v>
          </cell>
          <cell r="AR9" t="str">
            <v>01/03/2013</v>
          </cell>
          <cell r="AS9">
            <v>35000000</v>
          </cell>
          <cell r="AT9">
            <v>0</v>
          </cell>
          <cell r="AU9">
            <v>0</v>
          </cell>
          <cell r="AW9">
            <v>0</v>
          </cell>
          <cell r="AX9" t="str">
            <v>KXĐTH</v>
          </cell>
          <cell r="AY9" t="str">
            <v>Không xác định thời hạn</v>
          </cell>
          <cell r="BB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>0102009682</v>
          </cell>
          <cell r="BZ9" t="str">
            <v>N7</v>
          </cell>
          <cell r="CA9">
            <v>1</v>
          </cell>
          <cell r="CB9" t="str">
            <v>ĐOÀN THỊ BÍCH NGỌC</v>
          </cell>
          <cell r="CC9">
            <v>150</v>
          </cell>
        </row>
        <row r="10">
          <cell r="C10" t="str">
            <v>CNF_003</v>
          </cell>
          <cell r="D10" t="str">
            <v>Đỗ Thị Tuyết Mai</v>
          </cell>
          <cell r="E10" t="str">
            <v>Nữ</v>
          </cell>
          <cell r="F10" t="str">
            <v>cf020</v>
          </cell>
          <cell r="G10" t="str">
            <v xml:space="preserve">Ban Giám Đốc </v>
          </cell>
          <cell r="H10" t="str">
            <v>Giám đốc thường trực</v>
          </cell>
          <cell r="I10" t="str">
            <v>181 Giảng Võ, Đống Đa, Hà Nội</v>
          </cell>
          <cell r="J10" t="str">
            <v>29/09/2006</v>
          </cell>
          <cell r="K10">
            <v>29</v>
          </cell>
          <cell r="L10">
            <v>9</v>
          </cell>
          <cell r="M10">
            <v>2006</v>
          </cell>
          <cell r="N10" t="str">
            <v>ON</v>
          </cell>
          <cell r="P10" t="str">
            <v>03/04/1981</v>
          </cell>
          <cell r="Q10">
            <v>3</v>
          </cell>
          <cell r="R10">
            <v>4</v>
          </cell>
          <cell r="S10">
            <v>1981</v>
          </cell>
          <cell r="T10">
            <v>33</v>
          </cell>
          <cell r="U10" t="str">
            <v>Vĩnh Phúc</v>
          </cell>
          <cell r="V10" t="str">
            <v>Phúc Yên, Mê Linh, Vĩnh Phúc</v>
          </cell>
          <cell r="X10" t="str">
            <v>0914 234 106</v>
          </cell>
          <cell r="Y10">
            <v>404</v>
          </cell>
          <cell r="Z10" t="str">
            <v>maidtt@canifa.vn</v>
          </cell>
          <cell r="AB10" t="str">
            <v>135067208</v>
          </cell>
          <cell r="AC10" t="str">
            <v>04/02/2004</v>
          </cell>
          <cell r="AD10" t="str">
            <v>Vĩnh Phúc</v>
          </cell>
          <cell r="AE10" t="str">
            <v>ĐH</v>
          </cell>
          <cell r="AF10" t="str">
            <v>CĐ Công nghiệp HN</v>
          </cell>
          <cell r="AG10" t="str">
            <v>Chính quy</v>
          </cell>
          <cell r="AH10" t="str">
            <v>Kế toán</v>
          </cell>
          <cell r="AI10">
            <v>2003</v>
          </cell>
          <cell r="AJ10" t="str">
            <v>025704060068536</v>
          </cell>
          <cell r="AM10" t="str">
            <v>0109060035</v>
          </cell>
          <cell r="AN10">
            <v>3</v>
          </cell>
          <cell r="AO10">
            <v>8100000</v>
          </cell>
          <cell r="AP10" t="str">
            <v>01/2008</v>
          </cell>
          <cell r="AR10" t="str">
            <v>01/03/2013</v>
          </cell>
          <cell r="AS10">
            <v>25000000</v>
          </cell>
          <cell r="AT10">
            <v>0</v>
          </cell>
          <cell r="AU10">
            <v>0</v>
          </cell>
          <cell r="AW10">
            <v>0</v>
          </cell>
          <cell r="AX10" t="str">
            <v>KXĐTH</v>
          </cell>
          <cell r="AY10" t="str">
            <v>Không xác định thời hạn</v>
          </cell>
          <cell r="AZ10" t="str">
            <v>01/06/2008</v>
          </cell>
          <cell r="BB10" t="str">
            <v/>
          </cell>
          <cell r="BD10" t="str">
            <v>x</v>
          </cell>
          <cell r="BT10" t="str">
            <v/>
          </cell>
          <cell r="BU10" t="str">
            <v/>
          </cell>
          <cell r="BV10" t="str">
            <v/>
          </cell>
          <cell r="BW10" t="str">
            <v>8010440639</v>
          </cell>
          <cell r="BZ10" t="str">
            <v>N7</v>
          </cell>
          <cell r="CA10">
            <v>1</v>
          </cell>
          <cell r="CB10" t="str">
            <v>ĐỖ THỊ TUYẾT MAI</v>
          </cell>
          <cell r="CC10">
            <v>92</v>
          </cell>
        </row>
        <row r="11">
          <cell r="C11" t="str">
            <v>CNF_004</v>
          </cell>
          <cell r="D11" t="str">
            <v>Lại Thị Mai</v>
          </cell>
          <cell r="E11" t="str">
            <v>Nữ</v>
          </cell>
          <cell r="F11" t="str">
            <v>cf020</v>
          </cell>
          <cell r="G11" t="str">
            <v xml:space="preserve">Ban Giám Đốc </v>
          </cell>
          <cell r="H11" t="str">
            <v>Trợ lý Giám đốc điều hành</v>
          </cell>
          <cell r="I11" t="str">
            <v>181 Giảng Võ, Đống Đa, Hà Nội</v>
          </cell>
          <cell r="J11" t="str">
            <v>17/10/2011</v>
          </cell>
          <cell r="K11">
            <v>17</v>
          </cell>
          <cell r="L11">
            <v>10</v>
          </cell>
          <cell r="M11">
            <v>2011</v>
          </cell>
          <cell r="N11" t="str">
            <v>ON</v>
          </cell>
          <cell r="P11" t="str">
            <v>15/03/1987</v>
          </cell>
          <cell r="Q11">
            <v>15</v>
          </cell>
          <cell r="R11">
            <v>3</v>
          </cell>
          <cell r="S11">
            <v>1987</v>
          </cell>
          <cell r="T11">
            <v>27</v>
          </cell>
          <cell r="U11" t="str">
            <v>Thái Bình</v>
          </cell>
          <cell r="V11" t="str">
            <v>Đông Vinh, huyện Đông Hưng, tỉnh Thái Bình</v>
          </cell>
          <cell r="W11" t="str">
            <v>Mễ Trì, Từ Liêm, Hà Nội</v>
          </cell>
          <cell r="X11" t="str">
            <v>0988855111</v>
          </cell>
          <cell r="Y11">
            <v>120</v>
          </cell>
          <cell r="Z11" t="str">
            <v>mailt@canifa.vn</v>
          </cell>
          <cell r="AB11" t="str">
            <v>151503749</v>
          </cell>
          <cell r="AC11" t="str">
            <v>04/03/2014</v>
          </cell>
          <cell r="AD11" t="str">
            <v>Thái Bình</v>
          </cell>
          <cell r="AE11" t="str">
            <v>ĐH</v>
          </cell>
          <cell r="AF11" t="str">
            <v>ĐH Ngoại thương</v>
          </cell>
          <cell r="AG11" t="str">
            <v>Chính quy</v>
          </cell>
          <cell r="AH11" t="str">
            <v>Tiếng Anh thương mại</v>
          </cell>
          <cell r="AI11">
            <v>2009</v>
          </cell>
          <cell r="AJ11" t="str">
            <v>025704060466115</v>
          </cell>
          <cell r="AM11" t="str">
            <v>0111197625</v>
          </cell>
          <cell r="AN11">
            <v>1.5</v>
          </cell>
          <cell r="AO11">
            <v>4050000</v>
          </cell>
          <cell r="AP11" t="str">
            <v>05/2012</v>
          </cell>
          <cell r="AR11" t="str">
            <v>01/03/2013</v>
          </cell>
          <cell r="AS11">
            <v>11000000</v>
          </cell>
          <cell r="AT11">
            <v>100000</v>
          </cell>
          <cell r="AU11">
            <v>0</v>
          </cell>
          <cell r="AW11">
            <v>0</v>
          </cell>
          <cell r="AX11" t="str">
            <v>Chính thức</v>
          </cell>
          <cell r="AY11" t="str">
            <v>36 tháng</v>
          </cell>
          <cell r="AZ11" t="str">
            <v>15/12/2013</v>
          </cell>
          <cell r="BA11" t="str">
            <v>14/12/2016</v>
          </cell>
          <cell r="BB11">
            <v>36.5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L11" t="str">
            <v>Có gia đình</v>
          </cell>
          <cell r="BT11" t="str">
            <v/>
          </cell>
          <cell r="BU11" t="str">
            <v/>
          </cell>
          <cell r="BV11">
            <v>42698</v>
          </cell>
          <cell r="BW11" t="str">
            <v>8036896352</v>
          </cell>
          <cell r="BZ11" t="str">
            <v>N3</v>
          </cell>
          <cell r="CA11">
            <v>1</v>
          </cell>
          <cell r="CB11" t="str">
            <v>LẠI THỊ MAI</v>
          </cell>
          <cell r="CC11">
            <v>31</v>
          </cell>
        </row>
        <row r="12">
          <cell r="C12" t="str">
            <v>CNF_005</v>
          </cell>
          <cell r="D12" t="str">
            <v>Đoàn Thị Thu Hiền</v>
          </cell>
          <cell r="E12" t="str">
            <v>Nữ</v>
          </cell>
          <cell r="F12" t="str">
            <v>cf021</v>
          </cell>
          <cell r="G12" t="str">
            <v>Phòng Tài chính Kế toán</v>
          </cell>
          <cell r="H12" t="str">
            <v>Trưởng phòng Tài chính kế toán</v>
          </cell>
          <cell r="I12" t="str">
            <v>181 Giảng Võ, Đống Đa, Hà Nội</v>
          </cell>
          <cell r="J12" t="str">
            <v>18/08/2005</v>
          </cell>
          <cell r="K12">
            <v>18</v>
          </cell>
          <cell r="L12">
            <v>8</v>
          </cell>
          <cell r="M12">
            <v>2005</v>
          </cell>
          <cell r="N12" t="str">
            <v>ON</v>
          </cell>
          <cell r="P12" t="str">
            <v>25/11/1983</v>
          </cell>
          <cell r="Q12">
            <v>25</v>
          </cell>
          <cell r="R12">
            <v>11</v>
          </cell>
          <cell r="S12">
            <v>1983</v>
          </cell>
          <cell r="T12">
            <v>31</v>
          </cell>
          <cell r="U12" t="str">
            <v>Hà Tây</v>
          </cell>
          <cell r="V12" t="str">
            <v>Kim Giang, xã Đại Cường, huyện Ứng Hòa, Hà Tây</v>
          </cell>
          <cell r="X12" t="str">
            <v>0984 467 025</v>
          </cell>
          <cell r="Y12">
            <v>404</v>
          </cell>
          <cell r="Z12" t="str">
            <v>hiendtt@canifa.vn</v>
          </cell>
          <cell r="AB12" t="str">
            <v>111795546</v>
          </cell>
          <cell r="AC12" t="str">
            <v>16/03/2001</v>
          </cell>
          <cell r="AD12" t="str">
            <v>Hà Tây</v>
          </cell>
          <cell r="AE12" t="str">
            <v>ĐH</v>
          </cell>
          <cell r="AJ12" t="str">
            <v>025704060068555</v>
          </cell>
          <cell r="AM12" t="str">
            <v>2207002505</v>
          </cell>
          <cell r="AN12">
            <v>2.2999999999999998</v>
          </cell>
          <cell r="AO12">
            <v>6209999.9999999991</v>
          </cell>
          <cell r="AP12" t="str">
            <v>02/2007</v>
          </cell>
          <cell r="AR12" t="str">
            <v>01/03/2013</v>
          </cell>
          <cell r="AS12">
            <v>20000000</v>
          </cell>
          <cell r="AT12">
            <v>200000</v>
          </cell>
          <cell r="AU12">
            <v>200000</v>
          </cell>
          <cell r="AW12">
            <v>0</v>
          </cell>
          <cell r="AX12" t="str">
            <v>KXĐTH</v>
          </cell>
          <cell r="AY12" t="str">
            <v>Không xác định thời hạn</v>
          </cell>
          <cell r="AZ12" t="str">
            <v>01/06/2008</v>
          </cell>
          <cell r="BB12" t="str">
            <v/>
          </cell>
          <cell r="BD12" t="str">
            <v>x</v>
          </cell>
          <cell r="BF12" t="str">
            <v>x</v>
          </cell>
          <cell r="BT12" t="str">
            <v/>
          </cell>
          <cell r="BU12" t="str">
            <v/>
          </cell>
          <cell r="BV12" t="str">
            <v/>
          </cell>
          <cell r="BW12" t="str">
            <v>0102235628</v>
          </cell>
          <cell r="BZ12" t="str">
            <v>N6</v>
          </cell>
          <cell r="CA12">
            <v>2</v>
          </cell>
          <cell r="CB12" t="str">
            <v>ĐOÀN THỊ THU HIỀN</v>
          </cell>
          <cell r="CC12">
            <v>106</v>
          </cell>
        </row>
        <row r="13">
          <cell r="C13" t="str">
            <v>CNF_006</v>
          </cell>
          <cell r="D13" t="str">
            <v>Hồ Thị Hiệp</v>
          </cell>
          <cell r="E13" t="str">
            <v>Nữ</v>
          </cell>
          <cell r="F13" t="str">
            <v>cf021</v>
          </cell>
          <cell r="G13" t="str">
            <v>Phòng Tài chính Kế toán</v>
          </cell>
          <cell r="H13" t="str">
            <v>Chuyên viên cao cấp kế toán thuế</v>
          </cell>
          <cell r="I13" t="str">
            <v>181 Giảng Võ, Đống Đa, Hà Nội</v>
          </cell>
          <cell r="J13" t="str">
            <v>06/11/2006</v>
          </cell>
          <cell r="K13">
            <v>6</v>
          </cell>
          <cell r="L13">
            <v>11</v>
          </cell>
          <cell r="M13">
            <v>2006</v>
          </cell>
          <cell r="N13" t="str">
            <v>ON</v>
          </cell>
          <cell r="P13" t="str">
            <v>25/12/1975</v>
          </cell>
          <cell r="Q13">
            <v>25</v>
          </cell>
          <cell r="R13">
            <v>12</v>
          </cell>
          <cell r="S13">
            <v>1975</v>
          </cell>
          <cell r="T13">
            <v>39</v>
          </cell>
          <cell r="U13" t="str">
            <v>Nghệ An</v>
          </cell>
          <cell r="V13" t="str">
            <v>P1 - C14 TT ĐH GT, Láng Thượng, Hà Nội</v>
          </cell>
          <cell r="X13" t="str">
            <v>0912 181 717</v>
          </cell>
          <cell r="Y13">
            <v>205</v>
          </cell>
          <cell r="Z13" t="str">
            <v>hiepht@canifa.com</v>
          </cell>
          <cell r="AB13" t="str">
            <v>012695688</v>
          </cell>
          <cell r="AC13" t="str">
            <v>10/05/2004</v>
          </cell>
          <cell r="AD13" t="str">
            <v>Hà Nội</v>
          </cell>
          <cell r="AE13" t="str">
            <v>ĐH</v>
          </cell>
          <cell r="AF13" t="str">
            <v>ĐH Tài chính Kế toán HN</v>
          </cell>
          <cell r="AG13" t="str">
            <v>Chính quy</v>
          </cell>
          <cell r="AH13" t="str">
            <v>Kế toán</v>
          </cell>
          <cell r="AI13">
            <v>1997</v>
          </cell>
          <cell r="AJ13" t="str">
            <v>025704060068483</v>
          </cell>
          <cell r="AM13" t="str">
            <v>0102003160</v>
          </cell>
          <cell r="AN13">
            <v>1.98</v>
          </cell>
          <cell r="AO13">
            <v>5346000</v>
          </cell>
          <cell r="AS13">
            <v>11000000</v>
          </cell>
          <cell r="AT13">
            <v>0</v>
          </cell>
          <cell r="AU13">
            <v>0</v>
          </cell>
          <cell r="AW13">
            <v>0</v>
          </cell>
          <cell r="AX13" t="str">
            <v>KXĐTH</v>
          </cell>
          <cell r="AY13" t="str">
            <v>Không xác định thời hạn</v>
          </cell>
          <cell r="AZ13" t="str">
            <v>01/06/2008</v>
          </cell>
          <cell r="BB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>8010440646</v>
          </cell>
          <cell r="BZ13" t="str">
            <v>N4</v>
          </cell>
          <cell r="CA13">
            <v>2</v>
          </cell>
          <cell r="CB13" t="str">
            <v>HỒ THỊ HIỆP</v>
          </cell>
          <cell r="CC13">
            <v>91</v>
          </cell>
        </row>
        <row r="14">
          <cell r="C14" t="str">
            <v>CNF_007</v>
          </cell>
          <cell r="D14" t="str">
            <v>Hoàng Thị Đào</v>
          </cell>
          <cell r="E14" t="str">
            <v>Nữ</v>
          </cell>
          <cell r="F14" t="str">
            <v>cf021</v>
          </cell>
          <cell r="G14" t="str">
            <v>Phòng Tài chính Kế toán</v>
          </cell>
          <cell r="H14" t="str">
            <v>Chuyên viên Kế toán</v>
          </cell>
          <cell r="I14" t="str">
            <v>181 Giảng Võ, Đống Đa, Hà Nội</v>
          </cell>
          <cell r="J14" t="str">
            <v>15/06/2003</v>
          </cell>
          <cell r="K14">
            <v>15</v>
          </cell>
          <cell r="L14">
            <v>6</v>
          </cell>
          <cell r="M14">
            <v>2003</v>
          </cell>
          <cell r="N14" t="str">
            <v>ON</v>
          </cell>
          <cell r="P14" t="str">
            <v>09/08/1980</v>
          </cell>
          <cell r="Q14">
            <v>9</v>
          </cell>
          <cell r="R14">
            <v>8</v>
          </cell>
          <cell r="S14">
            <v>1980</v>
          </cell>
          <cell r="T14">
            <v>34</v>
          </cell>
          <cell r="U14" t="str">
            <v>Hà Tây</v>
          </cell>
          <cell r="V14" t="str">
            <v>Thượng Thanh, xã Thanh Cao, huyện Thanh Oai, Hà Nội</v>
          </cell>
          <cell r="W14" t="str">
            <v>Thượng Thanh, xã Thanh Cao, huyện Thanh Oai, Hà Nội</v>
          </cell>
          <cell r="X14" t="str">
            <v>0974 221 230</v>
          </cell>
          <cell r="Y14">
            <v>404</v>
          </cell>
          <cell r="Z14" t="str">
            <v>daoht@canifa.com</v>
          </cell>
          <cell r="AB14" t="str">
            <v>111578284</v>
          </cell>
          <cell r="AC14" t="str">
            <v>23/09/1998</v>
          </cell>
          <cell r="AD14" t="str">
            <v>Hà Nội</v>
          </cell>
          <cell r="AE14" t="str">
            <v>TC</v>
          </cell>
          <cell r="AF14" t="str">
            <v>CĐ Tài chính Quản trị Kinh doanh</v>
          </cell>
          <cell r="AG14" t="str">
            <v>Chính quy</v>
          </cell>
          <cell r="AH14" t="str">
            <v>Kế toán</v>
          </cell>
          <cell r="AI14">
            <v>2011</v>
          </cell>
          <cell r="AJ14" t="str">
            <v>025704061311950</v>
          </cell>
          <cell r="AM14" t="str">
            <v>8707001475</v>
          </cell>
          <cell r="AN14">
            <v>1.7</v>
          </cell>
          <cell r="AO14">
            <v>4590000</v>
          </cell>
          <cell r="AS14">
            <v>8000000</v>
          </cell>
          <cell r="AT14">
            <v>300000</v>
          </cell>
          <cell r="AU14">
            <v>300000</v>
          </cell>
          <cell r="AW14">
            <v>0</v>
          </cell>
          <cell r="AX14" t="str">
            <v>KXĐTH</v>
          </cell>
          <cell r="AY14" t="str">
            <v>Không xác định thời hạn</v>
          </cell>
          <cell r="AZ14" t="str">
            <v>01/05/2012</v>
          </cell>
          <cell r="BB14" t="str">
            <v/>
          </cell>
          <cell r="BC14" t="str">
            <v>x</v>
          </cell>
          <cell r="BD14" t="str">
            <v>x</v>
          </cell>
          <cell r="BK14" t="str">
            <v>x</v>
          </cell>
          <cell r="BL14" t="str">
            <v>Có gia đình</v>
          </cell>
          <cell r="BT14" t="str">
            <v/>
          </cell>
          <cell r="BU14" t="str">
            <v/>
          </cell>
          <cell r="BV14" t="str">
            <v/>
          </cell>
          <cell r="BW14" t="str">
            <v>8093231202</v>
          </cell>
          <cell r="BZ14" t="str">
            <v>N3</v>
          </cell>
          <cell r="CA14">
            <v>2</v>
          </cell>
          <cell r="CB14" t="str">
            <v>HOÀNG THỊ ĐÀO</v>
          </cell>
          <cell r="CC14">
            <v>133</v>
          </cell>
        </row>
        <row r="15">
          <cell r="C15" t="str">
            <v>CNF_008</v>
          </cell>
          <cell r="D15" t="str">
            <v>Nguyễn Thị Hiểu</v>
          </cell>
          <cell r="E15" t="str">
            <v>Nữ</v>
          </cell>
          <cell r="F15" t="str">
            <v>cf021</v>
          </cell>
          <cell r="G15" t="str">
            <v>Phòng Tài chính Kế toán</v>
          </cell>
          <cell r="H15" t="str">
            <v>Nhân viên kế toán</v>
          </cell>
          <cell r="I15" t="str">
            <v>181 Giảng Võ, Đống Đa, Hà Nội</v>
          </cell>
          <cell r="J15" t="str">
            <v>15/07/2003</v>
          </cell>
          <cell r="K15">
            <v>15</v>
          </cell>
          <cell r="L15">
            <v>7</v>
          </cell>
          <cell r="M15">
            <v>2003</v>
          </cell>
          <cell r="N15" t="str">
            <v>ON</v>
          </cell>
          <cell r="P15" t="str">
            <v>29/06/1981</v>
          </cell>
          <cell r="Q15">
            <v>29</v>
          </cell>
          <cell r="R15">
            <v>6</v>
          </cell>
          <cell r="S15">
            <v>1981</v>
          </cell>
          <cell r="T15">
            <v>33</v>
          </cell>
          <cell r="U15" t="str">
            <v>Hà Tây</v>
          </cell>
          <cell r="V15" t="str">
            <v>Hồng Phong, Chương Mỹ, Hà Tây</v>
          </cell>
          <cell r="X15" t="str">
            <v>0986 199 082</v>
          </cell>
          <cell r="Y15">
            <v>204</v>
          </cell>
          <cell r="Z15" t="str">
            <v>hieunt@canifa.com</v>
          </cell>
          <cell r="AB15" t="str">
            <v>111584686</v>
          </cell>
          <cell r="AC15" t="str">
            <v>13/03/1999</v>
          </cell>
          <cell r="AD15" t="str">
            <v>Hà Tây</v>
          </cell>
          <cell r="AE15" t="str">
            <v>TC</v>
          </cell>
          <cell r="AJ15" t="str">
            <v>025704060111131</v>
          </cell>
          <cell r="AM15" t="str">
            <v>8707001483</v>
          </cell>
          <cell r="AN15">
            <v>1.89</v>
          </cell>
          <cell r="AO15">
            <v>5103000</v>
          </cell>
          <cell r="AP15" t="str">
            <v>01/2007</v>
          </cell>
          <cell r="AS15">
            <v>7000000</v>
          </cell>
          <cell r="AT15">
            <v>100000</v>
          </cell>
          <cell r="AU15">
            <v>100000</v>
          </cell>
          <cell r="AX15" t="str">
            <v>KXĐTH</v>
          </cell>
          <cell r="AY15" t="str">
            <v>Không xác định thời hạn</v>
          </cell>
          <cell r="AZ15" t="str">
            <v>01/06/2008</v>
          </cell>
          <cell r="BB15" t="str">
            <v/>
          </cell>
          <cell r="BF15" t="str">
            <v>x</v>
          </cell>
          <cell r="BG15" t="str">
            <v>x</v>
          </cell>
          <cell r="BT15" t="str">
            <v/>
          </cell>
          <cell r="BU15" t="str">
            <v/>
          </cell>
          <cell r="BV15" t="str">
            <v/>
          </cell>
          <cell r="BW15" t="str">
            <v>8010440445</v>
          </cell>
          <cell r="BZ15" t="str">
            <v>N2</v>
          </cell>
          <cell r="CA15">
            <v>2</v>
          </cell>
          <cell r="CB15" t="str">
            <v>NGUYỄN THỊ HIỂU</v>
          </cell>
          <cell r="CC15">
            <v>132</v>
          </cell>
        </row>
        <row r="16">
          <cell r="C16" t="str">
            <v>CNF_009</v>
          </cell>
          <cell r="D16" t="str">
            <v>Dương Thị Luyến</v>
          </cell>
          <cell r="E16" t="str">
            <v>Nữ</v>
          </cell>
          <cell r="F16" t="str">
            <v>cf021</v>
          </cell>
          <cell r="G16" t="str">
            <v>Phòng Tài chính Kế toán</v>
          </cell>
          <cell r="H16" t="str">
            <v>Nhân viên kế toán</v>
          </cell>
          <cell r="I16" t="str">
            <v>181 Giảng Võ, Đống Đa, Hà Nội</v>
          </cell>
          <cell r="J16" t="str">
            <v>17/08/2009</v>
          </cell>
          <cell r="K16">
            <v>17</v>
          </cell>
          <cell r="L16">
            <v>8</v>
          </cell>
          <cell r="M16">
            <v>2009</v>
          </cell>
          <cell r="N16" t="str">
            <v>ON</v>
          </cell>
          <cell r="P16" t="str">
            <v>18/05/1988</v>
          </cell>
          <cell r="Q16">
            <v>18</v>
          </cell>
          <cell r="R16">
            <v>5</v>
          </cell>
          <cell r="S16">
            <v>1988</v>
          </cell>
          <cell r="T16">
            <v>26</v>
          </cell>
          <cell r="X16" t="str">
            <v>0988 465 087</v>
          </cell>
          <cell r="Y16">
            <v>205</v>
          </cell>
          <cell r="Z16" t="str">
            <v>luyendt@canifa.com</v>
          </cell>
          <cell r="AE16" t="str">
            <v>CĐ</v>
          </cell>
          <cell r="AF16" t="str">
            <v>CĐ Giao thông Vận tải</v>
          </cell>
          <cell r="AG16" t="str">
            <v>Chính quy</v>
          </cell>
          <cell r="AH16" t="str">
            <v>Kế toán</v>
          </cell>
          <cell r="AI16">
            <v>2009</v>
          </cell>
          <cell r="AJ16" t="str">
            <v>025704061048621</v>
          </cell>
          <cell r="AN16">
            <v>1.62</v>
          </cell>
          <cell r="AO16">
            <v>4374000</v>
          </cell>
          <cell r="AS16">
            <v>6000000</v>
          </cell>
          <cell r="AT16">
            <v>0</v>
          </cell>
          <cell r="AU16">
            <v>0</v>
          </cell>
          <cell r="AW16">
            <v>0</v>
          </cell>
          <cell r="AX16" t="str">
            <v>KXĐTH</v>
          </cell>
          <cell r="AY16" t="str">
            <v>Không xác định thời hạn</v>
          </cell>
          <cell r="AZ16" t="str">
            <v>01/05/2012</v>
          </cell>
          <cell r="BB16" t="str">
            <v/>
          </cell>
          <cell r="BC16" t="str">
            <v>x</v>
          </cell>
          <cell r="BD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L16" t="str">
            <v>Có gia đình</v>
          </cell>
          <cell r="BT16" t="str">
            <v/>
          </cell>
          <cell r="BU16" t="str">
            <v/>
          </cell>
          <cell r="BV16" t="str">
            <v/>
          </cell>
          <cell r="BW16" t="str">
            <v>8088542724</v>
          </cell>
          <cell r="BZ16" t="str">
            <v>N2</v>
          </cell>
          <cell r="CA16">
            <v>2</v>
          </cell>
          <cell r="CB16" t="str">
            <v>DƯƠNG THỊ LUYẾN</v>
          </cell>
          <cell r="CC16">
            <v>57</v>
          </cell>
        </row>
        <row r="17">
          <cell r="C17" t="str">
            <v>CNF_010</v>
          </cell>
          <cell r="D17" t="str">
            <v>Trần Thanh Tuyền</v>
          </cell>
          <cell r="E17" t="str">
            <v>Nữ</v>
          </cell>
          <cell r="F17" t="str">
            <v>cf021</v>
          </cell>
          <cell r="G17" t="str">
            <v>Phòng Tài chính Kế toán</v>
          </cell>
          <cell r="H17" t="str">
            <v>Chuyên viên kế toán thuế</v>
          </cell>
          <cell r="I17" t="str">
            <v>181 Giảng Võ, Đống Đa, Hà Nội</v>
          </cell>
          <cell r="J17" t="str">
            <v>20/07/2012</v>
          </cell>
          <cell r="K17">
            <v>20</v>
          </cell>
          <cell r="L17">
            <v>7</v>
          </cell>
          <cell r="M17">
            <v>2012</v>
          </cell>
          <cell r="N17" t="str">
            <v>ON</v>
          </cell>
          <cell r="P17" t="str">
            <v>04/01/1986</v>
          </cell>
          <cell r="Q17">
            <v>4</v>
          </cell>
          <cell r="R17">
            <v>1</v>
          </cell>
          <cell r="S17">
            <v>1986</v>
          </cell>
          <cell r="T17">
            <v>28</v>
          </cell>
          <cell r="U17" t="str">
            <v>Hà Nội</v>
          </cell>
          <cell r="V17" t="str">
            <v>61 Nguyễn Trãi, Khương Trung, Thanh Xuân, HN</v>
          </cell>
          <cell r="W17" t="str">
            <v>20, ngõ 66, Tân Mai, Hoàng Mai, HN</v>
          </cell>
          <cell r="X17" t="str">
            <v>0902.202.755</v>
          </cell>
          <cell r="Z17" t="str">
            <v>tuyentt@canifa.com</v>
          </cell>
          <cell r="AB17" t="str">
            <v>012545297</v>
          </cell>
          <cell r="AC17" t="str">
            <v>29/05/2010</v>
          </cell>
          <cell r="AD17" t="str">
            <v>Hà Nội</v>
          </cell>
          <cell r="AE17" t="str">
            <v>ĐH</v>
          </cell>
          <cell r="AF17" t="str">
            <v>Học viện Ngân hàng</v>
          </cell>
          <cell r="AG17" t="str">
            <v>Chính quy</v>
          </cell>
          <cell r="AH17" t="str">
            <v>Tài chính NH</v>
          </cell>
          <cell r="AI17">
            <v>2009</v>
          </cell>
          <cell r="AJ17" t="str">
            <v>025704061396380</v>
          </cell>
          <cell r="AM17" t="str">
            <v>0</v>
          </cell>
          <cell r="AN17">
            <v>1.57</v>
          </cell>
          <cell r="AO17">
            <v>4239000</v>
          </cell>
          <cell r="AP17" t="str">
            <v>02/2013</v>
          </cell>
          <cell r="AS17">
            <v>8000000</v>
          </cell>
          <cell r="AT17">
            <v>100000</v>
          </cell>
          <cell r="AU17">
            <v>100000</v>
          </cell>
          <cell r="AX17" t="str">
            <v>chính thức</v>
          </cell>
          <cell r="AY17" t="str">
            <v>24 tháng</v>
          </cell>
          <cell r="AZ17" t="str">
            <v>20/09/2013</v>
          </cell>
          <cell r="BA17" t="str">
            <v>30/09/2015</v>
          </cell>
          <cell r="BB17">
            <v>24.666666666666668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L17" t="str">
            <v>Có gia đình</v>
          </cell>
          <cell r="BM17" t="str">
            <v>Ứng Thế Quyền</v>
          </cell>
          <cell r="BN17" t="str">
            <v>Ứng Thế Anh - 2009</v>
          </cell>
          <cell r="BT17" t="str">
            <v/>
          </cell>
          <cell r="BU17" t="str">
            <v/>
          </cell>
          <cell r="BV17">
            <v>42257</v>
          </cell>
          <cell r="BW17" t="str">
            <v>8086646196</v>
          </cell>
          <cell r="BZ17" t="str">
            <v>N3</v>
          </cell>
          <cell r="CA17">
            <v>2</v>
          </cell>
          <cell r="CB17" t="str">
            <v>TRẦN THANH TUYỀN</v>
          </cell>
          <cell r="CC17">
            <v>22</v>
          </cell>
        </row>
        <row r="18">
          <cell r="C18" t="str">
            <v>CNF_011</v>
          </cell>
          <cell r="D18" t="str">
            <v>Tăng Thị Nga</v>
          </cell>
          <cell r="E18" t="str">
            <v>Nữ</v>
          </cell>
          <cell r="F18" t="str">
            <v>cf021</v>
          </cell>
          <cell r="G18" t="str">
            <v>Phòng Tài chính Kế toán</v>
          </cell>
          <cell r="H18" t="str">
            <v xml:space="preserve">Nhân viên kế toán </v>
          </cell>
          <cell r="I18" t="str">
            <v>181 Giảng Võ, Đống Đa, Hà Nội</v>
          </cell>
          <cell r="J18" t="str">
            <v>14/05/2012</v>
          </cell>
          <cell r="K18">
            <v>14</v>
          </cell>
          <cell r="L18">
            <v>5</v>
          </cell>
          <cell r="M18">
            <v>2012</v>
          </cell>
          <cell r="N18" t="str">
            <v>ON</v>
          </cell>
          <cell r="P18" t="str">
            <v>19/10/1987</v>
          </cell>
          <cell r="Q18">
            <v>19</v>
          </cell>
          <cell r="R18">
            <v>10</v>
          </cell>
          <cell r="S18">
            <v>1987</v>
          </cell>
          <cell r="T18">
            <v>27</v>
          </cell>
          <cell r="U18" t="str">
            <v>Hải Dương</v>
          </cell>
          <cell r="V18" t="str">
            <v>P.526-K1-KĐTM Việt Hưng, Giang Biên, Long Biên, Hà Nội</v>
          </cell>
          <cell r="W18" t="str">
            <v>P.526-K1-KĐTM Việt Hưng, Giang Biên, Long Biên, Hà Nội</v>
          </cell>
          <cell r="X18" t="str">
            <v>0942 120 418</v>
          </cell>
          <cell r="Y18">
            <v>204</v>
          </cell>
          <cell r="Z18" t="str">
            <v>ngatt@canifa.com</v>
          </cell>
          <cell r="AB18" t="str">
            <v>142392779</v>
          </cell>
          <cell r="AC18" t="str">
            <v>25/04/2005</v>
          </cell>
          <cell r="AD18" t="str">
            <v>Hải Dương</v>
          </cell>
          <cell r="AE18" t="str">
            <v>ĐH</v>
          </cell>
          <cell r="AF18" t="str">
            <v>Học viện Tài chính</v>
          </cell>
          <cell r="AG18" t="str">
            <v>Liên thông CQ</v>
          </cell>
          <cell r="AH18" t="str">
            <v>Kế toán</v>
          </cell>
          <cell r="AI18">
            <v>2011</v>
          </cell>
          <cell r="AJ18" t="str">
            <v>025704061393946</v>
          </cell>
          <cell r="AM18" t="str">
            <v>0</v>
          </cell>
          <cell r="AN18">
            <v>1.5</v>
          </cell>
          <cell r="AO18">
            <v>4050000</v>
          </cell>
          <cell r="AP18" t="str">
            <v>12/2012</v>
          </cell>
          <cell r="AS18">
            <v>6500000</v>
          </cell>
          <cell r="AT18">
            <v>100000</v>
          </cell>
          <cell r="AU18">
            <v>100000</v>
          </cell>
          <cell r="AX18" t="str">
            <v>chính thức</v>
          </cell>
          <cell r="AY18" t="str">
            <v>24 tháng</v>
          </cell>
          <cell r="AZ18" t="str">
            <v>15/07/2013</v>
          </cell>
          <cell r="BA18" t="str">
            <v>31/07/2015</v>
          </cell>
          <cell r="BB18">
            <v>24.866666666666667</v>
          </cell>
          <cell r="BC18" t="str">
            <v>x</v>
          </cell>
          <cell r="BD18" t="str">
            <v>x</v>
          </cell>
          <cell r="BE18" t="str">
            <v>x</v>
          </cell>
          <cell r="BF18" t="str">
            <v>x</v>
          </cell>
          <cell r="BG18" t="str">
            <v>x</v>
          </cell>
          <cell r="BH18" t="str">
            <v>x</v>
          </cell>
          <cell r="BI18" t="str">
            <v>x</v>
          </cell>
          <cell r="BJ18" t="str">
            <v>x</v>
          </cell>
          <cell r="BL18" t="str">
            <v>Có gia đình</v>
          </cell>
          <cell r="BM18" t="str">
            <v>Nguyễn Hồng Quang</v>
          </cell>
          <cell r="BN18" t="str">
            <v>Nguyễn Quang Minh - 2011</v>
          </cell>
          <cell r="BT18" t="str">
            <v/>
          </cell>
          <cell r="BU18" t="str">
            <v/>
          </cell>
          <cell r="BV18">
            <v>42196</v>
          </cell>
          <cell r="BW18" t="str">
            <v>8063115209</v>
          </cell>
          <cell r="BZ18" t="str">
            <v>N2</v>
          </cell>
          <cell r="CA18">
            <v>2</v>
          </cell>
          <cell r="CB18" t="str">
            <v>TĂNG THỊ NGA</v>
          </cell>
          <cell r="CC18">
            <v>24</v>
          </cell>
        </row>
        <row r="19">
          <cell r="C19" t="str">
            <v>CNF_012</v>
          </cell>
          <cell r="D19" t="str">
            <v>Trần Thị Thùy</v>
          </cell>
          <cell r="E19" t="str">
            <v>Nữ</v>
          </cell>
          <cell r="F19" t="str">
            <v>cf021</v>
          </cell>
          <cell r="G19" t="str">
            <v>Phòng Tài chính Kế toán</v>
          </cell>
          <cell r="H19" t="str">
            <v>Nhân viên kế toán</v>
          </cell>
          <cell r="I19" t="str">
            <v>181 Giảng Võ, Đống Đa, Hà Nội</v>
          </cell>
          <cell r="J19" t="str">
            <v>01/03/2013</v>
          </cell>
          <cell r="K19">
            <v>1</v>
          </cell>
          <cell r="L19">
            <v>3</v>
          </cell>
          <cell r="M19">
            <v>2013</v>
          </cell>
          <cell r="N19" t="str">
            <v>ON</v>
          </cell>
          <cell r="P19" t="str">
            <v>05/11/1988</v>
          </cell>
          <cell r="Q19">
            <v>5</v>
          </cell>
          <cell r="R19">
            <v>11</v>
          </cell>
          <cell r="S19">
            <v>1988</v>
          </cell>
          <cell r="T19">
            <v>26</v>
          </cell>
          <cell r="U19" t="str">
            <v>Nam Định</v>
          </cell>
          <cell r="V19" t="str">
            <v>Nghĩa Hồng, Nghĩa Hưng, Nam Định</v>
          </cell>
          <cell r="W19" t="str">
            <v>Nhà 44, ngõ 22 thôn Huỳnh Cung, Tam Hiệp, Thanh Trì, Hà Nội</v>
          </cell>
          <cell r="X19" t="str">
            <v>0933 812 886</v>
          </cell>
          <cell r="Y19">
            <v>402</v>
          </cell>
          <cell r="Z19" t="str">
            <v>thuytt@canifa.com</v>
          </cell>
          <cell r="AB19" t="str">
            <v>162917508</v>
          </cell>
          <cell r="AC19" t="str">
            <v>01/06/2005</v>
          </cell>
          <cell r="AD19" t="str">
            <v>TP.Nam Định</v>
          </cell>
          <cell r="AE19" t="str">
            <v>ĐH</v>
          </cell>
          <cell r="AF19" t="str">
            <v>Học viện Tài chính</v>
          </cell>
          <cell r="AG19" t="str">
            <v>Chính quy</v>
          </cell>
          <cell r="AH19" t="str">
            <v>Kế toán</v>
          </cell>
          <cell r="AI19">
            <v>2010</v>
          </cell>
          <cell r="AJ19" t="str">
            <v>062704060007737</v>
          </cell>
          <cell r="AM19" t="str">
            <v>0</v>
          </cell>
          <cell r="AN19">
            <v>1.39</v>
          </cell>
          <cell r="AO19">
            <v>3752999.9999999995</v>
          </cell>
          <cell r="AP19" t="str">
            <v>07/2013</v>
          </cell>
          <cell r="AS19">
            <v>6000000</v>
          </cell>
          <cell r="AT19">
            <v>100000</v>
          </cell>
          <cell r="AU19">
            <v>200000</v>
          </cell>
          <cell r="AW19">
            <v>0</v>
          </cell>
          <cell r="AX19" t="str">
            <v>chính thức</v>
          </cell>
          <cell r="AY19" t="str">
            <v>24 tháng</v>
          </cell>
          <cell r="AZ19" t="str">
            <v>01/05/2014</v>
          </cell>
          <cell r="BA19" t="str">
            <v>30/04/2016</v>
          </cell>
          <cell r="BB19">
            <v>24.333333333333332</v>
          </cell>
          <cell r="BC19" t="str">
            <v>x</v>
          </cell>
          <cell r="BD19" t="str">
            <v>x</v>
          </cell>
          <cell r="BE19" t="str">
            <v>x</v>
          </cell>
          <cell r="BG19" t="str">
            <v>x</v>
          </cell>
          <cell r="BH19" t="str">
            <v>x</v>
          </cell>
          <cell r="BI19" t="str">
            <v>x</v>
          </cell>
          <cell r="BL19" t="str">
            <v>Độc thân</v>
          </cell>
          <cell r="BT19" t="str">
            <v/>
          </cell>
          <cell r="BU19" t="str">
            <v/>
          </cell>
          <cell r="BV19">
            <v>42470</v>
          </cell>
          <cell r="BW19" t="str">
            <v>8091038933</v>
          </cell>
          <cell r="BZ19" t="str">
            <v>N2</v>
          </cell>
          <cell r="CA19">
            <v>2</v>
          </cell>
          <cell r="CB19" t="str">
            <v>TRẦN THỊ THÙY</v>
          </cell>
          <cell r="CC19">
            <v>14</v>
          </cell>
        </row>
        <row r="20">
          <cell r="C20" t="str">
            <v>CNF_013</v>
          </cell>
          <cell r="D20" t="str">
            <v>Lê Thị Thanh Mai</v>
          </cell>
          <cell r="E20" t="str">
            <v>Nữ</v>
          </cell>
          <cell r="F20" t="str">
            <v>cf021</v>
          </cell>
          <cell r="G20" t="str">
            <v>Phòng Tài chính Kế toán</v>
          </cell>
          <cell r="H20" t="str">
            <v>Nhân viên kế toán</v>
          </cell>
          <cell r="I20" t="str">
            <v>181 Giảng Võ, Đống Đa, Hà Nội</v>
          </cell>
          <cell r="J20" t="str">
            <v>17/04/2013</v>
          </cell>
          <cell r="K20">
            <v>17</v>
          </cell>
          <cell r="L20">
            <v>4</v>
          </cell>
          <cell r="M20">
            <v>2013</v>
          </cell>
          <cell r="N20" t="str">
            <v>ON</v>
          </cell>
          <cell r="P20" t="str">
            <v>10/08/1987</v>
          </cell>
          <cell r="Q20">
            <v>10</v>
          </cell>
          <cell r="R20">
            <v>8</v>
          </cell>
          <cell r="S20">
            <v>1987</v>
          </cell>
          <cell r="T20">
            <v>27</v>
          </cell>
          <cell r="U20" t="str">
            <v>Nam Định</v>
          </cell>
          <cell r="V20" t="str">
            <v>Xóm 10, Xuân Bắc, Xuân Trường, Nam Định</v>
          </cell>
          <cell r="W20" t="str">
            <v>Số 8, ngách 211/229 Khương Trung, Thanh Xuân, HN</v>
          </cell>
          <cell r="X20" t="str">
            <v>0947179225</v>
          </cell>
          <cell r="Y20">
            <v>401</v>
          </cell>
          <cell r="Z20" t="str">
            <v>mailtt@canifa.com</v>
          </cell>
          <cell r="AA20" t="str">
            <v>mai_kt.canifa</v>
          </cell>
          <cell r="AB20" t="str">
            <v>162870646</v>
          </cell>
          <cell r="AC20" t="str">
            <v>10/09/2011</v>
          </cell>
          <cell r="AD20" t="str">
            <v>Nam Định</v>
          </cell>
          <cell r="AE20" t="str">
            <v>ĐH</v>
          </cell>
          <cell r="AF20" t="str">
            <v>Học viện Ngân hàng</v>
          </cell>
          <cell r="AG20" t="str">
            <v>Chính quy</v>
          </cell>
          <cell r="AH20" t="str">
            <v>Kế toán</v>
          </cell>
          <cell r="AI20">
            <v>2010</v>
          </cell>
          <cell r="AM20" t="str">
            <v>0</v>
          </cell>
          <cell r="AN20">
            <v>1.39</v>
          </cell>
          <cell r="AO20">
            <v>3752999.9999999995</v>
          </cell>
          <cell r="AP20" t="str">
            <v>07/2013</v>
          </cell>
          <cell r="AS20">
            <v>5000000</v>
          </cell>
          <cell r="AT20">
            <v>0</v>
          </cell>
          <cell r="AU20">
            <v>0</v>
          </cell>
          <cell r="AX20" t="str">
            <v>chính thức</v>
          </cell>
          <cell r="AY20" t="str">
            <v>12 tháng</v>
          </cell>
          <cell r="AZ20" t="str">
            <v>18/06/2013</v>
          </cell>
          <cell r="BA20" t="str">
            <v>30/06/2014</v>
          </cell>
          <cell r="BB20">
            <v>12.566666666666666</v>
          </cell>
          <cell r="BC20" t="str">
            <v>x</v>
          </cell>
          <cell r="BD20" t="str">
            <v>x</v>
          </cell>
          <cell r="BE20" t="str">
            <v>x</v>
          </cell>
          <cell r="BF20" t="str">
            <v>x</v>
          </cell>
          <cell r="BG20" t="str">
            <v>x</v>
          </cell>
          <cell r="BH20" t="str">
            <v>x</v>
          </cell>
          <cell r="BI20" t="str">
            <v>x</v>
          </cell>
          <cell r="BJ20" t="str">
            <v>x</v>
          </cell>
          <cell r="BL20" t="str">
            <v>Có gia đình</v>
          </cell>
          <cell r="BM20" t="str">
            <v>Ngô Tuấn Anh</v>
          </cell>
          <cell r="BT20" t="str">
            <v/>
          </cell>
          <cell r="BU20" t="str">
            <v/>
          </cell>
          <cell r="BV20">
            <v>41800</v>
          </cell>
          <cell r="BW20" t="str">
            <v>8100259787</v>
          </cell>
          <cell r="BZ20" t="str">
            <v>N2</v>
          </cell>
          <cell r="CA20">
            <v>2</v>
          </cell>
          <cell r="CB20" t="str">
            <v>LÊ THỊ THANH MAI</v>
          </cell>
          <cell r="CC20">
            <v>13</v>
          </cell>
        </row>
        <row r="21">
          <cell r="C21" t="str">
            <v>CNF_014</v>
          </cell>
          <cell r="D21" t="str">
            <v>Lê Thị Nguyên</v>
          </cell>
          <cell r="E21" t="str">
            <v>Nữ</v>
          </cell>
          <cell r="F21" t="str">
            <v>cf021</v>
          </cell>
          <cell r="G21" t="str">
            <v>Phòng Tài chính Kế toán</v>
          </cell>
          <cell r="H21" t="str">
            <v>Phụ trách kế toán quản trị</v>
          </cell>
          <cell r="I21" t="str">
            <v>181 Giảng Võ, Đống Đa, Hà Nội</v>
          </cell>
          <cell r="J21" t="str">
            <v>13/05/2013</v>
          </cell>
          <cell r="K21">
            <v>13</v>
          </cell>
          <cell r="L21">
            <v>5</v>
          </cell>
          <cell r="M21">
            <v>2013</v>
          </cell>
          <cell r="N21" t="str">
            <v>ON</v>
          </cell>
          <cell r="P21" t="str">
            <v>30/08/1983</v>
          </cell>
          <cell r="Q21">
            <v>30</v>
          </cell>
          <cell r="R21">
            <v>8</v>
          </cell>
          <cell r="S21">
            <v>1983</v>
          </cell>
          <cell r="T21">
            <v>31</v>
          </cell>
          <cell r="U21" t="str">
            <v>Hà Tây</v>
          </cell>
          <cell r="V21" t="str">
            <v>Số 3A1, ngõ 6 Ao Sen, Mộ Lao, Hà Đông, Hà Nội</v>
          </cell>
          <cell r="W21" t="str">
            <v>Số 5B, ngách 562/59 Thụy Khuê, Phường Bưởi, Tây Hồ, Hà Nội</v>
          </cell>
          <cell r="X21" t="str">
            <v>0988.567.348</v>
          </cell>
          <cell r="Z21" t="str">
            <v>nguyenlt@canifa.com</v>
          </cell>
          <cell r="AA21" t="str">
            <v>nguyen_kt.canifa</v>
          </cell>
          <cell r="AB21" t="str">
            <v>111694808</v>
          </cell>
          <cell r="AC21" t="str">
            <v>03/05/2000</v>
          </cell>
          <cell r="AD21" t="str">
            <v>Hà Nội</v>
          </cell>
          <cell r="AE21" t="str">
            <v>ĐH</v>
          </cell>
          <cell r="AF21" t="str">
            <v>Học viện Tài chính</v>
          </cell>
          <cell r="AG21" t="str">
            <v>Tại chức</v>
          </cell>
          <cell r="AH21" t="str">
            <v>Kế toán</v>
          </cell>
          <cell r="AI21">
            <v>2008</v>
          </cell>
          <cell r="AJ21" t="str">
            <v>062704060009376</v>
          </cell>
          <cell r="AM21" t="str">
            <v>0107082464</v>
          </cell>
          <cell r="AN21">
            <v>1.57</v>
          </cell>
          <cell r="AO21">
            <v>4239000</v>
          </cell>
          <cell r="AP21" t="str">
            <v>08/2013</v>
          </cell>
          <cell r="AS21">
            <v>11000000</v>
          </cell>
          <cell r="AT21">
            <v>100000</v>
          </cell>
          <cell r="AU21">
            <v>100000</v>
          </cell>
          <cell r="AX21" t="str">
            <v>chính thức</v>
          </cell>
          <cell r="AY21" t="str">
            <v>12 tháng</v>
          </cell>
          <cell r="AZ21" t="str">
            <v>14/07/2013</v>
          </cell>
          <cell r="BA21" t="str">
            <v>31/07/2014</v>
          </cell>
          <cell r="BB21">
            <v>12.733333333333333</v>
          </cell>
          <cell r="BC21" t="str">
            <v>x</v>
          </cell>
          <cell r="BD21" t="str">
            <v>x</v>
          </cell>
          <cell r="BE21" t="str">
            <v>x</v>
          </cell>
          <cell r="BF21" t="str">
            <v>x</v>
          </cell>
          <cell r="BG21" t="str">
            <v>x</v>
          </cell>
          <cell r="BH21" t="str">
            <v>x</v>
          </cell>
          <cell r="BI21" t="str">
            <v>x</v>
          </cell>
          <cell r="BJ21" t="str">
            <v>x</v>
          </cell>
          <cell r="BL21" t="str">
            <v>Có gia đình</v>
          </cell>
          <cell r="BM21" t="str">
            <v>Nguyễn Tiến Dũng</v>
          </cell>
          <cell r="BN21" t="str">
            <v>Nguyễn Quốc Anh - 2008</v>
          </cell>
          <cell r="BT21" t="str">
            <v/>
          </cell>
          <cell r="BU21" t="str">
            <v/>
          </cell>
          <cell r="BV21">
            <v>41831</v>
          </cell>
          <cell r="BW21" t="str">
            <v>8033511438</v>
          </cell>
          <cell r="BY21" t="str">
            <v>01/03/2014</v>
          </cell>
          <cell r="BZ21" t="str">
            <v>N4</v>
          </cell>
          <cell r="CA21">
            <v>2</v>
          </cell>
          <cell r="CB21" t="str">
            <v>LÊ THỊ NGUYÊN</v>
          </cell>
          <cell r="CC21">
            <v>12</v>
          </cell>
        </row>
        <row r="22">
          <cell r="C22" t="str">
            <v>CNF_015</v>
          </cell>
          <cell r="D22" t="str">
            <v>Nguyễn Thị Lan</v>
          </cell>
          <cell r="E22" t="str">
            <v>Nữ</v>
          </cell>
          <cell r="F22" t="str">
            <v>cf021</v>
          </cell>
          <cell r="G22" t="str">
            <v>Phòng Tài chính Kế toán</v>
          </cell>
          <cell r="H22" t="str">
            <v>Nhân viên kế toán</v>
          </cell>
          <cell r="I22" t="str">
            <v>181 Giảng Võ, Đống Đa, Hà Nội</v>
          </cell>
          <cell r="J22" t="str">
            <v>17/06/2013</v>
          </cell>
          <cell r="K22">
            <v>17</v>
          </cell>
          <cell r="L22">
            <v>6</v>
          </cell>
          <cell r="M22">
            <v>2013</v>
          </cell>
          <cell r="N22" t="str">
            <v>ON</v>
          </cell>
          <cell r="P22" t="str">
            <v>26/07/1991</v>
          </cell>
          <cell r="Q22">
            <v>26</v>
          </cell>
          <cell r="R22">
            <v>7</v>
          </cell>
          <cell r="S22">
            <v>1991</v>
          </cell>
          <cell r="T22">
            <v>23</v>
          </cell>
          <cell r="U22" t="str">
            <v>Thái Bình</v>
          </cell>
          <cell r="V22" t="str">
            <v>Vũ Bình, Kiến Xương, Thái Bình</v>
          </cell>
          <cell r="W22" t="str">
            <v>Sn 11, ngõ Cống Trắng, Khâm Thiên, Đống Đa, HN</v>
          </cell>
          <cell r="X22" t="str">
            <v>0986.984.738</v>
          </cell>
          <cell r="Z22" t="str">
            <v>lannt@canifa.com</v>
          </cell>
          <cell r="AB22" t="str">
            <v>151818152</v>
          </cell>
          <cell r="AC22" t="str">
            <v>11/10/2005</v>
          </cell>
          <cell r="AD22" t="str">
            <v>Thái Bình</v>
          </cell>
          <cell r="AE22" t="str">
            <v>CĐ</v>
          </cell>
          <cell r="AF22" t="str">
            <v>CĐ Kinh tế CN Hà Nội</v>
          </cell>
          <cell r="AG22" t="str">
            <v>Chính quy</v>
          </cell>
          <cell r="AH22" t="str">
            <v>Kế toán</v>
          </cell>
          <cell r="AI22">
            <v>2012</v>
          </cell>
          <cell r="AJ22" t="str">
            <v>062704060014534</v>
          </cell>
          <cell r="AM22" t="str">
            <v>0114056039</v>
          </cell>
          <cell r="AN22">
            <v>1.39</v>
          </cell>
          <cell r="AO22">
            <v>3752999.9999999995</v>
          </cell>
          <cell r="AP22" t="str">
            <v>12/2013</v>
          </cell>
          <cell r="AS22">
            <v>4500000</v>
          </cell>
          <cell r="AT22">
            <v>0</v>
          </cell>
          <cell r="AU22">
            <v>0</v>
          </cell>
          <cell r="AX22" t="str">
            <v>chính thức</v>
          </cell>
          <cell r="AY22" t="str">
            <v>12 tháng</v>
          </cell>
          <cell r="AZ22" t="str">
            <v>01/12/2013</v>
          </cell>
          <cell r="BA22" t="str">
            <v>30/11/2014</v>
          </cell>
          <cell r="BB22">
            <v>12.133333333333333</v>
          </cell>
          <cell r="BC22" t="str">
            <v>x</v>
          </cell>
          <cell r="BD22" t="str">
            <v>x</v>
          </cell>
          <cell r="BE22" t="str">
            <v>x</v>
          </cell>
          <cell r="BF22" t="str">
            <v>x</v>
          </cell>
          <cell r="BG22" t="str">
            <v>x</v>
          </cell>
          <cell r="BH22" t="str">
            <v>x</v>
          </cell>
          <cell r="BI22" t="str">
            <v>x</v>
          </cell>
          <cell r="BJ22" t="str">
            <v>x</v>
          </cell>
          <cell r="BL22" t="str">
            <v>Độc thân</v>
          </cell>
          <cell r="BT22" t="str">
            <v/>
          </cell>
          <cell r="BU22" t="str">
            <v/>
          </cell>
          <cell r="BV22">
            <v>41953</v>
          </cell>
          <cell r="BZ22" t="str">
            <v>N2</v>
          </cell>
          <cell r="CA22">
            <v>2</v>
          </cell>
          <cell r="CB22" t="str">
            <v>NGUYỄN THỊ LAN</v>
          </cell>
          <cell r="CC22">
            <v>11</v>
          </cell>
        </row>
        <row r="23">
          <cell r="C23" t="str">
            <v>CNF_016</v>
          </cell>
          <cell r="D23" t="str">
            <v>Mai Thị Nguyệt Ánh</v>
          </cell>
          <cell r="E23" t="str">
            <v>Nữ</v>
          </cell>
          <cell r="F23" t="str">
            <v>cf021</v>
          </cell>
          <cell r="G23" t="str">
            <v>Phòng Tài chính Kế toán</v>
          </cell>
          <cell r="H23" t="str">
            <v>Nhân viên kế toán</v>
          </cell>
          <cell r="I23" t="str">
            <v>181 Giảng Võ, Đống Đa, Hà Nội</v>
          </cell>
          <cell r="J23" t="str">
            <v>03/07/2013</v>
          </cell>
          <cell r="K23">
            <v>3</v>
          </cell>
          <cell r="L23">
            <v>7</v>
          </cell>
          <cell r="M23">
            <v>2013</v>
          </cell>
          <cell r="N23" t="str">
            <v>ON</v>
          </cell>
          <cell r="P23" t="str">
            <v>10/03/1988</v>
          </cell>
          <cell r="Q23">
            <v>10</v>
          </cell>
          <cell r="R23">
            <v>3</v>
          </cell>
          <cell r="S23">
            <v>1988</v>
          </cell>
          <cell r="T23">
            <v>26</v>
          </cell>
          <cell r="U23" t="str">
            <v>Nam Định</v>
          </cell>
          <cell r="V23" t="str">
            <v>Bình Minh, Bách Thuận, Vũ Thư, Thái Bình</v>
          </cell>
          <cell r="W23" t="str">
            <v>Ngách 6 Ngõ 13 Thanh Lãm, Phú Lãm, Hà Đông</v>
          </cell>
          <cell r="Z23" t="str">
            <v>anhmtn@canifa.com</v>
          </cell>
          <cell r="AB23" t="str">
            <v>162747505</v>
          </cell>
          <cell r="AC23" t="str">
            <v>16/08/2010</v>
          </cell>
          <cell r="AD23" t="str">
            <v>Nam Định</v>
          </cell>
          <cell r="AE23" t="str">
            <v>CĐ</v>
          </cell>
          <cell r="AF23" t="str">
            <v>CĐ Công thương TP HCM</v>
          </cell>
          <cell r="AG23" t="str">
            <v>Chính quy</v>
          </cell>
          <cell r="AH23" t="str">
            <v>Kế toán</v>
          </cell>
          <cell r="AI23">
            <v>2009</v>
          </cell>
          <cell r="AJ23" t="str">
            <v>062704060014549</v>
          </cell>
          <cell r="AN23">
            <v>1.39</v>
          </cell>
          <cell r="AO23">
            <v>3752999.9999999995</v>
          </cell>
          <cell r="AP23" t="str">
            <v>12/2013</v>
          </cell>
          <cell r="AS23">
            <v>4500000</v>
          </cell>
          <cell r="AT23">
            <v>0</v>
          </cell>
          <cell r="AU23">
            <v>0</v>
          </cell>
          <cell r="AX23" t="str">
            <v>chính thức</v>
          </cell>
          <cell r="AY23" t="str">
            <v>12 tháng</v>
          </cell>
          <cell r="AZ23" t="str">
            <v>01/12/2013</v>
          </cell>
          <cell r="BA23" t="str">
            <v>30/11/2014</v>
          </cell>
          <cell r="BB23">
            <v>12.133333333333333</v>
          </cell>
          <cell r="BD23" t="str">
            <v>x</v>
          </cell>
          <cell r="BE23" t="str">
            <v>x</v>
          </cell>
          <cell r="BF23" t="str">
            <v>x</v>
          </cell>
          <cell r="BH23" t="str">
            <v>x</v>
          </cell>
          <cell r="BJ23" t="str">
            <v>x</v>
          </cell>
          <cell r="BL23" t="str">
            <v>Có gia đình</v>
          </cell>
          <cell r="BM23" t="str">
            <v>Trịnh Tuấn Thắng</v>
          </cell>
          <cell r="BN23" t="str">
            <v>Trịnh Hải Yến - 2012</v>
          </cell>
          <cell r="BT23" t="str">
            <v/>
          </cell>
          <cell r="BU23" t="str">
            <v/>
          </cell>
          <cell r="BV23">
            <v>41953</v>
          </cell>
          <cell r="BZ23" t="str">
            <v>N2</v>
          </cell>
          <cell r="CA23">
            <v>2</v>
          </cell>
          <cell r="CB23" t="str">
            <v>MAI THỊ NGUYỆT ÁNH</v>
          </cell>
          <cell r="CC23">
            <v>10</v>
          </cell>
        </row>
        <row r="24">
          <cell r="C24" t="str">
            <v>CNF_017</v>
          </cell>
          <cell r="D24" t="str">
            <v>Đào Thị Thu Ngân</v>
          </cell>
          <cell r="E24" t="str">
            <v>Nữ</v>
          </cell>
          <cell r="F24" t="str">
            <v>cf021</v>
          </cell>
          <cell r="G24" t="str">
            <v>Phòng Tài chính Kế toán</v>
          </cell>
          <cell r="H24" t="str">
            <v>Nhân viên kế toán</v>
          </cell>
          <cell r="I24" t="str">
            <v>181 Giảng Võ, Đống Đa, Hà Nội</v>
          </cell>
          <cell r="J24" t="str">
            <v>23/08/2013</v>
          </cell>
          <cell r="K24">
            <v>23</v>
          </cell>
          <cell r="L24">
            <v>8</v>
          </cell>
          <cell r="M24">
            <v>2013</v>
          </cell>
          <cell r="N24" t="str">
            <v>OFF</v>
          </cell>
          <cell r="O24" t="str">
            <v>18/09/2013</v>
          </cell>
          <cell r="P24" t="str">
            <v>01/11/1987</v>
          </cell>
          <cell r="Q24">
            <v>1</v>
          </cell>
          <cell r="R24">
            <v>11</v>
          </cell>
          <cell r="S24">
            <v>1987</v>
          </cell>
          <cell r="T24">
            <v>27</v>
          </cell>
          <cell r="V24" t="str">
            <v>Xuân Phong, Xuân Trường, Nam Định</v>
          </cell>
          <cell r="Z24" t="str">
            <v>ngandtt@canifa.com</v>
          </cell>
          <cell r="AB24" t="str">
            <v>162881770</v>
          </cell>
          <cell r="AC24" t="str">
            <v>09/01/2010</v>
          </cell>
          <cell r="AD24" t="str">
            <v>Nam Định</v>
          </cell>
          <cell r="AE24">
            <v>0</v>
          </cell>
          <cell r="AJ24" t="str">
            <v>'062704060013777</v>
          </cell>
          <cell r="AN24">
            <v>0</v>
          </cell>
          <cell r="AO24">
            <v>0</v>
          </cell>
          <cell r="AP24" t="str">
            <v>Đã nghỉ</v>
          </cell>
          <cell r="AS24">
            <v>5100000</v>
          </cell>
          <cell r="AT24">
            <v>0</v>
          </cell>
          <cell r="AU24">
            <v>0</v>
          </cell>
          <cell r="AW24">
            <v>0</v>
          </cell>
          <cell r="AX24" t="str">
            <v>Chấm  dứt HĐLĐ</v>
          </cell>
          <cell r="BB24" t="str">
            <v/>
          </cell>
          <cell r="BT24" t="str">
            <v/>
          </cell>
          <cell r="BU24" t="str">
            <v/>
          </cell>
          <cell r="BV24" t="str">
            <v/>
          </cell>
          <cell r="BZ24" t="str">
            <v>N2</v>
          </cell>
          <cell r="CA24">
            <v>2</v>
          </cell>
          <cell r="CB24" t="str">
            <v>ĐÀO THỊ THU NGÂN</v>
          </cell>
          <cell r="CC24" t="str">
            <v>-</v>
          </cell>
        </row>
        <row r="25">
          <cell r="C25" t="str">
            <v>CNF_018</v>
          </cell>
          <cell r="D25" t="str">
            <v>Nguyễn Thị Mỹ Hoàng</v>
          </cell>
          <cell r="E25" t="str">
            <v>Nữ</v>
          </cell>
          <cell r="F25" t="str">
            <v>cf100</v>
          </cell>
          <cell r="G25" t="str">
            <v>BP. Số liệu</v>
          </cell>
          <cell r="H25" t="str">
            <v>Trưởng Bộ phận số liệu</v>
          </cell>
          <cell r="I25" t="str">
            <v>181 Giảng Võ, Đống Đa, Hà Nội</v>
          </cell>
          <cell r="J25" t="str">
            <v>31/07/2012</v>
          </cell>
          <cell r="K25">
            <v>31</v>
          </cell>
          <cell r="L25">
            <v>7</v>
          </cell>
          <cell r="M25">
            <v>2012</v>
          </cell>
          <cell r="N25" t="str">
            <v>ON</v>
          </cell>
          <cell r="P25" t="str">
            <v>31/10/1985</v>
          </cell>
          <cell r="Q25">
            <v>31</v>
          </cell>
          <cell r="R25">
            <v>10</v>
          </cell>
          <cell r="S25">
            <v>1985</v>
          </cell>
          <cell r="T25">
            <v>29</v>
          </cell>
          <cell r="U25" t="str">
            <v>Ninh Bình</v>
          </cell>
          <cell r="V25" t="str">
            <v>Số 3 ngõ 17, Đg Tăng Thiết Giáp, Cổ Nhuế, Từ Liêm, HN</v>
          </cell>
          <cell r="W25" t="str">
            <v>Sn 3, ngõ 17, đường Tăng Thiết Giáp, Cổ Nhuế, Từ Liêm, Hà Nội</v>
          </cell>
          <cell r="X25" t="str">
            <v>0986 464 554  </v>
          </cell>
          <cell r="Y25">
            <v>204</v>
          </cell>
          <cell r="Z25" t="str">
            <v>hoangntm@canifa.com</v>
          </cell>
          <cell r="AB25" t="str">
            <v>012574893</v>
          </cell>
          <cell r="AC25" t="str">
            <v>28/02/2003</v>
          </cell>
          <cell r="AD25" t="str">
            <v>Hà Nội</v>
          </cell>
          <cell r="AE25" t="str">
            <v>ĐH</v>
          </cell>
          <cell r="AF25" t="str">
            <v>ĐH Dân lập Thăng Long</v>
          </cell>
          <cell r="AG25" t="str">
            <v>Chính quy</v>
          </cell>
          <cell r="AH25" t="str">
            <v>Kế toán</v>
          </cell>
          <cell r="AI25">
            <v>2008</v>
          </cell>
          <cell r="AJ25" t="str">
            <v>025704061396357</v>
          </cell>
          <cell r="AM25" t="str">
            <v>0111098752</v>
          </cell>
          <cell r="AN25">
            <v>1.57</v>
          </cell>
          <cell r="AO25">
            <v>4239000</v>
          </cell>
          <cell r="AP25" t="str">
            <v>02/2013</v>
          </cell>
          <cell r="AS25">
            <v>8500000</v>
          </cell>
          <cell r="AT25">
            <v>100000</v>
          </cell>
          <cell r="AU25">
            <v>150000</v>
          </cell>
          <cell r="AX25" t="str">
            <v>chính thức</v>
          </cell>
          <cell r="AY25" t="str">
            <v>24 tháng</v>
          </cell>
          <cell r="AZ25" t="str">
            <v>01/10/2013</v>
          </cell>
          <cell r="BA25" t="str">
            <v>30/09/2015</v>
          </cell>
          <cell r="BB25">
            <v>24.3</v>
          </cell>
          <cell r="BC25" t="str">
            <v>x</v>
          </cell>
          <cell r="BD25" t="str">
            <v>x</v>
          </cell>
          <cell r="BE25" t="str">
            <v>x</v>
          </cell>
          <cell r="BF25" t="str">
            <v>x</v>
          </cell>
          <cell r="BG25" t="str">
            <v>x</v>
          </cell>
          <cell r="BH25" t="str">
            <v>x</v>
          </cell>
          <cell r="BL25" t="str">
            <v>Độc thân</v>
          </cell>
          <cell r="BT25" t="str">
            <v/>
          </cell>
          <cell r="BU25" t="str">
            <v/>
          </cell>
          <cell r="BV25">
            <v>42257</v>
          </cell>
          <cell r="BW25" t="str">
            <v>8079634168</v>
          </cell>
          <cell r="BZ25" t="str">
            <v>N5</v>
          </cell>
          <cell r="CA25">
            <v>3</v>
          </cell>
          <cell r="CB25" t="str">
            <v>NGUYỄN THỊ MỸ HOÀNG</v>
          </cell>
          <cell r="CC25">
            <v>21</v>
          </cell>
        </row>
        <row r="26">
          <cell r="C26" t="str">
            <v>CNF_019</v>
          </cell>
          <cell r="D26" t="str">
            <v>Trần Thị Hà</v>
          </cell>
          <cell r="E26" t="str">
            <v>Nữ</v>
          </cell>
          <cell r="F26" t="str">
            <v>cf100</v>
          </cell>
          <cell r="G26" t="str">
            <v>BP. Số liệu</v>
          </cell>
          <cell r="H26" t="str">
            <v>Nhân viên số liệu</v>
          </cell>
          <cell r="I26" t="str">
            <v>181 Giảng Võ, Đống Đa, Hà Nội</v>
          </cell>
          <cell r="J26" t="str">
            <v>01/07/2008</v>
          </cell>
          <cell r="K26">
            <v>1</v>
          </cell>
          <cell r="L26">
            <v>7</v>
          </cell>
          <cell r="M26">
            <v>2008</v>
          </cell>
          <cell r="N26" t="str">
            <v>OFF</v>
          </cell>
          <cell r="P26" t="str">
            <v>20/04/1981</v>
          </cell>
          <cell r="Q26">
            <v>20</v>
          </cell>
          <cell r="R26">
            <v>4</v>
          </cell>
          <cell r="S26">
            <v>1981</v>
          </cell>
          <cell r="T26">
            <v>33</v>
          </cell>
          <cell r="U26" t="str">
            <v>Thái Bình</v>
          </cell>
          <cell r="V26" t="str">
            <v>Sn 19, ngõ 13, tổ 35, Kỳ Bá, TX Thái Bình</v>
          </cell>
          <cell r="X26" t="str">
            <v>0977 867 059</v>
          </cell>
          <cell r="Y26">
            <v>204</v>
          </cell>
          <cell r="Z26" t="str">
            <v>hatt@canifa.com</v>
          </cell>
          <cell r="AB26" t="str">
            <v>151257022</v>
          </cell>
          <cell r="AC26" t="str">
            <v>01/04/1999</v>
          </cell>
          <cell r="AD26" t="str">
            <v>Thái Bình</v>
          </cell>
          <cell r="AE26" t="str">
            <v>ĐH</v>
          </cell>
          <cell r="AF26" t="str">
            <v>ĐH Thương Mại</v>
          </cell>
          <cell r="AG26" t="str">
            <v>Chính quy</v>
          </cell>
          <cell r="AH26" t="str">
            <v>Kế toán</v>
          </cell>
          <cell r="AI26">
            <v>2011</v>
          </cell>
          <cell r="AJ26" t="str">
            <v>025704060530898</v>
          </cell>
          <cell r="AM26" t="str">
            <v>2207002510</v>
          </cell>
          <cell r="AN26">
            <v>1.62</v>
          </cell>
          <cell r="AO26">
            <v>4374000</v>
          </cell>
          <cell r="AS26">
            <v>6500000</v>
          </cell>
          <cell r="AT26">
            <v>100000</v>
          </cell>
          <cell r="AU26">
            <v>150000</v>
          </cell>
          <cell r="AX26" t="str">
            <v>KXĐTH</v>
          </cell>
          <cell r="AY26" t="str">
            <v>Không xác định thời hạn</v>
          </cell>
          <cell r="AZ26" t="str">
            <v>01/04/2010</v>
          </cell>
          <cell r="BB26" t="str">
            <v/>
          </cell>
          <cell r="BC26" t="str">
            <v>x</v>
          </cell>
          <cell r="BD26" t="str">
            <v>x</v>
          </cell>
          <cell r="BF26" t="str">
            <v>x</v>
          </cell>
          <cell r="BG26" t="str">
            <v>x</v>
          </cell>
          <cell r="BI26" t="str">
            <v>x</v>
          </cell>
          <cell r="BT26" t="str">
            <v/>
          </cell>
          <cell r="BU26" t="str">
            <v/>
          </cell>
          <cell r="BV26" t="str">
            <v/>
          </cell>
          <cell r="BW26" t="str">
            <v>8010440491</v>
          </cell>
          <cell r="BZ26" t="str">
            <v>N2</v>
          </cell>
          <cell r="CA26">
            <v>3</v>
          </cell>
          <cell r="CB26" t="str">
            <v>TRẦN THỊ HÀ</v>
          </cell>
          <cell r="CC26" t="str">
            <v>-</v>
          </cell>
        </row>
        <row r="27">
          <cell r="C27" t="str">
            <v>CNF_020</v>
          </cell>
          <cell r="D27" t="str">
            <v>Hoàng Hải Yến</v>
          </cell>
          <cell r="E27" t="str">
            <v>Nữ</v>
          </cell>
          <cell r="F27" t="str">
            <v>cf100</v>
          </cell>
          <cell r="G27" t="str">
            <v>BP. Số liệu</v>
          </cell>
          <cell r="H27" t="str">
            <v>Nhân viên số liệu</v>
          </cell>
          <cell r="I27" t="str">
            <v>181 Giảng Võ, Đống Đa, Hà Nội</v>
          </cell>
          <cell r="J27" t="str">
            <v>27/05/2013</v>
          </cell>
          <cell r="K27">
            <v>27</v>
          </cell>
          <cell r="L27">
            <v>5</v>
          </cell>
          <cell r="M27">
            <v>2013</v>
          </cell>
          <cell r="N27" t="str">
            <v>ON</v>
          </cell>
          <cell r="P27" t="str">
            <v>20/12/1989</v>
          </cell>
          <cell r="Q27">
            <v>20</v>
          </cell>
          <cell r="R27">
            <v>12</v>
          </cell>
          <cell r="S27">
            <v>1989</v>
          </cell>
          <cell r="T27">
            <v>25</v>
          </cell>
          <cell r="U27" t="str">
            <v>Hà Tây</v>
          </cell>
          <cell r="V27" t="str">
            <v>Cụm 3, Vân Phúc, Phúc Thọ, Hà Nội</v>
          </cell>
          <cell r="W27" t="str">
            <v>Nhân Mỹ, Mỹ Đình, Phúc Thọ, Hà Nội</v>
          </cell>
          <cell r="X27" t="str">
            <v>0972.238.194</v>
          </cell>
          <cell r="Z27" t="str">
            <v>yenhh@canifa.com</v>
          </cell>
          <cell r="AA27" t="str">
            <v>yen_kt.canifa</v>
          </cell>
          <cell r="AB27" t="str">
            <v>112382922</v>
          </cell>
          <cell r="AC27" t="str">
            <v>13/04/2007</v>
          </cell>
          <cell r="AD27" t="str">
            <v>Hà Tây</v>
          </cell>
          <cell r="AE27" t="str">
            <v>ĐH</v>
          </cell>
          <cell r="AF27" t="str">
            <v>Học viện Tài chính</v>
          </cell>
          <cell r="AG27" t="str">
            <v>Chính quy</v>
          </cell>
          <cell r="AH27" t="str">
            <v>Kế toán</v>
          </cell>
          <cell r="AI27">
            <v>2011</v>
          </cell>
          <cell r="AJ27" t="str">
            <v>062704060011918</v>
          </cell>
          <cell r="AM27" t="str">
            <v>0113158946</v>
          </cell>
          <cell r="AN27">
            <v>1.39</v>
          </cell>
          <cell r="AO27">
            <v>3752999.9999999995</v>
          </cell>
          <cell r="AP27" t="str">
            <v>Chưa</v>
          </cell>
          <cell r="AS27">
            <v>5700000</v>
          </cell>
          <cell r="AT27">
            <v>100000</v>
          </cell>
          <cell r="AU27">
            <v>150000</v>
          </cell>
          <cell r="AX27" t="str">
            <v>chính thức</v>
          </cell>
          <cell r="AY27" t="str">
            <v>12 tháng</v>
          </cell>
          <cell r="AZ27" t="str">
            <v>01/11/2013</v>
          </cell>
          <cell r="BA27" t="str">
            <v>31/10/2014</v>
          </cell>
          <cell r="BB27">
            <v>12.133333333333333</v>
          </cell>
          <cell r="BC27" t="str">
            <v>x</v>
          </cell>
          <cell r="BD27" t="str">
            <v>x</v>
          </cell>
          <cell r="BE27" t="str">
            <v>x</v>
          </cell>
          <cell r="BF27" t="str">
            <v>x</v>
          </cell>
          <cell r="BG27" t="str">
            <v>x</v>
          </cell>
          <cell r="BH27" t="str">
            <v>x</v>
          </cell>
          <cell r="BI27" t="str">
            <v>x</v>
          </cell>
          <cell r="BJ27" t="str">
            <v>x</v>
          </cell>
          <cell r="BL27" t="str">
            <v>Độc thân</v>
          </cell>
          <cell r="BT27" t="str">
            <v/>
          </cell>
          <cell r="BU27" t="str">
            <v/>
          </cell>
          <cell r="BV27">
            <v>41923</v>
          </cell>
          <cell r="BZ27" t="str">
            <v>N2</v>
          </cell>
          <cell r="CA27">
            <v>3</v>
          </cell>
          <cell r="CB27" t="str">
            <v>HOÀNG HẢI YẾN</v>
          </cell>
          <cell r="CC27">
            <v>11</v>
          </cell>
        </row>
        <row r="28">
          <cell r="C28" t="str">
            <v>CNF_021</v>
          </cell>
          <cell r="D28" t="str">
            <v>Đinh Thị Ánh Tuyết</v>
          </cell>
          <cell r="E28" t="str">
            <v>Nữ</v>
          </cell>
          <cell r="F28" t="str">
            <v>cf021</v>
          </cell>
          <cell r="G28" t="str">
            <v>Phòng Tài chính Kế toán</v>
          </cell>
          <cell r="H28" t="str">
            <v>Nhân viên kế toán</v>
          </cell>
          <cell r="I28" t="str">
            <v>181 Giảng Võ, Đống Đa, Hà Nội</v>
          </cell>
          <cell r="J28" t="str">
            <v>04/07/2012</v>
          </cell>
          <cell r="K28">
            <v>4</v>
          </cell>
          <cell r="L28">
            <v>7</v>
          </cell>
          <cell r="M28">
            <v>2012</v>
          </cell>
          <cell r="N28" t="str">
            <v>ON</v>
          </cell>
          <cell r="P28" t="str">
            <v>07/12/1984</v>
          </cell>
          <cell r="Q28">
            <v>7</v>
          </cell>
          <cell r="R28">
            <v>12</v>
          </cell>
          <cell r="S28">
            <v>1984</v>
          </cell>
          <cell r="T28">
            <v>30</v>
          </cell>
          <cell r="U28" t="str">
            <v>Hà Nam</v>
          </cell>
          <cell r="V28" t="str">
            <v>Khu TT CTN, 104 Liên Ninh, Thanh Trì, Hà Nội</v>
          </cell>
          <cell r="W28" t="str">
            <v>Khu TT CTN, 104 Liên Ninh, Thanh Trì, Hà Nội</v>
          </cell>
          <cell r="X28" t="str">
            <v>0986 464752  </v>
          </cell>
          <cell r="Y28">
            <v>204</v>
          </cell>
          <cell r="Z28" t="str">
            <v>tuyetdta@canifa.com</v>
          </cell>
          <cell r="AB28" t="str">
            <v>012734555</v>
          </cell>
          <cell r="AC28" t="str">
            <v>09/09/2004</v>
          </cell>
          <cell r="AD28" t="str">
            <v>Hà Nội</v>
          </cell>
          <cell r="AE28" t="str">
            <v>ĐH</v>
          </cell>
          <cell r="AF28" t="str">
            <v>ĐH Công nghiệp HN</v>
          </cell>
          <cell r="AG28" t="str">
            <v>Chính quy</v>
          </cell>
          <cell r="AH28" t="str">
            <v>Kế toán</v>
          </cell>
          <cell r="AI28">
            <v>2010</v>
          </cell>
          <cell r="AJ28" t="str">
            <v>025704061396361</v>
          </cell>
          <cell r="AM28" t="str">
            <v>0111131569</v>
          </cell>
          <cell r="AN28">
            <v>1.5</v>
          </cell>
          <cell r="AO28">
            <v>4050000</v>
          </cell>
          <cell r="AP28" t="str">
            <v>01/2013</v>
          </cell>
          <cell r="AS28">
            <v>6200000</v>
          </cell>
          <cell r="AT28">
            <v>0</v>
          </cell>
          <cell r="AU28">
            <v>0</v>
          </cell>
          <cell r="AW28">
            <v>0</v>
          </cell>
          <cell r="AX28" t="str">
            <v>chính thức</v>
          </cell>
          <cell r="AY28" t="str">
            <v>12 tháng</v>
          </cell>
          <cell r="AZ28" t="str">
            <v>05/09/2013</v>
          </cell>
          <cell r="BA28" t="str">
            <v>04/09/2014</v>
          </cell>
          <cell r="BB28">
            <v>12.133333333333333</v>
          </cell>
          <cell r="BC28" t="str">
            <v>x</v>
          </cell>
          <cell r="BD28" t="str">
            <v>x</v>
          </cell>
          <cell r="BE28" t="str">
            <v>x</v>
          </cell>
          <cell r="BG28" t="str">
            <v>x</v>
          </cell>
          <cell r="BH28" t="str">
            <v>x</v>
          </cell>
          <cell r="BL28" t="str">
            <v>Có gia đình</v>
          </cell>
          <cell r="BT28" t="str">
            <v/>
          </cell>
          <cell r="BU28" t="str">
            <v/>
          </cell>
          <cell r="BV28">
            <v>41866</v>
          </cell>
          <cell r="BW28" t="str">
            <v>8018430262</v>
          </cell>
          <cell r="BZ28" t="str">
            <v>N2</v>
          </cell>
          <cell r="CA28">
            <v>2</v>
          </cell>
          <cell r="CB28" t="str">
            <v>ĐINH THỊ ÁNH TUYẾT</v>
          </cell>
          <cell r="CC28">
            <v>22</v>
          </cell>
        </row>
        <row r="29">
          <cell r="C29" t="str">
            <v>CNF_022</v>
          </cell>
          <cell r="D29" t="str">
            <v xml:space="preserve">Nguyễn Thị Linh Chi </v>
          </cell>
          <cell r="E29" t="str">
            <v>Nữ</v>
          </cell>
          <cell r="F29" t="str">
            <v>cf100</v>
          </cell>
          <cell r="G29" t="str">
            <v>BP. Số liệu</v>
          </cell>
          <cell r="H29" t="str">
            <v>Nhân viên số liệu</v>
          </cell>
          <cell r="I29" t="str">
            <v>181 Giảng Võ, Đống Đa, Hà Nội</v>
          </cell>
          <cell r="J29" t="str">
            <v>27/05/2013</v>
          </cell>
          <cell r="K29">
            <v>27</v>
          </cell>
          <cell r="L29">
            <v>5</v>
          </cell>
          <cell r="M29">
            <v>2013</v>
          </cell>
          <cell r="N29" t="str">
            <v>ON</v>
          </cell>
          <cell r="P29" t="str">
            <v>13/03/1990</v>
          </cell>
          <cell r="Q29">
            <v>13</v>
          </cell>
          <cell r="R29">
            <v>3</v>
          </cell>
          <cell r="S29">
            <v>1990</v>
          </cell>
          <cell r="T29">
            <v>24</v>
          </cell>
          <cell r="U29" t="str">
            <v>Hà Tây</v>
          </cell>
          <cell r="V29" t="str">
            <v>Dân Hòa, Thanh Oai, Hà Nội</v>
          </cell>
          <cell r="W29" t="str">
            <v>127 Lê Lợi, Hà Đông, Hà Nội</v>
          </cell>
          <cell r="X29" t="str">
            <v>0973.768.448</v>
          </cell>
          <cell r="Z29" t="str">
            <v>chintl@canifa.com</v>
          </cell>
          <cell r="AB29" t="str">
            <v>112423690</v>
          </cell>
          <cell r="AC29" t="str">
            <v>22/06/2007</v>
          </cell>
          <cell r="AD29" t="str">
            <v>Hà Tây</v>
          </cell>
          <cell r="AE29" t="str">
            <v>ĐH</v>
          </cell>
          <cell r="AF29" t="str">
            <v>ĐH Thương Mại</v>
          </cell>
          <cell r="AG29" t="str">
            <v>Chính quy</v>
          </cell>
          <cell r="AH29" t="str">
            <v>Kế toán - Kiểm toán</v>
          </cell>
          <cell r="AI29">
            <v>2012</v>
          </cell>
          <cell r="AM29" t="str">
            <v>0113158947</v>
          </cell>
          <cell r="AN29">
            <v>1.39</v>
          </cell>
          <cell r="AO29">
            <v>3752999.9999999995</v>
          </cell>
          <cell r="AP29" t="str">
            <v>Chưa</v>
          </cell>
          <cell r="AS29">
            <v>5300000</v>
          </cell>
          <cell r="AT29">
            <v>100000</v>
          </cell>
          <cell r="AU29">
            <v>150000</v>
          </cell>
          <cell r="AX29" t="str">
            <v>chính thức</v>
          </cell>
          <cell r="AY29" t="str">
            <v>12 tháng</v>
          </cell>
          <cell r="AZ29" t="str">
            <v>01/11/2013</v>
          </cell>
          <cell r="BA29" t="str">
            <v>31/10/2014</v>
          </cell>
          <cell r="BB29">
            <v>12.133333333333333</v>
          </cell>
          <cell r="BC29" t="str">
            <v>x</v>
          </cell>
          <cell r="BD29" t="str">
            <v>x</v>
          </cell>
          <cell r="BE29" t="str">
            <v>x</v>
          </cell>
          <cell r="BF29" t="str">
            <v>x</v>
          </cell>
          <cell r="BG29" t="str">
            <v>x</v>
          </cell>
          <cell r="BH29" t="str">
            <v>x</v>
          </cell>
          <cell r="BI29" t="str">
            <v>x</v>
          </cell>
          <cell r="BJ29" t="str">
            <v>x</v>
          </cell>
          <cell r="BL29" t="str">
            <v>Độc thân</v>
          </cell>
          <cell r="BT29" t="str">
            <v/>
          </cell>
          <cell r="BU29" t="str">
            <v/>
          </cell>
          <cell r="BV29">
            <v>41923</v>
          </cell>
          <cell r="BZ29" t="str">
            <v>N2</v>
          </cell>
          <cell r="CA29">
            <v>3</v>
          </cell>
          <cell r="CB29" t="str">
            <v xml:space="preserve">NGUYỄN THỊ LINH CHI </v>
          </cell>
          <cell r="CC29">
            <v>11</v>
          </cell>
        </row>
        <row r="30">
          <cell r="C30" t="str">
            <v>CNF_023</v>
          </cell>
          <cell r="D30" t="str">
            <v>Nguyễn Phương Dung</v>
          </cell>
          <cell r="E30" t="str">
            <v>Nữ</v>
          </cell>
          <cell r="F30" t="str">
            <v>cf100</v>
          </cell>
          <cell r="G30" t="str">
            <v>BP. Số liệu</v>
          </cell>
          <cell r="H30" t="str">
            <v>Nhân viên số liệu</v>
          </cell>
          <cell r="I30" t="str">
            <v>181 Giảng Võ, Đống Đa, Hà Nội</v>
          </cell>
          <cell r="J30" t="str">
            <v>15/07/2013</v>
          </cell>
          <cell r="K30">
            <v>15</v>
          </cell>
          <cell r="L30">
            <v>7</v>
          </cell>
          <cell r="M30">
            <v>2013</v>
          </cell>
          <cell r="N30" t="str">
            <v>Off</v>
          </cell>
          <cell r="O30" t="str">
            <v>14/01/2014</v>
          </cell>
          <cell r="P30" t="str">
            <v>13/10/1989</v>
          </cell>
          <cell r="Q30">
            <v>13</v>
          </cell>
          <cell r="R30">
            <v>10</v>
          </cell>
          <cell r="S30">
            <v>1989</v>
          </cell>
          <cell r="T30">
            <v>25</v>
          </cell>
          <cell r="U30" t="str">
            <v>Quảng Ninh</v>
          </cell>
          <cell r="V30" t="str">
            <v>Số 166, tổ 2, khu 11, Việt Hưng, Hạ Long, Quảng Ninh</v>
          </cell>
          <cell r="W30" t="str">
            <v>SN 31, Nguyễn Ngọc Vũ, Trung Hòa, Cầu Giấy, Hn</v>
          </cell>
          <cell r="X30" t="str">
            <v>0904.684.202</v>
          </cell>
          <cell r="Z30" t="str">
            <v>dungnp@canifa.com</v>
          </cell>
          <cell r="AB30" t="str">
            <v>101007344</v>
          </cell>
          <cell r="AC30" t="str">
            <v>28/02/2006</v>
          </cell>
          <cell r="AD30" t="str">
            <v>Quảng Ninh</v>
          </cell>
          <cell r="AE30" t="str">
            <v>ĐH</v>
          </cell>
          <cell r="AF30" t="str">
            <v>Học viện Tài chính</v>
          </cell>
          <cell r="AG30" t="str">
            <v>Chính quy</v>
          </cell>
          <cell r="AH30" t="str">
            <v>Kế toán</v>
          </cell>
          <cell r="AI30">
            <v>2012</v>
          </cell>
          <cell r="AJ30" t="str">
            <v>'062704060013762</v>
          </cell>
          <cell r="AN30">
            <v>1.39</v>
          </cell>
          <cell r="AO30">
            <v>3752999.9999999995</v>
          </cell>
          <cell r="AP30" t="str">
            <v>đã nghỉ</v>
          </cell>
          <cell r="AS30">
            <v>4250000</v>
          </cell>
          <cell r="AT30">
            <v>0</v>
          </cell>
          <cell r="AU30">
            <v>0</v>
          </cell>
          <cell r="AX30" t="str">
            <v>Chấm  dứt HĐLĐ</v>
          </cell>
          <cell r="BB30" t="str">
            <v/>
          </cell>
          <cell r="BC30" t="str">
            <v>x</v>
          </cell>
          <cell r="BD30" t="str">
            <v>x</v>
          </cell>
          <cell r="BE30" t="str">
            <v>x</v>
          </cell>
          <cell r="BG30" t="str">
            <v>x</v>
          </cell>
          <cell r="BH30" t="str">
            <v>x</v>
          </cell>
          <cell r="BT30" t="str">
            <v/>
          </cell>
          <cell r="BU30" t="str">
            <v/>
          </cell>
          <cell r="BV30" t="str">
            <v/>
          </cell>
          <cell r="BZ30" t="str">
            <v>N2</v>
          </cell>
          <cell r="CA30">
            <v>3</v>
          </cell>
          <cell r="CB30" t="str">
            <v>NGUYỄN PHƯƠNG DUNG</v>
          </cell>
          <cell r="CC30" t="str">
            <v>-</v>
          </cell>
        </row>
        <row r="31">
          <cell r="C31" t="str">
            <v>CNF_024</v>
          </cell>
          <cell r="D31" t="str">
            <v>Nguyễn Thị Linh Chi 89</v>
          </cell>
          <cell r="E31" t="str">
            <v>Nữ</v>
          </cell>
          <cell r="F31" t="str">
            <v>cf100</v>
          </cell>
          <cell r="G31" t="str">
            <v>BP. Số liệu</v>
          </cell>
          <cell r="I31" t="str">
            <v>181 Giảng Võ, Đống Đa, Hà Nội</v>
          </cell>
          <cell r="J31" t="str">
            <v>12/08/2013</v>
          </cell>
          <cell r="K31">
            <v>12</v>
          </cell>
          <cell r="L31">
            <v>8</v>
          </cell>
          <cell r="M31">
            <v>2013</v>
          </cell>
          <cell r="N31" t="str">
            <v>OFF</v>
          </cell>
          <cell r="O31" t="str">
            <v>01/10/2013</v>
          </cell>
          <cell r="Q31">
            <v>0</v>
          </cell>
          <cell r="R31">
            <v>1</v>
          </cell>
          <cell r="S31">
            <v>1900</v>
          </cell>
          <cell r="T31">
            <v>114</v>
          </cell>
          <cell r="Z31" t="str">
            <v>chintl3@canifa.com</v>
          </cell>
          <cell r="AE31">
            <v>0</v>
          </cell>
          <cell r="AN31">
            <v>0</v>
          </cell>
          <cell r="AO31">
            <v>0</v>
          </cell>
          <cell r="AP31" t="str">
            <v>đã nghỉ</v>
          </cell>
          <cell r="AS31">
            <v>4675000</v>
          </cell>
          <cell r="AT31">
            <v>100000</v>
          </cell>
          <cell r="AU31">
            <v>150000</v>
          </cell>
          <cell r="AW31">
            <v>0</v>
          </cell>
          <cell r="AX31" t="str">
            <v>Chấm  dứt HĐLĐ</v>
          </cell>
          <cell r="BB31" t="str">
            <v/>
          </cell>
          <cell r="BT31" t="str">
            <v/>
          </cell>
          <cell r="BU31" t="str">
            <v/>
          </cell>
          <cell r="BV31" t="str">
            <v/>
          </cell>
          <cell r="BZ31" t="str">
            <v>N2</v>
          </cell>
          <cell r="CA31">
            <v>3</v>
          </cell>
          <cell r="CB31" t="str">
            <v>NGUYỄN THỊ LINH CHI 89</v>
          </cell>
          <cell r="CC31" t="str">
            <v>-</v>
          </cell>
        </row>
        <row r="32">
          <cell r="C32" t="str">
            <v>CNF_025</v>
          </cell>
          <cell r="D32" t="str">
            <v>Nguyễn Thị Hảo</v>
          </cell>
          <cell r="E32" t="str">
            <v>Nữ</v>
          </cell>
          <cell r="F32" t="str">
            <v>cf101</v>
          </cell>
          <cell r="G32" t="str">
            <v>BP. Kho vận</v>
          </cell>
          <cell r="H32" t="str">
            <v>Thủ kho Thành phẩm</v>
          </cell>
          <cell r="I32" t="str">
            <v>Kho thành phẩm - Hưng Yên</v>
          </cell>
          <cell r="J32" t="str">
            <v>15/12/2006</v>
          </cell>
          <cell r="K32">
            <v>15</v>
          </cell>
          <cell r="L32">
            <v>12</v>
          </cell>
          <cell r="M32">
            <v>2006</v>
          </cell>
          <cell r="N32" t="str">
            <v>ON</v>
          </cell>
          <cell r="P32" t="str">
            <v>25/05/1982</v>
          </cell>
          <cell r="Q32">
            <v>25</v>
          </cell>
          <cell r="R32">
            <v>5</v>
          </cell>
          <cell r="S32">
            <v>1982</v>
          </cell>
          <cell r="T32">
            <v>32</v>
          </cell>
          <cell r="U32" t="str">
            <v>Hưng Yên</v>
          </cell>
          <cell r="V32" t="str">
            <v>thôn Thụy Lân, xã Thanh Long, huyện Yên Mỹ, Hưng Yên</v>
          </cell>
          <cell r="W32" t="str">
            <v>thôn Thụy Lân, xã Thanh Long, huyện Yên Mỹ, Hưng Yên</v>
          </cell>
          <cell r="X32" t="str">
            <v>01693962418</v>
          </cell>
          <cell r="Y32">
            <v>0</v>
          </cell>
          <cell r="Z32" t="str">
            <v>haont@canifa.com</v>
          </cell>
          <cell r="AB32" t="str">
            <v>145023823</v>
          </cell>
          <cell r="AC32" t="str">
            <v>14/05/1997</v>
          </cell>
          <cell r="AD32" t="str">
            <v>Hưng Yên</v>
          </cell>
          <cell r="AE32" t="str">
            <v>CĐ</v>
          </cell>
          <cell r="AF32" t="str">
            <v>ĐH sư phạm Kỹ thuật Hưng Yên - hệ Cao Đẳng</v>
          </cell>
          <cell r="AG32" t="str">
            <v>Chính quy</v>
          </cell>
          <cell r="AH32" t="str">
            <v>Tin học</v>
          </cell>
          <cell r="AI32">
            <v>2005</v>
          </cell>
          <cell r="AJ32" t="str">
            <v>025704061388663</v>
          </cell>
          <cell r="AN32">
            <v>1.3493617021276596</v>
          </cell>
          <cell r="AO32">
            <v>3643276.5957446811</v>
          </cell>
          <cell r="AS32">
            <v>6000000</v>
          </cell>
          <cell r="AT32">
            <v>100000</v>
          </cell>
          <cell r="AU32">
            <v>0</v>
          </cell>
          <cell r="AW32">
            <v>0</v>
          </cell>
          <cell r="AX32" t="str">
            <v>chính thức</v>
          </cell>
          <cell r="AY32" t="str">
            <v>Không xác định thời hạn</v>
          </cell>
          <cell r="AZ32" t="str">
            <v>01/08/2013</v>
          </cell>
          <cell r="BB32" t="str">
            <v/>
          </cell>
          <cell r="BC32" t="str">
            <v>x</v>
          </cell>
          <cell r="BL32" t="str">
            <v>Có gia đình</v>
          </cell>
          <cell r="BM32" t="str">
            <v>Nguyễn Đăng Huy</v>
          </cell>
          <cell r="BN32" t="str">
            <v>Nguyễn Đăng Việt Hà - 2009</v>
          </cell>
          <cell r="BT32" t="str">
            <v/>
          </cell>
          <cell r="BU32" t="str">
            <v/>
          </cell>
          <cell r="BV32" t="str">
            <v/>
          </cell>
          <cell r="BZ32" t="str">
            <v>N2</v>
          </cell>
          <cell r="CA32">
            <v>4</v>
          </cell>
          <cell r="CB32" t="str">
            <v>NGUYỄN THỊ HẢO</v>
          </cell>
          <cell r="CC32">
            <v>90</v>
          </cell>
        </row>
        <row r="33">
          <cell r="C33" t="str">
            <v>CNF_026</v>
          </cell>
          <cell r="D33" t="str">
            <v>Nguyễn Văn Hiếu</v>
          </cell>
          <cell r="E33" t="str">
            <v>Nam</v>
          </cell>
          <cell r="F33" t="str">
            <v>cf101</v>
          </cell>
          <cell r="G33" t="str">
            <v>BP. Kho vận</v>
          </cell>
          <cell r="H33" t="str">
            <v>Nhân viên Phụ kho_HY</v>
          </cell>
          <cell r="I33" t="str">
            <v>Kho thành phẩm - Hưng Yên</v>
          </cell>
          <cell r="J33" t="str">
            <v>16/07/2012</v>
          </cell>
          <cell r="K33">
            <v>16</v>
          </cell>
          <cell r="L33">
            <v>7</v>
          </cell>
          <cell r="M33">
            <v>2012</v>
          </cell>
          <cell r="N33" t="str">
            <v>ON</v>
          </cell>
          <cell r="P33" t="str">
            <v>28/10/1977</v>
          </cell>
          <cell r="Q33">
            <v>28</v>
          </cell>
          <cell r="R33">
            <v>10</v>
          </cell>
          <cell r="S33">
            <v>1977</v>
          </cell>
          <cell r="T33">
            <v>37</v>
          </cell>
          <cell r="U33" t="str">
            <v>Hưng Yên</v>
          </cell>
          <cell r="V33" t="str">
            <v>TT Bần, Mỹ Hòa, Hưng Yên</v>
          </cell>
          <cell r="W33" t="str">
            <v>TT Bần, Mỹ Hòa, Hưng Yên</v>
          </cell>
          <cell r="X33" t="str">
            <v>01864281087</v>
          </cell>
          <cell r="Y33">
            <v>0</v>
          </cell>
          <cell r="AB33" t="str">
            <v>145706371</v>
          </cell>
          <cell r="AC33" t="str">
            <v>02/08/2011</v>
          </cell>
          <cell r="AD33" t="str">
            <v>Hưng Yên</v>
          </cell>
          <cell r="AE33" t="str">
            <v>THCS</v>
          </cell>
          <cell r="AJ33" t="str">
            <v>025704061396008</v>
          </cell>
          <cell r="AN33">
            <v>1.0008510638297872</v>
          </cell>
          <cell r="AO33">
            <v>2568000</v>
          </cell>
          <cell r="AS33">
            <v>4500000</v>
          </cell>
          <cell r="AT33">
            <v>0</v>
          </cell>
          <cell r="AU33">
            <v>0</v>
          </cell>
          <cell r="AW33">
            <v>0</v>
          </cell>
          <cell r="AX33" t="str">
            <v>chính thức</v>
          </cell>
          <cell r="AY33" t="str">
            <v>24 tháng</v>
          </cell>
          <cell r="AZ33" t="str">
            <v>16/08/2013</v>
          </cell>
          <cell r="BA33" t="str">
            <v>15/08/2015</v>
          </cell>
          <cell r="BB33">
            <v>24.3</v>
          </cell>
          <cell r="BD33" t="str">
            <v>x</v>
          </cell>
          <cell r="BE33" t="str">
            <v>x</v>
          </cell>
          <cell r="BF33" t="str">
            <v>x</v>
          </cell>
          <cell r="BG33" t="str">
            <v>x</v>
          </cell>
          <cell r="BH33" t="str">
            <v>x</v>
          </cell>
          <cell r="BI33" t="str">
            <v>x</v>
          </cell>
          <cell r="BJ33" t="str">
            <v>x</v>
          </cell>
          <cell r="BL33" t="str">
            <v>Có gia đình</v>
          </cell>
          <cell r="BM33" t="str">
            <v>Lê Thị Ngân</v>
          </cell>
          <cell r="BN33" t="str">
            <v>Nguyễn Khánh Minh - 2000</v>
          </cell>
          <cell r="BP33" t="str">
            <v>Nguyễn Thiên Đức - 2008</v>
          </cell>
          <cell r="BT33" t="str">
            <v/>
          </cell>
          <cell r="BU33" t="str">
            <v/>
          </cell>
          <cell r="BV33">
            <v>42211</v>
          </cell>
          <cell r="BZ33" t="str">
            <v>N1</v>
          </cell>
          <cell r="CA33">
            <v>4</v>
          </cell>
          <cell r="CB33" t="str">
            <v>NGUYỄN VĂN HIẾU</v>
          </cell>
          <cell r="CC33">
            <v>22</v>
          </cell>
        </row>
        <row r="34">
          <cell r="C34" t="str">
            <v>CNF_027</v>
          </cell>
          <cell r="D34" t="str">
            <v>Phạm Trọng Hoan</v>
          </cell>
          <cell r="E34" t="str">
            <v>Nam</v>
          </cell>
          <cell r="F34" t="str">
            <v>cf101</v>
          </cell>
          <cell r="G34" t="str">
            <v>BP. Kho vận</v>
          </cell>
          <cell r="H34" t="str">
            <v>Nhân viên Phụ kho_HY</v>
          </cell>
          <cell r="I34" t="str">
            <v>Kho thành phẩm - Hưng Yên</v>
          </cell>
          <cell r="J34" t="str">
            <v>26/04/2013</v>
          </cell>
          <cell r="K34">
            <v>26</v>
          </cell>
          <cell r="L34">
            <v>4</v>
          </cell>
          <cell r="M34">
            <v>2013</v>
          </cell>
          <cell r="N34" t="str">
            <v>ON</v>
          </cell>
          <cell r="P34" t="str">
            <v>05/08/1987</v>
          </cell>
          <cell r="Q34">
            <v>5</v>
          </cell>
          <cell r="R34">
            <v>8</v>
          </cell>
          <cell r="S34">
            <v>1987</v>
          </cell>
          <cell r="T34">
            <v>27</v>
          </cell>
          <cell r="U34" t="str">
            <v>Hưng Yên</v>
          </cell>
          <cell r="V34" t="str">
            <v>Xã Nghĩa Hiệp, Yên Mỹ, Hưng Yên</v>
          </cell>
          <cell r="W34" t="str">
            <v>Xã Nghĩa Hiệp, Yên Mỹ, Hưng Yên</v>
          </cell>
          <cell r="X34" t="str">
            <v>0968524682 &amp;0321.397.7687</v>
          </cell>
          <cell r="Y34">
            <v>0</v>
          </cell>
          <cell r="AB34" t="str">
            <v>145194623</v>
          </cell>
          <cell r="AC34" t="str">
            <v>01/05/2002</v>
          </cell>
          <cell r="AD34" t="str">
            <v>Hưng Yên</v>
          </cell>
          <cell r="AE34" t="str">
            <v>THCS</v>
          </cell>
          <cell r="AF34" t="str">
            <v>THPT</v>
          </cell>
          <cell r="AI34">
            <v>2005</v>
          </cell>
          <cell r="AJ34" t="str">
            <v>062704060012106</v>
          </cell>
          <cell r="AN34">
            <v>1.1000000000000001</v>
          </cell>
          <cell r="AO34">
            <v>2568000</v>
          </cell>
          <cell r="AP34" t="str">
            <v>01/2014</v>
          </cell>
          <cell r="AS34">
            <v>4500000</v>
          </cell>
          <cell r="AT34">
            <v>0</v>
          </cell>
          <cell r="AU34">
            <v>0</v>
          </cell>
          <cell r="AW34">
            <v>0</v>
          </cell>
          <cell r="AX34" t="str">
            <v>chính thức</v>
          </cell>
          <cell r="AY34" t="str">
            <v>12 tháng</v>
          </cell>
          <cell r="AZ34" t="str">
            <v>01/11/2013</v>
          </cell>
          <cell r="BA34" t="str">
            <v>31/10/2014</v>
          </cell>
          <cell r="BB34">
            <v>12.133333333333333</v>
          </cell>
          <cell r="BD34" t="str">
            <v>x</v>
          </cell>
          <cell r="BE34" t="str">
            <v>x</v>
          </cell>
          <cell r="BF34" t="str">
            <v>x</v>
          </cell>
          <cell r="BG34" t="str">
            <v>x</v>
          </cell>
          <cell r="BH34" t="str">
            <v>x</v>
          </cell>
          <cell r="BL34" t="str">
            <v>Có gia đình</v>
          </cell>
          <cell r="BM34" t="str">
            <v>Đỗ Thị Tú</v>
          </cell>
          <cell r="BN34" t="str">
            <v>Phạm Thế Anh - 2009</v>
          </cell>
          <cell r="BP34" t="str">
            <v>Phạm Trọng Sáng - 2010</v>
          </cell>
          <cell r="BT34" t="str">
            <v/>
          </cell>
          <cell r="BU34" t="str">
            <v/>
          </cell>
          <cell r="BV34">
            <v>41923</v>
          </cell>
          <cell r="BZ34" t="str">
            <v>N1</v>
          </cell>
          <cell r="CA34">
            <v>4</v>
          </cell>
          <cell r="CB34" t="str">
            <v>PHẠM TRỌNG HOAN</v>
          </cell>
          <cell r="CC34">
            <v>12</v>
          </cell>
        </row>
        <row r="35">
          <cell r="C35" t="str">
            <v>CNF_028</v>
          </cell>
          <cell r="D35" t="str">
            <v>Nguyễn Thị Bích</v>
          </cell>
          <cell r="E35" t="str">
            <v>Nữ</v>
          </cell>
          <cell r="F35" t="str">
            <v>cf101</v>
          </cell>
          <cell r="G35" t="str">
            <v>BP. Kho vận</v>
          </cell>
          <cell r="H35" t="str">
            <v>Thủ kho Thành phẩm</v>
          </cell>
          <cell r="I35" t="str">
            <v>Kho hàng Công ty - 430 Vạn Phúc, Hà Đông</v>
          </cell>
          <cell r="J35" t="str">
            <v>26/04/2007</v>
          </cell>
          <cell r="K35">
            <v>26</v>
          </cell>
          <cell r="L35">
            <v>4</v>
          </cell>
          <cell r="M35">
            <v>2007</v>
          </cell>
          <cell r="N35" t="str">
            <v>ON</v>
          </cell>
          <cell r="P35" t="str">
            <v>02/02/1986</v>
          </cell>
          <cell r="Q35">
            <v>2</v>
          </cell>
          <cell r="R35">
            <v>2</v>
          </cell>
          <cell r="S35">
            <v>1986</v>
          </cell>
          <cell r="T35">
            <v>28</v>
          </cell>
          <cell r="U35" t="str">
            <v>Hà Tây</v>
          </cell>
          <cell r="V35" t="str">
            <v>Trần Phú, Chương Mỹ, Hà Tây</v>
          </cell>
          <cell r="X35" t="str">
            <v>0913001329</v>
          </cell>
          <cell r="Y35">
            <v>0</v>
          </cell>
          <cell r="Z35" t="str">
            <v>bichnt@canifa.com</v>
          </cell>
          <cell r="AB35" t="str">
            <v>111820865</v>
          </cell>
          <cell r="AC35" t="str">
            <v>17/05/2001</v>
          </cell>
          <cell r="AD35" t="str">
            <v>Hà Tây</v>
          </cell>
          <cell r="AE35" t="str">
            <v>NG</v>
          </cell>
          <cell r="AJ35" t="str">
            <v>025704060229248</v>
          </cell>
          <cell r="AM35" t="str">
            <v>0109060036</v>
          </cell>
          <cell r="AN35">
            <v>1.75</v>
          </cell>
          <cell r="AO35">
            <v>4725000</v>
          </cell>
          <cell r="AP35" t="str">
            <v>07/2011</v>
          </cell>
          <cell r="AS35">
            <v>7000000</v>
          </cell>
          <cell r="AT35">
            <v>100000</v>
          </cell>
          <cell r="AU35">
            <v>0</v>
          </cell>
          <cell r="AX35" t="str">
            <v>KXĐTH</v>
          </cell>
          <cell r="AY35" t="str">
            <v>Không xác định thời hạn</v>
          </cell>
          <cell r="AZ35" t="str">
            <v>01/06/2008</v>
          </cell>
          <cell r="BB35" t="str">
            <v/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K35" t="str">
            <v>x</v>
          </cell>
          <cell r="BT35" t="str">
            <v/>
          </cell>
          <cell r="BU35" t="str">
            <v/>
          </cell>
          <cell r="BV35" t="str">
            <v/>
          </cell>
          <cell r="BW35" t="str">
            <v>8010440685</v>
          </cell>
          <cell r="BZ35" t="str">
            <v>N2</v>
          </cell>
          <cell r="CA35">
            <v>4</v>
          </cell>
          <cell r="CB35" t="str">
            <v>NGUYỄN THỊ BÍCH</v>
          </cell>
          <cell r="CC35">
            <v>85</v>
          </cell>
        </row>
        <row r="36">
          <cell r="C36" t="str">
            <v>CNF_029</v>
          </cell>
          <cell r="D36" t="str">
            <v>Phạm Thị Phương Thảo</v>
          </cell>
          <cell r="E36" t="str">
            <v>Nữ</v>
          </cell>
          <cell r="F36" t="str">
            <v>cf101</v>
          </cell>
          <cell r="G36" t="str">
            <v>BP. Kho vận</v>
          </cell>
          <cell r="H36" t="str">
            <v>Thủ kho Thành phẩm</v>
          </cell>
          <cell r="I36" t="str">
            <v>Kho hàng Công ty - 430 Vạn Phúc, Hà Đông</v>
          </cell>
          <cell r="J36" t="str">
            <v>08/12/2008</v>
          </cell>
          <cell r="K36">
            <v>8</v>
          </cell>
          <cell r="L36">
            <v>12</v>
          </cell>
          <cell r="M36">
            <v>2008</v>
          </cell>
          <cell r="N36" t="str">
            <v>ON</v>
          </cell>
          <cell r="P36" t="str">
            <v>05/02/1987</v>
          </cell>
          <cell r="Q36">
            <v>5</v>
          </cell>
          <cell r="R36">
            <v>2</v>
          </cell>
          <cell r="S36">
            <v>1987</v>
          </cell>
          <cell r="T36">
            <v>27</v>
          </cell>
          <cell r="U36" t="str">
            <v>Hà Tây</v>
          </cell>
          <cell r="V36" t="str">
            <v>Kim Giang, Đại Cường, Ứng Hòa, Hà Tây</v>
          </cell>
          <cell r="W36" t="str">
            <v>Đại Mỗ, Từ Liêm, Hà Nội</v>
          </cell>
          <cell r="X36" t="str">
            <v>0973952652 &amp;0168.755.6500</v>
          </cell>
          <cell r="Y36">
            <v>0</v>
          </cell>
          <cell r="Z36" t="str">
            <v>thaoptp@canifa.com</v>
          </cell>
          <cell r="AB36" t="str">
            <v>112040501</v>
          </cell>
          <cell r="AC36" t="str">
            <v>12/05/2004</v>
          </cell>
          <cell r="AD36" t="str">
            <v>Hà Tây</v>
          </cell>
          <cell r="AE36" t="str">
            <v>TC</v>
          </cell>
          <cell r="AF36" t="str">
            <v>ĐH Sư phạm Kỹ thuật Hưng Yên - hệ Trung cấp</v>
          </cell>
          <cell r="AG36" t="str">
            <v>Chính quy</v>
          </cell>
          <cell r="AH36" t="str">
            <v>Công nghệ TT</v>
          </cell>
          <cell r="AI36">
            <v>2007</v>
          </cell>
          <cell r="AJ36" t="str">
            <v>025704060888938</v>
          </cell>
          <cell r="AM36" t="str">
            <v>0112071744</v>
          </cell>
          <cell r="AN36">
            <v>1.62</v>
          </cell>
          <cell r="AO36">
            <v>4374000</v>
          </cell>
          <cell r="AP36" t="str">
            <v>04/2012</v>
          </cell>
          <cell r="AS36">
            <v>7000000</v>
          </cell>
          <cell r="AT36">
            <v>100000</v>
          </cell>
          <cell r="AU36">
            <v>0</v>
          </cell>
          <cell r="AX36" t="str">
            <v>chính thức</v>
          </cell>
          <cell r="AY36" t="str">
            <v>Không xác định thời hạn</v>
          </cell>
          <cell r="AZ36" t="str">
            <v>01/04/2010</v>
          </cell>
          <cell r="BB36" t="str">
            <v/>
          </cell>
          <cell r="BC36" t="str">
            <v>x</v>
          </cell>
          <cell r="BD36" t="str">
            <v>x</v>
          </cell>
          <cell r="BH36" t="str">
            <v>x</v>
          </cell>
          <cell r="BL36" t="str">
            <v>Độc thân</v>
          </cell>
          <cell r="BT36" t="str">
            <v/>
          </cell>
          <cell r="BU36" t="str">
            <v/>
          </cell>
          <cell r="BV36" t="str">
            <v/>
          </cell>
          <cell r="BW36" t="str">
            <v>8068231840</v>
          </cell>
          <cell r="BZ36" t="str">
            <v>N2</v>
          </cell>
          <cell r="CA36">
            <v>4</v>
          </cell>
          <cell r="CB36" t="str">
            <v>PHẠM THỊ PHƯƠNG THẢO</v>
          </cell>
          <cell r="CC36">
            <v>66</v>
          </cell>
        </row>
        <row r="37">
          <cell r="C37" t="str">
            <v>CNF_030</v>
          </cell>
          <cell r="D37" t="str">
            <v>Nguyễn Thị Hợp</v>
          </cell>
          <cell r="E37" t="str">
            <v>Nữ</v>
          </cell>
          <cell r="F37" t="str">
            <v>cf101</v>
          </cell>
          <cell r="G37" t="str">
            <v>BP. Kho vận</v>
          </cell>
          <cell r="H37" t="str">
            <v>Thủ kho Thành phẩm</v>
          </cell>
          <cell r="I37" t="str">
            <v>Kho hàng Công ty - 430 Vạn Phúc, Hà Đông</v>
          </cell>
          <cell r="J37" t="str">
            <v>01/09/2012</v>
          </cell>
          <cell r="K37">
            <v>1</v>
          </cell>
          <cell r="L37">
            <v>9</v>
          </cell>
          <cell r="M37">
            <v>2012</v>
          </cell>
          <cell r="N37" t="str">
            <v>ON</v>
          </cell>
          <cell r="P37" t="str">
            <v>16/09/1983</v>
          </cell>
          <cell r="Q37">
            <v>16</v>
          </cell>
          <cell r="R37">
            <v>9</v>
          </cell>
          <cell r="S37">
            <v>1983</v>
          </cell>
          <cell r="T37">
            <v>31</v>
          </cell>
          <cell r="U37" t="str">
            <v>Hà Tây</v>
          </cell>
          <cell r="V37" t="str">
            <v>Đại Cường, Ứng Hòa, Hà Nội</v>
          </cell>
          <cell r="W37" t="str">
            <v>36, ngõ 1, Khu TT Tăng Thiết Giáp, thôn Trù 2, Cổ Nhuế, Từ Liêm, HN</v>
          </cell>
          <cell r="X37" t="str">
            <v>0972524607</v>
          </cell>
          <cell r="Y37">
            <v>0</v>
          </cell>
          <cell r="Z37" t="str">
            <v>hopnt@canifa.com</v>
          </cell>
          <cell r="AB37" t="str">
            <v>111657227</v>
          </cell>
          <cell r="AC37" t="str">
            <v>24/11/1999</v>
          </cell>
          <cell r="AD37" t="str">
            <v>Hà Tây</v>
          </cell>
          <cell r="AE37" t="str">
            <v>TC</v>
          </cell>
          <cell r="AF37" t="str">
            <v>TC Tổng Hợp HN</v>
          </cell>
          <cell r="AG37" t="str">
            <v>Chính quy</v>
          </cell>
          <cell r="AH37" t="str">
            <v>Kế toán</v>
          </cell>
          <cell r="AI37">
            <v>2009</v>
          </cell>
          <cell r="AJ37" t="str">
            <v>025704061396505</v>
          </cell>
          <cell r="AM37" t="str">
            <v>0107028996</v>
          </cell>
          <cell r="AN37">
            <v>1.5</v>
          </cell>
          <cell r="AO37">
            <v>4050000</v>
          </cell>
          <cell r="AP37" t="str">
            <v>03/2013</v>
          </cell>
          <cell r="AS37">
            <v>6300000</v>
          </cell>
          <cell r="AT37">
            <v>100000</v>
          </cell>
          <cell r="AU37">
            <v>0</v>
          </cell>
          <cell r="AX37" t="str">
            <v>chính thức</v>
          </cell>
          <cell r="AY37" t="str">
            <v>12 tháng</v>
          </cell>
          <cell r="AZ37" t="str">
            <v>01/11/2013</v>
          </cell>
          <cell r="BA37" t="str">
            <v>30/10/2014</v>
          </cell>
          <cell r="BB37">
            <v>12.1</v>
          </cell>
          <cell r="BC37" t="str">
            <v>x</v>
          </cell>
          <cell r="BD37" t="str">
            <v>x</v>
          </cell>
          <cell r="BH37" t="str">
            <v>x</v>
          </cell>
          <cell r="BK37" t="str">
            <v>x</v>
          </cell>
          <cell r="BL37" t="str">
            <v>Độc thân</v>
          </cell>
          <cell r="BT37" t="str">
            <v/>
          </cell>
          <cell r="BU37" t="str">
            <v/>
          </cell>
          <cell r="BV37">
            <v>41922</v>
          </cell>
          <cell r="BW37" t="str">
            <v>8300079502</v>
          </cell>
          <cell r="BZ37" t="str">
            <v>N2</v>
          </cell>
          <cell r="CA37">
            <v>4</v>
          </cell>
          <cell r="CB37" t="str">
            <v>NGUYỄN THỊ HỢP</v>
          </cell>
          <cell r="CC37">
            <v>20</v>
          </cell>
        </row>
        <row r="38">
          <cell r="C38" t="str">
            <v>CNF_031</v>
          </cell>
          <cell r="D38" t="str">
            <v>Nguyễn Hoàng Long</v>
          </cell>
          <cell r="E38" t="str">
            <v>Nam</v>
          </cell>
          <cell r="F38" t="str">
            <v>cf101</v>
          </cell>
          <cell r="G38" t="str">
            <v>BP. Kho vận</v>
          </cell>
          <cell r="H38" t="str">
            <v>Thủ kho Thành phẩm</v>
          </cell>
          <cell r="I38" t="str">
            <v>Kho hàng Công ty - 430 Vạn Phúc, Hà Đông</v>
          </cell>
          <cell r="J38" t="str">
            <v>15/08/2011</v>
          </cell>
          <cell r="K38">
            <v>15</v>
          </cell>
          <cell r="L38">
            <v>8</v>
          </cell>
          <cell r="M38">
            <v>2011</v>
          </cell>
          <cell r="N38" t="str">
            <v>ON</v>
          </cell>
          <cell r="P38" t="str">
            <v>20/09/1982</v>
          </cell>
          <cell r="Q38">
            <v>20</v>
          </cell>
          <cell r="R38">
            <v>9</v>
          </cell>
          <cell r="S38">
            <v>1982</v>
          </cell>
          <cell r="T38">
            <v>32</v>
          </cell>
          <cell r="U38" t="str">
            <v>Vĩnh Phúc</v>
          </cell>
          <cell r="V38" t="str">
            <v>Suối Đùm, Đại Đình, Tam Đảo, Vĩnh Phúc</v>
          </cell>
          <cell r="W38" t="str">
            <v>Xóm 4, thôn Hoàng, Cổ Nhuế, Từ Liêm, Hà Nội</v>
          </cell>
          <cell r="X38" t="str">
            <v>0987124150</v>
          </cell>
          <cell r="Y38">
            <v>0</v>
          </cell>
          <cell r="Z38" t="str">
            <v>longnh@canifa.com</v>
          </cell>
          <cell r="AB38" t="str">
            <v>135136617</v>
          </cell>
          <cell r="AC38" t="str">
            <v>16/01/2002</v>
          </cell>
          <cell r="AD38" t="str">
            <v>Vĩnh Phúc</v>
          </cell>
          <cell r="AE38" t="str">
            <v>CĐ</v>
          </cell>
          <cell r="AF38" t="str">
            <v>CĐ Sư phạm Vĩnh Phúc</v>
          </cell>
          <cell r="AG38" t="str">
            <v>Chính quy</v>
          </cell>
          <cell r="AH38" t="str">
            <v>Thể dục Thể thao</v>
          </cell>
          <cell r="AI38">
            <v>2006</v>
          </cell>
          <cell r="AJ38" t="str">
            <v>025704061333832</v>
          </cell>
          <cell r="AM38" t="str">
            <v>0109090397</v>
          </cell>
          <cell r="AN38">
            <v>1.5</v>
          </cell>
          <cell r="AO38">
            <v>4050000</v>
          </cell>
          <cell r="AP38" t="str">
            <v>03/2012</v>
          </cell>
          <cell r="AS38">
            <v>7000000</v>
          </cell>
          <cell r="AT38">
            <v>100000</v>
          </cell>
          <cell r="AU38">
            <v>0</v>
          </cell>
          <cell r="AX38" t="str">
            <v>chính thức</v>
          </cell>
          <cell r="AY38" t="str">
            <v>12 tháng</v>
          </cell>
          <cell r="AZ38" t="str">
            <v>15/10/2013</v>
          </cell>
          <cell r="BA38" t="str">
            <v>14/10/2014</v>
          </cell>
          <cell r="BB38">
            <v>12.133333333333333</v>
          </cell>
          <cell r="BK38" t="str">
            <v>x</v>
          </cell>
          <cell r="BT38" t="str">
            <v/>
          </cell>
          <cell r="BU38" t="str">
            <v/>
          </cell>
          <cell r="BV38">
            <v>41906</v>
          </cell>
          <cell r="BW38" t="str">
            <v>8027602359</v>
          </cell>
          <cell r="BZ38" t="str">
            <v>N2</v>
          </cell>
          <cell r="CA38">
            <v>4</v>
          </cell>
          <cell r="CB38" t="str">
            <v>NGUYỄN HOÀNG LONG</v>
          </cell>
          <cell r="CC38">
            <v>33</v>
          </cell>
        </row>
        <row r="39">
          <cell r="C39" t="str">
            <v>CNF_032</v>
          </cell>
          <cell r="D39" t="str">
            <v>Hoàng Minh Cường</v>
          </cell>
          <cell r="E39" t="str">
            <v>Nam</v>
          </cell>
          <cell r="F39" t="str">
            <v>cf101</v>
          </cell>
          <cell r="G39" t="str">
            <v>BP. Kho vận</v>
          </cell>
          <cell r="H39" t="str">
            <v>Nhân viên Vận chuyển</v>
          </cell>
          <cell r="I39" t="str">
            <v>Kho hàng Công ty - 430 Vạn Phúc, Hà Đông</v>
          </cell>
          <cell r="J39" t="str">
            <v>01/07/2010</v>
          </cell>
          <cell r="K39">
            <v>1</v>
          </cell>
          <cell r="L39">
            <v>7</v>
          </cell>
          <cell r="M39">
            <v>2010</v>
          </cell>
          <cell r="N39" t="str">
            <v>ON</v>
          </cell>
          <cell r="P39" t="str">
            <v>30/10/1982</v>
          </cell>
          <cell r="Q39">
            <v>30</v>
          </cell>
          <cell r="R39">
            <v>10</v>
          </cell>
          <cell r="S39">
            <v>1982</v>
          </cell>
          <cell r="T39">
            <v>32</v>
          </cell>
          <cell r="U39" t="str">
            <v>Hà Tây</v>
          </cell>
          <cell r="V39" t="str">
            <v>Kim Bồng, Kim Đường, Ứng Hòa, Hà Nội</v>
          </cell>
          <cell r="W39" t="str">
            <v>Kim Bồng, Kim Đường, Ứng Hòa, Hà Nội</v>
          </cell>
          <cell r="X39" t="str">
            <v>0932207982</v>
          </cell>
          <cell r="Y39">
            <v>0</v>
          </cell>
          <cell r="AB39" t="str">
            <v>111578482</v>
          </cell>
          <cell r="AC39" t="str">
            <v>02/10/1998</v>
          </cell>
          <cell r="AD39" t="str">
            <v>Hà Nội</v>
          </cell>
          <cell r="AE39" t="str">
            <v>THCS</v>
          </cell>
          <cell r="AF39" t="str">
            <v>THPT</v>
          </cell>
          <cell r="AJ39" t="str">
            <v>025704061147040</v>
          </cell>
          <cell r="AM39" t="str">
            <v>0112071746</v>
          </cell>
          <cell r="AN39">
            <v>1.21</v>
          </cell>
          <cell r="AO39">
            <v>3267000</v>
          </cell>
          <cell r="AP39" t="str">
            <v>01/2011</v>
          </cell>
          <cell r="AS39">
            <v>6500000</v>
          </cell>
          <cell r="AT39">
            <v>150000</v>
          </cell>
          <cell r="AW39">
            <v>500000</v>
          </cell>
          <cell r="AX39" t="str">
            <v>KXĐTH</v>
          </cell>
          <cell r="AY39" t="str">
            <v>Không xác định thời hạn</v>
          </cell>
          <cell r="AZ39" t="str">
            <v>01/08/2011</v>
          </cell>
          <cell r="BB39" t="str">
            <v/>
          </cell>
          <cell r="BC39" t="str">
            <v>x</v>
          </cell>
          <cell r="BD39" t="str">
            <v>x</v>
          </cell>
          <cell r="BE39" t="str">
            <v>x</v>
          </cell>
          <cell r="BF39" t="str">
            <v>x</v>
          </cell>
          <cell r="BG39" t="str">
            <v>x</v>
          </cell>
          <cell r="BK39" t="str">
            <v>x</v>
          </cell>
          <cell r="BL39" t="str">
            <v>Có gia đình</v>
          </cell>
          <cell r="BT39" t="str">
            <v/>
          </cell>
          <cell r="BU39" t="str">
            <v/>
          </cell>
          <cell r="BV39" t="str">
            <v/>
          </cell>
          <cell r="BW39" t="str">
            <v>8120037870</v>
          </cell>
          <cell r="BZ39" t="str">
            <v>N1</v>
          </cell>
          <cell r="CA39">
            <v>4</v>
          </cell>
          <cell r="CB39" t="str">
            <v>HOÀNG MINH CƯỜNG</v>
          </cell>
          <cell r="CC39">
            <v>47</v>
          </cell>
        </row>
        <row r="40">
          <cell r="C40" t="str">
            <v>CNF_033</v>
          </cell>
          <cell r="D40" t="str">
            <v>Phạm Đông Hà</v>
          </cell>
          <cell r="E40" t="str">
            <v>Nam</v>
          </cell>
          <cell r="F40" t="str">
            <v>cf101</v>
          </cell>
          <cell r="G40" t="str">
            <v>BP. Kho vận</v>
          </cell>
          <cell r="H40" t="str">
            <v>Nhân viên Vận chuyển</v>
          </cell>
          <cell r="I40" t="str">
            <v>Kho hàng Công ty - 430 Vạn Phúc, Hà Đông</v>
          </cell>
          <cell r="J40" t="str">
            <v>10/11/2010</v>
          </cell>
          <cell r="K40">
            <v>10</v>
          </cell>
          <cell r="L40">
            <v>11</v>
          </cell>
          <cell r="M40">
            <v>2010</v>
          </cell>
          <cell r="N40" t="str">
            <v>ON</v>
          </cell>
          <cell r="P40" t="str">
            <v>13/12/1987</v>
          </cell>
          <cell r="Q40">
            <v>13</v>
          </cell>
          <cell r="R40">
            <v>12</v>
          </cell>
          <cell r="S40">
            <v>1987</v>
          </cell>
          <cell r="T40">
            <v>27</v>
          </cell>
          <cell r="U40" t="str">
            <v>Hà Tây</v>
          </cell>
          <cell r="V40" t="str">
            <v>Kim Bồng, Kim Đường, Ứng Hòa, Hà Nội</v>
          </cell>
          <cell r="W40" t="str">
            <v>Tân Triều, Thanh Trì, Hà Nội</v>
          </cell>
          <cell r="X40" t="str">
            <v>0978178767</v>
          </cell>
          <cell r="Y40">
            <v>0</v>
          </cell>
          <cell r="AB40" t="str">
            <v>112240858</v>
          </cell>
          <cell r="AC40" t="str">
            <v>19/05/2010</v>
          </cell>
          <cell r="AD40" t="str">
            <v>Hà Nội</v>
          </cell>
          <cell r="AE40" t="str">
            <v>THCS</v>
          </cell>
          <cell r="AF40" t="str">
            <v>THPT</v>
          </cell>
          <cell r="AJ40" t="str">
            <v>025704061289953</v>
          </cell>
          <cell r="AM40" t="str">
            <v>0110034518</v>
          </cell>
          <cell r="AN40">
            <v>1.21</v>
          </cell>
          <cell r="AO40">
            <v>3267000</v>
          </cell>
          <cell r="AP40" t="str">
            <v>07/2011</v>
          </cell>
          <cell r="AS40">
            <v>5500000</v>
          </cell>
          <cell r="AT40">
            <v>150000</v>
          </cell>
          <cell r="AX40" t="str">
            <v>KXĐTH</v>
          </cell>
          <cell r="AY40" t="str">
            <v>Không xác định thời hạn</v>
          </cell>
          <cell r="AZ40" t="str">
            <v>01/11/2011</v>
          </cell>
          <cell r="BB40" t="str">
            <v/>
          </cell>
          <cell r="BC40" t="str">
            <v>x</v>
          </cell>
          <cell r="BD40" t="str">
            <v>x</v>
          </cell>
          <cell r="BF40" t="str">
            <v>x</v>
          </cell>
          <cell r="BG40" t="str">
            <v>x</v>
          </cell>
          <cell r="BK40" t="str">
            <v>x</v>
          </cell>
          <cell r="BT40" t="str">
            <v/>
          </cell>
          <cell r="BU40" t="str">
            <v/>
          </cell>
          <cell r="BV40" t="str">
            <v/>
          </cell>
          <cell r="BW40" t="str">
            <v>8072643780</v>
          </cell>
          <cell r="BZ40" t="str">
            <v>N1</v>
          </cell>
          <cell r="CA40">
            <v>4</v>
          </cell>
          <cell r="CB40" t="str">
            <v>PHẠM ĐÔNG HÀ</v>
          </cell>
          <cell r="CC40">
            <v>42</v>
          </cell>
        </row>
        <row r="41">
          <cell r="C41" t="str">
            <v>CNF_034</v>
          </cell>
          <cell r="D41" t="str">
            <v>Hoàng Văn Quyết</v>
          </cell>
          <cell r="E41" t="str">
            <v>Nam</v>
          </cell>
          <cell r="F41" t="str">
            <v>cf101</v>
          </cell>
          <cell r="G41" t="str">
            <v>BP. Kho vận</v>
          </cell>
          <cell r="H41" t="str">
            <v>Nhân viên Vận chuyển</v>
          </cell>
          <cell r="I41" t="str">
            <v>Kho hàng Công ty - 430 Vạn Phúc, Hà Đông</v>
          </cell>
          <cell r="J41" t="str">
            <v>01/03/2013</v>
          </cell>
          <cell r="K41">
            <v>1</v>
          </cell>
          <cell r="L41">
            <v>3</v>
          </cell>
          <cell r="M41">
            <v>2013</v>
          </cell>
          <cell r="N41" t="str">
            <v>ON</v>
          </cell>
          <cell r="P41" t="str">
            <v>18/01/1987</v>
          </cell>
          <cell r="Q41">
            <v>18</v>
          </cell>
          <cell r="R41">
            <v>1</v>
          </cell>
          <cell r="S41">
            <v>1987</v>
          </cell>
          <cell r="T41">
            <v>27</v>
          </cell>
          <cell r="U41" t="str">
            <v>Thái Nguyên</v>
          </cell>
          <cell r="V41" t="str">
            <v xml:space="preserve">Tổ 23, Hoàng Văn Thụ, Thái Nguyên </v>
          </cell>
          <cell r="W41" t="str">
            <v>Đội 1 - Phường La Khê - Hà Đông - Hà Nội</v>
          </cell>
          <cell r="X41" t="str">
            <v>0977427639</v>
          </cell>
          <cell r="Y41">
            <v>0</v>
          </cell>
          <cell r="AB41" t="str">
            <v>090970453</v>
          </cell>
          <cell r="AC41" t="str">
            <v>06/02/2006</v>
          </cell>
          <cell r="AD41" t="str">
            <v>Thái Nguyên</v>
          </cell>
          <cell r="AE41" t="str">
            <v>TC</v>
          </cell>
          <cell r="AF41" t="str">
            <v>TC Nghề số 17 Bộ Quốc Phòng</v>
          </cell>
          <cell r="AG41" t="str">
            <v>Chính quy</v>
          </cell>
          <cell r="AH41" t="str">
            <v>Điện nước</v>
          </cell>
          <cell r="AI41">
            <v>2011</v>
          </cell>
          <cell r="AJ41" t="str">
            <v>025704061396467</v>
          </cell>
          <cell r="AM41" t="str">
            <v>0</v>
          </cell>
          <cell r="AN41">
            <v>1.1000000000000001</v>
          </cell>
          <cell r="AO41">
            <v>2970000.0000000005</v>
          </cell>
          <cell r="AP41" t="str">
            <v>07/2013</v>
          </cell>
          <cell r="AS41">
            <v>5000000</v>
          </cell>
          <cell r="AT41">
            <v>150000</v>
          </cell>
          <cell r="AW41">
            <v>0</v>
          </cell>
          <cell r="AX41" t="str">
            <v>chính thức</v>
          </cell>
          <cell r="AY41" t="str">
            <v>12 tháng</v>
          </cell>
          <cell r="AZ41" t="str">
            <v>01/03/2014</v>
          </cell>
          <cell r="BA41" t="str">
            <v>28/02/2015</v>
          </cell>
          <cell r="BB41">
            <v>12.133333333333333</v>
          </cell>
          <cell r="BC41" t="str">
            <v>x</v>
          </cell>
          <cell r="BD41" t="str">
            <v>x</v>
          </cell>
          <cell r="BF41" t="str">
            <v>x</v>
          </cell>
          <cell r="BK41" t="str">
            <v>x</v>
          </cell>
          <cell r="BL41" t="str">
            <v>Độc thân</v>
          </cell>
          <cell r="BT41" t="str">
            <v/>
          </cell>
          <cell r="BU41" t="str">
            <v/>
          </cell>
          <cell r="BV41">
            <v>42043</v>
          </cell>
          <cell r="BW41" t="str">
            <v>8111551751</v>
          </cell>
          <cell r="BZ41" t="str">
            <v>N1</v>
          </cell>
          <cell r="CA41">
            <v>4</v>
          </cell>
          <cell r="CB41" t="str">
            <v>HOÀNG VĂN QUYẾT</v>
          </cell>
          <cell r="CC41">
            <v>14</v>
          </cell>
        </row>
        <row r="42">
          <cell r="C42" t="str">
            <v>CNF_035</v>
          </cell>
          <cell r="D42" t="str">
            <v>Hoàng Thanh Hà</v>
          </cell>
          <cell r="E42" t="str">
            <v>Nam</v>
          </cell>
          <cell r="F42" t="str">
            <v>cf021</v>
          </cell>
          <cell r="G42" t="str">
            <v>Phòng Tài chính Kế toán</v>
          </cell>
          <cell r="H42" t="str">
            <v>Nhân viên Kiểm kê</v>
          </cell>
          <cell r="I42" t="str">
            <v>181 Giảng Võ, Đống Đa, Hà Nội</v>
          </cell>
          <cell r="J42" t="str">
            <v>01/03/2013</v>
          </cell>
          <cell r="K42">
            <v>1</v>
          </cell>
          <cell r="L42">
            <v>3</v>
          </cell>
          <cell r="M42">
            <v>2013</v>
          </cell>
          <cell r="N42" t="str">
            <v>ON</v>
          </cell>
          <cell r="P42" t="str">
            <v>25/08/1988</v>
          </cell>
          <cell r="Q42">
            <v>25</v>
          </cell>
          <cell r="R42">
            <v>8</v>
          </cell>
          <cell r="S42">
            <v>1988</v>
          </cell>
          <cell r="T42">
            <v>26</v>
          </cell>
          <cell r="U42" t="str">
            <v>Hà Tây</v>
          </cell>
          <cell r="V42" t="str">
            <v>Kim Bồng, Kim Đường, Ứng Hòa, Hà Nội</v>
          </cell>
          <cell r="W42" t="str">
            <v>Sa La - Hà Đông - Hà Nội</v>
          </cell>
          <cell r="X42" t="str">
            <v>0948916444 &amp;0433987927</v>
          </cell>
          <cell r="Y42">
            <v>0</v>
          </cell>
          <cell r="AB42" t="str">
            <v>112240818</v>
          </cell>
          <cell r="AC42" t="str">
            <v>03/11/2009</v>
          </cell>
          <cell r="AD42" t="str">
            <v>Hà Nội</v>
          </cell>
          <cell r="AE42" t="str">
            <v>NG</v>
          </cell>
          <cell r="AJ42" t="str">
            <v>025704061396524</v>
          </cell>
          <cell r="AM42" t="str">
            <v>0</v>
          </cell>
          <cell r="AN42">
            <v>1.39</v>
          </cell>
          <cell r="AO42">
            <v>3752999.9999999995</v>
          </cell>
          <cell r="AP42" t="str">
            <v>07/2013</v>
          </cell>
          <cell r="AQ42">
            <v>6000000</v>
          </cell>
          <cell r="AS42">
            <v>7000000</v>
          </cell>
          <cell r="AT42">
            <v>200000</v>
          </cell>
          <cell r="AU42">
            <v>300000</v>
          </cell>
          <cell r="AV42">
            <v>130000</v>
          </cell>
          <cell r="AX42" t="str">
            <v>Thử việc</v>
          </cell>
          <cell r="AY42" t="str">
            <v>01 tháng</v>
          </cell>
          <cell r="AZ42" t="str">
            <v>15/04/2014</v>
          </cell>
          <cell r="BA42" t="str">
            <v>14/05/2014</v>
          </cell>
          <cell r="BB42">
            <v>0.96666666666666667</v>
          </cell>
          <cell r="BC42" t="str">
            <v>x</v>
          </cell>
          <cell r="BD42" t="str">
            <v>x</v>
          </cell>
          <cell r="BE42" t="str">
            <v>x</v>
          </cell>
          <cell r="BF42" t="str">
            <v>x</v>
          </cell>
          <cell r="BK42" t="str">
            <v>x</v>
          </cell>
          <cell r="BL42" t="str">
            <v>Độc thân</v>
          </cell>
          <cell r="BT42">
            <v>41772</v>
          </cell>
          <cell r="BU42">
            <v>41802</v>
          </cell>
          <cell r="BV42" t="str">
            <v/>
          </cell>
          <cell r="BZ42" t="str">
            <v>N2</v>
          </cell>
          <cell r="CA42">
            <v>2</v>
          </cell>
          <cell r="CB42" t="str">
            <v>HOÀNG THANH HÀ</v>
          </cell>
          <cell r="CC42">
            <v>14</v>
          </cell>
        </row>
        <row r="43">
          <cell r="C43" t="str">
            <v>CNF_036</v>
          </cell>
          <cell r="D43" t="str">
            <v>Hoàng Mạnh Hưng</v>
          </cell>
          <cell r="E43" t="str">
            <v>Nam</v>
          </cell>
          <cell r="F43" t="str">
            <v>cf101</v>
          </cell>
          <cell r="G43" t="str">
            <v>BP. Kho vận</v>
          </cell>
          <cell r="H43" t="str">
            <v>Nhân viên Vận chuyển</v>
          </cell>
          <cell r="I43" t="str">
            <v>Kho hàng Công ty - 430 Vạn Phúc, Hà Đông</v>
          </cell>
          <cell r="J43" t="str">
            <v>01/03/2013</v>
          </cell>
          <cell r="K43">
            <v>1</v>
          </cell>
          <cell r="L43">
            <v>3</v>
          </cell>
          <cell r="M43">
            <v>2013</v>
          </cell>
          <cell r="N43" t="str">
            <v>ON</v>
          </cell>
          <cell r="P43" t="str">
            <v>10/08/1987</v>
          </cell>
          <cell r="Q43">
            <v>10</v>
          </cell>
          <cell r="R43">
            <v>8</v>
          </cell>
          <cell r="S43">
            <v>1987</v>
          </cell>
          <cell r="T43">
            <v>27</v>
          </cell>
          <cell r="U43" t="str">
            <v>Hà Tây</v>
          </cell>
          <cell r="V43" t="str">
            <v>Kim Bồng, Kim Đường, Ứng Hòa, Hà Nội</v>
          </cell>
          <cell r="W43" t="str">
            <v>xóm Lẻ, Triều Khúc, Hà Nội</v>
          </cell>
          <cell r="X43" t="str">
            <v>0988134682</v>
          </cell>
          <cell r="Y43">
            <v>0</v>
          </cell>
          <cell r="AB43" t="str">
            <v>112040992</v>
          </cell>
          <cell r="AC43" t="str">
            <v>13/03/2010</v>
          </cell>
          <cell r="AD43" t="str">
            <v>Hà Nội</v>
          </cell>
          <cell r="AE43" t="str">
            <v>TC</v>
          </cell>
          <cell r="AF43" t="str">
            <v>CĐ Cơ khí Luyện kim - hệ TH</v>
          </cell>
          <cell r="AG43" t="str">
            <v>Chính quy</v>
          </cell>
          <cell r="AH43" t="str">
            <v>Đúc kim loại</v>
          </cell>
          <cell r="AI43">
            <v>2007</v>
          </cell>
          <cell r="AJ43" t="str">
            <v>025704061396414</v>
          </cell>
          <cell r="AM43" t="str">
            <v>0</v>
          </cell>
          <cell r="AN43">
            <v>1.1000000000000001</v>
          </cell>
          <cell r="AO43">
            <v>2970000.0000000005</v>
          </cell>
          <cell r="AP43" t="str">
            <v>07/2013</v>
          </cell>
          <cell r="AS43">
            <v>5000000</v>
          </cell>
          <cell r="AT43">
            <v>150000</v>
          </cell>
          <cell r="AX43" t="str">
            <v>chính thức</v>
          </cell>
          <cell r="AY43" t="str">
            <v>12 tháng</v>
          </cell>
          <cell r="AZ43" t="str">
            <v>01/04/2014</v>
          </cell>
          <cell r="BA43" t="str">
            <v>28/02/2015</v>
          </cell>
          <cell r="BB43">
            <v>11.1</v>
          </cell>
          <cell r="BC43" t="str">
            <v>x</v>
          </cell>
          <cell r="BD43" t="str">
            <v>x</v>
          </cell>
          <cell r="BE43" t="str">
            <v>x</v>
          </cell>
          <cell r="BF43" t="str">
            <v>x</v>
          </cell>
          <cell r="BG43" t="str">
            <v>x</v>
          </cell>
          <cell r="BI43" t="str">
            <v>x</v>
          </cell>
          <cell r="BL43" t="str">
            <v>Độc thân</v>
          </cell>
          <cell r="BT43" t="str">
            <v/>
          </cell>
          <cell r="BU43" t="str">
            <v/>
          </cell>
          <cell r="BV43">
            <v>42043</v>
          </cell>
          <cell r="BZ43" t="str">
            <v>N1</v>
          </cell>
          <cell r="CA43">
            <v>4</v>
          </cell>
          <cell r="CB43" t="str">
            <v>HOÀNG MẠNH HƯNG</v>
          </cell>
          <cell r="CC43">
            <v>14</v>
          </cell>
        </row>
        <row r="44">
          <cell r="C44" t="str">
            <v>CNF_037</v>
          </cell>
          <cell r="D44" t="str">
            <v>Nguyễn Thị Tuyết</v>
          </cell>
          <cell r="E44" t="str">
            <v>Nữ</v>
          </cell>
          <cell r="F44" t="str">
            <v>cf120</v>
          </cell>
          <cell r="G44" t="str">
            <v>BP. QA - QC</v>
          </cell>
          <cell r="H44" t="str">
            <v>Nhân viên Phụ kho</v>
          </cell>
          <cell r="I44" t="str">
            <v>Kho hàng Công ty - 430 Vạn Phúc, Hà Đông</v>
          </cell>
          <cell r="J44" t="str">
            <v>01/03/2013</v>
          </cell>
          <cell r="K44">
            <v>1</v>
          </cell>
          <cell r="L44">
            <v>3</v>
          </cell>
          <cell r="M44">
            <v>2013</v>
          </cell>
          <cell r="N44" t="str">
            <v>ON</v>
          </cell>
          <cell r="P44" t="str">
            <v>19/09/1988</v>
          </cell>
          <cell r="Q44">
            <v>19</v>
          </cell>
          <cell r="R44">
            <v>9</v>
          </cell>
          <cell r="S44">
            <v>1988</v>
          </cell>
          <cell r="T44">
            <v>26</v>
          </cell>
          <cell r="U44" t="str">
            <v>Hà Tây</v>
          </cell>
          <cell r="V44" t="str">
            <v>Khu 2, Thôn Giang Triều, xã Đại Cường, huyện Ứng Hòa, Hà Nội</v>
          </cell>
          <cell r="W44" t="str">
            <v>Quỳnh Đô, Thanh Trì, Hà Nội</v>
          </cell>
          <cell r="X44" t="str">
            <v>01693099636</v>
          </cell>
          <cell r="Y44">
            <v>0</v>
          </cell>
          <cell r="AB44" t="str">
            <v>112040552</v>
          </cell>
          <cell r="AC44" t="str">
            <v>12/05/2004</v>
          </cell>
          <cell r="AD44" t="str">
            <v>Hà Tây</v>
          </cell>
          <cell r="AE44" t="str">
            <v>TC</v>
          </cell>
          <cell r="AF44" t="str">
            <v>Trường Bồi dưỡng CB Giao thông vận tải</v>
          </cell>
          <cell r="AG44" t="str">
            <v>Trung cấp</v>
          </cell>
          <cell r="AH44" t="str">
            <v>Kế toán</v>
          </cell>
          <cell r="AI44">
            <v>2009</v>
          </cell>
          <cell r="AJ44" t="str">
            <v>062704060008308</v>
          </cell>
          <cell r="AM44" t="str">
            <v>0</v>
          </cell>
          <cell r="AN44">
            <v>1.1000000000000001</v>
          </cell>
          <cell r="AO44">
            <v>2970000.0000000005</v>
          </cell>
          <cell r="AP44" t="str">
            <v>07/2013</v>
          </cell>
          <cell r="AS44">
            <v>4800000</v>
          </cell>
          <cell r="AT44">
            <v>0</v>
          </cell>
          <cell r="AU44">
            <v>0</v>
          </cell>
          <cell r="AX44" t="str">
            <v>chính thức</v>
          </cell>
          <cell r="AY44" t="str">
            <v>12 tháng</v>
          </cell>
          <cell r="AZ44" t="str">
            <v>01/05/2014</v>
          </cell>
          <cell r="BA44" t="str">
            <v>30/04/2015</v>
          </cell>
          <cell r="BB44">
            <v>12.133333333333333</v>
          </cell>
          <cell r="BC44" t="str">
            <v>x</v>
          </cell>
          <cell r="BD44" t="str">
            <v>x</v>
          </cell>
          <cell r="BE44" t="str">
            <v>x</v>
          </cell>
          <cell r="BG44" t="str">
            <v>x</v>
          </cell>
          <cell r="BH44" t="str">
            <v>x</v>
          </cell>
          <cell r="BL44" t="str">
            <v>Có gia đình</v>
          </cell>
          <cell r="BM44" t="str">
            <v>Trần Văn Minh</v>
          </cell>
          <cell r="BN44" t="str">
            <v>Trần Thị Thu Hằng - 2012</v>
          </cell>
          <cell r="BT44" t="str">
            <v/>
          </cell>
          <cell r="BU44" t="str">
            <v/>
          </cell>
          <cell r="BV44">
            <v>42104</v>
          </cell>
          <cell r="BW44" t="str">
            <v>8101473208</v>
          </cell>
          <cell r="BZ44" t="str">
            <v>N1</v>
          </cell>
          <cell r="CA44">
            <v>19</v>
          </cell>
          <cell r="CB44" t="str">
            <v>NGUYỄN THỊ TUYẾT</v>
          </cell>
          <cell r="CC44">
            <v>14</v>
          </cell>
        </row>
        <row r="45">
          <cell r="C45" t="str">
            <v>CNF_038</v>
          </cell>
          <cell r="D45" t="str">
            <v>Nguyễn Thị Phương</v>
          </cell>
          <cell r="E45" t="str">
            <v>Nữ</v>
          </cell>
          <cell r="F45" t="str">
            <v>cf101</v>
          </cell>
          <cell r="G45" t="str">
            <v>BP. Kho vận</v>
          </cell>
          <cell r="H45" t="str">
            <v>Nhân viên Phụ kho</v>
          </cell>
          <cell r="I45" t="str">
            <v>Kho hàng Công ty - 430 Vạn Phúc, Hà Đông</v>
          </cell>
          <cell r="J45" t="str">
            <v>01/03/2013</v>
          </cell>
          <cell r="K45">
            <v>1</v>
          </cell>
          <cell r="L45">
            <v>3</v>
          </cell>
          <cell r="M45">
            <v>2013</v>
          </cell>
          <cell r="N45" t="str">
            <v>ON</v>
          </cell>
          <cell r="P45" t="str">
            <v>16/08/1978</v>
          </cell>
          <cell r="Q45">
            <v>16</v>
          </cell>
          <cell r="R45">
            <v>8</v>
          </cell>
          <cell r="S45">
            <v>1978</v>
          </cell>
          <cell r="T45">
            <v>36</v>
          </cell>
          <cell r="V45" t="str">
            <v>xã Đồng Lạc, Chương Mỹ, Hà Nội</v>
          </cell>
          <cell r="W45" t="str">
            <v>xã Đồng Lạc, Chương Mỹ, Hà Nội</v>
          </cell>
          <cell r="X45" t="str">
            <v>01678597907</v>
          </cell>
          <cell r="Y45">
            <v>0</v>
          </cell>
          <cell r="AB45" t="str">
            <v xml:space="preserve">112338335 </v>
          </cell>
          <cell r="AC45" t="str">
            <v xml:space="preserve">02/08/2006 </v>
          </cell>
          <cell r="AD45" t="str">
            <v>Hà Nội</v>
          </cell>
          <cell r="AE45" t="str">
            <v>THCS</v>
          </cell>
          <cell r="AJ45" t="str">
            <v>062704060008327</v>
          </cell>
          <cell r="AM45" t="str">
            <v>0</v>
          </cell>
          <cell r="AN45">
            <v>1.1000000000000001</v>
          </cell>
          <cell r="AO45">
            <v>2970000.0000000005</v>
          </cell>
          <cell r="AP45" t="str">
            <v>07/2013</v>
          </cell>
          <cell r="AS45">
            <v>4800000</v>
          </cell>
          <cell r="AT45">
            <v>0</v>
          </cell>
          <cell r="AU45">
            <v>0</v>
          </cell>
          <cell r="AX45" t="str">
            <v>chính thức</v>
          </cell>
          <cell r="AY45" t="str">
            <v>12 tháng</v>
          </cell>
          <cell r="AZ45" t="str">
            <v>16/04/2014</v>
          </cell>
          <cell r="BA45" t="str">
            <v>15/04/2015</v>
          </cell>
          <cell r="BB45">
            <v>12.133333333333333</v>
          </cell>
          <cell r="BD45" t="str">
            <v>x</v>
          </cell>
          <cell r="BF45" t="str">
            <v>x</v>
          </cell>
          <cell r="BG45" t="str">
            <v>x</v>
          </cell>
          <cell r="BI45" t="str">
            <v>x</v>
          </cell>
          <cell r="BJ45" t="str">
            <v>x</v>
          </cell>
          <cell r="BL45" t="str">
            <v>Có gia đình</v>
          </cell>
          <cell r="BM45" t="str">
            <v>Nguyễn Văn Tuyền</v>
          </cell>
          <cell r="BN45" t="str">
            <v>Nguyễn Văn Tuyến - 1998</v>
          </cell>
          <cell r="BP45" t="str">
            <v>Nguyễn Thị Quyên - 2002</v>
          </cell>
          <cell r="BT45" t="str">
            <v/>
          </cell>
          <cell r="BU45" t="str">
            <v/>
          </cell>
          <cell r="BV45">
            <v>42089</v>
          </cell>
          <cell r="BW45" t="str">
            <v>8309007492</v>
          </cell>
          <cell r="BZ45" t="str">
            <v>N1</v>
          </cell>
          <cell r="CA45">
            <v>4</v>
          </cell>
          <cell r="CB45" t="str">
            <v>NGUYỄN THỊ PHƯƠNG</v>
          </cell>
          <cell r="CC45">
            <v>14</v>
          </cell>
        </row>
        <row r="46">
          <cell r="C46" t="str">
            <v>CNF_039</v>
          </cell>
          <cell r="D46" t="str">
            <v>Vũ Thị Hiền</v>
          </cell>
          <cell r="E46" t="str">
            <v>Nữ</v>
          </cell>
          <cell r="F46" t="str">
            <v>cf101</v>
          </cell>
          <cell r="G46" t="str">
            <v>BP. Kho vận</v>
          </cell>
          <cell r="H46" t="str">
            <v>Nhân viên Phụ kho</v>
          </cell>
          <cell r="I46" t="str">
            <v>Kho hàng Công ty - 430 Vạn Phúc, Hà Đông</v>
          </cell>
          <cell r="J46" t="str">
            <v>14/03/2012</v>
          </cell>
          <cell r="K46">
            <v>14</v>
          </cell>
          <cell r="L46">
            <v>3</v>
          </cell>
          <cell r="M46">
            <v>2012</v>
          </cell>
          <cell r="N46" t="str">
            <v>ON</v>
          </cell>
          <cell r="P46" t="str">
            <v>01/06/1978</v>
          </cell>
          <cell r="Q46">
            <v>1</v>
          </cell>
          <cell r="R46">
            <v>6</v>
          </cell>
          <cell r="S46">
            <v>1978</v>
          </cell>
          <cell r="T46">
            <v>36</v>
          </cell>
          <cell r="V46" t="str">
            <v>Khối Hạnh Phúc, Vạn Phúc, Hà Đông</v>
          </cell>
          <cell r="W46" t="str">
            <v>Khối Hạnh Phúc, Vạn Phúc, Hà Đông</v>
          </cell>
          <cell r="X46" t="str">
            <v>0902193132</v>
          </cell>
          <cell r="Y46">
            <v>0</v>
          </cell>
          <cell r="AB46" t="str">
            <v>111671803</v>
          </cell>
          <cell r="AC46" t="str">
            <v>16/4/2003</v>
          </cell>
          <cell r="AD46" t="str">
            <v>Hà Tây</v>
          </cell>
          <cell r="AE46" t="str">
            <v>NG</v>
          </cell>
          <cell r="AF46" t="str">
            <v>THPT</v>
          </cell>
          <cell r="AJ46" t="str">
            <v>025704061388443</v>
          </cell>
          <cell r="AM46" t="str">
            <v>0</v>
          </cell>
          <cell r="AN46">
            <v>1.1000000000000001</v>
          </cell>
          <cell r="AO46">
            <v>2970000.0000000005</v>
          </cell>
          <cell r="AP46" t="str">
            <v>02/2013</v>
          </cell>
          <cell r="AS46">
            <v>4800000</v>
          </cell>
          <cell r="AT46">
            <v>0</v>
          </cell>
          <cell r="AU46">
            <v>0</v>
          </cell>
          <cell r="AW46">
            <v>0</v>
          </cell>
          <cell r="AX46" t="str">
            <v>chính thức</v>
          </cell>
          <cell r="AY46" t="str">
            <v>12 tháng</v>
          </cell>
          <cell r="AZ46" t="str">
            <v>15/11/2013</v>
          </cell>
          <cell r="BA46" t="str">
            <v>14/11/2014</v>
          </cell>
          <cell r="BB46">
            <v>12.133333333333333</v>
          </cell>
          <cell r="BD46" t="str">
            <v>x</v>
          </cell>
          <cell r="BG46" t="str">
            <v>x</v>
          </cell>
          <cell r="BI46" t="str">
            <v>x</v>
          </cell>
          <cell r="BL46" t="str">
            <v>Có gia đình</v>
          </cell>
          <cell r="BM46" t="str">
            <v>Nguyễn Văn Giao</v>
          </cell>
          <cell r="BN46" t="str">
            <v>Nguyễn Minh Diệp - 2001</v>
          </cell>
          <cell r="BP46" t="str">
            <v>Nguyễn Tiến Dũng - 2009</v>
          </cell>
          <cell r="BT46" t="str">
            <v/>
          </cell>
          <cell r="BU46" t="str">
            <v/>
          </cell>
          <cell r="BV46">
            <v>41937</v>
          </cell>
          <cell r="BZ46" t="str">
            <v>N1</v>
          </cell>
          <cell r="CA46">
            <v>4</v>
          </cell>
          <cell r="CB46" t="str">
            <v>VŨ THỊ HIỀN</v>
          </cell>
          <cell r="CC46">
            <v>26</v>
          </cell>
        </row>
        <row r="47">
          <cell r="C47" t="str">
            <v>CNF_040</v>
          </cell>
          <cell r="D47" t="str">
            <v>Nguyễn Thị Hương</v>
          </cell>
          <cell r="E47" t="str">
            <v>Nữ</v>
          </cell>
          <cell r="F47" t="str">
            <v>cf101</v>
          </cell>
          <cell r="G47" t="str">
            <v>BP. Kho vận</v>
          </cell>
          <cell r="H47" t="str">
            <v>Nhân viên Phụ kho</v>
          </cell>
          <cell r="I47" t="str">
            <v>Kho hàng Công ty - 430 Vạn Phúc, Hà Đông</v>
          </cell>
          <cell r="J47" t="str">
            <v>02/07/2012</v>
          </cell>
          <cell r="K47">
            <v>2</v>
          </cell>
          <cell r="L47">
            <v>7</v>
          </cell>
          <cell r="M47">
            <v>2012</v>
          </cell>
          <cell r="N47" t="str">
            <v>ON</v>
          </cell>
          <cell r="P47" t="str">
            <v>18/05/1981</v>
          </cell>
          <cell r="Q47">
            <v>18</v>
          </cell>
          <cell r="R47">
            <v>5</v>
          </cell>
          <cell r="S47">
            <v>1981</v>
          </cell>
          <cell r="T47">
            <v>33</v>
          </cell>
          <cell r="U47" t="str">
            <v>Hà Tây</v>
          </cell>
          <cell r="V47" t="str">
            <v>Do Lộ, Yên Nghĩa, Hà Đông, Hà Nội</v>
          </cell>
          <cell r="W47" t="str">
            <v>Do Lộ, Yên Nghĩa, Hà Đông, Hà Nội</v>
          </cell>
          <cell r="X47" t="str">
            <v>01679771686</v>
          </cell>
          <cell r="Y47">
            <v>0</v>
          </cell>
          <cell r="AB47" t="str">
            <v>111651912</v>
          </cell>
          <cell r="AC47" t="str">
            <v>22/03/1999</v>
          </cell>
          <cell r="AD47" t="str">
            <v>Hà Tây</v>
          </cell>
          <cell r="AE47" t="str">
            <v>THCS</v>
          </cell>
          <cell r="AF47" t="str">
            <v>THPT</v>
          </cell>
          <cell r="AI47">
            <v>1999</v>
          </cell>
          <cell r="AJ47" t="str">
            <v>025704061396448</v>
          </cell>
          <cell r="AN47">
            <v>1.1000000000000001</v>
          </cell>
          <cell r="AO47">
            <v>2970000.0000000005</v>
          </cell>
          <cell r="AP47" t="str">
            <v>02/2013</v>
          </cell>
          <cell r="AS47">
            <v>4800000</v>
          </cell>
          <cell r="AT47">
            <v>0</v>
          </cell>
          <cell r="AU47">
            <v>0</v>
          </cell>
          <cell r="AX47" t="str">
            <v>chính thức</v>
          </cell>
          <cell r="AY47" t="str">
            <v>24 tháng</v>
          </cell>
          <cell r="BB47" t="str">
            <v/>
          </cell>
          <cell r="BC47" t="str">
            <v>x</v>
          </cell>
          <cell r="BD47" t="str">
            <v>x</v>
          </cell>
          <cell r="BE47" t="str">
            <v>x</v>
          </cell>
          <cell r="BF47" t="str">
            <v>x</v>
          </cell>
          <cell r="BG47" t="str">
            <v>x</v>
          </cell>
          <cell r="BL47" t="str">
            <v>Có gia đình</v>
          </cell>
          <cell r="BM47" t="str">
            <v>Lê Đình Thịnh</v>
          </cell>
          <cell r="BN47" t="str">
            <v>Lê Quốc Đạt - 2002</v>
          </cell>
          <cell r="BP47" t="str">
            <v>Lê Minh Tiến - 2008</v>
          </cell>
          <cell r="BT47" t="str">
            <v/>
          </cell>
          <cell r="BU47" t="str">
            <v/>
          </cell>
          <cell r="BV47" t="str">
            <v/>
          </cell>
          <cell r="BW47" t="str">
            <v>8009750629</v>
          </cell>
          <cell r="BZ47" t="str">
            <v>N1</v>
          </cell>
          <cell r="CA47">
            <v>4</v>
          </cell>
          <cell r="CB47" t="str">
            <v>NGUYỄN THỊ HƯƠNG</v>
          </cell>
          <cell r="CC47">
            <v>22</v>
          </cell>
        </row>
        <row r="48">
          <cell r="C48" t="str">
            <v>CNF_041</v>
          </cell>
          <cell r="D48" t="str">
            <v>Hoàng Hiệp</v>
          </cell>
          <cell r="E48" t="str">
            <v>Nam</v>
          </cell>
          <cell r="F48" t="str">
            <v>cf101</v>
          </cell>
          <cell r="G48" t="str">
            <v>BP. Kho vận</v>
          </cell>
          <cell r="H48" t="str">
            <v>Nhân viên Phụ kho</v>
          </cell>
          <cell r="I48" t="str">
            <v>Kho hàng Công ty - 430 Vạn Phúc, Hà Đông</v>
          </cell>
          <cell r="J48" t="str">
            <v>01/04/2013</v>
          </cell>
          <cell r="K48">
            <v>1</v>
          </cell>
          <cell r="L48">
            <v>4</v>
          </cell>
          <cell r="M48">
            <v>2013</v>
          </cell>
          <cell r="N48" t="str">
            <v>OFF</v>
          </cell>
          <cell r="O48" t="str">
            <v>18/12/2013</v>
          </cell>
          <cell r="P48" t="str">
            <v>15/10/1988</v>
          </cell>
          <cell r="Q48">
            <v>15</v>
          </cell>
          <cell r="R48">
            <v>10</v>
          </cell>
          <cell r="S48">
            <v>1988</v>
          </cell>
          <cell r="T48">
            <v>26</v>
          </cell>
          <cell r="U48" t="str">
            <v>Hòa Bình</v>
          </cell>
          <cell r="V48" t="str">
            <v>Tân Thịnh, TX Hòa Bình, Hòa Bình</v>
          </cell>
          <cell r="X48" t="str">
            <v>01656075660</v>
          </cell>
          <cell r="Y48">
            <v>0</v>
          </cell>
          <cell r="AB48" t="str">
            <v>113294079</v>
          </cell>
          <cell r="AC48" t="str">
            <v>23/02/2010</v>
          </cell>
          <cell r="AD48" t="str">
            <v>Hòa Bình</v>
          </cell>
          <cell r="AE48" t="str">
            <v>CĐ</v>
          </cell>
          <cell r="AF48" t="str">
            <v>ĐH Công nghiệp HN</v>
          </cell>
          <cell r="AG48" t="str">
            <v>CĐ chính quy</v>
          </cell>
          <cell r="AH48" t="str">
            <v>Tin học</v>
          </cell>
          <cell r="AI48">
            <v>2010</v>
          </cell>
          <cell r="AJ48" t="str">
            <v>062704060007096</v>
          </cell>
          <cell r="AM48" t="str">
            <v>0</v>
          </cell>
          <cell r="AN48">
            <v>1.0900000000000001</v>
          </cell>
          <cell r="AO48">
            <v>2943000</v>
          </cell>
          <cell r="AP48" t="str">
            <v>07/2013</v>
          </cell>
          <cell r="AS48">
            <v>4800000</v>
          </cell>
          <cell r="AT48">
            <v>0</v>
          </cell>
          <cell r="AU48">
            <v>0</v>
          </cell>
          <cell r="AX48" t="str">
            <v>chấm dứt HĐLĐ</v>
          </cell>
          <cell r="BB48" t="str">
            <v/>
          </cell>
          <cell r="BD48" t="str">
            <v>x</v>
          </cell>
          <cell r="BE48" t="str">
            <v>x</v>
          </cell>
          <cell r="BF48" t="str">
            <v>x</v>
          </cell>
          <cell r="BH48" t="str">
            <v>x</v>
          </cell>
          <cell r="BL48" t="str">
            <v>Độc thân</v>
          </cell>
          <cell r="BT48" t="str">
            <v/>
          </cell>
          <cell r="BU48" t="str">
            <v/>
          </cell>
          <cell r="BV48" t="str">
            <v/>
          </cell>
          <cell r="BW48" t="str">
            <v>8092256645</v>
          </cell>
          <cell r="BZ48" t="str">
            <v>N1</v>
          </cell>
          <cell r="CA48">
            <v>4</v>
          </cell>
          <cell r="CB48" t="str">
            <v>HOÀNG HIỆP</v>
          </cell>
          <cell r="CC48" t="str">
            <v>-</v>
          </cell>
        </row>
        <row r="49">
          <cell r="C49" t="str">
            <v>CNF_042</v>
          </cell>
          <cell r="D49" t="str">
            <v>Nguyễn Thị Hạnh</v>
          </cell>
          <cell r="E49" t="str">
            <v>Nữ</v>
          </cell>
          <cell r="F49" t="str">
            <v>cf101</v>
          </cell>
          <cell r="G49" t="str">
            <v>BP. Kho vận</v>
          </cell>
          <cell r="H49" t="str">
            <v>Nhân viên Phụ kho</v>
          </cell>
          <cell r="I49" t="str">
            <v>Kho hàng Công ty - 430 Vạn Phúc, Hà Đông</v>
          </cell>
          <cell r="J49" t="str">
            <v>01/03/2013</v>
          </cell>
          <cell r="K49">
            <v>1</v>
          </cell>
          <cell r="L49">
            <v>3</v>
          </cell>
          <cell r="M49">
            <v>2013</v>
          </cell>
          <cell r="N49" t="str">
            <v>ON</v>
          </cell>
          <cell r="P49" t="str">
            <v>17/12/1975</v>
          </cell>
          <cell r="Q49">
            <v>17</v>
          </cell>
          <cell r="R49">
            <v>12</v>
          </cell>
          <cell r="S49">
            <v>1975</v>
          </cell>
          <cell r="T49">
            <v>39</v>
          </cell>
          <cell r="U49" t="str">
            <v>Hà Nội</v>
          </cell>
          <cell r="V49" t="str">
            <v>Tổ 4, Do Lộ, phường Yên Nghĩa, Hà Đông, Hà Nội</v>
          </cell>
          <cell r="W49" t="str">
            <v>Tổ 4, Do Lộ, phường Yên Nghĩa, Hà Đông, Hà Nội</v>
          </cell>
          <cell r="X49" t="str">
            <v>01626540178</v>
          </cell>
          <cell r="Y49">
            <v>0</v>
          </cell>
          <cell r="AB49" t="str">
            <v>017229734</v>
          </cell>
          <cell r="AC49" t="str">
            <v>25/11/2010</v>
          </cell>
          <cell r="AD49" t="str">
            <v>Hà Nội</v>
          </cell>
          <cell r="AE49" t="str">
            <v>THCS</v>
          </cell>
          <cell r="AJ49" t="str">
            <v>062704060008312</v>
          </cell>
          <cell r="AM49" t="str">
            <v>0</v>
          </cell>
          <cell r="AN49">
            <v>1.1000000000000001</v>
          </cell>
          <cell r="AO49">
            <v>2970000.0000000005</v>
          </cell>
          <cell r="AP49" t="str">
            <v>07/2013</v>
          </cell>
          <cell r="AS49">
            <v>4800000</v>
          </cell>
          <cell r="AT49">
            <v>0</v>
          </cell>
          <cell r="AU49">
            <v>0</v>
          </cell>
          <cell r="AX49" t="str">
            <v>chính thức</v>
          </cell>
          <cell r="AY49" t="str">
            <v>12 tháng</v>
          </cell>
          <cell r="AZ49" t="str">
            <v>01/04/2014</v>
          </cell>
          <cell r="BA49" t="str">
            <v>31/03/2015</v>
          </cell>
          <cell r="BB49">
            <v>12.133333333333333</v>
          </cell>
          <cell r="BC49" t="str">
            <v>x</v>
          </cell>
          <cell r="BE49" t="str">
            <v>x</v>
          </cell>
          <cell r="BF49" t="str">
            <v>x</v>
          </cell>
          <cell r="BI49" t="str">
            <v>x</v>
          </cell>
          <cell r="BJ49" t="str">
            <v>x</v>
          </cell>
          <cell r="BL49" t="str">
            <v>Có gia đình</v>
          </cell>
          <cell r="BM49" t="str">
            <v>Đặng Như Huy</v>
          </cell>
          <cell r="BN49" t="str">
            <v>Đặng Thị Thúy - 1994</v>
          </cell>
          <cell r="BP49" t="str">
            <v>Đặng Như Quang - 2004</v>
          </cell>
          <cell r="BT49" t="str">
            <v/>
          </cell>
          <cell r="BU49" t="str">
            <v/>
          </cell>
          <cell r="BV49">
            <v>42074</v>
          </cell>
          <cell r="BZ49" t="str">
            <v>N1</v>
          </cell>
          <cell r="CA49">
            <v>4</v>
          </cell>
          <cell r="CB49" t="str">
            <v>NGUYỄN THỊ HẠNH</v>
          </cell>
          <cell r="CC49">
            <v>14</v>
          </cell>
        </row>
        <row r="50">
          <cell r="C50" t="str">
            <v>CNF_043</v>
          </cell>
          <cell r="D50" t="str">
            <v>Vũ Ngọc Thìn</v>
          </cell>
          <cell r="E50" t="str">
            <v>Nam</v>
          </cell>
          <cell r="F50" t="str">
            <v>cf101</v>
          </cell>
          <cell r="G50" t="str">
            <v>BP. Kho vận</v>
          </cell>
          <cell r="H50" t="str">
            <v>Thủ kho Thành phẩm</v>
          </cell>
          <cell r="I50" t="str">
            <v>Kho hàng Công ty - 430 Vạn Phúc, Hà Đông</v>
          </cell>
          <cell r="J50" t="str">
            <v>25/03/2013</v>
          </cell>
          <cell r="K50">
            <v>25</v>
          </cell>
          <cell r="L50">
            <v>3</v>
          </cell>
          <cell r="M50">
            <v>2013</v>
          </cell>
          <cell r="N50" t="str">
            <v>ON</v>
          </cell>
          <cell r="P50" t="str">
            <v>17/03/1988</v>
          </cell>
          <cell r="Q50">
            <v>17</v>
          </cell>
          <cell r="R50">
            <v>3</v>
          </cell>
          <cell r="S50">
            <v>1988</v>
          </cell>
          <cell r="T50">
            <v>26</v>
          </cell>
          <cell r="U50" t="str">
            <v>Nghệ An</v>
          </cell>
          <cell r="V50" t="str">
            <v>Quỳnh Hưng, Quỳnh Lưu, Nghệ An</v>
          </cell>
          <cell r="W50" t="str">
            <v>Thôn Nhân Mỹ, Mỹ Đình, Từ Liêm, Hà Nội</v>
          </cell>
          <cell r="X50" t="str">
            <v>0919399931</v>
          </cell>
          <cell r="Y50">
            <v>0</v>
          </cell>
          <cell r="Z50" t="str">
            <v>thinvn@canifa.com</v>
          </cell>
          <cell r="AA50" t="str">
            <v>thin_kho.canifa</v>
          </cell>
          <cell r="AB50" t="str">
            <v>186680935</v>
          </cell>
          <cell r="AC50" t="str">
            <v>22/05/2006</v>
          </cell>
          <cell r="AD50" t="str">
            <v>Nghệ An</v>
          </cell>
          <cell r="AE50" t="str">
            <v>ĐH</v>
          </cell>
          <cell r="AF50" t="str">
            <v>ĐH Giao thông Vận Tải</v>
          </cell>
          <cell r="AG50" t="str">
            <v>ĐH - Chính quy</v>
          </cell>
          <cell r="AH50" t="str">
            <v>Cơ khí chuyên dùng</v>
          </cell>
          <cell r="AI50">
            <v>2011</v>
          </cell>
          <cell r="AJ50" t="str">
            <v>062704060008255</v>
          </cell>
          <cell r="AM50" t="str">
            <v>0</v>
          </cell>
          <cell r="AN50">
            <v>1.39</v>
          </cell>
          <cell r="AO50">
            <v>3752999.9999999995</v>
          </cell>
          <cell r="AP50" t="str">
            <v>07/2013</v>
          </cell>
          <cell r="AS50">
            <v>6000000</v>
          </cell>
          <cell r="AT50">
            <v>100000</v>
          </cell>
          <cell r="AU50">
            <v>0</v>
          </cell>
          <cell r="AX50" t="str">
            <v>chính thức</v>
          </cell>
          <cell r="AY50" t="str">
            <v>12 tháng</v>
          </cell>
          <cell r="AZ50" t="str">
            <v>01/06/2013</v>
          </cell>
          <cell r="BA50" t="str">
            <v>31/05/2014</v>
          </cell>
          <cell r="BB50">
            <v>12.133333333333333</v>
          </cell>
          <cell r="BC50" t="str">
            <v>x</v>
          </cell>
          <cell r="BD50" t="str">
            <v>x</v>
          </cell>
          <cell r="BE50" t="str">
            <v>x</v>
          </cell>
          <cell r="BF50" t="str">
            <v>x</v>
          </cell>
          <cell r="BG50" t="str">
            <v>x</v>
          </cell>
          <cell r="BH50" t="str">
            <v>x</v>
          </cell>
          <cell r="BI50" t="str">
            <v>x</v>
          </cell>
          <cell r="BJ50" t="str">
            <v>x</v>
          </cell>
          <cell r="BK50" t="str">
            <v>x</v>
          </cell>
          <cell r="BL50" t="str">
            <v>Độc thân</v>
          </cell>
          <cell r="BT50" t="str">
            <v/>
          </cell>
          <cell r="BU50" t="str">
            <v/>
          </cell>
          <cell r="BV50">
            <v>41770</v>
          </cell>
          <cell r="BW50" t="str">
            <v>8155573329</v>
          </cell>
          <cell r="BZ50" t="str">
            <v>N2</v>
          </cell>
          <cell r="CA50">
            <v>4</v>
          </cell>
          <cell r="CB50" t="str">
            <v>VŨ NGỌC THÌN</v>
          </cell>
          <cell r="CC50">
            <v>13</v>
          </cell>
        </row>
        <row r="51">
          <cell r="C51" t="str">
            <v>CNF_044</v>
          </cell>
          <cell r="D51" t="str">
            <v>Hoàng Thị Nga</v>
          </cell>
          <cell r="E51" t="str">
            <v>Nữ</v>
          </cell>
          <cell r="F51" t="str">
            <v>cf101</v>
          </cell>
          <cell r="G51" t="str">
            <v>BP. Kho vận</v>
          </cell>
          <cell r="H51" t="str">
            <v>Thủ kho NL</v>
          </cell>
          <cell r="I51" t="str">
            <v>Kho hàng Công ty - 430 Vạn Phúc, Hà Đông</v>
          </cell>
          <cell r="J51" t="str">
            <v>01/08/2007</v>
          </cell>
          <cell r="K51">
            <v>1</v>
          </cell>
          <cell r="L51">
            <v>8</v>
          </cell>
          <cell r="M51">
            <v>2007</v>
          </cell>
          <cell r="N51" t="str">
            <v>ON</v>
          </cell>
          <cell r="P51" t="str">
            <v>08/10/1976</v>
          </cell>
          <cell r="Q51">
            <v>8</v>
          </cell>
          <cell r="R51">
            <v>10</v>
          </cell>
          <cell r="S51">
            <v>1976</v>
          </cell>
          <cell r="T51">
            <v>38</v>
          </cell>
          <cell r="U51" t="str">
            <v>Hà Tây</v>
          </cell>
          <cell r="V51" t="str">
            <v>Kim Bồng, Kim Đường, Ứng Hòa, Hà Nội</v>
          </cell>
          <cell r="W51" t="str">
            <v>Khu TT Công ty CP GT Phú Lãm, Hà Đông</v>
          </cell>
          <cell r="X51" t="str">
            <v>0985791281</v>
          </cell>
          <cell r="Y51">
            <v>0</v>
          </cell>
          <cell r="Z51" t="str">
            <v>ngaht@canifa.com</v>
          </cell>
          <cell r="AE51" t="str">
            <v>ĐH</v>
          </cell>
          <cell r="AF51" t="str">
            <v>ĐH Mở Hà Nội</v>
          </cell>
          <cell r="AG51" t="str">
            <v>Từ Xa</v>
          </cell>
          <cell r="AH51" t="str">
            <v>Tiếng Anh</v>
          </cell>
          <cell r="AI51">
            <v>2000</v>
          </cell>
          <cell r="AJ51" t="str">
            <v>025704060363266</v>
          </cell>
          <cell r="AM51" t="str">
            <v>0109060038</v>
          </cell>
          <cell r="AN51">
            <v>1.75</v>
          </cell>
          <cell r="AO51">
            <v>4725000</v>
          </cell>
          <cell r="AP51" t="str">
            <v>04/2007</v>
          </cell>
          <cell r="AS51">
            <v>6800000</v>
          </cell>
          <cell r="AT51">
            <v>100000</v>
          </cell>
          <cell r="AU51">
            <v>0</v>
          </cell>
          <cell r="AX51" t="str">
            <v>KXĐTH</v>
          </cell>
          <cell r="AY51" t="str">
            <v>Không xác định thời hạn</v>
          </cell>
          <cell r="AZ51" t="str">
            <v>01/05/2010</v>
          </cell>
          <cell r="BB51" t="str">
            <v/>
          </cell>
          <cell r="BD51" t="str">
            <v>x</v>
          </cell>
          <cell r="BF51" t="str">
            <v>x</v>
          </cell>
          <cell r="BL51" t="str">
            <v>Có gia đình</v>
          </cell>
          <cell r="BM51" t="str">
            <v>Phan Anh Tuấn</v>
          </cell>
          <cell r="BN51" t="str">
            <v>Phan Anh Đức - 1999</v>
          </cell>
          <cell r="BP51" t="str">
            <v>Phan Thị Hải Yến</v>
          </cell>
          <cell r="BT51" t="str">
            <v/>
          </cell>
          <cell r="BU51" t="str">
            <v/>
          </cell>
          <cell r="BV51" t="str">
            <v/>
          </cell>
          <cell r="BW51" t="str">
            <v>8010440533</v>
          </cell>
          <cell r="BZ51" t="str">
            <v>N2</v>
          </cell>
          <cell r="CA51">
            <v>4</v>
          </cell>
          <cell r="CB51" t="str">
            <v>HOÀNG THỊ NGA</v>
          </cell>
          <cell r="CC51">
            <v>82</v>
          </cell>
        </row>
        <row r="52">
          <cell r="C52" t="str">
            <v>CNF_045</v>
          </cell>
          <cell r="D52" t="str">
            <v>Hoàng Văn Quân</v>
          </cell>
          <cell r="E52" t="str">
            <v>Nam</v>
          </cell>
          <cell r="F52" t="str">
            <v>cf101</v>
          </cell>
          <cell r="G52" t="str">
            <v>BP. Kho vận</v>
          </cell>
          <cell r="H52" t="str">
            <v>Nhân viên Phụ kho (vận chuyển)</v>
          </cell>
          <cell r="I52" t="str">
            <v>Kho hàng Công ty - 430 Vạn Phúc, Hà Đông</v>
          </cell>
          <cell r="J52" t="str">
            <v>20/05/2013</v>
          </cell>
          <cell r="K52">
            <v>20</v>
          </cell>
          <cell r="L52">
            <v>5</v>
          </cell>
          <cell r="M52">
            <v>2013</v>
          </cell>
          <cell r="N52" t="str">
            <v>ON</v>
          </cell>
          <cell r="P52" t="str">
            <v>10/01/1988</v>
          </cell>
          <cell r="Q52">
            <v>10</v>
          </cell>
          <cell r="R52">
            <v>1</v>
          </cell>
          <cell r="S52">
            <v>1988</v>
          </cell>
          <cell r="T52">
            <v>26</v>
          </cell>
          <cell r="U52" t="str">
            <v>Hà Tây</v>
          </cell>
          <cell r="V52" t="str">
            <v>Kim Đường, Ứng Hòa, Hà Nội</v>
          </cell>
          <cell r="W52" t="str">
            <v>Trung Văn, Từ Liêm, Hà Nội</v>
          </cell>
          <cell r="X52" t="str">
            <v>0165.7082.522</v>
          </cell>
          <cell r="AB52" t="str">
            <v>112240885</v>
          </cell>
          <cell r="AC52" t="str">
            <v>05/10/2005</v>
          </cell>
          <cell r="AD52" t="str">
            <v>Hà Nội</v>
          </cell>
          <cell r="AE52" t="str">
            <v>ĐH</v>
          </cell>
          <cell r="AF52" t="str">
            <v>ĐH Dân lập Phương Đông</v>
          </cell>
          <cell r="AG52" t="str">
            <v>Chính quy</v>
          </cell>
          <cell r="AH52" t="str">
            <v>Tiếng Anh</v>
          </cell>
          <cell r="AI52">
            <v>2013</v>
          </cell>
          <cell r="AJ52" t="str">
            <v>062704060012110</v>
          </cell>
          <cell r="AM52" t="str">
            <v>0114056880</v>
          </cell>
          <cell r="AN52">
            <v>1.1000000000000001</v>
          </cell>
          <cell r="AO52">
            <v>2970000.0000000005</v>
          </cell>
          <cell r="AP52" t="str">
            <v>01/2014</v>
          </cell>
          <cell r="AS52">
            <v>5000000</v>
          </cell>
          <cell r="AT52">
            <v>150000</v>
          </cell>
          <cell r="AX52" t="str">
            <v>chính thức</v>
          </cell>
          <cell r="AY52" t="str">
            <v>12 tháng</v>
          </cell>
          <cell r="AZ52" t="str">
            <v>01/01/2014</v>
          </cell>
          <cell r="BA52" t="str">
            <v>31/12/2014</v>
          </cell>
          <cell r="BB52">
            <v>12.133333333333333</v>
          </cell>
          <cell r="BC52" t="str">
            <v>x</v>
          </cell>
          <cell r="BD52" t="str">
            <v>x</v>
          </cell>
          <cell r="BE52" t="str">
            <v>x</v>
          </cell>
          <cell r="BF52" t="str">
            <v>x</v>
          </cell>
          <cell r="BG52" t="str">
            <v>x</v>
          </cell>
          <cell r="BI52" t="str">
            <v>x</v>
          </cell>
          <cell r="BJ52" t="str">
            <v>x</v>
          </cell>
          <cell r="BK52" t="str">
            <v>x</v>
          </cell>
          <cell r="BT52" t="str">
            <v/>
          </cell>
          <cell r="BU52" t="str">
            <v/>
          </cell>
          <cell r="BV52">
            <v>41984</v>
          </cell>
          <cell r="BZ52" t="str">
            <v>N1</v>
          </cell>
          <cell r="CA52">
            <v>4</v>
          </cell>
          <cell r="CB52" t="str">
            <v>HOÀNG VĂN QUÂN</v>
          </cell>
          <cell r="CC52">
            <v>12</v>
          </cell>
        </row>
        <row r="53">
          <cell r="C53" t="str">
            <v>CNF_046</v>
          </cell>
          <cell r="D53" t="str">
            <v>Nguyễn Văn Bình</v>
          </cell>
          <cell r="E53" t="str">
            <v>Nam</v>
          </cell>
          <cell r="F53" t="str">
            <v>cf101</v>
          </cell>
          <cell r="G53" t="str">
            <v>BP. Kho vận</v>
          </cell>
          <cell r="H53" t="str">
            <v>Trưởng bộ phận Kho vận</v>
          </cell>
          <cell r="I53" t="str">
            <v>Kho hàng Công ty - 430 Vạn Phúc, Hà Đông</v>
          </cell>
          <cell r="J53" t="str">
            <v>24/06/2013</v>
          </cell>
          <cell r="K53">
            <v>24</v>
          </cell>
          <cell r="L53">
            <v>6</v>
          </cell>
          <cell r="M53">
            <v>2013</v>
          </cell>
          <cell r="N53" t="str">
            <v>ON</v>
          </cell>
          <cell r="P53" t="str">
            <v>04/01/1983</v>
          </cell>
          <cell r="Q53">
            <v>4</v>
          </cell>
          <cell r="R53">
            <v>1</v>
          </cell>
          <cell r="S53">
            <v>1983</v>
          </cell>
          <cell r="T53">
            <v>31</v>
          </cell>
          <cell r="U53" t="str">
            <v>Hà Tây</v>
          </cell>
          <cell r="V53" t="str">
            <v>Chúc Sơn, Chương Mỹ, Hà Nội</v>
          </cell>
          <cell r="W53" t="str">
            <v>18, ngõ 158 Trương Định, HN</v>
          </cell>
          <cell r="X53" t="str">
            <v>0904.605.068</v>
          </cell>
          <cell r="Z53" t="str">
            <v>binhnv@canifa.com</v>
          </cell>
          <cell r="AB53" t="str">
            <v>111614974</v>
          </cell>
          <cell r="AC53" t="str">
            <v>25/5/2009</v>
          </cell>
          <cell r="AD53" t="str">
            <v>Hà Nội</v>
          </cell>
          <cell r="AE53" t="str">
            <v>CĐ</v>
          </cell>
          <cell r="AF53" t="str">
            <v>Cao đẳng Cộng đồng</v>
          </cell>
          <cell r="AG53" t="str">
            <v>Chính quy</v>
          </cell>
          <cell r="AH53" t="str">
            <v>Công nghệ thực phẩm</v>
          </cell>
          <cell r="AI53">
            <v>2004</v>
          </cell>
          <cell r="AJ53" t="str">
            <v>062704060012819</v>
          </cell>
          <cell r="AN53">
            <v>1.57</v>
          </cell>
          <cell r="AO53">
            <v>4239000</v>
          </cell>
          <cell r="AP53" t="str">
            <v>Chưa</v>
          </cell>
          <cell r="AS53">
            <v>10000000</v>
          </cell>
          <cell r="AT53">
            <v>200000</v>
          </cell>
          <cell r="AU53">
            <v>0</v>
          </cell>
          <cell r="AW53">
            <v>0</v>
          </cell>
          <cell r="AX53" t="str">
            <v>chính thức</v>
          </cell>
          <cell r="AY53" t="str">
            <v>12 tháng</v>
          </cell>
          <cell r="AZ53" t="str">
            <v>01/12/2013</v>
          </cell>
          <cell r="BA53" t="str">
            <v>30/11/2014</v>
          </cell>
          <cell r="BB53">
            <v>12.133333333333333</v>
          </cell>
          <cell r="BC53" t="str">
            <v>x</v>
          </cell>
          <cell r="BL53" t="str">
            <v>Có gia đình</v>
          </cell>
          <cell r="BM53" t="str">
            <v>Lê Thị Huyền</v>
          </cell>
          <cell r="BN53" t="str">
            <v>Nguyễn Lê Duy Anh - 2009</v>
          </cell>
          <cell r="BT53" t="str">
            <v/>
          </cell>
          <cell r="BU53" t="str">
            <v/>
          </cell>
          <cell r="BV53">
            <v>41953</v>
          </cell>
          <cell r="BZ53" t="str">
            <v>N5</v>
          </cell>
          <cell r="CA53">
            <v>4</v>
          </cell>
          <cell r="CB53" t="str">
            <v>NGUYỄN VĂN BÌNH</v>
          </cell>
          <cell r="CC53">
            <v>10</v>
          </cell>
        </row>
        <row r="54">
          <cell r="C54" t="str">
            <v>CNF_047</v>
          </cell>
          <cell r="D54" t="str">
            <v>Nguyễn Văn Tuấn</v>
          </cell>
          <cell r="E54" t="str">
            <v>Nam</v>
          </cell>
          <cell r="F54" t="str">
            <v>cf101</v>
          </cell>
          <cell r="G54" t="str">
            <v>BP. Kho vận</v>
          </cell>
          <cell r="H54" t="str">
            <v>Nhân viên Phụ kho</v>
          </cell>
          <cell r="I54" t="str">
            <v>Kho hàng Công ty - Hưng Yên</v>
          </cell>
          <cell r="J54" t="str">
            <v>19/08/2013</v>
          </cell>
          <cell r="K54">
            <v>19</v>
          </cell>
          <cell r="L54">
            <v>8</v>
          </cell>
          <cell r="M54">
            <v>2013</v>
          </cell>
          <cell r="N54" t="str">
            <v>ON</v>
          </cell>
          <cell r="P54" t="str">
            <v>23/05/1994</v>
          </cell>
          <cell r="Q54">
            <v>23</v>
          </cell>
          <cell r="R54">
            <v>5</v>
          </cell>
          <cell r="S54">
            <v>1994</v>
          </cell>
          <cell r="T54">
            <v>20</v>
          </cell>
          <cell r="V54" t="str">
            <v>Ngọc Long, Yên Mỹ, Hưng Yên</v>
          </cell>
          <cell r="W54" t="str">
            <v>Ngọc Long, Yên Mỹ, Hưng Yên</v>
          </cell>
          <cell r="X54" t="str">
            <v>0166.887.5198</v>
          </cell>
          <cell r="AB54" t="str">
            <v>145528936</v>
          </cell>
          <cell r="AC54" t="str">
            <v>21/03/2009</v>
          </cell>
          <cell r="AD54" t="str">
            <v>Hưng Yên</v>
          </cell>
          <cell r="AE54" t="str">
            <v>THCS</v>
          </cell>
          <cell r="AF54" t="str">
            <v>THCS</v>
          </cell>
          <cell r="AI54">
            <v>2009</v>
          </cell>
          <cell r="AN54">
            <v>1.1000000000000001</v>
          </cell>
          <cell r="AO54">
            <v>2970000.0000000005</v>
          </cell>
          <cell r="AP54" t="str">
            <v>Chưa</v>
          </cell>
          <cell r="AS54">
            <v>4000000</v>
          </cell>
          <cell r="AT54">
            <v>0</v>
          </cell>
          <cell r="AU54">
            <v>0</v>
          </cell>
          <cell r="AW54">
            <v>0</v>
          </cell>
          <cell r="AX54" t="str">
            <v>chính thức</v>
          </cell>
          <cell r="AY54" t="str">
            <v>12 tháng</v>
          </cell>
          <cell r="AZ54" t="str">
            <v>01/03/2014</v>
          </cell>
          <cell r="BA54" t="str">
            <v>28/02/2015</v>
          </cell>
          <cell r="BB54">
            <v>12.133333333333333</v>
          </cell>
          <cell r="BC54" t="str">
            <v>x</v>
          </cell>
          <cell r="BD54" t="str">
            <v>x</v>
          </cell>
          <cell r="BE54" t="str">
            <v>x</v>
          </cell>
          <cell r="BF54" t="str">
            <v>x</v>
          </cell>
          <cell r="BG54" t="str">
            <v>x</v>
          </cell>
          <cell r="BH54" t="str">
            <v>x</v>
          </cell>
          <cell r="BJ54" t="str">
            <v>x</v>
          </cell>
          <cell r="BL54" t="str">
            <v>Độc thân</v>
          </cell>
          <cell r="BT54" t="str">
            <v/>
          </cell>
          <cell r="BU54" t="str">
            <v/>
          </cell>
          <cell r="BV54">
            <v>42043</v>
          </cell>
          <cell r="BZ54" t="str">
            <v>N1</v>
          </cell>
          <cell r="CA54">
            <v>4</v>
          </cell>
          <cell r="CB54" t="str">
            <v>NGUYỄN VĂN TUẤN</v>
          </cell>
          <cell r="CC54">
            <v>9</v>
          </cell>
        </row>
        <row r="55">
          <cell r="C55" t="str">
            <v>CNF_048</v>
          </cell>
          <cell r="D55" t="str">
            <v>Nguyễn Tiến Trường</v>
          </cell>
          <cell r="E55" t="str">
            <v>Nam</v>
          </cell>
          <cell r="F55" t="str">
            <v>cf101</v>
          </cell>
          <cell r="G55" t="str">
            <v>BP. Kho vận</v>
          </cell>
          <cell r="H55" t="str">
            <v>Nhân viên Vận chuyển</v>
          </cell>
          <cell r="I55" t="str">
            <v>Kho hàng Công ty - 430 Vạn Phúc, Hà Đông</v>
          </cell>
          <cell r="J55" t="str">
            <v>01/05/2014</v>
          </cell>
          <cell r="K55">
            <v>1</v>
          </cell>
          <cell r="L55">
            <v>5</v>
          </cell>
          <cell r="M55">
            <v>2014</v>
          </cell>
          <cell r="N55" t="str">
            <v>ON</v>
          </cell>
          <cell r="P55" t="str">
            <v>09/08/1985</v>
          </cell>
          <cell r="Q55">
            <v>9</v>
          </cell>
          <cell r="R55">
            <v>8</v>
          </cell>
          <cell r="S55">
            <v>1985</v>
          </cell>
          <cell r="T55">
            <v>29</v>
          </cell>
          <cell r="U55" t="str">
            <v>Hà Nam</v>
          </cell>
          <cell r="V55" t="str">
            <v>Kim Bồng, Kim Đường, Ứng Hòa, Hà nội</v>
          </cell>
          <cell r="W55" t="str">
            <v>Cương Ngô, Tứ Hiệp, Thanh Trì, Hà nội</v>
          </cell>
          <cell r="X55" t="str">
            <v>0974.655.285</v>
          </cell>
          <cell r="AB55" t="str">
            <v>168138507</v>
          </cell>
          <cell r="AC55" t="str">
            <v>07/02/2006</v>
          </cell>
          <cell r="AD55" t="str">
            <v>Hà Nam</v>
          </cell>
          <cell r="AE55">
            <v>0</v>
          </cell>
          <cell r="AF55" t="str">
            <v>TH Lâm Nghiệp I TW</v>
          </cell>
          <cell r="AG55" t="str">
            <v>Chính quy</v>
          </cell>
          <cell r="AH55" t="str">
            <v>Kế toán</v>
          </cell>
          <cell r="AI55">
            <v>2006</v>
          </cell>
          <cell r="AJ55" t="str">
            <v>'062704060013743</v>
          </cell>
          <cell r="AN55">
            <v>1.1000000000000001</v>
          </cell>
          <cell r="AO55">
            <v>2970000.0000000005</v>
          </cell>
          <cell r="AP55" t="str">
            <v>05/2014</v>
          </cell>
          <cell r="AS55">
            <v>4800000</v>
          </cell>
          <cell r="AT55">
            <v>150000</v>
          </cell>
          <cell r="AW55">
            <v>500000</v>
          </cell>
          <cell r="AX55" t="str">
            <v>Chính thức</v>
          </cell>
          <cell r="AY55" t="str">
            <v>12 tháng</v>
          </cell>
          <cell r="AZ55" t="str">
            <v>01/05/2014</v>
          </cell>
          <cell r="BA55" t="str">
            <v>30/04/2015</v>
          </cell>
          <cell r="BB55">
            <v>12.133333333333333</v>
          </cell>
          <cell r="BC55" t="str">
            <v>x</v>
          </cell>
          <cell r="BD55" t="str">
            <v>x</v>
          </cell>
          <cell r="BE55" t="str">
            <v>x</v>
          </cell>
          <cell r="BF55" t="str">
            <v>x</v>
          </cell>
          <cell r="BG55" t="str">
            <v>x</v>
          </cell>
          <cell r="BH55" t="str">
            <v>x</v>
          </cell>
          <cell r="BI55" t="str">
            <v>x</v>
          </cell>
          <cell r="BJ55" t="str">
            <v>x</v>
          </cell>
          <cell r="BK55" t="str">
            <v>x</v>
          </cell>
          <cell r="BL55" t="str">
            <v>Có gia đình</v>
          </cell>
          <cell r="BM55" t="str">
            <v>Nguyễn Thị Loan</v>
          </cell>
          <cell r="BT55" t="str">
            <v/>
          </cell>
          <cell r="BU55" t="str">
            <v/>
          </cell>
          <cell r="BV55">
            <v>42104</v>
          </cell>
          <cell r="BZ55" t="str">
            <v>TV</v>
          </cell>
          <cell r="CA55">
            <v>4</v>
          </cell>
          <cell r="CB55" t="str">
            <v>NGUYỄN TIẾN TRƯỜNG</v>
          </cell>
          <cell r="CC55">
            <v>0</v>
          </cell>
        </row>
        <row r="56">
          <cell r="C56" t="str">
            <v>CNF_049</v>
          </cell>
          <cell r="D56" t="str">
            <v>Nguyễn Thị Lê</v>
          </cell>
          <cell r="E56" t="str">
            <v>Nữ</v>
          </cell>
          <cell r="F56" t="str">
            <v>cf101</v>
          </cell>
          <cell r="G56" t="str">
            <v>BP. Kho vận</v>
          </cell>
          <cell r="H56" t="str">
            <v>Nhân viên Phụ kho</v>
          </cell>
          <cell r="I56" t="str">
            <v>Kho hàng Công ty - 430 Vạn Phúc, Hà Đông</v>
          </cell>
          <cell r="J56" t="str">
            <v>01/05/2014</v>
          </cell>
          <cell r="K56">
            <v>1</v>
          </cell>
          <cell r="L56">
            <v>5</v>
          </cell>
          <cell r="M56">
            <v>2014</v>
          </cell>
          <cell r="N56" t="str">
            <v>ON</v>
          </cell>
          <cell r="P56" t="str">
            <v>20/10/1982</v>
          </cell>
          <cell r="Q56">
            <v>20</v>
          </cell>
          <cell r="R56">
            <v>10</v>
          </cell>
          <cell r="S56">
            <v>1982</v>
          </cell>
          <cell r="T56">
            <v>32</v>
          </cell>
          <cell r="V56" t="str">
            <v>Tổ 10, Yên Nghĩa, Hà Đông, Hà Nội</v>
          </cell>
          <cell r="W56" t="str">
            <v>Tổ 10, Yên Nghĩa, Hà Đông, Hà Nội</v>
          </cell>
          <cell r="X56" t="str">
            <v>0979.583.287</v>
          </cell>
          <cell r="AB56" t="str">
            <v>111660823</v>
          </cell>
          <cell r="AC56" t="str">
            <v>20/10/2000</v>
          </cell>
          <cell r="AD56" t="str">
            <v>Hà Tây</v>
          </cell>
          <cell r="AE56">
            <v>0</v>
          </cell>
          <cell r="AF56" t="str">
            <v>THPT</v>
          </cell>
          <cell r="AI56">
            <v>2001</v>
          </cell>
          <cell r="AJ56" t="str">
            <v>062704060014481</v>
          </cell>
          <cell r="AN56">
            <v>1.1000000000000001</v>
          </cell>
          <cell r="AO56">
            <v>2970000.0000000005</v>
          </cell>
          <cell r="AP56" t="str">
            <v>05/2014</v>
          </cell>
          <cell r="AS56">
            <v>4300000</v>
          </cell>
          <cell r="AT56">
            <v>0</v>
          </cell>
          <cell r="AU56">
            <v>0</v>
          </cell>
          <cell r="AW56">
            <v>0</v>
          </cell>
          <cell r="AX56" t="str">
            <v>Chính thức</v>
          </cell>
          <cell r="AY56" t="str">
            <v>12 tháng</v>
          </cell>
          <cell r="AZ56" t="str">
            <v>01/05/2014</v>
          </cell>
          <cell r="BA56" t="str">
            <v>30/04/2015</v>
          </cell>
          <cell r="BB56">
            <v>12.133333333333333</v>
          </cell>
          <cell r="BC56" t="str">
            <v>x</v>
          </cell>
          <cell r="BD56" t="str">
            <v>x</v>
          </cell>
          <cell r="BF56" t="str">
            <v>x</v>
          </cell>
          <cell r="BG56" t="str">
            <v>x</v>
          </cell>
          <cell r="BJ56" t="str">
            <v>x</v>
          </cell>
          <cell r="BL56" t="str">
            <v>Có gia đình</v>
          </cell>
          <cell r="BM56" t="str">
            <v>Vũ Hữu Tân</v>
          </cell>
          <cell r="BN56" t="str">
            <v>Vũ Hữu Quyền - 2008</v>
          </cell>
          <cell r="BP56" t="str">
            <v>Vũ Hữu Lợi - 2009</v>
          </cell>
          <cell r="BT56" t="str">
            <v/>
          </cell>
          <cell r="BU56" t="str">
            <v/>
          </cell>
          <cell r="BV56">
            <v>42104</v>
          </cell>
          <cell r="BZ56" t="str">
            <v>TV</v>
          </cell>
          <cell r="CA56">
            <v>4</v>
          </cell>
          <cell r="CB56" t="str">
            <v>NGUYỄN THỊ LÊ</v>
          </cell>
          <cell r="CC56">
            <v>0</v>
          </cell>
        </row>
        <row r="57">
          <cell r="C57" t="str">
            <v>CNF_050</v>
          </cell>
          <cell r="D57" t="str">
            <v>Đoàn Thị Thanh Hương</v>
          </cell>
          <cell r="E57" t="str">
            <v>Nữ</v>
          </cell>
          <cell r="F57" t="str">
            <v>cf101</v>
          </cell>
          <cell r="G57" t="str">
            <v>BP. Kho vận</v>
          </cell>
          <cell r="H57" t="str">
            <v>Nhân viên Phụ kho thời vụ</v>
          </cell>
          <cell r="I57" t="str">
            <v>Kho hàng Công ty - 430 Vạn Phúc, Hà Đông</v>
          </cell>
          <cell r="J57" t="str">
            <v>22/08/2013</v>
          </cell>
          <cell r="K57">
            <v>22</v>
          </cell>
          <cell r="L57">
            <v>8</v>
          </cell>
          <cell r="M57">
            <v>2013</v>
          </cell>
          <cell r="N57" t="str">
            <v>ON</v>
          </cell>
          <cell r="P57" t="str">
            <v>16/12/1987</v>
          </cell>
          <cell r="Q57">
            <v>16</v>
          </cell>
          <cell r="R57">
            <v>12</v>
          </cell>
          <cell r="S57">
            <v>1987</v>
          </cell>
          <cell r="T57">
            <v>27</v>
          </cell>
          <cell r="V57" t="str">
            <v>Kim Bồng, Kim Đường, Ứng Hòa, Hà nội</v>
          </cell>
          <cell r="W57" t="str">
            <v>Đội 1 La Khê - phường La Khê, Hà Đông, HN</v>
          </cell>
          <cell r="X57" t="str">
            <v>0942.655.885 &amp;0915.029.912</v>
          </cell>
          <cell r="AB57" t="str">
            <v>112240832</v>
          </cell>
          <cell r="AC57" t="str">
            <v>05/10/2005</v>
          </cell>
          <cell r="AD57" t="str">
            <v>Hà Tây</v>
          </cell>
          <cell r="AE57">
            <v>0</v>
          </cell>
          <cell r="AF57" t="str">
            <v>ĐH Thương mạiĐH Thành Đô</v>
          </cell>
          <cell r="AH57" t="str">
            <v>Kế toán</v>
          </cell>
          <cell r="AI57" t="str">
            <v>20112009</v>
          </cell>
          <cell r="AJ57" t="str">
            <v>038704060033081</v>
          </cell>
          <cell r="AN57">
            <v>0</v>
          </cell>
          <cell r="AO57">
            <v>0</v>
          </cell>
          <cell r="AP57" t="str">
            <v>Thời vụ</v>
          </cell>
          <cell r="AS57">
            <v>4300000</v>
          </cell>
          <cell r="AT57">
            <v>0</v>
          </cell>
          <cell r="AU57">
            <v>0</v>
          </cell>
          <cell r="AW57">
            <v>0</v>
          </cell>
          <cell r="AX57" t="str">
            <v>Thời vụ</v>
          </cell>
          <cell r="AY57" t="str">
            <v>02 tháng</v>
          </cell>
          <cell r="AZ57" t="str">
            <v>01/03/2014</v>
          </cell>
          <cell r="BA57" t="str">
            <v>30/04/2014</v>
          </cell>
          <cell r="BB57">
            <v>2</v>
          </cell>
          <cell r="BC57" t="str">
            <v>x</v>
          </cell>
          <cell r="BD57" t="str">
            <v>x</v>
          </cell>
          <cell r="BE57" t="str">
            <v>x</v>
          </cell>
          <cell r="BF57" t="str">
            <v>x</v>
          </cell>
          <cell r="BG57" t="str">
            <v>x</v>
          </cell>
          <cell r="BI57" t="str">
            <v>x</v>
          </cell>
          <cell r="BL57" t="str">
            <v>Có gia đình</v>
          </cell>
          <cell r="BM57" t="str">
            <v>Hoàng Văn Quyết</v>
          </cell>
          <cell r="BT57" t="str">
            <v/>
          </cell>
          <cell r="BU57" t="str">
            <v/>
          </cell>
          <cell r="BV57">
            <v>41739</v>
          </cell>
          <cell r="BZ57" t="str">
            <v>TV</v>
          </cell>
          <cell r="CA57">
            <v>4</v>
          </cell>
          <cell r="CB57" t="str">
            <v>ĐOÀN THỊ THANH HƯƠNG</v>
          </cell>
          <cell r="CC57">
            <v>8</v>
          </cell>
        </row>
        <row r="58">
          <cell r="C58" t="str">
            <v>CNF_051</v>
          </cell>
          <cell r="D58" t="str">
            <v>Nghiêm Văn Thành</v>
          </cell>
          <cell r="E58" t="str">
            <v>Nam</v>
          </cell>
          <cell r="F58" t="str">
            <v>cf101</v>
          </cell>
          <cell r="G58" t="str">
            <v>BP. Kho vận</v>
          </cell>
          <cell r="H58" t="str">
            <v>Nhân viên Vận chuyển thời vụ</v>
          </cell>
          <cell r="I58" t="str">
            <v>Kho hàng Công ty - 430 Vạn Phúc, Hà Đông</v>
          </cell>
          <cell r="J58" t="str">
            <v>26/08/2013</v>
          </cell>
          <cell r="K58">
            <v>26</v>
          </cell>
          <cell r="L58">
            <v>8</v>
          </cell>
          <cell r="M58">
            <v>2013</v>
          </cell>
          <cell r="N58" t="str">
            <v>off</v>
          </cell>
          <cell r="P58" t="str">
            <v>01/10/1986</v>
          </cell>
          <cell r="Q58">
            <v>1</v>
          </cell>
          <cell r="R58">
            <v>10</v>
          </cell>
          <cell r="S58">
            <v>1986</v>
          </cell>
          <cell r="T58">
            <v>28</v>
          </cell>
          <cell r="V58" t="str">
            <v>Khu TT Đa Sỹ, Kiến Hưng, Hà Đông, Hà Nội</v>
          </cell>
          <cell r="W58" t="str">
            <v>Khu TT Đa Sỹ, Kiến Hưng, Hà Đông, Hà Nội</v>
          </cell>
          <cell r="X58" t="str">
            <v>0972.291.086</v>
          </cell>
          <cell r="AB58" t="str">
            <v>111943776</v>
          </cell>
          <cell r="AC58" t="str">
            <v>06/06/2013</v>
          </cell>
          <cell r="AD58" t="str">
            <v>Hà Nội</v>
          </cell>
          <cell r="AE58">
            <v>0</v>
          </cell>
          <cell r="AF58" t="str">
            <v>ĐH Giao thông Vận Tải</v>
          </cell>
          <cell r="AG58" t="str">
            <v>Chính quy</v>
          </cell>
          <cell r="AH58" t="str">
            <v>Cơ khí chuyên dùng</v>
          </cell>
          <cell r="AI58">
            <v>2011</v>
          </cell>
          <cell r="AJ58" t="str">
            <v>062704060014314</v>
          </cell>
          <cell r="AN58">
            <v>0</v>
          </cell>
          <cell r="AO58">
            <v>0</v>
          </cell>
          <cell r="AP58" t="str">
            <v>Thời vụ</v>
          </cell>
          <cell r="AS58">
            <v>4800000</v>
          </cell>
          <cell r="AT58">
            <v>150000</v>
          </cell>
          <cell r="AX58" t="str">
            <v>chấm dứt HĐLĐ</v>
          </cell>
          <cell r="AY58" t="str">
            <v>06 tháng</v>
          </cell>
          <cell r="AZ58" t="str">
            <v>26/08/2013</v>
          </cell>
          <cell r="BA58" t="str">
            <v>28/02/2014</v>
          </cell>
          <cell r="BB58">
            <v>6.2</v>
          </cell>
          <cell r="BC58" t="str">
            <v>x</v>
          </cell>
          <cell r="BD58" t="str">
            <v>x</v>
          </cell>
          <cell r="BE58" t="str">
            <v>x</v>
          </cell>
          <cell r="BF58" t="str">
            <v>x</v>
          </cell>
          <cell r="BG58" t="str">
            <v>x</v>
          </cell>
          <cell r="BH58" t="str">
            <v>x</v>
          </cell>
          <cell r="BI58" t="str">
            <v>x</v>
          </cell>
          <cell r="BJ58" t="str">
            <v>x</v>
          </cell>
          <cell r="BK58" t="str">
            <v>x</v>
          </cell>
          <cell r="BL58" t="str">
            <v>Độc thân</v>
          </cell>
          <cell r="BT58" t="str">
            <v/>
          </cell>
          <cell r="BU58" t="str">
            <v/>
          </cell>
          <cell r="BV58" t="str">
            <v/>
          </cell>
          <cell r="BZ58" t="str">
            <v>TV</v>
          </cell>
          <cell r="CA58">
            <v>4</v>
          </cell>
          <cell r="CB58" t="str">
            <v>NGHIÊM VĂN THÀNH</v>
          </cell>
          <cell r="CC58" t="str">
            <v>-</v>
          </cell>
        </row>
        <row r="59">
          <cell r="C59" t="str">
            <v>CNF_052</v>
          </cell>
          <cell r="D59" t="str">
            <v>Nguyễn Xuân Trường</v>
          </cell>
          <cell r="E59" t="str">
            <v>Nam</v>
          </cell>
          <cell r="F59" t="str">
            <v>cf117</v>
          </cell>
          <cell r="G59" t="str">
            <v>BP.Chăm sóc khách hàng</v>
          </cell>
          <cell r="H59" t="str">
            <v>Nhân viên Vận chuyển online</v>
          </cell>
          <cell r="I59" t="str">
            <v>181 Giảng Võ, Đống Đa, Hà Nội</v>
          </cell>
          <cell r="J59" t="str">
            <v>26/08/2013</v>
          </cell>
          <cell r="K59">
            <v>26</v>
          </cell>
          <cell r="L59">
            <v>8</v>
          </cell>
          <cell r="M59">
            <v>2013</v>
          </cell>
          <cell r="N59" t="str">
            <v>ON</v>
          </cell>
          <cell r="P59" t="str">
            <v>20/03/1985</v>
          </cell>
          <cell r="Q59">
            <v>20</v>
          </cell>
          <cell r="R59">
            <v>3</v>
          </cell>
          <cell r="S59">
            <v>1985</v>
          </cell>
          <cell r="T59">
            <v>29</v>
          </cell>
          <cell r="V59" t="str">
            <v>Quảng Minh, Mỹ Hưng, Thanh Oai, Hà Nội</v>
          </cell>
          <cell r="W59" t="str">
            <v>Quảng Minh, Mỹ Hưng, Thanh Oai, Hà Nội</v>
          </cell>
          <cell r="X59" t="str">
            <v>0974.872.913</v>
          </cell>
          <cell r="AB59" t="str">
            <v>111887831</v>
          </cell>
          <cell r="AC59" t="str">
            <v>30/03/2013</v>
          </cell>
          <cell r="AD59" t="str">
            <v>Hà Nội</v>
          </cell>
          <cell r="AE59">
            <v>0</v>
          </cell>
          <cell r="AJ59" t="str">
            <v>062704060014496</v>
          </cell>
          <cell r="AN59">
            <v>1.1000000000000001</v>
          </cell>
          <cell r="AO59">
            <v>2970000.0000000005</v>
          </cell>
          <cell r="AP59" t="str">
            <v>Thử việc</v>
          </cell>
          <cell r="AQ59">
            <v>4400000</v>
          </cell>
          <cell r="AS59">
            <v>4400000</v>
          </cell>
          <cell r="AT59">
            <v>150000</v>
          </cell>
          <cell r="AU59">
            <v>1000000</v>
          </cell>
          <cell r="AW59">
            <v>500000</v>
          </cell>
          <cell r="AX59" t="str">
            <v>Thử việc</v>
          </cell>
          <cell r="AY59" t="str">
            <v>02 tháng</v>
          </cell>
          <cell r="AZ59" t="str">
            <v>02/04/2014</v>
          </cell>
          <cell r="BA59" t="str">
            <v>31/05/2014</v>
          </cell>
          <cell r="BB59">
            <v>1.9666666666666666</v>
          </cell>
          <cell r="BC59" t="str">
            <v>x</v>
          </cell>
          <cell r="BD59" t="str">
            <v>x</v>
          </cell>
          <cell r="BE59" t="str">
            <v>x</v>
          </cell>
          <cell r="BF59" t="str">
            <v>x</v>
          </cell>
          <cell r="BG59" t="str">
            <v>x</v>
          </cell>
          <cell r="BJ59" t="str">
            <v>x</v>
          </cell>
          <cell r="BK59" t="str">
            <v>x</v>
          </cell>
          <cell r="BL59" t="str">
            <v>Có gia đình</v>
          </cell>
          <cell r="BM59" t="str">
            <v>Đỗ Thị Hợp</v>
          </cell>
          <cell r="BN59" t="str">
            <v>Nguyễn Thị Hải Yến - 2009</v>
          </cell>
          <cell r="BP59" t="str">
            <v>Nguyễn Thị Khánh Chi - 2011</v>
          </cell>
          <cell r="BT59">
            <v>41759</v>
          </cell>
          <cell r="BU59">
            <v>41789</v>
          </cell>
          <cell r="BV59" t="str">
            <v/>
          </cell>
          <cell r="BZ59" t="str">
            <v>TV</v>
          </cell>
          <cell r="CA59">
            <v>17</v>
          </cell>
          <cell r="CB59" t="str">
            <v>NGUYỄN XUÂN TRƯỜNG</v>
          </cell>
          <cell r="CC59">
            <v>8</v>
          </cell>
        </row>
        <row r="60">
          <cell r="C60" t="str">
            <v>CNF_053</v>
          </cell>
          <cell r="D60" t="str">
            <v>Hồ Thế Sơn</v>
          </cell>
          <cell r="E60" t="str">
            <v>Nam</v>
          </cell>
          <cell r="F60" t="str">
            <v>cf101</v>
          </cell>
          <cell r="G60" t="str">
            <v>BP. Kho vận</v>
          </cell>
          <cell r="H60" t="str">
            <v>Nhân viên Vận chuyển thời vụ</v>
          </cell>
          <cell r="I60" t="str">
            <v>Kho hàng Công ty - 430 Vạn Phúc, Hà Đông</v>
          </cell>
          <cell r="J60" t="str">
            <v>10/09/2013</v>
          </cell>
          <cell r="K60">
            <v>10</v>
          </cell>
          <cell r="L60">
            <v>9</v>
          </cell>
          <cell r="M60">
            <v>2013</v>
          </cell>
          <cell r="N60" t="str">
            <v>OFF</v>
          </cell>
          <cell r="O60" t="str">
            <v>21/11/2013</v>
          </cell>
          <cell r="P60" t="str">
            <v>16/08/1982</v>
          </cell>
          <cell r="Q60">
            <v>16</v>
          </cell>
          <cell r="R60">
            <v>8</v>
          </cell>
          <cell r="S60">
            <v>1982</v>
          </cell>
          <cell r="T60">
            <v>32</v>
          </cell>
          <cell r="V60" t="str">
            <v>Sô 112 tổ 6 Thượng Đình, Thanh Xuân, Hà Nội</v>
          </cell>
          <cell r="W60" t="str">
            <v>Sô 112 tổ 6 Thượng Đình, Thanh Xuân, Hà Nội</v>
          </cell>
          <cell r="X60" t="str">
            <v>0909.373.911</v>
          </cell>
          <cell r="AB60" t="str">
            <v>013053677</v>
          </cell>
          <cell r="AC60" t="str">
            <v>05/11/2009</v>
          </cell>
          <cell r="AD60" t="str">
            <v>Hà Nội</v>
          </cell>
          <cell r="AE60">
            <v>0</v>
          </cell>
          <cell r="AF60" t="str">
            <v>Trường CĐXD Số 1</v>
          </cell>
          <cell r="AG60" t="str">
            <v>Trung cấp</v>
          </cell>
          <cell r="AH60" t="str">
            <v>XD Dân dụng và CN</v>
          </cell>
          <cell r="AI60">
            <v>2008</v>
          </cell>
          <cell r="AJ60" t="str">
            <v>025704061450248</v>
          </cell>
          <cell r="AN60">
            <v>0</v>
          </cell>
          <cell r="AO60">
            <v>0</v>
          </cell>
          <cell r="AP60" t="str">
            <v>Thời vụ</v>
          </cell>
          <cell r="AS60">
            <v>4800000</v>
          </cell>
          <cell r="AT60">
            <v>150000</v>
          </cell>
          <cell r="AX60" t="str">
            <v>chấm dứt HĐLĐ</v>
          </cell>
          <cell r="BB60" t="str">
            <v/>
          </cell>
          <cell r="BC60" t="str">
            <v>x</v>
          </cell>
          <cell r="BD60" t="str">
            <v>x</v>
          </cell>
          <cell r="BE60" t="str">
            <v>x</v>
          </cell>
          <cell r="BF60" t="str">
            <v>x</v>
          </cell>
          <cell r="BG60" t="str">
            <v>x</v>
          </cell>
          <cell r="BI60" t="str">
            <v>x</v>
          </cell>
          <cell r="BJ60" t="str">
            <v>x</v>
          </cell>
          <cell r="BL60" t="str">
            <v>Có gia đình</v>
          </cell>
          <cell r="BM60" t="str">
            <v>Trần Thị Bích Liên</v>
          </cell>
          <cell r="BN60" t="str">
            <v>Hồ Bảo Nguyên - 2010</v>
          </cell>
          <cell r="BT60" t="str">
            <v/>
          </cell>
          <cell r="BU60" t="str">
            <v/>
          </cell>
          <cell r="BV60" t="str">
            <v/>
          </cell>
          <cell r="BZ60" t="str">
            <v>TV</v>
          </cell>
          <cell r="CA60">
            <v>4</v>
          </cell>
          <cell r="CB60" t="str">
            <v>HỒ THẾ SƠN</v>
          </cell>
          <cell r="CC60" t="str">
            <v>-</v>
          </cell>
        </row>
        <row r="61">
          <cell r="C61" t="str">
            <v>CNF_054</v>
          </cell>
          <cell r="D61" t="str">
            <v>Nguyễn Đức Tuấn</v>
          </cell>
          <cell r="E61" t="str">
            <v>Nam</v>
          </cell>
          <cell r="F61" t="str">
            <v>cf101</v>
          </cell>
          <cell r="G61" t="str">
            <v>BP. Kho vận</v>
          </cell>
          <cell r="H61" t="str">
            <v>Nhân viên Vận chuyển thời vụ</v>
          </cell>
          <cell r="I61" t="str">
            <v>Kho hàng Công ty - 430 Vạn Phúc, Hà Đông</v>
          </cell>
          <cell r="J61" t="str">
            <v>05/10/2013</v>
          </cell>
          <cell r="K61">
            <v>5</v>
          </cell>
          <cell r="L61">
            <v>10</v>
          </cell>
          <cell r="M61">
            <v>2013</v>
          </cell>
          <cell r="N61" t="str">
            <v>OFF</v>
          </cell>
          <cell r="P61" t="str">
            <v>02/02/1991</v>
          </cell>
          <cell r="Q61">
            <v>2</v>
          </cell>
          <cell r="R61">
            <v>2</v>
          </cell>
          <cell r="S61">
            <v>1991</v>
          </cell>
          <cell r="T61">
            <v>23</v>
          </cell>
          <cell r="U61" t="str">
            <v>Hà Nội</v>
          </cell>
          <cell r="V61" t="str">
            <v>SN 16 khu C, TT Trung đoàn 664 Vĩnh Quỳnh, Thanh Trì, Hà Nội</v>
          </cell>
          <cell r="W61" t="str">
            <v>SN 16 khu C, TT Trung đoàn 664 Vĩnh Quỳnh, Thanh Trì, Hà Nội</v>
          </cell>
          <cell r="Z61" t="str">
            <v/>
          </cell>
          <cell r="AB61" t="str">
            <v>013029999</v>
          </cell>
          <cell r="AC61" t="str">
            <v>30/12/2007</v>
          </cell>
          <cell r="AD61" t="str">
            <v>Hà Nội</v>
          </cell>
          <cell r="AE61">
            <v>0</v>
          </cell>
          <cell r="AF61" t="str">
            <v>CĐ Kinh tế Kỹ thuật</v>
          </cell>
          <cell r="AG61" t="str">
            <v>Chính quy</v>
          </cell>
          <cell r="AH61" t="str">
            <v>CN Kỹ thuật XD</v>
          </cell>
          <cell r="AI61">
            <v>2012</v>
          </cell>
          <cell r="AN61">
            <v>0</v>
          </cell>
          <cell r="AO61">
            <v>0</v>
          </cell>
          <cell r="AP61" t="str">
            <v>Thời vụ</v>
          </cell>
          <cell r="AQ61">
            <v>4800000</v>
          </cell>
          <cell r="AS61">
            <v>4800000</v>
          </cell>
          <cell r="AT61">
            <v>150000</v>
          </cell>
          <cell r="AX61" t="str">
            <v>chấm dứt HĐLĐ</v>
          </cell>
          <cell r="AY61" t="str">
            <v>06 tháng</v>
          </cell>
          <cell r="AZ61" t="str">
            <v>05/10/2013</v>
          </cell>
          <cell r="BA61" t="str">
            <v>04/04/2014</v>
          </cell>
          <cell r="BB61">
            <v>6.0333333333333332</v>
          </cell>
          <cell r="BC61" t="str">
            <v>x</v>
          </cell>
          <cell r="BD61" t="str">
            <v>x</v>
          </cell>
          <cell r="BE61" t="str">
            <v>x</v>
          </cell>
          <cell r="BF61" t="str">
            <v>x</v>
          </cell>
          <cell r="BG61" t="str">
            <v>x</v>
          </cell>
          <cell r="BI61" t="str">
            <v>x</v>
          </cell>
          <cell r="BJ61" t="str">
            <v>x</v>
          </cell>
          <cell r="BK61" t="str">
            <v>x</v>
          </cell>
          <cell r="BL61" t="str">
            <v>Độc thân</v>
          </cell>
          <cell r="BT61" t="str">
            <v/>
          </cell>
          <cell r="BU61" t="str">
            <v/>
          </cell>
          <cell r="BV61" t="str">
            <v/>
          </cell>
          <cell r="BZ61" t="str">
            <v>TV</v>
          </cell>
          <cell r="CA61">
            <v>4</v>
          </cell>
          <cell r="CB61" t="str">
            <v>NGUYỄN ĐỨC TUẤN</v>
          </cell>
          <cell r="CC61" t="str">
            <v>-</v>
          </cell>
        </row>
        <row r="62">
          <cell r="C62" t="str">
            <v>CNF_055</v>
          </cell>
          <cell r="D62" t="str">
            <v>Nguyễn Thị Hồng Hạnh</v>
          </cell>
          <cell r="E62" t="str">
            <v>Nữ</v>
          </cell>
          <cell r="F62" t="str">
            <v>cf102</v>
          </cell>
          <cell r="G62" t="str">
            <v>BP. Nhân sự</v>
          </cell>
          <cell r="H62" t="str">
            <v>Trưởng phòng Nhân sự</v>
          </cell>
          <cell r="I62" t="str">
            <v>181 Giảng Võ, Đống Đa, Hà Nội</v>
          </cell>
          <cell r="J62" t="str">
            <v>07/04/2008</v>
          </cell>
          <cell r="K62">
            <v>7</v>
          </cell>
          <cell r="L62">
            <v>4</v>
          </cell>
          <cell r="M62">
            <v>2008</v>
          </cell>
          <cell r="N62" t="str">
            <v>ON</v>
          </cell>
          <cell r="P62" t="str">
            <v>03/01/1977</v>
          </cell>
          <cell r="Q62">
            <v>3</v>
          </cell>
          <cell r="R62">
            <v>1</v>
          </cell>
          <cell r="S62">
            <v>1977</v>
          </cell>
          <cell r="T62">
            <v>37</v>
          </cell>
          <cell r="V62" t="e">
            <v>#N/A</v>
          </cell>
          <cell r="Z62" t="str">
            <v>hanhnth@canifa.com</v>
          </cell>
          <cell r="AE62" t="str">
            <v>ĐH</v>
          </cell>
          <cell r="AM62" t="str">
            <v>0101011061</v>
          </cell>
          <cell r="AN62">
            <v>2.44</v>
          </cell>
          <cell r="AO62">
            <v>6588000</v>
          </cell>
          <cell r="AP62" t="str">
            <v>04/2008</v>
          </cell>
          <cell r="AS62">
            <v>18000000</v>
          </cell>
          <cell r="AT62">
            <v>200000</v>
          </cell>
          <cell r="AU62">
            <v>0</v>
          </cell>
          <cell r="AV62">
            <v>130000</v>
          </cell>
          <cell r="AW62">
            <v>0</v>
          </cell>
          <cell r="AX62" t="str">
            <v>KXĐTH</v>
          </cell>
          <cell r="AY62" t="str">
            <v>Không xác định thời hạn</v>
          </cell>
          <cell r="AZ62" t="str">
            <v>01/06/2009</v>
          </cell>
          <cell r="BB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>8010440702</v>
          </cell>
          <cell r="BZ62" t="str">
            <v>N6</v>
          </cell>
          <cell r="CA62">
            <v>5</v>
          </cell>
          <cell r="CB62" t="str">
            <v>NGUYỄN THỊ HỒNG HẠNH</v>
          </cell>
          <cell r="CC62">
            <v>74</v>
          </cell>
        </row>
        <row r="63">
          <cell r="C63" t="str">
            <v>CNF_056</v>
          </cell>
          <cell r="D63" t="str">
            <v>Bùi Kiều Lan Hương</v>
          </cell>
          <cell r="E63" t="str">
            <v>Nữ</v>
          </cell>
          <cell r="F63" t="str">
            <v>cf102</v>
          </cell>
          <cell r="G63" t="str">
            <v>BP. Nhân sự</v>
          </cell>
          <cell r="H63" t="str">
            <v>Chuyên viên Nhân sự</v>
          </cell>
          <cell r="I63" t="str">
            <v>181 Giảng Võ, Đống Đa, Hà Nội</v>
          </cell>
          <cell r="J63" t="str">
            <v>25/03/2013</v>
          </cell>
          <cell r="K63">
            <v>25</v>
          </cell>
          <cell r="L63">
            <v>3</v>
          </cell>
          <cell r="M63">
            <v>2013</v>
          </cell>
          <cell r="N63" t="str">
            <v>ON</v>
          </cell>
          <cell r="P63" t="str">
            <v>05/09/1977</v>
          </cell>
          <cell r="Q63">
            <v>5</v>
          </cell>
          <cell r="R63">
            <v>9</v>
          </cell>
          <cell r="S63">
            <v>1977</v>
          </cell>
          <cell r="T63">
            <v>37</v>
          </cell>
          <cell r="U63" t="str">
            <v>Phú Thọ</v>
          </cell>
          <cell r="V63" t="str">
            <v>516E4, Bách Khoa, Hai Bà Trưng, Hà Nội</v>
          </cell>
          <cell r="W63" t="str">
            <v>516E4, Bách Khoa, Hai Bà Trưng, Hà Nội</v>
          </cell>
          <cell r="X63" t="str">
            <v>0982 319 066</v>
          </cell>
          <cell r="Y63">
            <v>115</v>
          </cell>
          <cell r="Z63" t="str">
            <v>huongbkl@canifa.com</v>
          </cell>
          <cell r="AA63" t="str">
            <v>huong_ns.canifa</v>
          </cell>
          <cell r="AB63" t="str">
            <v>013531494</v>
          </cell>
          <cell r="AC63" t="str">
            <v>07/04/2012</v>
          </cell>
          <cell r="AD63" t="str">
            <v>Hà Nội</v>
          </cell>
          <cell r="AE63" t="str">
            <v>ĐH</v>
          </cell>
          <cell r="AF63" t="str">
            <v>ĐH Sư phạm Hà Nội</v>
          </cell>
          <cell r="AG63" t="str">
            <v>Tại chức</v>
          </cell>
          <cell r="AH63" t="str">
            <v>SP Tin học</v>
          </cell>
          <cell r="AI63">
            <v>2007</v>
          </cell>
          <cell r="AJ63" t="str">
            <v>062704060008289</v>
          </cell>
          <cell r="AN63">
            <v>1.39</v>
          </cell>
          <cell r="AO63">
            <v>3752999.9999999995</v>
          </cell>
          <cell r="AP63" t="str">
            <v>01/11/2013</v>
          </cell>
          <cell r="AQ63">
            <v>8000000</v>
          </cell>
          <cell r="AS63">
            <v>9000000</v>
          </cell>
          <cell r="AT63">
            <v>100000</v>
          </cell>
          <cell r="AU63">
            <v>0</v>
          </cell>
          <cell r="AV63">
            <v>130000</v>
          </cell>
          <cell r="AX63" t="str">
            <v>chính thức</v>
          </cell>
          <cell r="AY63" t="str">
            <v>12 tháng</v>
          </cell>
          <cell r="AZ63" t="str">
            <v>01/03/2014</v>
          </cell>
          <cell r="BA63" t="str">
            <v>28/02/2015</v>
          </cell>
          <cell r="BB63">
            <v>12.133333333333333</v>
          </cell>
          <cell r="BC63" t="str">
            <v>x</v>
          </cell>
          <cell r="BD63" t="str">
            <v>x</v>
          </cell>
          <cell r="BE63" t="str">
            <v>x</v>
          </cell>
          <cell r="BH63" t="str">
            <v>x</v>
          </cell>
          <cell r="BL63" t="str">
            <v>Có gia đình</v>
          </cell>
          <cell r="BM63" t="str">
            <v>Nguyễn Thành Công</v>
          </cell>
          <cell r="BN63" t="str">
            <v>Nguyễn Thùy Dương - 2003</v>
          </cell>
          <cell r="BO63">
            <v>2003</v>
          </cell>
          <cell r="BP63" t="str">
            <v>Nguyễn Minh Đức - 2008</v>
          </cell>
          <cell r="BQ63">
            <v>2008</v>
          </cell>
          <cell r="BT63" t="str">
            <v/>
          </cell>
          <cell r="BU63" t="str">
            <v/>
          </cell>
          <cell r="BV63">
            <v>42043</v>
          </cell>
          <cell r="BY63" t="str">
            <v>01/03/2014</v>
          </cell>
          <cell r="BZ63" t="str">
            <v>N3</v>
          </cell>
          <cell r="CA63">
            <v>5</v>
          </cell>
          <cell r="CB63" t="str">
            <v>BÙI KIỀU LAN HƯƠNG</v>
          </cell>
          <cell r="CC63">
            <v>13</v>
          </cell>
        </row>
        <row r="64">
          <cell r="C64" t="str">
            <v>CNF_057</v>
          </cell>
          <cell r="D64" t="str">
            <v>Lại Văn Thăng</v>
          </cell>
          <cell r="E64" t="str">
            <v>Nam</v>
          </cell>
          <cell r="F64" t="str">
            <v>cf102</v>
          </cell>
          <cell r="G64" t="str">
            <v>BP. Nhân sự</v>
          </cell>
          <cell r="H64" t="str">
            <v>Trưởng bộ phận Tuyển dụng - Đào tạo</v>
          </cell>
          <cell r="I64" t="str">
            <v>181 Giảng Võ, Đống Đa, Hà Nội</v>
          </cell>
          <cell r="J64" t="str">
            <v>27/12/2011</v>
          </cell>
          <cell r="K64">
            <v>27</v>
          </cell>
          <cell r="L64">
            <v>12</v>
          </cell>
          <cell r="M64">
            <v>2011</v>
          </cell>
          <cell r="N64" t="str">
            <v>OFF</v>
          </cell>
          <cell r="O64" t="str">
            <v>20/11/2013</v>
          </cell>
          <cell r="P64" t="str">
            <v>20/04/1979</v>
          </cell>
          <cell r="Q64">
            <v>20</v>
          </cell>
          <cell r="R64">
            <v>4</v>
          </cell>
          <cell r="S64">
            <v>1979</v>
          </cell>
          <cell r="T64">
            <v>35</v>
          </cell>
          <cell r="U64" t="str">
            <v>Nam Định</v>
          </cell>
          <cell r="V64" t="str">
            <v>Tổ 37, Ngọc Thụy, Long Biên, Hà Nội</v>
          </cell>
          <cell r="W64" t="str">
            <v>Sn 9, ngách 425/405, tổ 37, phường Ngọc Thụy, quận Long Biên, Hà Nội</v>
          </cell>
          <cell r="X64" t="str">
            <v>0936699893</v>
          </cell>
          <cell r="Y64">
            <v>115</v>
          </cell>
          <cell r="Z64" t="str">
            <v>thanglv@canifa.com</v>
          </cell>
          <cell r="AB64" t="str">
            <v>013 229 311</v>
          </cell>
          <cell r="AC64" t="str">
            <v>12/09/2009</v>
          </cell>
          <cell r="AD64" t="str">
            <v>Hà Nội</v>
          </cell>
          <cell r="AE64" t="str">
            <v>ĐH</v>
          </cell>
          <cell r="AF64" t="str">
            <v xml:space="preserve">ĐH Dân lập Đông ĐôHọc viện Quản lý Kinh doanh Ấn độ - IIBM </v>
          </cell>
          <cell r="AG64" t="str">
            <v>Chính quy</v>
          </cell>
          <cell r="AH64" t="str">
            <v>TK dân dụng và CNMBA</v>
          </cell>
          <cell r="AI64" t="str">
            <v>20032008</v>
          </cell>
          <cell r="AJ64" t="str">
            <v>025704061366632</v>
          </cell>
          <cell r="AM64" t="str">
            <v>0</v>
          </cell>
          <cell r="AN64">
            <v>1.7</v>
          </cell>
          <cell r="AO64">
            <v>4590000</v>
          </cell>
          <cell r="AP64" t="str">
            <v>07/2012</v>
          </cell>
          <cell r="AS64">
            <v>13000000</v>
          </cell>
          <cell r="AT64">
            <v>200000</v>
          </cell>
          <cell r="AU64">
            <v>0</v>
          </cell>
          <cell r="AV64">
            <v>130000</v>
          </cell>
          <cell r="AX64" t="str">
            <v>chấm dứt HĐLĐ</v>
          </cell>
          <cell r="BB64" t="str">
            <v/>
          </cell>
          <cell r="BC64" t="str">
            <v>x</v>
          </cell>
          <cell r="BD64" t="str">
            <v>x</v>
          </cell>
          <cell r="BE64" t="str">
            <v>x</v>
          </cell>
          <cell r="BF64" t="str">
            <v>x</v>
          </cell>
          <cell r="BG64" t="str">
            <v>x</v>
          </cell>
          <cell r="BI64" t="str">
            <v>x</v>
          </cell>
          <cell r="BL64" t="str">
            <v>Có gia đình</v>
          </cell>
          <cell r="BM64" t="str">
            <v>Lại Thị Yến</v>
          </cell>
          <cell r="BN64" t="str">
            <v>Lại Minh Đức - 2004</v>
          </cell>
          <cell r="BP64" t="str">
            <v>Lại Minh Trí - 2011</v>
          </cell>
          <cell r="BT64" t="str">
            <v/>
          </cell>
          <cell r="BU64" t="str">
            <v/>
          </cell>
          <cell r="BV64" t="str">
            <v/>
          </cell>
          <cell r="BZ64" t="str">
            <v>N5</v>
          </cell>
          <cell r="CA64">
            <v>5</v>
          </cell>
          <cell r="CB64" t="str">
            <v>LẠI VĂN THĂNG</v>
          </cell>
          <cell r="CC64" t="str">
            <v>-</v>
          </cell>
        </row>
        <row r="65">
          <cell r="C65" t="str">
            <v>CNF_058</v>
          </cell>
          <cell r="D65" t="str">
            <v>Hoàng Kiều Trang</v>
          </cell>
          <cell r="E65" t="str">
            <v>Nữ</v>
          </cell>
          <cell r="F65" t="str">
            <v>cf102</v>
          </cell>
          <cell r="G65" t="str">
            <v>BP. Nhân sự</v>
          </cell>
          <cell r="H65" t="str">
            <v>Nhân viên Tuyển dụng - Đào tạo</v>
          </cell>
          <cell r="I65" t="str">
            <v>181 Giảng Võ, Đống Đa, Hà Nội</v>
          </cell>
          <cell r="J65" t="str">
            <v>05/09/2013</v>
          </cell>
          <cell r="K65">
            <v>5</v>
          </cell>
          <cell r="L65">
            <v>9</v>
          </cell>
          <cell r="M65">
            <v>2013</v>
          </cell>
          <cell r="N65" t="str">
            <v>ON</v>
          </cell>
          <cell r="P65" t="str">
            <v>21/07/1988</v>
          </cell>
          <cell r="Q65">
            <v>21</v>
          </cell>
          <cell r="R65">
            <v>7</v>
          </cell>
          <cell r="S65">
            <v>1988</v>
          </cell>
          <cell r="T65">
            <v>26</v>
          </cell>
          <cell r="U65" t="str">
            <v>Hà Nội</v>
          </cell>
          <cell r="V65" t="str">
            <v>53 tổ 13 Khương Trung, Thanh Xuân, Hà Nội</v>
          </cell>
          <cell r="W65" t="str">
            <v>53 tổ 13 Khương Trung, Thanh Xuân, Hà Nội</v>
          </cell>
          <cell r="X65" t="str">
            <v>0936.821.788</v>
          </cell>
          <cell r="Z65" t="str">
            <v>tranghk@canifa.com</v>
          </cell>
          <cell r="AA65" t="str">
            <v>trang_ns.canifa</v>
          </cell>
          <cell r="AB65" t="str">
            <v>012853002</v>
          </cell>
          <cell r="AC65" t="str">
            <v>20/01/2006</v>
          </cell>
          <cell r="AD65" t="str">
            <v>Hà Nội</v>
          </cell>
          <cell r="AE65">
            <v>0</v>
          </cell>
          <cell r="AF65" t="str">
            <v>ĐH Lao động Xã hội</v>
          </cell>
          <cell r="AG65" t="str">
            <v>Chính quy</v>
          </cell>
          <cell r="AH65" t="str">
            <v>Quản trị Nhân lực</v>
          </cell>
          <cell r="AI65">
            <v>2011</v>
          </cell>
          <cell r="AJ65" t="str">
            <v>025704061450233</v>
          </cell>
          <cell r="AN65">
            <v>1.39</v>
          </cell>
          <cell r="AO65">
            <v>3752999.9999999995</v>
          </cell>
          <cell r="AP65" t="str">
            <v>Chưa</v>
          </cell>
          <cell r="AQ65">
            <v>5500000</v>
          </cell>
          <cell r="AR65" t="str">
            <v>01/11/2013</v>
          </cell>
          <cell r="AS65">
            <v>6500000</v>
          </cell>
          <cell r="AT65">
            <v>100000</v>
          </cell>
          <cell r="AU65">
            <v>0</v>
          </cell>
          <cell r="AV65">
            <v>130000</v>
          </cell>
          <cell r="AX65" t="str">
            <v>Chính thức</v>
          </cell>
          <cell r="AY65" t="str">
            <v>12 tháng</v>
          </cell>
          <cell r="AZ65" t="str">
            <v>01/11/2013</v>
          </cell>
          <cell r="BA65" t="str">
            <v>31/10/2014</v>
          </cell>
          <cell r="BB65">
            <v>12.133333333333333</v>
          </cell>
          <cell r="BD65" t="str">
            <v>x</v>
          </cell>
          <cell r="BF65" t="str">
            <v>x</v>
          </cell>
          <cell r="BG65" t="str">
            <v>x</v>
          </cell>
          <cell r="BH65" t="str">
            <v>x</v>
          </cell>
          <cell r="BI65" t="str">
            <v>x</v>
          </cell>
          <cell r="BJ65" t="str">
            <v>x</v>
          </cell>
          <cell r="BL65" t="str">
            <v>Độc thân</v>
          </cell>
          <cell r="BT65" t="str">
            <v/>
          </cell>
          <cell r="BU65" t="str">
            <v/>
          </cell>
          <cell r="BV65">
            <v>41923</v>
          </cell>
          <cell r="BZ65" t="str">
            <v>N2</v>
          </cell>
          <cell r="CA65">
            <v>5</v>
          </cell>
          <cell r="CB65" t="str">
            <v>HOÀNG KIỀU TRANG</v>
          </cell>
          <cell r="CC65">
            <v>8</v>
          </cell>
        </row>
        <row r="66">
          <cell r="C66" t="str">
            <v>CNF_059</v>
          </cell>
          <cell r="D66" t="str">
            <v>Hồ Thị Hương</v>
          </cell>
          <cell r="E66" t="str">
            <v>Nữ</v>
          </cell>
          <cell r="F66" t="str">
            <v>cf102</v>
          </cell>
          <cell r="G66" t="str">
            <v>BP. Nhân sự</v>
          </cell>
          <cell r="H66" t="str">
            <v>Chuyên viên Nhân sự</v>
          </cell>
          <cell r="I66" t="str">
            <v>181 Giảng Võ, Đống Đa, Hà Nội</v>
          </cell>
          <cell r="J66" t="str">
            <v>16/10/2013</v>
          </cell>
          <cell r="K66">
            <v>16</v>
          </cell>
          <cell r="L66">
            <v>10</v>
          </cell>
          <cell r="M66">
            <v>2013</v>
          </cell>
          <cell r="N66" t="str">
            <v>ON</v>
          </cell>
          <cell r="P66" t="str">
            <v>14/10/1983</v>
          </cell>
          <cell r="Q66">
            <v>14</v>
          </cell>
          <cell r="R66">
            <v>10</v>
          </cell>
          <cell r="S66">
            <v>1983</v>
          </cell>
          <cell r="T66">
            <v>31</v>
          </cell>
          <cell r="U66" t="str">
            <v>Nghệ An</v>
          </cell>
          <cell r="V66" t="str">
            <v>Quỳnh Tân, Quỳnh Lưu, Nghệ An</v>
          </cell>
          <cell r="W66" t="str">
            <v>Sn 45b, ngách 342/41, ngõ 342 Khương Đình,  Thanh Xuân, HN</v>
          </cell>
          <cell r="X66" t="str">
            <v>0985099647</v>
          </cell>
          <cell r="Y66">
            <v>115</v>
          </cell>
          <cell r="Z66" t="str">
            <v>huonght@canifa.com</v>
          </cell>
          <cell r="AA66" t="str">
            <v>hohuong_ns.canifa</v>
          </cell>
          <cell r="AB66" t="str">
            <v>186180208</v>
          </cell>
          <cell r="AC66" t="str">
            <v>01/04/2002</v>
          </cell>
          <cell r="AD66" t="str">
            <v>Nghệ An</v>
          </cell>
          <cell r="AE66" t="str">
            <v>ĐH</v>
          </cell>
          <cell r="AF66" t="str">
            <v>ĐH Khoa học Xã hội và Nhân văn</v>
          </cell>
          <cell r="AG66" t="str">
            <v>VHVL</v>
          </cell>
          <cell r="AH66" t="str">
            <v>Lưu trữ học và QTVP</v>
          </cell>
          <cell r="AI66">
            <v>2012</v>
          </cell>
          <cell r="AN66">
            <v>1.57</v>
          </cell>
          <cell r="AO66">
            <v>4239000</v>
          </cell>
          <cell r="AP66" t="str">
            <v>01/2014</v>
          </cell>
          <cell r="AQ66">
            <v>9000000</v>
          </cell>
          <cell r="AS66">
            <v>10000000</v>
          </cell>
          <cell r="AT66">
            <v>100000</v>
          </cell>
          <cell r="AV66">
            <v>130000</v>
          </cell>
          <cell r="AX66" t="str">
            <v>chính thức</v>
          </cell>
          <cell r="AY66" t="str">
            <v>12 tháng</v>
          </cell>
          <cell r="AZ66" t="str">
            <v>16/12/2013</v>
          </cell>
          <cell r="BA66" t="str">
            <v>15/12/2014</v>
          </cell>
          <cell r="BB66">
            <v>12.133333333333333</v>
          </cell>
          <cell r="BC66" t="str">
            <v>x</v>
          </cell>
          <cell r="BD66" t="str">
            <v>x</v>
          </cell>
          <cell r="BE66" t="str">
            <v>x</v>
          </cell>
          <cell r="BF66" t="str">
            <v>x</v>
          </cell>
          <cell r="BI66" t="str">
            <v>x</v>
          </cell>
          <cell r="BJ66" t="str">
            <v>x</v>
          </cell>
          <cell r="BL66" t="str">
            <v>Độc thân</v>
          </cell>
          <cell r="BT66" t="str">
            <v/>
          </cell>
          <cell r="BU66" t="str">
            <v/>
          </cell>
          <cell r="BV66">
            <v>41968</v>
          </cell>
          <cell r="BZ66" t="str">
            <v>N3</v>
          </cell>
          <cell r="CA66">
            <v>5</v>
          </cell>
          <cell r="CB66" t="str">
            <v>HỒ THỊ HƯƠNG</v>
          </cell>
          <cell r="CC66">
            <v>7</v>
          </cell>
        </row>
        <row r="67">
          <cell r="C67" t="str">
            <v>CNF_060</v>
          </cell>
          <cell r="D67" t="str">
            <v>Trịnh Thị Vân</v>
          </cell>
          <cell r="E67" t="str">
            <v>Nữ</v>
          </cell>
          <cell r="F67" t="str">
            <v>cf103</v>
          </cell>
          <cell r="G67" t="str">
            <v>BP. Hành chính - QTVP</v>
          </cell>
          <cell r="H67" t="str">
            <v>Trưởng BP Hành chính - Quản trị</v>
          </cell>
          <cell r="I67" t="str">
            <v>181 Giảng Võ, Đống Đa, Hà Nội</v>
          </cell>
          <cell r="J67" t="str">
            <v>10/03/2008</v>
          </cell>
          <cell r="K67">
            <v>10</v>
          </cell>
          <cell r="L67">
            <v>3</v>
          </cell>
          <cell r="M67">
            <v>2008</v>
          </cell>
          <cell r="N67" t="str">
            <v>ON</v>
          </cell>
          <cell r="P67" t="str">
            <v>31/03/1986</v>
          </cell>
          <cell r="Q67">
            <v>31</v>
          </cell>
          <cell r="R67">
            <v>3</v>
          </cell>
          <cell r="S67">
            <v>1986</v>
          </cell>
          <cell r="T67">
            <v>28</v>
          </cell>
          <cell r="U67" t="str">
            <v>Hòa Bình</v>
          </cell>
          <cell r="V67" t="str">
            <v>Tử Nê, huyện Tân Lạc, tỉnh Hòa Bình</v>
          </cell>
          <cell r="W67" t="str">
            <v>Số 54, ngõ 26 Đường Hoàng Quốc Việt, tổ 46, phường Nghĩa Đô, Cầu Giấy, Hà Nội</v>
          </cell>
          <cell r="X67" t="str">
            <v>0936713105</v>
          </cell>
          <cell r="Y67">
            <v>120</v>
          </cell>
          <cell r="Z67" t="str">
            <v>vantt@canifa.com</v>
          </cell>
          <cell r="AB67" t="str">
            <v>013270843</v>
          </cell>
          <cell r="AC67" t="str">
            <v>16/04/2010</v>
          </cell>
          <cell r="AD67" t="str">
            <v>Hà Nội</v>
          </cell>
          <cell r="AE67" t="str">
            <v>CĐ</v>
          </cell>
          <cell r="AF67" t="str">
            <v>CĐ Văn thư Lưu trữ TW I - hệ TC</v>
          </cell>
          <cell r="AG67" t="str">
            <v>Chính quy</v>
          </cell>
          <cell r="AH67" t="str">
            <v>Hành chính VP</v>
          </cell>
          <cell r="AI67">
            <v>2007</v>
          </cell>
          <cell r="AJ67" t="str">
            <v>025704060406972</v>
          </cell>
          <cell r="AM67" t="str">
            <v>0108097462</v>
          </cell>
          <cell r="AN67">
            <v>1.7</v>
          </cell>
          <cell r="AO67">
            <v>4590000</v>
          </cell>
          <cell r="AP67" t="str">
            <v>04/2009</v>
          </cell>
          <cell r="AS67">
            <v>10000000</v>
          </cell>
          <cell r="AT67">
            <v>200000</v>
          </cell>
          <cell r="AU67">
            <v>250000</v>
          </cell>
          <cell r="AV67">
            <v>130000</v>
          </cell>
          <cell r="AW67">
            <v>0</v>
          </cell>
          <cell r="AX67" t="str">
            <v>KXĐTH</v>
          </cell>
          <cell r="AY67" t="str">
            <v>Không  xác định thời hạn</v>
          </cell>
          <cell r="AZ67" t="str">
            <v>01/06/2009</v>
          </cell>
          <cell r="BB67" t="str">
            <v/>
          </cell>
          <cell r="BD67" t="str">
            <v>x</v>
          </cell>
          <cell r="BF67" t="str">
            <v>x</v>
          </cell>
          <cell r="BH67" t="str">
            <v>x</v>
          </cell>
          <cell r="BL67" t="str">
            <v>Có gia đình</v>
          </cell>
          <cell r="BM67" t="str">
            <v>Hà Khanh Hiếu</v>
          </cell>
          <cell r="BN67" t="str">
            <v>Hà Nhật Quang - 2010</v>
          </cell>
          <cell r="BP67" t="str">
            <v>Hà Nhật Minh - 2010</v>
          </cell>
          <cell r="BT67" t="str">
            <v/>
          </cell>
          <cell r="BU67" t="str">
            <v/>
          </cell>
          <cell r="BV67" t="str">
            <v/>
          </cell>
          <cell r="BW67" t="str">
            <v>8010440854</v>
          </cell>
          <cell r="BZ67" t="str">
            <v>N5</v>
          </cell>
          <cell r="CA67">
            <v>6</v>
          </cell>
          <cell r="CB67" t="str">
            <v>TRỊNH THỊ VÂN</v>
          </cell>
          <cell r="CC67">
            <v>75</v>
          </cell>
        </row>
        <row r="68">
          <cell r="C68" t="str">
            <v>CNF_061</v>
          </cell>
          <cell r="D68" t="str">
            <v>Nguyễn Mạnh Tuấn</v>
          </cell>
          <cell r="E68" t="str">
            <v>Nam</v>
          </cell>
          <cell r="F68" t="str">
            <v>cf103</v>
          </cell>
          <cell r="G68" t="str">
            <v>BP. Hành chính - QTVP</v>
          </cell>
          <cell r="H68" t="str">
            <v>Nhân viên lái xe</v>
          </cell>
          <cell r="I68" t="str">
            <v>181 Giảng Võ, Đống Đa, Hà Nội</v>
          </cell>
          <cell r="J68" t="str">
            <v>18/01/2013</v>
          </cell>
          <cell r="K68">
            <v>18</v>
          </cell>
          <cell r="L68">
            <v>1</v>
          </cell>
          <cell r="M68">
            <v>2013</v>
          </cell>
          <cell r="N68" t="str">
            <v>ON</v>
          </cell>
          <cell r="P68" t="str">
            <v>10/11/1987</v>
          </cell>
          <cell r="Q68">
            <v>10</v>
          </cell>
          <cell r="R68">
            <v>11</v>
          </cell>
          <cell r="S68">
            <v>1987</v>
          </cell>
          <cell r="T68">
            <v>27</v>
          </cell>
          <cell r="U68" t="str">
            <v>Hà Tây</v>
          </cell>
          <cell r="V68" t="str">
            <v>Dương Khê, xã Phương Tú, huyện Ứng Hòa, Hà Nội</v>
          </cell>
          <cell r="X68" t="str">
            <v>0973.167.352</v>
          </cell>
          <cell r="AB68" t="str">
            <v>112150413</v>
          </cell>
          <cell r="AC68" t="str">
            <v>01/09/2004</v>
          </cell>
          <cell r="AD68" t="str">
            <v>CA Hà Tây</v>
          </cell>
          <cell r="AE68" t="str">
            <v>NG</v>
          </cell>
          <cell r="AF68" t="str">
            <v>Giấy phép lái xe</v>
          </cell>
          <cell r="AG68" t="str">
            <v>Bằng D</v>
          </cell>
          <cell r="AI68">
            <v>2012</v>
          </cell>
          <cell r="AM68" t="str">
            <v>1708003516</v>
          </cell>
          <cell r="AN68">
            <v>1.1000000000000001</v>
          </cell>
          <cell r="AO68">
            <v>2970000.0000000005</v>
          </cell>
          <cell r="AP68" t="str">
            <v>07/2013</v>
          </cell>
          <cell r="AS68">
            <v>6500000</v>
          </cell>
          <cell r="AT68">
            <v>150000</v>
          </cell>
          <cell r="AU68">
            <v>0</v>
          </cell>
          <cell r="AV68">
            <v>130000</v>
          </cell>
          <cell r="AW68">
            <v>500000</v>
          </cell>
          <cell r="AX68" t="str">
            <v>Chính thức</v>
          </cell>
          <cell r="AY68" t="str">
            <v>24 tháng</v>
          </cell>
          <cell r="AZ68" t="str">
            <v>01/03/2014</v>
          </cell>
          <cell r="BA68" t="str">
            <v>28/02/2016</v>
          </cell>
          <cell r="BB68">
            <v>24.3</v>
          </cell>
          <cell r="BC68" t="str">
            <v>x</v>
          </cell>
          <cell r="BD68" t="str">
            <v>x</v>
          </cell>
          <cell r="BE68" t="str">
            <v>x</v>
          </cell>
          <cell r="BF68" t="str">
            <v>x</v>
          </cell>
          <cell r="BG68" t="str">
            <v>x</v>
          </cell>
          <cell r="BH68" t="str">
            <v>x</v>
          </cell>
          <cell r="BL68" t="str">
            <v>Độc thân</v>
          </cell>
          <cell r="BT68" t="str">
            <v/>
          </cell>
          <cell r="BU68" t="str">
            <v/>
          </cell>
          <cell r="BV68">
            <v>42408</v>
          </cell>
          <cell r="BZ68" t="str">
            <v>N1</v>
          </cell>
          <cell r="CA68">
            <v>6</v>
          </cell>
          <cell r="CB68" t="str">
            <v>NGUYỄN MẠNH TUẤN</v>
          </cell>
          <cell r="CC68">
            <v>16</v>
          </cell>
        </row>
        <row r="69">
          <cell r="C69" t="str">
            <v>CNF_062</v>
          </cell>
          <cell r="D69" t="str">
            <v>Trần Thu Hà</v>
          </cell>
          <cell r="E69" t="str">
            <v>Nữ</v>
          </cell>
          <cell r="F69" t="str">
            <v>cf103</v>
          </cell>
          <cell r="G69" t="str">
            <v>BP. Hành chính - QTVP</v>
          </cell>
          <cell r="H69" t="str">
            <v>Nhân viên Hành chính</v>
          </cell>
          <cell r="I69" t="str">
            <v>181 Giảng Võ, Đống Đa, Hà Nội</v>
          </cell>
          <cell r="J69" t="str">
            <v>11/10/2010</v>
          </cell>
          <cell r="K69">
            <v>11</v>
          </cell>
          <cell r="L69">
            <v>10</v>
          </cell>
          <cell r="M69">
            <v>2010</v>
          </cell>
          <cell r="N69" t="str">
            <v>OFF</v>
          </cell>
          <cell r="O69" t="str">
            <v>27/01/2014</v>
          </cell>
          <cell r="P69" t="str">
            <v>05/09/1989</v>
          </cell>
          <cell r="Q69">
            <v>5</v>
          </cell>
          <cell r="R69">
            <v>9</v>
          </cell>
          <cell r="S69">
            <v>1989</v>
          </cell>
          <cell r="T69">
            <v>25</v>
          </cell>
          <cell r="U69" t="str">
            <v>Bắc Giang</v>
          </cell>
          <cell r="V69" t="str">
            <v>Sn 186, TK 6, TT Neo, huyện Yên Dũng, tỉnh Bắc Giang</v>
          </cell>
          <cell r="W69" t="str">
            <v>sn 30, ngõ 308, phố Chợ Khâm Thiên, Đống Đa, Hà Nội</v>
          </cell>
          <cell r="X69" t="str">
            <v>0946619363</v>
          </cell>
          <cell r="Y69">
            <v>100</v>
          </cell>
          <cell r="Z69" t="str">
            <v>hatt1@canifa.com</v>
          </cell>
          <cell r="AB69" t="str">
            <v>121771237</v>
          </cell>
          <cell r="AC69" t="str">
            <v>17/03/2005</v>
          </cell>
          <cell r="AD69" t="str">
            <v>Bắc Giang</v>
          </cell>
          <cell r="AE69" t="str">
            <v>ĐH</v>
          </cell>
          <cell r="AF69" t="str">
            <v>ĐH Lao động Xã hội - hệ CĐ</v>
          </cell>
          <cell r="AG69" t="str">
            <v>Chính quy</v>
          </cell>
          <cell r="AH69" t="str">
            <v>Quản trị Nhân sự</v>
          </cell>
          <cell r="AI69">
            <v>2010</v>
          </cell>
          <cell r="AJ69" t="str">
            <v>025704061275582</v>
          </cell>
          <cell r="AM69" t="str">
            <v>0112071740</v>
          </cell>
          <cell r="AN69">
            <v>1.5</v>
          </cell>
          <cell r="AO69">
            <v>4050000</v>
          </cell>
          <cell r="AP69" t="str">
            <v>04/2011</v>
          </cell>
          <cell r="AS69">
            <v>4500000</v>
          </cell>
          <cell r="AT69">
            <v>100000</v>
          </cell>
          <cell r="AU69">
            <v>200000</v>
          </cell>
          <cell r="AV69">
            <v>130000</v>
          </cell>
          <cell r="AW69">
            <v>0</v>
          </cell>
          <cell r="AX69" t="str">
            <v>KXĐTH</v>
          </cell>
          <cell r="AY69" t="str">
            <v>Không xác định thời hạn</v>
          </cell>
          <cell r="AZ69" t="str">
            <v>01/05/2012</v>
          </cell>
          <cell r="BB69" t="str">
            <v/>
          </cell>
          <cell r="BC69" t="str">
            <v>x</v>
          </cell>
          <cell r="BD69" t="str">
            <v>x</v>
          </cell>
          <cell r="BG69" t="str">
            <v>x</v>
          </cell>
          <cell r="BL69" t="str">
            <v>Độc thân</v>
          </cell>
          <cell r="BT69" t="str">
            <v/>
          </cell>
          <cell r="BU69" t="str">
            <v/>
          </cell>
          <cell r="BV69" t="str">
            <v/>
          </cell>
          <cell r="BW69" t="str">
            <v>8106826908</v>
          </cell>
          <cell r="BZ69" t="str">
            <v>N2</v>
          </cell>
          <cell r="CA69">
            <v>6</v>
          </cell>
          <cell r="CB69" t="str">
            <v>TRẦN THU HÀ</v>
          </cell>
          <cell r="CC69" t="str">
            <v>-</v>
          </cell>
        </row>
        <row r="70">
          <cell r="C70" t="str">
            <v>CNF_063</v>
          </cell>
          <cell r="D70" t="str">
            <v>Nguyễn Bá Dương</v>
          </cell>
          <cell r="E70" t="str">
            <v>Nam</v>
          </cell>
          <cell r="F70" t="str">
            <v>cf103</v>
          </cell>
          <cell r="G70" t="str">
            <v>BP. Hành chính - QTVP</v>
          </cell>
          <cell r="H70" t="str">
            <v>Nhân viên giám sát cơ sở hạ tầng</v>
          </cell>
          <cell r="I70" t="str">
            <v>181 Giảng Võ, Đống Đa, Hà Nội</v>
          </cell>
          <cell r="J70" t="str">
            <v>15/01/2003</v>
          </cell>
          <cell r="K70">
            <v>15</v>
          </cell>
          <cell r="L70">
            <v>1</v>
          </cell>
          <cell r="M70">
            <v>2003</v>
          </cell>
          <cell r="N70" t="str">
            <v>ON</v>
          </cell>
          <cell r="P70" t="str">
            <v>23/03/1980</v>
          </cell>
          <cell r="Q70">
            <v>23</v>
          </cell>
          <cell r="R70">
            <v>3</v>
          </cell>
          <cell r="S70">
            <v>1980</v>
          </cell>
          <cell r="T70">
            <v>34</v>
          </cell>
          <cell r="U70" t="str">
            <v>Hà Tây</v>
          </cell>
          <cell r="V70" t="str">
            <v>Thanh Cao, Thanh Oai, Hà Nội</v>
          </cell>
          <cell r="W70" t="str">
            <v>Thanh Cao, Thanh Oai, Hà Nội</v>
          </cell>
          <cell r="X70" t="str">
            <v>0982942234</v>
          </cell>
          <cell r="Y70">
            <v>0</v>
          </cell>
          <cell r="Z70" t="str">
            <v>duongnb@canifa.com</v>
          </cell>
          <cell r="AB70" t="str">
            <v>111510851</v>
          </cell>
          <cell r="AC70" t="str">
            <v>19/03/1999</v>
          </cell>
          <cell r="AD70" t="str">
            <v>Hà Tây</v>
          </cell>
          <cell r="AE70" t="str">
            <v>TC</v>
          </cell>
          <cell r="AF70" t="str">
            <v>THCN Việt Hưng</v>
          </cell>
          <cell r="AG70" t="str">
            <v>Chính quy</v>
          </cell>
          <cell r="AH70" t="str">
            <v>Diện CN và Dân dụng</v>
          </cell>
          <cell r="AI70">
            <v>2002</v>
          </cell>
          <cell r="AJ70" t="str">
            <v>025704061333813</v>
          </cell>
          <cell r="AM70" t="str">
            <v>8707001478</v>
          </cell>
          <cell r="AN70">
            <v>1.5</v>
          </cell>
          <cell r="AO70">
            <v>4050000</v>
          </cell>
          <cell r="AP70" t="str">
            <v>10/2011</v>
          </cell>
          <cell r="AS70">
            <v>7000000</v>
          </cell>
          <cell r="AT70">
            <v>150000</v>
          </cell>
          <cell r="AU70">
            <v>500000</v>
          </cell>
          <cell r="AV70">
            <v>130000</v>
          </cell>
          <cell r="AW70">
            <v>0</v>
          </cell>
          <cell r="AX70" t="str">
            <v>KXĐTH</v>
          </cell>
          <cell r="AY70" t="str">
            <v>không xác định thời hạn</v>
          </cell>
          <cell r="AZ70" t="str">
            <v>01/12/2013</v>
          </cell>
          <cell r="BB70" t="str">
            <v/>
          </cell>
          <cell r="BC70" t="str">
            <v>x</v>
          </cell>
          <cell r="BD70" t="str">
            <v>x</v>
          </cell>
          <cell r="BF70" t="str">
            <v>x</v>
          </cell>
          <cell r="BG70" t="str">
            <v>x</v>
          </cell>
          <cell r="BJ70" t="str">
            <v>x</v>
          </cell>
          <cell r="BL70" t="str">
            <v>Có gia đình</v>
          </cell>
          <cell r="BM70" t="str">
            <v>Hoàng Thị Đào</v>
          </cell>
          <cell r="BN70" t="str">
            <v>Nguyễn Ngọc Anh - 2005</v>
          </cell>
          <cell r="BT70" t="str">
            <v/>
          </cell>
          <cell r="BU70" t="str">
            <v/>
          </cell>
          <cell r="BV70" t="str">
            <v/>
          </cell>
          <cell r="BW70" t="str">
            <v>8093230618</v>
          </cell>
          <cell r="BZ70" t="str">
            <v>N2</v>
          </cell>
          <cell r="CA70">
            <v>6</v>
          </cell>
          <cell r="CB70" t="str">
            <v>NGUYỄN BÁ DƯƠNG</v>
          </cell>
          <cell r="CC70">
            <v>138</v>
          </cell>
        </row>
        <row r="71">
          <cell r="C71" t="str">
            <v>CNF_064</v>
          </cell>
          <cell r="D71" t="str">
            <v>Bùi Anh Tuấn</v>
          </cell>
          <cell r="E71" t="str">
            <v>Nam</v>
          </cell>
          <cell r="F71" t="str">
            <v>cf103</v>
          </cell>
          <cell r="G71" t="str">
            <v>BP. Hành chính - QTVP</v>
          </cell>
          <cell r="H71" t="str">
            <v>Bảo vệ an ninh</v>
          </cell>
          <cell r="I71" t="str">
            <v>181 Giảng Võ, Đống Đa, Hà Nội</v>
          </cell>
          <cell r="J71" t="str">
            <v>01/04/2013</v>
          </cell>
          <cell r="K71">
            <v>1</v>
          </cell>
          <cell r="L71">
            <v>4</v>
          </cell>
          <cell r="M71">
            <v>2013</v>
          </cell>
          <cell r="N71" t="str">
            <v>OFF</v>
          </cell>
          <cell r="P71" t="str">
            <v>14/06/1963</v>
          </cell>
          <cell r="T71">
            <v>2014</v>
          </cell>
          <cell r="V71" t="str">
            <v>Số 16/1 ngõ 306 Tây Sơn, Đống Đa, Hà Nội</v>
          </cell>
          <cell r="AB71" t="str">
            <v>011059407</v>
          </cell>
          <cell r="AC71" t="str">
            <v>27/04/2006</v>
          </cell>
          <cell r="AD71" t="str">
            <v>Hà Nội</v>
          </cell>
          <cell r="AE71" t="str">
            <v>THCS</v>
          </cell>
          <cell r="AN71">
            <v>0</v>
          </cell>
          <cell r="AO71">
            <v>0</v>
          </cell>
          <cell r="AP71" t="str">
            <v>đã nghỉ</v>
          </cell>
          <cell r="AS71">
            <v>2500000</v>
          </cell>
          <cell r="AT71">
            <v>0</v>
          </cell>
          <cell r="AU71">
            <v>0</v>
          </cell>
          <cell r="AW71">
            <v>0</v>
          </cell>
          <cell r="AX71" t="str">
            <v>chấm dứt HĐLĐ</v>
          </cell>
          <cell r="BB71" t="str">
            <v/>
          </cell>
          <cell r="BT71" t="str">
            <v/>
          </cell>
          <cell r="BU71" t="str">
            <v/>
          </cell>
          <cell r="BV71" t="str">
            <v/>
          </cell>
          <cell r="BZ71" t="str">
            <v>TV</v>
          </cell>
          <cell r="CA71">
            <v>6</v>
          </cell>
          <cell r="CB71" t="str">
            <v>BÙI ANH TUẤN</v>
          </cell>
          <cell r="CC71" t="str">
            <v>-</v>
          </cell>
        </row>
        <row r="72">
          <cell r="C72" t="str">
            <v>CNF_065</v>
          </cell>
          <cell r="D72" t="str">
            <v>Trịnh Thị Trang</v>
          </cell>
          <cell r="E72" t="str">
            <v>Nữ</v>
          </cell>
          <cell r="F72" t="str">
            <v>cf103</v>
          </cell>
          <cell r="G72" t="str">
            <v>BP. Hành chính - QTVP</v>
          </cell>
          <cell r="H72" t="str">
            <v>Nhân viên tạp vụ</v>
          </cell>
          <cell r="I72" t="str">
            <v>181 Giảng Võ, Đống Đa, Hà Nội</v>
          </cell>
          <cell r="J72" t="str">
            <v>07/08/2013</v>
          </cell>
          <cell r="K72">
            <v>7</v>
          </cell>
          <cell r="L72">
            <v>8</v>
          </cell>
          <cell r="M72">
            <v>2013</v>
          </cell>
          <cell r="N72" t="str">
            <v>ON</v>
          </cell>
          <cell r="P72" t="str">
            <v>03/10/1987</v>
          </cell>
          <cell r="Q72">
            <v>3</v>
          </cell>
          <cell r="R72">
            <v>10</v>
          </cell>
          <cell r="S72">
            <v>1987</v>
          </cell>
          <cell r="T72">
            <v>27</v>
          </cell>
          <cell r="U72" t="str">
            <v>Thanh Hóa</v>
          </cell>
          <cell r="V72" t="str">
            <v>SN 24, tổ 36C, P. Xuân Khanh, Sơn Tây, Hà Nội</v>
          </cell>
          <cell r="W72" t="str">
            <v>………………………………</v>
          </cell>
          <cell r="AB72" t="str">
            <v>017216179</v>
          </cell>
          <cell r="AC72" t="str">
            <v>21/08/2010</v>
          </cell>
          <cell r="AD72" t="str">
            <v>Hà Nội</v>
          </cell>
          <cell r="AE72">
            <v>0</v>
          </cell>
          <cell r="AN72">
            <v>0</v>
          </cell>
          <cell r="AO72">
            <v>0</v>
          </cell>
          <cell r="AP72" t="str">
            <v>Thời vụ</v>
          </cell>
          <cell r="AR72" t="str">
            <v>01/03/2014</v>
          </cell>
          <cell r="AS72">
            <v>5200000</v>
          </cell>
          <cell r="AT72">
            <v>0</v>
          </cell>
          <cell r="AV72">
            <v>130000</v>
          </cell>
          <cell r="AW72">
            <v>0</v>
          </cell>
          <cell r="AX72" t="str">
            <v>Thời vụ</v>
          </cell>
          <cell r="AY72" t="str">
            <v>12 tháng</v>
          </cell>
          <cell r="AZ72" t="str">
            <v>01/03/2014</v>
          </cell>
          <cell r="BA72" t="str">
            <v>28/02/2015</v>
          </cell>
          <cell r="BB72">
            <v>12.133333333333333</v>
          </cell>
          <cell r="BD72" t="str">
            <v>x</v>
          </cell>
          <cell r="BE72" t="str">
            <v>x</v>
          </cell>
          <cell r="BG72" t="str">
            <v>x</v>
          </cell>
          <cell r="BL72" t="str">
            <v>Có gia đình</v>
          </cell>
          <cell r="BM72" t="str">
            <v>Hoàng Thế Anh</v>
          </cell>
          <cell r="BN72" t="str">
            <v>Hoàng Thị Thùy Linh</v>
          </cell>
          <cell r="BT72" t="str">
            <v/>
          </cell>
          <cell r="BU72" t="str">
            <v/>
          </cell>
          <cell r="BV72">
            <v>42043</v>
          </cell>
          <cell r="BZ72" t="str">
            <v>TV</v>
          </cell>
          <cell r="CA72">
            <v>6</v>
          </cell>
          <cell r="CB72" t="str">
            <v>TRỊNH THỊ TRANG</v>
          </cell>
          <cell r="CC72">
            <v>9</v>
          </cell>
        </row>
        <row r="73">
          <cell r="C73" t="str">
            <v>CNF_066</v>
          </cell>
          <cell r="D73" t="str">
            <v>Nguyễn Trung Thắng</v>
          </cell>
          <cell r="E73" t="str">
            <v>Nam</v>
          </cell>
          <cell r="F73" t="str">
            <v>cf104</v>
          </cell>
          <cell r="G73" t="str">
            <v>BP. IT</v>
          </cell>
          <cell r="H73" t="str">
            <v>Trưởng Bộ phận IT</v>
          </cell>
          <cell r="I73" t="str">
            <v>181 Giảng Võ, Đống Đa, Hà Nội</v>
          </cell>
          <cell r="J73" t="str">
            <v>02/01/2014</v>
          </cell>
          <cell r="K73">
            <v>2</v>
          </cell>
          <cell r="L73">
            <v>1</v>
          </cell>
          <cell r="M73">
            <v>2014</v>
          </cell>
          <cell r="N73" t="str">
            <v>ON</v>
          </cell>
          <cell r="P73" t="str">
            <v>24/10/1983</v>
          </cell>
          <cell r="Q73">
            <v>24</v>
          </cell>
          <cell r="R73">
            <v>10</v>
          </cell>
          <cell r="S73">
            <v>1983</v>
          </cell>
          <cell r="T73">
            <v>31</v>
          </cell>
          <cell r="V73" t="str">
            <v>Thôn 8, xã Canh Nậu, huyện Thạch Thất, Hà Nội</v>
          </cell>
          <cell r="W73" t="str">
            <v>192 Nguyễn Trãi, Thanh Xuân, Hà Nội</v>
          </cell>
          <cell r="X73" t="str">
            <v>0938930866</v>
          </cell>
          <cell r="Y73">
            <v>201</v>
          </cell>
          <cell r="Z73" t="str">
            <v>thangnt@canifa.com</v>
          </cell>
          <cell r="AB73" t="str">
            <v>111802192</v>
          </cell>
          <cell r="AC73" t="str">
            <v>27/10/2012</v>
          </cell>
          <cell r="AD73" t="str">
            <v>Hà Nội</v>
          </cell>
          <cell r="AE73" t="str">
            <v>ĐH</v>
          </cell>
          <cell r="AJ73" t="str">
            <v xml:space="preserve"> 025704061378962</v>
          </cell>
          <cell r="AM73" t="str">
            <v>0110142720</v>
          </cell>
          <cell r="AN73">
            <v>1.57</v>
          </cell>
          <cell r="AO73">
            <v>4239000</v>
          </cell>
          <cell r="AP73" t="str">
            <v>02/2014</v>
          </cell>
          <cell r="AR73" t="str">
            <v>02/01/2014</v>
          </cell>
          <cell r="AS73">
            <v>15000000</v>
          </cell>
          <cell r="AT73">
            <v>200000</v>
          </cell>
          <cell r="AU73">
            <v>0</v>
          </cell>
          <cell r="AV73">
            <v>130000</v>
          </cell>
          <cell r="AW73">
            <v>0</v>
          </cell>
          <cell r="AX73" t="str">
            <v>Chính thức</v>
          </cell>
          <cell r="AY73" t="str">
            <v>12 tháng</v>
          </cell>
          <cell r="AZ73" t="str">
            <v>02/01/2014</v>
          </cell>
          <cell r="BA73" t="str">
            <v>31/12/2014</v>
          </cell>
          <cell r="BB73">
            <v>12.1</v>
          </cell>
          <cell r="BL73" t="str">
            <v>Có gia đình</v>
          </cell>
          <cell r="BT73" t="str">
            <v/>
          </cell>
          <cell r="BU73" t="str">
            <v/>
          </cell>
          <cell r="BV73">
            <v>41984</v>
          </cell>
          <cell r="BZ73" t="str">
            <v>N5</v>
          </cell>
          <cell r="CA73">
            <v>7</v>
          </cell>
          <cell r="CB73" t="str">
            <v>NGUYỄN TRUNG THẮNG</v>
          </cell>
          <cell r="CC73">
            <v>4</v>
          </cell>
        </row>
        <row r="74">
          <cell r="C74" t="str">
            <v>CNF_067</v>
          </cell>
          <cell r="D74" t="str">
            <v>Võ Hoàn Chỉnh</v>
          </cell>
          <cell r="E74" t="str">
            <v>Nam</v>
          </cell>
          <cell r="F74" t="str">
            <v>cf104</v>
          </cell>
          <cell r="G74" t="str">
            <v>BP. IT</v>
          </cell>
          <cell r="H74" t="str">
            <v>Trưởng Bộ phận IT</v>
          </cell>
          <cell r="I74" t="str">
            <v>181 Giảng Võ, Đống Đa, Hà Nội</v>
          </cell>
          <cell r="J74" t="str">
            <v>09/09/2013</v>
          </cell>
          <cell r="K74">
            <v>9</v>
          </cell>
          <cell r="L74">
            <v>9</v>
          </cell>
          <cell r="M74">
            <v>2013</v>
          </cell>
          <cell r="N74" t="str">
            <v>OFF</v>
          </cell>
          <cell r="O74" t="str">
            <v>16/11/2013</v>
          </cell>
          <cell r="P74" t="str">
            <v>20/09/1980</v>
          </cell>
          <cell r="Q74">
            <v>20</v>
          </cell>
          <cell r="R74">
            <v>9</v>
          </cell>
          <cell r="S74">
            <v>1980</v>
          </cell>
          <cell r="T74">
            <v>34</v>
          </cell>
          <cell r="U74" t="str">
            <v>Bình Định</v>
          </cell>
          <cell r="V74" t="str">
            <v>Sn 7, tổ 26, Quang Trung, TP Thái Bình</v>
          </cell>
          <cell r="W74" t="str">
            <v>Số 04 Ngõ 245/76 Định Công, Hoàng Mai, Hà Nội</v>
          </cell>
          <cell r="Z74" t="str">
            <v>chinhvh@canifa.com</v>
          </cell>
          <cell r="AB74" t="str">
            <v>151217598</v>
          </cell>
          <cell r="AC74" t="str">
            <v>22/11/2012</v>
          </cell>
          <cell r="AD74" t="str">
            <v>Thái Bình</v>
          </cell>
          <cell r="AE74">
            <v>0</v>
          </cell>
          <cell r="AF74" t="str">
            <v>ĐH Bách khoa Hà Nội</v>
          </cell>
          <cell r="AG74" t="str">
            <v>Chính quy</v>
          </cell>
          <cell r="AH74" t="str">
            <v>Tin quản lý</v>
          </cell>
          <cell r="AI74">
            <v>2006</v>
          </cell>
          <cell r="AN74">
            <v>1.57</v>
          </cell>
          <cell r="AO74">
            <v>4239000</v>
          </cell>
          <cell r="AP74" t="str">
            <v>Chưa</v>
          </cell>
          <cell r="AS74">
            <v>7000000</v>
          </cell>
          <cell r="AT74">
            <v>0</v>
          </cell>
          <cell r="AU74">
            <v>0</v>
          </cell>
          <cell r="AV74">
            <v>130000</v>
          </cell>
          <cell r="AX74" t="str">
            <v>chấm dứt HĐLĐ</v>
          </cell>
          <cell r="BB74" t="str">
            <v/>
          </cell>
          <cell r="BD74" t="str">
            <v>x</v>
          </cell>
          <cell r="BE74" t="str">
            <v>x</v>
          </cell>
          <cell r="BF74" t="str">
            <v>x</v>
          </cell>
          <cell r="BG74" t="str">
            <v>x</v>
          </cell>
          <cell r="BH74" t="str">
            <v>x</v>
          </cell>
          <cell r="BI74" t="str">
            <v>x</v>
          </cell>
          <cell r="BJ74" t="str">
            <v>x</v>
          </cell>
          <cell r="BL74" t="str">
            <v>Có gia đình</v>
          </cell>
          <cell r="BM74" t="str">
            <v>Vũ Thu Hương</v>
          </cell>
          <cell r="BN74" t="str">
            <v>Võ Khánh Huyền - 2010</v>
          </cell>
          <cell r="BT74" t="str">
            <v/>
          </cell>
          <cell r="BU74" t="str">
            <v/>
          </cell>
          <cell r="BV74" t="str">
            <v/>
          </cell>
          <cell r="CA74">
            <v>7</v>
          </cell>
          <cell r="CB74" t="str">
            <v>VÕ HOÀN CHỈNH</v>
          </cell>
          <cell r="CC74" t="str">
            <v>-</v>
          </cell>
        </row>
        <row r="75">
          <cell r="C75" t="str">
            <v>CNF_068</v>
          </cell>
          <cell r="D75" t="str">
            <v>Phí Đức Huy</v>
          </cell>
          <cell r="E75" t="str">
            <v>Nam</v>
          </cell>
          <cell r="F75" t="str">
            <v>cf104</v>
          </cell>
          <cell r="G75" t="str">
            <v>BP. IT</v>
          </cell>
          <cell r="H75" t="str">
            <v>Nhân viên IT</v>
          </cell>
          <cell r="I75" t="str">
            <v>181 Giảng Võ, Đống Đa, Hà Nội</v>
          </cell>
          <cell r="J75" t="str">
            <v>17/09/2012</v>
          </cell>
          <cell r="K75">
            <v>17</v>
          </cell>
          <cell r="L75">
            <v>9</v>
          </cell>
          <cell r="M75">
            <v>2012</v>
          </cell>
          <cell r="N75" t="str">
            <v>OFF</v>
          </cell>
          <cell r="O75" t="str">
            <v>12/04/2014</v>
          </cell>
          <cell r="P75" t="str">
            <v>10/09/1985</v>
          </cell>
          <cell r="Q75">
            <v>10</v>
          </cell>
          <cell r="R75">
            <v>9</v>
          </cell>
          <cell r="S75">
            <v>1985</v>
          </cell>
          <cell r="T75">
            <v>29</v>
          </cell>
          <cell r="U75" t="str">
            <v>Thái Bình</v>
          </cell>
          <cell r="V75" t="str">
            <v>xã Đông Hợp, huyện Đông Hưng, tỉnh Thái Bình</v>
          </cell>
          <cell r="W75" t="str">
            <v>số 850 đường Láng, Đống Đa, Hà Nội</v>
          </cell>
          <cell r="X75" t="str">
            <v>0916410456</v>
          </cell>
          <cell r="Y75">
            <v>201</v>
          </cell>
          <cell r="Z75" t="str">
            <v>huypd@canifa.com</v>
          </cell>
          <cell r="AB75" t="str">
            <v>151552552</v>
          </cell>
          <cell r="AC75" t="str">
            <v>01/12/2001</v>
          </cell>
          <cell r="AD75" t="str">
            <v>Thái Bình</v>
          </cell>
          <cell r="AE75" t="str">
            <v>ĐH</v>
          </cell>
          <cell r="AF75" t="str">
            <v>ĐH Thủy Lợi</v>
          </cell>
          <cell r="AG75" t="str">
            <v>Chính quy</v>
          </cell>
          <cell r="AH75" t="str">
            <v>Công nghệ thông tin</v>
          </cell>
          <cell r="AI75">
            <v>2011</v>
          </cell>
          <cell r="AJ75" t="str">
            <v>025704061396395</v>
          </cell>
          <cell r="AM75" t="str">
            <v>7912098243</v>
          </cell>
          <cell r="AN75">
            <v>1.5</v>
          </cell>
          <cell r="AO75">
            <v>4050000</v>
          </cell>
          <cell r="AP75" t="str">
            <v>04/2013</v>
          </cell>
          <cell r="AS75">
            <v>7200000</v>
          </cell>
          <cell r="AT75">
            <v>150000</v>
          </cell>
          <cell r="AU75">
            <v>200000</v>
          </cell>
          <cell r="AV75">
            <v>130000</v>
          </cell>
          <cell r="AX75" t="str">
            <v>chấm dứt HĐLĐ</v>
          </cell>
          <cell r="AY75" t="str">
            <v>12 tháng</v>
          </cell>
          <cell r="AZ75" t="str">
            <v>01/12/2013</v>
          </cell>
          <cell r="BA75" t="str">
            <v>30/11/2014</v>
          </cell>
          <cell r="BB75">
            <v>12.133333333333333</v>
          </cell>
          <cell r="BC75" t="str">
            <v>x</v>
          </cell>
          <cell r="BD75" t="str">
            <v>x</v>
          </cell>
          <cell r="BF75" t="str">
            <v>x</v>
          </cell>
          <cell r="BG75" t="str">
            <v>x</v>
          </cell>
          <cell r="BL75" t="str">
            <v>Có gia đình</v>
          </cell>
          <cell r="BT75" t="str">
            <v/>
          </cell>
          <cell r="BU75" t="str">
            <v/>
          </cell>
          <cell r="BV75" t="str">
            <v/>
          </cell>
          <cell r="BW75" t="str">
            <v>8131698914</v>
          </cell>
          <cell r="BZ75" t="str">
            <v>N2</v>
          </cell>
          <cell r="CA75">
            <v>7</v>
          </cell>
          <cell r="CB75" t="str">
            <v>PHÍ ĐỨC HUY</v>
          </cell>
          <cell r="CC75" t="str">
            <v>-</v>
          </cell>
        </row>
        <row r="76">
          <cell r="C76" t="str">
            <v>CNF_069</v>
          </cell>
          <cell r="D76" t="str">
            <v>Chu Diệu Hương</v>
          </cell>
          <cell r="E76" t="str">
            <v>Nữ</v>
          </cell>
          <cell r="F76" t="str">
            <v>cf105</v>
          </cell>
          <cell r="G76" t="str">
            <v>BP. Tiêu chuẩn và Chất lượng SP</v>
          </cell>
          <cell r="H76" t="str">
            <v>CTV Chuyên gia tư vấn kỹ thuật</v>
          </cell>
          <cell r="I76" t="str">
            <v>181 Giảng Võ, Đống Đa, Hà Nội</v>
          </cell>
          <cell r="J76" t="str">
            <v>17/11/2012</v>
          </cell>
          <cell r="K76">
            <v>17</v>
          </cell>
          <cell r="L76">
            <v>11</v>
          </cell>
          <cell r="M76">
            <v>2012</v>
          </cell>
          <cell r="N76" t="str">
            <v>ON</v>
          </cell>
          <cell r="P76" t="str">
            <v>17/04/1971</v>
          </cell>
          <cell r="Q76">
            <v>17</v>
          </cell>
          <cell r="R76">
            <v>4</v>
          </cell>
          <cell r="S76">
            <v>1971</v>
          </cell>
          <cell r="T76">
            <v>43</v>
          </cell>
          <cell r="V76" t="str">
            <v>101 K18, Phường Bách Khoa, Q.Hai Bà Trưng, Hà Nội</v>
          </cell>
          <cell r="AB76" t="str">
            <v>011848836</v>
          </cell>
          <cell r="AC76" t="str">
            <v>16/02/2011</v>
          </cell>
          <cell r="AD76" t="str">
            <v>Hà Nội</v>
          </cell>
          <cell r="AE76">
            <v>0</v>
          </cell>
          <cell r="AJ76" t="str">
            <v>062704060007718</v>
          </cell>
          <cell r="AN76">
            <v>0</v>
          </cell>
          <cell r="AO76">
            <v>0</v>
          </cell>
          <cell r="AS76">
            <v>10000000</v>
          </cell>
          <cell r="AT76">
            <v>0</v>
          </cell>
          <cell r="AU76">
            <v>0</v>
          </cell>
          <cell r="AW76">
            <v>0</v>
          </cell>
          <cell r="AX76" t="str">
            <v>Công tác viên</v>
          </cell>
          <cell r="AY76" t="str">
            <v>12 tháng</v>
          </cell>
          <cell r="AZ76" t="str">
            <v>01/06/2013</v>
          </cell>
          <cell r="BA76" t="str">
            <v>30/05/2014</v>
          </cell>
          <cell r="BB76">
            <v>12.1</v>
          </cell>
          <cell r="BT76" t="str">
            <v/>
          </cell>
          <cell r="BU76" t="str">
            <v/>
          </cell>
          <cell r="BV76" t="str">
            <v/>
          </cell>
          <cell r="CA76">
            <v>8</v>
          </cell>
          <cell r="CB76" t="str">
            <v>CHU DIỆU HƯƠNG</v>
          </cell>
          <cell r="CC76">
            <v>18</v>
          </cell>
        </row>
        <row r="77">
          <cell r="C77" t="str">
            <v>CNF_070</v>
          </cell>
          <cell r="D77" t="str">
            <v>Nguyễn Văn Hùng</v>
          </cell>
          <cell r="E77" t="str">
            <v>Nam</v>
          </cell>
          <cell r="F77" t="str">
            <v>cf105</v>
          </cell>
          <cell r="G77" t="str">
            <v>BP. Tiêu chuẩn và Chất lượng SP</v>
          </cell>
          <cell r="H77" t="str">
            <v>Nhân viên kiểm soát dệt</v>
          </cell>
          <cell r="I77" t="str">
            <v>181 Giảng Võ, Đống Đa, Hà Nội</v>
          </cell>
          <cell r="J77" t="str">
            <v>20/11/2012</v>
          </cell>
          <cell r="K77">
            <v>20</v>
          </cell>
          <cell r="L77">
            <v>11</v>
          </cell>
          <cell r="M77">
            <v>2012</v>
          </cell>
          <cell r="N77" t="str">
            <v>OFF</v>
          </cell>
          <cell r="O77" t="str">
            <v>01/11/2013</v>
          </cell>
          <cell r="P77" t="str">
            <v>03/02/1988</v>
          </cell>
          <cell r="Q77">
            <v>3</v>
          </cell>
          <cell r="R77">
            <v>2</v>
          </cell>
          <cell r="S77">
            <v>1988</v>
          </cell>
          <cell r="T77">
            <v>26</v>
          </cell>
          <cell r="V77" t="str">
            <v>Tam Đồng, Mê Linh, Hà Nội</v>
          </cell>
          <cell r="X77" t="str">
            <v>0985279943</v>
          </cell>
          <cell r="Y77">
            <v>123</v>
          </cell>
          <cell r="Z77" t="str">
            <v>hungnv@canifa.com</v>
          </cell>
          <cell r="AB77" t="str">
            <v>135404537</v>
          </cell>
          <cell r="AC77" t="str">
            <v>07/09/2005</v>
          </cell>
          <cell r="AD77" t="str">
            <v>Vĩnh Phúc</v>
          </cell>
          <cell r="AE77" t="str">
            <v>ĐH</v>
          </cell>
          <cell r="AJ77" t="str">
            <v>062704060006142</v>
          </cell>
          <cell r="AM77" t="str">
            <v>0</v>
          </cell>
          <cell r="AN77">
            <v>1.57</v>
          </cell>
          <cell r="AO77">
            <v>4239000</v>
          </cell>
          <cell r="AP77" t="str">
            <v>đã nghỉ</v>
          </cell>
          <cell r="AS77">
            <v>6500000</v>
          </cell>
          <cell r="AT77">
            <v>250000</v>
          </cell>
          <cell r="AU77">
            <v>0</v>
          </cell>
          <cell r="AX77" t="str">
            <v>chấm dứt HĐLĐ</v>
          </cell>
          <cell r="BB77" t="str">
            <v/>
          </cell>
          <cell r="BT77" t="str">
            <v/>
          </cell>
          <cell r="BU77" t="str">
            <v/>
          </cell>
          <cell r="BV77" t="str">
            <v/>
          </cell>
          <cell r="BZ77" t="str">
            <v>N2</v>
          </cell>
          <cell r="CA77">
            <v>8</v>
          </cell>
          <cell r="CB77" t="str">
            <v>NGUYỄN VĂN HÙNG</v>
          </cell>
          <cell r="CC77" t="str">
            <v>-</v>
          </cell>
        </row>
        <row r="78">
          <cell r="C78" t="str">
            <v>CNF_071</v>
          </cell>
          <cell r="D78" t="str">
            <v>Phạm Anh Tuấn</v>
          </cell>
          <cell r="E78" t="str">
            <v>Nam</v>
          </cell>
          <cell r="F78" t="str">
            <v>cf120</v>
          </cell>
          <cell r="G78" t="str">
            <v>BP. QA - QC</v>
          </cell>
          <cell r="H78" t="str">
            <v>Chuyên viên QA</v>
          </cell>
          <cell r="I78" t="str">
            <v>181 Giảng Võ, Đống Đa, Hà Nội</v>
          </cell>
          <cell r="J78" t="str">
            <v>02/05/2013</v>
          </cell>
          <cell r="K78">
            <v>2</v>
          </cell>
          <cell r="L78">
            <v>5</v>
          </cell>
          <cell r="M78">
            <v>2013</v>
          </cell>
          <cell r="N78" t="str">
            <v>ON</v>
          </cell>
          <cell r="P78" t="str">
            <v>20/10/1976</v>
          </cell>
          <cell r="Q78">
            <v>20</v>
          </cell>
          <cell r="R78">
            <v>10</v>
          </cell>
          <cell r="S78">
            <v>1976</v>
          </cell>
          <cell r="T78">
            <v>38</v>
          </cell>
          <cell r="U78" t="str">
            <v>Ninh Bình</v>
          </cell>
          <cell r="V78" t="str">
            <v>Xã Quang thiện, Kim Sơn, Ninh Bình</v>
          </cell>
          <cell r="W78" t="str">
            <v>thôn Lưu Phái, Ngũ Hiệp, Thanh Trì, HN</v>
          </cell>
          <cell r="X78" t="str">
            <v>0912 227 427</v>
          </cell>
          <cell r="Y78">
            <v>123</v>
          </cell>
          <cell r="Z78" t="str">
            <v>tuanpa@canifa.com</v>
          </cell>
          <cell r="AA78" t="str">
            <v>tuan_kth.canifa</v>
          </cell>
          <cell r="AB78" t="str">
            <v>162004964</v>
          </cell>
          <cell r="AC78" t="str">
            <v>09/01/2009</v>
          </cell>
          <cell r="AD78" t="str">
            <v>Ninh Bình</v>
          </cell>
          <cell r="AE78" t="str">
            <v>ĐH</v>
          </cell>
          <cell r="AF78" t="str">
            <v>ĐH Bách Khoa HN</v>
          </cell>
          <cell r="AG78" t="str">
            <v>Chính quy</v>
          </cell>
          <cell r="AH78" t="str">
            <v>Dệt may và thời trang</v>
          </cell>
          <cell r="AI78">
            <v>2002</v>
          </cell>
          <cell r="AJ78" t="str">
            <v>062704060009380</v>
          </cell>
          <cell r="AM78" t="str">
            <v>0110102219</v>
          </cell>
          <cell r="AN78">
            <v>1.57</v>
          </cell>
          <cell r="AO78">
            <v>4239000</v>
          </cell>
          <cell r="AP78" t="str">
            <v>07/2013</v>
          </cell>
          <cell r="AS78">
            <v>7500000</v>
          </cell>
          <cell r="AT78">
            <v>250000</v>
          </cell>
          <cell r="AU78">
            <v>250000</v>
          </cell>
          <cell r="AV78">
            <v>130000</v>
          </cell>
          <cell r="AW78">
            <v>0</v>
          </cell>
          <cell r="AX78" t="str">
            <v>chính thức</v>
          </cell>
          <cell r="AY78" t="str">
            <v>12 tháng</v>
          </cell>
          <cell r="AZ78" t="str">
            <v>16/06/2013</v>
          </cell>
          <cell r="BA78" t="str">
            <v>30/06/2014</v>
          </cell>
          <cell r="BB78">
            <v>12.633333333333333</v>
          </cell>
          <cell r="BC78" t="str">
            <v>x</v>
          </cell>
          <cell r="BL78" t="str">
            <v>Có gia đình</v>
          </cell>
          <cell r="BT78" t="str">
            <v/>
          </cell>
          <cell r="BU78" t="str">
            <v/>
          </cell>
          <cell r="BV78">
            <v>41800</v>
          </cell>
          <cell r="BW78" t="str">
            <v>8024525931</v>
          </cell>
          <cell r="BZ78" t="str">
            <v>N3</v>
          </cell>
          <cell r="CA78">
            <v>19</v>
          </cell>
          <cell r="CB78" t="str">
            <v>PHẠM ANH TUẤN</v>
          </cell>
          <cell r="CC78">
            <v>12</v>
          </cell>
        </row>
        <row r="79">
          <cell r="C79" t="str">
            <v>CNF_072</v>
          </cell>
          <cell r="D79" t="str">
            <v>Trần Thị Hương</v>
          </cell>
          <cell r="E79" t="str">
            <v>Nữ</v>
          </cell>
          <cell r="F79" t="str">
            <v>cf105</v>
          </cell>
          <cell r="G79" t="str">
            <v>BP. Tiêu chuẩn và Chất lượng SP</v>
          </cell>
          <cell r="H79" t="str">
            <v>Chuyên viên cao cấp Tiêu chuẩn sản phẩm</v>
          </cell>
          <cell r="I79" t="str">
            <v>181 Giảng Võ, Đống Đa, Hà Nội</v>
          </cell>
          <cell r="J79" t="str">
            <v>17/05/2013</v>
          </cell>
          <cell r="K79">
            <v>17</v>
          </cell>
          <cell r="L79">
            <v>5</v>
          </cell>
          <cell r="M79">
            <v>2013</v>
          </cell>
          <cell r="N79" t="str">
            <v>ON</v>
          </cell>
          <cell r="P79" t="str">
            <v>28/9/1972</v>
          </cell>
          <cell r="Q79">
            <v>28</v>
          </cell>
          <cell r="R79">
            <v>9</v>
          </cell>
          <cell r="S79">
            <v>1972</v>
          </cell>
          <cell r="T79">
            <v>42</v>
          </cell>
          <cell r="U79" t="str">
            <v>Nam Định</v>
          </cell>
          <cell r="V79" t="str">
            <v>Tổ 22 phường Vĩnh Hưng, quận Hoàng mai, Hà Nội</v>
          </cell>
          <cell r="W79" t="str">
            <v>Tổ 22 phường Vĩnh Hưng, quận Hoàng mai, Hà Nội</v>
          </cell>
          <cell r="X79" t="str">
            <v>0903.431.248</v>
          </cell>
          <cell r="Z79" t="str">
            <v>huongtt@canifa.com</v>
          </cell>
          <cell r="AA79" t="str">
            <v>huong_rd.canifa</v>
          </cell>
          <cell r="AB79" t="str">
            <v>011764792</v>
          </cell>
          <cell r="AC79" t="str">
            <v>28/03/2011</v>
          </cell>
          <cell r="AD79" t="str">
            <v>Hà Nội</v>
          </cell>
          <cell r="AE79" t="str">
            <v>ĐH</v>
          </cell>
          <cell r="AF79" t="str">
            <v>ĐH Bách Khoa HN</v>
          </cell>
          <cell r="AG79" t="str">
            <v>Chính quy</v>
          </cell>
          <cell r="AH79" t="str">
            <v>Công nghệ Dệt</v>
          </cell>
          <cell r="AI79">
            <v>1995</v>
          </cell>
          <cell r="AJ79" t="str">
            <v>062704060009414</v>
          </cell>
          <cell r="AM79" t="str">
            <v>0197062585</v>
          </cell>
          <cell r="AN79">
            <v>1.57</v>
          </cell>
          <cell r="AO79">
            <v>4239000</v>
          </cell>
          <cell r="AP79" t="str">
            <v>07/2013</v>
          </cell>
          <cell r="AS79">
            <v>15000000</v>
          </cell>
          <cell r="AT79">
            <v>0</v>
          </cell>
          <cell r="AU79">
            <v>0</v>
          </cell>
          <cell r="AV79">
            <v>130000</v>
          </cell>
          <cell r="AW79">
            <v>0</v>
          </cell>
          <cell r="AX79" t="str">
            <v>chính thức</v>
          </cell>
          <cell r="AY79" t="str">
            <v>12 tháng</v>
          </cell>
          <cell r="AZ79" t="str">
            <v>17/06/2013</v>
          </cell>
          <cell r="BA79" t="str">
            <v>30/06/2014</v>
          </cell>
          <cell r="BB79">
            <v>12.6</v>
          </cell>
          <cell r="BC79" t="str">
            <v>x</v>
          </cell>
          <cell r="BD79" t="str">
            <v>x</v>
          </cell>
          <cell r="BE79" t="str">
            <v>x</v>
          </cell>
          <cell r="BF79" t="str">
            <v>x</v>
          </cell>
          <cell r="BG79" t="str">
            <v>x</v>
          </cell>
          <cell r="BH79" t="str">
            <v>x</v>
          </cell>
          <cell r="BI79" t="str">
            <v>x</v>
          </cell>
          <cell r="BJ79" t="str">
            <v>x</v>
          </cell>
          <cell r="BL79" t="str">
            <v>Có gia đình</v>
          </cell>
          <cell r="BM79" t="str">
            <v>Hoàng Tiến Dũng</v>
          </cell>
          <cell r="BN79" t="str">
            <v>Hoàng Phương Thảo - 2002</v>
          </cell>
          <cell r="BP79" t="str">
            <v>Hoàng Thu Phương - 2006</v>
          </cell>
          <cell r="BT79" t="str">
            <v/>
          </cell>
          <cell r="BU79" t="str">
            <v/>
          </cell>
          <cell r="BV79">
            <v>41800</v>
          </cell>
          <cell r="BW79" t="str">
            <v>8008412384</v>
          </cell>
          <cell r="BY79" t="str">
            <v>01/04/2014</v>
          </cell>
          <cell r="BZ79" t="str">
            <v>N5</v>
          </cell>
          <cell r="CA79">
            <v>8</v>
          </cell>
          <cell r="CB79" t="str">
            <v>TRẦN THỊ HƯƠNG</v>
          </cell>
          <cell r="CC79">
            <v>12</v>
          </cell>
        </row>
        <row r="80">
          <cell r="C80" t="str">
            <v>CNF_073</v>
          </cell>
          <cell r="D80" t="str">
            <v>Nguyễn Thị Hải Hiền</v>
          </cell>
          <cell r="E80" t="str">
            <v>Nữ</v>
          </cell>
          <cell r="F80" t="str">
            <v>cf022</v>
          </cell>
          <cell r="G80" t="str">
            <v>Phòng Thiết kế</v>
          </cell>
          <cell r="H80" t="str">
            <v>Chuyên viên Thiết kế</v>
          </cell>
          <cell r="I80" t="str">
            <v>181 Giảng Võ, Đống Đa, Hà Nội</v>
          </cell>
          <cell r="J80" t="str">
            <v>01/01/2004</v>
          </cell>
          <cell r="K80">
            <v>1</v>
          </cell>
          <cell r="L80">
            <v>1</v>
          </cell>
          <cell r="M80">
            <v>2004</v>
          </cell>
          <cell r="N80" t="str">
            <v>ON</v>
          </cell>
          <cell r="P80" t="str">
            <v>20/06/1981</v>
          </cell>
          <cell r="Q80">
            <v>20</v>
          </cell>
          <cell r="R80">
            <v>6</v>
          </cell>
          <cell r="S80">
            <v>1981</v>
          </cell>
          <cell r="T80">
            <v>33</v>
          </cell>
          <cell r="U80" t="str">
            <v>Hà Nam</v>
          </cell>
          <cell r="V80" t="str">
            <v>B8, P103, Thanh Xuân Bắc, Thanh Xuân, Hà Nội</v>
          </cell>
          <cell r="W80" t="str">
            <v>B8, P103, Thanh Xuân Bắc, Thanh Xuân, Hà Nội</v>
          </cell>
          <cell r="Z80" t="str">
            <v>hiennth@canifa.com</v>
          </cell>
          <cell r="AB80" t="str">
            <v>012122687</v>
          </cell>
          <cell r="AC80" t="str">
            <v>29/04/1998</v>
          </cell>
          <cell r="AD80" t="str">
            <v>CA Hà Nội</v>
          </cell>
          <cell r="AE80" t="str">
            <v>ĐH</v>
          </cell>
          <cell r="AF80" t="str">
            <v>ĐH Khoa học Xã hội và Nhân văn</v>
          </cell>
          <cell r="AG80" t="str">
            <v>Chính quy</v>
          </cell>
          <cell r="AH80" t="str">
            <v>Tâm lý học</v>
          </cell>
          <cell r="AI80">
            <v>2003</v>
          </cell>
          <cell r="AJ80" t="str">
            <v>025704060068589</v>
          </cell>
          <cell r="AM80" t="str">
            <v>8707001495</v>
          </cell>
          <cell r="AN80">
            <v>1.75</v>
          </cell>
          <cell r="AO80">
            <v>4725000</v>
          </cell>
          <cell r="AP80" t="str">
            <v>01/2007</v>
          </cell>
          <cell r="AS80">
            <v>15200000</v>
          </cell>
          <cell r="AT80">
            <v>100000</v>
          </cell>
          <cell r="AU80">
            <v>180000</v>
          </cell>
          <cell r="AV80">
            <v>130000</v>
          </cell>
          <cell r="AW80">
            <v>0</v>
          </cell>
          <cell r="AX80" t="str">
            <v>KXĐTH</v>
          </cell>
          <cell r="AY80" t="str">
            <v>Không xác định thời hạn</v>
          </cell>
          <cell r="AZ80" t="str">
            <v>01/06/2008</v>
          </cell>
          <cell r="BB80" t="str">
            <v/>
          </cell>
          <cell r="BD80" t="str">
            <v>x</v>
          </cell>
          <cell r="BE80" t="str">
            <v>x</v>
          </cell>
          <cell r="BF80" t="str">
            <v>x</v>
          </cell>
          <cell r="BG80" t="str">
            <v>x</v>
          </cell>
          <cell r="BH80" t="str">
            <v>x</v>
          </cell>
          <cell r="BL80" t="str">
            <v>Có gia đình</v>
          </cell>
          <cell r="BM80" t="str">
            <v>Nguyễn Thanh Tùng</v>
          </cell>
          <cell r="BN80" t="str">
            <v>Nguyễn hải Nam - 2007</v>
          </cell>
          <cell r="BT80" t="str">
            <v/>
          </cell>
          <cell r="BU80" t="str">
            <v/>
          </cell>
          <cell r="BV80" t="str">
            <v/>
          </cell>
          <cell r="BW80" t="str">
            <v>8010440501</v>
          </cell>
          <cell r="BY80" t="str">
            <v>01/03/2014</v>
          </cell>
          <cell r="BZ80" t="str">
            <v>N3</v>
          </cell>
          <cell r="CA80">
            <v>10</v>
          </cell>
          <cell r="CB80" t="str">
            <v>NGUYỄN THỊ HẢI HIỀN</v>
          </cell>
          <cell r="CC80">
            <v>126</v>
          </cell>
        </row>
        <row r="81">
          <cell r="C81" t="str">
            <v>CNF_074</v>
          </cell>
          <cell r="D81" t="str">
            <v>Vũ Việt Phúc</v>
          </cell>
          <cell r="E81" t="str">
            <v>Nam</v>
          </cell>
          <cell r="F81" t="str">
            <v>cf108</v>
          </cell>
          <cell r="G81" t="str">
            <v>BP. Kỹ thuật dệt</v>
          </cell>
          <cell r="H81" t="str">
            <v>Chuyên viên Kỹ thuật dệt tự động</v>
          </cell>
          <cell r="I81" t="str">
            <v>181 Giảng Võ, Đống Đa, Hà Nội</v>
          </cell>
          <cell r="J81" t="str">
            <v>01/08/2010</v>
          </cell>
          <cell r="K81">
            <v>1</v>
          </cell>
          <cell r="L81">
            <v>8</v>
          </cell>
          <cell r="M81">
            <v>2010</v>
          </cell>
          <cell r="N81" t="str">
            <v>ON</v>
          </cell>
          <cell r="P81" t="str">
            <v>02/12/1986</v>
          </cell>
          <cell r="Q81">
            <v>2</v>
          </cell>
          <cell r="R81">
            <v>12</v>
          </cell>
          <cell r="S81">
            <v>1986</v>
          </cell>
          <cell r="T81">
            <v>28</v>
          </cell>
          <cell r="V81">
            <v>0</v>
          </cell>
          <cell r="X81" t="str">
            <v>0943.613.862</v>
          </cell>
          <cell r="Y81">
            <v>118</v>
          </cell>
          <cell r="Z81" t="str">
            <v>phucvv@canifa.com</v>
          </cell>
          <cell r="AB81" t="str">
            <v>012436504</v>
          </cell>
          <cell r="AC81" t="str">
            <v>28/06/2008</v>
          </cell>
          <cell r="AD81" t="str">
            <v>Hà Nội</v>
          </cell>
          <cell r="AE81" t="str">
            <v>ĐH</v>
          </cell>
          <cell r="AF81" t="str">
            <v>ĐH Bách khoa Hà Nội</v>
          </cell>
          <cell r="AG81" t="str">
            <v>Chính quy</v>
          </cell>
          <cell r="AH81" t="str">
            <v>Công nghệ Dệt</v>
          </cell>
          <cell r="AI81">
            <v>2009</v>
          </cell>
          <cell r="AJ81" t="str">
            <v>062704060007722</v>
          </cell>
          <cell r="AM81" t="str">
            <v>3310025900</v>
          </cell>
          <cell r="AN81">
            <v>1.5</v>
          </cell>
          <cell r="AO81">
            <v>4050000</v>
          </cell>
          <cell r="AP81" t="str">
            <v>03/2012</v>
          </cell>
          <cell r="AS81">
            <v>12000000</v>
          </cell>
          <cell r="AT81">
            <v>100000</v>
          </cell>
          <cell r="AU81">
            <v>0</v>
          </cell>
          <cell r="AV81">
            <v>130000</v>
          </cell>
          <cell r="AW81">
            <v>0</v>
          </cell>
          <cell r="AX81" t="str">
            <v>KXĐTH</v>
          </cell>
          <cell r="AY81" t="str">
            <v>Không xác định thời hạn</v>
          </cell>
          <cell r="AZ81" t="str">
            <v>01/06/2013</v>
          </cell>
          <cell r="BB81" t="str">
            <v/>
          </cell>
          <cell r="BD81" t="str">
            <v>x</v>
          </cell>
          <cell r="BH81" t="str">
            <v>x</v>
          </cell>
          <cell r="BJ81" t="str">
            <v>x</v>
          </cell>
          <cell r="BL81" t="str">
            <v>Có gia đình</v>
          </cell>
          <cell r="BT81" t="str">
            <v/>
          </cell>
          <cell r="BU81" t="str">
            <v/>
          </cell>
          <cell r="BV81" t="str">
            <v/>
          </cell>
          <cell r="BW81" t="str">
            <v>8037622795</v>
          </cell>
          <cell r="BY81" t="str">
            <v>01/03/2014</v>
          </cell>
          <cell r="BZ81" t="str">
            <v>N3</v>
          </cell>
          <cell r="CA81">
            <v>12</v>
          </cell>
          <cell r="CB81" t="str">
            <v>VŨ VIỆT PHÚC</v>
          </cell>
          <cell r="CC81">
            <v>46</v>
          </cell>
        </row>
        <row r="82">
          <cell r="C82" t="str">
            <v>CNF_075</v>
          </cell>
          <cell r="D82" t="str">
            <v>Hoàng Thúy Hà</v>
          </cell>
          <cell r="E82" t="str">
            <v>Nữ</v>
          </cell>
          <cell r="F82" t="str">
            <v>cf022</v>
          </cell>
          <cell r="G82" t="str">
            <v>Phòng Thiết kế</v>
          </cell>
          <cell r="H82" t="str">
            <v>Trưởng phòng thiết kế</v>
          </cell>
          <cell r="I82" t="str">
            <v>181 Giảng Võ, Đống Đa, Hà Nội</v>
          </cell>
          <cell r="J82" t="str">
            <v>01/11/2010</v>
          </cell>
          <cell r="K82">
            <v>1</v>
          </cell>
          <cell r="L82">
            <v>11</v>
          </cell>
          <cell r="M82">
            <v>2010</v>
          </cell>
          <cell r="N82" t="str">
            <v>ON</v>
          </cell>
          <cell r="P82" t="str">
            <v>10/06/1979</v>
          </cell>
          <cell r="Q82">
            <v>10</v>
          </cell>
          <cell r="R82">
            <v>6</v>
          </cell>
          <cell r="S82">
            <v>1979</v>
          </cell>
          <cell r="T82">
            <v>35</v>
          </cell>
          <cell r="U82" t="str">
            <v>Hà Tây</v>
          </cell>
          <cell r="V82" t="str">
            <v>A5 P413 TT Khương Thượng, Trung Tự, Đống Đa, Hà Nội</v>
          </cell>
          <cell r="W82" t="str">
            <v>A5 P413 TT Khương Thượng, Trung Tự, Đống Đa, Hà Nội</v>
          </cell>
          <cell r="X82" t="str">
            <v>0913545233</v>
          </cell>
          <cell r="Y82">
            <v>305</v>
          </cell>
          <cell r="Z82" t="str">
            <v>haht@canifa.com</v>
          </cell>
          <cell r="AB82" t="str">
            <v>112036112</v>
          </cell>
          <cell r="AC82" t="str">
            <v>21/10/2003</v>
          </cell>
          <cell r="AD82" t="str">
            <v>Hà Nội</v>
          </cell>
          <cell r="AE82" t="str">
            <v>CĐ</v>
          </cell>
          <cell r="AF82" t="str">
            <v>ĐH Mỹ thuật Công nghiệp - Hệ Cao đẳng</v>
          </cell>
          <cell r="AG82" t="str">
            <v>Chính quy</v>
          </cell>
          <cell r="AH82" t="str">
            <v>Mỹ thuật CN - thời trang</v>
          </cell>
          <cell r="AI82">
            <v>2001</v>
          </cell>
          <cell r="AJ82" t="str">
            <v>025704060068498</v>
          </cell>
          <cell r="AM82" t="str">
            <v>2207014656</v>
          </cell>
          <cell r="AN82">
            <v>2.2999999999999998</v>
          </cell>
          <cell r="AO82">
            <v>6209999.9999999991</v>
          </cell>
          <cell r="AP82" t="str">
            <v>07/2007</v>
          </cell>
          <cell r="AS82">
            <v>20000000</v>
          </cell>
          <cell r="AT82">
            <v>100000</v>
          </cell>
          <cell r="AU82">
            <v>180000</v>
          </cell>
          <cell r="AV82">
            <v>130000</v>
          </cell>
          <cell r="AW82">
            <v>0</v>
          </cell>
          <cell r="AX82" t="str">
            <v>KXĐTH</v>
          </cell>
          <cell r="AY82" t="str">
            <v>Không xác định thời hạn</v>
          </cell>
          <cell r="AZ82" t="str">
            <v>01/11/2011</v>
          </cell>
          <cell r="BB82" t="str">
            <v/>
          </cell>
          <cell r="BD82" t="str">
            <v>x</v>
          </cell>
          <cell r="BE82" t="str">
            <v>x</v>
          </cell>
          <cell r="BF82" t="str">
            <v>x</v>
          </cell>
          <cell r="BG82" t="str">
            <v>x</v>
          </cell>
          <cell r="BH82" t="str">
            <v>x</v>
          </cell>
          <cell r="BL82" t="str">
            <v>Có gia đình</v>
          </cell>
          <cell r="BM82" t="str">
            <v>Trần Nguyên Hải</v>
          </cell>
          <cell r="BN82" t="str">
            <v>Trần Hoàng Hải Nguyên - 2003</v>
          </cell>
          <cell r="BT82" t="str">
            <v/>
          </cell>
          <cell r="BU82" t="str">
            <v/>
          </cell>
          <cell r="BV82" t="str">
            <v/>
          </cell>
          <cell r="BW82" t="str">
            <v>8010440597</v>
          </cell>
          <cell r="BZ82" t="str">
            <v>N6</v>
          </cell>
          <cell r="CA82">
            <v>10</v>
          </cell>
          <cell r="CB82" t="str">
            <v>HOÀNG THÚY HÀ</v>
          </cell>
          <cell r="CC82">
            <v>43</v>
          </cell>
        </row>
        <row r="83">
          <cell r="C83" t="str">
            <v>CNF_076</v>
          </cell>
          <cell r="D83" t="str">
            <v>Nguyễn Thị Quỳnh Thư</v>
          </cell>
          <cell r="E83" t="str">
            <v>Nữ</v>
          </cell>
          <cell r="F83" t="str">
            <v>cf022</v>
          </cell>
          <cell r="G83" t="str">
            <v>Phòng Thiết kế</v>
          </cell>
          <cell r="H83" t="str">
            <v>Chuyên viên Thiết kế</v>
          </cell>
          <cell r="I83" t="str">
            <v>181 Giảng Võ, Đống Đa, Hà Nội</v>
          </cell>
          <cell r="J83" t="str">
            <v>29/10/2007</v>
          </cell>
          <cell r="K83">
            <v>29</v>
          </cell>
          <cell r="L83">
            <v>10</v>
          </cell>
          <cell r="M83">
            <v>2007</v>
          </cell>
          <cell r="N83" t="str">
            <v>ON</v>
          </cell>
          <cell r="P83" t="str">
            <v>28/05/1984</v>
          </cell>
          <cell r="Q83">
            <v>28</v>
          </cell>
          <cell r="R83">
            <v>5</v>
          </cell>
          <cell r="S83">
            <v>1984</v>
          </cell>
          <cell r="T83">
            <v>30</v>
          </cell>
          <cell r="U83" t="str">
            <v>Hà Nội</v>
          </cell>
          <cell r="V83" t="str">
            <v>10B, ngõ 105, cụm 7, tổ 36, đường Bưởi, Hà Nội</v>
          </cell>
          <cell r="W83" t="str">
            <v>10B, ngõ 105, cụm 7, tổ 36, đường Bưởi, Hà Nội</v>
          </cell>
          <cell r="X83" t="str">
            <v>0946063863</v>
          </cell>
          <cell r="Y83">
            <v>302</v>
          </cell>
          <cell r="Z83" t="str">
            <v>thunq@canifa.com</v>
          </cell>
          <cell r="AB83" t="str">
            <v>012248189</v>
          </cell>
          <cell r="AC83" t="str">
            <v>28/07/1999</v>
          </cell>
          <cell r="AD83" t="str">
            <v>Hà Nội</v>
          </cell>
          <cell r="AE83" t="str">
            <v>ĐH</v>
          </cell>
          <cell r="AF83" t="str">
            <v>Viện ĐH Mở Hà Nội</v>
          </cell>
          <cell r="AG83" t="str">
            <v>Chính quy</v>
          </cell>
          <cell r="AH83" t="str">
            <v>Mỹ thuật CN - thời trang</v>
          </cell>
          <cell r="AI83">
            <v>2007</v>
          </cell>
          <cell r="AJ83" t="str">
            <v>025704060363285</v>
          </cell>
          <cell r="AM83" t="str">
            <v>0109060040</v>
          </cell>
          <cell r="AN83">
            <v>1.84</v>
          </cell>
          <cell r="AO83">
            <v>4968000</v>
          </cell>
          <cell r="AP83" t="str">
            <v>06/2008</v>
          </cell>
          <cell r="AS83">
            <v>15000000</v>
          </cell>
          <cell r="AT83">
            <v>100000</v>
          </cell>
          <cell r="AU83">
            <v>180000</v>
          </cell>
          <cell r="AV83">
            <v>130000</v>
          </cell>
          <cell r="AW83">
            <v>0</v>
          </cell>
          <cell r="AX83" t="str">
            <v>KXĐTH</v>
          </cell>
          <cell r="AY83" t="str">
            <v>Không xác định thời hạn</v>
          </cell>
          <cell r="AZ83" t="str">
            <v>01/06/2008</v>
          </cell>
          <cell r="BB83" t="str">
            <v/>
          </cell>
          <cell r="BC83" t="str">
            <v>x</v>
          </cell>
          <cell r="BD83" t="str">
            <v>x</v>
          </cell>
          <cell r="BE83" t="str">
            <v>x</v>
          </cell>
          <cell r="BH83" t="str">
            <v>x</v>
          </cell>
          <cell r="BL83" t="str">
            <v>Độc thân</v>
          </cell>
          <cell r="BT83" t="str">
            <v/>
          </cell>
          <cell r="BU83" t="str">
            <v/>
          </cell>
          <cell r="BV83" t="str">
            <v/>
          </cell>
          <cell r="BW83" t="str">
            <v>8010440727</v>
          </cell>
          <cell r="BZ83" t="str">
            <v>N3</v>
          </cell>
          <cell r="CA83">
            <v>10</v>
          </cell>
          <cell r="CB83" t="str">
            <v>NGUYỄN THỊ QUỲNH THƯ</v>
          </cell>
          <cell r="CC83">
            <v>79</v>
          </cell>
        </row>
        <row r="84">
          <cell r="C84" t="str">
            <v>CNF_077</v>
          </cell>
          <cell r="D84" t="str">
            <v>Đỗ Thu Trinh</v>
          </cell>
          <cell r="E84" t="str">
            <v>Nữ</v>
          </cell>
          <cell r="F84" t="str">
            <v>cf022</v>
          </cell>
          <cell r="G84" t="str">
            <v>Phòng Thiết kế</v>
          </cell>
          <cell r="H84" t="str">
            <v>Phụ trách nhóm thiết kế</v>
          </cell>
          <cell r="I84" t="str">
            <v>181 Giảng Võ, Đống Đa, Hà Nội</v>
          </cell>
          <cell r="J84" t="str">
            <v>01/03/2006</v>
          </cell>
          <cell r="K84">
            <v>1</v>
          </cell>
          <cell r="L84">
            <v>3</v>
          </cell>
          <cell r="M84">
            <v>2006</v>
          </cell>
          <cell r="N84" t="str">
            <v>ON</v>
          </cell>
          <cell r="P84" t="str">
            <v>28/01/1982</v>
          </cell>
          <cell r="Q84">
            <v>28</v>
          </cell>
          <cell r="R84">
            <v>1</v>
          </cell>
          <cell r="S84">
            <v>1982</v>
          </cell>
          <cell r="T84">
            <v>32</v>
          </cell>
          <cell r="U84" t="str">
            <v>Hà Nội</v>
          </cell>
          <cell r="V84" t="str">
            <v>Số 1, hẻm 72/73/66 phố Quan Nhân, Thanh Xuân, Hà Nội</v>
          </cell>
          <cell r="W84" t="str">
            <v>Số 1, hẻm 72/73/66 phố Quan Nhân, Thanh Xuân, Hà Nội</v>
          </cell>
          <cell r="X84" t="str">
            <v>0989588193</v>
          </cell>
          <cell r="Y84">
            <v>305</v>
          </cell>
          <cell r="Z84" t="str">
            <v>trinhdt@canifa.com</v>
          </cell>
          <cell r="AB84" t="str">
            <v>012055066</v>
          </cell>
          <cell r="AC84" t="str">
            <v>03/07/1997</v>
          </cell>
          <cell r="AD84" t="str">
            <v>Hà Nội</v>
          </cell>
          <cell r="AE84" t="str">
            <v>TC</v>
          </cell>
          <cell r="AJ84" t="str">
            <v>025704060068521</v>
          </cell>
          <cell r="AM84" t="str">
            <v>2207002509</v>
          </cell>
          <cell r="AN84">
            <v>1.7</v>
          </cell>
          <cell r="AO84">
            <v>4590000</v>
          </cell>
          <cell r="AP84" t="str">
            <v>01/2007</v>
          </cell>
          <cell r="AS84">
            <v>18000000</v>
          </cell>
          <cell r="AT84">
            <v>100000</v>
          </cell>
          <cell r="AU84">
            <v>180000</v>
          </cell>
          <cell r="AV84">
            <v>130000</v>
          </cell>
          <cell r="AW84">
            <v>0</v>
          </cell>
          <cell r="AX84" t="str">
            <v>KXĐTH</v>
          </cell>
          <cell r="AY84" t="str">
            <v>Không xác định thời hạn</v>
          </cell>
          <cell r="AZ84" t="str">
            <v>01/06/2008</v>
          </cell>
          <cell r="BB84" t="str">
            <v/>
          </cell>
          <cell r="BD84" t="str">
            <v>x</v>
          </cell>
          <cell r="BE84" t="str">
            <v>x</v>
          </cell>
          <cell r="BF84" t="str">
            <v>x</v>
          </cell>
          <cell r="BL84" t="str">
            <v>Có gia đình</v>
          </cell>
          <cell r="BM84" t="str">
            <v>Nguyễn Công Hùng</v>
          </cell>
          <cell r="BN84" t="str">
            <v>Nguyễn Đỗ Ý Nhi - 2007</v>
          </cell>
          <cell r="BT84" t="str">
            <v/>
          </cell>
          <cell r="BU84" t="str">
            <v/>
          </cell>
          <cell r="BV84" t="str">
            <v/>
          </cell>
          <cell r="BW84" t="str">
            <v>8010440614</v>
          </cell>
          <cell r="BZ84" t="str">
            <v>N4</v>
          </cell>
          <cell r="CA84">
            <v>10</v>
          </cell>
          <cell r="CB84" t="str">
            <v>ĐỖ THU TRINH</v>
          </cell>
          <cell r="CC84">
            <v>100</v>
          </cell>
        </row>
        <row r="85">
          <cell r="C85" t="str">
            <v>CNF_078</v>
          </cell>
          <cell r="D85" t="str">
            <v>Dương Vũ Nguyệt Minh</v>
          </cell>
          <cell r="E85" t="str">
            <v>Nữ</v>
          </cell>
          <cell r="F85" t="str">
            <v>cf022</v>
          </cell>
          <cell r="G85" t="str">
            <v>Phòng Thiết kế</v>
          </cell>
          <cell r="H85" t="str">
            <v>Phụ trách Thiết kế</v>
          </cell>
          <cell r="I85" t="str">
            <v>181 Giảng Võ, Đống Đa, Hà Nội</v>
          </cell>
          <cell r="J85" t="str">
            <v>18/11/2009</v>
          </cell>
          <cell r="K85">
            <v>18</v>
          </cell>
          <cell r="L85">
            <v>11</v>
          </cell>
          <cell r="M85">
            <v>2009</v>
          </cell>
          <cell r="N85" t="str">
            <v>ON</v>
          </cell>
          <cell r="P85" t="str">
            <v>11/09/1984</v>
          </cell>
          <cell r="Q85">
            <v>11</v>
          </cell>
          <cell r="R85">
            <v>9</v>
          </cell>
          <cell r="S85">
            <v>1984</v>
          </cell>
          <cell r="T85">
            <v>30</v>
          </cell>
          <cell r="U85" t="str">
            <v>Hưng Yên</v>
          </cell>
          <cell r="V85" t="str">
            <v>62 khu TT Máy đèn ngô, 823 đường Hồng Hà, phường Chương Dương, quận Hoàn Kiếm, HN</v>
          </cell>
          <cell r="W85" t="str">
            <v>62 khu TT Máy đèn ngô, 823 đường Hồng Hà, phường Chương Dương, quận Hoàn Kiếm, HN</v>
          </cell>
          <cell r="X85" t="str">
            <v>0993031984</v>
          </cell>
          <cell r="Y85">
            <v>302</v>
          </cell>
          <cell r="Z85" t="str">
            <v>minhdvn@canifa.com</v>
          </cell>
          <cell r="AB85" t="str">
            <v>012181920</v>
          </cell>
          <cell r="AC85" t="str">
            <v>01/12/1998</v>
          </cell>
          <cell r="AD85" t="str">
            <v>Hà Nội</v>
          </cell>
          <cell r="AE85" t="str">
            <v>CĐ</v>
          </cell>
          <cell r="AF85" t="str">
            <v>CĐ Nghệ thuật Hà Nội</v>
          </cell>
          <cell r="AG85" t="str">
            <v>Chính quy</v>
          </cell>
          <cell r="AH85" t="str">
            <v>Thiết kế thời trang</v>
          </cell>
          <cell r="AI85">
            <v>2006</v>
          </cell>
          <cell r="AJ85" t="str">
            <v>025704061111570</v>
          </cell>
          <cell r="AM85" t="str">
            <v>0112071739</v>
          </cell>
          <cell r="AN85">
            <v>1.7</v>
          </cell>
          <cell r="AO85">
            <v>4590000</v>
          </cell>
          <cell r="AP85" t="str">
            <v>05/2010</v>
          </cell>
          <cell r="AS85">
            <v>13000000</v>
          </cell>
          <cell r="AT85">
            <v>100000</v>
          </cell>
          <cell r="AU85">
            <v>180000</v>
          </cell>
          <cell r="AV85">
            <v>130000</v>
          </cell>
          <cell r="AW85">
            <v>0</v>
          </cell>
          <cell r="AX85" t="str">
            <v>KXĐTH</v>
          </cell>
          <cell r="AY85" t="str">
            <v>Không xác định thời hạn</v>
          </cell>
          <cell r="AZ85" t="str">
            <v>01/08/2011</v>
          </cell>
          <cell r="BB85" t="str">
            <v/>
          </cell>
          <cell r="BC85" t="str">
            <v>x</v>
          </cell>
          <cell r="BD85" t="str">
            <v>x</v>
          </cell>
          <cell r="BE85" t="str">
            <v>x</v>
          </cell>
          <cell r="BF85" t="str">
            <v>x</v>
          </cell>
          <cell r="BG85" t="str">
            <v>x</v>
          </cell>
          <cell r="BH85" t="str">
            <v>x</v>
          </cell>
          <cell r="BL85" t="str">
            <v>Độc thân</v>
          </cell>
          <cell r="BT85" t="str">
            <v/>
          </cell>
          <cell r="BU85" t="str">
            <v/>
          </cell>
          <cell r="BV85" t="str">
            <v/>
          </cell>
          <cell r="BW85" t="str">
            <v>8088542717</v>
          </cell>
          <cell r="BY85" t="str">
            <v>01/04/2014</v>
          </cell>
          <cell r="BZ85" t="str">
            <v>N3</v>
          </cell>
          <cell r="CA85">
            <v>10</v>
          </cell>
          <cell r="CB85" t="str">
            <v>DƯƠNG VŨ NGUYỆT MINH</v>
          </cell>
          <cell r="CC85">
            <v>54</v>
          </cell>
        </row>
        <row r="86">
          <cell r="C86" t="str">
            <v>CNF_079</v>
          </cell>
          <cell r="D86" t="str">
            <v>Nguyễn Thị Phương Thu</v>
          </cell>
          <cell r="E86" t="str">
            <v>Nữ</v>
          </cell>
          <cell r="F86" t="str">
            <v>cf022</v>
          </cell>
          <cell r="G86" t="str">
            <v>Phòng Thiết kế</v>
          </cell>
          <cell r="H86" t="str">
            <v>Nhân viên Thiết kế trẻ em Nam + Nữ</v>
          </cell>
          <cell r="I86" t="str">
            <v>181 Giảng Võ, Đống Đa, Hà Nội</v>
          </cell>
          <cell r="J86" t="str">
            <v>16/04/2012</v>
          </cell>
          <cell r="K86">
            <v>16</v>
          </cell>
          <cell r="L86">
            <v>4</v>
          </cell>
          <cell r="M86">
            <v>2012</v>
          </cell>
          <cell r="N86" t="str">
            <v>ON</v>
          </cell>
          <cell r="P86" t="str">
            <v>26/03/1985</v>
          </cell>
          <cell r="Q86">
            <v>26</v>
          </cell>
          <cell r="R86">
            <v>3</v>
          </cell>
          <cell r="S86">
            <v>1985</v>
          </cell>
          <cell r="T86">
            <v>29</v>
          </cell>
          <cell r="U86" t="str">
            <v>Gia Lai</v>
          </cell>
          <cell r="V86" t="str">
            <v>348 Lê Đại Hành, TP.Pleiku, Gia Lai</v>
          </cell>
          <cell r="W86" t="str">
            <v>91 Khương Hạ, Thanh Xuân, Hà Nội</v>
          </cell>
          <cell r="X86" t="str">
            <v>0972.527.252</v>
          </cell>
          <cell r="Z86" t="str">
            <v>thuntp@canifa.com</v>
          </cell>
          <cell r="AB86" t="str">
            <v>230607495</v>
          </cell>
          <cell r="AC86" t="str">
            <v xml:space="preserve">24/07/2004 </v>
          </cell>
          <cell r="AD86" t="str">
            <v>Gia Lai</v>
          </cell>
          <cell r="AE86" t="str">
            <v>CĐ</v>
          </cell>
          <cell r="AF86" t="str">
            <v>CĐ Mỹ thuật Trang trí và Ứng dụng Đồng Nai</v>
          </cell>
          <cell r="AG86" t="str">
            <v>Chính quy</v>
          </cell>
          <cell r="AH86" t="str">
            <v>Thiết kế thời trang</v>
          </cell>
          <cell r="AI86">
            <v>2006</v>
          </cell>
          <cell r="AJ86" t="str">
            <v>025704061388390</v>
          </cell>
          <cell r="AM86" t="str">
            <v>0110103008</v>
          </cell>
          <cell r="AN86">
            <v>1.5</v>
          </cell>
          <cell r="AO86">
            <v>4050000</v>
          </cell>
          <cell r="AS86">
            <v>10000000</v>
          </cell>
          <cell r="AT86">
            <v>100000</v>
          </cell>
          <cell r="AU86">
            <v>180000</v>
          </cell>
          <cell r="AV86">
            <v>130000</v>
          </cell>
          <cell r="AW86">
            <v>0</v>
          </cell>
          <cell r="AX86" t="str">
            <v>chính thức</v>
          </cell>
          <cell r="AY86" t="str">
            <v>12 tháng</v>
          </cell>
          <cell r="AZ86" t="str">
            <v>20/05/2013</v>
          </cell>
          <cell r="BA86" t="str">
            <v>31/05/2014</v>
          </cell>
          <cell r="BB86">
            <v>12.533333333333333</v>
          </cell>
          <cell r="BC86" t="str">
            <v>x</v>
          </cell>
          <cell r="BL86" t="str">
            <v>Độc thân</v>
          </cell>
          <cell r="BT86" t="str">
            <v/>
          </cell>
          <cell r="BU86" t="str">
            <v/>
          </cell>
          <cell r="BV86">
            <v>41770</v>
          </cell>
          <cell r="BW86" t="str">
            <v>8017064567</v>
          </cell>
          <cell r="BZ86" t="str">
            <v>N2</v>
          </cell>
          <cell r="CA86">
            <v>10</v>
          </cell>
          <cell r="CB86" t="str">
            <v>NGUYỄN THỊ PHƯƠNG THU</v>
          </cell>
          <cell r="CC86">
            <v>25</v>
          </cell>
        </row>
        <row r="87">
          <cell r="C87" t="str">
            <v>CNF_080</v>
          </cell>
          <cell r="D87" t="str">
            <v>Trần Lê Cần</v>
          </cell>
          <cell r="E87" t="str">
            <v>Nam</v>
          </cell>
          <cell r="F87" t="str">
            <v>cf022</v>
          </cell>
          <cell r="G87" t="str">
            <v>Phòng Thiết kế</v>
          </cell>
          <cell r="H87" t="str">
            <v>Nhân viên Thiết kế đồ họa</v>
          </cell>
          <cell r="I87" t="str">
            <v>181 Giảng Võ, Đống Đa, Hà Nội</v>
          </cell>
          <cell r="J87" t="str">
            <v>04/07/2011</v>
          </cell>
          <cell r="K87">
            <v>4</v>
          </cell>
          <cell r="L87">
            <v>7</v>
          </cell>
          <cell r="M87">
            <v>2011</v>
          </cell>
          <cell r="N87" t="str">
            <v>ON</v>
          </cell>
          <cell r="P87" t="str">
            <v>13/05/1978</v>
          </cell>
          <cell r="Q87">
            <v>13</v>
          </cell>
          <cell r="R87">
            <v>5</v>
          </cell>
          <cell r="S87">
            <v>1978</v>
          </cell>
          <cell r="T87">
            <v>36</v>
          </cell>
          <cell r="V87" t="str">
            <v>11b Hàng Hòm, Hàng Gai, Hoàn Kiếm, Hà Nội</v>
          </cell>
          <cell r="W87" t="str">
            <v>11b Hàng Hòm, Hàng Gai, Hoàn Kiếm, Hà Nội</v>
          </cell>
          <cell r="X87" t="str">
            <v>0976.941.236</v>
          </cell>
          <cell r="Y87">
            <v>302</v>
          </cell>
          <cell r="Z87" t="str">
            <v>cantl@canifa.com</v>
          </cell>
          <cell r="AB87" t="str">
            <v>01203327</v>
          </cell>
          <cell r="AC87" t="str">
            <v>06/05/1997</v>
          </cell>
          <cell r="AD87" t="str">
            <v>Hà Nội</v>
          </cell>
          <cell r="AE87" t="str">
            <v>ĐH</v>
          </cell>
          <cell r="AF87" t="str">
            <v>ĐH Mở HN</v>
          </cell>
          <cell r="AG87" t="str">
            <v>Chính quy</v>
          </cell>
          <cell r="AH87" t="str">
            <v>Đồ họa</v>
          </cell>
          <cell r="AI87">
            <v>2002</v>
          </cell>
          <cell r="AJ87" t="str">
            <v>025704061323380</v>
          </cell>
          <cell r="AM87" t="str">
            <v>0112071613</v>
          </cell>
          <cell r="AN87">
            <v>1.5</v>
          </cell>
          <cell r="AO87">
            <v>4050000</v>
          </cell>
          <cell r="AP87" t="str">
            <v>03/2012</v>
          </cell>
          <cell r="AS87">
            <v>8500000</v>
          </cell>
          <cell r="AT87">
            <v>100000</v>
          </cell>
          <cell r="AU87">
            <v>180000</v>
          </cell>
          <cell r="AV87">
            <v>130000</v>
          </cell>
          <cell r="AW87">
            <v>0</v>
          </cell>
          <cell r="AX87" t="str">
            <v>chính thức</v>
          </cell>
          <cell r="AY87" t="str">
            <v>12 tháng</v>
          </cell>
          <cell r="AZ87" t="str">
            <v>01/07/2013</v>
          </cell>
          <cell r="BA87" t="str">
            <v>30/06/2014</v>
          </cell>
          <cell r="BB87">
            <v>12.133333333333333</v>
          </cell>
          <cell r="BC87" t="str">
            <v>x</v>
          </cell>
          <cell r="BL87" t="str">
            <v>Độc thân</v>
          </cell>
          <cell r="BT87" t="str">
            <v/>
          </cell>
          <cell r="BU87" t="str">
            <v/>
          </cell>
          <cell r="BV87">
            <v>41800</v>
          </cell>
          <cell r="BW87" t="str">
            <v>8100167889</v>
          </cell>
          <cell r="BZ87" t="str">
            <v>N2</v>
          </cell>
          <cell r="CA87">
            <v>10</v>
          </cell>
          <cell r="CB87" t="str">
            <v>TRẦN LÊ CẦN</v>
          </cell>
          <cell r="CC87">
            <v>34</v>
          </cell>
        </row>
        <row r="88">
          <cell r="C88" t="str">
            <v>CNF_081</v>
          </cell>
          <cell r="D88" t="str">
            <v>Ngô Thanh Ngân</v>
          </cell>
          <cell r="E88" t="str">
            <v>Nữ</v>
          </cell>
          <cell r="F88" t="str">
            <v>cf022</v>
          </cell>
          <cell r="G88" t="str">
            <v>Phòng Thiết kế</v>
          </cell>
          <cell r="H88" t="str">
            <v>Nhân viên Thiết kế đồ họa</v>
          </cell>
          <cell r="I88" t="str">
            <v>181 Giảng Võ, Đống Đa, Hà Nội</v>
          </cell>
          <cell r="J88" t="str">
            <v>18/10/2012</v>
          </cell>
          <cell r="K88">
            <v>18</v>
          </cell>
          <cell r="L88">
            <v>10</v>
          </cell>
          <cell r="M88">
            <v>2012</v>
          </cell>
          <cell r="N88" t="str">
            <v>ON</v>
          </cell>
          <cell r="P88" t="str">
            <v>23/06/1988</v>
          </cell>
          <cell r="Q88">
            <v>23</v>
          </cell>
          <cell r="R88">
            <v>6</v>
          </cell>
          <cell r="S88">
            <v>1988</v>
          </cell>
          <cell r="T88">
            <v>26</v>
          </cell>
          <cell r="U88" t="str">
            <v>Hòa Bình</v>
          </cell>
          <cell r="V88" t="str">
            <v>103, tổ 1, phường Chăm Mát, TP Hòa Bình</v>
          </cell>
          <cell r="W88" t="str">
            <v>Số 2, ngách 9, ngõ 371 Kim Mã, Ba Đình, Hà Nội</v>
          </cell>
          <cell r="X88" t="str">
            <v>0977598550</v>
          </cell>
          <cell r="Y88">
            <v>301</v>
          </cell>
          <cell r="Z88" t="str">
            <v>ngannt@canifa.com</v>
          </cell>
          <cell r="AB88" t="str">
            <v>113324628</v>
          </cell>
          <cell r="AC88" t="str">
            <v>14/04/2005</v>
          </cell>
          <cell r="AD88" t="str">
            <v>Hòa Bình</v>
          </cell>
          <cell r="AE88" t="str">
            <v>ĐH</v>
          </cell>
          <cell r="AF88" t="str">
            <v xml:space="preserve">ĐH Mỹ thuật CN Việt Nam </v>
          </cell>
          <cell r="AG88" t="str">
            <v>Chính quy</v>
          </cell>
          <cell r="AH88" t="str">
            <v>Thiết kế đồ họa</v>
          </cell>
          <cell r="AI88">
            <v>2012</v>
          </cell>
          <cell r="AJ88" t="str">
            <v>062704060007058</v>
          </cell>
          <cell r="AM88" t="str">
            <v>0</v>
          </cell>
          <cell r="AN88">
            <v>1.5</v>
          </cell>
          <cell r="AO88">
            <v>4050000</v>
          </cell>
          <cell r="AP88" t="str">
            <v>05/2013</v>
          </cell>
          <cell r="AS88">
            <v>7000000</v>
          </cell>
          <cell r="AT88">
            <v>100000</v>
          </cell>
          <cell r="AU88">
            <v>180000</v>
          </cell>
          <cell r="AV88">
            <v>130000</v>
          </cell>
          <cell r="AW88">
            <v>0</v>
          </cell>
          <cell r="AX88" t="str">
            <v>chính thức</v>
          </cell>
          <cell r="AY88" t="str">
            <v>12 tháng</v>
          </cell>
          <cell r="AZ88" t="str">
            <v>01/01/2014</v>
          </cell>
          <cell r="BA88" t="str">
            <v>30/06/2014</v>
          </cell>
          <cell r="BB88">
            <v>6</v>
          </cell>
          <cell r="BC88" t="str">
            <v>x</v>
          </cell>
          <cell r="BD88" t="str">
            <v>x</v>
          </cell>
          <cell r="BH88" t="str">
            <v>x</v>
          </cell>
          <cell r="BI88" t="str">
            <v>x</v>
          </cell>
          <cell r="BL88" t="str">
            <v>Độc thân</v>
          </cell>
          <cell r="BT88" t="str">
            <v/>
          </cell>
          <cell r="BU88" t="str">
            <v/>
          </cell>
          <cell r="BV88">
            <v>41800</v>
          </cell>
          <cell r="BZ88" t="str">
            <v>N2</v>
          </cell>
          <cell r="CA88">
            <v>10</v>
          </cell>
          <cell r="CB88" t="str">
            <v>NGÔ THANH NGÂN</v>
          </cell>
          <cell r="CC88">
            <v>19</v>
          </cell>
        </row>
        <row r="89">
          <cell r="C89" t="str">
            <v>CNF_082</v>
          </cell>
          <cell r="D89" t="str">
            <v>Phạm Thị Nguyên</v>
          </cell>
          <cell r="E89" t="str">
            <v>Nữ</v>
          </cell>
          <cell r="F89" t="str">
            <v>cf022</v>
          </cell>
          <cell r="G89" t="str">
            <v>Phòng Thiết kế</v>
          </cell>
          <cell r="H89" t="str">
            <v>Nhân viên Thiết kế trẻ em Nam + Nữ</v>
          </cell>
          <cell r="I89" t="str">
            <v>181 Giảng Võ, Đống Đa, Hà Nội</v>
          </cell>
          <cell r="J89" t="str">
            <v>28/03/2013</v>
          </cell>
          <cell r="K89">
            <v>28</v>
          </cell>
          <cell r="L89">
            <v>3</v>
          </cell>
          <cell r="M89">
            <v>2013</v>
          </cell>
          <cell r="N89" t="str">
            <v>ON</v>
          </cell>
          <cell r="P89" t="str">
            <v xml:space="preserve">21/07/1986 </v>
          </cell>
          <cell r="Q89">
            <v>21</v>
          </cell>
          <cell r="R89">
            <v>7</v>
          </cell>
          <cell r="S89">
            <v>1986</v>
          </cell>
          <cell r="T89">
            <v>28</v>
          </cell>
          <cell r="U89" t="str">
            <v>Thái Bình</v>
          </cell>
          <cell r="V89" t="str">
            <v>Thụy Hải, Thái Thụy, Thái Bình</v>
          </cell>
          <cell r="W89" t="str">
            <v>Số 15 Ngõ 49, đường Huỳnh Thúc Kháng, quận Đống Đa, Hà Nội</v>
          </cell>
          <cell r="X89" t="str">
            <v>0987808923</v>
          </cell>
          <cell r="Y89">
            <v>301</v>
          </cell>
          <cell r="Z89" t="str">
            <v>nguyenpt@canifa.com</v>
          </cell>
          <cell r="AA89" t="str">
            <v>nguyen_tk.canifa</v>
          </cell>
          <cell r="AB89" t="str">
            <v>151580935</v>
          </cell>
          <cell r="AC89" t="str">
            <v>18/02/2013</v>
          </cell>
          <cell r="AD89" t="str">
            <v>Thái Bình</v>
          </cell>
          <cell r="AE89" t="str">
            <v>ĐH</v>
          </cell>
          <cell r="AF89" t="str">
            <v>Viện ĐH Mở Hà Nội</v>
          </cell>
          <cell r="AG89" t="str">
            <v>Chính quy</v>
          </cell>
          <cell r="AH89" t="str">
            <v>Thiết kế thời trang</v>
          </cell>
          <cell r="AI89">
            <v>2011</v>
          </cell>
          <cell r="AJ89" t="str">
            <v>062704060008274</v>
          </cell>
          <cell r="AM89" t="str">
            <v>0114056038</v>
          </cell>
          <cell r="AN89">
            <v>1.39</v>
          </cell>
          <cell r="AO89">
            <v>3752999.9999999995</v>
          </cell>
          <cell r="AP89" t="str">
            <v>12/2013</v>
          </cell>
          <cell r="AS89">
            <v>7500000</v>
          </cell>
          <cell r="AT89">
            <v>100000</v>
          </cell>
          <cell r="AU89">
            <v>180000</v>
          </cell>
          <cell r="AV89">
            <v>130000</v>
          </cell>
          <cell r="AW89">
            <v>0</v>
          </cell>
          <cell r="AX89" t="str">
            <v>chính thức</v>
          </cell>
          <cell r="AY89" t="str">
            <v>06 tháng</v>
          </cell>
          <cell r="AZ89" t="str">
            <v>01/12/2013</v>
          </cell>
          <cell r="BA89" t="str">
            <v>31/05/2014</v>
          </cell>
          <cell r="BB89">
            <v>6.0333333333333332</v>
          </cell>
          <cell r="BD89" t="str">
            <v>x</v>
          </cell>
          <cell r="BE89" t="str">
            <v>x</v>
          </cell>
          <cell r="BF89" t="str">
            <v>x</v>
          </cell>
          <cell r="BG89" t="str">
            <v>x</v>
          </cell>
          <cell r="BH89" t="str">
            <v>x</v>
          </cell>
          <cell r="BJ89" t="str">
            <v>x</v>
          </cell>
          <cell r="BL89" t="str">
            <v>Có gia đình</v>
          </cell>
          <cell r="BM89" t="str">
            <v>Bùi Đình Vinh</v>
          </cell>
          <cell r="BN89" t="str">
            <v>Bùi Đình Gia Huy - 2012</v>
          </cell>
          <cell r="BT89" t="str">
            <v/>
          </cell>
          <cell r="BU89" t="str">
            <v/>
          </cell>
          <cell r="BV89">
            <v>41770</v>
          </cell>
          <cell r="BZ89" t="str">
            <v>N2</v>
          </cell>
          <cell r="CA89">
            <v>10</v>
          </cell>
          <cell r="CB89" t="str">
            <v>PHẠM THỊ NGUYÊN</v>
          </cell>
          <cell r="CC89">
            <v>13</v>
          </cell>
        </row>
        <row r="90">
          <cell r="C90" t="str">
            <v>CNF_083</v>
          </cell>
          <cell r="D90" t="str">
            <v>Nguyễn Đình Thành</v>
          </cell>
          <cell r="E90" t="str">
            <v>Nam</v>
          </cell>
          <cell r="F90" t="str">
            <v>cf022</v>
          </cell>
          <cell r="G90" t="str">
            <v>Phòng Thiết kế</v>
          </cell>
          <cell r="H90" t="str">
            <v>Nhân viên Thiết kế trẻ em Nam + Nữ</v>
          </cell>
          <cell r="I90" t="str">
            <v>181 Giảng Võ, Đống Đa, Hà Nội</v>
          </cell>
          <cell r="J90" t="str">
            <v>17/04/2013</v>
          </cell>
          <cell r="K90">
            <v>17</v>
          </cell>
          <cell r="L90">
            <v>4</v>
          </cell>
          <cell r="M90">
            <v>2013</v>
          </cell>
          <cell r="N90" t="str">
            <v>ON</v>
          </cell>
          <cell r="P90" t="str">
            <v>05/06/1990</v>
          </cell>
          <cell r="Q90">
            <v>5</v>
          </cell>
          <cell r="R90">
            <v>6</v>
          </cell>
          <cell r="S90">
            <v>1990</v>
          </cell>
          <cell r="T90">
            <v>24</v>
          </cell>
          <cell r="U90" t="str">
            <v>Hà Tây</v>
          </cell>
          <cell r="V90" t="str">
            <v>73 Chùa Thông, Sơn Lộc, Sơn Tây, Hà Nội</v>
          </cell>
          <cell r="W90" t="str">
            <v>73 Chùa Thông, Sơn Lộc, Sơn Tây, Hà Nội</v>
          </cell>
          <cell r="X90" t="str">
            <v>0936.565.690</v>
          </cell>
          <cell r="Z90" t="str">
            <v>thanhnd@canifa.com</v>
          </cell>
          <cell r="AA90" t="str">
            <v>thanh_tk.canifa</v>
          </cell>
          <cell r="AB90" t="str">
            <v>112324905</v>
          </cell>
          <cell r="AC90" t="str">
            <v>26/06/2006</v>
          </cell>
          <cell r="AD90" t="str">
            <v>Hà Tây</v>
          </cell>
          <cell r="AE90" t="str">
            <v>ĐH</v>
          </cell>
          <cell r="AF90" t="str">
            <v>ĐH Sư phạm Nghệ thuật TW</v>
          </cell>
          <cell r="AG90" t="str">
            <v>Chính quy</v>
          </cell>
          <cell r="AH90" t="str">
            <v>Thiết kế thời trang</v>
          </cell>
          <cell r="AI90">
            <v>2012</v>
          </cell>
          <cell r="AJ90" t="str">
            <v>062704060008346</v>
          </cell>
          <cell r="AM90" t="str">
            <v>0114056879</v>
          </cell>
          <cell r="AN90">
            <v>1.39</v>
          </cell>
          <cell r="AO90">
            <v>3752999.9999999995</v>
          </cell>
          <cell r="AP90" t="str">
            <v>01/2014</v>
          </cell>
          <cell r="AS90">
            <v>7500000</v>
          </cell>
          <cell r="AT90">
            <v>100000</v>
          </cell>
          <cell r="AU90">
            <v>180000</v>
          </cell>
          <cell r="AV90">
            <v>130000</v>
          </cell>
          <cell r="AW90">
            <v>0</v>
          </cell>
          <cell r="AX90" t="str">
            <v>chính thức</v>
          </cell>
          <cell r="AY90" t="str">
            <v>06 tháng</v>
          </cell>
          <cell r="AZ90" t="str">
            <v>17/12/2013</v>
          </cell>
          <cell r="BA90" t="str">
            <v>16/06/2014</v>
          </cell>
          <cell r="BB90">
            <v>6.0333333333333332</v>
          </cell>
          <cell r="BC90" t="str">
            <v>x</v>
          </cell>
          <cell r="BD90" t="str">
            <v>x</v>
          </cell>
          <cell r="BE90" t="str">
            <v>x</v>
          </cell>
          <cell r="BF90" t="str">
            <v>x</v>
          </cell>
          <cell r="BG90" t="str">
            <v>x</v>
          </cell>
          <cell r="BH90" t="str">
            <v>x</v>
          </cell>
          <cell r="BI90" t="str">
            <v>x</v>
          </cell>
          <cell r="BL90" t="str">
            <v>Độc thân</v>
          </cell>
          <cell r="BT90" t="str">
            <v/>
          </cell>
          <cell r="BU90" t="str">
            <v/>
          </cell>
          <cell r="BV90">
            <v>41786</v>
          </cell>
          <cell r="BZ90" t="str">
            <v>N2</v>
          </cell>
          <cell r="CA90">
            <v>10</v>
          </cell>
          <cell r="CB90" t="str">
            <v>NGUYỄN ĐÌNH THÀNH</v>
          </cell>
          <cell r="CC90">
            <v>13</v>
          </cell>
        </row>
        <row r="91">
          <cell r="C91" t="str">
            <v>CNF_084</v>
          </cell>
          <cell r="D91" t="str">
            <v>Phạm Thị Tuyết Mai</v>
          </cell>
          <cell r="E91" t="str">
            <v>Nữ</v>
          </cell>
          <cell r="F91" t="str">
            <v>cf022</v>
          </cell>
          <cell r="G91" t="str">
            <v>Phòng Thiết kế</v>
          </cell>
          <cell r="H91" t="str">
            <v xml:space="preserve">Phụ trách nhóm thiết kế </v>
          </cell>
          <cell r="I91" t="str">
            <v>181 Giảng Võ, Đống Đa, Hà Nội</v>
          </cell>
          <cell r="J91" t="str">
            <v>01/08/2013</v>
          </cell>
          <cell r="K91">
            <v>1</v>
          </cell>
          <cell r="L91">
            <v>8</v>
          </cell>
          <cell r="M91">
            <v>2013</v>
          </cell>
          <cell r="N91" t="str">
            <v>ON</v>
          </cell>
          <cell r="P91" t="str">
            <v>01/10/1985</v>
          </cell>
          <cell r="Q91">
            <v>1</v>
          </cell>
          <cell r="R91">
            <v>10</v>
          </cell>
          <cell r="S91">
            <v>1985</v>
          </cell>
          <cell r="T91">
            <v>29</v>
          </cell>
          <cell r="U91" t="str">
            <v>Hà Nội</v>
          </cell>
          <cell r="V91" t="str">
            <v>98 Hào Nam, Đống Đa, Hà Nội</v>
          </cell>
          <cell r="W91" t="str">
            <v>Phòng 607, CT3-3 Mễ Trì Hạ, Từ Liêm, Hà Nội</v>
          </cell>
          <cell r="X91" t="str">
            <v>0988 550835</v>
          </cell>
          <cell r="Y91">
            <v>0</v>
          </cell>
          <cell r="Z91" t="str">
            <v>maiptt@canifa.com</v>
          </cell>
          <cell r="AB91" t="str">
            <v>012395183</v>
          </cell>
          <cell r="AC91" t="str">
            <v>14/02/2001</v>
          </cell>
          <cell r="AD91" t="str">
            <v>Hà Nội</v>
          </cell>
          <cell r="AE91" t="str">
            <v>ĐH</v>
          </cell>
          <cell r="AF91" t="str">
            <v>HES - International Business School, Amsterdam, Hà Lan</v>
          </cell>
          <cell r="AH91" t="str">
            <v>Quản lý TM Quốc tế - Marketing</v>
          </cell>
          <cell r="AI91">
            <v>2008</v>
          </cell>
          <cell r="AJ91" t="str">
            <v>062704060007062</v>
          </cell>
          <cell r="AM91" t="str">
            <v>0</v>
          </cell>
          <cell r="AN91">
            <v>1.57</v>
          </cell>
          <cell r="AO91">
            <v>4239000</v>
          </cell>
          <cell r="AP91" t="str">
            <v>08/2013</v>
          </cell>
          <cell r="AS91">
            <v>33000000</v>
          </cell>
          <cell r="AT91">
            <v>100000</v>
          </cell>
          <cell r="AU91">
            <v>180000</v>
          </cell>
          <cell r="AV91">
            <v>130000</v>
          </cell>
          <cell r="AW91">
            <v>0</v>
          </cell>
          <cell r="AX91" t="str">
            <v>chính thức</v>
          </cell>
          <cell r="AY91" t="str">
            <v>12 tháng</v>
          </cell>
          <cell r="AZ91" t="str">
            <v>01/08/2013</v>
          </cell>
          <cell r="BA91" t="str">
            <v>30/09/2014</v>
          </cell>
          <cell r="BB91">
            <v>14.166666666666666</v>
          </cell>
          <cell r="BC91" t="str">
            <v>x</v>
          </cell>
          <cell r="BD91" t="str">
            <v>x</v>
          </cell>
          <cell r="BE91" t="str">
            <v>x</v>
          </cell>
          <cell r="BF91" t="str">
            <v>x</v>
          </cell>
          <cell r="BI91" t="str">
            <v>x</v>
          </cell>
          <cell r="BL91" t="str">
            <v>Có gia đình</v>
          </cell>
          <cell r="BM91" t="str">
            <v>Phạm Đỗ Nhật Trung</v>
          </cell>
          <cell r="BT91" t="str">
            <v/>
          </cell>
          <cell r="BU91" t="str">
            <v/>
          </cell>
          <cell r="BV91">
            <v>41892</v>
          </cell>
          <cell r="BW91" t="str">
            <v>8099254478</v>
          </cell>
          <cell r="BZ91" t="str">
            <v>N4</v>
          </cell>
          <cell r="CA91">
            <v>10</v>
          </cell>
          <cell r="CB91" t="str">
            <v>PHẠM THỊ TUYẾT MAI</v>
          </cell>
          <cell r="CC91">
            <v>9</v>
          </cell>
        </row>
        <row r="92">
          <cell r="C92" t="str">
            <v>CNF_085</v>
          </cell>
          <cell r="D92" t="str">
            <v>Trần Duy Ngự</v>
          </cell>
          <cell r="E92" t="str">
            <v>Nam</v>
          </cell>
          <cell r="F92" t="str">
            <v>cf022</v>
          </cell>
          <cell r="G92" t="str">
            <v>Phòng Thiết kế</v>
          </cell>
          <cell r="H92" t="str">
            <v>Nhân viên Thiết kế Nam</v>
          </cell>
          <cell r="I92" t="str">
            <v>181 Giảng Võ, Đống Đa, Hà Nội</v>
          </cell>
          <cell r="J92" t="str">
            <v>03/07/2013</v>
          </cell>
          <cell r="K92">
            <v>3</v>
          </cell>
          <cell r="L92">
            <v>7</v>
          </cell>
          <cell r="M92">
            <v>2013</v>
          </cell>
          <cell r="N92" t="str">
            <v>ON</v>
          </cell>
          <cell r="P92" t="str">
            <v>12/09/1985</v>
          </cell>
          <cell r="Q92">
            <v>12</v>
          </cell>
          <cell r="R92">
            <v>9</v>
          </cell>
          <cell r="S92">
            <v>1985</v>
          </cell>
          <cell r="T92">
            <v>29</v>
          </cell>
          <cell r="U92" t="str">
            <v>Bắc Ninh</v>
          </cell>
          <cell r="V92" t="str">
            <v>Phố Dâu, xã Thanh Khương, huyện Thuận Thành, tỉnh Bắc Ninh</v>
          </cell>
          <cell r="W92" t="str">
            <v>Phố Dâu, xã Thanh Khương, huyện Thuận Thành, tỉnh Bắc Ninh</v>
          </cell>
          <cell r="X92" t="str">
            <v>0982.120.935</v>
          </cell>
          <cell r="Z92" t="str">
            <v>ngutd@canifa.com</v>
          </cell>
          <cell r="AB92" t="str">
            <v>125100608</v>
          </cell>
          <cell r="AC92" t="str">
            <v>04/10/2012</v>
          </cell>
          <cell r="AD92" t="str">
            <v>Bắc Ninh</v>
          </cell>
          <cell r="AE92" t="str">
            <v>ĐH</v>
          </cell>
          <cell r="AF92" t="str">
            <v>Viện ĐH Mở Hà Nội</v>
          </cell>
          <cell r="AG92" t="str">
            <v>Chính quy</v>
          </cell>
          <cell r="AH92" t="str">
            <v>Thiết kế thời trang</v>
          </cell>
          <cell r="AI92">
            <v>2008</v>
          </cell>
          <cell r="AJ92" t="str">
            <v>088704060054818</v>
          </cell>
          <cell r="AM92" t="str">
            <v>……………………</v>
          </cell>
          <cell r="AN92">
            <v>1.39</v>
          </cell>
          <cell r="AO92">
            <v>3752999.9999999995</v>
          </cell>
          <cell r="AP92" t="str">
            <v>Chưa</v>
          </cell>
          <cell r="AS92">
            <v>13000000</v>
          </cell>
          <cell r="AT92">
            <v>100000</v>
          </cell>
          <cell r="AU92">
            <v>180000</v>
          </cell>
          <cell r="AV92">
            <v>130000</v>
          </cell>
          <cell r="AX92" t="str">
            <v>chính thức</v>
          </cell>
          <cell r="AY92" t="str">
            <v>12 tháng</v>
          </cell>
          <cell r="AZ92" t="str">
            <v>01/03/2014</v>
          </cell>
          <cell r="BA92" t="str">
            <v>28/02/2015</v>
          </cell>
          <cell r="BB92">
            <v>12.133333333333333</v>
          </cell>
          <cell r="BC92" t="str">
            <v>x</v>
          </cell>
          <cell r="BD92" t="str">
            <v>x</v>
          </cell>
          <cell r="BE92" t="str">
            <v>x</v>
          </cell>
          <cell r="BF92" t="str">
            <v>x</v>
          </cell>
          <cell r="BG92" t="str">
            <v>x</v>
          </cell>
          <cell r="BI92" t="str">
            <v>x</v>
          </cell>
          <cell r="BJ92" t="str">
            <v>x</v>
          </cell>
          <cell r="BL92" t="str">
            <v>Độc thân</v>
          </cell>
          <cell r="BT92" t="str">
            <v/>
          </cell>
          <cell r="BU92" t="str">
            <v/>
          </cell>
          <cell r="BV92">
            <v>42043</v>
          </cell>
          <cell r="BZ92" t="str">
            <v>N2</v>
          </cell>
          <cell r="CA92">
            <v>10</v>
          </cell>
          <cell r="CB92" t="str">
            <v>TRẦN DUY NGỰ</v>
          </cell>
          <cell r="CC92">
            <v>10</v>
          </cell>
        </row>
        <row r="93">
          <cell r="C93" t="str">
            <v>CNF_086</v>
          </cell>
          <cell r="D93" t="str">
            <v>Nguyễn Thị Huê</v>
          </cell>
          <cell r="E93" t="str">
            <v>Nữ</v>
          </cell>
          <cell r="F93" t="str">
            <v>cf022</v>
          </cell>
          <cell r="G93" t="str">
            <v>Phòng Thiết kế</v>
          </cell>
          <cell r="H93" t="str">
            <v>Nhân viên Trợ lý phòng</v>
          </cell>
          <cell r="I93" t="str">
            <v>181 Giảng Võ, Đống Đa, Hà Nội</v>
          </cell>
          <cell r="J93" t="str">
            <v>01/07/2013</v>
          </cell>
          <cell r="K93">
            <v>1</v>
          </cell>
          <cell r="L93">
            <v>7</v>
          </cell>
          <cell r="M93">
            <v>2013</v>
          </cell>
          <cell r="N93" t="str">
            <v>OFF</v>
          </cell>
          <cell r="O93" t="str">
            <v>22/11/2013</v>
          </cell>
          <cell r="P93" t="str">
            <v>31/03/1992</v>
          </cell>
          <cell r="Q93">
            <v>31</v>
          </cell>
          <cell r="R93">
            <v>3</v>
          </cell>
          <cell r="S93">
            <v>1992</v>
          </cell>
          <cell r="T93">
            <v>22</v>
          </cell>
          <cell r="U93" t="str">
            <v>Bắc Giang</v>
          </cell>
          <cell r="V93" t="str">
            <v>Thôn Hạ, Thượng Lan, Việt Yên, Bắc Giang</v>
          </cell>
          <cell r="X93" t="str">
            <v>0167.760.4283</v>
          </cell>
          <cell r="Z93" t="str">
            <v>huent@canifa.com</v>
          </cell>
          <cell r="AB93" t="str">
            <v>122028427</v>
          </cell>
          <cell r="AC93" t="str">
            <v>29/06/2012</v>
          </cell>
          <cell r="AD93" t="str">
            <v>Bắc Giang</v>
          </cell>
          <cell r="AE93" t="str">
            <v>CĐ</v>
          </cell>
          <cell r="AJ93" t="str">
            <v>062704060012990</v>
          </cell>
          <cell r="AN93">
            <v>1.39</v>
          </cell>
          <cell r="AO93">
            <v>3752999.9999999995</v>
          </cell>
          <cell r="AP93" t="str">
            <v>Chưa</v>
          </cell>
          <cell r="AS93">
            <v>4000000</v>
          </cell>
          <cell r="AU93">
            <v>0</v>
          </cell>
          <cell r="AV93">
            <v>130000</v>
          </cell>
          <cell r="AW93">
            <v>0</v>
          </cell>
          <cell r="AX93" t="str">
            <v>chấm dứt HĐLĐ</v>
          </cell>
          <cell r="AY93" t="str">
            <v>03 tháng</v>
          </cell>
          <cell r="AZ93" t="str">
            <v>01/09/2013</v>
          </cell>
          <cell r="BA93" t="str">
            <v>30/11/2013</v>
          </cell>
          <cell r="BB93">
            <v>3</v>
          </cell>
          <cell r="BD93" t="str">
            <v>x</v>
          </cell>
          <cell r="BE93" t="str">
            <v>x</v>
          </cell>
          <cell r="BF93" t="str">
            <v>x</v>
          </cell>
          <cell r="BI93" t="str">
            <v>x</v>
          </cell>
          <cell r="BJ93" t="str">
            <v>x</v>
          </cell>
          <cell r="BL93" t="str">
            <v>Độc thân</v>
          </cell>
          <cell r="BT93" t="str">
            <v/>
          </cell>
          <cell r="BU93" t="str">
            <v/>
          </cell>
          <cell r="BV93" t="str">
            <v/>
          </cell>
          <cell r="BZ93" t="str">
            <v>N2</v>
          </cell>
          <cell r="CA93">
            <v>10</v>
          </cell>
          <cell r="CB93" t="str">
            <v>NGUYỄN THỊ HUÊ</v>
          </cell>
          <cell r="CC93" t="str">
            <v>-</v>
          </cell>
        </row>
        <row r="94">
          <cell r="C94" t="str">
            <v>CNF_087</v>
          </cell>
          <cell r="D94" t="str">
            <v>Trần Hùng</v>
          </cell>
          <cell r="E94" t="str">
            <v>Nam</v>
          </cell>
          <cell r="F94" t="str">
            <v>cf022</v>
          </cell>
          <cell r="G94" t="str">
            <v>Phòng Thiết kế</v>
          </cell>
          <cell r="H94" t="str">
            <v>Nhân viên Thiết kế Nam + Nữ</v>
          </cell>
          <cell r="I94" t="str">
            <v>181 Giảng Võ, Đống Đa, Hà Nội</v>
          </cell>
          <cell r="J94" t="str">
            <v>12/08/2013</v>
          </cell>
          <cell r="K94">
            <v>12</v>
          </cell>
          <cell r="L94">
            <v>8</v>
          </cell>
          <cell r="M94">
            <v>2013</v>
          </cell>
          <cell r="N94" t="str">
            <v>ON</v>
          </cell>
          <cell r="P94" t="str">
            <v>24/09/1988</v>
          </cell>
          <cell r="Q94">
            <v>24</v>
          </cell>
          <cell r="R94">
            <v>9</v>
          </cell>
          <cell r="S94">
            <v>1988</v>
          </cell>
          <cell r="T94">
            <v>26</v>
          </cell>
          <cell r="U94" t="str">
            <v>Yên Bái</v>
          </cell>
          <cell r="V94" t="str">
            <v>Tổ 9, phường Trung Tâm, thị xã Nghĩa Lộ, tỉnh Yên Bái</v>
          </cell>
          <cell r="W94" t="str">
            <v>P210, A8, Tập thể Khương Thượng, Trung Tự, Đống Đa, Hà Nội</v>
          </cell>
          <cell r="X94" t="str">
            <v>0904.964.007</v>
          </cell>
          <cell r="Z94" t="str">
            <v>hungt@canifa.com</v>
          </cell>
          <cell r="AB94" t="str">
            <v>60832966</v>
          </cell>
          <cell r="AC94" t="str">
            <v>11/02/2011</v>
          </cell>
          <cell r="AD94" t="str">
            <v>Yên Bái</v>
          </cell>
          <cell r="AE94">
            <v>0</v>
          </cell>
          <cell r="AF94" t="str">
            <v>ĐH Mỹ thuật CN Việt Nam - Hệ CĐ</v>
          </cell>
          <cell r="AG94" t="str">
            <v>Chính quy</v>
          </cell>
          <cell r="AH94" t="str">
            <v>Thiết kế thời trang</v>
          </cell>
          <cell r="AI94">
            <v>2010</v>
          </cell>
          <cell r="AJ94" t="str">
            <v>062704060014572</v>
          </cell>
          <cell r="AN94">
            <v>1.39</v>
          </cell>
          <cell r="AO94">
            <v>3752999.9999999995</v>
          </cell>
          <cell r="AP94" t="str">
            <v>Chưa</v>
          </cell>
          <cell r="AS94">
            <v>6375000</v>
          </cell>
          <cell r="AT94">
            <v>100000</v>
          </cell>
          <cell r="AU94">
            <v>180000</v>
          </cell>
          <cell r="AV94">
            <v>130000</v>
          </cell>
          <cell r="AW94">
            <v>0</v>
          </cell>
          <cell r="AX94" t="str">
            <v>chính thức</v>
          </cell>
          <cell r="AY94" t="str">
            <v>06 tháng</v>
          </cell>
          <cell r="AZ94" t="str">
            <v>01/04/2014</v>
          </cell>
          <cell r="BA94" t="str">
            <v>30/09/2014</v>
          </cell>
          <cell r="BB94">
            <v>6.0666666666666664</v>
          </cell>
          <cell r="BC94" t="str">
            <v>x</v>
          </cell>
          <cell r="BD94" t="str">
            <v>x</v>
          </cell>
          <cell r="BF94" t="str">
            <v>x</v>
          </cell>
          <cell r="BG94" t="str">
            <v>x</v>
          </cell>
          <cell r="BH94" t="str">
            <v>x</v>
          </cell>
          <cell r="BI94" t="str">
            <v>x</v>
          </cell>
          <cell r="BL94" t="str">
            <v>Độc thân</v>
          </cell>
          <cell r="BT94" t="str">
            <v/>
          </cell>
          <cell r="BU94" t="str">
            <v/>
          </cell>
          <cell r="BV94">
            <v>41892</v>
          </cell>
          <cell r="BZ94" t="str">
            <v>N2</v>
          </cell>
          <cell r="CA94">
            <v>10</v>
          </cell>
          <cell r="CB94" t="str">
            <v>TRẦN HÙNG</v>
          </cell>
          <cell r="CC94">
            <v>9</v>
          </cell>
        </row>
        <row r="95">
          <cell r="C95" t="str">
            <v>CNF_088</v>
          </cell>
          <cell r="D95" t="str">
            <v>Ngô Thị Hồng Thắm</v>
          </cell>
          <cell r="E95" t="str">
            <v>Nữ</v>
          </cell>
          <cell r="F95" t="str">
            <v>cf022</v>
          </cell>
          <cell r="G95" t="str">
            <v>Phòng Thiết kế</v>
          </cell>
          <cell r="H95" t="str">
            <v>Phụ trách  Thiết kế người lớn Nam</v>
          </cell>
          <cell r="I95" t="str">
            <v>181 Giảng Võ, Đống Đa, Hà Nội</v>
          </cell>
          <cell r="J95" t="str">
            <v>16/09/2013</v>
          </cell>
          <cell r="K95">
            <v>16</v>
          </cell>
          <cell r="L95">
            <v>9</v>
          </cell>
          <cell r="M95">
            <v>2013</v>
          </cell>
          <cell r="N95" t="str">
            <v>ON</v>
          </cell>
          <cell r="P95" t="str">
            <v>27/03/1989</v>
          </cell>
          <cell r="Q95">
            <v>27</v>
          </cell>
          <cell r="R95">
            <v>3</v>
          </cell>
          <cell r="S95">
            <v>1989</v>
          </cell>
          <cell r="T95">
            <v>25</v>
          </cell>
          <cell r="U95" t="str">
            <v>Hà Nam</v>
          </cell>
          <cell r="V95" t="str">
            <v>Tiên Hải, Duy Tiên, Nam Hà</v>
          </cell>
          <cell r="W95" t="str">
            <v>Nhà 4D, ngõ 515/3/2 Hoàng Hoa Thám, Ba Đình, Hà Nội</v>
          </cell>
          <cell r="X95" t="str">
            <v>0973273935</v>
          </cell>
          <cell r="Z95" t="str">
            <v>thamnh@canifa.com</v>
          </cell>
          <cell r="AA95" t="str">
            <v>tham_tke.canifa</v>
          </cell>
          <cell r="AB95" t="str">
            <v>168307065</v>
          </cell>
          <cell r="AC95" t="str">
            <v>19/04/2011</v>
          </cell>
          <cell r="AD95" t="str">
            <v>Hà Nam</v>
          </cell>
          <cell r="AE95">
            <v>0</v>
          </cell>
          <cell r="AF95" t="str">
            <v>CĐ Công nghiệp - Dệt may thời trang Hà Nội</v>
          </cell>
          <cell r="AG95" t="str">
            <v>Chính quy</v>
          </cell>
          <cell r="AH95" t="str">
            <v>Thiết kế thời trang</v>
          </cell>
          <cell r="AI95">
            <v>2010</v>
          </cell>
          <cell r="AN95">
            <v>1.39</v>
          </cell>
          <cell r="AO95">
            <v>3752999.9999999995</v>
          </cell>
          <cell r="AP95" t="str">
            <v>Chưa</v>
          </cell>
          <cell r="AQ95">
            <v>6000000</v>
          </cell>
          <cell r="AS95">
            <v>7000000</v>
          </cell>
          <cell r="AT95">
            <v>100000</v>
          </cell>
          <cell r="AU95">
            <v>180000</v>
          </cell>
          <cell r="AV95">
            <v>130000</v>
          </cell>
          <cell r="AW95">
            <v>0</v>
          </cell>
          <cell r="AX95" t="str">
            <v>chính thức</v>
          </cell>
          <cell r="AY95" t="str">
            <v>12 tháng</v>
          </cell>
          <cell r="AZ95" t="str">
            <v>16/11/2013</v>
          </cell>
          <cell r="BA95" t="str">
            <v>15/11/2014</v>
          </cell>
          <cell r="BB95">
            <v>12.133333333333333</v>
          </cell>
          <cell r="BD95" t="str">
            <v>x</v>
          </cell>
          <cell r="BE95" t="str">
            <v>x</v>
          </cell>
          <cell r="BF95" t="str">
            <v>x</v>
          </cell>
          <cell r="BG95" t="str">
            <v>x</v>
          </cell>
          <cell r="BH95" t="str">
            <v>x</v>
          </cell>
          <cell r="BI95" t="str">
            <v>x</v>
          </cell>
          <cell r="BL95" t="str">
            <v>Độc thân</v>
          </cell>
          <cell r="BT95" t="str">
            <v/>
          </cell>
          <cell r="BU95" t="str">
            <v/>
          </cell>
          <cell r="BV95">
            <v>41938</v>
          </cell>
          <cell r="BZ95" t="str">
            <v>N2</v>
          </cell>
          <cell r="CA95">
            <v>10</v>
          </cell>
          <cell r="CB95" t="str">
            <v>NGÔ THỊ HỒNG THẮM</v>
          </cell>
          <cell r="CC95">
            <v>8</v>
          </cell>
        </row>
        <row r="96">
          <cell r="C96" t="str">
            <v>CNF_089</v>
          </cell>
          <cell r="D96" t="str">
            <v>Nghiêm Thị Mai Yến</v>
          </cell>
          <cell r="E96" t="str">
            <v>Nữ</v>
          </cell>
          <cell r="F96" t="str">
            <v>cf107</v>
          </cell>
          <cell r="G96" t="str">
            <v>BP. Kỹ thuật vải</v>
          </cell>
          <cell r="H96" t="str">
            <v>Phụ trách ra mẫu người lớn</v>
          </cell>
          <cell r="I96" t="str">
            <v>181 Giảng Võ, Đống Đa, Hà Nội</v>
          </cell>
          <cell r="J96" t="str">
            <v>05/12/2007</v>
          </cell>
          <cell r="K96">
            <v>5</v>
          </cell>
          <cell r="L96">
            <v>12</v>
          </cell>
          <cell r="M96">
            <v>2007</v>
          </cell>
          <cell r="N96" t="str">
            <v>ON</v>
          </cell>
          <cell r="P96" t="str">
            <v>17/10/1977</v>
          </cell>
          <cell r="Q96">
            <v>17</v>
          </cell>
          <cell r="R96">
            <v>10</v>
          </cell>
          <cell r="S96">
            <v>1977</v>
          </cell>
          <cell r="T96">
            <v>37</v>
          </cell>
          <cell r="U96" t="str">
            <v>Nam Hà</v>
          </cell>
          <cell r="V96" t="str">
            <v>Số 5, hẻm 36/9 Ngõ Chùa Liên Phái, Cầu Dền, Hai Bà Trưng, Hà Nội</v>
          </cell>
          <cell r="W96" t="str">
            <v>Số 5, hẻm 36/9 Ngõ Chùa Liên Phái, Cầu Dền, Hai Bà Trưng, Hà Nội</v>
          </cell>
          <cell r="X96" t="str">
            <v>0914649892</v>
          </cell>
          <cell r="Y96">
            <v>304</v>
          </cell>
          <cell r="Z96" t="str">
            <v>yenntm@canifa.com</v>
          </cell>
          <cell r="AB96" t="str">
            <v>011880063</v>
          </cell>
          <cell r="AC96" t="str">
            <v>14/04/1995</v>
          </cell>
          <cell r="AD96" t="str">
            <v>Hà Nội</v>
          </cell>
          <cell r="AE96" t="str">
            <v>ĐH</v>
          </cell>
          <cell r="AF96" t="str">
            <v>ĐH Kinh tế Quốc dân</v>
          </cell>
          <cell r="AG96" t="str">
            <v>Tại chức</v>
          </cell>
          <cell r="AH96" t="str">
            <v>Kế toán</v>
          </cell>
          <cell r="AI96">
            <v>2007</v>
          </cell>
          <cell r="AJ96" t="str">
            <v>025704060406991</v>
          </cell>
          <cell r="AM96" t="str">
            <v>0101018717</v>
          </cell>
          <cell r="AN96">
            <v>1.75</v>
          </cell>
          <cell r="AO96">
            <v>4725000</v>
          </cell>
          <cell r="AP96" t="str">
            <v>01/2008</v>
          </cell>
          <cell r="AS96">
            <v>12000000</v>
          </cell>
          <cell r="AT96">
            <v>100000</v>
          </cell>
          <cell r="AU96">
            <v>150000</v>
          </cell>
          <cell r="AV96">
            <v>130000</v>
          </cell>
          <cell r="AW96">
            <v>0</v>
          </cell>
          <cell r="AX96" t="str">
            <v>KXĐTH</v>
          </cell>
          <cell r="AY96" t="str">
            <v>Không xác định thời hạn</v>
          </cell>
          <cell r="AZ96" t="str">
            <v>01/06/2009</v>
          </cell>
          <cell r="BB96" t="str">
            <v/>
          </cell>
          <cell r="BD96" t="str">
            <v>x</v>
          </cell>
          <cell r="BF96" t="str">
            <v>x</v>
          </cell>
          <cell r="BH96" t="str">
            <v>x</v>
          </cell>
          <cell r="BL96" t="str">
            <v>Có gia đình</v>
          </cell>
          <cell r="BM96" t="str">
            <v>Trịnh Văn Thịnh</v>
          </cell>
          <cell r="BN96" t="str">
            <v>Trịnh Tuấn Phong - 2004</v>
          </cell>
          <cell r="BT96" t="str">
            <v/>
          </cell>
          <cell r="BU96" t="str">
            <v/>
          </cell>
          <cell r="BV96" t="str">
            <v/>
          </cell>
          <cell r="BW96" t="str">
            <v>8010440678</v>
          </cell>
          <cell r="BY96" t="str">
            <v>01/03/2014</v>
          </cell>
          <cell r="BZ96" t="str">
            <v>N4</v>
          </cell>
          <cell r="CA96">
            <v>11</v>
          </cell>
          <cell r="CB96" t="str">
            <v>NGHIÊM THỊ MAI YẾN</v>
          </cell>
          <cell r="CC96">
            <v>78</v>
          </cell>
        </row>
        <row r="97">
          <cell r="C97" t="str">
            <v>CNF_090</v>
          </cell>
          <cell r="D97" t="str">
            <v>Nguyễn Bích Hồng</v>
          </cell>
          <cell r="E97" t="str">
            <v>Nữ</v>
          </cell>
          <cell r="F97" t="str">
            <v>cf107</v>
          </cell>
          <cell r="G97" t="str">
            <v>BP. Kỹ thuật vải</v>
          </cell>
          <cell r="H97" t="str">
            <v>Nhân viên Kỹ thuật FOB</v>
          </cell>
          <cell r="I97" t="str">
            <v>181 Giảng Võ, Đống Đa, Hà Nội</v>
          </cell>
          <cell r="J97" t="str">
            <v>01/08/2011</v>
          </cell>
          <cell r="K97">
            <v>1</v>
          </cell>
          <cell r="L97">
            <v>8</v>
          </cell>
          <cell r="M97">
            <v>2011</v>
          </cell>
          <cell r="N97" t="str">
            <v>ON</v>
          </cell>
          <cell r="P97" t="str">
            <v>17/06/1971</v>
          </cell>
          <cell r="Q97">
            <v>17</v>
          </cell>
          <cell r="R97">
            <v>6</v>
          </cell>
          <cell r="S97">
            <v>1971</v>
          </cell>
          <cell r="T97">
            <v>43</v>
          </cell>
          <cell r="V97" t="str">
            <v>Vạn Phúc, Hà Đông, Hà Nội</v>
          </cell>
          <cell r="W97" t="str">
            <v>Vạn Phúc, Hà Đông, Hà Nội</v>
          </cell>
          <cell r="X97" t="str">
            <v>0989116697</v>
          </cell>
          <cell r="Y97">
            <v>304</v>
          </cell>
          <cell r="Z97" t="str">
            <v>hongnb@canifa.com</v>
          </cell>
          <cell r="AB97" t="str">
            <v>111671901</v>
          </cell>
          <cell r="AC97" t="str">
            <v>11/05/2003</v>
          </cell>
          <cell r="AD97" t="str">
            <v>Hà Nội</v>
          </cell>
          <cell r="AE97" t="str">
            <v>ĐH</v>
          </cell>
          <cell r="AF97" t="str">
            <v>ĐH Mỹ thuật CN Hà Nội</v>
          </cell>
          <cell r="AG97" t="str">
            <v>Tại chức</v>
          </cell>
          <cell r="AH97" t="str">
            <v>Thời trang</v>
          </cell>
          <cell r="AI97">
            <v>2001</v>
          </cell>
          <cell r="AJ97" t="str">
            <v>025704061323361</v>
          </cell>
          <cell r="AM97" t="str">
            <v>2297046041</v>
          </cell>
          <cell r="AN97">
            <v>1.5</v>
          </cell>
          <cell r="AO97">
            <v>4050000</v>
          </cell>
          <cell r="AP97" t="str">
            <v>09/2012</v>
          </cell>
          <cell r="AS97">
            <v>8700000</v>
          </cell>
          <cell r="AT97">
            <v>100000</v>
          </cell>
          <cell r="AU97">
            <v>130000</v>
          </cell>
          <cell r="AV97">
            <v>130000</v>
          </cell>
          <cell r="AW97">
            <v>0</v>
          </cell>
          <cell r="AX97" t="str">
            <v>KXĐTH</v>
          </cell>
          <cell r="AY97" t="str">
            <v>Không xác định thời hạn</v>
          </cell>
          <cell r="AZ97" t="str">
            <v>01/10/2013</v>
          </cell>
          <cell r="BB97" t="str">
            <v/>
          </cell>
          <cell r="BC97" t="str">
            <v>x</v>
          </cell>
          <cell r="BD97" t="str">
            <v>x</v>
          </cell>
          <cell r="BG97" t="str">
            <v>x</v>
          </cell>
          <cell r="BH97" t="str">
            <v>x</v>
          </cell>
          <cell r="BL97" t="str">
            <v>Có gia đình</v>
          </cell>
          <cell r="BM97" t="str">
            <v>Lại Xuân Hải</v>
          </cell>
          <cell r="BN97" t="str">
            <v>Lại Việt Hưng - 1998</v>
          </cell>
          <cell r="BP97" t="str">
            <v>Lại Trọng Việt - 2003</v>
          </cell>
          <cell r="BT97" t="str">
            <v/>
          </cell>
          <cell r="BU97" t="str">
            <v/>
          </cell>
          <cell r="BV97" t="str">
            <v/>
          </cell>
          <cell r="BW97" t="str">
            <v>8050514559</v>
          </cell>
          <cell r="BZ97" t="str">
            <v>N2</v>
          </cell>
          <cell r="CA97">
            <v>11</v>
          </cell>
          <cell r="CB97" t="str">
            <v>NGUYỄN BÍCH HỒNG</v>
          </cell>
          <cell r="CC97">
            <v>34</v>
          </cell>
        </row>
        <row r="98">
          <cell r="C98" t="str">
            <v>CNF_091</v>
          </cell>
          <cell r="D98" t="str">
            <v>Bùi Thị Thanh</v>
          </cell>
          <cell r="E98" t="str">
            <v>Nữ</v>
          </cell>
          <cell r="F98" t="str">
            <v>cf107</v>
          </cell>
          <cell r="G98" t="str">
            <v>BP. Kỹ thuật vải</v>
          </cell>
          <cell r="H98" t="str">
            <v>Nhân viên Nhảy cỡ và Giác sơ đồ</v>
          </cell>
          <cell r="I98" t="str">
            <v>181 Giảng Võ, Đống Đa, Hà Nội</v>
          </cell>
          <cell r="J98" t="str">
            <v>11/01/2007</v>
          </cell>
          <cell r="K98">
            <v>11</v>
          </cell>
          <cell r="L98">
            <v>1</v>
          </cell>
          <cell r="M98">
            <v>2007</v>
          </cell>
          <cell r="N98" t="str">
            <v>ON</v>
          </cell>
          <cell r="P98" t="str">
            <v>03/08/1981</v>
          </cell>
          <cell r="Q98">
            <v>3</v>
          </cell>
          <cell r="R98">
            <v>8</v>
          </cell>
          <cell r="S98">
            <v>1981</v>
          </cell>
          <cell r="T98">
            <v>33</v>
          </cell>
          <cell r="U98" t="str">
            <v>Thái Bình</v>
          </cell>
          <cell r="V98" t="str">
            <v>Tây Sơn, Đông Phong, Đông Hưng, Thái Bình</v>
          </cell>
          <cell r="X98" t="str">
            <v>0985224525</v>
          </cell>
          <cell r="Y98">
            <v>307</v>
          </cell>
          <cell r="Z98" t="str">
            <v>thanhbt@canifa.com</v>
          </cell>
          <cell r="AB98" t="str">
            <v>151247406</v>
          </cell>
          <cell r="AD98" t="str">
            <v>Thái Bình</v>
          </cell>
          <cell r="AE98" t="str">
            <v>NG</v>
          </cell>
          <cell r="AF98" t="str">
            <v>TH Kỹ thuật May và Thời trang I</v>
          </cell>
          <cell r="AG98" t="str">
            <v>Chính quy</v>
          </cell>
          <cell r="AH98" t="str">
            <v>CN May</v>
          </cell>
          <cell r="AI98">
            <v>1999</v>
          </cell>
          <cell r="AJ98" t="str">
            <v>025704060111366</v>
          </cell>
          <cell r="AM98" t="str">
            <v>0109080231</v>
          </cell>
          <cell r="AN98">
            <v>1.75</v>
          </cell>
          <cell r="AO98">
            <v>4725000</v>
          </cell>
          <cell r="AP98" t="str">
            <v>01/2008</v>
          </cell>
          <cell r="AS98">
            <v>7600000</v>
          </cell>
          <cell r="AT98">
            <v>100000</v>
          </cell>
          <cell r="AU98">
            <v>130000</v>
          </cell>
          <cell r="AV98">
            <v>130000</v>
          </cell>
          <cell r="AW98">
            <v>0</v>
          </cell>
          <cell r="AX98" t="str">
            <v>KXĐTH</v>
          </cell>
          <cell r="AY98" t="str">
            <v>Không xác định thời hạn</v>
          </cell>
          <cell r="AZ98" t="str">
            <v>01/06/2008</v>
          </cell>
          <cell r="BB98" t="str">
            <v/>
          </cell>
          <cell r="BD98" t="str">
            <v>x</v>
          </cell>
          <cell r="BH98" t="str">
            <v>x</v>
          </cell>
          <cell r="BT98" t="str">
            <v/>
          </cell>
          <cell r="BU98" t="str">
            <v/>
          </cell>
          <cell r="BV98" t="str">
            <v/>
          </cell>
          <cell r="BW98" t="str">
            <v>8010440660</v>
          </cell>
          <cell r="BZ98" t="str">
            <v>N2</v>
          </cell>
          <cell r="CA98">
            <v>11</v>
          </cell>
          <cell r="CB98" t="str">
            <v>BÙI THỊ THANH</v>
          </cell>
          <cell r="CC98">
            <v>89</v>
          </cell>
        </row>
        <row r="99">
          <cell r="C99" t="str">
            <v>CNF_092</v>
          </cell>
          <cell r="D99" t="str">
            <v>Bùi Thanh Hương</v>
          </cell>
          <cell r="E99" t="str">
            <v>Nữ</v>
          </cell>
          <cell r="F99" t="str">
            <v>cf107</v>
          </cell>
          <cell r="G99" t="str">
            <v>BP. Kỹ thuật vải</v>
          </cell>
          <cell r="H99" t="str">
            <v>Nhân viên Kỹ thuật ra mẫu</v>
          </cell>
          <cell r="I99" t="str">
            <v>181 Giảng Võ, Đống Đa, Hà Nội</v>
          </cell>
          <cell r="J99" t="str">
            <v>13/06/2011</v>
          </cell>
          <cell r="K99">
            <v>13</v>
          </cell>
          <cell r="L99">
            <v>6</v>
          </cell>
          <cell r="M99">
            <v>2011</v>
          </cell>
          <cell r="N99" t="str">
            <v>ON</v>
          </cell>
          <cell r="P99" t="str">
            <v>09/03/1985</v>
          </cell>
          <cell r="Q99">
            <v>9</v>
          </cell>
          <cell r="R99">
            <v>3</v>
          </cell>
          <cell r="S99">
            <v>1985</v>
          </cell>
          <cell r="T99">
            <v>29</v>
          </cell>
          <cell r="U99" t="str">
            <v>Thái Bình</v>
          </cell>
          <cell r="V99" t="str">
            <v>P45 nhà A1, TT Nguyễn Công Trứ, Hai Bà Trưng, Hà Nội</v>
          </cell>
          <cell r="W99" t="str">
            <v>P45 A1 TT Nguyễn Công Trứ, số 1607 - CT3 Vĩnh Hoàng, hoàng Mai, Hà Nội</v>
          </cell>
          <cell r="X99" t="str">
            <v>0902223939</v>
          </cell>
          <cell r="Y99">
            <v>307</v>
          </cell>
          <cell r="Z99" t="str">
            <v>huongbt@canifa.com</v>
          </cell>
          <cell r="AB99" t="str">
            <v>012378169</v>
          </cell>
          <cell r="AC99" t="str">
            <v>19/08/2000</v>
          </cell>
          <cell r="AD99" t="str">
            <v>Hà Nội</v>
          </cell>
          <cell r="AE99" t="str">
            <v>ĐH</v>
          </cell>
          <cell r="AJ99" t="str">
            <v>025704061316090</v>
          </cell>
          <cell r="AM99" t="str">
            <v>0112071614</v>
          </cell>
          <cell r="AN99">
            <v>1.5</v>
          </cell>
          <cell r="AO99">
            <v>4050000</v>
          </cell>
          <cell r="AP99" t="str">
            <v>03/2013</v>
          </cell>
          <cell r="AS99">
            <v>8700000</v>
          </cell>
          <cell r="AT99">
            <v>100000</v>
          </cell>
          <cell r="AU99">
            <v>130000</v>
          </cell>
          <cell r="AV99">
            <v>130000</v>
          </cell>
          <cell r="AW99">
            <v>0</v>
          </cell>
          <cell r="AX99" t="str">
            <v>chính thức</v>
          </cell>
          <cell r="AY99" t="str">
            <v>12 tháng</v>
          </cell>
          <cell r="AZ99" t="str">
            <v>01/12/2013</v>
          </cell>
          <cell r="BA99" t="str">
            <v>30/11/2014</v>
          </cell>
          <cell r="BB99">
            <v>12.133333333333333</v>
          </cell>
          <cell r="BD99" t="str">
            <v>x</v>
          </cell>
          <cell r="BF99" t="str">
            <v>x</v>
          </cell>
          <cell r="BG99" t="str">
            <v>x</v>
          </cell>
          <cell r="BL99" t="str">
            <v>Có gia đình</v>
          </cell>
          <cell r="BM99" t="str">
            <v>Mạc Hải Âu</v>
          </cell>
          <cell r="BN99" t="str">
            <v>Mạc Bảo Hân - 2009</v>
          </cell>
          <cell r="BT99" t="str">
            <v/>
          </cell>
          <cell r="BU99" t="str">
            <v/>
          </cell>
          <cell r="BV99">
            <v>41953</v>
          </cell>
          <cell r="BW99" t="str">
            <v>8127620376</v>
          </cell>
          <cell r="BZ99" t="str">
            <v>N2</v>
          </cell>
          <cell r="CA99">
            <v>11</v>
          </cell>
          <cell r="CB99" t="str">
            <v>BÙI THANH HƯƠNG</v>
          </cell>
          <cell r="CC99">
            <v>35</v>
          </cell>
        </row>
        <row r="100">
          <cell r="C100" t="str">
            <v>CNF_093</v>
          </cell>
          <cell r="D100" t="str">
            <v>Phạm Thị Mai Hoa</v>
          </cell>
          <cell r="E100" t="str">
            <v>Nữ</v>
          </cell>
          <cell r="F100" t="str">
            <v>cf107</v>
          </cell>
          <cell r="G100" t="str">
            <v>BP. Kỹ thuật vải</v>
          </cell>
          <cell r="H100" t="str">
            <v>Nhân viên viết tài liệu Kỹ thuật</v>
          </cell>
          <cell r="I100" t="str">
            <v>181 Giảng Võ, Đống Đa, Hà Nội</v>
          </cell>
          <cell r="J100" t="str">
            <v>15/10/2011</v>
          </cell>
          <cell r="K100">
            <v>15</v>
          </cell>
          <cell r="L100">
            <v>10</v>
          </cell>
          <cell r="M100">
            <v>2011</v>
          </cell>
          <cell r="N100" t="str">
            <v>ON</v>
          </cell>
          <cell r="P100" t="str">
            <v>03/10/1965</v>
          </cell>
          <cell r="Q100">
            <v>3</v>
          </cell>
          <cell r="R100">
            <v>10</v>
          </cell>
          <cell r="S100">
            <v>1965</v>
          </cell>
          <cell r="T100">
            <v>49</v>
          </cell>
          <cell r="U100" t="str">
            <v>Hà Tây</v>
          </cell>
          <cell r="V100" t="str">
            <v>Số 3, dãy D2, ngõ 9, Tập thể Tô Hiệu, Hà Đông, Hà Nội</v>
          </cell>
          <cell r="W100" t="str">
            <v>Số 3, dãy D2, ngõ 9, Tập thể Tô Hiệu, Hà Đông, Hà Nội</v>
          </cell>
          <cell r="X100" t="str">
            <v>0947.063.089</v>
          </cell>
          <cell r="Z100" t="str">
            <v>hoaptm@canifa.com</v>
          </cell>
          <cell r="AB100" t="str">
            <v>110887766</v>
          </cell>
          <cell r="AC100" t="str">
            <v>13/04/2004</v>
          </cell>
          <cell r="AD100" t="str">
            <v>Hà Tây</v>
          </cell>
          <cell r="AE100" t="str">
            <v>ĐH</v>
          </cell>
          <cell r="AF100" t="str">
            <v>ĐH Mỹ thuật CN Hà Nội</v>
          </cell>
          <cell r="AG100" t="str">
            <v>Tại chức</v>
          </cell>
          <cell r="AH100" t="str">
            <v>Thời trang</v>
          </cell>
          <cell r="AI100">
            <v>2001</v>
          </cell>
          <cell r="AJ100" t="str">
            <v>025704061357961</v>
          </cell>
          <cell r="AM100" t="str">
            <v>2297046040</v>
          </cell>
          <cell r="AN100">
            <v>1.5</v>
          </cell>
          <cell r="AO100">
            <v>4050000</v>
          </cell>
          <cell r="AP100" t="str">
            <v>09/2012</v>
          </cell>
          <cell r="AS100">
            <v>6000000</v>
          </cell>
          <cell r="AT100">
            <v>0</v>
          </cell>
          <cell r="AU100">
            <v>100000</v>
          </cell>
          <cell r="AV100">
            <v>130000</v>
          </cell>
          <cell r="AW100">
            <v>0</v>
          </cell>
          <cell r="AX100" t="str">
            <v>KXĐTH</v>
          </cell>
          <cell r="AY100" t="str">
            <v>Không xác định thời hạn</v>
          </cell>
          <cell r="AZ100" t="str">
            <v>01/01/2014</v>
          </cell>
          <cell r="BB100" t="str">
            <v/>
          </cell>
          <cell r="BC100" t="str">
            <v>x</v>
          </cell>
          <cell r="BD100" t="str">
            <v>x</v>
          </cell>
          <cell r="BG100" t="str">
            <v>x</v>
          </cell>
          <cell r="BH100" t="str">
            <v>x</v>
          </cell>
          <cell r="BI100" t="str">
            <v>x</v>
          </cell>
          <cell r="BL100" t="str">
            <v>Có gia đình</v>
          </cell>
          <cell r="BM100" t="str">
            <v>Vũ Văn Trường</v>
          </cell>
          <cell r="BT100" t="str">
            <v/>
          </cell>
          <cell r="BU100" t="str">
            <v/>
          </cell>
          <cell r="BV100" t="str">
            <v/>
          </cell>
          <cell r="BW100" t="str">
            <v>8050514580</v>
          </cell>
          <cell r="BZ100" t="str">
            <v>N2</v>
          </cell>
          <cell r="CA100">
            <v>11</v>
          </cell>
          <cell r="CB100" t="str">
            <v>PHẠM THỊ MAI HOA</v>
          </cell>
          <cell r="CC100">
            <v>31</v>
          </cell>
        </row>
        <row r="101">
          <cell r="C101" t="str">
            <v>CNF_094</v>
          </cell>
          <cell r="D101" t="str">
            <v>Tô Thanh Vân</v>
          </cell>
          <cell r="E101" t="str">
            <v>Nữ</v>
          </cell>
          <cell r="F101" t="str">
            <v>cf107</v>
          </cell>
          <cell r="G101" t="str">
            <v>BP. Kỹ thuật vải</v>
          </cell>
          <cell r="H101" t="str">
            <v>Nhân viên Nhảy cỡ và Giác sơ đồ</v>
          </cell>
          <cell r="I101" t="str">
            <v>181 Giảng Võ, Đống Đa, Hà Nội</v>
          </cell>
          <cell r="J101" t="str">
            <v>01/11/2011</v>
          </cell>
          <cell r="K101">
            <v>1</v>
          </cell>
          <cell r="L101">
            <v>11</v>
          </cell>
          <cell r="M101">
            <v>2011</v>
          </cell>
          <cell r="N101" t="str">
            <v>ON</v>
          </cell>
          <cell r="P101" t="str">
            <v>03/09/1971</v>
          </cell>
          <cell r="Q101">
            <v>3</v>
          </cell>
          <cell r="R101">
            <v>9</v>
          </cell>
          <cell r="S101">
            <v>1971</v>
          </cell>
          <cell r="T101">
            <v>43</v>
          </cell>
          <cell r="U101" t="str">
            <v>Hà Nội</v>
          </cell>
          <cell r="V101" t="str">
            <v>Số 8, ngõ 46, Khương Thượng, Đống Đa, HN</v>
          </cell>
          <cell r="W101" t="str">
            <v>Số 8, ngõ 46, Khương Thượng, Đống Đa, HN</v>
          </cell>
          <cell r="X101" t="str">
            <v>0912061007</v>
          </cell>
          <cell r="Y101">
            <v>307</v>
          </cell>
          <cell r="Z101" t="str">
            <v>vantothanh@canifa.com</v>
          </cell>
          <cell r="AB101" t="str">
            <v>012166732</v>
          </cell>
          <cell r="AC101" t="str">
            <v>12/07/2004</v>
          </cell>
          <cell r="AD101" t="str">
            <v>Hà Nội</v>
          </cell>
          <cell r="AE101" t="str">
            <v>CĐ</v>
          </cell>
          <cell r="AJ101" t="str">
            <v>025704061367605</v>
          </cell>
          <cell r="AM101" t="str">
            <v>0198048969</v>
          </cell>
          <cell r="AN101">
            <v>1.5</v>
          </cell>
          <cell r="AO101">
            <v>4050000</v>
          </cell>
          <cell r="AP101" t="str">
            <v>05/2012</v>
          </cell>
          <cell r="AS101">
            <v>7500000</v>
          </cell>
          <cell r="AT101">
            <v>100000</v>
          </cell>
          <cell r="AU101">
            <v>100000</v>
          </cell>
          <cell r="AV101">
            <v>130000</v>
          </cell>
          <cell r="AW101">
            <v>0</v>
          </cell>
          <cell r="AX101" t="str">
            <v>chính thức</v>
          </cell>
          <cell r="AY101" t="str">
            <v>24 tháng</v>
          </cell>
          <cell r="AZ101" t="str">
            <v>01/01/2013</v>
          </cell>
          <cell r="BA101" t="str">
            <v>31/12/2014</v>
          </cell>
          <cell r="BB101">
            <v>24.3</v>
          </cell>
          <cell r="BD101" t="str">
            <v>x</v>
          </cell>
          <cell r="BF101" t="str">
            <v>x</v>
          </cell>
          <cell r="BG101" t="str">
            <v>x</v>
          </cell>
          <cell r="BI101" t="str">
            <v>x</v>
          </cell>
          <cell r="BL101" t="str">
            <v>Có gia đình</v>
          </cell>
          <cell r="BM101" t="str">
            <v>Nguyễn Đức Tuấn - 2001</v>
          </cell>
          <cell r="BN101" t="str">
            <v>Nguyễn ngọc Diệp - 2010</v>
          </cell>
          <cell r="BT101" t="str">
            <v/>
          </cell>
          <cell r="BU101" t="str">
            <v/>
          </cell>
          <cell r="BV101">
            <v>41984</v>
          </cell>
          <cell r="BW101" t="str">
            <v>8024995398</v>
          </cell>
          <cell r="BZ101" t="str">
            <v>N2</v>
          </cell>
          <cell r="CA101">
            <v>11</v>
          </cell>
          <cell r="CB101" t="str">
            <v>TÔ THANH VÂN</v>
          </cell>
          <cell r="CC101">
            <v>30</v>
          </cell>
        </row>
        <row r="102">
          <cell r="C102" t="str">
            <v>CNF_095</v>
          </cell>
          <cell r="D102" t="str">
            <v>Bùi Thanh Hảo</v>
          </cell>
          <cell r="E102" t="str">
            <v>Nữ</v>
          </cell>
          <cell r="F102" t="str">
            <v>cf107</v>
          </cell>
          <cell r="G102" t="str">
            <v>BP. Kỹ thuật vải</v>
          </cell>
          <cell r="H102" t="str">
            <v>Phụ trách nhóm ra mẫu</v>
          </cell>
          <cell r="I102" t="str">
            <v>181 Giảng Võ, Đống Đa, Hà Nội</v>
          </cell>
          <cell r="J102" t="str">
            <v>01/04/2010</v>
          </cell>
          <cell r="K102">
            <v>1</v>
          </cell>
          <cell r="L102">
            <v>4</v>
          </cell>
          <cell r="M102">
            <v>2010</v>
          </cell>
          <cell r="N102" t="str">
            <v>ON</v>
          </cell>
          <cell r="P102" t="str">
            <v>19/11/1977</v>
          </cell>
          <cell r="Q102">
            <v>19</v>
          </cell>
          <cell r="R102">
            <v>11</v>
          </cell>
          <cell r="S102">
            <v>1977</v>
          </cell>
          <cell r="T102">
            <v>37</v>
          </cell>
          <cell r="U102" t="str">
            <v>Nam Định</v>
          </cell>
          <cell r="V102" t="str">
            <v>Số 185/34 Vĩnh Tuy, Hai Bà Trưng, Hà Nội</v>
          </cell>
          <cell r="W102" t="str">
            <v>Số 185/34 Vĩnh Tuy, Hai Bà Trưng, Hà Nội</v>
          </cell>
          <cell r="X102" t="str">
            <v>01237483560</v>
          </cell>
          <cell r="Y102">
            <v>304</v>
          </cell>
          <cell r="Z102" t="str">
            <v>haobt@canifa.com</v>
          </cell>
          <cell r="AB102" t="str">
            <v>012847478</v>
          </cell>
          <cell r="AC102" t="str">
            <v>24/02/2006</v>
          </cell>
          <cell r="AD102">
            <v>38180</v>
          </cell>
          <cell r="AE102" t="str">
            <v>NG</v>
          </cell>
          <cell r="AJ102" t="str">
            <v>025704061124911</v>
          </cell>
          <cell r="AM102" t="str">
            <v>0105009953</v>
          </cell>
          <cell r="AN102">
            <v>1.5</v>
          </cell>
          <cell r="AO102">
            <v>4050000</v>
          </cell>
          <cell r="AP102" t="str">
            <v>11/2010</v>
          </cell>
          <cell r="AS102">
            <v>11000000</v>
          </cell>
          <cell r="AT102">
            <v>100000</v>
          </cell>
          <cell r="AU102">
            <v>100000</v>
          </cell>
          <cell r="AV102">
            <v>130000</v>
          </cell>
          <cell r="AW102">
            <v>0</v>
          </cell>
          <cell r="AX102" t="str">
            <v>KXĐTH</v>
          </cell>
          <cell r="AY102" t="str">
            <v>Không xác định thời hạn</v>
          </cell>
          <cell r="AZ102" t="str">
            <v>01/08/2012</v>
          </cell>
          <cell r="BB102" t="str">
            <v/>
          </cell>
          <cell r="BD102" t="str">
            <v>x</v>
          </cell>
          <cell r="BF102" t="str">
            <v>x</v>
          </cell>
          <cell r="BG102" t="str">
            <v>x</v>
          </cell>
          <cell r="BL102" t="str">
            <v>Có gia đình</v>
          </cell>
          <cell r="BM102" t="str">
            <v>Nguyễn Đăng Hòa</v>
          </cell>
          <cell r="BN102" t="str">
            <v>Nguyễn Đăng Long - 2005</v>
          </cell>
          <cell r="BP102" t="str">
            <v>Nguyễn Thảo Vy - 2007</v>
          </cell>
          <cell r="BT102" t="str">
            <v/>
          </cell>
          <cell r="BU102" t="str">
            <v/>
          </cell>
          <cell r="BV102" t="str">
            <v/>
          </cell>
          <cell r="BW102" t="str">
            <v>8028241472</v>
          </cell>
          <cell r="BZ102" t="str">
            <v>N4</v>
          </cell>
          <cell r="CA102">
            <v>11</v>
          </cell>
          <cell r="CB102" t="str">
            <v>BÙI THANH HẢO</v>
          </cell>
          <cell r="CC102">
            <v>50</v>
          </cell>
        </row>
        <row r="103">
          <cell r="C103" t="str">
            <v>CNF_096</v>
          </cell>
          <cell r="D103" t="str">
            <v>Nguyễn Đức Hợp</v>
          </cell>
          <cell r="E103" t="str">
            <v>Nam</v>
          </cell>
          <cell r="F103" t="str">
            <v>cf107</v>
          </cell>
          <cell r="G103" t="str">
            <v>BP. Kỹ thuật vải</v>
          </cell>
          <cell r="H103" t="str">
            <v>Trưởng bộ phận kỹ thuật vải (kiêm FOB)</v>
          </cell>
          <cell r="I103" t="str">
            <v>181 Giảng Võ, Đống Đa, Hà Nội</v>
          </cell>
          <cell r="J103" t="str">
            <v>15/04/2013</v>
          </cell>
          <cell r="K103">
            <v>15</v>
          </cell>
          <cell r="L103">
            <v>4</v>
          </cell>
          <cell r="M103">
            <v>2013</v>
          </cell>
          <cell r="N103" t="str">
            <v>ON</v>
          </cell>
          <cell r="P103" t="str">
            <v>19/12/1972</v>
          </cell>
          <cell r="Q103">
            <v>19</v>
          </cell>
          <cell r="R103">
            <v>12</v>
          </cell>
          <cell r="S103">
            <v>1972</v>
          </cell>
          <cell r="T103">
            <v>42</v>
          </cell>
          <cell r="U103" t="str">
            <v>Hà Nam</v>
          </cell>
          <cell r="V103" t="str">
            <v>Số 63 phố Đức Giang, Quận Long Biên, Hà Nội</v>
          </cell>
          <cell r="W103" t="str">
            <v>Số 63 phố Đức Giang, Quận Long Biên, Hà Nội</v>
          </cell>
          <cell r="X103" t="str">
            <v>0972543863</v>
          </cell>
          <cell r="Y103">
            <v>304</v>
          </cell>
          <cell r="Z103" t="str">
            <v>hopnd@canifa.com</v>
          </cell>
          <cell r="AA103" t="str">
            <v>hop_kth.canifa</v>
          </cell>
          <cell r="AB103" t="str">
            <v>012568954</v>
          </cell>
          <cell r="AC103" t="str">
            <v>24/02/2011</v>
          </cell>
          <cell r="AD103" t="str">
            <v>Hà Nội</v>
          </cell>
          <cell r="AE103" t="str">
            <v>ĐH</v>
          </cell>
          <cell r="AF103" t="str">
            <v>ĐH Bác Khoa HN</v>
          </cell>
          <cell r="AG103" t="str">
            <v>Tại chức</v>
          </cell>
          <cell r="AH103" t="str">
            <v>Quản trị Kinh doanh</v>
          </cell>
          <cell r="AI103">
            <v>2001</v>
          </cell>
          <cell r="AJ103" t="str">
            <v>062704060008399</v>
          </cell>
          <cell r="AM103" t="str">
            <v>0199001842</v>
          </cell>
          <cell r="AN103">
            <v>3</v>
          </cell>
          <cell r="AO103">
            <v>7050000</v>
          </cell>
          <cell r="AP103" t="str">
            <v>05/2013</v>
          </cell>
          <cell r="AS103">
            <v>20000000</v>
          </cell>
          <cell r="AT103">
            <v>300000</v>
          </cell>
          <cell r="AU103">
            <v>100000</v>
          </cell>
          <cell r="AV103">
            <v>130000</v>
          </cell>
          <cell r="AW103">
            <v>0</v>
          </cell>
          <cell r="AX103" t="str">
            <v>chính thức</v>
          </cell>
          <cell r="AY103" t="str">
            <v>12 tháng</v>
          </cell>
          <cell r="AZ103" t="str">
            <v>01/05/2013</v>
          </cell>
          <cell r="BA103" t="str">
            <v>30/04/2014</v>
          </cell>
          <cell r="BB103">
            <v>12.133333333333333</v>
          </cell>
          <cell r="BC103" t="str">
            <v>x</v>
          </cell>
          <cell r="BD103" t="str">
            <v>x</v>
          </cell>
          <cell r="BE103" t="str">
            <v>x</v>
          </cell>
          <cell r="BF103" t="str">
            <v>x</v>
          </cell>
          <cell r="BH103" t="str">
            <v>x</v>
          </cell>
          <cell r="BI103" t="str">
            <v>x</v>
          </cell>
          <cell r="BL103" t="str">
            <v>Có gia đình</v>
          </cell>
          <cell r="BM103" t="str">
            <v>Trần Thị Thanh</v>
          </cell>
          <cell r="BN103" t="str">
            <v>Nguyễn Quỳnh Anh - 2000</v>
          </cell>
          <cell r="BP103" t="str">
            <v>Nguyễn Thu Huyền - 2006</v>
          </cell>
          <cell r="BT103" t="str">
            <v/>
          </cell>
          <cell r="BU103" t="str">
            <v/>
          </cell>
          <cell r="BV103">
            <v>41739</v>
          </cell>
          <cell r="BW103" t="str">
            <v>8308094809</v>
          </cell>
          <cell r="BZ103" t="str">
            <v>N5</v>
          </cell>
          <cell r="CA103">
            <v>11</v>
          </cell>
          <cell r="CB103" t="str">
            <v>NGUYỄN ĐỨC HỢP</v>
          </cell>
          <cell r="CC103">
            <v>13</v>
          </cell>
        </row>
        <row r="104">
          <cell r="C104" t="str">
            <v>CNF_097</v>
          </cell>
          <cell r="D104" t="str">
            <v>Nguyễn Thị Thu Huyền</v>
          </cell>
          <cell r="E104" t="str">
            <v>Nữ</v>
          </cell>
          <cell r="F104" t="str">
            <v>cf107</v>
          </cell>
          <cell r="G104" t="str">
            <v>BP. Kỹ thuật vải</v>
          </cell>
          <cell r="H104" t="str">
            <v>Nhân viên Nhảy cỡ và Giác sơ đồ</v>
          </cell>
          <cell r="I104" t="str">
            <v>181 Giảng Võ, Đống Đa, Hà Nội</v>
          </cell>
          <cell r="J104" t="str">
            <v>01/07/2013</v>
          </cell>
          <cell r="K104">
            <v>1</v>
          </cell>
          <cell r="L104">
            <v>7</v>
          </cell>
          <cell r="M104">
            <v>2013</v>
          </cell>
          <cell r="N104" t="str">
            <v>ON</v>
          </cell>
          <cell r="P104" t="str">
            <v>10/01/1985</v>
          </cell>
          <cell r="Q104">
            <v>10</v>
          </cell>
          <cell r="R104">
            <v>1</v>
          </cell>
          <cell r="S104">
            <v>1985</v>
          </cell>
          <cell r="T104">
            <v>29</v>
          </cell>
          <cell r="U104" t="str">
            <v>Hưng Yên</v>
          </cell>
          <cell r="V104" t="str">
            <v>Thuần Hưng, Khoái Châu, Hưng Yên</v>
          </cell>
          <cell r="W104" t="str">
            <v>Phòng 222 nhà A8, TT Giảng Võ, Ba Đình, Hà Nội</v>
          </cell>
          <cell r="X104" t="str">
            <v>0978.844.988</v>
          </cell>
          <cell r="Z104" t="str">
            <v>huyenntt@canifa.com</v>
          </cell>
          <cell r="AB104" t="str">
            <v>145235208</v>
          </cell>
          <cell r="AC104" t="str">
            <v>20/01/2010</v>
          </cell>
          <cell r="AD104" t="str">
            <v>Hưng Yên</v>
          </cell>
          <cell r="AE104" t="str">
            <v>ĐH</v>
          </cell>
          <cell r="AF104" t="str">
            <v xml:space="preserve">ĐH Sư phạm Kỹ thuật Hưng Yên </v>
          </cell>
          <cell r="AG104" t="str">
            <v>Chính quy</v>
          </cell>
          <cell r="AH104" t="str">
            <v>CN may và thời trang</v>
          </cell>
          <cell r="AI104">
            <v>2009</v>
          </cell>
          <cell r="AJ104" t="str">
            <v xml:space="preserve"> 025704061048602</v>
          </cell>
          <cell r="AM104" t="str">
            <v>0112070300</v>
          </cell>
          <cell r="AN104">
            <v>1.39</v>
          </cell>
          <cell r="AO104">
            <v>3752999.9999999995</v>
          </cell>
          <cell r="AP104" t="str">
            <v>Chưa</v>
          </cell>
          <cell r="AS104">
            <v>7000000</v>
          </cell>
          <cell r="AT104">
            <v>0</v>
          </cell>
          <cell r="AU104">
            <v>0</v>
          </cell>
          <cell r="AV104">
            <v>130000</v>
          </cell>
          <cell r="AW104">
            <v>0</v>
          </cell>
          <cell r="AX104" t="str">
            <v>chính thức</v>
          </cell>
          <cell r="AY104" t="str">
            <v>12 tháng</v>
          </cell>
          <cell r="AZ104" t="str">
            <v>01/03/2014</v>
          </cell>
          <cell r="BA104" t="str">
            <v>28/02/2015</v>
          </cell>
          <cell r="BB104">
            <v>12.133333333333333</v>
          </cell>
          <cell r="BC104" t="str">
            <v>x</v>
          </cell>
          <cell r="BD104" t="str">
            <v>x</v>
          </cell>
          <cell r="BE104" t="str">
            <v>x</v>
          </cell>
          <cell r="BF104" t="str">
            <v>x</v>
          </cell>
          <cell r="BG104" t="str">
            <v>x</v>
          </cell>
          <cell r="BH104" t="str">
            <v>x</v>
          </cell>
          <cell r="BI104" t="str">
            <v>x</v>
          </cell>
          <cell r="BJ104" t="str">
            <v>x</v>
          </cell>
          <cell r="BL104" t="str">
            <v>Có gia đình</v>
          </cell>
          <cell r="BM104" t="str">
            <v>Nguyễn Phúc Dũng</v>
          </cell>
          <cell r="BN104" t="str">
            <v>Nguyễn Ngọc Bảo Châu</v>
          </cell>
          <cell r="BT104" t="str">
            <v/>
          </cell>
          <cell r="BU104" t="str">
            <v/>
          </cell>
          <cell r="BV104">
            <v>42043</v>
          </cell>
          <cell r="BZ104" t="str">
            <v>N2</v>
          </cell>
          <cell r="CA104">
            <v>11</v>
          </cell>
          <cell r="CB104" t="str">
            <v>NGUYỄN THỊ THU HUYỀN</v>
          </cell>
          <cell r="CC104">
            <v>10</v>
          </cell>
        </row>
        <row r="105">
          <cell r="C105" t="str">
            <v>CNF_098</v>
          </cell>
          <cell r="D105" t="str">
            <v>Vi Thị Thùy Dung</v>
          </cell>
          <cell r="E105" t="str">
            <v>Nữ</v>
          </cell>
          <cell r="F105" t="str">
            <v>cf107</v>
          </cell>
          <cell r="G105" t="str">
            <v>BP. Kỹ thuật vải</v>
          </cell>
          <cell r="H105" t="str">
            <v>Nhân viên tác nghiệp Kỹ thuật</v>
          </cell>
          <cell r="I105" t="str">
            <v>181 Giảng Võ, Đống Đa, Hà Nội</v>
          </cell>
          <cell r="J105" t="str">
            <v>01/07/2013</v>
          </cell>
          <cell r="K105">
            <v>1</v>
          </cell>
          <cell r="L105">
            <v>7</v>
          </cell>
          <cell r="M105">
            <v>2013</v>
          </cell>
          <cell r="N105" t="str">
            <v>OFF</v>
          </cell>
          <cell r="P105" t="str">
            <v>06/11/1985</v>
          </cell>
          <cell r="Q105">
            <v>6</v>
          </cell>
          <cell r="R105">
            <v>11</v>
          </cell>
          <cell r="S105">
            <v>1985</v>
          </cell>
          <cell r="T105">
            <v>29</v>
          </cell>
          <cell r="U105" t="str">
            <v>Nghệ An</v>
          </cell>
          <cell r="V105" t="str">
            <v>Châu Đình, Quỳ Hợp, Nghệ An</v>
          </cell>
          <cell r="W105" t="str">
            <v>199 Trương Định, Hoàng Mai, Hà Nội</v>
          </cell>
          <cell r="X105" t="str">
            <v>0904.588.897</v>
          </cell>
          <cell r="Z105" t="str">
            <v>dungvtt@canifa.com</v>
          </cell>
          <cell r="AB105" t="str">
            <v>186000355</v>
          </cell>
          <cell r="AC105" t="str">
            <v>01/08/2007</v>
          </cell>
          <cell r="AD105" t="str">
            <v>Nghệ An</v>
          </cell>
          <cell r="AE105" t="str">
            <v>ĐH</v>
          </cell>
          <cell r="AF105" t="str">
            <v xml:space="preserve">ĐH Sư phạm Kỹ thuật Hưng Yên </v>
          </cell>
          <cell r="AG105" t="str">
            <v>Liên thông</v>
          </cell>
          <cell r="AH105" t="str">
            <v>CN May</v>
          </cell>
          <cell r="AI105">
            <v>2010</v>
          </cell>
          <cell r="AJ105" t="str">
            <v>062704060014591</v>
          </cell>
          <cell r="AN105">
            <v>0</v>
          </cell>
          <cell r="AO105">
            <v>0</v>
          </cell>
          <cell r="AP105" t="str">
            <v>Chưa</v>
          </cell>
          <cell r="AS105">
            <v>5000000</v>
          </cell>
          <cell r="AT105">
            <v>0</v>
          </cell>
          <cell r="AU105">
            <v>0</v>
          </cell>
          <cell r="AV105">
            <v>130000</v>
          </cell>
          <cell r="AW105">
            <v>0</v>
          </cell>
          <cell r="AX105" t="str">
            <v>chấm dứt HĐLĐ</v>
          </cell>
          <cell r="BB105" t="str">
            <v/>
          </cell>
          <cell r="BC105" t="str">
            <v>x</v>
          </cell>
          <cell r="BD105" t="str">
            <v>x</v>
          </cell>
          <cell r="BF105" t="str">
            <v>x</v>
          </cell>
          <cell r="BG105" t="str">
            <v>x</v>
          </cell>
          <cell r="BH105" t="str">
            <v>x</v>
          </cell>
          <cell r="BI105" t="str">
            <v>x</v>
          </cell>
          <cell r="BL105" t="str">
            <v>Có gia đình</v>
          </cell>
          <cell r="BM105" t="str">
            <v>Vũ Tuấn Anh</v>
          </cell>
          <cell r="BT105" t="str">
            <v/>
          </cell>
          <cell r="BU105" t="str">
            <v/>
          </cell>
          <cell r="BV105" t="str">
            <v/>
          </cell>
          <cell r="BZ105" t="str">
            <v>N2</v>
          </cell>
          <cell r="CA105">
            <v>11</v>
          </cell>
          <cell r="CB105" t="str">
            <v>VI THỊ THÙY DUNG</v>
          </cell>
          <cell r="CC105" t="str">
            <v>-</v>
          </cell>
        </row>
        <row r="106">
          <cell r="C106" t="str">
            <v>CNF_099</v>
          </cell>
          <cell r="D106" t="str">
            <v>Vũ Thị Hà</v>
          </cell>
          <cell r="E106" t="str">
            <v>Nữ</v>
          </cell>
          <cell r="F106" t="str">
            <v>cf107</v>
          </cell>
          <cell r="G106" t="str">
            <v>BP. Kỹ thuật vải</v>
          </cell>
          <cell r="H106" t="str">
            <v>Nhân viên viết tài liệu Kỹ thuật</v>
          </cell>
          <cell r="I106" t="str">
            <v>181 Giảng Võ, Đống Đa, Hà Nội</v>
          </cell>
          <cell r="J106" t="str">
            <v>16/09/2007</v>
          </cell>
          <cell r="K106">
            <v>16</v>
          </cell>
          <cell r="L106">
            <v>9</v>
          </cell>
          <cell r="M106">
            <v>2007</v>
          </cell>
          <cell r="N106" t="str">
            <v>ON</v>
          </cell>
          <cell r="P106" t="str">
            <v>05/12/1981</v>
          </cell>
          <cell r="Q106">
            <v>5</v>
          </cell>
          <cell r="R106">
            <v>12</v>
          </cell>
          <cell r="S106">
            <v>1981</v>
          </cell>
          <cell r="T106">
            <v>33</v>
          </cell>
          <cell r="U106" t="str">
            <v>Thanh Hóa</v>
          </cell>
          <cell r="V106" t="str">
            <v>Đông Ngàn, Đông Hội, Đông Anh, Hà Nội</v>
          </cell>
          <cell r="W106" t="str">
            <v>Đông Ngàn, Đông Hội, Đông Anh, Hà Nội</v>
          </cell>
          <cell r="X106" t="str">
            <v>0978048857</v>
          </cell>
          <cell r="Y106">
            <v>110</v>
          </cell>
          <cell r="Z106" t="str">
            <v>havt@canifa.com</v>
          </cell>
          <cell r="AB106" t="str">
            <v>171643897</v>
          </cell>
          <cell r="AC106" t="str">
            <v>30/12/1997</v>
          </cell>
          <cell r="AD106" t="str">
            <v>Thanh Hóa</v>
          </cell>
          <cell r="AE106" t="str">
            <v>NG</v>
          </cell>
          <cell r="AF106" t="str">
            <v>TH Kỹ thuật May và Thời trang I</v>
          </cell>
          <cell r="AG106" t="str">
            <v>Công nhân</v>
          </cell>
          <cell r="AH106" t="str">
            <v>CN may</v>
          </cell>
          <cell r="AI106">
            <v>2003</v>
          </cell>
          <cell r="AJ106" t="str">
            <v>025704060363323</v>
          </cell>
          <cell r="AM106" t="str">
            <v>0104024505</v>
          </cell>
          <cell r="AN106">
            <v>1.62</v>
          </cell>
          <cell r="AO106">
            <v>4374000</v>
          </cell>
          <cell r="AP106" t="str">
            <v>12/2011</v>
          </cell>
          <cell r="AS106">
            <v>5500000</v>
          </cell>
          <cell r="AT106">
            <v>0</v>
          </cell>
          <cell r="AU106">
            <v>0</v>
          </cell>
          <cell r="AV106">
            <v>130000</v>
          </cell>
          <cell r="AW106">
            <v>0</v>
          </cell>
          <cell r="AX106" t="str">
            <v>chính thức</v>
          </cell>
          <cell r="BB106" t="str">
            <v/>
          </cell>
          <cell r="BC106" t="str">
            <v>x</v>
          </cell>
          <cell r="BF106" t="str">
            <v>x</v>
          </cell>
          <cell r="BG106" t="str">
            <v>x</v>
          </cell>
          <cell r="BH106" t="str">
            <v>x</v>
          </cell>
          <cell r="BL106" t="str">
            <v>Có gia đình</v>
          </cell>
          <cell r="BM106" t="str">
            <v>Đinh Văn Thanh</v>
          </cell>
          <cell r="BN106" t="str">
            <v>Đinh Đức Hiếu - 2006</v>
          </cell>
          <cell r="BT106" t="str">
            <v/>
          </cell>
          <cell r="BU106" t="str">
            <v/>
          </cell>
          <cell r="BV106" t="str">
            <v/>
          </cell>
          <cell r="BW106" t="str">
            <v>8010440766</v>
          </cell>
          <cell r="BZ106" t="str">
            <v>N2</v>
          </cell>
          <cell r="CA106">
            <v>11</v>
          </cell>
          <cell r="CB106" t="str">
            <v>VŨ THỊ HÀ</v>
          </cell>
          <cell r="CC106">
            <v>81</v>
          </cell>
        </row>
        <row r="107">
          <cell r="C107" t="str">
            <v>CNF_100</v>
          </cell>
          <cell r="D107" t="str">
            <v>Trương Thị Thúy Vân</v>
          </cell>
          <cell r="E107" t="str">
            <v>Nữ</v>
          </cell>
          <cell r="F107" t="str">
            <v>cf107</v>
          </cell>
          <cell r="G107" t="str">
            <v>BP. Kỹ thuật vải</v>
          </cell>
          <cell r="H107" t="str">
            <v>Nhân viên May mẫu</v>
          </cell>
          <cell r="I107" t="str">
            <v>181 Giảng Võ, Đống Đa, Hà Nội</v>
          </cell>
          <cell r="J107" t="str">
            <v>22/08/2011</v>
          </cell>
          <cell r="K107">
            <v>22</v>
          </cell>
          <cell r="L107">
            <v>8</v>
          </cell>
          <cell r="M107">
            <v>2011</v>
          </cell>
          <cell r="N107" t="str">
            <v>ON</v>
          </cell>
          <cell r="P107" t="str">
            <v>19/10/1970</v>
          </cell>
          <cell r="Q107">
            <v>19</v>
          </cell>
          <cell r="R107">
            <v>10</v>
          </cell>
          <cell r="S107">
            <v>1970</v>
          </cell>
          <cell r="T107">
            <v>44</v>
          </cell>
          <cell r="V107" t="str">
            <v>Yên Xá, Tân Triều, Thanh Trì, Hà Nội</v>
          </cell>
          <cell r="Z107" t="str">
            <v>vanttt@canifa.com</v>
          </cell>
          <cell r="AE107" t="str">
            <v>NG</v>
          </cell>
          <cell r="AJ107" t="str">
            <v>025704061323376</v>
          </cell>
          <cell r="AM107" t="str">
            <v>2297046161</v>
          </cell>
          <cell r="AN107">
            <v>1.5</v>
          </cell>
          <cell r="AO107">
            <v>4050000</v>
          </cell>
          <cell r="AP107" t="str">
            <v>09/2012</v>
          </cell>
          <cell r="AS107">
            <v>5600000</v>
          </cell>
          <cell r="AT107">
            <v>0</v>
          </cell>
          <cell r="AU107">
            <v>0</v>
          </cell>
          <cell r="AV107">
            <v>130000</v>
          </cell>
          <cell r="AW107">
            <v>0</v>
          </cell>
          <cell r="AX107" t="str">
            <v>KXĐTH</v>
          </cell>
          <cell r="AY107" t="str">
            <v>Không xác định thời hạn</v>
          </cell>
          <cell r="AZ107" t="str">
            <v>01/09/2012</v>
          </cell>
          <cell r="BB107" t="str">
            <v/>
          </cell>
          <cell r="BC107" t="str">
            <v>x</v>
          </cell>
          <cell r="BD107" t="str">
            <v>x</v>
          </cell>
          <cell r="BF107" t="str">
            <v>x</v>
          </cell>
          <cell r="BI107" t="str">
            <v>x</v>
          </cell>
          <cell r="BJ107" t="str">
            <v>x</v>
          </cell>
          <cell r="BL107" t="str">
            <v>Có gia đình</v>
          </cell>
          <cell r="BT107" t="str">
            <v/>
          </cell>
          <cell r="BU107" t="str">
            <v/>
          </cell>
          <cell r="BV107" t="str">
            <v/>
          </cell>
          <cell r="BW107" t="str">
            <v>8050514534</v>
          </cell>
          <cell r="BZ107" t="str">
            <v>N2</v>
          </cell>
          <cell r="CA107">
            <v>11</v>
          </cell>
          <cell r="CB107" t="str">
            <v>TRƯƠNG THỊ THÚY VÂN</v>
          </cell>
          <cell r="CC107">
            <v>33</v>
          </cell>
        </row>
        <row r="108">
          <cell r="C108" t="str">
            <v>CNF_101</v>
          </cell>
          <cell r="D108" t="str">
            <v>Trương Thị Năm</v>
          </cell>
          <cell r="E108" t="str">
            <v>Nữ</v>
          </cell>
          <cell r="F108" t="str">
            <v>cf107</v>
          </cell>
          <cell r="G108" t="str">
            <v>BP. Kỹ thuật vải</v>
          </cell>
          <cell r="H108" t="str">
            <v>Nhân viên May mẫu</v>
          </cell>
          <cell r="I108" t="str">
            <v>181 Giảng Võ, Đống Đa, Hà Nội</v>
          </cell>
          <cell r="J108" t="str">
            <v>07/06/2010</v>
          </cell>
          <cell r="K108">
            <v>7</v>
          </cell>
          <cell r="L108">
            <v>6</v>
          </cell>
          <cell r="M108">
            <v>2010</v>
          </cell>
          <cell r="N108" t="str">
            <v>ON</v>
          </cell>
          <cell r="P108" t="str">
            <v>22/09/1980</v>
          </cell>
          <cell r="Q108">
            <v>22</v>
          </cell>
          <cell r="R108">
            <v>9</v>
          </cell>
          <cell r="S108">
            <v>1980</v>
          </cell>
          <cell r="T108">
            <v>34</v>
          </cell>
          <cell r="U108" t="str">
            <v>Hà Tây</v>
          </cell>
          <cell r="V108" t="str">
            <v>B5, ngõ 2 Tổ dân phố 10, Quang Trung,  TX Hà Đông, Hà Tây</v>
          </cell>
          <cell r="W108" t="str">
            <v>KTT Xuất khẩu Hà Đông, Hà Nội</v>
          </cell>
          <cell r="X108" t="str">
            <v>0909676689</v>
          </cell>
          <cell r="Y108">
            <v>110</v>
          </cell>
          <cell r="Z108" t="str">
            <v>namtt@canifa.com</v>
          </cell>
          <cell r="AB108" t="str">
            <v>111973765</v>
          </cell>
          <cell r="AC108" t="str">
            <v>17/07/2006</v>
          </cell>
          <cell r="AD108" t="str">
            <v>Hà Tây</v>
          </cell>
          <cell r="AE108" t="str">
            <v>NG</v>
          </cell>
          <cell r="AJ108" t="str">
            <v>025704061124930</v>
          </cell>
          <cell r="AN108">
            <v>1.62</v>
          </cell>
          <cell r="AO108">
            <v>4374000</v>
          </cell>
          <cell r="AS108">
            <v>5200000</v>
          </cell>
          <cell r="AT108">
            <v>0</v>
          </cell>
          <cell r="AU108">
            <v>0</v>
          </cell>
          <cell r="AV108">
            <v>130000</v>
          </cell>
          <cell r="AW108">
            <v>0</v>
          </cell>
          <cell r="AX108" t="str">
            <v>KXĐTH</v>
          </cell>
          <cell r="AY108" t="str">
            <v>Không xác định thời hạn</v>
          </cell>
          <cell r="AZ108" t="str">
            <v>01/08/2011</v>
          </cell>
          <cell r="BB108" t="str">
            <v/>
          </cell>
          <cell r="BC108" t="str">
            <v>x</v>
          </cell>
          <cell r="BD108" t="str">
            <v>x</v>
          </cell>
          <cell r="BE108" t="str">
            <v>x</v>
          </cell>
          <cell r="BI108" t="str">
            <v>x</v>
          </cell>
          <cell r="BL108" t="str">
            <v>Có gia đình</v>
          </cell>
          <cell r="BM108" t="str">
            <v>Nguyễn Đăng Hưng</v>
          </cell>
          <cell r="BN108" t="str">
            <v>Nguyễn Đăng Trường Thịnh - 2005</v>
          </cell>
          <cell r="BT108" t="str">
            <v/>
          </cell>
          <cell r="BU108" t="str">
            <v/>
          </cell>
          <cell r="BV108" t="str">
            <v/>
          </cell>
          <cell r="BW108" t="str">
            <v>8018482302</v>
          </cell>
          <cell r="BZ108" t="str">
            <v>N2</v>
          </cell>
          <cell r="CA108">
            <v>11</v>
          </cell>
          <cell r="CB108" t="str">
            <v>TRƯƠNG THỊ NĂM</v>
          </cell>
          <cell r="CC108">
            <v>48</v>
          </cell>
        </row>
        <row r="109">
          <cell r="C109" t="str">
            <v>CNF_102</v>
          </cell>
          <cell r="D109" t="str">
            <v>Nguyễn Thị Huệ</v>
          </cell>
          <cell r="E109" t="str">
            <v>Nữ</v>
          </cell>
          <cell r="F109" t="str">
            <v>cf107</v>
          </cell>
          <cell r="G109" t="str">
            <v>BP. Kỹ thuật vải</v>
          </cell>
          <cell r="H109" t="str">
            <v>Nhân viên May mẫu</v>
          </cell>
          <cell r="I109" t="str">
            <v>181 Giảng Võ, Đống Đa, Hà Nội</v>
          </cell>
          <cell r="J109" t="str">
            <v>06/06/2013</v>
          </cell>
          <cell r="K109">
            <v>6</v>
          </cell>
          <cell r="L109">
            <v>6</v>
          </cell>
          <cell r="M109">
            <v>2013</v>
          </cell>
          <cell r="N109" t="str">
            <v>ON</v>
          </cell>
          <cell r="P109" t="str">
            <v>29/10/1983</v>
          </cell>
          <cell r="Q109">
            <v>29</v>
          </cell>
          <cell r="R109">
            <v>10</v>
          </cell>
          <cell r="S109">
            <v>1983</v>
          </cell>
          <cell r="T109">
            <v>31</v>
          </cell>
          <cell r="U109" t="str">
            <v>Hà Tây</v>
          </cell>
          <cell r="V109" t="str">
            <v>Kim Bồng, Kim Đường, Ứng Hòa, Hà nội</v>
          </cell>
          <cell r="W109" t="str">
            <v>Kim Bồng, Kim Đường, Ứng Hòa, Hà nội</v>
          </cell>
          <cell r="X109" t="str">
            <v>0987.822.183</v>
          </cell>
          <cell r="Z109" t="str">
            <v>huent_mm@canifa.com</v>
          </cell>
          <cell r="AB109" t="str">
            <v>017420464</v>
          </cell>
          <cell r="AC109" t="str">
            <v>22/09/2012</v>
          </cell>
          <cell r="AD109" t="str">
            <v>Hà Nội</v>
          </cell>
          <cell r="AE109" t="str">
            <v>CĐ</v>
          </cell>
          <cell r="AF109" t="str">
            <v>CĐ May thời trang I</v>
          </cell>
          <cell r="AH109" t="str">
            <v>CN May</v>
          </cell>
          <cell r="AI109">
            <v>2007</v>
          </cell>
          <cell r="AJ109" t="str">
            <v>062704060012379</v>
          </cell>
          <cell r="AN109">
            <v>1.39</v>
          </cell>
          <cell r="AO109">
            <v>3752999.9999999995</v>
          </cell>
          <cell r="AP109" t="str">
            <v>Chưa</v>
          </cell>
          <cell r="AS109">
            <v>5200000</v>
          </cell>
          <cell r="AT109">
            <v>0</v>
          </cell>
          <cell r="AU109">
            <v>0</v>
          </cell>
          <cell r="AV109">
            <v>130000</v>
          </cell>
          <cell r="AW109">
            <v>0</v>
          </cell>
          <cell r="AX109" t="str">
            <v>chính thức</v>
          </cell>
          <cell r="AY109" t="str">
            <v>12 tháng</v>
          </cell>
          <cell r="AZ109" t="str">
            <v>07/01/2014</v>
          </cell>
          <cell r="BA109" t="str">
            <v>06/01/2015</v>
          </cell>
          <cell r="BB109">
            <v>12.133333333333333</v>
          </cell>
          <cell r="BC109" t="str">
            <v>x</v>
          </cell>
          <cell r="BD109" t="str">
            <v>x</v>
          </cell>
          <cell r="BF109" t="str">
            <v>x</v>
          </cell>
          <cell r="BG109" t="str">
            <v>x</v>
          </cell>
          <cell r="BL109" t="str">
            <v>Có gia đình</v>
          </cell>
          <cell r="BM109" t="str">
            <v>Phạm Đăng Hưng</v>
          </cell>
          <cell r="BN109" t="str">
            <v>Phạm Đăng Quang - 2008</v>
          </cell>
          <cell r="BT109" t="str">
            <v/>
          </cell>
          <cell r="BU109" t="str">
            <v/>
          </cell>
          <cell r="BV109">
            <v>41990</v>
          </cell>
          <cell r="BW109" t="str">
            <v>8106826915</v>
          </cell>
          <cell r="BZ109" t="str">
            <v>N2</v>
          </cell>
          <cell r="CA109">
            <v>11</v>
          </cell>
          <cell r="CB109" t="str">
            <v>NGUYỄN THỊ HUỆ</v>
          </cell>
          <cell r="CC109">
            <v>11</v>
          </cell>
        </row>
        <row r="110">
          <cell r="C110" t="str">
            <v>CNF_103</v>
          </cell>
          <cell r="D110" t="str">
            <v>Trần Thị Hạnh</v>
          </cell>
          <cell r="E110" t="str">
            <v>Nữ</v>
          </cell>
          <cell r="F110" t="str">
            <v>cf107</v>
          </cell>
          <cell r="G110" t="str">
            <v>BP. Kỹ thuật vải</v>
          </cell>
          <cell r="H110" t="str">
            <v>Nhân viên May mẫu</v>
          </cell>
          <cell r="I110" t="str">
            <v>181 Giảng Võ, Đống Đa, Hà Nội</v>
          </cell>
          <cell r="J110" t="str">
            <v>17/06/2013</v>
          </cell>
          <cell r="K110">
            <v>17</v>
          </cell>
          <cell r="L110">
            <v>6</v>
          </cell>
          <cell r="M110">
            <v>2013</v>
          </cell>
          <cell r="N110" t="str">
            <v>ON</v>
          </cell>
          <cell r="P110" t="str">
            <v>02/11/1971</v>
          </cell>
          <cell r="Q110">
            <v>2</v>
          </cell>
          <cell r="R110">
            <v>11</v>
          </cell>
          <cell r="S110">
            <v>1971</v>
          </cell>
          <cell r="T110">
            <v>43</v>
          </cell>
          <cell r="U110" t="str">
            <v>Hà Nội</v>
          </cell>
          <cell r="V110" t="str">
            <v>Cụm Bằng A, Hoàng Liệt, Hoàng Mai, Hà Nội</v>
          </cell>
          <cell r="W110" t="str">
            <v>SN 6, ngõ 162, ngách 1, phường Hạ Đình, Thanh Xuân, Hà Nội</v>
          </cell>
          <cell r="X110" t="str">
            <v>0988.481.547</v>
          </cell>
          <cell r="Z110" t="str">
            <v>hanhtt@canifa.com</v>
          </cell>
          <cell r="AB110" t="str">
            <v>011564666</v>
          </cell>
          <cell r="AC110" t="str">
            <v>03/05/2008</v>
          </cell>
          <cell r="AD110" t="str">
            <v>Hà Nội</v>
          </cell>
          <cell r="AE110" t="str">
            <v>THCS</v>
          </cell>
          <cell r="AJ110" t="str">
            <v>062704060012823</v>
          </cell>
          <cell r="AM110" t="str">
            <v>0100042417</v>
          </cell>
          <cell r="AN110">
            <v>1.39</v>
          </cell>
          <cell r="AO110">
            <v>3752999.9999999995</v>
          </cell>
          <cell r="AP110" t="str">
            <v>Chưa</v>
          </cell>
          <cell r="AS110">
            <v>5200000</v>
          </cell>
          <cell r="AT110">
            <v>0</v>
          </cell>
          <cell r="AU110">
            <v>0</v>
          </cell>
          <cell r="AV110">
            <v>130000</v>
          </cell>
          <cell r="AW110">
            <v>0</v>
          </cell>
          <cell r="AX110" t="str">
            <v>chính thức</v>
          </cell>
          <cell r="AY110" t="str">
            <v>06 tháng</v>
          </cell>
          <cell r="AZ110" t="str">
            <v>20/02/2014</v>
          </cell>
          <cell r="BA110" t="str">
            <v>19/08/2014</v>
          </cell>
          <cell r="BB110">
            <v>6</v>
          </cell>
          <cell r="BC110" t="str">
            <v>x</v>
          </cell>
          <cell r="BD110" t="str">
            <v>x</v>
          </cell>
          <cell r="BE110" t="str">
            <v>x</v>
          </cell>
          <cell r="BF110" t="str">
            <v>x</v>
          </cell>
          <cell r="BG110" t="str">
            <v>x</v>
          </cell>
          <cell r="BT110" t="str">
            <v/>
          </cell>
          <cell r="BU110" t="str">
            <v/>
          </cell>
          <cell r="BV110">
            <v>41850</v>
          </cell>
          <cell r="BZ110" t="str">
            <v>N2</v>
          </cell>
          <cell r="CA110">
            <v>11</v>
          </cell>
          <cell r="CB110" t="str">
            <v>TRẦN THỊ HẠNH</v>
          </cell>
          <cell r="CC110">
            <v>11</v>
          </cell>
        </row>
        <row r="111">
          <cell r="C111" t="str">
            <v>CNF_104</v>
          </cell>
          <cell r="D111" t="str">
            <v>Nguyễn Trọng Quyết</v>
          </cell>
          <cell r="E111" t="str">
            <v>Nam</v>
          </cell>
          <cell r="F111" t="str">
            <v>cf108</v>
          </cell>
          <cell r="G111" t="str">
            <v>BP. Kỹ thuật dệt</v>
          </cell>
          <cell r="H111" t="str">
            <v>Trưởng bộ phận Kỹ thuật dệt</v>
          </cell>
          <cell r="I111" t="str">
            <v>181 Giảng Võ, Đống Đa, Hà Nội</v>
          </cell>
          <cell r="J111" t="str">
            <v>04/09/2009</v>
          </cell>
          <cell r="K111">
            <v>4</v>
          </cell>
          <cell r="L111">
            <v>9</v>
          </cell>
          <cell r="M111">
            <v>2009</v>
          </cell>
          <cell r="N111" t="str">
            <v>ON</v>
          </cell>
          <cell r="P111" t="str">
            <v>05/04/1981</v>
          </cell>
          <cell r="Q111">
            <v>5</v>
          </cell>
          <cell r="R111">
            <v>4</v>
          </cell>
          <cell r="S111">
            <v>1981</v>
          </cell>
          <cell r="T111">
            <v>33</v>
          </cell>
          <cell r="V111" t="str">
            <v>Yên Lộ, Yên Nghĩa, Hà Đông, Hà Nội</v>
          </cell>
          <cell r="W111" t="str">
            <v>Yên Lộ, Yên Nghĩa, Hà Đông, Hà Nội</v>
          </cell>
          <cell r="X111" t="str">
            <v>0988.440.945</v>
          </cell>
          <cell r="Y111">
            <v>118</v>
          </cell>
          <cell r="Z111" t="str">
            <v>quyetnt@canifa.com</v>
          </cell>
          <cell r="AB111" t="str">
            <v>111625031</v>
          </cell>
          <cell r="AE111" t="str">
            <v>ĐH</v>
          </cell>
          <cell r="AJ111" t="str">
            <v>025704061111680</v>
          </cell>
          <cell r="AM111" t="str">
            <v>0112071742</v>
          </cell>
          <cell r="AN111">
            <v>1.84</v>
          </cell>
          <cell r="AO111">
            <v>4968000</v>
          </cell>
          <cell r="AP111" t="str">
            <v>05/2010</v>
          </cell>
          <cell r="AS111">
            <v>15000000</v>
          </cell>
          <cell r="AT111">
            <v>200000</v>
          </cell>
          <cell r="AU111">
            <v>100000</v>
          </cell>
          <cell r="AV111">
            <v>130000</v>
          </cell>
          <cell r="AW111">
            <v>0</v>
          </cell>
          <cell r="AX111" t="str">
            <v>KXĐTH</v>
          </cell>
          <cell r="AY111" t="str">
            <v>Không xác định thời hạn</v>
          </cell>
          <cell r="AZ111" t="str">
            <v>01/09/2012</v>
          </cell>
          <cell r="BB111" t="str">
            <v/>
          </cell>
          <cell r="BC111" t="str">
            <v>x</v>
          </cell>
          <cell r="BT111" t="str">
            <v/>
          </cell>
          <cell r="BU111" t="str">
            <v/>
          </cell>
          <cell r="BV111" t="str">
            <v/>
          </cell>
          <cell r="BW111" t="str">
            <v>8077542763</v>
          </cell>
          <cell r="BZ111" t="str">
            <v>N5</v>
          </cell>
          <cell r="CA111">
            <v>12</v>
          </cell>
          <cell r="CB111" t="str">
            <v>NGUYỄN TRỌNG QUYẾT</v>
          </cell>
          <cell r="CC111">
            <v>57</v>
          </cell>
        </row>
        <row r="112">
          <cell r="C112" t="str">
            <v>CNF_105</v>
          </cell>
          <cell r="D112" t="str">
            <v>Hoàng Văn Xuân</v>
          </cell>
          <cell r="E112" t="str">
            <v>Nam</v>
          </cell>
          <cell r="F112" t="str">
            <v>cf108</v>
          </cell>
          <cell r="G112" t="str">
            <v>BP. Kỹ thuật dệt</v>
          </cell>
          <cell r="H112" t="str">
            <v>Phụ trách nhóm nghiên cứu và chế tạo mẫu</v>
          </cell>
          <cell r="I112" t="str">
            <v>181 Giảng Võ, Đống Đa, Hà Nội</v>
          </cell>
          <cell r="J112" t="str">
            <v>03/11/2009</v>
          </cell>
          <cell r="K112">
            <v>3</v>
          </cell>
          <cell r="L112">
            <v>11</v>
          </cell>
          <cell r="M112">
            <v>2009</v>
          </cell>
          <cell r="N112" t="str">
            <v>ON</v>
          </cell>
          <cell r="P112" t="str">
            <v>03/11/1984</v>
          </cell>
          <cell r="Q112">
            <v>3</v>
          </cell>
          <cell r="R112">
            <v>11</v>
          </cell>
          <cell r="S112">
            <v>1984</v>
          </cell>
          <cell r="T112">
            <v>30</v>
          </cell>
          <cell r="X112" t="str">
            <v>0989.091.293</v>
          </cell>
          <cell r="Y112">
            <v>118</v>
          </cell>
          <cell r="Z112" t="str">
            <v>xuanhv@canifa.com</v>
          </cell>
          <cell r="AE112" t="str">
            <v>CĐ</v>
          </cell>
          <cell r="AJ112" t="str">
            <v>025704061111585</v>
          </cell>
          <cell r="AM112" t="str">
            <v>0112070301</v>
          </cell>
          <cell r="AN112">
            <v>1.7</v>
          </cell>
          <cell r="AO112">
            <v>4590000</v>
          </cell>
          <cell r="AP112" t="str">
            <v>05/2010</v>
          </cell>
          <cell r="AS112">
            <v>8600000</v>
          </cell>
          <cell r="AT112">
            <v>0</v>
          </cell>
          <cell r="AU112">
            <v>0</v>
          </cell>
          <cell r="AV112">
            <v>130000</v>
          </cell>
          <cell r="AW112">
            <v>0</v>
          </cell>
          <cell r="AX112" t="str">
            <v>KXĐTH</v>
          </cell>
          <cell r="AY112" t="str">
            <v>Không xác định thời hạn</v>
          </cell>
          <cell r="AZ112" t="str">
            <v>01/08/2011</v>
          </cell>
          <cell r="BB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>103930656</v>
          </cell>
          <cell r="BY112" t="str">
            <v>01/03/2014</v>
          </cell>
          <cell r="BZ112" t="str">
            <v>N4</v>
          </cell>
          <cell r="CA112">
            <v>12</v>
          </cell>
          <cell r="CB112" t="str">
            <v>HOÀNG VĂN XUÂN</v>
          </cell>
          <cell r="CC112">
            <v>55</v>
          </cell>
        </row>
        <row r="113">
          <cell r="C113" t="str">
            <v>CNF_106</v>
          </cell>
          <cell r="D113" t="str">
            <v>Mai Thị Định</v>
          </cell>
          <cell r="E113" t="str">
            <v>Nữ</v>
          </cell>
          <cell r="F113" t="str">
            <v>cf108</v>
          </cell>
          <cell r="G113" t="str">
            <v>BP. Kỹ thuật dệt</v>
          </cell>
          <cell r="H113" t="str">
            <v>Nhân viên May may mẫu</v>
          </cell>
          <cell r="I113" t="str">
            <v>181 Giảng Võ, Đống Đa, Hà Nội</v>
          </cell>
          <cell r="J113" t="str">
            <v>15/11/2005</v>
          </cell>
          <cell r="K113">
            <v>15</v>
          </cell>
          <cell r="L113">
            <v>11</v>
          </cell>
          <cell r="M113">
            <v>2005</v>
          </cell>
          <cell r="N113" t="str">
            <v>ON</v>
          </cell>
          <cell r="P113" t="str">
            <v>10/02/1982</v>
          </cell>
          <cell r="Q113">
            <v>10</v>
          </cell>
          <cell r="R113">
            <v>2</v>
          </cell>
          <cell r="S113">
            <v>1982</v>
          </cell>
          <cell r="T113">
            <v>32</v>
          </cell>
          <cell r="U113" t="str">
            <v>Thanh Hóa</v>
          </cell>
          <cell r="V113" t="str">
            <v>Vĩnh Tân, Vĩnh Lộc, Thanh Hóa</v>
          </cell>
          <cell r="X113" t="str">
            <v>01682.783.984</v>
          </cell>
          <cell r="Y113">
            <v>118</v>
          </cell>
          <cell r="Z113" t="str">
            <v>dinhmt@canifa.com</v>
          </cell>
          <cell r="AE113" t="str">
            <v>ĐH</v>
          </cell>
          <cell r="AJ113" t="str">
            <v>025704061147035</v>
          </cell>
          <cell r="AM113" t="str">
            <v>0112071741</v>
          </cell>
          <cell r="AN113">
            <v>1.62</v>
          </cell>
          <cell r="AO113">
            <v>4374000</v>
          </cell>
          <cell r="AP113" t="str">
            <v>01/2013</v>
          </cell>
          <cell r="AS113">
            <v>5500000</v>
          </cell>
          <cell r="AT113">
            <v>0</v>
          </cell>
          <cell r="AU113">
            <v>0</v>
          </cell>
          <cell r="AV113">
            <v>130000</v>
          </cell>
          <cell r="AW113">
            <v>0</v>
          </cell>
          <cell r="AX113" t="str">
            <v>KXĐTH</v>
          </cell>
          <cell r="AY113" t="str">
            <v>Không xác định thời hạn</v>
          </cell>
          <cell r="AZ113" t="str">
            <v>01/05/2012</v>
          </cell>
          <cell r="BB113" t="str">
            <v/>
          </cell>
          <cell r="BT113" t="str">
            <v/>
          </cell>
          <cell r="BU113" t="str">
            <v/>
          </cell>
          <cell r="BV113" t="str">
            <v/>
          </cell>
          <cell r="BW113" t="str">
            <v>8106826866</v>
          </cell>
          <cell r="BZ113" t="str">
            <v>N2</v>
          </cell>
          <cell r="CA113">
            <v>12</v>
          </cell>
          <cell r="CB113" t="str">
            <v>MAI THỊ ĐỊNH</v>
          </cell>
          <cell r="CC113">
            <v>103</v>
          </cell>
        </row>
        <row r="114">
          <cell r="C114" t="str">
            <v>CNF_107</v>
          </cell>
          <cell r="D114" t="str">
            <v>Vũ Quang Thành</v>
          </cell>
          <cell r="E114" t="str">
            <v>Nam</v>
          </cell>
          <cell r="F114" t="str">
            <v>cf108</v>
          </cell>
          <cell r="G114" t="str">
            <v>BP. Kỹ thuật dệt</v>
          </cell>
          <cell r="H114" t="str">
            <v>Nhân viên dệt điện tử (kỹ thuật lân size)</v>
          </cell>
          <cell r="I114" t="str">
            <v>181 Giảng Võ, Đống Đa, Hà Nội</v>
          </cell>
          <cell r="J114" t="str">
            <v>05/07/2012</v>
          </cell>
          <cell r="K114">
            <v>5</v>
          </cell>
          <cell r="L114">
            <v>7</v>
          </cell>
          <cell r="M114">
            <v>2012</v>
          </cell>
          <cell r="N114" t="str">
            <v>ON</v>
          </cell>
          <cell r="P114" t="str">
            <v>23/06/1988</v>
          </cell>
          <cell r="Q114">
            <v>23</v>
          </cell>
          <cell r="R114">
            <v>6</v>
          </cell>
          <cell r="S114">
            <v>1988</v>
          </cell>
          <cell r="T114">
            <v>26</v>
          </cell>
          <cell r="U114" t="str">
            <v>Hà Nam</v>
          </cell>
          <cell r="V114" t="str">
            <v>xã Thanh Lưu, huyện Thanh Liêm, Hà Nam</v>
          </cell>
          <cell r="W114" t="str">
            <v>P. Bách Khoa, Hai Bà Trưng, Hà Nội</v>
          </cell>
          <cell r="X114" t="str">
            <v>0976.941.236</v>
          </cell>
          <cell r="Y114">
            <v>118</v>
          </cell>
          <cell r="Z114" t="str">
            <v>thanhvq@canifa.com</v>
          </cell>
          <cell r="AB114" t="str">
            <v>168274388</v>
          </cell>
          <cell r="AC114" t="str">
            <v>10/12/2005</v>
          </cell>
          <cell r="AD114" t="str">
            <v>Hà Nam</v>
          </cell>
          <cell r="AE114" t="str">
            <v>ĐH</v>
          </cell>
          <cell r="AF114" t="str">
            <v>ĐH Bách Khoa HN</v>
          </cell>
          <cell r="AG114" t="str">
            <v>Chính quy</v>
          </cell>
          <cell r="AH114" t="str">
            <v>CN Dệt</v>
          </cell>
          <cell r="AI114">
            <v>2011</v>
          </cell>
          <cell r="AJ114" t="str">
            <v xml:space="preserve"> 025704061396376</v>
          </cell>
          <cell r="AM114" t="str">
            <v>0</v>
          </cell>
          <cell r="AN114">
            <v>1.5</v>
          </cell>
          <cell r="AO114">
            <v>4050000</v>
          </cell>
          <cell r="AP114" t="str">
            <v>01/2013</v>
          </cell>
          <cell r="AS114">
            <v>6500000</v>
          </cell>
          <cell r="AT114">
            <v>100000</v>
          </cell>
          <cell r="AU114">
            <v>0</v>
          </cell>
          <cell r="AV114">
            <v>130000</v>
          </cell>
          <cell r="AW114">
            <v>0</v>
          </cell>
          <cell r="AX114" t="str">
            <v>chính thức</v>
          </cell>
          <cell r="AY114" t="str">
            <v>24 tháng</v>
          </cell>
          <cell r="AZ114" t="str">
            <v>01/01/2014</v>
          </cell>
          <cell r="BA114" t="str">
            <v>31/12/2015</v>
          </cell>
          <cell r="BB114">
            <v>24.3</v>
          </cell>
          <cell r="BC114" t="str">
            <v>x</v>
          </cell>
          <cell r="BD114" t="str">
            <v>x</v>
          </cell>
          <cell r="BE114" t="str">
            <v>x</v>
          </cell>
          <cell r="BF114" t="str">
            <v>x</v>
          </cell>
          <cell r="BG114" t="str">
            <v>x</v>
          </cell>
          <cell r="BH114" t="str">
            <v>x</v>
          </cell>
          <cell r="BI114" t="str">
            <v>x</v>
          </cell>
          <cell r="BL114" t="str">
            <v>Độc thân</v>
          </cell>
          <cell r="BT114" t="str">
            <v/>
          </cell>
          <cell r="BU114" t="str">
            <v/>
          </cell>
          <cell r="BV114">
            <v>42349</v>
          </cell>
          <cell r="BZ114" t="str">
            <v>N2</v>
          </cell>
          <cell r="CA114">
            <v>12</v>
          </cell>
          <cell r="CB114" t="str">
            <v>VŨ QUANG THÀNH</v>
          </cell>
          <cell r="CC114">
            <v>22</v>
          </cell>
        </row>
        <row r="115">
          <cell r="C115" t="str">
            <v>CNF_108</v>
          </cell>
          <cell r="D115" t="str">
            <v>Nguyễn Thị Thúy</v>
          </cell>
          <cell r="E115" t="str">
            <v>Nữ</v>
          </cell>
          <cell r="F115" t="str">
            <v>cf108</v>
          </cell>
          <cell r="G115" t="str">
            <v>BP. Kỹ thuật dệt</v>
          </cell>
          <cell r="H115" t="str">
            <v>Nhân viên định mức &amp; viết tài liệu</v>
          </cell>
          <cell r="I115" t="str">
            <v>181 Giảng Võ, Đống Đa, Hà Nội</v>
          </cell>
          <cell r="J115" t="str">
            <v>05/07/2012</v>
          </cell>
          <cell r="K115">
            <v>5</v>
          </cell>
          <cell r="L115">
            <v>7</v>
          </cell>
          <cell r="M115">
            <v>2012</v>
          </cell>
          <cell r="N115" t="str">
            <v>ON</v>
          </cell>
          <cell r="P115" t="str">
            <v>07/11/1989</v>
          </cell>
          <cell r="Q115">
            <v>7</v>
          </cell>
          <cell r="R115">
            <v>11</v>
          </cell>
          <cell r="S115">
            <v>1989</v>
          </cell>
          <cell r="T115">
            <v>25</v>
          </cell>
          <cell r="U115" t="str">
            <v>Hưng Yên</v>
          </cell>
          <cell r="V115" t="str">
            <v>Mễ Sở, Văn Giang, Hưng Yên</v>
          </cell>
          <cell r="W115" t="str">
            <v>Mễ Sở, Văn Giang, Hưng Yên</v>
          </cell>
          <cell r="X115" t="str">
            <v>0986.218.948</v>
          </cell>
          <cell r="Y115">
            <v>118</v>
          </cell>
          <cell r="Z115" t="str">
            <v>thuynt@canifa.com</v>
          </cell>
          <cell r="AB115" t="str">
            <v>145309490</v>
          </cell>
          <cell r="AC115" t="str">
            <v>17/06/2004</v>
          </cell>
          <cell r="AD115" t="str">
            <v>Hưng Yên</v>
          </cell>
          <cell r="AE115" t="str">
            <v>ĐH</v>
          </cell>
          <cell r="AF115" t="str">
            <v>ĐH Sư phạm Kỹ thuật Hưng Yên</v>
          </cell>
          <cell r="AG115" t="str">
            <v>Chính quy</v>
          </cell>
          <cell r="AH115" t="str">
            <v>SP Kỹ thuật CN May và Thời trang</v>
          </cell>
          <cell r="AI115">
            <v>2011</v>
          </cell>
          <cell r="AJ115" t="str">
            <v>025704061396342</v>
          </cell>
          <cell r="AM115" t="str">
            <v>0113061453</v>
          </cell>
          <cell r="AN115">
            <v>1.5</v>
          </cell>
          <cell r="AO115">
            <v>4050000</v>
          </cell>
          <cell r="AP115" t="str">
            <v>01/2013</v>
          </cell>
          <cell r="AS115">
            <v>5000000</v>
          </cell>
          <cell r="AT115">
            <v>0</v>
          </cell>
          <cell r="AU115">
            <v>0</v>
          </cell>
          <cell r="AV115">
            <v>130000</v>
          </cell>
          <cell r="AW115">
            <v>0</v>
          </cell>
          <cell r="AX115" t="str">
            <v>chính thức</v>
          </cell>
          <cell r="AY115" t="str">
            <v>24 tháng</v>
          </cell>
          <cell r="AZ115" t="str">
            <v>05/09/2013</v>
          </cell>
          <cell r="BA115" t="str">
            <v>04/09/2015</v>
          </cell>
          <cell r="BB115">
            <v>24.3</v>
          </cell>
          <cell r="BC115" t="str">
            <v>x</v>
          </cell>
          <cell r="BD115" t="str">
            <v>x</v>
          </cell>
          <cell r="BF115" t="str">
            <v>x</v>
          </cell>
          <cell r="BG115" t="str">
            <v>x</v>
          </cell>
          <cell r="BH115" t="str">
            <v>x</v>
          </cell>
          <cell r="BL115" t="str">
            <v>Độc thân</v>
          </cell>
          <cell r="BT115" t="str">
            <v/>
          </cell>
          <cell r="BU115" t="str">
            <v/>
          </cell>
          <cell r="BV115">
            <v>42231</v>
          </cell>
          <cell r="BW115" t="str">
            <v>8130480986</v>
          </cell>
          <cell r="BZ115" t="str">
            <v>N2</v>
          </cell>
          <cell r="CA115">
            <v>12</v>
          </cell>
          <cell r="CB115" t="str">
            <v>NGUYỄN THỊ THÚY</v>
          </cell>
          <cell r="CC115">
            <v>22</v>
          </cell>
        </row>
        <row r="116">
          <cell r="C116" t="str">
            <v>CNF_109</v>
          </cell>
          <cell r="D116" t="str">
            <v>Bùi Thị Tuyết Mai</v>
          </cell>
          <cell r="E116" t="str">
            <v>Nữ</v>
          </cell>
          <cell r="F116" t="str">
            <v>cf108</v>
          </cell>
          <cell r="G116" t="str">
            <v>BP. Kỹ thuật dệt</v>
          </cell>
          <cell r="H116" t="str">
            <v>Nhân viên May hoàn thiện</v>
          </cell>
          <cell r="I116" t="str">
            <v>181 Giảng Võ, Đống Đa, Hà Nội</v>
          </cell>
          <cell r="J116" t="str">
            <v>04/05/2011</v>
          </cell>
          <cell r="K116">
            <v>4</v>
          </cell>
          <cell r="L116">
            <v>5</v>
          </cell>
          <cell r="M116">
            <v>2011</v>
          </cell>
          <cell r="N116" t="str">
            <v>ON</v>
          </cell>
          <cell r="P116" t="str">
            <v>07/09/1987</v>
          </cell>
          <cell r="Q116">
            <v>7</v>
          </cell>
          <cell r="R116">
            <v>9</v>
          </cell>
          <cell r="S116">
            <v>1987</v>
          </cell>
          <cell r="T116">
            <v>27</v>
          </cell>
          <cell r="V116" t="str">
            <v>Tổ 8, Nhân Trạch, Phú Lương, Hà Đông, Hà Nội</v>
          </cell>
          <cell r="W116" t="str">
            <v>Tổ 8, Nhân Trạch, Phú Lương, Hà Đông, Hà Nội</v>
          </cell>
          <cell r="X116" t="str">
            <v>01682.302.096</v>
          </cell>
          <cell r="Y116">
            <v>118</v>
          </cell>
          <cell r="Z116" t="str">
            <v>maibtt@canifa.com</v>
          </cell>
          <cell r="AB116" t="str">
            <v>112027265</v>
          </cell>
          <cell r="AC116" t="str">
            <v>08/11/2005</v>
          </cell>
          <cell r="AD116" t="str">
            <v>Hà Nội</v>
          </cell>
          <cell r="AE116" t="str">
            <v>NG</v>
          </cell>
          <cell r="AJ116" t="str">
            <v>025704061308995</v>
          </cell>
          <cell r="AM116" t="str">
            <v>0112071743</v>
          </cell>
          <cell r="AN116">
            <v>1.5</v>
          </cell>
          <cell r="AO116">
            <v>4050000</v>
          </cell>
          <cell r="AS116">
            <v>5500000</v>
          </cell>
          <cell r="AT116">
            <v>0</v>
          </cell>
          <cell r="AU116">
            <v>0</v>
          </cell>
          <cell r="AV116">
            <v>130000</v>
          </cell>
          <cell r="AW116">
            <v>0</v>
          </cell>
          <cell r="AX116" t="str">
            <v>chính thức</v>
          </cell>
          <cell r="AY116" t="str">
            <v>24 tháng</v>
          </cell>
          <cell r="AZ116" t="str">
            <v>01/08/2013</v>
          </cell>
          <cell r="BA116" t="str">
            <v>31/07/2014</v>
          </cell>
          <cell r="BB116">
            <v>12.133333333333333</v>
          </cell>
          <cell r="BC116" t="str">
            <v>x</v>
          </cell>
          <cell r="BL116" t="str">
            <v>Có gia đình</v>
          </cell>
          <cell r="BT116" t="str">
            <v/>
          </cell>
          <cell r="BU116" t="str">
            <v/>
          </cell>
          <cell r="BV116">
            <v>41831</v>
          </cell>
          <cell r="BW116" t="str">
            <v>8039563464</v>
          </cell>
          <cell r="BZ116" t="str">
            <v>N2</v>
          </cell>
          <cell r="CA116">
            <v>12</v>
          </cell>
          <cell r="CB116" t="str">
            <v>BÙI THỊ TUYẾT MAI</v>
          </cell>
          <cell r="CC116">
            <v>37</v>
          </cell>
        </row>
        <row r="117">
          <cell r="C117" t="str">
            <v>CNF_110</v>
          </cell>
          <cell r="D117" t="str">
            <v>Nguyễn Thị Hà</v>
          </cell>
          <cell r="E117" t="str">
            <v>Nữ</v>
          </cell>
          <cell r="F117" t="str">
            <v>cf108</v>
          </cell>
          <cell r="G117" t="str">
            <v>BP. Kỹ thuật dệt</v>
          </cell>
          <cell r="H117" t="str">
            <v>Nhân viên dệt mẫu</v>
          </cell>
          <cell r="I117" t="str">
            <v>181 Giảng Võ, Đống Đa, Hà Nội</v>
          </cell>
          <cell r="J117" t="str">
            <v>03/06/2013</v>
          </cell>
          <cell r="K117">
            <v>3</v>
          </cell>
          <cell r="L117">
            <v>6</v>
          </cell>
          <cell r="M117">
            <v>2013</v>
          </cell>
          <cell r="N117" t="str">
            <v>ON</v>
          </cell>
          <cell r="P117" t="str">
            <v>25/05/1983</v>
          </cell>
          <cell r="Q117">
            <v>25</v>
          </cell>
          <cell r="R117">
            <v>5</v>
          </cell>
          <cell r="S117">
            <v>1983</v>
          </cell>
          <cell r="T117">
            <v>31</v>
          </cell>
          <cell r="U117" t="str">
            <v>Hà Tây</v>
          </cell>
          <cell r="V117" t="str">
            <v>Tổ13, phường Yên Nghĩa, Hà Đông, Hà Nội</v>
          </cell>
          <cell r="W117" t="str">
            <v>Tổ13, phường Yên Nghĩa, Hà Đông, Hà Nội</v>
          </cell>
          <cell r="X117" t="str">
            <v>0167.326.4248</v>
          </cell>
          <cell r="Z117" t="str">
            <v>hant@canifa.com</v>
          </cell>
          <cell r="AB117" t="str">
            <v>111805225</v>
          </cell>
          <cell r="AC117" t="str">
            <v>06/03/2001</v>
          </cell>
          <cell r="AD117" t="str">
            <v>Hà Tây</v>
          </cell>
          <cell r="AE117" t="str">
            <v>NG</v>
          </cell>
          <cell r="AJ117" t="str">
            <v>062704060012163</v>
          </cell>
          <cell r="AM117" t="str">
            <v>0</v>
          </cell>
          <cell r="AN117">
            <v>1.39</v>
          </cell>
          <cell r="AO117">
            <v>3752999.9999999995</v>
          </cell>
          <cell r="AP117" t="str">
            <v>07/2013</v>
          </cell>
          <cell r="AS117">
            <v>5000000</v>
          </cell>
          <cell r="AT117">
            <v>0</v>
          </cell>
          <cell r="AU117">
            <v>0</v>
          </cell>
          <cell r="AV117">
            <v>130000</v>
          </cell>
          <cell r="AW117">
            <v>0</v>
          </cell>
          <cell r="AX117" t="str">
            <v>chính thức</v>
          </cell>
          <cell r="AY117" t="str">
            <v>12 tháng</v>
          </cell>
          <cell r="AZ117" t="str">
            <v>01/07/2013</v>
          </cell>
          <cell r="BA117" t="str">
            <v>30/06/2014</v>
          </cell>
          <cell r="BB117">
            <v>12.133333333333333</v>
          </cell>
          <cell r="BC117" t="str">
            <v>x</v>
          </cell>
          <cell r="BD117" t="str">
            <v>x</v>
          </cell>
          <cell r="BE117" t="str">
            <v>x</v>
          </cell>
          <cell r="BF117" t="str">
            <v>x</v>
          </cell>
          <cell r="BG117" t="str">
            <v>x</v>
          </cell>
          <cell r="BI117" t="str">
            <v>x</v>
          </cell>
          <cell r="BL117" t="str">
            <v>Có gia đình</v>
          </cell>
          <cell r="BM117" t="str">
            <v>Nguyễn Trọng Quyết</v>
          </cell>
          <cell r="BN117" t="str">
            <v>Nguyễn Trọng Phúc - 2006</v>
          </cell>
          <cell r="BP117" t="str">
            <v>Nguyễn Trọng Bách - 2009</v>
          </cell>
          <cell r="BT117" t="str">
            <v/>
          </cell>
          <cell r="BU117" t="str">
            <v/>
          </cell>
          <cell r="BV117">
            <v>41800</v>
          </cell>
          <cell r="BZ117" t="str">
            <v>N2</v>
          </cell>
          <cell r="CA117">
            <v>12</v>
          </cell>
          <cell r="CB117" t="str">
            <v>NGUYỄN THỊ HÀ</v>
          </cell>
          <cell r="CC117">
            <v>11</v>
          </cell>
        </row>
        <row r="118">
          <cell r="C118" t="str">
            <v>CNF_111</v>
          </cell>
          <cell r="D118" t="str">
            <v>Lưu Thị Thu Hương</v>
          </cell>
          <cell r="E118" t="str">
            <v>Nữ</v>
          </cell>
          <cell r="F118" t="str">
            <v>cf003</v>
          </cell>
          <cell r="G118" t="str">
            <v>Khối Mua và Cung ứng</v>
          </cell>
          <cell r="H118" t="str">
            <v xml:space="preserve">Giám đốc mua hàng </v>
          </cell>
          <cell r="I118" t="str">
            <v>181 Giảng Võ, Đống Đa, Hà Nội</v>
          </cell>
          <cell r="J118" t="str">
            <v>01/01/2001</v>
          </cell>
          <cell r="K118">
            <v>1</v>
          </cell>
          <cell r="L118">
            <v>1</v>
          </cell>
          <cell r="M118">
            <v>2001</v>
          </cell>
          <cell r="N118" t="str">
            <v>ON</v>
          </cell>
          <cell r="P118" t="str">
            <v>19/01/1979</v>
          </cell>
          <cell r="Q118">
            <v>19</v>
          </cell>
          <cell r="R118">
            <v>1</v>
          </cell>
          <cell r="S118">
            <v>1979</v>
          </cell>
          <cell r="T118">
            <v>35</v>
          </cell>
          <cell r="U118" t="str">
            <v>Hà Tây</v>
          </cell>
          <cell r="V118" t="str">
            <v>Yên Lộ, Yên Nghĩa, Hà Đông, Hà Nội</v>
          </cell>
          <cell r="X118" t="str">
            <v>0904894480</v>
          </cell>
          <cell r="Y118">
            <v>407</v>
          </cell>
          <cell r="Z118" t="str">
            <v>huongltt@canifa.com</v>
          </cell>
          <cell r="AB118" t="str">
            <v>111375049</v>
          </cell>
          <cell r="AC118" t="str">
            <v>17/03/2000</v>
          </cell>
          <cell r="AD118" t="str">
            <v>Hà Tây</v>
          </cell>
          <cell r="AE118" t="str">
            <v>ĐH</v>
          </cell>
          <cell r="AF118" t="str">
            <v>ĐH Kinh tế Quốc dânĐH Bách Khoa HN</v>
          </cell>
          <cell r="AG118" t="str">
            <v>Chính quy</v>
          </cell>
          <cell r="AH118" t="str">
            <v>KT và Xử lý MTCNTT</v>
          </cell>
          <cell r="AI118" t="str">
            <v>20002004</v>
          </cell>
          <cell r="AJ118" t="str">
            <v>025704060070092</v>
          </cell>
          <cell r="AM118" t="str">
            <v>8704006960</v>
          </cell>
          <cell r="AN118">
            <v>3</v>
          </cell>
          <cell r="AO118">
            <v>8100000</v>
          </cell>
          <cell r="AP118" t="str">
            <v>02/2007</v>
          </cell>
          <cell r="AS118">
            <v>19500000</v>
          </cell>
          <cell r="AT118">
            <v>250000</v>
          </cell>
          <cell r="AU118">
            <v>200000</v>
          </cell>
          <cell r="AV118">
            <v>130000</v>
          </cell>
          <cell r="AX118" t="str">
            <v>KXĐTH</v>
          </cell>
          <cell r="AY118" t="str">
            <v>Không xác định thời hạn</v>
          </cell>
          <cell r="AZ118" t="str">
            <v>01/06/2008</v>
          </cell>
          <cell r="BB118" t="str">
            <v/>
          </cell>
          <cell r="BD118" t="str">
            <v>x</v>
          </cell>
          <cell r="BH118" t="str">
            <v>x</v>
          </cell>
          <cell r="BL118" t="str">
            <v>Có gia đình</v>
          </cell>
          <cell r="BM118" t="str">
            <v>Lê Đình Thuận</v>
          </cell>
          <cell r="BN118" t="str">
            <v>Lê Thị Thu Hà - 2004</v>
          </cell>
          <cell r="BT118" t="str">
            <v/>
          </cell>
          <cell r="BU118" t="str">
            <v/>
          </cell>
          <cell r="BV118" t="str">
            <v/>
          </cell>
          <cell r="BW118" t="str">
            <v>0102394226</v>
          </cell>
          <cell r="BZ118" t="str">
            <v>N7</v>
          </cell>
          <cell r="CA118">
            <v>13</v>
          </cell>
          <cell r="CB118" t="str">
            <v>LƯU THỊ THU HƯƠNG</v>
          </cell>
          <cell r="CC118">
            <v>162</v>
          </cell>
        </row>
        <row r="119">
          <cell r="C119" t="str">
            <v>CNF_112</v>
          </cell>
          <cell r="D119" t="str">
            <v>Nông Thị Như Hiển</v>
          </cell>
          <cell r="E119" t="str">
            <v>Nữ</v>
          </cell>
          <cell r="F119" t="str">
            <v>cf003</v>
          </cell>
          <cell r="G119" t="str">
            <v>Khối Mua và Cung ứng</v>
          </cell>
          <cell r="H119" t="str">
            <v>Phụ trách Mua (dệt kim)</v>
          </cell>
          <cell r="I119" t="str">
            <v>181 Giảng Võ, Đống Đa, Hà Nội</v>
          </cell>
          <cell r="J119" t="str">
            <v>01/08/2009</v>
          </cell>
          <cell r="K119">
            <v>1</v>
          </cell>
          <cell r="L119">
            <v>8</v>
          </cell>
          <cell r="M119">
            <v>2009</v>
          </cell>
          <cell r="N119" t="str">
            <v>ON</v>
          </cell>
          <cell r="P119" t="str">
            <v>21/10/1979</v>
          </cell>
          <cell r="Q119">
            <v>21</v>
          </cell>
          <cell r="R119">
            <v>10</v>
          </cell>
          <cell r="S119">
            <v>1979</v>
          </cell>
          <cell r="T119">
            <v>35</v>
          </cell>
          <cell r="V119" t="str">
            <v>Phú Điền, phường Đồng Nguyên, Thị xã Từ Sơn, Bắc Ninh</v>
          </cell>
          <cell r="X119" t="str">
            <v>0904894492</v>
          </cell>
          <cell r="Y119">
            <v>405</v>
          </cell>
          <cell r="Z119" t="str">
            <v>hienntn@canifa.com</v>
          </cell>
          <cell r="AB119" t="str">
            <v>090762486</v>
          </cell>
          <cell r="AC119" t="str">
            <v>18/10/2000</v>
          </cell>
          <cell r="AD119" t="str">
            <v>Thái Nguyên</v>
          </cell>
          <cell r="AE119" t="str">
            <v>ĐH</v>
          </cell>
          <cell r="AJ119" t="str">
            <v>025704060919779</v>
          </cell>
          <cell r="AM119" t="str">
            <v>0110156531</v>
          </cell>
          <cell r="AN119">
            <v>2.2999999999999998</v>
          </cell>
          <cell r="AO119">
            <v>5405000</v>
          </cell>
          <cell r="AP119" t="str">
            <v>02/2012</v>
          </cell>
          <cell r="AS119">
            <v>18000000</v>
          </cell>
          <cell r="AT119">
            <v>200000</v>
          </cell>
          <cell r="AU119">
            <v>200000</v>
          </cell>
          <cell r="AV119">
            <v>130000</v>
          </cell>
          <cell r="AW119">
            <v>0</v>
          </cell>
          <cell r="AX119" t="str">
            <v>KXĐTH</v>
          </cell>
          <cell r="AY119" t="str">
            <v>Không xác định thời hạn</v>
          </cell>
          <cell r="AZ119" t="str">
            <v>01/08/2010</v>
          </cell>
          <cell r="BB119" t="str">
            <v/>
          </cell>
          <cell r="BD119" t="str">
            <v>x</v>
          </cell>
          <cell r="BL119" t="str">
            <v>Có gia đình</v>
          </cell>
          <cell r="BM119" t="str">
            <v>Nguyễn Xuân Dũng</v>
          </cell>
          <cell r="BN119" t="str">
            <v>Nguyễn Khánh Đạt - 2009</v>
          </cell>
          <cell r="BT119" t="str">
            <v/>
          </cell>
          <cell r="BU119" t="str">
            <v/>
          </cell>
          <cell r="BV119" t="str">
            <v/>
          </cell>
          <cell r="BW119" t="str">
            <v>8068231819</v>
          </cell>
          <cell r="BZ119" t="str">
            <v>N3</v>
          </cell>
          <cell r="CA119">
            <v>13</v>
          </cell>
          <cell r="CB119" t="str">
            <v>NÔNG THỊ NHƯ HIỂN</v>
          </cell>
          <cell r="CC119">
            <v>58</v>
          </cell>
        </row>
        <row r="120">
          <cell r="C120" t="str">
            <v>CNF_113</v>
          </cell>
          <cell r="D120" t="str">
            <v>Nguyễn Thu Thơm</v>
          </cell>
          <cell r="E120" t="str">
            <v>Nữ</v>
          </cell>
          <cell r="F120" t="str">
            <v>cf003</v>
          </cell>
          <cell r="G120" t="str">
            <v>Khối Mua và Cung ứng</v>
          </cell>
          <cell r="H120" t="str">
            <v>Nhân viên cung ứng</v>
          </cell>
          <cell r="I120" t="str">
            <v>181 Giảng Võ, Đống Đa, Hà Nội</v>
          </cell>
          <cell r="J120" t="str">
            <v>01/06/2010</v>
          </cell>
          <cell r="K120">
            <v>1</v>
          </cell>
          <cell r="L120">
            <v>6</v>
          </cell>
          <cell r="M120">
            <v>2010</v>
          </cell>
          <cell r="N120" t="str">
            <v>ON</v>
          </cell>
          <cell r="P120" t="str">
            <v>03/03/1986</v>
          </cell>
          <cell r="Q120">
            <v>3</v>
          </cell>
          <cell r="R120">
            <v>3</v>
          </cell>
          <cell r="S120">
            <v>1986</v>
          </cell>
          <cell r="T120">
            <v>28</v>
          </cell>
          <cell r="X120" t="str">
            <v>0904894481</v>
          </cell>
          <cell r="Y120">
            <v>408</v>
          </cell>
          <cell r="Z120" t="str">
            <v>thomnt@canifa.com</v>
          </cell>
          <cell r="AE120" t="str">
            <v>ĐH</v>
          </cell>
          <cell r="AJ120" t="str">
            <v>025704061124907</v>
          </cell>
          <cell r="AM120" t="str">
            <v>0112071749</v>
          </cell>
          <cell r="AN120">
            <v>1.62</v>
          </cell>
          <cell r="AO120">
            <v>4374000</v>
          </cell>
          <cell r="AP120" t="str">
            <v>01/2011</v>
          </cell>
          <cell r="AS120">
            <v>7000000</v>
          </cell>
          <cell r="AT120">
            <v>300000</v>
          </cell>
          <cell r="AU120">
            <v>200000</v>
          </cell>
          <cell r="AV120">
            <v>130000</v>
          </cell>
          <cell r="AW120">
            <v>500000</v>
          </cell>
          <cell r="AX120" t="str">
            <v>KXĐTH</v>
          </cell>
          <cell r="AY120" t="str">
            <v>Không xác định thời hạn</v>
          </cell>
          <cell r="AZ120" t="str">
            <v>01/08/2011</v>
          </cell>
          <cell r="BB120" t="str">
            <v/>
          </cell>
          <cell r="BT120" t="str">
            <v/>
          </cell>
          <cell r="BU120" t="str">
            <v/>
          </cell>
          <cell r="BV120" t="str">
            <v/>
          </cell>
          <cell r="BW120" t="str">
            <v>8037821007</v>
          </cell>
          <cell r="BZ120" t="str">
            <v>N2</v>
          </cell>
          <cell r="CA120">
            <v>13</v>
          </cell>
          <cell r="CB120" t="str">
            <v>NGUYỄN THU THƠM</v>
          </cell>
          <cell r="CC120">
            <v>48</v>
          </cell>
        </row>
        <row r="121">
          <cell r="C121" t="str">
            <v>CNF_114</v>
          </cell>
          <cell r="D121" t="str">
            <v>Đinh Thị Chung</v>
          </cell>
          <cell r="E121" t="str">
            <v>Nữ</v>
          </cell>
          <cell r="F121" t="str">
            <v>cf003</v>
          </cell>
          <cell r="G121" t="str">
            <v>Khối Mua và Cung ứng</v>
          </cell>
          <cell r="H121" t="str">
            <v>Nhân viên cung ứng</v>
          </cell>
          <cell r="I121" t="str">
            <v>181 Giảng Võ, Đống Đa, Hà Nội</v>
          </cell>
          <cell r="J121" t="str">
            <v>20/06/2011</v>
          </cell>
          <cell r="K121">
            <v>20</v>
          </cell>
          <cell r="L121">
            <v>6</v>
          </cell>
          <cell r="M121">
            <v>2011</v>
          </cell>
          <cell r="N121" t="str">
            <v>ON</v>
          </cell>
          <cell r="P121" t="str">
            <v>21/07/1987</v>
          </cell>
          <cell r="Q121">
            <v>21</v>
          </cell>
          <cell r="R121">
            <v>7</v>
          </cell>
          <cell r="S121">
            <v>1987</v>
          </cell>
          <cell r="T121">
            <v>27</v>
          </cell>
          <cell r="U121" t="str">
            <v>Hà Nội</v>
          </cell>
          <cell r="V121" t="str">
            <v>Đông Ngàn, Đông Hội, Đông Anh, Hà Nội</v>
          </cell>
          <cell r="W121" t="str">
            <v>Đông Ngàn, Đông Hội, Đông Anh, Hà Nội</v>
          </cell>
          <cell r="X121" t="str">
            <v>098.857.8593</v>
          </cell>
          <cell r="Y121">
            <v>408</v>
          </cell>
          <cell r="Z121" t="str">
            <v>chungdt@canifa.com</v>
          </cell>
          <cell r="AB121" t="str">
            <v>012781554</v>
          </cell>
          <cell r="AC121" t="str">
            <v>22/04/2002</v>
          </cell>
          <cell r="AD121" t="str">
            <v>Hà Nội</v>
          </cell>
          <cell r="AE121" t="str">
            <v>CĐ</v>
          </cell>
          <cell r="AF121" t="str">
            <v>CĐ Du lịch Hà Nội</v>
          </cell>
          <cell r="AG121" t="str">
            <v>Chính quy</v>
          </cell>
          <cell r="AH121" t="str">
            <v>QTKD - TC - KT du lịch</v>
          </cell>
          <cell r="AI121">
            <v>2011</v>
          </cell>
          <cell r="AJ121" t="str">
            <v>025704060273121</v>
          </cell>
          <cell r="AM121" t="str">
            <v>0112071615</v>
          </cell>
          <cell r="AN121">
            <v>1.5</v>
          </cell>
          <cell r="AO121">
            <v>4050000</v>
          </cell>
          <cell r="AP121" t="str">
            <v>03/2012</v>
          </cell>
          <cell r="AS121">
            <v>5400000</v>
          </cell>
          <cell r="AT121">
            <v>100000</v>
          </cell>
          <cell r="AU121">
            <v>100000</v>
          </cell>
          <cell r="AV121">
            <v>130000</v>
          </cell>
          <cell r="AW121">
            <v>0</v>
          </cell>
          <cell r="AX121" t="str">
            <v>Chính thức</v>
          </cell>
          <cell r="AY121" t="str">
            <v>24 tháng</v>
          </cell>
          <cell r="AZ121" t="str">
            <v>15/08/2012</v>
          </cell>
          <cell r="BA121" t="str">
            <v>14/08/2014</v>
          </cell>
          <cell r="BB121">
            <v>24.3</v>
          </cell>
          <cell r="BD121" t="str">
            <v>x</v>
          </cell>
          <cell r="BG121" t="str">
            <v>x</v>
          </cell>
          <cell r="BH121" t="str">
            <v>x</v>
          </cell>
          <cell r="BJ121" t="str">
            <v>x</v>
          </cell>
          <cell r="BL121" t="str">
            <v>Độc thân</v>
          </cell>
          <cell r="BT121" t="str">
            <v/>
          </cell>
          <cell r="BU121" t="str">
            <v/>
          </cell>
          <cell r="BV121">
            <v>41845</v>
          </cell>
          <cell r="BW121" t="str">
            <v>8138246988</v>
          </cell>
          <cell r="BZ121" t="str">
            <v>N2</v>
          </cell>
          <cell r="CA121">
            <v>13</v>
          </cell>
          <cell r="CB121" t="str">
            <v>ĐINH THỊ CHUNG</v>
          </cell>
          <cell r="CC121">
            <v>35</v>
          </cell>
        </row>
        <row r="122">
          <cell r="C122" t="str">
            <v>CNF_115</v>
          </cell>
          <cell r="D122" t="str">
            <v>Đỗ Thị Thanh Hải</v>
          </cell>
          <cell r="E122" t="str">
            <v>Nữ</v>
          </cell>
          <cell r="F122" t="str">
            <v>cf003</v>
          </cell>
          <cell r="G122" t="str">
            <v>Khối Mua và Cung ứng</v>
          </cell>
          <cell r="H122" t="str">
            <v>Nhân viên cung ứng</v>
          </cell>
          <cell r="I122" t="str">
            <v>181 Giảng Võ, Đống Đa, Hà Nội</v>
          </cell>
          <cell r="J122" t="str">
            <v>04/05/2011</v>
          </cell>
          <cell r="K122">
            <v>4</v>
          </cell>
          <cell r="L122">
            <v>5</v>
          </cell>
          <cell r="M122">
            <v>2011</v>
          </cell>
          <cell r="N122" t="str">
            <v>ON</v>
          </cell>
          <cell r="P122" t="str">
            <v>12/09/1978</v>
          </cell>
          <cell r="Q122">
            <v>12</v>
          </cell>
          <cell r="R122">
            <v>9</v>
          </cell>
          <cell r="S122">
            <v>1978</v>
          </cell>
          <cell r="T122">
            <v>36</v>
          </cell>
          <cell r="U122" t="str">
            <v>Hà Nội</v>
          </cell>
          <cell r="V122" t="str">
            <v>P202, TT Địa chất, ngõ 208/10 Nguyễn Văn Cừ, Long Biên, Hà Nội</v>
          </cell>
          <cell r="W122" t="str">
            <v>P202, TT Địa chất, ngõ 208/10 Nguyễn Văn Cừ, Long Biên, Hà Nội</v>
          </cell>
          <cell r="X122" t="str">
            <v>0983212978</v>
          </cell>
          <cell r="Y122">
            <v>408</v>
          </cell>
          <cell r="Z122" t="str">
            <v>haidtt@canifa.com</v>
          </cell>
          <cell r="AB122" t="str">
            <v>011920176</v>
          </cell>
          <cell r="AC122" t="str">
            <v>17/10/2001</v>
          </cell>
          <cell r="AD122" t="str">
            <v>Hà Nội</v>
          </cell>
          <cell r="AE122" t="str">
            <v>ĐH</v>
          </cell>
          <cell r="AF122" t="str">
            <v>ĐH Ngoại ngữ - ĐH QG HN</v>
          </cell>
          <cell r="AG122" t="str">
            <v>Chính quy</v>
          </cell>
          <cell r="AH122" t="str">
            <v>Tiếng Trung sư phạm</v>
          </cell>
          <cell r="AI122">
            <v>1999</v>
          </cell>
          <cell r="AJ122" t="str">
            <v>025704061308976</v>
          </cell>
          <cell r="AM122" t="str">
            <v>0103032860</v>
          </cell>
          <cell r="AN122">
            <v>1.5</v>
          </cell>
          <cell r="AO122">
            <v>4050000</v>
          </cell>
          <cell r="AS122">
            <v>7000000</v>
          </cell>
          <cell r="AT122">
            <v>0</v>
          </cell>
          <cell r="AU122">
            <v>0</v>
          </cell>
          <cell r="AV122">
            <v>130000</v>
          </cell>
          <cell r="AW122">
            <v>0</v>
          </cell>
          <cell r="AX122" t="str">
            <v>Chính thức</v>
          </cell>
          <cell r="AY122" t="str">
            <v>24 tháng</v>
          </cell>
          <cell r="AZ122" t="str">
            <v>01/07/2012</v>
          </cell>
          <cell r="BA122" t="str">
            <v>30/06/2014</v>
          </cell>
          <cell r="BB122">
            <v>24.3</v>
          </cell>
          <cell r="BC122" t="str">
            <v>x</v>
          </cell>
          <cell r="BE122" t="str">
            <v>x</v>
          </cell>
          <cell r="BG122" t="str">
            <v>x</v>
          </cell>
          <cell r="BH122" t="str">
            <v>x</v>
          </cell>
          <cell r="BJ122" t="str">
            <v>x</v>
          </cell>
          <cell r="BL122" t="str">
            <v>Có gia đình</v>
          </cell>
          <cell r="BM122" t="str">
            <v>Phan Thái An</v>
          </cell>
          <cell r="BN122" t="str">
            <v>Phan Hoàng Anh - 2006</v>
          </cell>
          <cell r="BT122" t="str">
            <v/>
          </cell>
          <cell r="BU122" t="str">
            <v/>
          </cell>
          <cell r="BV122">
            <v>41800</v>
          </cell>
          <cell r="BW122" t="str">
            <v>8120037888</v>
          </cell>
          <cell r="BZ122" t="str">
            <v>N2</v>
          </cell>
          <cell r="CA122">
            <v>13</v>
          </cell>
          <cell r="CB122" t="str">
            <v>ĐỖ THỊ THANH HẢI</v>
          </cell>
          <cell r="CC122">
            <v>37</v>
          </cell>
        </row>
        <row r="123">
          <cell r="C123" t="str">
            <v>CNF_116</v>
          </cell>
          <cell r="D123" t="str">
            <v>Trần Văn Nguyên</v>
          </cell>
          <cell r="E123" t="str">
            <v>Nam</v>
          </cell>
          <cell r="F123" t="str">
            <v>cf003</v>
          </cell>
          <cell r="G123" t="str">
            <v>Khối Mua và Cung ứng</v>
          </cell>
          <cell r="H123" t="str">
            <v>Phụ trách Mua (dệt thoi)</v>
          </cell>
          <cell r="I123" t="str">
            <v>181 Giảng Võ, Đống Đa, Hà Nội</v>
          </cell>
          <cell r="J123" t="str">
            <v>08/04/2013</v>
          </cell>
          <cell r="K123">
            <v>8</v>
          </cell>
          <cell r="L123">
            <v>4</v>
          </cell>
          <cell r="M123">
            <v>2013</v>
          </cell>
          <cell r="N123" t="str">
            <v>ON</v>
          </cell>
          <cell r="P123" t="str">
            <v>01/09/1982</v>
          </cell>
          <cell r="Q123">
            <v>1</v>
          </cell>
          <cell r="R123">
            <v>9</v>
          </cell>
          <cell r="S123">
            <v>1982</v>
          </cell>
          <cell r="T123">
            <v>32</v>
          </cell>
          <cell r="U123" t="str">
            <v>Nam Định</v>
          </cell>
          <cell r="V123" t="str">
            <v>Khu 8, thị trấn Rạng Đông, Nghĩa Hưng, Nam Định</v>
          </cell>
          <cell r="X123" t="str">
            <v>0947842555</v>
          </cell>
          <cell r="Y123">
            <v>407</v>
          </cell>
          <cell r="Z123" t="str">
            <v>nguyentv@canifa.com</v>
          </cell>
          <cell r="AA123" t="str">
            <v>nguyen_cu.canifa</v>
          </cell>
          <cell r="AB123" t="str">
            <v>162464934</v>
          </cell>
          <cell r="AC123" t="str">
            <v>01/03/2000</v>
          </cell>
          <cell r="AD123" t="str">
            <v>Nam Định</v>
          </cell>
          <cell r="AE123" t="str">
            <v>ĐH</v>
          </cell>
          <cell r="AF123" t="str">
            <v>ĐH Đà Lạt</v>
          </cell>
          <cell r="AG123" t="str">
            <v>Chính quy</v>
          </cell>
          <cell r="AH123" t="str">
            <v>Anh văn</v>
          </cell>
          <cell r="AI123">
            <v>2006</v>
          </cell>
          <cell r="AJ123" t="str">
            <v>062704060008915</v>
          </cell>
          <cell r="AN123">
            <v>1.57</v>
          </cell>
          <cell r="AO123">
            <v>4239000</v>
          </cell>
          <cell r="AP123" t="str">
            <v>09/2013</v>
          </cell>
          <cell r="AS123">
            <v>16000000</v>
          </cell>
          <cell r="AT123">
            <v>200000</v>
          </cell>
          <cell r="AU123">
            <v>0</v>
          </cell>
          <cell r="AV123">
            <v>130000</v>
          </cell>
          <cell r="AX123" t="str">
            <v>Chính thức</v>
          </cell>
          <cell r="AY123" t="str">
            <v>12 tháng</v>
          </cell>
          <cell r="AZ123" t="str">
            <v>01/09/2013</v>
          </cell>
          <cell r="BA123" t="str">
            <v>31/08/2014</v>
          </cell>
          <cell r="BB123">
            <v>12.133333333333333</v>
          </cell>
          <cell r="BC123" t="str">
            <v>x</v>
          </cell>
          <cell r="BD123" t="str">
            <v>x</v>
          </cell>
          <cell r="BE123" t="str">
            <v>x</v>
          </cell>
          <cell r="BG123" t="str">
            <v>x</v>
          </cell>
          <cell r="BH123" t="str">
            <v>x</v>
          </cell>
          <cell r="BJ123" t="str">
            <v>x</v>
          </cell>
          <cell r="BL123" t="str">
            <v>Có gia đình</v>
          </cell>
          <cell r="BM123" t="str">
            <v>Đỗ Thị Hảo</v>
          </cell>
          <cell r="BN123" t="str">
            <v>Trần Đăng Khôi - 2012</v>
          </cell>
          <cell r="BT123" t="str">
            <v/>
          </cell>
          <cell r="BU123" t="str">
            <v/>
          </cell>
          <cell r="BV123">
            <v>41862</v>
          </cell>
          <cell r="BZ123" t="str">
            <v>N3</v>
          </cell>
          <cell r="CA123">
            <v>13</v>
          </cell>
          <cell r="CB123" t="str">
            <v>TRẦN VĂN NGUYÊN</v>
          </cell>
          <cell r="CC123">
            <v>13</v>
          </cell>
        </row>
        <row r="124">
          <cell r="C124" t="str">
            <v>CNF_117</v>
          </cell>
          <cell r="D124" t="str">
            <v>Phạm Thu Phương</v>
          </cell>
          <cell r="E124" t="str">
            <v>Nữ</v>
          </cell>
          <cell r="F124" t="str">
            <v>cf003</v>
          </cell>
          <cell r="G124" t="str">
            <v>Khối Mua và Cung ứng</v>
          </cell>
          <cell r="H124" t="str">
            <v>Nhân viên cung ứng</v>
          </cell>
          <cell r="I124" t="str">
            <v>181 Giảng Võ, Đống Đa, Hà Nội</v>
          </cell>
          <cell r="J124" t="str">
            <v>16/09/2013</v>
          </cell>
          <cell r="K124">
            <v>16</v>
          </cell>
          <cell r="L124">
            <v>9</v>
          </cell>
          <cell r="M124">
            <v>2013</v>
          </cell>
          <cell r="N124" t="str">
            <v>OFF</v>
          </cell>
          <cell r="P124" t="str">
            <v>01/06/1991</v>
          </cell>
          <cell r="Q124">
            <v>1</v>
          </cell>
          <cell r="R124">
            <v>6</v>
          </cell>
          <cell r="S124">
            <v>1991</v>
          </cell>
          <cell r="T124">
            <v>23</v>
          </cell>
          <cell r="U124" t="str">
            <v>Thanh Hóa</v>
          </cell>
          <cell r="V124" t="str">
            <v>Thị trấn Nga Sơn, Huyện Nga Sơn, tỉnh Thanh Hóa</v>
          </cell>
          <cell r="X124" t="str">
            <v>0165.6096.610</v>
          </cell>
          <cell r="Z124" t="str">
            <v>phuongpt@canifa.com</v>
          </cell>
          <cell r="AB124" t="str">
            <v>174000777</v>
          </cell>
          <cell r="AC124" t="str">
            <v>08/12/2008</v>
          </cell>
          <cell r="AD124" t="str">
            <v>Thanh Hóa</v>
          </cell>
          <cell r="AE124">
            <v>0</v>
          </cell>
          <cell r="AF124" t="str">
            <v>ĐH Kinh tế Quốc dân</v>
          </cell>
          <cell r="AG124" t="str">
            <v>Chính quy</v>
          </cell>
          <cell r="AH124" t="str">
            <v>Kế toán</v>
          </cell>
          <cell r="AI124">
            <v>2013</v>
          </cell>
          <cell r="AN124">
            <v>0</v>
          </cell>
          <cell r="AO124">
            <v>0</v>
          </cell>
          <cell r="AP124" t="str">
            <v>Đã nghỉ việc</v>
          </cell>
          <cell r="AS124">
            <v>3850000</v>
          </cell>
          <cell r="AT124">
            <v>0</v>
          </cell>
          <cell r="AU124">
            <v>0</v>
          </cell>
          <cell r="AV124">
            <v>130000</v>
          </cell>
          <cell r="AW124">
            <v>0</v>
          </cell>
          <cell r="AX124" t="str">
            <v>chấm dứt HĐLĐ</v>
          </cell>
          <cell r="BB124" t="str">
            <v/>
          </cell>
          <cell r="BD124" t="str">
            <v>x</v>
          </cell>
          <cell r="BE124" t="str">
            <v>x</v>
          </cell>
          <cell r="BG124" t="str">
            <v>x</v>
          </cell>
          <cell r="BH124" t="str">
            <v>x</v>
          </cell>
          <cell r="BI124" t="str">
            <v>x</v>
          </cell>
          <cell r="BJ124" t="str">
            <v>x</v>
          </cell>
          <cell r="BL124" t="str">
            <v>Độc thân</v>
          </cell>
          <cell r="BT124" t="str">
            <v/>
          </cell>
          <cell r="BU124" t="str">
            <v/>
          </cell>
          <cell r="BV124" t="str">
            <v/>
          </cell>
          <cell r="BZ124" t="str">
            <v>N2</v>
          </cell>
          <cell r="CA124">
            <v>13</v>
          </cell>
          <cell r="CB124" t="str">
            <v>PHẠM THU PHƯƠNG</v>
          </cell>
          <cell r="CC124" t="str">
            <v>-</v>
          </cell>
        </row>
        <row r="125">
          <cell r="C125" t="str">
            <v>CNF_118</v>
          </cell>
          <cell r="D125" t="str">
            <v>Nguyễn Thị Thủy</v>
          </cell>
          <cell r="E125" t="str">
            <v>Nữ</v>
          </cell>
          <cell r="F125" t="str">
            <v>cf003</v>
          </cell>
          <cell r="G125" t="str">
            <v>Khối Mua và Cung ứng</v>
          </cell>
          <cell r="H125" t="str">
            <v>Nhân viên cung ứng</v>
          </cell>
          <cell r="I125" t="str">
            <v>181 Giảng Võ, Đống Đa, Hà Nội</v>
          </cell>
          <cell r="J125" t="str">
            <v>16/09/2013</v>
          </cell>
          <cell r="K125">
            <v>16</v>
          </cell>
          <cell r="L125">
            <v>9</v>
          </cell>
          <cell r="M125">
            <v>2013</v>
          </cell>
          <cell r="N125" t="str">
            <v>OFF</v>
          </cell>
          <cell r="P125" t="str">
            <v>19/01/1987</v>
          </cell>
          <cell r="Q125">
            <v>19</v>
          </cell>
          <cell r="R125">
            <v>1</v>
          </cell>
          <cell r="S125">
            <v>1987</v>
          </cell>
          <cell r="T125">
            <v>27</v>
          </cell>
          <cell r="V125" t="str">
            <v>Tổ 15, Yên Nghĩa, Hà Đông, Hà Nội</v>
          </cell>
          <cell r="Z125" t="str">
            <v>thuynt_cu@canifa.com</v>
          </cell>
          <cell r="AB125" t="str">
            <v>111974700</v>
          </cell>
          <cell r="AC125" t="str">
            <v>04/06/2003</v>
          </cell>
          <cell r="AD125" t="str">
            <v>Hà Tây</v>
          </cell>
          <cell r="AE125">
            <v>0</v>
          </cell>
          <cell r="AN125">
            <v>0</v>
          </cell>
          <cell r="AO125">
            <v>0</v>
          </cell>
          <cell r="AP125" t="str">
            <v>Đã nghỉ việc</v>
          </cell>
          <cell r="AS125">
            <v>3850000</v>
          </cell>
          <cell r="AT125">
            <v>0</v>
          </cell>
          <cell r="AU125">
            <v>0</v>
          </cell>
          <cell r="AV125">
            <v>130000</v>
          </cell>
          <cell r="AW125">
            <v>0</v>
          </cell>
          <cell r="AX125" t="str">
            <v>chấm dứt HĐLĐ</v>
          </cell>
          <cell r="BB125" t="str">
            <v/>
          </cell>
          <cell r="BT125" t="str">
            <v/>
          </cell>
          <cell r="BU125" t="str">
            <v/>
          </cell>
          <cell r="BV125" t="str">
            <v/>
          </cell>
          <cell r="BZ125" t="str">
            <v>N2</v>
          </cell>
          <cell r="CA125">
            <v>13</v>
          </cell>
          <cell r="CB125" t="str">
            <v>NGUYỄN THỊ THỦY</v>
          </cell>
          <cell r="CC125" t="str">
            <v>-</v>
          </cell>
        </row>
        <row r="126">
          <cell r="C126" t="str">
            <v>CNF_119</v>
          </cell>
          <cell r="D126" t="str">
            <v>Lưu Thị Thu Huệ</v>
          </cell>
          <cell r="E126" t="str">
            <v>Nữ</v>
          </cell>
          <cell r="F126" t="str">
            <v>cf003</v>
          </cell>
          <cell r="G126" t="str">
            <v>Khối Mua và Cung ứng</v>
          </cell>
          <cell r="H126" t="str">
            <v xml:space="preserve">Trưởng bộ phận cung ứng </v>
          </cell>
          <cell r="I126" t="str">
            <v>181 Giảng Võ, Đống Đa, Hà Nội</v>
          </cell>
          <cell r="J126" t="str">
            <v>01/05/2006</v>
          </cell>
          <cell r="K126">
            <v>1</v>
          </cell>
          <cell r="L126">
            <v>5</v>
          </cell>
          <cell r="M126">
            <v>2006</v>
          </cell>
          <cell r="N126" t="str">
            <v>ON</v>
          </cell>
          <cell r="P126" t="str">
            <v>13/07/1984</v>
          </cell>
          <cell r="Q126">
            <v>13</v>
          </cell>
          <cell r="R126">
            <v>7</v>
          </cell>
          <cell r="S126">
            <v>1984</v>
          </cell>
          <cell r="T126">
            <v>30</v>
          </cell>
          <cell r="U126" t="str">
            <v>Hà Tây</v>
          </cell>
          <cell r="V126" t="str">
            <v>thôn Yên Lộ, xã Yên Nghĩa, tp Hà Đông, Hà Tây</v>
          </cell>
          <cell r="X126" t="str">
            <v>0904894484</v>
          </cell>
          <cell r="Y126">
            <v>405</v>
          </cell>
          <cell r="Z126" t="str">
            <v>hueltt@canifa.com</v>
          </cell>
          <cell r="AB126" t="str">
            <v>111625003</v>
          </cell>
          <cell r="AC126" t="str">
            <v>16/06/1999</v>
          </cell>
          <cell r="AD126" t="str">
            <v>Hà Tây</v>
          </cell>
          <cell r="AE126" t="str">
            <v>ĐH</v>
          </cell>
          <cell r="AF126" t="str">
            <v>ĐH Nông nghiệp I Hà Nội</v>
          </cell>
          <cell r="AG126" t="str">
            <v>Chính quy</v>
          </cell>
          <cell r="AH126" t="str">
            <v>Bảo quản chế biến Nông sản</v>
          </cell>
          <cell r="AI126">
            <v>2006</v>
          </cell>
          <cell r="AJ126" t="str">
            <v>025704060111150</v>
          </cell>
          <cell r="AM126" t="str">
            <v>2207002504</v>
          </cell>
          <cell r="AN126">
            <v>1.84</v>
          </cell>
          <cell r="AO126">
            <v>4968000</v>
          </cell>
          <cell r="AP126" t="str">
            <v>01/2007</v>
          </cell>
          <cell r="AS126">
            <v>13000000</v>
          </cell>
          <cell r="AT126">
            <v>250000</v>
          </cell>
          <cell r="AU126">
            <v>100000</v>
          </cell>
          <cell r="AV126">
            <v>130000</v>
          </cell>
          <cell r="AW126">
            <v>0</v>
          </cell>
          <cell r="AX126" t="str">
            <v>KXĐTH</v>
          </cell>
          <cell r="AY126" t="str">
            <v>Không xác định thời hạn</v>
          </cell>
          <cell r="AZ126" t="str">
            <v>01/06/2008</v>
          </cell>
          <cell r="BB126" t="str">
            <v/>
          </cell>
          <cell r="BD126" t="str">
            <v>x</v>
          </cell>
          <cell r="BE126" t="str">
            <v>x</v>
          </cell>
          <cell r="BF126" t="str">
            <v>x</v>
          </cell>
          <cell r="BT126" t="str">
            <v/>
          </cell>
          <cell r="BU126" t="str">
            <v/>
          </cell>
          <cell r="BV126" t="str">
            <v/>
          </cell>
          <cell r="BW126" t="str">
            <v>8010440452</v>
          </cell>
          <cell r="BZ126" t="str">
            <v>N5</v>
          </cell>
          <cell r="CA126">
            <v>13</v>
          </cell>
          <cell r="CB126" t="str">
            <v>LƯU THỊ THU HUỆ</v>
          </cell>
          <cell r="CC126">
            <v>97</v>
          </cell>
        </row>
        <row r="127">
          <cell r="C127" t="str">
            <v>CNF_120</v>
          </cell>
          <cell r="D127" t="str">
            <v>Nguyễn Ngọc Lê</v>
          </cell>
          <cell r="E127" t="str">
            <v>Nam</v>
          </cell>
          <cell r="F127" t="str">
            <v>cf120</v>
          </cell>
          <cell r="G127" t="str">
            <v>BP. QA - QC</v>
          </cell>
          <cell r="H127" t="str">
            <v>Nhân viên QC hàng len sợi</v>
          </cell>
          <cell r="I127" t="str">
            <v>181 Giảng Võ, Đống Đa, Hà Nội</v>
          </cell>
          <cell r="J127" t="str">
            <v>24/06/2011</v>
          </cell>
          <cell r="K127">
            <v>24</v>
          </cell>
          <cell r="L127">
            <v>6</v>
          </cell>
          <cell r="M127">
            <v>2011</v>
          </cell>
          <cell r="N127" t="str">
            <v>ON</v>
          </cell>
          <cell r="P127" t="str">
            <v>16/02/1983</v>
          </cell>
          <cell r="Q127">
            <v>16</v>
          </cell>
          <cell r="R127">
            <v>2</v>
          </cell>
          <cell r="S127">
            <v>1983</v>
          </cell>
          <cell r="T127">
            <v>31</v>
          </cell>
          <cell r="X127" t="str">
            <v>0983047747</v>
          </cell>
          <cell r="Y127">
            <v>0</v>
          </cell>
          <cell r="Z127" t="str">
            <v>lenn@canifa.com</v>
          </cell>
          <cell r="AE127" t="str">
            <v>CĐ</v>
          </cell>
          <cell r="AJ127" t="str">
            <v>025704061316124</v>
          </cell>
          <cell r="AM127" t="str">
            <v>0109083151</v>
          </cell>
          <cell r="AN127">
            <v>1.5</v>
          </cell>
          <cell r="AO127">
            <v>4050000</v>
          </cell>
          <cell r="AP127" t="str">
            <v>01/2012</v>
          </cell>
          <cell r="AS127">
            <v>8500000</v>
          </cell>
          <cell r="AT127">
            <v>250000</v>
          </cell>
          <cell r="AU127">
            <v>100000</v>
          </cell>
          <cell r="AV127">
            <v>130000</v>
          </cell>
          <cell r="AX127" t="str">
            <v>chính thức</v>
          </cell>
          <cell r="AY127" t="str">
            <v>24 tháng</v>
          </cell>
          <cell r="AZ127" t="str">
            <v>01/07/2012</v>
          </cell>
          <cell r="BA127" t="str">
            <v>30/06/2014</v>
          </cell>
          <cell r="BB127">
            <v>24.3</v>
          </cell>
          <cell r="BT127" t="str">
            <v/>
          </cell>
          <cell r="BU127" t="str">
            <v/>
          </cell>
          <cell r="BV127">
            <v>41800</v>
          </cell>
          <cell r="BW127" t="str">
            <v>8127620369</v>
          </cell>
          <cell r="BZ127" t="str">
            <v>N2</v>
          </cell>
          <cell r="CA127">
            <v>19</v>
          </cell>
          <cell r="CB127" t="str">
            <v>NGUYỄN NGỌC LÊ</v>
          </cell>
          <cell r="CC127">
            <v>35</v>
          </cell>
        </row>
        <row r="128">
          <cell r="C128" t="str">
            <v>CNF_121</v>
          </cell>
          <cell r="D128" t="str">
            <v>Nguyễn Thị Thu Hải</v>
          </cell>
          <cell r="E128" t="str">
            <v>Nữ</v>
          </cell>
          <cell r="F128" t="str">
            <v>cf120</v>
          </cell>
          <cell r="G128" t="str">
            <v>BP. QA - QC</v>
          </cell>
          <cell r="H128" t="str">
            <v>Nhân viên QC hàng dệt kim &amp; dệt thoi</v>
          </cell>
          <cell r="I128" t="str">
            <v>181 Giảng Võ, Đống Đa, Hà Nội</v>
          </cell>
          <cell r="J128" t="str">
            <v>01/10/2005</v>
          </cell>
          <cell r="K128">
            <v>1</v>
          </cell>
          <cell r="L128">
            <v>10</v>
          </cell>
          <cell r="M128">
            <v>2005</v>
          </cell>
          <cell r="N128" t="str">
            <v>ON</v>
          </cell>
          <cell r="P128" t="str">
            <v>08/07/1972</v>
          </cell>
          <cell r="Q128">
            <v>8</v>
          </cell>
          <cell r="R128">
            <v>7</v>
          </cell>
          <cell r="S128">
            <v>1972</v>
          </cell>
          <cell r="T128">
            <v>42</v>
          </cell>
          <cell r="X128" t="str">
            <v>01228335672</v>
          </cell>
          <cell r="Y128">
            <v>0</v>
          </cell>
          <cell r="Z128" t="str">
            <v>haintt@canifa.com</v>
          </cell>
          <cell r="AE128" t="str">
            <v>NG</v>
          </cell>
          <cell r="AJ128" t="str">
            <v>025704060111184</v>
          </cell>
          <cell r="AM128" t="str">
            <v>0103034436</v>
          </cell>
          <cell r="AN128">
            <v>1.75</v>
          </cell>
          <cell r="AO128">
            <v>4725000</v>
          </cell>
          <cell r="AS128">
            <v>8500000</v>
          </cell>
          <cell r="AT128">
            <v>250000</v>
          </cell>
          <cell r="AU128">
            <v>350000</v>
          </cell>
          <cell r="AV128">
            <v>130000</v>
          </cell>
          <cell r="AW128">
            <v>0</v>
          </cell>
          <cell r="AX128" t="str">
            <v>KXĐTH</v>
          </cell>
          <cell r="AY128" t="str">
            <v>Không xác định thời hạn</v>
          </cell>
          <cell r="AZ128" t="str">
            <v>01/06/2008</v>
          </cell>
          <cell r="BB128" t="str">
            <v/>
          </cell>
          <cell r="BT128" t="str">
            <v/>
          </cell>
          <cell r="BU128" t="str">
            <v/>
          </cell>
          <cell r="BV128" t="str">
            <v/>
          </cell>
          <cell r="BW128" t="str">
            <v>8010440519</v>
          </cell>
          <cell r="BZ128" t="str">
            <v>N2</v>
          </cell>
          <cell r="CA128">
            <v>19</v>
          </cell>
          <cell r="CB128" t="str">
            <v>NGUYỄN THỊ THU HẢI</v>
          </cell>
          <cell r="CC128">
            <v>105</v>
          </cell>
        </row>
        <row r="129">
          <cell r="C129" t="str">
            <v>CNF_122</v>
          </cell>
          <cell r="D129" t="str">
            <v>Nguyễn Thị Quyên</v>
          </cell>
          <cell r="E129" t="str">
            <v>Nữ</v>
          </cell>
          <cell r="F129" t="str">
            <v>cf120</v>
          </cell>
          <cell r="G129" t="str">
            <v>BP. QA - QC</v>
          </cell>
          <cell r="H129" t="str">
            <v>Nhân viên QC hàng dệt kim &amp; dệt thoi</v>
          </cell>
          <cell r="I129" t="str">
            <v>181 Giảng Võ, Đống Đa, Hà Nội</v>
          </cell>
          <cell r="J129" t="str">
            <v>01/05/2006</v>
          </cell>
          <cell r="K129">
            <v>1</v>
          </cell>
          <cell r="L129">
            <v>5</v>
          </cell>
          <cell r="M129">
            <v>2006</v>
          </cell>
          <cell r="N129" t="str">
            <v>ON</v>
          </cell>
          <cell r="P129" t="str">
            <v>16/10/1972</v>
          </cell>
          <cell r="Q129">
            <v>16</v>
          </cell>
          <cell r="R129">
            <v>10</v>
          </cell>
          <cell r="S129">
            <v>1972</v>
          </cell>
          <cell r="T129">
            <v>42</v>
          </cell>
          <cell r="U129" t="str">
            <v>Hải Dương</v>
          </cell>
          <cell r="V129" t="str">
            <v>Sn 14, ngách 119/93 ngõ 119 đường Giáp Bát, quận H\oàng Mai, HN</v>
          </cell>
          <cell r="W129" t="str">
            <v>Sn 14, ngách 119/93 ngõ 119 đường Giáp Bát, quận H\oàng Mai, HN</v>
          </cell>
          <cell r="X129" t="str">
            <v>01694837157</v>
          </cell>
          <cell r="Y129">
            <v>0</v>
          </cell>
          <cell r="Z129" t="str">
            <v>quyennt@canifa.com</v>
          </cell>
          <cell r="AA129" t="str">
            <v>quyen1_cu.canifa</v>
          </cell>
          <cell r="AB129" t="str">
            <v>112474059</v>
          </cell>
          <cell r="AC129" t="str">
            <v>20/10/2005</v>
          </cell>
          <cell r="AD129" t="str">
            <v>Hà Nội</v>
          </cell>
          <cell r="AE129" t="str">
            <v>NG</v>
          </cell>
          <cell r="AJ129" t="str">
            <v>025704060899730</v>
          </cell>
          <cell r="AM129" t="str">
            <v>1000021468</v>
          </cell>
          <cell r="AN129">
            <v>1.75</v>
          </cell>
          <cell r="AO129">
            <v>4725000</v>
          </cell>
          <cell r="AP129" t="str">
            <v>03/2007</v>
          </cell>
          <cell r="AS129">
            <v>7600000</v>
          </cell>
          <cell r="AT129">
            <v>250000</v>
          </cell>
          <cell r="AU129">
            <v>350000</v>
          </cell>
          <cell r="AV129">
            <v>130000</v>
          </cell>
          <cell r="AW129">
            <v>0</v>
          </cell>
          <cell r="AX129" t="str">
            <v>KXĐTH</v>
          </cell>
          <cell r="AY129" t="str">
            <v>Không xác định thời hạn</v>
          </cell>
          <cell r="AZ129" t="str">
            <v>01/08/2010</v>
          </cell>
          <cell r="BB129" t="str">
            <v/>
          </cell>
          <cell r="BT129" t="str">
            <v/>
          </cell>
          <cell r="BU129" t="str">
            <v/>
          </cell>
          <cell r="BV129" t="str">
            <v/>
          </cell>
          <cell r="BW129" t="str">
            <v>8010440540</v>
          </cell>
          <cell r="BZ129" t="str">
            <v>N2</v>
          </cell>
          <cell r="CA129">
            <v>19</v>
          </cell>
          <cell r="CB129" t="str">
            <v>NGUYỄN THỊ QUYÊN</v>
          </cell>
          <cell r="CC129">
            <v>97</v>
          </cell>
        </row>
        <row r="130">
          <cell r="C130" t="str">
            <v>CNF_123</v>
          </cell>
          <cell r="D130" t="str">
            <v>Nguyễn Thị Loan</v>
          </cell>
          <cell r="E130" t="str">
            <v>Nữ</v>
          </cell>
          <cell r="F130" t="str">
            <v>cf120</v>
          </cell>
          <cell r="G130" t="str">
            <v>BP. QA - QC</v>
          </cell>
          <cell r="H130" t="str">
            <v>Nhân viên QC hàng dệt kim &amp; dệt thoi</v>
          </cell>
          <cell r="I130" t="str">
            <v>181 Giảng Võ, Đống Đa, Hà Nội</v>
          </cell>
          <cell r="J130" t="str">
            <v>01/03/2006</v>
          </cell>
          <cell r="K130">
            <v>1</v>
          </cell>
          <cell r="L130">
            <v>3</v>
          </cell>
          <cell r="M130">
            <v>2006</v>
          </cell>
          <cell r="N130" t="str">
            <v>ON</v>
          </cell>
          <cell r="P130" t="str">
            <v>05/10/1979</v>
          </cell>
          <cell r="Q130">
            <v>5</v>
          </cell>
          <cell r="R130">
            <v>10</v>
          </cell>
          <cell r="S130">
            <v>1979</v>
          </cell>
          <cell r="T130">
            <v>35</v>
          </cell>
          <cell r="X130" t="str">
            <v>01679060828</v>
          </cell>
          <cell r="Y130">
            <v>0</v>
          </cell>
          <cell r="Z130" t="str">
            <v>loannt@canifa.com</v>
          </cell>
          <cell r="AE130" t="str">
            <v>NG</v>
          </cell>
          <cell r="AJ130" t="str">
            <v>025704060111351</v>
          </cell>
          <cell r="AM130" t="str">
            <v>8707001499</v>
          </cell>
          <cell r="AN130">
            <v>1.75</v>
          </cell>
          <cell r="AO130">
            <v>4725000</v>
          </cell>
          <cell r="AP130" t="str">
            <v>02/2007</v>
          </cell>
          <cell r="AS130">
            <v>7600000</v>
          </cell>
          <cell r="AT130">
            <v>250000</v>
          </cell>
          <cell r="AU130">
            <v>350000</v>
          </cell>
          <cell r="AV130">
            <v>130000</v>
          </cell>
          <cell r="AW130">
            <v>0</v>
          </cell>
          <cell r="AX130" t="str">
            <v>KXĐTH</v>
          </cell>
          <cell r="AY130" t="str">
            <v>Không xác định thời hạn</v>
          </cell>
          <cell r="AZ130" t="str">
            <v>01/06/2008</v>
          </cell>
          <cell r="BB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>8010440526</v>
          </cell>
          <cell r="BZ130" t="str">
            <v>N2</v>
          </cell>
          <cell r="CA130">
            <v>19</v>
          </cell>
          <cell r="CB130" t="str">
            <v>NGUYỄN THỊ LOAN</v>
          </cell>
          <cell r="CC130">
            <v>100</v>
          </cell>
        </row>
        <row r="131">
          <cell r="C131" t="str">
            <v>CNF_124</v>
          </cell>
          <cell r="D131" t="str">
            <v>Đỗ Văn Công</v>
          </cell>
          <cell r="E131" t="str">
            <v>Nam</v>
          </cell>
          <cell r="F131" t="str">
            <v>cf003</v>
          </cell>
          <cell r="G131" t="str">
            <v>Khối Mua và Cung ứng</v>
          </cell>
          <cell r="H131" t="str">
            <v>Nhân viên Đặt hàng (QC)</v>
          </cell>
          <cell r="I131" t="str">
            <v>181 Giảng Võ, Đống Đa, Hà Nội</v>
          </cell>
          <cell r="J131" t="str">
            <v>22/07/2013</v>
          </cell>
          <cell r="K131">
            <v>22</v>
          </cell>
          <cell r="L131">
            <v>7</v>
          </cell>
          <cell r="M131">
            <v>2013</v>
          </cell>
          <cell r="N131" t="str">
            <v>OFF</v>
          </cell>
          <cell r="P131" t="str">
            <v>15/02/1983</v>
          </cell>
          <cell r="Q131">
            <v>15</v>
          </cell>
          <cell r="R131">
            <v>2</v>
          </cell>
          <cell r="S131">
            <v>1983</v>
          </cell>
          <cell r="T131">
            <v>31</v>
          </cell>
          <cell r="V131" t="str">
            <v>Xóm 4b, Hải Minh, Hải Hậu, Nam Định</v>
          </cell>
          <cell r="Z131" t="str">
            <v>congdv@canifa.com</v>
          </cell>
          <cell r="AB131" t="str">
            <v>162466708</v>
          </cell>
          <cell r="AC131" t="str">
            <v>03/01/2013</v>
          </cell>
          <cell r="AD131" t="str">
            <v>Nam Định</v>
          </cell>
          <cell r="AE131" t="str">
            <v>ĐH</v>
          </cell>
          <cell r="AN131">
            <v>0</v>
          </cell>
          <cell r="AO131">
            <v>0</v>
          </cell>
          <cell r="AP131" t="str">
            <v>đã nghỉ</v>
          </cell>
          <cell r="AS131">
            <v>5525000</v>
          </cell>
          <cell r="AT131">
            <v>250000</v>
          </cell>
          <cell r="AU131">
            <v>350000</v>
          </cell>
          <cell r="AV131">
            <v>130000</v>
          </cell>
          <cell r="AX131" t="str">
            <v>chấm dứt HĐLĐ</v>
          </cell>
          <cell r="BB131" t="str">
            <v/>
          </cell>
          <cell r="BT131" t="str">
            <v/>
          </cell>
          <cell r="BU131" t="str">
            <v/>
          </cell>
          <cell r="BV131" t="str">
            <v/>
          </cell>
          <cell r="BZ131" t="str">
            <v>N2</v>
          </cell>
          <cell r="CA131">
            <v>13</v>
          </cell>
          <cell r="CB131" t="str">
            <v>ĐỖ VĂN CÔNG</v>
          </cell>
          <cell r="CC131" t="str">
            <v>-</v>
          </cell>
        </row>
        <row r="132">
          <cell r="C132" t="str">
            <v>CNF_125</v>
          </cell>
          <cell r="D132" t="str">
            <v>Nguyễn Thị Bích Ngọc</v>
          </cell>
          <cell r="E132" t="str">
            <v>Nữ</v>
          </cell>
          <cell r="F132" t="str">
            <v>CF120</v>
          </cell>
          <cell r="G132" t="str">
            <v>BP. QA - QC</v>
          </cell>
          <cell r="H132" t="str">
            <v>Nhân viên QC nguyên phụ liệu</v>
          </cell>
          <cell r="I132" t="str">
            <v>181 Giảng Võ, Đống Đa, Hà Nội</v>
          </cell>
          <cell r="J132" t="str">
            <v>19/08/2013</v>
          </cell>
          <cell r="K132">
            <v>19</v>
          </cell>
          <cell r="L132">
            <v>8</v>
          </cell>
          <cell r="M132">
            <v>2013</v>
          </cell>
          <cell r="N132" t="str">
            <v>ON</v>
          </cell>
          <cell r="P132" t="str">
            <v>10/09/1971</v>
          </cell>
          <cell r="Q132">
            <v>10</v>
          </cell>
          <cell r="R132">
            <v>9</v>
          </cell>
          <cell r="S132">
            <v>1971</v>
          </cell>
          <cell r="T132">
            <v>43</v>
          </cell>
          <cell r="U132" t="str">
            <v>Nghệ An</v>
          </cell>
          <cell r="V132" t="str">
            <v xml:space="preserve">Tổ 1 Bằng A, Hoàng Liệt, Hoàng Mai, Hà Nội </v>
          </cell>
          <cell r="X132" t="str">
            <v>0982469968</v>
          </cell>
          <cell r="Z132" t="str">
            <v>ngocntb2@canifa.com</v>
          </cell>
          <cell r="AB132" t="str">
            <v>012563536</v>
          </cell>
          <cell r="AC132" t="str">
            <v>22/03/2012</v>
          </cell>
          <cell r="AD132" t="str">
            <v>Hà Nội</v>
          </cell>
          <cell r="AE132">
            <v>0</v>
          </cell>
          <cell r="AF132" t="str">
            <v>ĐH Kinh tế Kỹ thuật CN</v>
          </cell>
          <cell r="AG132" t="str">
            <v>Chính quy</v>
          </cell>
          <cell r="AH132" t="str">
            <v>CN Dệt</v>
          </cell>
          <cell r="AI132">
            <v>2010</v>
          </cell>
          <cell r="AN132">
            <v>1.5</v>
          </cell>
          <cell r="AO132">
            <v>4050000</v>
          </cell>
          <cell r="AS132">
            <v>7600000</v>
          </cell>
          <cell r="AT132">
            <v>100000</v>
          </cell>
          <cell r="AU132">
            <v>0</v>
          </cell>
          <cell r="AV132">
            <v>130000</v>
          </cell>
          <cell r="AW132">
            <v>0</v>
          </cell>
          <cell r="AX132" t="str">
            <v>chính thức</v>
          </cell>
          <cell r="AY132" t="str">
            <v>06 tháng</v>
          </cell>
          <cell r="AZ132" t="str">
            <v>19/10/2013</v>
          </cell>
          <cell r="BA132" t="str">
            <v>18/04/2014</v>
          </cell>
          <cell r="BB132">
            <v>6.0333333333333332</v>
          </cell>
          <cell r="BC132" t="str">
            <v>x</v>
          </cell>
          <cell r="BE132" t="str">
            <v>x</v>
          </cell>
          <cell r="BF132" t="str">
            <v>x</v>
          </cell>
          <cell r="BG132" t="str">
            <v>x</v>
          </cell>
          <cell r="BI132" t="str">
            <v>x</v>
          </cell>
          <cell r="BJ132" t="str">
            <v>x</v>
          </cell>
          <cell r="BT132" t="str">
            <v/>
          </cell>
          <cell r="BU132" t="str">
            <v/>
          </cell>
          <cell r="BV132">
            <v>41727</v>
          </cell>
          <cell r="BW132" t="str">
            <v>8008412352</v>
          </cell>
          <cell r="BZ132" t="str">
            <v>N2</v>
          </cell>
          <cell r="CA132">
            <v>19</v>
          </cell>
          <cell r="CB132" t="str">
            <v>NGUYỄN THỊ BÍCH NGỌC</v>
          </cell>
          <cell r="CC132">
            <v>9</v>
          </cell>
        </row>
        <row r="133">
          <cell r="C133" t="str">
            <v>CNF_126</v>
          </cell>
          <cell r="D133" t="str">
            <v>Nguyễn Thị Hồng Minh</v>
          </cell>
          <cell r="E133" t="str">
            <v>Nữ</v>
          </cell>
          <cell r="F133" t="str">
            <v>cf023</v>
          </cell>
          <cell r="G133" t="str">
            <v>Phòng Kinh doanh</v>
          </cell>
          <cell r="H133" t="str">
            <v>Trưởng phòng Kinh doanh</v>
          </cell>
          <cell r="I133" t="str">
            <v>181 Giảng Võ, Đống Đa, Hà Nội</v>
          </cell>
          <cell r="J133" t="str">
            <v>01/09/2004</v>
          </cell>
          <cell r="K133">
            <v>1</v>
          </cell>
          <cell r="L133">
            <v>9</v>
          </cell>
          <cell r="M133">
            <v>2004</v>
          </cell>
          <cell r="N133" t="str">
            <v>ON</v>
          </cell>
          <cell r="P133" t="str">
            <v>12/10/1982</v>
          </cell>
          <cell r="Q133">
            <v>12</v>
          </cell>
          <cell r="R133">
            <v>10</v>
          </cell>
          <cell r="S133">
            <v>1982</v>
          </cell>
          <cell r="T133">
            <v>32</v>
          </cell>
          <cell r="U133" t="str">
            <v>Thái Bình</v>
          </cell>
          <cell r="V133" t="str">
            <v>131 khu 10, Diêm Điền, huyện Thái Thụy, Thái Bình</v>
          </cell>
          <cell r="W133" t="str">
            <v>P605, D3, Phương Mai, HN</v>
          </cell>
          <cell r="X133" t="str">
            <v>0904894482</v>
          </cell>
          <cell r="Y133">
            <v>105</v>
          </cell>
          <cell r="Z133" t="str">
            <v>minhnth@canifa.com</v>
          </cell>
          <cell r="AE133" t="str">
            <v>ĐH</v>
          </cell>
          <cell r="AJ133" t="str">
            <v>025704060068411</v>
          </cell>
          <cell r="AM133" t="str">
            <v>2207002506</v>
          </cell>
          <cell r="AN133">
            <v>2.2999999999999998</v>
          </cell>
          <cell r="AO133">
            <v>6209999.9999999991</v>
          </cell>
          <cell r="AP133" t="str">
            <v>01/2007</v>
          </cell>
          <cell r="AS133">
            <v>20000000</v>
          </cell>
          <cell r="AT133">
            <v>200000</v>
          </cell>
          <cell r="AU133">
            <v>400000</v>
          </cell>
          <cell r="AV133">
            <v>130000</v>
          </cell>
          <cell r="AW133">
            <v>175000</v>
          </cell>
          <cell r="AX133" t="str">
            <v>KXĐTH</v>
          </cell>
          <cell r="AY133" t="str">
            <v>Không xác định thời hạn</v>
          </cell>
          <cell r="AZ133" t="str">
            <v>01/06/2008</v>
          </cell>
          <cell r="BB133" t="str">
            <v/>
          </cell>
          <cell r="BT133" t="str">
            <v/>
          </cell>
          <cell r="BU133" t="str">
            <v/>
          </cell>
          <cell r="BV133" t="str">
            <v/>
          </cell>
          <cell r="BW133" t="str">
            <v>8010440438</v>
          </cell>
          <cell r="BZ133" t="str">
            <v>N6</v>
          </cell>
          <cell r="CA133">
            <v>14</v>
          </cell>
          <cell r="CB133" t="str">
            <v>NGUYỄN THỊ HỒNG MINH</v>
          </cell>
          <cell r="CC133">
            <v>118</v>
          </cell>
        </row>
        <row r="134">
          <cell r="C134" t="str">
            <v>CNF_127</v>
          </cell>
          <cell r="D134" t="str">
            <v>Nguyễn Thị Hồng Mai</v>
          </cell>
          <cell r="E134" t="str">
            <v>Nữ</v>
          </cell>
          <cell r="F134" t="str">
            <v>cf023</v>
          </cell>
          <cell r="G134" t="str">
            <v>Phòng Kinh doanh</v>
          </cell>
          <cell r="H134" t="str">
            <v>Phụ trách Giám sát Hà Nội</v>
          </cell>
          <cell r="I134" t="str">
            <v>181 Giảng Võ, Đống Đa, Hà Nội</v>
          </cell>
          <cell r="J134" t="str">
            <v>01/03/2013</v>
          </cell>
          <cell r="K134">
            <v>1</v>
          </cell>
          <cell r="L134">
            <v>3</v>
          </cell>
          <cell r="M134">
            <v>2013</v>
          </cell>
          <cell r="N134" t="str">
            <v>ON</v>
          </cell>
          <cell r="P134" t="str">
            <v>24/11/1981</v>
          </cell>
          <cell r="Q134">
            <v>24</v>
          </cell>
          <cell r="R134">
            <v>11</v>
          </cell>
          <cell r="S134">
            <v>1981</v>
          </cell>
          <cell r="T134">
            <v>33</v>
          </cell>
          <cell r="U134" t="str">
            <v>Hà Nội</v>
          </cell>
          <cell r="V134" t="str">
            <v>H5-P9 TT ĐH Sư phạm HN - P. Dịch Vọng Hậu, Q. Cầu Giấy, Hà Nội</v>
          </cell>
          <cell r="W134" t="str">
            <v>H5-P9 TT ĐH Sư phạm HN - P. Dịch Vọng Hậu, Q. Cầu Giấy, Hà Nội</v>
          </cell>
          <cell r="X134" t="str">
            <v>0906265658</v>
          </cell>
          <cell r="Y134">
            <v>105</v>
          </cell>
          <cell r="Z134" t="str">
            <v>mainth@canifa.com</v>
          </cell>
          <cell r="AB134" t="str">
            <v>012224498</v>
          </cell>
          <cell r="AC134" t="str">
            <v>26/02/2011</v>
          </cell>
          <cell r="AD134" t="str">
            <v>CA Hà Nội</v>
          </cell>
          <cell r="AE134" t="str">
            <v>ĐH</v>
          </cell>
          <cell r="AF134" t="str">
            <v>ĐH Ngoại ngữ HN</v>
          </cell>
          <cell r="AG134" t="str">
            <v>Tại chức</v>
          </cell>
          <cell r="AH134" t="str">
            <v>tiếng Anh sư phạm</v>
          </cell>
          <cell r="AI134">
            <v>2008</v>
          </cell>
          <cell r="AJ134" t="str">
            <v>040704060007370</v>
          </cell>
          <cell r="AM134" t="str">
            <v>0</v>
          </cell>
          <cell r="AN134">
            <v>1.57</v>
          </cell>
          <cell r="AO134">
            <v>4239000</v>
          </cell>
          <cell r="AP134" t="str">
            <v>07/2013</v>
          </cell>
          <cell r="AS134">
            <v>16000000</v>
          </cell>
          <cell r="AT134">
            <v>200000</v>
          </cell>
          <cell r="AU134">
            <v>400000</v>
          </cell>
          <cell r="AV134">
            <v>130000</v>
          </cell>
          <cell r="AX134" t="str">
            <v>chính thức</v>
          </cell>
          <cell r="AY134" t="str">
            <v>Không xác định thời hạn</v>
          </cell>
          <cell r="AZ134" t="str">
            <v>01/05/2014</v>
          </cell>
          <cell r="BB134" t="str">
            <v/>
          </cell>
          <cell r="BC134" t="str">
            <v>x</v>
          </cell>
          <cell r="BD134" t="str">
            <v>x</v>
          </cell>
          <cell r="BE134" t="str">
            <v>x</v>
          </cell>
          <cell r="BF134" t="str">
            <v>x</v>
          </cell>
          <cell r="BG134" t="str">
            <v>x</v>
          </cell>
          <cell r="BH134" t="str">
            <v>x</v>
          </cell>
          <cell r="BI134" t="str">
            <v>x</v>
          </cell>
          <cell r="BJ134" t="str">
            <v>x</v>
          </cell>
          <cell r="BL134" t="str">
            <v>Có gia đình</v>
          </cell>
          <cell r="BM134" t="str">
            <v>Nguyễn Bá Hưng</v>
          </cell>
          <cell r="BN134" t="str">
            <v>Nguyễn Mai Trang - 2001</v>
          </cell>
          <cell r="BP134" t="str">
            <v>Nguyễn Thục Anh - 2007</v>
          </cell>
          <cell r="BT134" t="str">
            <v/>
          </cell>
          <cell r="BU134" t="str">
            <v/>
          </cell>
          <cell r="BV134" t="str">
            <v/>
          </cell>
          <cell r="BW134" t="str">
            <v>8004089412</v>
          </cell>
          <cell r="BZ134" t="str">
            <v>N4</v>
          </cell>
          <cell r="CA134">
            <v>14</v>
          </cell>
          <cell r="CB134" t="str">
            <v>NGUYỄN THỊ HỒNG MAI</v>
          </cell>
          <cell r="CC134">
            <v>14</v>
          </cell>
        </row>
        <row r="135">
          <cell r="C135" t="str">
            <v>CNF_128</v>
          </cell>
          <cell r="D135" t="str">
            <v>Nguyễn Thanh Toàn</v>
          </cell>
          <cell r="E135" t="str">
            <v>Nam</v>
          </cell>
          <cell r="F135" t="str">
            <v>cf023</v>
          </cell>
          <cell r="G135" t="str">
            <v>Phòng Kinh doanh</v>
          </cell>
          <cell r="H135" t="str">
            <v>NV Giám sát Bán hàng Hà Nội</v>
          </cell>
          <cell r="I135" t="str">
            <v>181 Giảng Võ, Đống Đa, Hà Nội</v>
          </cell>
          <cell r="J135" t="str">
            <v>02/01/2013</v>
          </cell>
          <cell r="K135">
            <v>2</v>
          </cell>
          <cell r="L135">
            <v>1</v>
          </cell>
          <cell r="M135">
            <v>2013</v>
          </cell>
          <cell r="N135" t="str">
            <v>ON</v>
          </cell>
          <cell r="P135" t="str">
            <v>24/07/1984</v>
          </cell>
          <cell r="Q135">
            <v>24</v>
          </cell>
          <cell r="R135">
            <v>7</v>
          </cell>
          <cell r="S135">
            <v>1984</v>
          </cell>
          <cell r="T135">
            <v>30</v>
          </cell>
          <cell r="U135" t="str">
            <v>Nam Định</v>
          </cell>
          <cell r="V135" t="str">
            <v>Xóm 18, xã Hải Hưng, huyện Hải Hậu, Nam Định</v>
          </cell>
          <cell r="W135" t="str">
            <v>số 7, Nhân Mỹ, Mỹ Đình, Từ Liêm, Hà Nội</v>
          </cell>
          <cell r="X135" t="str">
            <v>0904895512</v>
          </cell>
          <cell r="Y135">
            <v>114</v>
          </cell>
          <cell r="Z135" t="str">
            <v>toannt@canifa.com</v>
          </cell>
          <cell r="AB135" t="str">
            <v>162670487</v>
          </cell>
          <cell r="AC135" t="str">
            <v>17/01/2002</v>
          </cell>
          <cell r="AD135" t="str">
            <v>Nam Định</v>
          </cell>
          <cell r="AE135" t="str">
            <v>ĐH</v>
          </cell>
          <cell r="AF135" t="str">
            <v>ĐH Thương Mại HN</v>
          </cell>
          <cell r="AG135" t="str">
            <v>Chính quy</v>
          </cell>
          <cell r="AH135" t="str">
            <v>Kinh tế Thương mại</v>
          </cell>
          <cell r="AI135">
            <v>2006</v>
          </cell>
          <cell r="AJ135" t="str">
            <v>025704061428979</v>
          </cell>
          <cell r="AM135" t="str">
            <v>0</v>
          </cell>
          <cell r="AN135">
            <v>1.39</v>
          </cell>
          <cell r="AO135">
            <v>3752999.9999999995</v>
          </cell>
          <cell r="AP135" t="str">
            <v>07/2013</v>
          </cell>
          <cell r="AS135">
            <v>10450000</v>
          </cell>
          <cell r="AT135">
            <v>300000</v>
          </cell>
          <cell r="AU135">
            <v>500000</v>
          </cell>
          <cell r="AV135">
            <v>130000</v>
          </cell>
          <cell r="AW135">
            <v>0</v>
          </cell>
          <cell r="AX135" t="str">
            <v>chính thức</v>
          </cell>
          <cell r="AY135" t="str">
            <v>12 tháng</v>
          </cell>
          <cell r="AZ135" t="str">
            <v>01/03/2014</v>
          </cell>
          <cell r="BA135" t="str">
            <v>28/02/2015</v>
          </cell>
          <cell r="BB135">
            <v>12.133333333333333</v>
          </cell>
          <cell r="BC135" t="str">
            <v>x</v>
          </cell>
          <cell r="BD135" t="str">
            <v>x</v>
          </cell>
          <cell r="BE135" t="str">
            <v>x</v>
          </cell>
          <cell r="BF135" t="str">
            <v>x</v>
          </cell>
          <cell r="BG135" t="str">
            <v>x</v>
          </cell>
          <cell r="BH135" t="str">
            <v>x</v>
          </cell>
          <cell r="BJ135" t="str">
            <v>x</v>
          </cell>
          <cell r="BL135" t="str">
            <v>Có gia đình</v>
          </cell>
          <cell r="BM135" t="str">
            <v>Ngô Thị Phương</v>
          </cell>
          <cell r="BT135" t="str">
            <v/>
          </cell>
          <cell r="BU135" t="str">
            <v/>
          </cell>
          <cell r="BV135">
            <v>42043</v>
          </cell>
          <cell r="BW135" t="str">
            <v>8008193358</v>
          </cell>
          <cell r="BZ135" t="str">
            <v>N2</v>
          </cell>
          <cell r="CA135">
            <v>14</v>
          </cell>
          <cell r="CB135" t="str">
            <v>NGUYỄN THANH TOÀN</v>
          </cell>
          <cell r="CC135">
            <v>16</v>
          </cell>
        </row>
        <row r="136">
          <cell r="C136" t="str">
            <v>CNF_129</v>
          </cell>
          <cell r="D136" t="str">
            <v>Nguyễn Hữu Thành</v>
          </cell>
          <cell r="E136" t="str">
            <v>Nam</v>
          </cell>
          <cell r="F136" t="str">
            <v>cf023</v>
          </cell>
          <cell r="G136" t="str">
            <v>Phòng Kinh doanh</v>
          </cell>
          <cell r="H136" t="str">
            <v>Phụ trách Giám sát tỉnh</v>
          </cell>
          <cell r="I136" t="str">
            <v>181 Giảng Võ, Đống Đa, Hà Nội</v>
          </cell>
          <cell r="J136" t="str">
            <v>14/05/2013</v>
          </cell>
          <cell r="K136">
            <v>14</v>
          </cell>
          <cell r="L136">
            <v>5</v>
          </cell>
          <cell r="M136">
            <v>2013</v>
          </cell>
          <cell r="N136" t="str">
            <v>ON</v>
          </cell>
          <cell r="P136" t="str">
            <v>19/05/1985</v>
          </cell>
          <cell r="Q136">
            <v>19</v>
          </cell>
          <cell r="R136">
            <v>5</v>
          </cell>
          <cell r="S136">
            <v>1985</v>
          </cell>
          <cell r="T136">
            <v>29</v>
          </cell>
          <cell r="U136" t="str">
            <v>Hà Tây</v>
          </cell>
          <cell r="V136" t="str">
            <v>3P16 phường Tương Mai, quận Hoàng Mai, Hà Nội</v>
          </cell>
          <cell r="W136" t="str">
            <v>3P16 phường Tương Mai, quận Hoàng Mai, Hà Nội</v>
          </cell>
          <cell r="X136" t="str">
            <v>0904.222.195</v>
          </cell>
          <cell r="Z136" t="str">
            <v>thanhnh@canifa.com</v>
          </cell>
          <cell r="AA136" t="str">
            <v>thanh_kd.canifa</v>
          </cell>
          <cell r="AB136" t="str">
            <v>012459556</v>
          </cell>
          <cell r="AC136" t="str">
            <v>27/06/2001</v>
          </cell>
          <cell r="AD136" t="str">
            <v>Hà Nội</v>
          </cell>
          <cell r="AE136" t="str">
            <v>ĐH</v>
          </cell>
          <cell r="AF136" t="str">
            <v>ĐH Giao thông Vận tải</v>
          </cell>
          <cell r="AG136" t="str">
            <v>Chính quy</v>
          </cell>
          <cell r="AH136" t="str">
            <v>Kinh tế Xây dựng</v>
          </cell>
          <cell r="AI136">
            <v>2008</v>
          </cell>
          <cell r="AJ136" t="str">
            <v>062704060009429</v>
          </cell>
          <cell r="AM136" t="str">
            <v>0110108548</v>
          </cell>
          <cell r="AN136">
            <v>1.39</v>
          </cell>
          <cell r="AO136">
            <v>3752999.9999999995</v>
          </cell>
          <cell r="AP136" t="str">
            <v>03/2014</v>
          </cell>
          <cell r="AS136">
            <v>10200000</v>
          </cell>
          <cell r="AT136">
            <v>300000</v>
          </cell>
          <cell r="AU136">
            <v>500000</v>
          </cell>
          <cell r="AV136">
            <v>130000</v>
          </cell>
          <cell r="AW136">
            <v>0</v>
          </cell>
          <cell r="AX136" t="str">
            <v>chính thức</v>
          </cell>
          <cell r="AY136" t="str">
            <v>12 tháng</v>
          </cell>
          <cell r="AZ136" t="str">
            <v>14/02/2014</v>
          </cell>
          <cell r="BA136" t="str">
            <v>13/02/2015</v>
          </cell>
          <cell r="BB136">
            <v>12.133333333333333</v>
          </cell>
          <cell r="BC136" t="str">
            <v>x</v>
          </cell>
          <cell r="BD136" t="str">
            <v>x</v>
          </cell>
          <cell r="BE136" t="str">
            <v>x</v>
          </cell>
          <cell r="BF136" t="str">
            <v>x</v>
          </cell>
          <cell r="BG136" t="str">
            <v>x</v>
          </cell>
          <cell r="BH136" t="str">
            <v>x</v>
          </cell>
          <cell r="BI136" t="str">
            <v>x</v>
          </cell>
          <cell r="BJ136" t="str">
            <v>x</v>
          </cell>
          <cell r="BL136" t="str">
            <v>Có gia đình</v>
          </cell>
          <cell r="BM136" t="str">
            <v>Nguyễn Lan Phương</v>
          </cell>
          <cell r="BN136" t="str">
            <v>Nguyễn Hữu Minh Khôi - 2011</v>
          </cell>
          <cell r="BT136" t="str">
            <v/>
          </cell>
          <cell r="BU136" t="str">
            <v/>
          </cell>
          <cell r="BV136">
            <v>42028</v>
          </cell>
          <cell r="BY136" t="str">
            <v>01/03/2014</v>
          </cell>
          <cell r="BZ136" t="str">
            <v>N4</v>
          </cell>
          <cell r="CA136">
            <v>14</v>
          </cell>
          <cell r="CB136" t="str">
            <v>NGUYỄN HỮU THÀNH</v>
          </cell>
          <cell r="CC136">
            <v>12</v>
          </cell>
        </row>
        <row r="137">
          <cell r="C137" t="str">
            <v>CNF_130</v>
          </cell>
          <cell r="D137" t="str">
            <v>Lê Xuân Khánh</v>
          </cell>
          <cell r="E137" t="str">
            <v>Nam</v>
          </cell>
          <cell r="F137" t="str">
            <v>cf023</v>
          </cell>
          <cell r="G137" t="str">
            <v>Phòng Kinh doanh</v>
          </cell>
          <cell r="H137" t="str">
            <v>Nhân viên Quản lý cửa hàng</v>
          </cell>
          <cell r="I137" t="str">
            <v>181 Giảng Võ, Đống Đa, Hà Nội</v>
          </cell>
          <cell r="J137" t="str">
            <v>01/01/2009</v>
          </cell>
          <cell r="K137">
            <v>1</v>
          </cell>
          <cell r="L137">
            <v>1</v>
          </cell>
          <cell r="M137">
            <v>2009</v>
          </cell>
          <cell r="N137" t="str">
            <v>ON</v>
          </cell>
          <cell r="P137" t="str">
            <v>16/08/1988</v>
          </cell>
          <cell r="Q137">
            <v>16</v>
          </cell>
          <cell r="R137">
            <v>8</v>
          </cell>
          <cell r="S137">
            <v>1988</v>
          </cell>
          <cell r="T137">
            <v>26</v>
          </cell>
          <cell r="U137" t="str">
            <v>Bắc Giang</v>
          </cell>
          <cell r="V137" t="str">
            <v>Hưng Thịnh, Đức Thắng, Hiệp Hòa, Bắc Giang</v>
          </cell>
          <cell r="X137" t="str">
            <v>0905.988.168</v>
          </cell>
          <cell r="Z137" t="str">
            <v>khanhlx@canifa.com</v>
          </cell>
          <cell r="AB137" t="str">
            <v>121799766</v>
          </cell>
          <cell r="AC137" t="str">
            <v>21/04/2012</v>
          </cell>
          <cell r="AD137" t="str">
            <v>Bắc Giang</v>
          </cell>
          <cell r="AE137" t="str">
            <v>THCS</v>
          </cell>
          <cell r="AF137" t="str">
            <v>THPT</v>
          </cell>
          <cell r="AJ137" t="str">
            <v>025704061296799</v>
          </cell>
          <cell r="AM137" t="str">
            <v>0112071747</v>
          </cell>
          <cell r="AN137">
            <v>1.39</v>
          </cell>
          <cell r="AO137">
            <v>3752999.9999999995</v>
          </cell>
          <cell r="AP137" t="str">
            <v>07/2013</v>
          </cell>
          <cell r="AS137">
            <v>8600000</v>
          </cell>
          <cell r="AT137">
            <v>300000</v>
          </cell>
          <cell r="AU137">
            <v>0</v>
          </cell>
          <cell r="AV137">
            <v>130000</v>
          </cell>
          <cell r="AX137" t="str">
            <v>chính thức</v>
          </cell>
          <cell r="AY137" t="str">
            <v>12 tháng</v>
          </cell>
          <cell r="AZ137" t="str">
            <v>01/06/2013</v>
          </cell>
          <cell r="BA137" t="str">
            <v>31/05/2014</v>
          </cell>
          <cell r="BB137">
            <v>12.133333333333333</v>
          </cell>
          <cell r="BD137" t="str">
            <v>x</v>
          </cell>
          <cell r="BF137" t="str">
            <v>x</v>
          </cell>
          <cell r="BH137" t="str">
            <v>x</v>
          </cell>
          <cell r="BI137" t="str">
            <v>x</v>
          </cell>
          <cell r="BT137" t="str">
            <v/>
          </cell>
          <cell r="BU137" t="str">
            <v/>
          </cell>
          <cell r="BV137">
            <v>41770</v>
          </cell>
          <cell r="BW137" t="str">
            <v>8088542749</v>
          </cell>
          <cell r="BZ137" t="str">
            <v>N2</v>
          </cell>
          <cell r="CA137">
            <v>14</v>
          </cell>
          <cell r="CB137" t="str">
            <v>LÊ XUÂN KHÁNH</v>
          </cell>
          <cell r="CC137">
            <v>65</v>
          </cell>
        </row>
        <row r="138">
          <cell r="C138" t="str">
            <v>CNF_131</v>
          </cell>
          <cell r="D138" t="str">
            <v>Nguyễn Đức Bằng</v>
          </cell>
          <cell r="E138" t="str">
            <v>Nam</v>
          </cell>
          <cell r="F138" t="str">
            <v>cf023</v>
          </cell>
          <cell r="G138" t="str">
            <v>Phòng Kinh doanh</v>
          </cell>
          <cell r="H138" t="str">
            <v>Nhân viên Quản lý cửa hàng</v>
          </cell>
          <cell r="I138" t="str">
            <v>181 Giảng Võ, Đống Đa, Hà Nội</v>
          </cell>
          <cell r="J138" t="str">
            <v>20/07/2013</v>
          </cell>
          <cell r="K138">
            <v>20</v>
          </cell>
          <cell r="L138">
            <v>7</v>
          </cell>
          <cell r="M138">
            <v>2013</v>
          </cell>
          <cell r="N138" t="str">
            <v>ON</v>
          </cell>
          <cell r="P138" t="str">
            <v>11/12/1986</v>
          </cell>
          <cell r="Q138">
            <v>11</v>
          </cell>
          <cell r="R138">
            <v>12</v>
          </cell>
          <cell r="S138">
            <v>1986</v>
          </cell>
          <cell r="T138">
            <v>28</v>
          </cell>
          <cell r="V138" t="str">
            <v>Nam Hùng, Nam Trực, Nam Định</v>
          </cell>
          <cell r="W138" t="str">
            <v>Cổ Nhuế, Từ Liêm, Hà Nội</v>
          </cell>
          <cell r="X138" t="str">
            <v>0904.530.833</v>
          </cell>
          <cell r="Z138" t="str">
            <v>bangnd@canifa.com</v>
          </cell>
          <cell r="AB138" t="str">
            <v>162893663</v>
          </cell>
          <cell r="AC138" t="str">
            <v>12/07/2006</v>
          </cell>
          <cell r="AD138" t="str">
            <v>Nam Định</v>
          </cell>
          <cell r="AE138" t="str">
            <v>ĐH</v>
          </cell>
          <cell r="AF138" t="str">
            <v>Học viện Báo chí Tuyên truyền</v>
          </cell>
          <cell r="AG138" t="str">
            <v>Chính quy</v>
          </cell>
          <cell r="AH138" t="str">
            <v>Báo chí</v>
          </cell>
          <cell r="AI138">
            <v>2013</v>
          </cell>
          <cell r="AJ138" t="str">
            <v>062704060014132</v>
          </cell>
          <cell r="AN138">
            <v>1.39</v>
          </cell>
          <cell r="AO138">
            <v>3752999.9999999995</v>
          </cell>
          <cell r="AP138" t="str">
            <v>Chưa</v>
          </cell>
          <cell r="AS138">
            <v>10000000</v>
          </cell>
          <cell r="AT138">
            <v>300000</v>
          </cell>
          <cell r="AU138">
            <v>0</v>
          </cell>
          <cell r="AV138">
            <v>130000</v>
          </cell>
          <cell r="AW138">
            <v>0</v>
          </cell>
          <cell r="AX138" t="str">
            <v>chính thức</v>
          </cell>
          <cell r="AY138" t="str">
            <v>12 tháng</v>
          </cell>
          <cell r="AZ138" t="str">
            <v>15/03/2014</v>
          </cell>
          <cell r="BA138" t="str">
            <v>14/03/2015</v>
          </cell>
          <cell r="BB138">
            <v>12.133333333333333</v>
          </cell>
          <cell r="BC138" t="str">
            <v>x</v>
          </cell>
          <cell r="BD138" t="str">
            <v>x</v>
          </cell>
          <cell r="BE138" t="str">
            <v>x</v>
          </cell>
          <cell r="BF138" t="str">
            <v>x</v>
          </cell>
          <cell r="BG138" t="str">
            <v>x</v>
          </cell>
          <cell r="BI138" t="str">
            <v>x</v>
          </cell>
          <cell r="BJ138" t="str">
            <v>x</v>
          </cell>
          <cell r="BL138" t="str">
            <v>Độc thân</v>
          </cell>
          <cell r="BT138" t="str">
            <v/>
          </cell>
          <cell r="BU138" t="str">
            <v/>
          </cell>
          <cell r="BV138">
            <v>42057</v>
          </cell>
          <cell r="BZ138" t="str">
            <v>N2</v>
          </cell>
          <cell r="CA138">
            <v>14</v>
          </cell>
          <cell r="CB138" t="str">
            <v>NGUYỄN ĐỨC BẰNG</v>
          </cell>
          <cell r="CC138">
            <v>10</v>
          </cell>
        </row>
        <row r="139">
          <cell r="C139" t="str">
            <v>CNF_132</v>
          </cell>
          <cell r="D139" t="str">
            <v>Đỗ Mạnh Hà</v>
          </cell>
          <cell r="E139" t="str">
            <v>Nam</v>
          </cell>
          <cell r="F139" t="str">
            <v>cf023</v>
          </cell>
          <cell r="G139" t="str">
            <v>Phòng Kinh doanh</v>
          </cell>
          <cell r="H139" t="str">
            <v>Giám đốc Kinh doanh tiếp thị</v>
          </cell>
          <cell r="I139" t="str">
            <v>181 Giảng Võ, Đống Đa, Hà Nội</v>
          </cell>
          <cell r="J139" t="str">
            <v>12/08/2013</v>
          </cell>
          <cell r="K139">
            <v>12</v>
          </cell>
          <cell r="L139">
            <v>8</v>
          </cell>
          <cell r="M139">
            <v>2013</v>
          </cell>
          <cell r="N139" t="str">
            <v>ON</v>
          </cell>
          <cell r="P139" t="str">
            <v>30/10/1978</v>
          </cell>
          <cell r="Q139">
            <v>30</v>
          </cell>
          <cell r="R139">
            <v>10</v>
          </cell>
          <cell r="S139">
            <v>1978</v>
          </cell>
          <cell r="T139">
            <v>36</v>
          </cell>
          <cell r="U139" t="str">
            <v>Hà Nội</v>
          </cell>
          <cell r="V139" t="str">
            <v>Số 7A ngõ 497 đường Âu Cơ, Tây Hồ, Hà Nội</v>
          </cell>
          <cell r="W139" t="str">
            <v>Số 7A ngõ 497 đường Âu Cơ, Tây Hồ, Hà Nội</v>
          </cell>
          <cell r="X139" t="str">
            <v>0912.067.464</v>
          </cell>
          <cell r="Z139" t="str">
            <v>ha@canifa.com</v>
          </cell>
          <cell r="AA139" t="str">
            <v>manhha_gdkdtt.canifa</v>
          </cell>
          <cell r="AB139" t="str">
            <v>011845441</v>
          </cell>
          <cell r="AC139" t="str">
            <v>16/04/2010</v>
          </cell>
          <cell r="AD139" t="str">
            <v>Hà Nội</v>
          </cell>
          <cell r="AE139">
            <v>0</v>
          </cell>
          <cell r="AF139" t="str">
            <v>ĐH SP Ngoại ngữ HNĐH QG Hà Nội</v>
          </cell>
          <cell r="AG139" t="str">
            <v>Chính quy</v>
          </cell>
          <cell r="AH139" t="str">
            <v>Ngoại NgữKinh tế Đối ngoại</v>
          </cell>
          <cell r="AI139" t="str">
            <v>20012003</v>
          </cell>
          <cell r="AJ139" t="str">
            <v>088704060048869</v>
          </cell>
          <cell r="AM139" t="str">
            <v>0113158943</v>
          </cell>
          <cell r="AN139">
            <v>3</v>
          </cell>
          <cell r="AO139">
            <v>8100000</v>
          </cell>
          <cell r="AP139" t="str">
            <v>Chưa</v>
          </cell>
          <cell r="AS139">
            <v>32000000</v>
          </cell>
          <cell r="AT139">
            <v>300000</v>
          </cell>
          <cell r="AU139">
            <v>200000</v>
          </cell>
          <cell r="AV139">
            <v>130000</v>
          </cell>
          <cell r="AW139">
            <v>0</v>
          </cell>
          <cell r="AX139" t="str">
            <v>chính thức</v>
          </cell>
          <cell r="AY139" t="str">
            <v>12 tháng</v>
          </cell>
          <cell r="AZ139" t="str">
            <v>12/10/2013</v>
          </cell>
          <cell r="BA139" t="str">
            <v>11/10/2014</v>
          </cell>
          <cell r="BB139">
            <v>12.133333333333333</v>
          </cell>
          <cell r="BC139" t="str">
            <v>x</v>
          </cell>
          <cell r="BD139" t="str">
            <v>x</v>
          </cell>
          <cell r="BE139" t="str">
            <v>x</v>
          </cell>
          <cell r="BF139" t="str">
            <v>x</v>
          </cell>
          <cell r="BG139" t="str">
            <v>x</v>
          </cell>
          <cell r="BI139" t="str">
            <v>x</v>
          </cell>
          <cell r="BL139" t="str">
            <v>Có gia đình</v>
          </cell>
          <cell r="BM139" t="str">
            <v>Lê Thị Thu Hương</v>
          </cell>
          <cell r="BN139" t="str">
            <v>Đỗ Hà Chi - 2009</v>
          </cell>
          <cell r="BT139" t="str">
            <v/>
          </cell>
          <cell r="BU139" t="str">
            <v/>
          </cell>
          <cell r="BV139">
            <v>41903</v>
          </cell>
          <cell r="BZ139" t="str">
            <v>N7</v>
          </cell>
          <cell r="CA139">
            <v>14</v>
          </cell>
          <cell r="CB139" t="str">
            <v>ĐỖ MẠNH HÀ</v>
          </cell>
          <cell r="CC139">
            <v>9</v>
          </cell>
        </row>
        <row r="140">
          <cell r="C140" t="str">
            <v>CNF_133</v>
          </cell>
          <cell r="D140" t="str">
            <v>Hoàng Thị Phương Thúy</v>
          </cell>
          <cell r="E140" t="str">
            <v>Nữ</v>
          </cell>
          <cell r="F140" t="str">
            <v>cf023</v>
          </cell>
          <cell r="G140" t="str">
            <v>Phòng Kinh doanh</v>
          </cell>
          <cell r="H140" t="str">
            <v>Phụ trách điều phối</v>
          </cell>
          <cell r="I140" t="str">
            <v>181 Giảng Võ, Đống Đa, Hà Nội</v>
          </cell>
          <cell r="J140" t="str">
            <v>12/11/2007</v>
          </cell>
          <cell r="K140">
            <v>12</v>
          </cell>
          <cell r="L140">
            <v>11</v>
          </cell>
          <cell r="M140">
            <v>2007</v>
          </cell>
          <cell r="N140" t="str">
            <v>ON</v>
          </cell>
          <cell r="P140" t="str">
            <v>19/10/1984</v>
          </cell>
          <cell r="Q140">
            <v>19</v>
          </cell>
          <cell r="R140">
            <v>10</v>
          </cell>
          <cell r="S140">
            <v>1984</v>
          </cell>
          <cell r="T140">
            <v>30</v>
          </cell>
          <cell r="U140" t="str">
            <v>Hà Tây</v>
          </cell>
          <cell r="V140" t="str">
            <v>Kim Đường, Ứng Hòa, Hà Nội</v>
          </cell>
          <cell r="W140" t="str">
            <v>Phương Liệt, Thanh Xuân, HN</v>
          </cell>
          <cell r="X140" t="str">
            <v>0904895507</v>
          </cell>
          <cell r="Y140">
            <v>111</v>
          </cell>
          <cell r="Z140" t="str">
            <v>thuyhtp@canifa.com</v>
          </cell>
          <cell r="AB140" t="str">
            <v>111868447</v>
          </cell>
          <cell r="AC140" t="str">
            <v>02/01/2002</v>
          </cell>
          <cell r="AD140" t="str">
            <v>Hà Tây</v>
          </cell>
          <cell r="AE140" t="str">
            <v>ĐH</v>
          </cell>
          <cell r="AF140" t="str">
            <v>ĐH Công Đoàn</v>
          </cell>
          <cell r="AG140" t="str">
            <v>Chính quy</v>
          </cell>
          <cell r="AH140" t="str">
            <v>Xã hội học</v>
          </cell>
          <cell r="AI140">
            <v>2007</v>
          </cell>
          <cell r="AJ140" t="str">
            <v>025704060363304</v>
          </cell>
          <cell r="AM140" t="str">
            <v>0110156525</v>
          </cell>
          <cell r="AN140">
            <v>1.7</v>
          </cell>
          <cell r="AO140">
            <v>4590000</v>
          </cell>
          <cell r="AP140" t="str">
            <v>02/2013</v>
          </cell>
          <cell r="AS140">
            <v>11000000</v>
          </cell>
          <cell r="AT140">
            <v>250000</v>
          </cell>
          <cell r="AU140">
            <v>250000</v>
          </cell>
          <cell r="AV140">
            <v>130000</v>
          </cell>
          <cell r="AW140">
            <v>0</v>
          </cell>
          <cell r="AX140" t="str">
            <v>KXĐTH</v>
          </cell>
          <cell r="AY140" t="str">
            <v>Không xác định thời hạn</v>
          </cell>
          <cell r="AZ140" t="str">
            <v>01/06/2009</v>
          </cell>
          <cell r="BB140" t="str">
            <v/>
          </cell>
          <cell r="BC140" t="str">
            <v>x</v>
          </cell>
          <cell r="BD140" t="str">
            <v>x</v>
          </cell>
          <cell r="BF140" t="str">
            <v>x</v>
          </cell>
          <cell r="BG140" t="str">
            <v>x</v>
          </cell>
          <cell r="BH140" t="str">
            <v>x</v>
          </cell>
          <cell r="BT140" t="str">
            <v/>
          </cell>
          <cell r="BU140" t="str">
            <v/>
          </cell>
          <cell r="BV140" t="str">
            <v/>
          </cell>
          <cell r="BW140" t="str">
            <v>0103245146</v>
          </cell>
          <cell r="BZ140" t="str">
            <v>N4</v>
          </cell>
          <cell r="CA140">
            <v>14</v>
          </cell>
          <cell r="CB140" t="str">
            <v>HOÀNG THỊ PHƯƠNG THÚY</v>
          </cell>
          <cell r="CC140">
            <v>79</v>
          </cell>
        </row>
        <row r="141">
          <cell r="C141" t="str">
            <v>CNF_134</v>
          </cell>
          <cell r="D141" t="str">
            <v>Bùi Thị Thanh Nga</v>
          </cell>
          <cell r="E141" t="str">
            <v>Nữ</v>
          </cell>
          <cell r="F141" t="str">
            <v>cf023</v>
          </cell>
          <cell r="G141" t="str">
            <v>Phòng Kinh doanh</v>
          </cell>
          <cell r="H141" t="str">
            <v>Nhân viên Điều phối</v>
          </cell>
          <cell r="I141" t="str">
            <v>181 Giảng Võ, Đống Đa, Hà Nội</v>
          </cell>
          <cell r="J141" t="str">
            <v>27/06/2011</v>
          </cell>
          <cell r="K141">
            <v>27</v>
          </cell>
          <cell r="L141">
            <v>6</v>
          </cell>
          <cell r="M141">
            <v>2011</v>
          </cell>
          <cell r="N141" t="str">
            <v>ON</v>
          </cell>
          <cell r="P141" t="str">
            <v>20/11/1981</v>
          </cell>
          <cell r="Q141">
            <v>20</v>
          </cell>
          <cell r="R141">
            <v>11</v>
          </cell>
          <cell r="S141">
            <v>1981</v>
          </cell>
          <cell r="T141">
            <v>33</v>
          </cell>
          <cell r="U141" t="str">
            <v>Thái Bình</v>
          </cell>
          <cell r="V141" t="str">
            <v>Sn 52 ngõ 637, tổ 13 Trương Định, Hoàng Mai, HN</v>
          </cell>
          <cell r="W141" t="str">
            <v>Sn 52 ngõ 637, tổ 13 Trương Định, Hoàng Mai, HN</v>
          </cell>
          <cell r="X141" t="str">
            <v>0904895506</v>
          </cell>
          <cell r="Y141">
            <v>109</v>
          </cell>
          <cell r="Z141" t="str">
            <v>ngabtt@canifa.com</v>
          </cell>
          <cell r="AB141" t="str">
            <v>151393456</v>
          </cell>
          <cell r="AC141" t="str">
            <v>25/03/1999</v>
          </cell>
          <cell r="AD141" t="str">
            <v>Thái Bình</v>
          </cell>
          <cell r="AE141" t="str">
            <v>ĐH</v>
          </cell>
          <cell r="AF141" t="str">
            <v>ĐH Quốc gia HN</v>
          </cell>
          <cell r="AG141" t="str">
            <v>Tại chức</v>
          </cell>
          <cell r="AH141" t="str">
            <v>Kinh tế</v>
          </cell>
          <cell r="AI141">
            <v>2007</v>
          </cell>
          <cell r="AJ141" t="str">
            <v>025704061323395</v>
          </cell>
          <cell r="AM141" t="str">
            <v>0105032442</v>
          </cell>
          <cell r="AN141">
            <v>1.5</v>
          </cell>
          <cell r="AO141">
            <v>4050000</v>
          </cell>
          <cell r="AP141" t="str">
            <v>01/2012</v>
          </cell>
          <cell r="AS141">
            <v>6600000</v>
          </cell>
          <cell r="AT141">
            <v>100000</v>
          </cell>
          <cell r="AU141">
            <v>100000</v>
          </cell>
          <cell r="AV141">
            <v>130000</v>
          </cell>
          <cell r="AX141" t="str">
            <v>chính thức</v>
          </cell>
          <cell r="AY141" t="str">
            <v>24 tháng</v>
          </cell>
          <cell r="AZ141" t="str">
            <v>01/09/2012</v>
          </cell>
          <cell r="BA141" t="str">
            <v>31/08/2014</v>
          </cell>
          <cell r="BB141">
            <v>24.3</v>
          </cell>
          <cell r="BC141" t="str">
            <v>x</v>
          </cell>
          <cell r="BH141" t="str">
            <v>x</v>
          </cell>
          <cell r="BI141" t="str">
            <v>x</v>
          </cell>
          <cell r="BL141" t="str">
            <v>Có gia đình</v>
          </cell>
          <cell r="BM141" t="str">
            <v>Hoàng Đức Minh</v>
          </cell>
          <cell r="BN141" t="str">
            <v>hoàng Châu Anh - 2010</v>
          </cell>
          <cell r="BT141" t="str">
            <v/>
          </cell>
          <cell r="BU141" t="str">
            <v/>
          </cell>
          <cell r="BV141">
            <v>41862</v>
          </cell>
          <cell r="BW141" t="str">
            <v>8001714996</v>
          </cell>
          <cell r="BZ141" t="str">
            <v>N2</v>
          </cell>
          <cell r="CA141">
            <v>14</v>
          </cell>
          <cell r="CB141" t="str">
            <v>BÙI THỊ THANH NGA</v>
          </cell>
          <cell r="CC141">
            <v>35</v>
          </cell>
        </row>
        <row r="142">
          <cell r="C142" t="str">
            <v>CNF_135</v>
          </cell>
          <cell r="D142" t="str">
            <v>Nguyễn Thị Hải Thư</v>
          </cell>
          <cell r="E142" t="str">
            <v>Nữ</v>
          </cell>
          <cell r="F142" t="str">
            <v>cf023</v>
          </cell>
          <cell r="G142" t="str">
            <v>Phòng Kinh doanh</v>
          </cell>
          <cell r="H142" t="str">
            <v>Nhân viên Điều phối</v>
          </cell>
          <cell r="I142" t="str">
            <v>181 Giảng Võ, Đống Đa, Hà Nội</v>
          </cell>
          <cell r="J142" t="str">
            <v>14/05/2012</v>
          </cell>
          <cell r="K142">
            <v>14</v>
          </cell>
          <cell r="L142">
            <v>5</v>
          </cell>
          <cell r="M142">
            <v>2012</v>
          </cell>
          <cell r="N142" t="str">
            <v>ON</v>
          </cell>
          <cell r="P142" t="str">
            <v>13/06/1987</v>
          </cell>
          <cell r="Q142">
            <v>13</v>
          </cell>
          <cell r="R142">
            <v>6</v>
          </cell>
          <cell r="S142">
            <v>1987</v>
          </cell>
          <cell r="T142">
            <v>27</v>
          </cell>
          <cell r="U142" t="str">
            <v>Nam Định</v>
          </cell>
          <cell r="V142" t="str">
            <v>Xóm 18, Hải Hưng, Hải Hậu, Nam Định</v>
          </cell>
          <cell r="W142" t="str">
            <v>Sn 7, Nhân Mỹ, Mỹ Đình, Từ Liêm, HN</v>
          </cell>
          <cell r="X142" t="str">
            <v>0904895594</v>
          </cell>
          <cell r="Y142">
            <v>107</v>
          </cell>
          <cell r="Z142" t="str">
            <v>thunth@canifa.com</v>
          </cell>
          <cell r="AB142" t="str">
            <v>0162872450</v>
          </cell>
          <cell r="AC142" t="str">
            <v>17/12/2004</v>
          </cell>
          <cell r="AD142" t="str">
            <v>Nam Định</v>
          </cell>
          <cell r="AE142" t="str">
            <v>ĐH</v>
          </cell>
          <cell r="AF142" t="str">
            <v>Đại học Dân lập Phương Đông</v>
          </cell>
          <cell r="AG142" t="str">
            <v>Chính quy</v>
          </cell>
          <cell r="AH142" t="str">
            <v>Quản trị Kinh doanh</v>
          </cell>
          <cell r="AI142">
            <v>2010</v>
          </cell>
          <cell r="AJ142" t="str">
            <v>025704061393931</v>
          </cell>
          <cell r="AM142" t="str">
            <v>0</v>
          </cell>
          <cell r="AN142">
            <v>1.5</v>
          </cell>
          <cell r="AO142">
            <v>4050000</v>
          </cell>
          <cell r="AP142" t="str">
            <v>12/2012</v>
          </cell>
          <cell r="AS142">
            <v>7480000</v>
          </cell>
          <cell r="AT142">
            <v>100000</v>
          </cell>
          <cell r="AU142">
            <v>100000</v>
          </cell>
          <cell r="AV142">
            <v>130000</v>
          </cell>
          <cell r="AX142" t="str">
            <v>chính thức</v>
          </cell>
          <cell r="AY142" t="str">
            <v>36 tháng</v>
          </cell>
          <cell r="AZ142" t="str">
            <v>15/07/2013</v>
          </cell>
          <cell r="BA142" t="str">
            <v>31/07/2016</v>
          </cell>
          <cell r="BB142">
            <v>37.06666666666667</v>
          </cell>
          <cell r="BC142" t="str">
            <v>x</v>
          </cell>
          <cell r="BD142" t="str">
            <v>x</v>
          </cell>
          <cell r="BH142" t="str">
            <v>x</v>
          </cell>
          <cell r="BJ142" t="str">
            <v>x</v>
          </cell>
          <cell r="BL142" t="str">
            <v>Độc thân</v>
          </cell>
          <cell r="BT142" t="str">
            <v/>
          </cell>
          <cell r="BU142" t="str">
            <v/>
          </cell>
          <cell r="BV142">
            <v>42562</v>
          </cell>
          <cell r="BW142" t="str">
            <v>8115665527</v>
          </cell>
          <cell r="BZ142" t="str">
            <v>N2</v>
          </cell>
          <cell r="CA142">
            <v>14</v>
          </cell>
          <cell r="CB142" t="str">
            <v>NGUYỄN THỊ HẢI THƯ</v>
          </cell>
          <cell r="CC142">
            <v>24</v>
          </cell>
        </row>
        <row r="143">
          <cell r="C143" t="str">
            <v>CNF_136</v>
          </cell>
          <cell r="D143" t="str">
            <v>Phùng Thị Thu Trang</v>
          </cell>
          <cell r="E143" t="str">
            <v>Nữ</v>
          </cell>
          <cell r="F143" t="str">
            <v>cf023</v>
          </cell>
          <cell r="G143" t="str">
            <v>Phòng Kinh doanh</v>
          </cell>
          <cell r="H143" t="str">
            <v>Nhân viên Điều phối</v>
          </cell>
          <cell r="I143" t="str">
            <v>181 Giảng Võ, Đống Đa, Hà Nội</v>
          </cell>
          <cell r="J143" t="str">
            <v>03/06/2013</v>
          </cell>
          <cell r="K143">
            <v>3</v>
          </cell>
          <cell r="L143">
            <v>6</v>
          </cell>
          <cell r="M143">
            <v>2013</v>
          </cell>
          <cell r="N143" t="str">
            <v>ON</v>
          </cell>
          <cell r="P143" t="str">
            <v>20/02/1988</v>
          </cell>
          <cell r="Q143">
            <v>20</v>
          </cell>
          <cell r="R143">
            <v>2</v>
          </cell>
          <cell r="S143">
            <v>1988</v>
          </cell>
          <cell r="T143">
            <v>26</v>
          </cell>
          <cell r="U143" t="str">
            <v>Hà Tây</v>
          </cell>
          <cell r="V143" t="str">
            <v>Khoang Sau, Sơn Đông, Sơn Tây, Hà Nội</v>
          </cell>
          <cell r="W143" t="str">
            <v>348 đường Mỹ Đình, Từ Liêm, Hà Nội</v>
          </cell>
          <cell r="X143" t="str">
            <v>0976.568.123</v>
          </cell>
          <cell r="Z143" t="str">
            <v>trangptt@canifa.com</v>
          </cell>
          <cell r="AB143" t="str">
            <v>112184158</v>
          </cell>
          <cell r="AC143" t="str">
            <v>23/10/2004</v>
          </cell>
          <cell r="AD143" t="str">
            <v>Hà Nội</v>
          </cell>
          <cell r="AE143" t="str">
            <v>ĐH</v>
          </cell>
          <cell r="AF143" t="str">
            <v>ĐH Dân lập Phương Đông</v>
          </cell>
          <cell r="AG143" t="str">
            <v>Chính quy</v>
          </cell>
          <cell r="AH143" t="str">
            <v>Quản trị Kinh doanh</v>
          </cell>
          <cell r="AI143">
            <v>2010</v>
          </cell>
          <cell r="AJ143" t="str">
            <v>062704060012159</v>
          </cell>
          <cell r="AN143">
            <v>1.39</v>
          </cell>
          <cell r="AO143">
            <v>3752999.9999999995</v>
          </cell>
          <cell r="AP143" t="str">
            <v>Chưa</v>
          </cell>
          <cell r="AS143">
            <v>5500000</v>
          </cell>
          <cell r="AT143">
            <v>100000</v>
          </cell>
          <cell r="AU143">
            <v>100000</v>
          </cell>
          <cell r="AV143">
            <v>130000</v>
          </cell>
          <cell r="AX143" t="str">
            <v>chính thức</v>
          </cell>
          <cell r="AY143" t="str">
            <v>12 tháng</v>
          </cell>
          <cell r="AZ143" t="str">
            <v>01/10/2013</v>
          </cell>
          <cell r="BA143" t="str">
            <v>30/09/2014</v>
          </cell>
          <cell r="BB143">
            <v>12.133333333333333</v>
          </cell>
          <cell r="BC143" t="str">
            <v>x</v>
          </cell>
          <cell r="BD143" t="str">
            <v>x</v>
          </cell>
          <cell r="BE143" t="str">
            <v>x</v>
          </cell>
          <cell r="BF143" t="str">
            <v>x</v>
          </cell>
          <cell r="BG143" t="str">
            <v>x</v>
          </cell>
          <cell r="BH143" t="str">
            <v>x</v>
          </cell>
          <cell r="BI143" t="str">
            <v>x</v>
          </cell>
          <cell r="BJ143" t="str">
            <v>x</v>
          </cell>
          <cell r="BL143" t="str">
            <v>Độc thân</v>
          </cell>
          <cell r="BT143" t="str">
            <v/>
          </cell>
          <cell r="BU143" t="str">
            <v/>
          </cell>
          <cell r="BV143">
            <v>41892</v>
          </cell>
          <cell r="BZ143" t="str">
            <v>N2</v>
          </cell>
          <cell r="CA143">
            <v>14</v>
          </cell>
          <cell r="CB143" t="str">
            <v>PHÙNG THỊ THU TRANG</v>
          </cell>
          <cell r="CC143">
            <v>11</v>
          </cell>
        </row>
        <row r="144">
          <cell r="C144" t="str">
            <v>CNF_137</v>
          </cell>
          <cell r="D144" t="str">
            <v>Lương Vân Dung</v>
          </cell>
          <cell r="E144" t="str">
            <v>Nữ</v>
          </cell>
          <cell r="F144" t="str">
            <v>cf023</v>
          </cell>
          <cell r="G144" t="str">
            <v>Phòng Kinh doanh</v>
          </cell>
          <cell r="H144" t="str">
            <v>Nhân viên Điều phối</v>
          </cell>
          <cell r="I144" t="str">
            <v>181 Giảng Võ, Đống Đa, Hà Nội</v>
          </cell>
          <cell r="J144" t="str">
            <v>06/06/2013</v>
          </cell>
          <cell r="K144">
            <v>6</v>
          </cell>
          <cell r="L144">
            <v>6</v>
          </cell>
          <cell r="M144">
            <v>2013</v>
          </cell>
          <cell r="N144" t="str">
            <v>ON</v>
          </cell>
          <cell r="P144" t="str">
            <v>19/09/1984</v>
          </cell>
          <cell r="Q144">
            <v>19</v>
          </cell>
          <cell r="R144">
            <v>9</v>
          </cell>
          <cell r="S144">
            <v>1984</v>
          </cell>
          <cell r="T144">
            <v>30</v>
          </cell>
          <cell r="V144" t="str">
            <v>P309, nhà 5G, TT An Ninh, Tổ 6, phố Đại An, Văn Quán, Hà Đông, Hà Nội</v>
          </cell>
          <cell r="W144" t="str">
            <v>P309, nhà 5G, TT An Ninh, Tổ 6, phố Đại An, Văn Quán, Hà Đông, Hà Nội</v>
          </cell>
          <cell r="X144" t="str">
            <v>0945.353.868</v>
          </cell>
          <cell r="Z144" t="str">
            <v>dunglv@canifa.com</v>
          </cell>
          <cell r="AB144" t="str">
            <v>111833646</v>
          </cell>
          <cell r="AC144" t="str">
            <v>21/07/2007</v>
          </cell>
          <cell r="AD144" t="str">
            <v>Hà Nội</v>
          </cell>
          <cell r="AE144" t="str">
            <v>ĐH</v>
          </cell>
          <cell r="AF144" t="str">
            <v>ĐH Thương mại</v>
          </cell>
          <cell r="AH144" t="str">
            <v>Quản trị Kinh doanh</v>
          </cell>
          <cell r="AI144">
            <v>2007</v>
          </cell>
          <cell r="AJ144" t="str">
            <v>062704060012144</v>
          </cell>
          <cell r="AN144">
            <v>1.39</v>
          </cell>
          <cell r="AO144">
            <v>3752999.9999999995</v>
          </cell>
          <cell r="AP144" t="str">
            <v>Chưa</v>
          </cell>
          <cell r="AS144">
            <v>5500000</v>
          </cell>
          <cell r="AT144">
            <v>100000</v>
          </cell>
          <cell r="AU144">
            <v>100000</v>
          </cell>
          <cell r="AV144">
            <v>130000</v>
          </cell>
          <cell r="AX144" t="str">
            <v>chính thức</v>
          </cell>
          <cell r="AY144" t="str">
            <v>12 tháng</v>
          </cell>
          <cell r="AZ144" t="str">
            <v>01/11/2013</v>
          </cell>
          <cell r="BA144" t="str">
            <v>31/10/2014</v>
          </cell>
          <cell r="BB144">
            <v>12.133333333333333</v>
          </cell>
          <cell r="BC144" t="str">
            <v>x</v>
          </cell>
          <cell r="BD144" t="str">
            <v>x</v>
          </cell>
          <cell r="BE144" t="str">
            <v>x</v>
          </cell>
          <cell r="BF144" t="str">
            <v>x</v>
          </cell>
          <cell r="BG144" t="str">
            <v>x</v>
          </cell>
          <cell r="BI144" t="str">
            <v>x</v>
          </cell>
          <cell r="BJ144" t="str">
            <v>x</v>
          </cell>
          <cell r="BL144" t="str">
            <v>Có gia đình</v>
          </cell>
          <cell r="BM144" t="str">
            <v>Đàm Quang Hải</v>
          </cell>
          <cell r="BN144" t="str">
            <v>Đàm Gia An - 2010</v>
          </cell>
          <cell r="BP144" t="str">
            <v>Đàm Nhật Hà - 2012</v>
          </cell>
          <cell r="BT144" t="str">
            <v/>
          </cell>
          <cell r="BU144" t="str">
            <v/>
          </cell>
          <cell r="BV144">
            <v>41923</v>
          </cell>
          <cell r="BZ144" t="str">
            <v>N2</v>
          </cell>
          <cell r="CA144">
            <v>14</v>
          </cell>
          <cell r="CB144" t="str">
            <v>LƯƠNG VÂN DUNG</v>
          </cell>
          <cell r="CC144">
            <v>11</v>
          </cell>
        </row>
        <row r="145">
          <cell r="C145" t="str">
            <v>CNF_138</v>
          </cell>
          <cell r="D145" t="str">
            <v>Hoàng Văn Huấn</v>
          </cell>
          <cell r="E145" t="str">
            <v>Nam</v>
          </cell>
          <cell r="F145" t="str">
            <v>cf023</v>
          </cell>
          <cell r="G145" t="str">
            <v>Phòng Kinh doanh</v>
          </cell>
          <cell r="H145" t="str">
            <v>NV. Vận chuyển</v>
          </cell>
          <cell r="I145" t="str">
            <v>181 Giảng Võ, Đống Đa, Hà Nội</v>
          </cell>
          <cell r="J145" t="str">
            <v>01/04/2013</v>
          </cell>
          <cell r="K145">
            <v>1</v>
          </cell>
          <cell r="L145">
            <v>4</v>
          </cell>
          <cell r="M145">
            <v>2013</v>
          </cell>
          <cell r="N145" t="str">
            <v>ON</v>
          </cell>
          <cell r="P145" t="str">
            <v>28/12/1986</v>
          </cell>
          <cell r="Q145">
            <v>28</v>
          </cell>
          <cell r="R145">
            <v>12</v>
          </cell>
          <cell r="S145">
            <v>1986</v>
          </cell>
          <cell r="T145">
            <v>28</v>
          </cell>
          <cell r="U145" t="str">
            <v>Hà Tây</v>
          </cell>
          <cell r="V145" t="str">
            <v>Kim Bồng, Kim Đường, Ứng Hòa, Hà Nội</v>
          </cell>
          <cell r="W145" t="str">
            <v>Xóm Lẻ, Triều Khúc, Thanh Xuân, HN</v>
          </cell>
          <cell r="X145" t="str">
            <v>0978.535.788</v>
          </cell>
          <cell r="AB145" t="str">
            <v>112069443</v>
          </cell>
          <cell r="AC145" t="str">
            <v>24/12/2010</v>
          </cell>
          <cell r="AD145" t="str">
            <v>Hà Nội</v>
          </cell>
          <cell r="AE145" t="str">
            <v>TC</v>
          </cell>
          <cell r="AF145" t="str">
            <v>ĐH Công nghiệp HN - hệ TC</v>
          </cell>
          <cell r="AG145" t="str">
            <v>Chính quy</v>
          </cell>
          <cell r="AH145" t="str">
            <v>Công nghệ Thông tin</v>
          </cell>
          <cell r="AI145">
            <v>2010</v>
          </cell>
          <cell r="AJ145" t="str">
            <v>025704061396433</v>
          </cell>
          <cell r="AM145" t="str">
            <v>0</v>
          </cell>
          <cell r="AN145">
            <v>1.1000000000000001</v>
          </cell>
          <cell r="AO145">
            <v>2970000.0000000005</v>
          </cell>
          <cell r="AP145" t="str">
            <v>07/2013</v>
          </cell>
          <cell r="AS145">
            <v>4400000</v>
          </cell>
          <cell r="AT145">
            <v>150000</v>
          </cell>
          <cell r="AU145">
            <v>500000</v>
          </cell>
          <cell r="AV145">
            <v>130000</v>
          </cell>
          <cell r="AW145">
            <v>500000</v>
          </cell>
          <cell r="AX145" t="str">
            <v>chính thức</v>
          </cell>
          <cell r="AY145" t="str">
            <v>12 tháng</v>
          </cell>
          <cell r="AZ145" t="str">
            <v>01/05/2014</v>
          </cell>
          <cell r="BA145" t="str">
            <v>30/04/2015</v>
          </cell>
          <cell r="BB145">
            <v>12.133333333333333</v>
          </cell>
          <cell r="BC145" t="str">
            <v>x</v>
          </cell>
          <cell r="BD145" t="str">
            <v>x</v>
          </cell>
          <cell r="BE145" t="str">
            <v>x</v>
          </cell>
          <cell r="BF145" t="str">
            <v>x</v>
          </cell>
          <cell r="BG145" t="str">
            <v>x</v>
          </cell>
          <cell r="BI145" t="str">
            <v>x</v>
          </cell>
          <cell r="BK145" t="str">
            <v>x</v>
          </cell>
          <cell r="BL145" t="str">
            <v>Độc thân</v>
          </cell>
          <cell r="BT145" t="str">
            <v/>
          </cell>
          <cell r="BU145" t="str">
            <v/>
          </cell>
          <cell r="BV145">
            <v>42104</v>
          </cell>
          <cell r="BW145" t="str">
            <v>8102000412</v>
          </cell>
          <cell r="BZ145" t="str">
            <v>N1</v>
          </cell>
          <cell r="CA145">
            <v>14</v>
          </cell>
          <cell r="CB145" t="str">
            <v>HOÀNG VĂN HUẤN</v>
          </cell>
          <cell r="CC145">
            <v>13</v>
          </cell>
        </row>
        <row r="146">
          <cell r="C146" t="str">
            <v>CNF_139</v>
          </cell>
          <cell r="D146" t="str">
            <v>Nguyễn Thị Xoan Anh</v>
          </cell>
          <cell r="E146" t="str">
            <v>Nữ</v>
          </cell>
          <cell r="F146" t="str">
            <v>cf023</v>
          </cell>
          <cell r="G146" t="str">
            <v>Phòng Kinh doanh</v>
          </cell>
          <cell r="H146" t="str">
            <v>Nhân viên Điều phối</v>
          </cell>
          <cell r="I146" t="str">
            <v>181 Giảng Võ, Đống Đa, Hà Nội</v>
          </cell>
          <cell r="J146" t="str">
            <v>05/08/2013</v>
          </cell>
          <cell r="K146">
            <v>5</v>
          </cell>
          <cell r="L146">
            <v>8</v>
          </cell>
          <cell r="M146">
            <v>2013</v>
          </cell>
          <cell r="N146" t="str">
            <v>OFF</v>
          </cell>
          <cell r="O146" t="str">
            <v>12/02/2014</v>
          </cell>
          <cell r="P146" t="str">
            <v>12/06/1988</v>
          </cell>
          <cell r="Q146">
            <v>12</v>
          </cell>
          <cell r="R146">
            <v>6</v>
          </cell>
          <cell r="S146">
            <v>1988</v>
          </cell>
          <cell r="T146">
            <v>26</v>
          </cell>
          <cell r="U146" t="str">
            <v>Hà Tây</v>
          </cell>
          <cell r="V146" t="str">
            <v>Xã Quảng Bị, huyện Chương Mỹ, Hà Nội</v>
          </cell>
          <cell r="W146" t="str">
            <v>Sn 10, ngõ 14, Lê Trọng Tấn, Hà Đông, Hà Nội</v>
          </cell>
          <cell r="X146" t="str">
            <v>0978.21.21.25</v>
          </cell>
          <cell r="Z146" t="str">
            <v>anhntx@canifa.com</v>
          </cell>
          <cell r="AB146" t="str">
            <v>112255836</v>
          </cell>
          <cell r="AC146" t="str">
            <v>04/10/2005</v>
          </cell>
          <cell r="AD146" t="str">
            <v>Hà Tây</v>
          </cell>
          <cell r="AE146">
            <v>0</v>
          </cell>
          <cell r="AF146" t="str">
            <v>ĐH Ngoại thương</v>
          </cell>
          <cell r="AG146" t="str">
            <v>VHVL</v>
          </cell>
          <cell r="AH146" t="str">
            <v>kinh tế đối ngoại</v>
          </cell>
          <cell r="AI146">
            <v>2012</v>
          </cell>
          <cell r="AJ146" t="str">
            <v>'062704060013690</v>
          </cell>
          <cell r="AN146">
            <v>1.39</v>
          </cell>
          <cell r="AO146">
            <v>3752999.9999999995</v>
          </cell>
          <cell r="AP146" t="str">
            <v>Chưa</v>
          </cell>
          <cell r="AS146">
            <v>4250000</v>
          </cell>
          <cell r="AT146">
            <v>0</v>
          </cell>
          <cell r="AU146">
            <v>0</v>
          </cell>
          <cell r="AV146">
            <v>130000</v>
          </cell>
          <cell r="AX146" t="str">
            <v>chấm dứt HĐLĐ</v>
          </cell>
          <cell r="AY146" t="str">
            <v>06 tháng</v>
          </cell>
          <cell r="BB146" t="str">
            <v/>
          </cell>
          <cell r="BC146" t="str">
            <v>x</v>
          </cell>
          <cell r="BD146" t="str">
            <v>x</v>
          </cell>
          <cell r="BE146" t="str">
            <v>x</v>
          </cell>
          <cell r="BF146" t="str">
            <v>x</v>
          </cell>
          <cell r="BG146" t="str">
            <v>x</v>
          </cell>
          <cell r="BH146" t="str">
            <v>x</v>
          </cell>
          <cell r="BI146" t="str">
            <v>x</v>
          </cell>
          <cell r="BJ146" t="str">
            <v>x</v>
          </cell>
          <cell r="BL146" t="str">
            <v>Độc thân</v>
          </cell>
          <cell r="BT146" t="str">
            <v/>
          </cell>
          <cell r="BU146" t="str">
            <v/>
          </cell>
          <cell r="BV146" t="str">
            <v/>
          </cell>
          <cell r="BZ146" t="str">
            <v>N2</v>
          </cell>
          <cell r="CA146">
            <v>14</v>
          </cell>
          <cell r="CB146" t="str">
            <v>NGUYỄN THỊ XOAN ANH</v>
          </cell>
          <cell r="CC146" t="str">
            <v>-</v>
          </cell>
        </row>
        <row r="147">
          <cell r="C147" t="str">
            <v>CNF_140</v>
          </cell>
          <cell r="D147" t="str">
            <v>Bùi Thu Hiền</v>
          </cell>
          <cell r="E147" t="str">
            <v>Nữ</v>
          </cell>
          <cell r="F147" t="str">
            <v>cf023</v>
          </cell>
          <cell r="G147" t="str">
            <v>Phòng Kinh doanh</v>
          </cell>
          <cell r="H147" t="str">
            <v>Nhân viên Điều phối</v>
          </cell>
          <cell r="I147" t="str">
            <v>181 Giảng Võ, Đống Đa, Hà Nội</v>
          </cell>
          <cell r="J147" t="str">
            <v>05/09/2013</v>
          </cell>
          <cell r="K147">
            <v>5</v>
          </cell>
          <cell r="L147">
            <v>9</v>
          </cell>
          <cell r="M147">
            <v>2013</v>
          </cell>
          <cell r="N147" t="str">
            <v>ON</v>
          </cell>
          <cell r="P147" t="str">
            <v>21/05/1987</v>
          </cell>
          <cell r="Q147">
            <v>21</v>
          </cell>
          <cell r="R147">
            <v>5</v>
          </cell>
          <cell r="S147">
            <v>1987</v>
          </cell>
          <cell r="T147">
            <v>27</v>
          </cell>
          <cell r="V147" t="str">
            <v>P203 A5 Vạn Phúc, Liễu Giai, Ba Đình, Hà Nội</v>
          </cell>
          <cell r="W147" t="str">
            <v>P203 A5 Vạn Phúc, Liễu Giai, Ba Đình, Hà Nội</v>
          </cell>
          <cell r="X147" t="str">
            <v>0988407188</v>
          </cell>
          <cell r="Z147" t="str">
            <v>hienbt@canifa.com</v>
          </cell>
          <cell r="AA147" t="str">
            <v>hien_kd.canifa</v>
          </cell>
          <cell r="AB147" t="str">
            <v>012419470</v>
          </cell>
          <cell r="AC147" t="str">
            <v>25/03/2001</v>
          </cell>
          <cell r="AD147" t="str">
            <v>Hà Nội</v>
          </cell>
          <cell r="AE147">
            <v>0</v>
          </cell>
          <cell r="AF147" t="str">
            <v>ĐH Kinh tế Quốc dân</v>
          </cell>
          <cell r="AG147" t="str">
            <v>Chính quy</v>
          </cell>
          <cell r="AH147" t="str">
            <v>Kế toán</v>
          </cell>
          <cell r="AI147">
            <v>2010</v>
          </cell>
          <cell r="AM147" t="str">
            <v/>
          </cell>
          <cell r="AN147">
            <v>1.39</v>
          </cell>
          <cell r="AO147">
            <v>3752999.9999999995</v>
          </cell>
          <cell r="AP147" t="str">
            <v>05/2014</v>
          </cell>
          <cell r="AQ147">
            <v>4250000</v>
          </cell>
          <cell r="AS147">
            <v>5500000</v>
          </cell>
          <cell r="AT147">
            <v>100000</v>
          </cell>
          <cell r="AU147">
            <v>100000</v>
          </cell>
          <cell r="AV147">
            <v>130000</v>
          </cell>
          <cell r="AW147">
            <v>0</v>
          </cell>
          <cell r="AX147" t="str">
            <v>chính thức</v>
          </cell>
          <cell r="AY147" t="str">
            <v>12 tháng</v>
          </cell>
          <cell r="AZ147" t="str">
            <v>01/05/2014</v>
          </cell>
          <cell r="BA147" t="str">
            <v>30/04/2015</v>
          </cell>
          <cell r="BB147">
            <v>12.133333333333333</v>
          </cell>
          <cell r="BD147" t="str">
            <v>x</v>
          </cell>
          <cell r="BE147" t="str">
            <v>x</v>
          </cell>
          <cell r="BF147" t="str">
            <v>x</v>
          </cell>
          <cell r="BG147" t="str">
            <v>x</v>
          </cell>
          <cell r="BH147" t="str">
            <v>x</v>
          </cell>
          <cell r="BJ147" t="str">
            <v>x</v>
          </cell>
          <cell r="BL147" t="str">
            <v>Có gia đình</v>
          </cell>
          <cell r="BM147" t="str">
            <v>Trần Hùng Sơn</v>
          </cell>
          <cell r="BT147" t="str">
            <v/>
          </cell>
          <cell r="BU147" t="str">
            <v/>
          </cell>
          <cell r="BV147">
            <v>42104</v>
          </cell>
          <cell r="BZ147" t="str">
            <v>N2</v>
          </cell>
          <cell r="CA147">
            <v>14</v>
          </cell>
          <cell r="CB147" t="str">
            <v>BÙI THU HIỀN</v>
          </cell>
          <cell r="CC147">
            <v>8</v>
          </cell>
        </row>
        <row r="148">
          <cell r="C148" t="str">
            <v>CNF_141</v>
          </cell>
          <cell r="D148" t="str">
            <v>Trần Thanh Hoa</v>
          </cell>
          <cell r="E148" t="str">
            <v>Nữ</v>
          </cell>
          <cell r="F148" t="str">
            <v>cf117</v>
          </cell>
          <cell r="G148" t="str">
            <v>BP.Chăm sóc khách hàng</v>
          </cell>
          <cell r="H148" t="str">
            <v>Nhân viên Sale online</v>
          </cell>
          <cell r="I148" t="str">
            <v>181 Giảng Võ, Đống Đa, Hà Nội</v>
          </cell>
          <cell r="J148" t="str">
            <v>11/07/2011</v>
          </cell>
          <cell r="K148">
            <v>11</v>
          </cell>
          <cell r="L148">
            <v>7</v>
          </cell>
          <cell r="M148">
            <v>2011</v>
          </cell>
          <cell r="N148" t="str">
            <v>ON</v>
          </cell>
          <cell r="P148" t="str">
            <v>17/04/1982</v>
          </cell>
          <cell r="Q148">
            <v>17</v>
          </cell>
          <cell r="R148">
            <v>4</v>
          </cell>
          <cell r="S148">
            <v>1982</v>
          </cell>
          <cell r="T148">
            <v>32</v>
          </cell>
          <cell r="U148" t="str">
            <v>Bắc Kan</v>
          </cell>
          <cell r="V148" t="str">
            <v>12/23 ngõ 165 Thái Hà, Láng Hạ, Đống Đa, HN</v>
          </cell>
          <cell r="W148" t="str">
            <v>12/23 ngõ 165 Thái Hà, Láng Hạ, Đống Đa, HN</v>
          </cell>
          <cell r="X148" t="str">
            <v>0972.050.301</v>
          </cell>
          <cell r="Z148" t="str">
            <v>hoatt@canifa.com</v>
          </cell>
          <cell r="AB148" t="str">
            <v>113105124</v>
          </cell>
          <cell r="AC148" t="str">
            <v>20/03/1999</v>
          </cell>
          <cell r="AD148" t="str">
            <v>Hòa Bình</v>
          </cell>
          <cell r="AE148" t="str">
            <v>ĐH</v>
          </cell>
          <cell r="AF148" t="str">
            <v>ĐH Khoa học Xã hội và Nhân văn</v>
          </cell>
          <cell r="AG148" t="str">
            <v>Chính quy</v>
          </cell>
          <cell r="AH148" t="str">
            <v>Quản trị Du lịch</v>
          </cell>
          <cell r="AI148">
            <v>2004</v>
          </cell>
          <cell r="AJ148" t="str">
            <v>019704060068231</v>
          </cell>
          <cell r="AM148" t="str">
            <v>0108008116</v>
          </cell>
          <cell r="AN148">
            <v>1.5</v>
          </cell>
          <cell r="AO148">
            <v>4050000</v>
          </cell>
          <cell r="AP148" t="str">
            <v>01/2012</v>
          </cell>
          <cell r="AS148">
            <v>7150000</v>
          </cell>
          <cell r="AT148">
            <v>400000</v>
          </cell>
          <cell r="AU148">
            <v>0</v>
          </cell>
          <cell r="AV148">
            <v>130000</v>
          </cell>
          <cell r="AW148">
            <v>0</v>
          </cell>
          <cell r="AX148" t="str">
            <v>chính thức</v>
          </cell>
          <cell r="AY148" t="str">
            <v>24 tháng</v>
          </cell>
          <cell r="AZ148" t="str">
            <v>01/09/2012</v>
          </cell>
          <cell r="BA148" t="str">
            <v>31/08/2014</v>
          </cell>
          <cell r="BB148">
            <v>24.3</v>
          </cell>
          <cell r="BC148" t="str">
            <v>x</v>
          </cell>
          <cell r="BD148" t="str">
            <v>x</v>
          </cell>
          <cell r="BF148" t="str">
            <v>x</v>
          </cell>
          <cell r="BG148" t="str">
            <v>x</v>
          </cell>
          <cell r="BH148" t="str">
            <v>x</v>
          </cell>
          <cell r="BL148" t="str">
            <v>Có gia đình</v>
          </cell>
          <cell r="BM148" t="str">
            <v>Nguyễn Đăng Sáng</v>
          </cell>
          <cell r="BN148" t="str">
            <v>Nguyễn Minh Nhật - 2008</v>
          </cell>
          <cell r="BT148" t="str">
            <v/>
          </cell>
          <cell r="BU148" t="str">
            <v/>
          </cell>
          <cell r="BV148">
            <v>41862</v>
          </cell>
          <cell r="BW148" t="str">
            <v>8027931755</v>
          </cell>
          <cell r="BZ148" t="str">
            <v>N2</v>
          </cell>
          <cell r="CA148">
            <v>17</v>
          </cell>
          <cell r="CB148" t="str">
            <v>TRẦN THANH HOA</v>
          </cell>
          <cell r="CC148">
            <v>34</v>
          </cell>
        </row>
        <row r="149">
          <cell r="C149" t="str">
            <v>CNF_142</v>
          </cell>
          <cell r="D149" t="str">
            <v>Trần Mai Hương</v>
          </cell>
          <cell r="E149" t="str">
            <v>Nữ</v>
          </cell>
          <cell r="F149" t="str">
            <v>cf022</v>
          </cell>
          <cell r="G149" t="str">
            <v>Phòng Thiết kế</v>
          </cell>
          <cell r="H149" t="str">
            <v>Nhân viên thiết kế đồ họa</v>
          </cell>
          <cell r="I149" t="str">
            <v>181 Giảng Võ, Đống Đa, Hà Nội</v>
          </cell>
          <cell r="J149" t="str">
            <v>03/03/2014</v>
          </cell>
          <cell r="K149">
            <v>3</v>
          </cell>
          <cell r="L149">
            <v>3</v>
          </cell>
          <cell r="M149">
            <v>2014</v>
          </cell>
          <cell r="N149" t="str">
            <v>ON</v>
          </cell>
          <cell r="O149" t="str">
            <v>01/12/2013</v>
          </cell>
          <cell r="P149" t="str">
            <v>07/09/1988</v>
          </cell>
          <cell r="Q149">
            <v>7</v>
          </cell>
          <cell r="R149">
            <v>9</v>
          </cell>
          <cell r="S149">
            <v>1988</v>
          </cell>
          <cell r="T149">
            <v>26</v>
          </cell>
          <cell r="U149" t="str">
            <v>Nghệ An</v>
          </cell>
          <cell r="V149" t="str">
            <v>18 ngõ 63 Vũ Trọng Phụng ,Thanh Xuân Hà Nội</v>
          </cell>
          <cell r="W149" t="str">
            <v>18 ngõ 63 Vũ Trọng Phụng ,Thanh Xuân Hà Nội</v>
          </cell>
          <cell r="X149" t="str">
            <v>01223388890</v>
          </cell>
          <cell r="Y149">
            <v>122</v>
          </cell>
          <cell r="Z149" t="str">
            <v>huongtm@canifa.com</v>
          </cell>
          <cell r="AB149" t="str">
            <v>012532344</v>
          </cell>
          <cell r="AC149" t="str">
            <v xml:space="preserve">12/10/2010 </v>
          </cell>
          <cell r="AD149" t="str">
            <v>Hà Nội</v>
          </cell>
          <cell r="AE149" t="str">
            <v>ĐH</v>
          </cell>
          <cell r="AF149" t="str">
            <v>Viện ĐH mở HN</v>
          </cell>
          <cell r="AG149" t="str">
            <v>Chính quy</v>
          </cell>
          <cell r="AH149" t="str">
            <v>Thiết kế thời trang</v>
          </cell>
          <cell r="AI149">
            <v>2011</v>
          </cell>
          <cell r="AJ149" t="str">
            <v>025704061373133</v>
          </cell>
          <cell r="AM149" t="str">
            <v>0</v>
          </cell>
          <cell r="AN149">
            <v>1.39</v>
          </cell>
          <cell r="AO149">
            <v>3752999.9999999995</v>
          </cell>
          <cell r="AP149" t="str">
            <v>Chưa</v>
          </cell>
          <cell r="AQ149">
            <v>5950000</v>
          </cell>
          <cell r="AS149">
            <v>8000000</v>
          </cell>
          <cell r="AT149">
            <v>100000</v>
          </cell>
          <cell r="AV149">
            <v>130000</v>
          </cell>
          <cell r="AW149">
            <v>0</v>
          </cell>
          <cell r="AX149" t="str">
            <v>chính thức</v>
          </cell>
          <cell r="AY149" t="str">
            <v>06 tháng</v>
          </cell>
          <cell r="AZ149" t="str">
            <v>01/04/2014</v>
          </cell>
          <cell r="BA149" t="str">
            <v>30/09/2014</v>
          </cell>
          <cell r="BB149">
            <v>6.0666666666666664</v>
          </cell>
          <cell r="BC149" t="str">
            <v>x</v>
          </cell>
          <cell r="BL149" t="str">
            <v>Độc thân</v>
          </cell>
          <cell r="BT149" t="str">
            <v/>
          </cell>
          <cell r="BU149" t="str">
            <v/>
          </cell>
          <cell r="BV149">
            <v>41892</v>
          </cell>
          <cell r="BW149" t="str">
            <v>8293667268</v>
          </cell>
          <cell r="BZ149" t="str">
            <v>N2</v>
          </cell>
          <cell r="CA149">
            <v>10</v>
          </cell>
          <cell r="CB149" t="str">
            <v>TRẦN MAI HƯƠNG</v>
          </cell>
          <cell r="CC149">
            <v>2</v>
          </cell>
        </row>
        <row r="150">
          <cell r="C150" t="str">
            <v>CNF_143</v>
          </cell>
          <cell r="D150" t="str">
            <v>Đỗ Văn Cương</v>
          </cell>
          <cell r="E150" t="str">
            <v>Nam</v>
          </cell>
          <cell r="F150" t="str">
            <v>cf023</v>
          </cell>
          <cell r="G150" t="str">
            <v>Phòng Kinh doanh</v>
          </cell>
          <cell r="H150" t="str">
            <v>Nhân viên Trưng bày</v>
          </cell>
          <cell r="I150" t="str">
            <v>181 Giảng Võ, Đống Đa, Hà Nội</v>
          </cell>
          <cell r="J150" t="str">
            <v>11/12/2012</v>
          </cell>
          <cell r="K150">
            <v>11</v>
          </cell>
          <cell r="L150">
            <v>12</v>
          </cell>
          <cell r="M150">
            <v>2012</v>
          </cell>
          <cell r="N150" t="str">
            <v>ON</v>
          </cell>
          <cell r="P150" t="str">
            <v>06/09/1990</v>
          </cell>
          <cell r="Q150">
            <v>6</v>
          </cell>
          <cell r="R150">
            <v>9</v>
          </cell>
          <cell r="S150">
            <v>1990</v>
          </cell>
          <cell r="T150">
            <v>24</v>
          </cell>
          <cell r="V150" t="str">
            <v>TT Vĩnh Tuy, Bắc Quang, Hà Giang</v>
          </cell>
          <cell r="W150" t="str">
            <v>Sn30, ngõ 299, Cầu Giấy, Hà Nội</v>
          </cell>
          <cell r="X150" t="str">
            <v>0989341691</v>
          </cell>
          <cell r="Y150">
            <v>122</v>
          </cell>
          <cell r="Z150" t="str">
            <v>cuongdv@canifa.com</v>
          </cell>
          <cell r="AB150" t="str">
            <v>073269097</v>
          </cell>
          <cell r="AC150" t="str">
            <v>02/12/2008</v>
          </cell>
          <cell r="AD150" t="str">
            <v>Hà Giang</v>
          </cell>
          <cell r="AE150" t="str">
            <v>NG</v>
          </cell>
          <cell r="AF150" t="str">
            <v>CĐ Du lịch HN - Chứng chỉ</v>
          </cell>
          <cell r="AG150" t="str">
            <v>Chứng chỉ</v>
          </cell>
          <cell r="AH150" t="str">
            <v>Nấu ăn</v>
          </cell>
          <cell r="AI150">
            <v>2010</v>
          </cell>
          <cell r="AJ150" t="str">
            <v>062704060006783</v>
          </cell>
          <cell r="AM150" t="str">
            <v>0</v>
          </cell>
          <cell r="AN150">
            <v>1.39</v>
          </cell>
          <cell r="AO150">
            <v>3752999.9999999995</v>
          </cell>
          <cell r="AP150" t="str">
            <v>07/2013</v>
          </cell>
          <cell r="AS150">
            <v>7000000</v>
          </cell>
          <cell r="AT150">
            <v>100000</v>
          </cell>
          <cell r="AU150">
            <v>300000</v>
          </cell>
          <cell r="AV150">
            <v>130000</v>
          </cell>
          <cell r="AW150">
            <v>0</v>
          </cell>
          <cell r="AX150" t="str">
            <v>chính thức</v>
          </cell>
          <cell r="AY150" t="str">
            <v>12 tháng</v>
          </cell>
          <cell r="AZ150" t="str">
            <v>01/03/2014</v>
          </cell>
          <cell r="BA150" t="str">
            <v>28/02/2015</v>
          </cell>
          <cell r="BB150">
            <v>12.133333333333333</v>
          </cell>
          <cell r="BC150" t="str">
            <v>x</v>
          </cell>
          <cell r="BD150" t="str">
            <v>x</v>
          </cell>
          <cell r="BI150" t="str">
            <v>x</v>
          </cell>
          <cell r="BL150" t="str">
            <v>Độc thân</v>
          </cell>
          <cell r="BT150" t="str">
            <v/>
          </cell>
          <cell r="BU150" t="str">
            <v/>
          </cell>
          <cell r="BV150">
            <v>42043</v>
          </cell>
          <cell r="BZ150" t="str">
            <v>N2</v>
          </cell>
          <cell r="CA150">
            <v>14</v>
          </cell>
          <cell r="CB150" t="str">
            <v>ĐỖ VĂN CƯƠNG</v>
          </cell>
          <cell r="CC150">
            <v>17</v>
          </cell>
        </row>
        <row r="151">
          <cell r="C151" t="str">
            <v>CNF_144</v>
          </cell>
          <cell r="D151" t="str">
            <v>Lại Đức Thắng</v>
          </cell>
          <cell r="E151" t="str">
            <v>Nam</v>
          </cell>
          <cell r="F151" t="str">
            <v>cf023</v>
          </cell>
          <cell r="G151" t="str">
            <v>Phòng Kinh doanh</v>
          </cell>
          <cell r="H151" t="str">
            <v>Phụ trách Trưng bày</v>
          </cell>
          <cell r="I151" t="str">
            <v>181 Giảng Võ, Đống Đa, Hà Nội</v>
          </cell>
          <cell r="J151" t="str">
            <v>17/06/2013</v>
          </cell>
          <cell r="K151">
            <v>17</v>
          </cell>
          <cell r="L151">
            <v>6</v>
          </cell>
          <cell r="M151">
            <v>2013</v>
          </cell>
          <cell r="N151" t="str">
            <v>ON</v>
          </cell>
          <cell r="P151" t="str">
            <v>13/05/1990</v>
          </cell>
          <cell r="Q151">
            <v>13</v>
          </cell>
          <cell r="R151">
            <v>5</v>
          </cell>
          <cell r="S151">
            <v>1990</v>
          </cell>
          <cell r="T151">
            <v>24</v>
          </cell>
          <cell r="U151" t="str">
            <v>Thái Bình</v>
          </cell>
          <cell r="V151" t="str">
            <v>19 Hàng Thùng, Lý Thái Tổ, Hoàn Kiếm, Hà Nội</v>
          </cell>
          <cell r="W151" t="str">
            <v>19 Hàng Thùng, Lý Thái Tổ, Hoàn Kiếm, Hà Nội</v>
          </cell>
          <cell r="X151" t="str">
            <v>0978.676.656</v>
          </cell>
          <cell r="Z151" t="str">
            <v>thangld@canifa.com</v>
          </cell>
          <cell r="AB151" t="str">
            <v>151758110</v>
          </cell>
          <cell r="AC151" t="str">
            <v>09/12/2004</v>
          </cell>
          <cell r="AD151" t="str">
            <v>TP.Thái Bình</v>
          </cell>
          <cell r="AE151" t="str">
            <v>NG</v>
          </cell>
          <cell r="AJ151" t="str">
            <v>062704060012857</v>
          </cell>
          <cell r="AM151" t="str">
            <v>0111223042</v>
          </cell>
          <cell r="AN151">
            <v>1.57</v>
          </cell>
          <cell r="AO151">
            <v>4239000</v>
          </cell>
          <cell r="AP151" t="str">
            <v>Chưa</v>
          </cell>
          <cell r="AS151">
            <v>6500000</v>
          </cell>
          <cell r="AT151">
            <v>100000</v>
          </cell>
          <cell r="AU151">
            <v>300000</v>
          </cell>
          <cell r="AV151">
            <v>130000</v>
          </cell>
          <cell r="AW151">
            <v>0</v>
          </cell>
          <cell r="AX151" t="str">
            <v>chính thức</v>
          </cell>
          <cell r="AY151" t="str">
            <v>24 tháng</v>
          </cell>
          <cell r="AZ151" t="str">
            <v>17/02/2014</v>
          </cell>
          <cell r="BA151" t="str">
            <v>16/02/2016</v>
          </cell>
          <cell r="BB151">
            <v>24.3</v>
          </cell>
          <cell r="BC151" t="str">
            <v>x</v>
          </cell>
          <cell r="BD151" t="str">
            <v>x</v>
          </cell>
          <cell r="BE151" t="str">
            <v>x</v>
          </cell>
          <cell r="BF151" t="str">
            <v>x</v>
          </cell>
          <cell r="BG151" t="str">
            <v>x</v>
          </cell>
          <cell r="BI151" t="str">
            <v>x</v>
          </cell>
          <cell r="BJ151" t="str">
            <v>x</v>
          </cell>
          <cell r="BL151" t="str">
            <v>Độc thân</v>
          </cell>
          <cell r="BT151" t="str">
            <v/>
          </cell>
          <cell r="BU151" t="str">
            <v/>
          </cell>
          <cell r="BV151">
            <v>42396</v>
          </cell>
          <cell r="BZ151" t="str">
            <v>N4</v>
          </cell>
          <cell r="CA151">
            <v>14</v>
          </cell>
          <cell r="CB151" t="str">
            <v>LẠI ĐỨC THẮNG</v>
          </cell>
          <cell r="CC151">
            <v>11</v>
          </cell>
        </row>
        <row r="152">
          <cell r="C152" t="str">
            <v>CNF_145</v>
          </cell>
          <cell r="D152" t="str">
            <v>Tạ Thị Thu Hiền</v>
          </cell>
          <cell r="E152" t="str">
            <v>Nữ</v>
          </cell>
          <cell r="F152" t="str">
            <v>cf023</v>
          </cell>
          <cell r="G152" t="str">
            <v>Phòng Kinh doanh</v>
          </cell>
          <cell r="H152" t="str">
            <v>Nhân viên Trưng bày</v>
          </cell>
          <cell r="I152" t="str">
            <v>181 Giảng Võ, Đống Đa, Hà Nội</v>
          </cell>
          <cell r="J152" t="str">
            <v>17/06/2013</v>
          </cell>
          <cell r="K152">
            <v>17</v>
          </cell>
          <cell r="L152">
            <v>6</v>
          </cell>
          <cell r="M152">
            <v>2013</v>
          </cell>
          <cell r="N152" t="str">
            <v>ON</v>
          </cell>
          <cell r="P152" t="str">
            <v>17/09/1986</v>
          </cell>
          <cell r="Q152">
            <v>17</v>
          </cell>
          <cell r="R152">
            <v>9</v>
          </cell>
          <cell r="S152">
            <v>1986</v>
          </cell>
          <cell r="T152">
            <v>28</v>
          </cell>
          <cell r="U152" t="str">
            <v>Thái Nguyên</v>
          </cell>
          <cell r="V152" t="str">
            <v>TK6, thi trấn Ba Hàng, huyện Phổ Yên, tỉnh Thái Nguyên</v>
          </cell>
          <cell r="W152" t="str">
            <v>số 9, ngõ 366/36 Ngọc Lâm, Long Biên, Hà Nội</v>
          </cell>
          <cell r="X152" t="str">
            <v>0979.510.986</v>
          </cell>
          <cell r="Z152" t="str">
            <v>hienttt@canifa.com</v>
          </cell>
          <cell r="AB152" t="str">
            <v>091089618</v>
          </cell>
          <cell r="AC152" t="str">
            <v>16/10/2006</v>
          </cell>
          <cell r="AD152" t="str">
            <v>Thái Nguyên</v>
          </cell>
          <cell r="AE152" t="str">
            <v>ĐH</v>
          </cell>
          <cell r="AF152" t="str">
            <v>ĐH Giao thông vận tải</v>
          </cell>
          <cell r="AG152" t="str">
            <v>Tại chức</v>
          </cell>
          <cell r="AH152" t="str">
            <v>Kinh tế vận tải sắt</v>
          </cell>
          <cell r="AI152">
            <v>2011</v>
          </cell>
          <cell r="AJ152" t="str">
            <v>062704060012842</v>
          </cell>
          <cell r="AN152">
            <v>1.39</v>
          </cell>
          <cell r="AO152">
            <v>3752999.9999999995</v>
          </cell>
          <cell r="AP152" t="str">
            <v>Chưa</v>
          </cell>
          <cell r="AS152">
            <v>6000000</v>
          </cell>
          <cell r="AT152">
            <v>100000</v>
          </cell>
          <cell r="AU152">
            <v>300000</v>
          </cell>
          <cell r="AV152">
            <v>130000</v>
          </cell>
          <cell r="AW152">
            <v>0</v>
          </cell>
          <cell r="AX152" t="str">
            <v>chính thức</v>
          </cell>
          <cell r="AY152" t="str">
            <v>12 tháng</v>
          </cell>
          <cell r="AZ152" t="str">
            <v>17/02/2014</v>
          </cell>
          <cell r="BA152" t="str">
            <v>16/02/2015</v>
          </cell>
          <cell r="BB152">
            <v>12.133333333333333</v>
          </cell>
          <cell r="BC152" t="str">
            <v>x</v>
          </cell>
          <cell r="BD152" t="str">
            <v>x</v>
          </cell>
          <cell r="BE152" t="str">
            <v>x</v>
          </cell>
          <cell r="BG152" t="str">
            <v>x</v>
          </cell>
          <cell r="BH152" t="str">
            <v>x</v>
          </cell>
          <cell r="BI152" t="str">
            <v>x</v>
          </cell>
          <cell r="BJ152" t="str">
            <v>x</v>
          </cell>
          <cell r="BL152" t="str">
            <v>Có gia đình</v>
          </cell>
          <cell r="BM152" t="str">
            <v>Nguyễn Đăng Hoa</v>
          </cell>
          <cell r="BN152" t="str">
            <v>Nguyễn Nhã Uyên - 2010</v>
          </cell>
          <cell r="BT152" t="str">
            <v/>
          </cell>
          <cell r="BU152" t="str">
            <v/>
          </cell>
          <cell r="BV152">
            <v>42031</v>
          </cell>
          <cell r="BZ152" t="str">
            <v>N2</v>
          </cell>
          <cell r="CA152">
            <v>14</v>
          </cell>
          <cell r="CB152" t="str">
            <v>TẠ THỊ THU HIỀN</v>
          </cell>
          <cell r="CC152">
            <v>11</v>
          </cell>
        </row>
        <row r="153">
          <cell r="C153" t="str">
            <v>CNF_146</v>
          </cell>
          <cell r="D153" t="str">
            <v>Nguyễn Thị Linh Chi</v>
          </cell>
          <cell r="E153" t="str">
            <v>Nữ</v>
          </cell>
          <cell r="F153" t="str">
            <v>cf023</v>
          </cell>
          <cell r="G153" t="str">
            <v>Phòng Kinh doanh</v>
          </cell>
          <cell r="H153" t="str">
            <v>Nhân viên Trưng bày</v>
          </cell>
          <cell r="I153" t="str">
            <v>181 Giảng Võ, Đống Đa, Hà Nội</v>
          </cell>
          <cell r="J153" t="str">
            <v>11/07/2013</v>
          </cell>
          <cell r="K153">
            <v>11</v>
          </cell>
          <cell r="L153">
            <v>7</v>
          </cell>
          <cell r="M153">
            <v>2013</v>
          </cell>
          <cell r="N153" t="str">
            <v>ON</v>
          </cell>
          <cell r="P153" t="str">
            <v>17/08/1990</v>
          </cell>
          <cell r="Q153">
            <v>17</v>
          </cell>
          <cell r="R153">
            <v>8</v>
          </cell>
          <cell r="S153">
            <v>1990</v>
          </cell>
          <cell r="T153">
            <v>24</v>
          </cell>
          <cell r="U153" t="str">
            <v>Hà Nội</v>
          </cell>
          <cell r="V153" t="str">
            <v>Số 4/366/36 Ngọc Lâm, Long Biên, Hà Nội</v>
          </cell>
          <cell r="W153" t="str">
            <v>Số 4/366/36 Ngọc Lâm, Long Biên, Hà Nội</v>
          </cell>
          <cell r="X153" t="str">
            <v>0986.057.053</v>
          </cell>
          <cell r="Z153" t="str">
            <v>chintl2@canifa.com</v>
          </cell>
          <cell r="AB153" t="str">
            <v>012895161</v>
          </cell>
          <cell r="AC153" t="str">
            <v>21/06/2006</v>
          </cell>
          <cell r="AD153" t="str">
            <v>Hà Nôi</v>
          </cell>
          <cell r="AE153" t="str">
            <v>CĐ</v>
          </cell>
          <cell r="AF153" t="str">
            <v>ĐH Lao động xã hội - hệ CĐ (đang bảo lưu)</v>
          </cell>
          <cell r="AG153" t="str">
            <v>Chính quy</v>
          </cell>
          <cell r="AH153" t="str">
            <v>Kế toán</v>
          </cell>
          <cell r="AI153">
            <v>2009</v>
          </cell>
          <cell r="AM153" t="str">
            <v>0111223032</v>
          </cell>
          <cell r="AN153">
            <v>1.39</v>
          </cell>
          <cell r="AO153">
            <v>3752999.9999999995</v>
          </cell>
          <cell r="AP153" t="str">
            <v>Chưa</v>
          </cell>
          <cell r="AS153">
            <v>6000000</v>
          </cell>
          <cell r="AT153">
            <v>100000</v>
          </cell>
          <cell r="AU153">
            <v>300000</v>
          </cell>
          <cell r="AV153">
            <v>130000</v>
          </cell>
          <cell r="AW153">
            <v>0</v>
          </cell>
          <cell r="AX153" t="str">
            <v>chính thức</v>
          </cell>
          <cell r="AY153" t="str">
            <v>06 tháng</v>
          </cell>
          <cell r="AZ153" t="str">
            <v>15/03/2014</v>
          </cell>
          <cell r="BA153" t="str">
            <v>14/09/2014</v>
          </cell>
          <cell r="BB153">
            <v>6.1</v>
          </cell>
          <cell r="BC153" t="str">
            <v>x</v>
          </cell>
          <cell r="BD153" t="str">
            <v>x</v>
          </cell>
          <cell r="BE153" t="str">
            <v>x</v>
          </cell>
          <cell r="BF153" t="str">
            <v>x</v>
          </cell>
          <cell r="BI153" t="str">
            <v>x</v>
          </cell>
          <cell r="BJ153" t="str">
            <v>x</v>
          </cell>
          <cell r="BL153" t="str">
            <v>Độc thân</v>
          </cell>
          <cell r="BT153" t="str">
            <v/>
          </cell>
          <cell r="BU153" t="str">
            <v/>
          </cell>
          <cell r="BV153">
            <v>41876</v>
          </cell>
          <cell r="BZ153" t="str">
            <v>N2</v>
          </cell>
          <cell r="CA153">
            <v>14</v>
          </cell>
          <cell r="CB153" t="str">
            <v>NGUYỄN THỊ LINH CHI</v>
          </cell>
          <cell r="CC153">
            <v>10</v>
          </cell>
        </row>
        <row r="154">
          <cell r="C154" t="str">
            <v>CNF_147</v>
          </cell>
          <cell r="D154" t="str">
            <v>Nguyễn Ngọc Yến</v>
          </cell>
          <cell r="E154" t="str">
            <v>Nữ</v>
          </cell>
          <cell r="F154" t="str">
            <v>cf023</v>
          </cell>
          <cell r="G154" t="str">
            <v>Phòng Kinh doanh</v>
          </cell>
          <cell r="H154" t="str">
            <v>Nhân viên Trưng bày</v>
          </cell>
          <cell r="I154" t="str">
            <v>181 Giảng Võ, Đống Đa, Hà Nội</v>
          </cell>
          <cell r="J154" t="str">
            <v>15/07/2013</v>
          </cell>
          <cell r="K154">
            <v>15</v>
          </cell>
          <cell r="L154">
            <v>7</v>
          </cell>
          <cell r="M154">
            <v>2013</v>
          </cell>
          <cell r="N154" t="str">
            <v>ON</v>
          </cell>
          <cell r="P154" t="str">
            <v>07/10/1987</v>
          </cell>
          <cell r="Q154">
            <v>7</v>
          </cell>
          <cell r="R154">
            <v>10</v>
          </cell>
          <cell r="S154">
            <v>1987</v>
          </cell>
          <cell r="T154">
            <v>27</v>
          </cell>
          <cell r="U154" t="str">
            <v>Nam Định</v>
          </cell>
          <cell r="V154" t="str">
            <v>24 ngõ 94 Ngọc Hà, Ba Đình, Hà Nội</v>
          </cell>
          <cell r="W154" t="str">
            <v>24 ngõ 94 Ngọc Hà, Ba Đình, Hà Nội</v>
          </cell>
          <cell r="X154" t="str">
            <v>0918.220.112</v>
          </cell>
          <cell r="Z154" t="str">
            <v>yennn@canifa.com</v>
          </cell>
          <cell r="AB154" t="str">
            <v>012741314</v>
          </cell>
          <cell r="AC154" t="str">
            <v>01/09/2004</v>
          </cell>
          <cell r="AD154" t="str">
            <v>Hà Nôi</v>
          </cell>
          <cell r="AE154" t="str">
            <v>NG</v>
          </cell>
          <cell r="AF154" t="str">
            <v>ĐH Mỹ thuật Công nghiệp</v>
          </cell>
          <cell r="AJ154" t="str">
            <v>062704060013652</v>
          </cell>
          <cell r="AM154" t="str">
            <v>0109093590</v>
          </cell>
          <cell r="AN154">
            <v>1.39</v>
          </cell>
          <cell r="AO154">
            <v>3752999.9999999995</v>
          </cell>
          <cell r="AP154" t="str">
            <v>Chưa</v>
          </cell>
          <cell r="AS154">
            <v>6500000</v>
          </cell>
          <cell r="AT154">
            <v>100000</v>
          </cell>
          <cell r="AU154">
            <v>300000</v>
          </cell>
          <cell r="AV154">
            <v>130000</v>
          </cell>
          <cell r="AW154">
            <v>0</v>
          </cell>
          <cell r="AX154" t="str">
            <v>chính thức</v>
          </cell>
          <cell r="AY154" t="str">
            <v>12 tháng</v>
          </cell>
          <cell r="AZ154" t="str">
            <v>15/03/2014</v>
          </cell>
          <cell r="BA154" t="str">
            <v>14/03/2015</v>
          </cell>
          <cell r="BB154">
            <v>12.133333333333333</v>
          </cell>
          <cell r="BC154" t="str">
            <v>x</v>
          </cell>
          <cell r="BD154" t="str">
            <v>x</v>
          </cell>
          <cell r="BE154" t="str">
            <v>x</v>
          </cell>
          <cell r="BF154" t="str">
            <v>x</v>
          </cell>
          <cell r="BG154" t="str">
            <v>x</v>
          </cell>
          <cell r="BI154" t="str">
            <v>x</v>
          </cell>
          <cell r="BJ154" t="str">
            <v>x</v>
          </cell>
          <cell r="BL154" t="str">
            <v>Có gia đình</v>
          </cell>
          <cell r="BM154" t="str">
            <v>Vũ Tiến Mạnh</v>
          </cell>
          <cell r="BN154" t="str">
            <v>Vũ Anh Thư - 2012</v>
          </cell>
          <cell r="BT154" t="str">
            <v/>
          </cell>
          <cell r="BU154" t="str">
            <v/>
          </cell>
          <cell r="BV154">
            <v>42057</v>
          </cell>
          <cell r="BZ154" t="str">
            <v>N2</v>
          </cell>
          <cell r="CA154">
            <v>14</v>
          </cell>
          <cell r="CB154" t="str">
            <v>NGUYỄN NGỌC YẾN</v>
          </cell>
          <cell r="CC154">
            <v>10</v>
          </cell>
        </row>
        <row r="155">
          <cell r="C155" t="str">
            <v>CNF_148</v>
          </cell>
          <cell r="D155" t="str">
            <v>Phạm Nhật Minh</v>
          </cell>
          <cell r="E155" t="str">
            <v>Nam</v>
          </cell>
          <cell r="F155" t="str">
            <v>cf117</v>
          </cell>
          <cell r="G155" t="str">
            <v>BP.Chăm sóc khách hàng</v>
          </cell>
          <cell r="H155" t="str">
            <v>Nhân viên Quản trị Web</v>
          </cell>
          <cell r="I155" t="str">
            <v>181 Giảng Võ, Đống Đa, Hà Nội</v>
          </cell>
          <cell r="J155" t="str">
            <v>01/06/2011</v>
          </cell>
          <cell r="K155">
            <v>1</v>
          </cell>
          <cell r="L155">
            <v>6</v>
          </cell>
          <cell r="M155">
            <v>2011</v>
          </cell>
          <cell r="N155" t="str">
            <v>ON</v>
          </cell>
          <cell r="P155" t="str">
            <v>29/06/1982</v>
          </cell>
          <cell r="Q155">
            <v>29</v>
          </cell>
          <cell r="R155">
            <v>6</v>
          </cell>
          <cell r="S155">
            <v>1982</v>
          </cell>
          <cell r="T155">
            <v>32</v>
          </cell>
          <cell r="U155" t="str">
            <v>Hà Nam</v>
          </cell>
          <cell r="V155" t="str">
            <v>số 3, ngõ 260/28 TT Văn Công, tổ 26 P.Quan Hoa, Cầu Giấy, HN</v>
          </cell>
          <cell r="W155" t="str">
            <v>số 3, ngõ 260/28 TT Văn Công, tổ 26 P.Quan Hoa, Cầu Giấy, HN</v>
          </cell>
          <cell r="X155" t="str">
            <v>0904780137</v>
          </cell>
          <cell r="Y155">
            <v>104</v>
          </cell>
          <cell r="Z155" t="str">
            <v>minhpn@canifa.com</v>
          </cell>
          <cell r="AB155" t="str">
            <v>012165789</v>
          </cell>
          <cell r="AC155" t="str">
            <v>07/01/2011</v>
          </cell>
          <cell r="AD155" t="str">
            <v>CA Hà Nội</v>
          </cell>
          <cell r="AE155" t="str">
            <v>ĐH</v>
          </cell>
          <cell r="AF155" t="str">
            <v>ĐH Thương mại</v>
          </cell>
          <cell r="AG155" t="str">
            <v>Chính quy</v>
          </cell>
          <cell r="AH155" t="str">
            <v>Quản trị DNTM</v>
          </cell>
          <cell r="AI155">
            <v>2007</v>
          </cell>
          <cell r="AJ155" t="str">
            <v>025704061311964</v>
          </cell>
          <cell r="AM155" t="str">
            <v>0112071748</v>
          </cell>
          <cell r="AN155">
            <v>1.5</v>
          </cell>
          <cell r="AO155">
            <v>4050000</v>
          </cell>
          <cell r="AP155" t="str">
            <v>12/2011</v>
          </cell>
          <cell r="AS155">
            <v>12000000</v>
          </cell>
          <cell r="AT155">
            <v>100000</v>
          </cell>
          <cell r="AU155">
            <v>200000</v>
          </cell>
          <cell r="AV155">
            <v>130000</v>
          </cell>
          <cell r="AX155" t="str">
            <v>chính thức</v>
          </cell>
          <cell r="AY155" t="str">
            <v>12 tháng</v>
          </cell>
          <cell r="AZ155" t="str">
            <v>01/04/2014</v>
          </cell>
          <cell r="BA155" t="str">
            <v>31/03/2015</v>
          </cell>
          <cell r="BB155">
            <v>12.133333333333333</v>
          </cell>
          <cell r="BC155" t="str">
            <v>x</v>
          </cell>
          <cell r="BD155" t="str">
            <v>x</v>
          </cell>
          <cell r="BE155" t="str">
            <v>x</v>
          </cell>
          <cell r="BF155" t="str">
            <v>x</v>
          </cell>
          <cell r="BI155" t="str">
            <v>x</v>
          </cell>
          <cell r="BJ155" t="str">
            <v>x</v>
          </cell>
          <cell r="BL155" t="str">
            <v>Có gia đình</v>
          </cell>
          <cell r="BM155" t="str">
            <v>Nguyễn Ngọc Ly</v>
          </cell>
          <cell r="BN155" t="str">
            <v>Phạm Ngọc Xuân Anh - 2010</v>
          </cell>
          <cell r="BT155" t="str">
            <v/>
          </cell>
          <cell r="BU155" t="str">
            <v/>
          </cell>
          <cell r="BV155">
            <v>42074</v>
          </cell>
          <cell r="BW155" t="str">
            <v>8010264768</v>
          </cell>
          <cell r="BZ155" t="str">
            <v>N2</v>
          </cell>
          <cell r="CA155">
            <v>17</v>
          </cell>
          <cell r="CB155" t="str">
            <v>PHẠM NHẬT MINH</v>
          </cell>
          <cell r="CC155">
            <v>36</v>
          </cell>
        </row>
        <row r="156">
          <cell r="C156" t="str">
            <v>CNF_149</v>
          </cell>
          <cell r="D156" t="str">
            <v>Nguyễn Hải Yến</v>
          </cell>
          <cell r="E156" t="str">
            <v>Nữ</v>
          </cell>
          <cell r="F156" t="str">
            <v>cf115</v>
          </cell>
          <cell r="G156" t="str">
            <v>BP.Studio</v>
          </cell>
          <cell r="H156" t="str">
            <v>NV. Admin Studio</v>
          </cell>
          <cell r="I156" t="str">
            <v>181 Giảng Võ, Đống Đa, Hà Nội</v>
          </cell>
          <cell r="J156" t="str">
            <v>01/04/2013</v>
          </cell>
          <cell r="K156">
            <v>1</v>
          </cell>
          <cell r="L156">
            <v>4</v>
          </cell>
          <cell r="M156">
            <v>2013</v>
          </cell>
          <cell r="N156" t="str">
            <v>ON</v>
          </cell>
          <cell r="P156" t="str">
            <v>30/09/1991</v>
          </cell>
          <cell r="Q156">
            <v>30</v>
          </cell>
          <cell r="R156">
            <v>9</v>
          </cell>
          <cell r="S156">
            <v>1991</v>
          </cell>
          <cell r="T156">
            <v>23</v>
          </cell>
          <cell r="U156" t="str">
            <v>Thái Bình</v>
          </cell>
          <cell r="V156" t="str">
            <v>25, ngách 1/56, Ngô Sỹ Liên, Hà Nội</v>
          </cell>
          <cell r="W156" t="str">
            <v>P605B - D3 Phương Mai, Đống Đa, Hà Nội</v>
          </cell>
          <cell r="X156" t="str">
            <v>0923091991</v>
          </cell>
          <cell r="Y156">
            <v>122</v>
          </cell>
          <cell r="Z156" t="str">
            <v>yennh@canifa.com</v>
          </cell>
          <cell r="AA156" t="str">
            <v>yen_kd.canifa</v>
          </cell>
          <cell r="AB156" t="str">
            <v>012834759</v>
          </cell>
          <cell r="AC156" t="str">
            <v>26/02/2006</v>
          </cell>
          <cell r="AD156" t="str">
            <v>Hà Nội</v>
          </cell>
          <cell r="AE156" t="str">
            <v>TC</v>
          </cell>
          <cell r="AF156" t="str">
            <v>TC Kinh tế Hà Nội</v>
          </cell>
          <cell r="AG156" t="str">
            <v>Chính quy</v>
          </cell>
          <cell r="AH156" t="str">
            <v>Kế toán DN</v>
          </cell>
          <cell r="AI156">
            <v>2011</v>
          </cell>
          <cell r="AJ156" t="str">
            <v>062704060006798</v>
          </cell>
          <cell r="AM156" t="str">
            <v>0111188005</v>
          </cell>
          <cell r="AN156">
            <v>1.39</v>
          </cell>
          <cell r="AO156">
            <v>3752999.9999999995</v>
          </cell>
          <cell r="AP156" t="str">
            <v>08/2013</v>
          </cell>
          <cell r="AS156">
            <v>4950000</v>
          </cell>
          <cell r="AT156">
            <v>0</v>
          </cell>
          <cell r="AU156">
            <v>0</v>
          </cell>
          <cell r="AV156">
            <v>130000</v>
          </cell>
          <cell r="AX156" t="str">
            <v>chính thức</v>
          </cell>
          <cell r="AY156" t="str">
            <v>12 tháng</v>
          </cell>
          <cell r="AZ156" t="str">
            <v>01/05/2014</v>
          </cell>
          <cell r="BA156" t="str">
            <v>30/04/2015</v>
          </cell>
          <cell r="BB156">
            <v>12.133333333333333</v>
          </cell>
          <cell r="BC156" t="str">
            <v>x</v>
          </cell>
          <cell r="BE156" t="str">
            <v>x</v>
          </cell>
          <cell r="BH156" t="str">
            <v>x</v>
          </cell>
          <cell r="BI156" t="str">
            <v>x</v>
          </cell>
          <cell r="BL156" t="str">
            <v>Có gia đình</v>
          </cell>
          <cell r="BM156" t="str">
            <v>Nguyễn Quang Trung</v>
          </cell>
          <cell r="BN156" t="str">
            <v>Nguyễn Ngọc Yến Chi - 2011</v>
          </cell>
          <cell r="BT156" t="str">
            <v/>
          </cell>
          <cell r="BU156" t="str">
            <v/>
          </cell>
          <cell r="BV156">
            <v>42104</v>
          </cell>
          <cell r="BW156" t="str">
            <v>8100223815</v>
          </cell>
          <cell r="BZ156" t="str">
            <v>N2</v>
          </cell>
          <cell r="CA156">
            <v>15</v>
          </cell>
          <cell r="CB156" t="str">
            <v>NGUYỄN HẢI YẾN</v>
          </cell>
          <cell r="CC156">
            <v>13</v>
          </cell>
        </row>
        <row r="157">
          <cell r="C157" t="str">
            <v>CNF_150</v>
          </cell>
          <cell r="D157" t="str">
            <v>Doãn Thị Bích Ngọc</v>
          </cell>
          <cell r="E157" t="str">
            <v>Nữ</v>
          </cell>
          <cell r="F157" t="str">
            <v>cf115</v>
          </cell>
          <cell r="G157" t="str">
            <v>BP.Studio</v>
          </cell>
          <cell r="H157" t="str">
            <v>Nhân viên Stylist</v>
          </cell>
          <cell r="I157" t="str">
            <v>181 Giảng Võ, Đống Đa, Hà Nội</v>
          </cell>
          <cell r="J157" t="str">
            <v>02/08/2013</v>
          </cell>
          <cell r="K157">
            <v>2</v>
          </cell>
          <cell r="L157">
            <v>8</v>
          </cell>
          <cell r="M157">
            <v>2013</v>
          </cell>
          <cell r="N157" t="str">
            <v>OFF</v>
          </cell>
          <cell r="O157" t="str">
            <v>06/03/2014</v>
          </cell>
          <cell r="P157" t="str">
            <v>17/11/1989</v>
          </cell>
          <cell r="Q157">
            <v>17</v>
          </cell>
          <cell r="R157">
            <v>11</v>
          </cell>
          <cell r="S157">
            <v>1989</v>
          </cell>
          <cell r="T157">
            <v>25</v>
          </cell>
          <cell r="U157" t="str">
            <v>Hải Phòng</v>
          </cell>
          <cell r="V157" t="str">
            <v>Số 11 ngách 2 phụ 30, ngõ 152 Lê Lai, Máy Chai, Ngô Quyền, Hải Phòng</v>
          </cell>
          <cell r="W157" t="str">
            <v>Số 69, ngách 17, ngõ 264 Âu Cơ, Tây Hồ, Hà Nội</v>
          </cell>
          <cell r="X157" t="str">
            <v>0168.240.1266</v>
          </cell>
          <cell r="Z157" t="str">
            <v>bichngoc@canifa.com</v>
          </cell>
          <cell r="AB157" t="str">
            <v>031501178</v>
          </cell>
          <cell r="AC157" t="str">
            <v>23/06/2004</v>
          </cell>
          <cell r="AD157" t="str">
            <v>Hải phòng</v>
          </cell>
          <cell r="AE157">
            <v>0</v>
          </cell>
          <cell r="AF157" t="str">
            <v>ĐH Dân lập Hải Phòng</v>
          </cell>
          <cell r="AG157" t="str">
            <v>Chính quy</v>
          </cell>
          <cell r="AH157" t="str">
            <v>Kế toán Kiểm toán</v>
          </cell>
          <cell r="AI157">
            <v>2011</v>
          </cell>
          <cell r="AJ157" t="str">
            <v>062704060013667</v>
          </cell>
          <cell r="AN157">
            <v>1.39</v>
          </cell>
          <cell r="AO157">
            <v>3752999.9999999995</v>
          </cell>
          <cell r="AP157" t="str">
            <v>Chưa</v>
          </cell>
          <cell r="AS157">
            <v>7000000</v>
          </cell>
          <cell r="AT157">
            <v>0</v>
          </cell>
          <cell r="AU157">
            <v>0</v>
          </cell>
          <cell r="AV157">
            <v>130000</v>
          </cell>
          <cell r="AX157" t="str">
            <v>chấm dứt HĐLĐ</v>
          </cell>
          <cell r="AY157" t="str">
            <v>06 tháng</v>
          </cell>
          <cell r="AZ157" t="str">
            <v>01/10/2013</v>
          </cell>
          <cell r="BA157" t="str">
            <v>31/03/2014</v>
          </cell>
          <cell r="BB157">
            <v>6.0333333333333332</v>
          </cell>
          <cell r="BC157" t="str">
            <v>x</v>
          </cell>
          <cell r="BL157" t="str">
            <v>Độc thân</v>
          </cell>
          <cell r="BT157" t="str">
            <v/>
          </cell>
          <cell r="BU157" t="str">
            <v/>
          </cell>
          <cell r="BV157" t="str">
            <v/>
          </cell>
          <cell r="BZ157" t="str">
            <v>N2</v>
          </cell>
          <cell r="CA157">
            <v>15</v>
          </cell>
          <cell r="CB157" t="str">
            <v>DOÃN THỊ BÍCH NGỌC</v>
          </cell>
          <cell r="CC157" t="str">
            <v>-</v>
          </cell>
        </row>
        <row r="158">
          <cell r="C158" t="str">
            <v>CNF_151</v>
          </cell>
          <cell r="D158" t="str">
            <v>Trương Hoàng Việt</v>
          </cell>
          <cell r="E158" t="str">
            <v>Nam</v>
          </cell>
          <cell r="F158" t="str">
            <v>cf115</v>
          </cell>
          <cell r="G158" t="str">
            <v>BP.Studio</v>
          </cell>
          <cell r="H158" t="str">
            <v>Nhân viên chụp ảnh studio</v>
          </cell>
          <cell r="I158" t="str">
            <v>181 Giảng Võ, Đống Đa, Hà Nội</v>
          </cell>
          <cell r="J158" t="str">
            <v>02/08/2013</v>
          </cell>
          <cell r="K158">
            <v>2</v>
          </cell>
          <cell r="L158">
            <v>8</v>
          </cell>
          <cell r="M158">
            <v>2013</v>
          </cell>
          <cell r="N158" t="str">
            <v>ON</v>
          </cell>
          <cell r="P158" t="str">
            <v>22/02/1987</v>
          </cell>
          <cell r="Q158">
            <v>22</v>
          </cell>
          <cell r="R158">
            <v>2</v>
          </cell>
          <cell r="S158">
            <v>1987</v>
          </cell>
          <cell r="T158">
            <v>27</v>
          </cell>
          <cell r="U158" t="str">
            <v>Hải Dương</v>
          </cell>
          <cell r="V158" t="str">
            <v>Số 1 ngõ 90 Nguyễn Trãi, Hải Dương</v>
          </cell>
          <cell r="W158" t="str">
            <v>83 Quán Thánh, Hà Nội</v>
          </cell>
          <cell r="X158" t="str">
            <v>0977.334665</v>
          </cell>
          <cell r="Z158" t="str">
            <v>vietth@canifa.com</v>
          </cell>
          <cell r="AA158" t="str">
            <v>hung_tke.canifa</v>
          </cell>
          <cell r="AB158" t="str">
            <v>142285969</v>
          </cell>
          <cell r="AC158" t="str">
            <v>15/12/2003</v>
          </cell>
          <cell r="AD158" t="str">
            <v>Hải Dương</v>
          </cell>
          <cell r="AE158">
            <v>0</v>
          </cell>
          <cell r="AF158" t="str">
            <v>ĐH Mỹ thuật CN Hà Nội</v>
          </cell>
          <cell r="AG158" t="str">
            <v>Chính quy</v>
          </cell>
          <cell r="AH158" t="str">
            <v>Hoàng Tráng</v>
          </cell>
          <cell r="AI158">
            <v>2011</v>
          </cell>
          <cell r="AJ158" t="str">
            <v>062704060013671</v>
          </cell>
          <cell r="AM158" t="str">
            <v/>
          </cell>
          <cell r="AN158">
            <v>1.39</v>
          </cell>
          <cell r="AO158">
            <v>3752999.9999999995</v>
          </cell>
          <cell r="AP158" t="str">
            <v>04/2014</v>
          </cell>
          <cell r="AS158">
            <v>9000000</v>
          </cell>
          <cell r="AT158">
            <v>0</v>
          </cell>
          <cell r="AU158">
            <v>0</v>
          </cell>
          <cell r="AV158">
            <v>130000</v>
          </cell>
          <cell r="AW158">
            <v>0</v>
          </cell>
          <cell r="AX158" t="str">
            <v>chính thức</v>
          </cell>
          <cell r="AY158" t="str">
            <v>12 tháng</v>
          </cell>
          <cell r="AZ158" t="str">
            <v>01/04/2014</v>
          </cell>
          <cell r="BA158" t="str">
            <v>31/03/2015</v>
          </cell>
          <cell r="BB158">
            <v>12.133333333333333</v>
          </cell>
          <cell r="BC158" t="str">
            <v>x</v>
          </cell>
          <cell r="BD158" t="str">
            <v>x</v>
          </cell>
          <cell r="BL158" t="str">
            <v>Độc thân</v>
          </cell>
          <cell r="BT158" t="str">
            <v/>
          </cell>
          <cell r="BU158" t="str">
            <v/>
          </cell>
          <cell r="BV158">
            <v>42074</v>
          </cell>
          <cell r="BZ158" t="str">
            <v>N2</v>
          </cell>
          <cell r="CA158">
            <v>15</v>
          </cell>
          <cell r="CB158" t="str">
            <v>TRƯƠNG HOÀNG VIỆT</v>
          </cell>
          <cell r="CC158">
            <v>9</v>
          </cell>
        </row>
        <row r="159">
          <cell r="C159" t="str">
            <v>CNF_152</v>
          </cell>
          <cell r="D159" t="str">
            <v>Mai Trung Kiên</v>
          </cell>
          <cell r="E159" t="str">
            <v>Nam</v>
          </cell>
          <cell r="F159" t="str">
            <v>cf115</v>
          </cell>
          <cell r="G159" t="str">
            <v>BP.Studio</v>
          </cell>
          <cell r="H159" t="str">
            <v>Nhân viên sửa ảnh</v>
          </cell>
          <cell r="I159" t="str">
            <v>181 Giảng Võ, Đống Đa, Hà Nội</v>
          </cell>
          <cell r="J159" t="str">
            <v>28/08/2013</v>
          </cell>
          <cell r="K159">
            <v>28</v>
          </cell>
          <cell r="L159">
            <v>8</v>
          </cell>
          <cell r="M159">
            <v>2013</v>
          </cell>
          <cell r="N159" t="str">
            <v>OFF</v>
          </cell>
          <cell r="O159" t="str">
            <v>16/03/2014</v>
          </cell>
          <cell r="P159" t="str">
            <v>18/03/1984</v>
          </cell>
          <cell r="Q159">
            <v>18</v>
          </cell>
          <cell r="R159">
            <v>3</v>
          </cell>
          <cell r="S159">
            <v>1984</v>
          </cell>
          <cell r="T159">
            <v>30</v>
          </cell>
          <cell r="U159" t="str">
            <v>Nam Định</v>
          </cell>
          <cell r="V159" t="str">
            <v>Tân Thịnh, Nam Trực, Nam Định</v>
          </cell>
          <cell r="W159" t="str">
            <v>……………………………………….</v>
          </cell>
          <cell r="X159" t="str">
            <v>0904.079.797</v>
          </cell>
          <cell r="Z159" t="str">
            <v>kienmt@canifa.com</v>
          </cell>
          <cell r="AB159" t="str">
            <v>162661471</v>
          </cell>
          <cell r="AC159" t="str">
            <v>27/12/2001</v>
          </cell>
          <cell r="AD159" t="str">
            <v>Nam Định</v>
          </cell>
          <cell r="AE159" t="str">
            <v>ĐH</v>
          </cell>
          <cell r="AF159" t="str">
            <v>ĐH Mỹ thuật CN Hà Nội</v>
          </cell>
          <cell r="AG159" t="str">
            <v>Chính quy</v>
          </cell>
          <cell r="AH159" t="str">
            <v>Thiết kế Công nghiệp</v>
          </cell>
          <cell r="AI159">
            <v>2011</v>
          </cell>
          <cell r="AJ159" t="str">
            <v>062704060014553</v>
          </cell>
          <cell r="AN159">
            <v>1.39</v>
          </cell>
          <cell r="AO159">
            <v>3752999.9999999995</v>
          </cell>
          <cell r="AP159" t="str">
            <v>Chưa</v>
          </cell>
          <cell r="AS159">
            <v>8500000</v>
          </cell>
          <cell r="AT159">
            <v>0</v>
          </cell>
          <cell r="AU159">
            <v>0</v>
          </cell>
          <cell r="AV159">
            <v>130000</v>
          </cell>
          <cell r="AW159">
            <v>0</v>
          </cell>
          <cell r="AX159" t="str">
            <v>chính thức</v>
          </cell>
          <cell r="AY159" t="str">
            <v>06 tháng</v>
          </cell>
          <cell r="AZ159" t="str">
            <v>01/12/2013</v>
          </cell>
          <cell r="BA159" t="str">
            <v>31/05/2014</v>
          </cell>
          <cell r="BB159">
            <v>6.0333333333333332</v>
          </cell>
          <cell r="BD159" t="str">
            <v>x</v>
          </cell>
          <cell r="BF159" t="str">
            <v>x</v>
          </cell>
          <cell r="BG159" t="str">
            <v>x</v>
          </cell>
          <cell r="BI159" t="str">
            <v>x</v>
          </cell>
          <cell r="BJ159" t="str">
            <v>x</v>
          </cell>
          <cell r="BL159" t="str">
            <v>Có gia đình</v>
          </cell>
          <cell r="BM159" t="str">
            <v>Phạm Thị Thu Phương</v>
          </cell>
          <cell r="BN159" t="str">
            <v>Mai Ngọc Anh - 2012</v>
          </cell>
          <cell r="BT159" t="str">
            <v/>
          </cell>
          <cell r="BU159" t="str">
            <v/>
          </cell>
          <cell r="BV159">
            <v>41770</v>
          </cell>
          <cell r="BZ159" t="str">
            <v>N2</v>
          </cell>
          <cell r="CA159">
            <v>15</v>
          </cell>
          <cell r="CB159" t="str">
            <v>MAI TRUNG KIÊN</v>
          </cell>
          <cell r="CC159" t="str">
            <v>-</v>
          </cell>
        </row>
        <row r="160">
          <cell r="C160" t="str">
            <v>CNF_153</v>
          </cell>
          <cell r="D160" t="str">
            <v>Nguyễn Mạnh Tuấn</v>
          </cell>
          <cell r="E160" t="str">
            <v>Nam</v>
          </cell>
          <cell r="F160" t="str">
            <v>cf116</v>
          </cell>
          <cell r="G160" t="str">
            <v>BP.Visual</v>
          </cell>
          <cell r="H160" t="str">
            <v>Phụ trách nhóm Hình ảnh</v>
          </cell>
          <cell r="I160" t="str">
            <v>181 Giảng Võ, Đống Đa, Hà Nội</v>
          </cell>
          <cell r="J160" t="str">
            <v>01/03/2013</v>
          </cell>
          <cell r="K160">
            <v>1</v>
          </cell>
          <cell r="L160">
            <v>3</v>
          </cell>
          <cell r="M160">
            <v>2013</v>
          </cell>
          <cell r="N160" t="str">
            <v>ON</v>
          </cell>
          <cell r="P160" t="str">
            <v>15/04/1987</v>
          </cell>
          <cell r="Q160">
            <v>15</v>
          </cell>
          <cell r="R160">
            <v>4</v>
          </cell>
          <cell r="S160">
            <v>1987</v>
          </cell>
          <cell r="T160">
            <v>27</v>
          </cell>
          <cell r="U160" t="str">
            <v>Hà Tây</v>
          </cell>
          <cell r="V160" t="str">
            <v>Tổ 4, Thương Thanh, Long Biên, Hà Nội</v>
          </cell>
          <cell r="W160" t="str">
            <v>sn 8, Nguyễn Khắc Cần, Hoàn Kiếm, Hà Nội</v>
          </cell>
          <cell r="X160" t="str">
            <v>0979.223.196</v>
          </cell>
          <cell r="Y160">
            <v>0</v>
          </cell>
          <cell r="Z160" t="str">
            <v>tuannm@canifa.com</v>
          </cell>
          <cell r="AA160" t="str">
            <v>tuan_visual.canifa</v>
          </cell>
          <cell r="AB160" t="str">
            <v>012642558</v>
          </cell>
          <cell r="AC160" t="str">
            <v>24/12/2011</v>
          </cell>
          <cell r="AD160" t="str">
            <v>Hà Nội</v>
          </cell>
          <cell r="AE160" t="str">
            <v>NG</v>
          </cell>
          <cell r="AJ160" t="str">
            <v>062704060007081</v>
          </cell>
          <cell r="AN160">
            <v>1.57</v>
          </cell>
          <cell r="AO160">
            <v>4239000</v>
          </cell>
          <cell r="AP160" t="str">
            <v>07/2013</v>
          </cell>
          <cell r="AS160">
            <v>15000000</v>
          </cell>
          <cell r="AT160">
            <v>100000</v>
          </cell>
          <cell r="AU160">
            <v>200000</v>
          </cell>
          <cell r="AV160">
            <v>130000</v>
          </cell>
          <cell r="AW160">
            <v>0</v>
          </cell>
          <cell r="AX160" t="str">
            <v>chính thức</v>
          </cell>
          <cell r="AY160" t="str">
            <v>12 tháng</v>
          </cell>
          <cell r="AZ160" t="str">
            <v>01/05/2014</v>
          </cell>
          <cell r="BA160" t="str">
            <v>30/04/2015</v>
          </cell>
          <cell r="BB160">
            <v>12.133333333333333</v>
          </cell>
          <cell r="BC160" t="str">
            <v>x</v>
          </cell>
          <cell r="BD160" t="str">
            <v>x</v>
          </cell>
          <cell r="BE160" t="str">
            <v>x</v>
          </cell>
          <cell r="BF160" t="str">
            <v>x</v>
          </cell>
          <cell r="BG160" t="str">
            <v>x</v>
          </cell>
          <cell r="BI160" t="str">
            <v>x</v>
          </cell>
          <cell r="BJ160" t="str">
            <v>x</v>
          </cell>
          <cell r="BL160" t="str">
            <v>Độc thân</v>
          </cell>
          <cell r="BT160" t="str">
            <v/>
          </cell>
          <cell r="BU160" t="str">
            <v/>
          </cell>
          <cell r="BV160">
            <v>42104</v>
          </cell>
          <cell r="BZ160" t="str">
            <v>N4</v>
          </cell>
          <cell r="CA160">
            <v>16</v>
          </cell>
          <cell r="CB160" t="str">
            <v>NGUYỄN MẠNH TUẤN</v>
          </cell>
          <cell r="CC160">
            <v>14</v>
          </cell>
        </row>
        <row r="161">
          <cell r="C161" t="str">
            <v>CNF_154</v>
          </cell>
          <cell r="D161" t="str">
            <v>Trần Thị Thu Hiền</v>
          </cell>
          <cell r="E161" t="str">
            <v>Nữ</v>
          </cell>
          <cell r="F161" t="str">
            <v>cf116</v>
          </cell>
          <cell r="G161" t="str">
            <v>BP.Visual</v>
          </cell>
          <cell r="H161" t="str">
            <v>Chuyên gia hình ảnh, studio</v>
          </cell>
          <cell r="I161" t="str">
            <v>181 Giảng Võ, Đống Đa, Hà Nội</v>
          </cell>
          <cell r="J161" t="str">
            <v>10/05/2013</v>
          </cell>
          <cell r="K161">
            <v>10</v>
          </cell>
          <cell r="L161">
            <v>5</v>
          </cell>
          <cell r="M161">
            <v>2013</v>
          </cell>
          <cell r="N161" t="str">
            <v>OFF</v>
          </cell>
          <cell r="O161" t="str">
            <v>01/12/2013</v>
          </cell>
          <cell r="P161" t="str">
            <v>21/05/1980</v>
          </cell>
          <cell r="Q161">
            <v>21</v>
          </cell>
          <cell r="R161">
            <v>5</v>
          </cell>
          <cell r="S161">
            <v>1980</v>
          </cell>
          <cell r="T161">
            <v>34</v>
          </cell>
          <cell r="U161" t="str">
            <v>Hà Tĩnh</v>
          </cell>
          <cell r="V161" t="str">
            <v>412 H1, Kim Giang, Hà Nội</v>
          </cell>
          <cell r="W161" t="str">
            <v>ngõ 69B, Hoàng Văn Thái, ngách 45, sn 61/tổ 80C, Khương Trung, HN</v>
          </cell>
          <cell r="X161" t="str">
            <v>0972.343.993</v>
          </cell>
          <cell r="Z161" t="str">
            <v>hien@canifa.com</v>
          </cell>
          <cell r="AA161" t="str">
            <v>hien_mar.canifa</v>
          </cell>
          <cell r="AB161" t="str">
            <v xml:space="preserve">012282313 </v>
          </cell>
          <cell r="AC161" t="str">
            <v>20/9/1999</v>
          </cell>
          <cell r="AD161" t="str">
            <v>Hà Nội</v>
          </cell>
          <cell r="AE161" t="str">
            <v>ĐH</v>
          </cell>
          <cell r="AF161" t="str">
            <v>Đh Mỹ thuật CNThạc sỹ - chuyên ngành Lý luận (2009)</v>
          </cell>
          <cell r="AG161" t="str">
            <v>Chính quy</v>
          </cell>
          <cell r="AH161" t="str">
            <v>Đồ họa</v>
          </cell>
          <cell r="AI161">
            <v>2002</v>
          </cell>
          <cell r="AJ161" t="str">
            <v>062704060011865</v>
          </cell>
          <cell r="AN161">
            <v>0</v>
          </cell>
          <cell r="AO161">
            <v>0</v>
          </cell>
          <cell r="AP161" t="str">
            <v>đã đóng nơi khác</v>
          </cell>
          <cell r="AS161">
            <v>40000000</v>
          </cell>
          <cell r="AT161">
            <v>200000</v>
          </cell>
          <cell r="AU161">
            <v>0</v>
          </cell>
          <cell r="AW161">
            <v>0</v>
          </cell>
          <cell r="AX161" t="str">
            <v>chấm dứt HĐLĐ</v>
          </cell>
          <cell r="AY161" t="str">
            <v>12 tháng</v>
          </cell>
          <cell r="BB161" t="str">
            <v/>
          </cell>
          <cell r="BC161" t="str">
            <v>x</v>
          </cell>
          <cell r="BE161" t="str">
            <v>x</v>
          </cell>
          <cell r="BH161" t="str">
            <v>x</v>
          </cell>
          <cell r="BI161" t="str">
            <v>x</v>
          </cell>
          <cell r="BJ161" t="str">
            <v>x</v>
          </cell>
          <cell r="BL161" t="str">
            <v>Độc thân</v>
          </cell>
          <cell r="BT161" t="str">
            <v/>
          </cell>
          <cell r="BU161" t="str">
            <v/>
          </cell>
          <cell r="BV161" t="str">
            <v/>
          </cell>
          <cell r="BZ161" t="str">
            <v>N5</v>
          </cell>
          <cell r="CA161">
            <v>16</v>
          </cell>
          <cell r="CB161" t="str">
            <v>TRẦN THỊ THU HIỀN</v>
          </cell>
          <cell r="CC161" t="str">
            <v>-</v>
          </cell>
        </row>
        <row r="162">
          <cell r="C162" t="str">
            <v>CNF_155</v>
          </cell>
          <cell r="D162" t="str">
            <v>Nguyễn Văn Đại</v>
          </cell>
          <cell r="E162" t="str">
            <v>Nam</v>
          </cell>
          <cell r="F162" t="str">
            <v>cf121</v>
          </cell>
          <cell r="G162" t="str">
            <v>BP. Trade Marketing</v>
          </cell>
          <cell r="H162" t="str">
            <v>Nhân viên thiết kế và giám sát nội thất</v>
          </cell>
          <cell r="I162" t="str">
            <v>181 Giảng Võ, Đống Đa, Hà Nội</v>
          </cell>
          <cell r="J162" t="str">
            <v>27/05/2013</v>
          </cell>
          <cell r="K162">
            <v>27</v>
          </cell>
          <cell r="L162">
            <v>5</v>
          </cell>
          <cell r="M162">
            <v>2013</v>
          </cell>
          <cell r="N162" t="str">
            <v>OFF</v>
          </cell>
          <cell r="O162" t="str">
            <v>12/04/2014</v>
          </cell>
          <cell r="P162" t="str">
            <v>01/01/1977</v>
          </cell>
          <cell r="Q162">
            <v>1</v>
          </cell>
          <cell r="R162">
            <v>1</v>
          </cell>
          <cell r="S162">
            <v>1977</v>
          </cell>
          <cell r="T162">
            <v>37</v>
          </cell>
          <cell r="U162" t="str">
            <v>Thái Bình</v>
          </cell>
          <cell r="V162" t="str">
            <v>Tổ 1 Cụm Sòi, Phường Nhân Chính, Thanh Xuân, Hà Nội</v>
          </cell>
          <cell r="W162" t="str">
            <v>P320 B1, ngõ 9, Lương Ngọc Quyến, Văn Quán, Hà Đông, Hà Nội</v>
          </cell>
          <cell r="X162" t="str">
            <v>0989.515.815</v>
          </cell>
          <cell r="Z162" t="str">
            <v>dainv@canifa.com</v>
          </cell>
          <cell r="AA162" t="str">
            <v>dai_mar.canifa</v>
          </cell>
          <cell r="AB162" t="str">
            <v>013617979</v>
          </cell>
          <cell r="AC162" t="str">
            <v>05/04/2013</v>
          </cell>
          <cell r="AD162" t="str">
            <v>Hà Nội</v>
          </cell>
          <cell r="AE162" t="str">
            <v>ĐH</v>
          </cell>
          <cell r="AF162" t="str">
            <v>ĐH Mỹ thuật CN Hà Nội</v>
          </cell>
          <cell r="AG162" t="str">
            <v>Chính quy</v>
          </cell>
          <cell r="AH162" t="str">
            <v>Hội họa</v>
          </cell>
          <cell r="AI162">
            <v>1999</v>
          </cell>
          <cell r="AJ162" t="str">
            <v>062704060011884</v>
          </cell>
          <cell r="AM162" t="str">
            <v>0110161945</v>
          </cell>
          <cell r="AN162">
            <v>1.39</v>
          </cell>
          <cell r="AO162">
            <v>3752999.9999999995</v>
          </cell>
          <cell r="AP162" t="str">
            <v>01/02/2014</v>
          </cell>
          <cell r="AS162">
            <v>15000000</v>
          </cell>
          <cell r="AT162">
            <v>150000</v>
          </cell>
          <cell r="AU162">
            <v>250000</v>
          </cell>
          <cell r="AV162">
            <v>130000</v>
          </cell>
          <cell r="AW162">
            <v>0</v>
          </cell>
          <cell r="AX162" t="str">
            <v>chấm dứt HĐLĐ</v>
          </cell>
          <cell r="AY162" t="str">
            <v>12 tháng</v>
          </cell>
          <cell r="AZ162" t="str">
            <v>01/02/2014</v>
          </cell>
          <cell r="BA162" t="str">
            <v>31/01/2015</v>
          </cell>
          <cell r="BB162">
            <v>12.133333333333333</v>
          </cell>
          <cell r="BC162" t="str">
            <v>x</v>
          </cell>
          <cell r="BL162" t="str">
            <v>Có gia đình</v>
          </cell>
          <cell r="BM162" t="str">
            <v>Phạm Huyền Trang</v>
          </cell>
          <cell r="BN162" t="str">
            <v>Nguyễn Phạm Bảo Anh - 2007</v>
          </cell>
          <cell r="BP162" t="str">
            <v>Nguyễn Phạm Quang Khải - 2011</v>
          </cell>
          <cell r="BT162" t="str">
            <v/>
          </cell>
          <cell r="BU162" t="str">
            <v/>
          </cell>
          <cell r="BV162" t="str">
            <v/>
          </cell>
          <cell r="BZ162" t="str">
            <v>N2</v>
          </cell>
          <cell r="CA162">
            <v>20</v>
          </cell>
          <cell r="CB162" t="str">
            <v>NGUYỄN VĂN ĐẠI</v>
          </cell>
          <cell r="CC162" t="str">
            <v>-</v>
          </cell>
        </row>
        <row r="163">
          <cell r="C163" t="str">
            <v>CNF_156</v>
          </cell>
          <cell r="D163" t="str">
            <v>Phạm Anh Tuấn</v>
          </cell>
          <cell r="E163" t="str">
            <v>Nam</v>
          </cell>
          <cell r="F163" t="str">
            <v>cf116</v>
          </cell>
          <cell r="G163" t="str">
            <v>BP.Visual</v>
          </cell>
          <cell r="H163" t="str">
            <v>Nhân viên thiết kế đồ họa hình ảnh</v>
          </cell>
          <cell r="I163" t="str">
            <v>181 Giảng Võ, Đống Đa, Hà Nội</v>
          </cell>
          <cell r="J163" t="str">
            <v>27/05/2013</v>
          </cell>
          <cell r="K163">
            <v>27</v>
          </cell>
          <cell r="L163">
            <v>5</v>
          </cell>
          <cell r="M163">
            <v>2013</v>
          </cell>
          <cell r="N163" t="str">
            <v>ON</v>
          </cell>
          <cell r="P163" t="str">
            <v>17/07/1988</v>
          </cell>
          <cell r="Q163">
            <v>17</v>
          </cell>
          <cell r="R163">
            <v>7</v>
          </cell>
          <cell r="S163">
            <v>1988</v>
          </cell>
          <cell r="T163">
            <v>26</v>
          </cell>
          <cell r="U163" t="str">
            <v>Nghệ An</v>
          </cell>
          <cell r="V163" t="str">
            <v>Tổ 7, phường Hồng Sơn, TP Vinh, Nghệ An</v>
          </cell>
          <cell r="W163" t="str">
            <v>25/27, ngõ 315 Nguyễn Khang, Cầu Giấy, Hà Nội</v>
          </cell>
          <cell r="X163" t="str">
            <v>0902.237.177</v>
          </cell>
          <cell r="Z163" t="str">
            <v>tuanpa1@canifa.com</v>
          </cell>
          <cell r="AB163" t="str">
            <v>186603343</v>
          </cell>
          <cell r="AC163" t="str">
            <v>19/08/2009</v>
          </cell>
          <cell r="AD163" t="str">
            <v>Nghệ An</v>
          </cell>
          <cell r="AE163" t="str">
            <v>ĐH</v>
          </cell>
          <cell r="AF163" t="str">
            <v>Đh Mỹ thuật CN</v>
          </cell>
          <cell r="AG163" t="str">
            <v>Chính quy</v>
          </cell>
          <cell r="AH163" t="str">
            <v>Mỹ thuật</v>
          </cell>
          <cell r="AI163">
            <v>2011</v>
          </cell>
          <cell r="AM163" t="str">
            <v>0113158945</v>
          </cell>
          <cell r="AN163">
            <v>1.39</v>
          </cell>
          <cell r="AO163">
            <v>3752999.9999999995</v>
          </cell>
          <cell r="AP163" t="str">
            <v>11/2013</v>
          </cell>
          <cell r="AS163">
            <v>12000000</v>
          </cell>
          <cell r="AT163">
            <v>0</v>
          </cell>
          <cell r="AU163">
            <v>0</v>
          </cell>
          <cell r="AV163">
            <v>130000</v>
          </cell>
          <cell r="AW163">
            <v>0</v>
          </cell>
          <cell r="AX163" t="str">
            <v>chính thức</v>
          </cell>
          <cell r="AY163" t="str">
            <v>12 tháng</v>
          </cell>
          <cell r="AZ163" t="str">
            <v>01/11/2013</v>
          </cell>
          <cell r="BA163" t="str">
            <v>31/10/2014</v>
          </cell>
          <cell r="BB163">
            <v>12.133333333333333</v>
          </cell>
          <cell r="BC163" t="str">
            <v>x</v>
          </cell>
          <cell r="BD163" t="str">
            <v>x</v>
          </cell>
          <cell r="BE163" t="str">
            <v>x</v>
          </cell>
          <cell r="BF163" t="str">
            <v>x</v>
          </cell>
          <cell r="BG163" t="str">
            <v>x</v>
          </cell>
          <cell r="BI163" t="str">
            <v>x</v>
          </cell>
          <cell r="BJ163" t="str">
            <v>x</v>
          </cell>
          <cell r="BL163" t="str">
            <v>Độc thân</v>
          </cell>
          <cell r="BT163" t="str">
            <v/>
          </cell>
          <cell r="BU163" t="str">
            <v/>
          </cell>
          <cell r="BV163">
            <v>41923</v>
          </cell>
          <cell r="BW163" t="str">
            <v>8024525931</v>
          </cell>
          <cell r="BZ163" t="str">
            <v>N2</v>
          </cell>
          <cell r="CA163">
            <v>16</v>
          </cell>
          <cell r="CB163" t="str">
            <v>PHẠM ANH TUẤN</v>
          </cell>
          <cell r="CC163">
            <v>11</v>
          </cell>
        </row>
        <row r="164">
          <cell r="C164" t="str">
            <v>CNF_157</v>
          </cell>
          <cell r="D164" t="str">
            <v>Đỗ Văn Quân</v>
          </cell>
          <cell r="E164" t="str">
            <v>Nam</v>
          </cell>
          <cell r="F164" t="str">
            <v>cf116</v>
          </cell>
          <cell r="G164" t="str">
            <v>BP.Visual</v>
          </cell>
          <cell r="H164" t="str">
            <v>Nhân viên giám sát Sản xuất thi công</v>
          </cell>
          <cell r="I164" t="str">
            <v>181 Giảng Võ, Đống Đa, Hà Nội</v>
          </cell>
          <cell r="J164" t="str">
            <v>03/07/2013</v>
          </cell>
          <cell r="K164">
            <v>3</v>
          </cell>
          <cell r="L164">
            <v>7</v>
          </cell>
          <cell r="M164">
            <v>2013</v>
          </cell>
          <cell r="N164" t="str">
            <v>OFF</v>
          </cell>
          <cell r="O164" t="str">
            <v>01/11/2013</v>
          </cell>
          <cell r="P164" t="str">
            <v>27/03/1985</v>
          </cell>
          <cell r="Q164">
            <v>27</v>
          </cell>
          <cell r="R164">
            <v>3</v>
          </cell>
          <cell r="S164">
            <v>1985</v>
          </cell>
          <cell r="T164">
            <v>29</v>
          </cell>
          <cell r="U164" t="str">
            <v>Bắc Giang</v>
          </cell>
          <cell r="V164" t="str">
            <v>Ao Luông, Lạng Giang, Bắc Giang</v>
          </cell>
          <cell r="W164" t="str">
            <v>18/92 Hồ Tùng Mậu, Cậu Giấy, Hà Nội</v>
          </cell>
          <cell r="X164" t="str">
            <v>0984.978.987</v>
          </cell>
          <cell r="Z164" t="str">
            <v>quandv@canifa.com</v>
          </cell>
          <cell r="AB164" t="str">
            <v>121599946</v>
          </cell>
          <cell r="AC164" t="str">
            <v>20/05/2008</v>
          </cell>
          <cell r="AD164" t="str">
            <v>Bắc Giang</v>
          </cell>
          <cell r="AE164" t="str">
            <v>ĐH</v>
          </cell>
          <cell r="AF164" t="str">
            <v>ĐH Sư phạm HN</v>
          </cell>
          <cell r="AG164" t="str">
            <v>Chính quy</v>
          </cell>
          <cell r="AH164" t="str">
            <v>Mỹ thuật</v>
          </cell>
          <cell r="AI164">
            <v>2008</v>
          </cell>
          <cell r="AJ164" t="str">
            <v>062704060013413</v>
          </cell>
          <cell r="AN164">
            <v>0</v>
          </cell>
          <cell r="AO164">
            <v>0</v>
          </cell>
          <cell r="AP164" t="str">
            <v>đã nghỉ</v>
          </cell>
          <cell r="AS164">
            <v>7500000</v>
          </cell>
          <cell r="AT164">
            <v>200000</v>
          </cell>
          <cell r="AU164">
            <v>100000</v>
          </cell>
          <cell r="AV164">
            <v>130000</v>
          </cell>
          <cell r="AW164">
            <v>0</v>
          </cell>
          <cell r="AX164" t="str">
            <v>chấm dứt HĐLĐ</v>
          </cell>
          <cell r="BB164" t="str">
            <v/>
          </cell>
          <cell r="BC164" t="str">
            <v>x</v>
          </cell>
          <cell r="BD164" t="str">
            <v>x</v>
          </cell>
          <cell r="BF164" t="str">
            <v>x</v>
          </cell>
          <cell r="BG164" t="str">
            <v>x</v>
          </cell>
          <cell r="BH164" t="str">
            <v>x</v>
          </cell>
          <cell r="BI164" t="str">
            <v>x</v>
          </cell>
          <cell r="BJ164" t="str">
            <v>x</v>
          </cell>
          <cell r="BL164" t="str">
            <v>Độc thân</v>
          </cell>
          <cell r="BT164" t="str">
            <v/>
          </cell>
          <cell r="BU164" t="str">
            <v/>
          </cell>
          <cell r="BV164" t="str">
            <v/>
          </cell>
          <cell r="BZ164" t="str">
            <v>N2</v>
          </cell>
          <cell r="CA164">
            <v>16</v>
          </cell>
          <cell r="CB164" t="str">
            <v>ĐỖ VĂN QUÂN</v>
          </cell>
          <cell r="CC164" t="str">
            <v>-</v>
          </cell>
        </row>
        <row r="165">
          <cell r="C165" t="str">
            <v>CNF_158</v>
          </cell>
          <cell r="D165" t="str">
            <v>Nguyễn Thúy Hằng</v>
          </cell>
          <cell r="E165" t="str">
            <v>Nữ</v>
          </cell>
          <cell r="F165" t="str">
            <v>cf116</v>
          </cell>
          <cell r="G165" t="str">
            <v>BP.Visual</v>
          </cell>
          <cell r="H165" t="str">
            <v>Nhân viên thiết kế đồ họa hình ảnh</v>
          </cell>
          <cell r="I165" t="str">
            <v>181 Giảng Võ, Đống Đa, Hà Nội</v>
          </cell>
          <cell r="J165" t="str">
            <v>03/07/2013</v>
          </cell>
          <cell r="K165">
            <v>3</v>
          </cell>
          <cell r="L165">
            <v>7</v>
          </cell>
          <cell r="M165">
            <v>2013</v>
          </cell>
          <cell r="N165" t="str">
            <v>ON</v>
          </cell>
          <cell r="P165" t="str">
            <v>05/12/1989</v>
          </cell>
          <cell r="Q165">
            <v>5</v>
          </cell>
          <cell r="R165">
            <v>12</v>
          </cell>
          <cell r="S165">
            <v>1989</v>
          </cell>
          <cell r="T165">
            <v>25</v>
          </cell>
          <cell r="U165" t="str">
            <v>Phú Thọ</v>
          </cell>
          <cell r="V165" t="str">
            <v>Tổ 17B, phố Đoàn kết, phường Tiên Cát, Việt trì, Phú thọ</v>
          </cell>
          <cell r="W165" t="str">
            <v>20 Nguyễn Biểu, Quán Thánh, Ba Đình, Hn</v>
          </cell>
          <cell r="X165" t="str">
            <v>0942.184.289</v>
          </cell>
          <cell r="Z165" t="str">
            <v>hangnt@canifa.com</v>
          </cell>
          <cell r="AB165" t="str">
            <v>132040661</v>
          </cell>
          <cell r="AC165" t="str">
            <v>20/08/2013</v>
          </cell>
          <cell r="AD165" t="str">
            <v>Phú Thọ</v>
          </cell>
          <cell r="AE165" t="str">
            <v>ĐH</v>
          </cell>
          <cell r="AF165" t="str">
            <v>ĐH Mỹ thuật CN Hà Nội</v>
          </cell>
          <cell r="AG165" t="str">
            <v>Chính quy</v>
          </cell>
          <cell r="AH165" t="str">
            <v>Đồ họa</v>
          </cell>
          <cell r="AI165">
            <v>2012</v>
          </cell>
          <cell r="AJ165" t="str">
            <v>062704060013428</v>
          </cell>
          <cell r="AM165" t="str">
            <v>………………..</v>
          </cell>
          <cell r="AN165">
            <v>1.39</v>
          </cell>
          <cell r="AO165">
            <v>3752999.9999999995</v>
          </cell>
          <cell r="AP165" t="str">
            <v>Chưa</v>
          </cell>
          <cell r="AS165">
            <v>10000000</v>
          </cell>
          <cell r="AT165">
            <v>0</v>
          </cell>
          <cell r="AU165">
            <v>0</v>
          </cell>
          <cell r="AV165">
            <v>130000</v>
          </cell>
          <cell r="AW165">
            <v>0</v>
          </cell>
          <cell r="AX165" t="str">
            <v>chính thức</v>
          </cell>
          <cell r="AY165" t="str">
            <v>12 tháng</v>
          </cell>
          <cell r="AZ165" t="str">
            <v>01/03/2014</v>
          </cell>
          <cell r="BA165" t="str">
            <v>28/02/2015</v>
          </cell>
          <cell r="BB165">
            <v>12.133333333333333</v>
          </cell>
          <cell r="BC165" t="str">
            <v>x</v>
          </cell>
          <cell r="BL165" t="str">
            <v>Độc thân</v>
          </cell>
          <cell r="BT165" t="str">
            <v/>
          </cell>
          <cell r="BU165" t="str">
            <v/>
          </cell>
          <cell r="BV165">
            <v>42043</v>
          </cell>
          <cell r="BZ165" t="str">
            <v>N2</v>
          </cell>
          <cell r="CA165">
            <v>16</v>
          </cell>
          <cell r="CB165" t="str">
            <v>NGUYỄN THÚY HẰNG</v>
          </cell>
          <cell r="CC165">
            <v>10</v>
          </cell>
        </row>
        <row r="166">
          <cell r="C166" t="str">
            <v>CNF_159</v>
          </cell>
          <cell r="D166" t="str">
            <v>Trần Bá Đạt</v>
          </cell>
          <cell r="E166" t="str">
            <v>Nam</v>
          </cell>
          <cell r="F166" t="str">
            <v>cf117</v>
          </cell>
          <cell r="G166" t="str">
            <v>BP.Chăm sóc khách hàng</v>
          </cell>
          <cell r="H166" t="str">
            <v>Trưởng bộ phận TMĐT (kiêm Chăm sóc khách hàng)</v>
          </cell>
          <cell r="I166" t="str">
            <v>181 Giảng Võ, Đống Đa, Hà Nội</v>
          </cell>
          <cell r="J166" t="str">
            <v>02/05/2013</v>
          </cell>
          <cell r="K166">
            <v>2</v>
          </cell>
          <cell r="L166">
            <v>5</v>
          </cell>
          <cell r="M166">
            <v>2013</v>
          </cell>
          <cell r="N166" t="str">
            <v>ON</v>
          </cell>
          <cell r="P166" t="str">
            <v>30/12/1985</v>
          </cell>
          <cell r="Q166">
            <v>30</v>
          </cell>
          <cell r="R166">
            <v>12</v>
          </cell>
          <cell r="S166">
            <v>1985</v>
          </cell>
          <cell r="T166">
            <v>29</v>
          </cell>
          <cell r="U166" t="str">
            <v>Hải Phòng</v>
          </cell>
          <cell r="V166" t="str">
            <v>Số 1, Hùng Duệ Vương, Thượng Lý, Hồng Bàng, Hải Phòng</v>
          </cell>
          <cell r="W166" t="str">
            <v>P 308, TT B4 Nam Thành Công, số 17, ngõ 9 đường Huỳnh Thúc Kháng, HN</v>
          </cell>
          <cell r="X166" t="str">
            <v xml:space="preserve">0915007178   </v>
          </cell>
          <cell r="Y166">
            <v>102</v>
          </cell>
          <cell r="Z166" t="str">
            <v>dattb@canifa.com</v>
          </cell>
          <cell r="AA166" t="str">
            <v>dat_mar.canifa</v>
          </cell>
          <cell r="AB166" t="str">
            <v>031297151</v>
          </cell>
          <cell r="AC166" t="str">
            <v>20/08/2007</v>
          </cell>
          <cell r="AD166" t="str">
            <v>Hải Phòng</v>
          </cell>
          <cell r="AE166" t="str">
            <v>ĐH</v>
          </cell>
          <cell r="AF166" t="str">
            <v>ĐH Dân lập Phương Đông</v>
          </cell>
          <cell r="AG166" t="str">
            <v>Chính quy</v>
          </cell>
          <cell r="AH166" t="str">
            <v>Ngoại ngữ - tiếng Pháp</v>
          </cell>
          <cell r="AI166">
            <v>2007</v>
          </cell>
          <cell r="AJ166" t="str">
            <v>062704060009361</v>
          </cell>
          <cell r="AM166" t="str">
            <v>0108041349</v>
          </cell>
          <cell r="AN166">
            <v>1.57</v>
          </cell>
          <cell r="AO166">
            <v>4239000</v>
          </cell>
          <cell r="AP166" t="str">
            <v>08/2013</v>
          </cell>
          <cell r="AS166">
            <v>18000000</v>
          </cell>
          <cell r="AT166">
            <v>0</v>
          </cell>
          <cell r="AU166">
            <v>0</v>
          </cell>
          <cell r="AV166">
            <v>130000</v>
          </cell>
          <cell r="AW166">
            <v>2000000</v>
          </cell>
          <cell r="AX166" t="str">
            <v>chính thức</v>
          </cell>
          <cell r="AY166" t="str">
            <v>12 tháng</v>
          </cell>
          <cell r="AZ166" t="str">
            <v>01/07/2013</v>
          </cell>
          <cell r="BA166" t="str">
            <v>30/06/2014</v>
          </cell>
          <cell r="BB166">
            <v>12.133333333333333</v>
          </cell>
          <cell r="BC166" t="str">
            <v>x</v>
          </cell>
          <cell r="BE166" t="str">
            <v>x</v>
          </cell>
          <cell r="BH166" t="str">
            <v>x</v>
          </cell>
          <cell r="BL166" t="str">
            <v>Có gia đình</v>
          </cell>
          <cell r="BT166" t="str">
            <v/>
          </cell>
          <cell r="BU166" t="str">
            <v/>
          </cell>
          <cell r="BV166">
            <v>41800</v>
          </cell>
          <cell r="BZ166" t="str">
            <v>N5</v>
          </cell>
          <cell r="CA166">
            <v>17</v>
          </cell>
          <cell r="CB166" t="str">
            <v>TRẦN BÁ ĐẠT</v>
          </cell>
          <cell r="CC166">
            <v>12</v>
          </cell>
        </row>
        <row r="167">
          <cell r="C167" t="str">
            <v>CNF_160</v>
          </cell>
          <cell r="D167" t="str">
            <v>Trần Huyền Trang</v>
          </cell>
          <cell r="E167" t="str">
            <v>Nữ</v>
          </cell>
          <cell r="F167" t="str">
            <v>cf117</v>
          </cell>
          <cell r="G167" t="str">
            <v>BP.Chăm sóc khách hàng</v>
          </cell>
          <cell r="H167" t="str">
            <v>Nhân viên Social Marketing</v>
          </cell>
          <cell r="I167" t="str">
            <v>181 Giảng Võ, Đống Đa, Hà Nội</v>
          </cell>
          <cell r="J167" t="str">
            <v>01/10/2011</v>
          </cell>
          <cell r="K167">
            <v>1</v>
          </cell>
          <cell r="L167">
            <v>10</v>
          </cell>
          <cell r="M167">
            <v>2011</v>
          </cell>
          <cell r="N167" t="str">
            <v>ON</v>
          </cell>
          <cell r="P167" t="str">
            <v>06/09/1985</v>
          </cell>
          <cell r="Q167">
            <v>6</v>
          </cell>
          <cell r="R167">
            <v>9</v>
          </cell>
          <cell r="S167">
            <v>1985</v>
          </cell>
          <cell r="T167">
            <v>29</v>
          </cell>
          <cell r="U167" t="str">
            <v>Hà Nội</v>
          </cell>
          <cell r="V167" t="str">
            <v>75 Trần Hưng Đạo, Hoàn Kiếm, Hà Nội</v>
          </cell>
          <cell r="W167" t="str">
            <v>75 Trần Hưng Đạo, Hoàn Kiếm, Hà Nội</v>
          </cell>
          <cell r="X167" t="str">
            <v>0913546985</v>
          </cell>
          <cell r="Y167">
            <v>103</v>
          </cell>
          <cell r="Z167" t="str">
            <v>trangth@canifa.com</v>
          </cell>
          <cell r="AB167" t="str">
            <v>012294090</v>
          </cell>
          <cell r="AC167" t="str">
            <v>25/07/2007</v>
          </cell>
          <cell r="AD167" t="str">
            <v>Hà Nội</v>
          </cell>
          <cell r="AE167" t="str">
            <v>ĐH</v>
          </cell>
          <cell r="AF167" t="str">
            <v>TH Bán công kỹ thuật Tin học HN</v>
          </cell>
          <cell r="AG167" t="str">
            <v>Chính quy</v>
          </cell>
          <cell r="AH167" t="str">
            <v>Tin học VP</v>
          </cell>
          <cell r="AI167">
            <v>2006</v>
          </cell>
          <cell r="AJ167" t="str">
            <v>025704061363944</v>
          </cell>
          <cell r="AM167" t="str">
            <v>0108082021</v>
          </cell>
          <cell r="AN167">
            <v>1.5</v>
          </cell>
          <cell r="AO167">
            <v>4050000</v>
          </cell>
          <cell r="AS167">
            <v>8000000</v>
          </cell>
          <cell r="AT167">
            <v>100000</v>
          </cell>
          <cell r="AU167">
            <v>100000</v>
          </cell>
          <cell r="AV167">
            <v>130000</v>
          </cell>
          <cell r="AW167">
            <v>0</v>
          </cell>
          <cell r="AX167" t="str">
            <v>chính thức</v>
          </cell>
          <cell r="AY167" t="str">
            <v>12 tháng</v>
          </cell>
          <cell r="AZ167" t="str">
            <v>01/04/2014</v>
          </cell>
          <cell r="BA167" t="str">
            <v>31/03/2015</v>
          </cell>
          <cell r="BB167">
            <v>12.133333333333333</v>
          </cell>
          <cell r="BC167" t="str">
            <v>x</v>
          </cell>
          <cell r="BD167" t="str">
            <v>x</v>
          </cell>
          <cell r="BE167" t="str">
            <v>x</v>
          </cell>
          <cell r="BI167" t="str">
            <v>x</v>
          </cell>
          <cell r="BJ167" t="str">
            <v>x</v>
          </cell>
          <cell r="BL167" t="str">
            <v>Có gia đình</v>
          </cell>
          <cell r="BM167" t="str">
            <v>Đỗ Trung Kiên</v>
          </cell>
          <cell r="BT167" t="str">
            <v/>
          </cell>
          <cell r="BU167" t="str">
            <v/>
          </cell>
          <cell r="BV167">
            <v>42074</v>
          </cell>
          <cell r="BW167" t="str">
            <v>8293667324</v>
          </cell>
          <cell r="BZ167" t="str">
            <v>N2</v>
          </cell>
          <cell r="CA167">
            <v>17</v>
          </cell>
          <cell r="CB167" t="str">
            <v>TRẦN HUYỀN TRANG</v>
          </cell>
          <cell r="CC167">
            <v>32</v>
          </cell>
        </row>
        <row r="168">
          <cell r="C168" t="str">
            <v>CNF_161</v>
          </cell>
          <cell r="D168" t="str">
            <v>Đỗ Kim Bình</v>
          </cell>
          <cell r="E168" t="str">
            <v>Nữ</v>
          </cell>
          <cell r="F168" t="str">
            <v>cf117</v>
          </cell>
          <cell r="G168" t="str">
            <v>BP.Chăm sóc khách hàng</v>
          </cell>
          <cell r="H168" t="str">
            <v>Nhân viên chăm sóc khách hàng</v>
          </cell>
          <cell r="I168" t="str">
            <v>181 Giảng Võ, Đống Đa, Hà Nội</v>
          </cell>
          <cell r="J168" t="str">
            <v>25/06/2013</v>
          </cell>
          <cell r="K168">
            <v>25</v>
          </cell>
          <cell r="L168">
            <v>6</v>
          </cell>
          <cell r="M168">
            <v>2013</v>
          </cell>
          <cell r="N168" t="str">
            <v>ON</v>
          </cell>
          <cell r="P168" t="str">
            <v>27/10/1987</v>
          </cell>
          <cell r="Q168">
            <v>27</v>
          </cell>
          <cell r="R168">
            <v>10</v>
          </cell>
          <cell r="S168">
            <v>1987</v>
          </cell>
          <cell r="T168">
            <v>27</v>
          </cell>
          <cell r="U168" t="str">
            <v>Hà Nội</v>
          </cell>
          <cell r="V168" t="str">
            <v>132 tổ 36 phường Hoàng Văn Thụ, quận Hoàng Mai, Hà Nội</v>
          </cell>
          <cell r="W168" t="str">
            <v>Số 9 tổ 36, ngõ 288 đường Hoàng Mai, P.Hoàng Văn Thụ, Q.Hoàng Mai, Hà Nội</v>
          </cell>
          <cell r="X168" t="str">
            <v>0903.224.356</v>
          </cell>
          <cell r="Z168" t="str">
            <v>binhdk@canifa.com</v>
          </cell>
          <cell r="AB168" t="str">
            <v>012627626</v>
          </cell>
          <cell r="AC168" t="str">
            <v>10/07/2003</v>
          </cell>
          <cell r="AD168" t="str">
            <v>Hà Nội</v>
          </cell>
          <cell r="AE168" t="str">
            <v>ĐH</v>
          </cell>
          <cell r="AF168" t="str">
            <v>ĐH Thương Mại</v>
          </cell>
          <cell r="AG168" t="str">
            <v>Chính quy</v>
          </cell>
          <cell r="AH168" t="str">
            <v>Marketing thương mại</v>
          </cell>
          <cell r="AI168">
            <v>2010</v>
          </cell>
          <cell r="AJ168" t="str">
            <v>062704060012785</v>
          </cell>
          <cell r="AM168" t="str">
            <v>0111161075</v>
          </cell>
          <cell r="AN168">
            <v>1.39</v>
          </cell>
          <cell r="AO168">
            <v>3752999.9999999995</v>
          </cell>
          <cell r="AP168" t="str">
            <v>03/2014</v>
          </cell>
          <cell r="AS168">
            <v>5000000</v>
          </cell>
          <cell r="AT168">
            <v>400000</v>
          </cell>
          <cell r="AU168">
            <v>0</v>
          </cell>
          <cell r="AV168">
            <v>130000</v>
          </cell>
          <cell r="AW168">
            <v>0</v>
          </cell>
          <cell r="AX168" t="str">
            <v>Chính thức</v>
          </cell>
          <cell r="AY168" t="str">
            <v>12 tháng</v>
          </cell>
          <cell r="AZ168" t="str">
            <v>01/03/2014</v>
          </cell>
          <cell r="BA168" t="str">
            <v>28/02/2015</v>
          </cell>
          <cell r="BB168">
            <v>12.133333333333333</v>
          </cell>
          <cell r="BC168" t="str">
            <v>x</v>
          </cell>
          <cell r="BD168" t="str">
            <v>x</v>
          </cell>
          <cell r="BE168" t="str">
            <v>x</v>
          </cell>
          <cell r="BF168" t="str">
            <v>x</v>
          </cell>
          <cell r="BG168" t="str">
            <v>x</v>
          </cell>
          <cell r="BH168" t="str">
            <v>x</v>
          </cell>
          <cell r="BI168" t="str">
            <v>x</v>
          </cell>
          <cell r="BJ168" t="str">
            <v>x</v>
          </cell>
          <cell r="BL168" t="str">
            <v>Có gia đình</v>
          </cell>
          <cell r="BM168" t="str">
            <v>Nguyễn Long Hải</v>
          </cell>
          <cell r="BN168" t="str">
            <v>Nguyễn Đỗ Khang - 2012</v>
          </cell>
          <cell r="BT168" t="str">
            <v/>
          </cell>
          <cell r="BU168" t="str">
            <v/>
          </cell>
          <cell r="BV168">
            <v>42043</v>
          </cell>
          <cell r="BW168">
            <v>0</v>
          </cell>
          <cell r="BZ168" t="str">
            <v>N2</v>
          </cell>
          <cell r="CA168">
            <v>17</v>
          </cell>
          <cell r="CB168" t="str">
            <v>ĐỖ KIM BÌNH</v>
          </cell>
          <cell r="CC168">
            <v>10</v>
          </cell>
        </row>
        <row r="169">
          <cell r="C169" t="str">
            <v>CNF_162</v>
          </cell>
          <cell r="D169" t="str">
            <v>Trần Thu Hà</v>
          </cell>
          <cell r="E169" t="str">
            <v>Nữ</v>
          </cell>
          <cell r="F169" t="str">
            <v>cf117</v>
          </cell>
          <cell r="G169" t="str">
            <v>BP.Chăm sóc khách hàng</v>
          </cell>
          <cell r="H169" t="str">
            <v>Nhân viên Social Marketing</v>
          </cell>
          <cell r="I169" t="str">
            <v>181 Giảng Võ, Đống Đa, Hà Nội</v>
          </cell>
          <cell r="J169" t="str">
            <v>25/06/2013</v>
          </cell>
          <cell r="K169">
            <v>25</v>
          </cell>
          <cell r="L169">
            <v>6</v>
          </cell>
          <cell r="M169">
            <v>2013</v>
          </cell>
          <cell r="N169" t="str">
            <v>ON</v>
          </cell>
          <cell r="P169" t="str">
            <v>22/01/1989</v>
          </cell>
          <cell r="Q169">
            <v>22</v>
          </cell>
          <cell r="R169">
            <v>1</v>
          </cell>
          <cell r="S169">
            <v>1989</v>
          </cell>
          <cell r="T169">
            <v>25</v>
          </cell>
          <cell r="U169" t="str">
            <v>Thái Bình</v>
          </cell>
          <cell r="V169" t="str">
            <v>31 Nguyễn Công Trứ, phường Tây Sơn, Thị xã An Khê, Gia Lai</v>
          </cell>
          <cell r="W169" t="str">
            <v>P703, chung cư 196 Thái Thịnh, Đống Đa, Hà Nội</v>
          </cell>
          <cell r="X169" t="str">
            <v>0983.030.873</v>
          </cell>
          <cell r="Z169" t="str">
            <v>hatt_mar@canifa.com</v>
          </cell>
          <cell r="AB169" t="str">
            <v>230689144</v>
          </cell>
          <cell r="AC169" t="str">
            <v>19/04/2006</v>
          </cell>
          <cell r="AD169" t="str">
            <v>Gia Lai</v>
          </cell>
          <cell r="AE169" t="str">
            <v>ĐH</v>
          </cell>
          <cell r="AF169" t="str">
            <v>ĐH Khoa học Xã hội và Nhân văn</v>
          </cell>
          <cell r="AG169" t="str">
            <v>Chính quy</v>
          </cell>
          <cell r="AH169" t="str">
            <v>Ngôn ngữ (báo chí truyền thông)</v>
          </cell>
          <cell r="AI169">
            <v>2010</v>
          </cell>
          <cell r="AM169" t="str">
            <v>7911317980</v>
          </cell>
          <cell r="AN169">
            <v>1.39</v>
          </cell>
          <cell r="AO169">
            <v>3752999.9999999995</v>
          </cell>
          <cell r="AP169" t="str">
            <v>Chưa</v>
          </cell>
          <cell r="AS169">
            <v>8000000</v>
          </cell>
          <cell r="AT169">
            <v>100000</v>
          </cell>
          <cell r="AU169">
            <v>0</v>
          </cell>
          <cell r="AV169">
            <v>130000</v>
          </cell>
          <cell r="AW169">
            <v>0</v>
          </cell>
          <cell r="AX169" t="str">
            <v>Chính thức</v>
          </cell>
          <cell r="AY169" t="str">
            <v>06 tháng</v>
          </cell>
          <cell r="AZ169" t="str">
            <v>01/03/2014</v>
          </cell>
          <cell r="BA169" t="str">
            <v>30/08/2014</v>
          </cell>
          <cell r="BB169">
            <v>6.0666666666666664</v>
          </cell>
          <cell r="BC169" t="str">
            <v>x</v>
          </cell>
          <cell r="BL169" t="str">
            <v>Độc thân</v>
          </cell>
          <cell r="BT169" t="str">
            <v/>
          </cell>
          <cell r="BU169" t="str">
            <v/>
          </cell>
          <cell r="BV169">
            <v>41861</v>
          </cell>
          <cell r="BW169" t="str">
            <v>8106826908</v>
          </cell>
          <cell r="BZ169" t="str">
            <v>N2</v>
          </cell>
          <cell r="CA169">
            <v>17</v>
          </cell>
          <cell r="CB169" t="str">
            <v>TRẦN THU HÀ</v>
          </cell>
          <cell r="CC169">
            <v>10</v>
          </cell>
        </row>
        <row r="170">
          <cell r="C170" t="str">
            <v>CNF_163</v>
          </cell>
          <cell r="D170" t="str">
            <v>Vũ Phương Thanh</v>
          </cell>
          <cell r="E170" t="str">
            <v>Nữ</v>
          </cell>
          <cell r="F170" t="str">
            <v>cf118</v>
          </cell>
          <cell r="G170" t="str">
            <v>BP. PR &amp; Event</v>
          </cell>
          <cell r="H170" t="str">
            <v>Trưởng bộ phận PR &amp; Event</v>
          </cell>
          <cell r="I170" t="str">
            <v>181 Giảng Võ, Đống Đa, Hà Nội</v>
          </cell>
          <cell r="J170" t="str">
            <v>25/02/2013</v>
          </cell>
          <cell r="K170">
            <v>25</v>
          </cell>
          <cell r="L170">
            <v>2</v>
          </cell>
          <cell r="M170">
            <v>2013</v>
          </cell>
          <cell r="N170" t="str">
            <v>ON</v>
          </cell>
          <cell r="P170" t="str">
            <v>27/12/1987</v>
          </cell>
          <cell r="Q170">
            <v>27</v>
          </cell>
          <cell r="R170">
            <v>12</v>
          </cell>
          <cell r="S170">
            <v>1987</v>
          </cell>
          <cell r="T170">
            <v>27</v>
          </cell>
          <cell r="U170" t="str">
            <v>Hòa Bình</v>
          </cell>
          <cell r="V170" t="str">
            <v>482 Bạch Mai, Hai Bà Trưng, Hà Nội</v>
          </cell>
          <cell r="W170" t="str">
            <v>3509, tháp B, tòa nhà Keang Nam, Phạm Hùng, Từ Liêm, HN</v>
          </cell>
          <cell r="X170" t="str">
            <v>0983691468</v>
          </cell>
          <cell r="Y170">
            <v>103</v>
          </cell>
          <cell r="Z170" t="str">
            <v>thanhvp@canifa.com</v>
          </cell>
          <cell r="AB170" t="str">
            <v>113287259</v>
          </cell>
          <cell r="AC170" t="str">
            <v>20/04/2002</v>
          </cell>
          <cell r="AD170" t="str">
            <v>Hòa Bình</v>
          </cell>
          <cell r="AE170" t="str">
            <v>ĐH</v>
          </cell>
          <cell r="AF170" t="str">
            <v>ĐH Ngoại thương</v>
          </cell>
          <cell r="AG170" t="str">
            <v>Chính quy</v>
          </cell>
          <cell r="AH170" t="str">
            <v>QTKD - KD Quốc tế</v>
          </cell>
          <cell r="AI170">
            <v>2009</v>
          </cell>
          <cell r="AJ170" t="str">
            <v>025704061428964</v>
          </cell>
          <cell r="AM170" t="str">
            <v>0</v>
          </cell>
          <cell r="AN170">
            <v>1.57</v>
          </cell>
          <cell r="AO170">
            <v>4239000</v>
          </cell>
          <cell r="AP170" t="str">
            <v>07/2013</v>
          </cell>
          <cell r="AS170">
            <v>18000000</v>
          </cell>
          <cell r="AT170">
            <v>0</v>
          </cell>
          <cell r="AU170">
            <v>0</v>
          </cell>
          <cell r="AV170">
            <v>130000</v>
          </cell>
          <cell r="AW170">
            <v>2000000</v>
          </cell>
          <cell r="AX170" t="str">
            <v>Chính thức</v>
          </cell>
          <cell r="AY170" t="str">
            <v>12 tháng</v>
          </cell>
          <cell r="AZ170" t="str">
            <v>01/05/2014</v>
          </cell>
          <cell r="BA170" t="str">
            <v>30/04/2015</v>
          </cell>
          <cell r="BB170">
            <v>12.133333333333333</v>
          </cell>
          <cell r="BC170" t="str">
            <v>x</v>
          </cell>
          <cell r="BD170" t="str">
            <v>x</v>
          </cell>
          <cell r="BG170" t="str">
            <v>x</v>
          </cell>
          <cell r="BL170" t="str">
            <v>Có gia đình</v>
          </cell>
          <cell r="BM170" t="str">
            <v>Nguyễn Ngọc Đức</v>
          </cell>
          <cell r="BN170" t="str">
            <v>nguyễn Ngọc Phương Linh - 2010</v>
          </cell>
          <cell r="BT170" t="str">
            <v/>
          </cell>
          <cell r="BU170" t="str">
            <v/>
          </cell>
          <cell r="BV170">
            <v>42104</v>
          </cell>
          <cell r="BW170" t="str">
            <v>8013453795</v>
          </cell>
          <cell r="BZ170" t="str">
            <v>N5</v>
          </cell>
          <cell r="CA170">
            <v>18</v>
          </cell>
          <cell r="CB170" t="str">
            <v>VŨ PHƯƠNG THANH</v>
          </cell>
          <cell r="CC170">
            <v>14</v>
          </cell>
        </row>
        <row r="171">
          <cell r="C171" t="str">
            <v>CNF_164</v>
          </cell>
          <cell r="D171" t="str">
            <v>Lê Thùy Linh</v>
          </cell>
          <cell r="E171" t="str">
            <v>Nữ</v>
          </cell>
          <cell r="F171" t="str">
            <v>cf118</v>
          </cell>
          <cell r="G171" t="str">
            <v>BP. PR &amp; Event</v>
          </cell>
          <cell r="H171" t="str">
            <v>NV.PR &amp; Event</v>
          </cell>
          <cell r="I171" t="str">
            <v>181 Giảng Võ, Đống Đa, Hà Nội</v>
          </cell>
          <cell r="J171" t="str">
            <v>05/07/2013</v>
          </cell>
          <cell r="K171">
            <v>5</v>
          </cell>
          <cell r="L171">
            <v>7</v>
          </cell>
          <cell r="M171">
            <v>2013</v>
          </cell>
          <cell r="N171" t="str">
            <v>ON</v>
          </cell>
          <cell r="P171" t="str">
            <v>16/09/1990</v>
          </cell>
          <cell r="Q171">
            <v>16</v>
          </cell>
          <cell r="R171">
            <v>9</v>
          </cell>
          <cell r="S171">
            <v>1990</v>
          </cell>
          <cell r="T171">
            <v>24</v>
          </cell>
          <cell r="U171" t="str">
            <v>Hưng Yên</v>
          </cell>
          <cell r="V171" t="str">
            <v>Số 17 Vị Hoàng, phường Vị Hoàng, TP Nam Định</v>
          </cell>
          <cell r="W171" t="str">
            <v>sn 55, ngõ 306 Tây Sơn, Đống Đa, Hà Nội</v>
          </cell>
          <cell r="X171" t="str">
            <v>0125.8866.188</v>
          </cell>
          <cell r="Z171" t="str">
            <v>linhlt@canifa.com</v>
          </cell>
          <cell r="AA171" t="str">
            <v>linh_mar.canifa</v>
          </cell>
          <cell r="AB171" t="str">
            <v>163067061</v>
          </cell>
          <cell r="AC171" t="str">
            <v>05/06/2007</v>
          </cell>
          <cell r="AD171" t="str">
            <v>Nam Định</v>
          </cell>
          <cell r="AE171" t="str">
            <v>ĐH</v>
          </cell>
          <cell r="AF171" t="str">
            <v>ĐH Ngoại thương</v>
          </cell>
          <cell r="AG171" t="str">
            <v>Chính quy</v>
          </cell>
          <cell r="AH171" t="str">
            <v>Kinh tế đối ngoại</v>
          </cell>
          <cell r="AI171">
            <v>2012</v>
          </cell>
          <cell r="AJ171" t="str">
            <v>062704060013007</v>
          </cell>
          <cell r="AN171">
            <v>1.39</v>
          </cell>
          <cell r="AO171">
            <v>3752999.9999999995</v>
          </cell>
          <cell r="AP171" t="str">
            <v>Chưa</v>
          </cell>
          <cell r="AR171" t="str">
            <v>01/01/2014</v>
          </cell>
          <cell r="AS171">
            <v>8000000</v>
          </cell>
          <cell r="AT171">
            <v>200000</v>
          </cell>
          <cell r="AU171">
            <v>200000</v>
          </cell>
          <cell r="AV171">
            <v>130000</v>
          </cell>
          <cell r="AW171">
            <v>0</v>
          </cell>
          <cell r="AX171" t="str">
            <v>Chính thức</v>
          </cell>
          <cell r="AY171" t="str">
            <v>12 tháng</v>
          </cell>
          <cell r="AZ171" t="str">
            <v>01/01/2014</v>
          </cell>
          <cell r="BA171" t="str">
            <v>31/12/2014</v>
          </cell>
          <cell r="BB171">
            <v>12.133333333333333</v>
          </cell>
          <cell r="BC171" t="str">
            <v>x</v>
          </cell>
          <cell r="BD171" t="str">
            <v>x</v>
          </cell>
          <cell r="BE171" t="str">
            <v>x</v>
          </cell>
          <cell r="BF171" t="str">
            <v>x</v>
          </cell>
          <cell r="BG171" t="str">
            <v>x</v>
          </cell>
          <cell r="BH171" t="str">
            <v>x</v>
          </cell>
          <cell r="BI171" t="str">
            <v>x</v>
          </cell>
          <cell r="BN171" t="str">
            <v>nguyễn Ngọc Phương Linh - 2011</v>
          </cell>
          <cell r="BT171" t="str">
            <v/>
          </cell>
          <cell r="BU171" t="str">
            <v/>
          </cell>
          <cell r="BV171">
            <v>41984</v>
          </cell>
          <cell r="BW171">
            <v>0</v>
          </cell>
          <cell r="BZ171" t="str">
            <v>N2</v>
          </cell>
          <cell r="CA171">
            <v>18</v>
          </cell>
          <cell r="CB171" t="str">
            <v>LÊ THÙY LINH</v>
          </cell>
          <cell r="CC171">
            <v>10</v>
          </cell>
        </row>
        <row r="172">
          <cell r="C172" t="str">
            <v>CNF_165</v>
          </cell>
          <cell r="D172" t="str">
            <v>Lê Ánh Tuyết</v>
          </cell>
          <cell r="E172" t="str">
            <v>Nữ</v>
          </cell>
          <cell r="F172" t="str">
            <v>cf103</v>
          </cell>
          <cell r="G172" t="str">
            <v>BP. Hành chính - QTVP</v>
          </cell>
          <cell r="H172" t="str">
            <v>Nhân viên Hành chính</v>
          </cell>
          <cell r="I172" t="str">
            <v>181 Giảng Võ, Đống Đa, Hà Nội</v>
          </cell>
          <cell r="J172" t="str">
            <v>07/10/2013</v>
          </cell>
          <cell r="K172">
            <v>7</v>
          </cell>
          <cell r="L172">
            <v>10</v>
          </cell>
          <cell r="M172">
            <v>2013</v>
          </cell>
          <cell r="N172" t="str">
            <v>off</v>
          </cell>
          <cell r="O172" t="str">
            <v>14/11/2013</v>
          </cell>
          <cell r="P172" t="str">
            <v>14/06/1987</v>
          </cell>
          <cell r="Q172">
            <v>14</v>
          </cell>
          <cell r="R172">
            <v>6</v>
          </cell>
          <cell r="S172">
            <v>1987</v>
          </cell>
          <cell r="T172">
            <v>27</v>
          </cell>
          <cell r="V172" t="str">
            <v>Thôn Đông Thái, Đồng Tiến, Yên Phong, Bắc Ninh</v>
          </cell>
          <cell r="W172" t="str">
            <v>Số 5, Ngõ 165/21 phố Khương Thượng, Đống Đa, Hà Nội</v>
          </cell>
          <cell r="X172" t="str">
            <v>01687588788</v>
          </cell>
          <cell r="Z172" t="str">
            <v>tuyetla@canifa.com</v>
          </cell>
          <cell r="AA172" t="str">
            <v>tuyet_hc.canifa</v>
          </cell>
          <cell r="AB172" t="str">
            <v>125167433</v>
          </cell>
          <cell r="AC172" t="str">
            <v>24/12/2001</v>
          </cell>
          <cell r="AD172" t="str">
            <v>Bắc Ninh</v>
          </cell>
          <cell r="AE172">
            <v>0</v>
          </cell>
          <cell r="AF172" t="str">
            <v>Trung cấp Nhật ngữ Hiroshima</v>
          </cell>
          <cell r="AG172" t="str">
            <v>Chinh quy</v>
          </cell>
          <cell r="AH172" t="str">
            <v>Tiếng Nhật</v>
          </cell>
          <cell r="AI172">
            <v>2008</v>
          </cell>
          <cell r="AN172">
            <v>1.39</v>
          </cell>
          <cell r="AO172">
            <v>3752999.9999999995</v>
          </cell>
          <cell r="AP172" t="str">
            <v>Chưa</v>
          </cell>
          <cell r="AQ172">
            <v>4250000</v>
          </cell>
          <cell r="AS172">
            <v>5000000</v>
          </cell>
          <cell r="AT172">
            <v>0</v>
          </cell>
          <cell r="AU172">
            <v>0</v>
          </cell>
          <cell r="AV172">
            <v>130000</v>
          </cell>
          <cell r="AW172">
            <v>0</v>
          </cell>
          <cell r="AX172" t="str">
            <v>chấm dứt HĐLĐ</v>
          </cell>
          <cell r="AY172" t="str">
            <v>02 tháng</v>
          </cell>
          <cell r="AZ172" t="str">
            <v>07/10/2013</v>
          </cell>
          <cell r="BA172" t="str">
            <v>06/12/2013</v>
          </cell>
          <cell r="BB172">
            <v>2</v>
          </cell>
          <cell r="BT172" t="str">
            <v/>
          </cell>
          <cell r="BU172" t="str">
            <v/>
          </cell>
          <cell r="BV172" t="str">
            <v/>
          </cell>
          <cell r="BW172">
            <v>0</v>
          </cell>
          <cell r="BZ172" t="str">
            <v>N2</v>
          </cell>
          <cell r="CA172">
            <v>6</v>
          </cell>
          <cell r="CB172" t="str">
            <v>LÊ ÁNH TUYẾT</v>
          </cell>
          <cell r="CC172" t="str">
            <v>-</v>
          </cell>
        </row>
        <row r="173">
          <cell r="C173" t="str">
            <v>CNF_166</v>
          </cell>
          <cell r="D173" t="str">
            <v>Đào Quỳnh Anh</v>
          </cell>
          <cell r="E173" t="str">
            <v>Nữ</v>
          </cell>
          <cell r="F173" t="str">
            <v>cf117</v>
          </cell>
          <cell r="G173" t="str">
            <v>BP.Chăm sóc khách hàng</v>
          </cell>
          <cell r="H173" t="str">
            <v>Nhân viên Sales online</v>
          </cell>
          <cell r="I173" t="str">
            <v>181 Giảng Võ, Đống Đa, Hà Nội</v>
          </cell>
          <cell r="J173" t="str">
            <v>07/10/2013</v>
          </cell>
          <cell r="K173">
            <v>7</v>
          </cell>
          <cell r="L173">
            <v>10</v>
          </cell>
          <cell r="M173">
            <v>2013</v>
          </cell>
          <cell r="N173" t="str">
            <v>ON</v>
          </cell>
          <cell r="P173" t="str">
            <v>07/05/1986</v>
          </cell>
          <cell r="Q173">
            <v>7</v>
          </cell>
          <cell r="R173">
            <v>5</v>
          </cell>
          <cell r="S173">
            <v>1986</v>
          </cell>
          <cell r="T173">
            <v>28</v>
          </cell>
          <cell r="V173" t="str">
            <v>Tân Xuân, Xuân Đỉnh, Từ Liêm, Hà Nội</v>
          </cell>
          <cell r="W173" t="str">
            <v>Số 16, Ngõ 43, Tân Xuân, Xuân Đỉnh, Từ Liêm, Hà Nội</v>
          </cell>
          <cell r="X173" t="str">
            <v>0969.651313 &amp;0974240650</v>
          </cell>
          <cell r="Z173" t="str">
            <v>anhdq@canifa.com</v>
          </cell>
          <cell r="AA173" t="str">
            <v>quynhanh_kd.canifa</v>
          </cell>
          <cell r="AB173" t="str">
            <v>012655953</v>
          </cell>
          <cell r="AC173" t="str">
            <v>12/04/2012</v>
          </cell>
          <cell r="AD173" t="str">
            <v>Hà Nội</v>
          </cell>
          <cell r="AE173">
            <v>0</v>
          </cell>
          <cell r="AF173" t="str">
            <v>Đại hoc kinh tế quốc dân</v>
          </cell>
          <cell r="AG173" t="str">
            <v>Chinh quy</v>
          </cell>
          <cell r="AH173" t="str">
            <v>Marketing</v>
          </cell>
          <cell r="AI173">
            <v>2010</v>
          </cell>
          <cell r="AN173">
            <v>1.39</v>
          </cell>
          <cell r="AO173">
            <v>3752999.9999999995</v>
          </cell>
          <cell r="AP173" t="str">
            <v>Chưa</v>
          </cell>
          <cell r="AQ173">
            <v>8000000</v>
          </cell>
          <cell r="AS173">
            <v>8000000</v>
          </cell>
          <cell r="AT173">
            <v>100000</v>
          </cell>
          <cell r="AU173">
            <v>0</v>
          </cell>
          <cell r="AV173">
            <v>130000</v>
          </cell>
          <cell r="AW173">
            <v>0</v>
          </cell>
          <cell r="AX173" t="str">
            <v>Chính thức</v>
          </cell>
          <cell r="AY173" t="str">
            <v>06 tháng</v>
          </cell>
          <cell r="AZ173" t="str">
            <v>07/01/2014</v>
          </cell>
          <cell r="BA173" t="str">
            <v>06/07/2014</v>
          </cell>
          <cell r="BB173">
            <v>6</v>
          </cell>
          <cell r="BT173" t="str">
            <v/>
          </cell>
          <cell r="BU173" t="str">
            <v/>
          </cell>
          <cell r="BV173">
            <v>41806</v>
          </cell>
          <cell r="BW173">
            <v>0</v>
          </cell>
          <cell r="BZ173" t="str">
            <v>N2</v>
          </cell>
          <cell r="CA173">
            <v>17</v>
          </cell>
          <cell r="CB173" t="str">
            <v>ĐÀO QUỲNH ANH</v>
          </cell>
          <cell r="CC173">
            <v>7</v>
          </cell>
        </row>
        <row r="174">
          <cell r="C174" t="str">
            <v>CNF_167</v>
          </cell>
          <cell r="D174" t="str">
            <v>Nguyễn Hoàng Ân</v>
          </cell>
          <cell r="E174" t="str">
            <v>Nam</v>
          </cell>
          <cell r="F174" t="str">
            <v>cf120</v>
          </cell>
          <cell r="G174" t="str">
            <v>BP. QA - QC</v>
          </cell>
          <cell r="H174" t="str">
            <v>Nhân viên QC hàng dệt kim &amp; dệt thoi</v>
          </cell>
          <cell r="I174" t="str">
            <v>181 Giảng Võ, Đống Đa, Hà Nội</v>
          </cell>
          <cell r="J174" t="str">
            <v>14/10/2013</v>
          </cell>
          <cell r="K174">
            <v>14</v>
          </cell>
          <cell r="L174">
            <v>10</v>
          </cell>
          <cell r="M174">
            <v>2013</v>
          </cell>
          <cell r="N174" t="str">
            <v>ON</v>
          </cell>
          <cell r="P174" t="str">
            <v>07/03/1986</v>
          </cell>
          <cell r="Q174">
            <v>7</v>
          </cell>
          <cell r="R174">
            <v>3</v>
          </cell>
          <cell r="S174">
            <v>1986</v>
          </cell>
          <cell r="T174">
            <v>28</v>
          </cell>
          <cell r="V174" t="str">
            <v>Tổ 29 phường Yên Ninh, tp Yên Bái, tỉnh Yên Bái</v>
          </cell>
          <cell r="W174" t="str">
            <v>Số 58 ngách 12 ngõ 107 Lĩnh Nam, Hoàng Mai, Hà Nội</v>
          </cell>
          <cell r="X174" t="str">
            <v>0985731807</v>
          </cell>
          <cell r="Z174" t="str">
            <v>annh@canifa.com</v>
          </cell>
          <cell r="AA174" t="str">
            <v>an_cu.canifa</v>
          </cell>
          <cell r="AB174" t="str">
            <v>060737667</v>
          </cell>
          <cell r="AC174" t="str">
            <v>04/07/2008</v>
          </cell>
          <cell r="AD174" t="str">
            <v>Yên Bái</v>
          </cell>
          <cell r="AE174">
            <v>0</v>
          </cell>
          <cell r="AF174" t="str">
            <v>Cao đẳng công nghiệp dệt may Hà NộiĐại học kinh tế kĩ thuật công nghiệp Hà Nôi</v>
          </cell>
          <cell r="AG174" t="str">
            <v>Chính quy</v>
          </cell>
          <cell r="AH174" t="str">
            <v>Công nghệ may</v>
          </cell>
          <cell r="AI174" t="str">
            <v>20082012</v>
          </cell>
          <cell r="AM174" t="str">
            <v>0114056040</v>
          </cell>
          <cell r="AN174">
            <v>1.39</v>
          </cell>
          <cell r="AO174">
            <v>3752999.9999999995</v>
          </cell>
          <cell r="AP174" t="str">
            <v>Chưa</v>
          </cell>
          <cell r="AQ174">
            <v>6000000</v>
          </cell>
          <cell r="AS174">
            <v>7500000</v>
          </cell>
          <cell r="AT174">
            <v>250000</v>
          </cell>
          <cell r="AU174">
            <v>350000</v>
          </cell>
          <cell r="AV174">
            <v>130000</v>
          </cell>
          <cell r="AW174">
            <v>0</v>
          </cell>
          <cell r="AX174" t="str">
            <v>chính thức</v>
          </cell>
          <cell r="AY174" t="str">
            <v>12 tháng</v>
          </cell>
          <cell r="AZ174" t="str">
            <v>14/12/2013</v>
          </cell>
          <cell r="BA174" t="str">
            <v>13/12/2014</v>
          </cell>
          <cell r="BB174">
            <v>12.133333333333333</v>
          </cell>
          <cell r="BD174" t="str">
            <v>x</v>
          </cell>
          <cell r="BF174" t="str">
            <v>x</v>
          </cell>
          <cell r="BI174" t="str">
            <v>x</v>
          </cell>
          <cell r="BT174" t="str">
            <v/>
          </cell>
          <cell r="BU174" t="str">
            <v/>
          </cell>
          <cell r="BV174">
            <v>41966</v>
          </cell>
          <cell r="BW174">
            <v>0</v>
          </cell>
          <cell r="BZ174" t="str">
            <v>N2</v>
          </cell>
          <cell r="CA174">
            <v>19</v>
          </cell>
          <cell r="CB174" t="str">
            <v>NGUYỄN HOÀNG ÂN</v>
          </cell>
          <cell r="CC174">
            <v>7</v>
          </cell>
        </row>
        <row r="175">
          <cell r="C175" t="str">
            <v>CNF_168</v>
          </cell>
          <cell r="D175" t="str">
            <v>Lục Thị Hạnh</v>
          </cell>
          <cell r="E175" t="str">
            <v>Nữ</v>
          </cell>
          <cell r="F175" t="str">
            <v>cf003</v>
          </cell>
          <cell r="G175" t="str">
            <v>Khối Mua và Cung ứng</v>
          </cell>
          <cell r="H175" t="str">
            <v>Nhân viên Cung ứng</v>
          </cell>
          <cell r="I175" t="str">
            <v>181 Giảng Võ, Đống Đa, Hà Nội</v>
          </cell>
          <cell r="J175" t="str">
            <v>07/10/2013</v>
          </cell>
          <cell r="K175">
            <v>7</v>
          </cell>
          <cell r="L175">
            <v>10</v>
          </cell>
          <cell r="M175">
            <v>2013</v>
          </cell>
          <cell r="N175" t="str">
            <v>OFF</v>
          </cell>
          <cell r="O175" t="str">
            <v>07/03/2014</v>
          </cell>
          <cell r="P175" t="str">
            <v>27/02/1985</v>
          </cell>
          <cell r="Q175">
            <v>27</v>
          </cell>
          <cell r="R175">
            <v>2</v>
          </cell>
          <cell r="S175">
            <v>1985</v>
          </cell>
          <cell r="T175">
            <v>29</v>
          </cell>
          <cell r="V175" t="str">
            <v>Khu 4, thị trấn Bảo Lạc, tỉnh Cao Bằng</v>
          </cell>
          <cell r="W175" t="str">
            <v>Số 10 Mễ Trì Hạ, Từ Liêm, Hà Nội</v>
          </cell>
          <cell r="X175" t="str">
            <v>0934403695</v>
          </cell>
          <cell r="Z175" t="str">
            <v>hanhlt@canifa.com</v>
          </cell>
          <cell r="AA175" t="str">
            <v>hanh_cu.canifa</v>
          </cell>
          <cell r="AB175" t="str">
            <v>080525128</v>
          </cell>
          <cell r="AC175" t="str">
            <v>10/02/2003</v>
          </cell>
          <cell r="AD175" t="str">
            <v>Cao Bằng</v>
          </cell>
          <cell r="AE175">
            <v>0</v>
          </cell>
          <cell r="AF175" t="str">
            <v>ĐH Sư phạm Thái Nguyên</v>
          </cell>
          <cell r="AG175" t="str">
            <v>Chính quy</v>
          </cell>
          <cell r="AH175" t="str">
            <v>SP Tin</v>
          </cell>
          <cell r="AI175">
            <v>2009</v>
          </cell>
          <cell r="AN175">
            <v>1.39</v>
          </cell>
          <cell r="AO175">
            <v>3752999.9999999995</v>
          </cell>
          <cell r="AP175" t="str">
            <v>Chưa</v>
          </cell>
          <cell r="AQ175">
            <v>4250000</v>
          </cell>
          <cell r="AS175">
            <v>5000000</v>
          </cell>
          <cell r="AT175">
            <v>100000</v>
          </cell>
          <cell r="AU175">
            <v>100000</v>
          </cell>
          <cell r="AV175">
            <v>130000</v>
          </cell>
          <cell r="AW175">
            <v>0</v>
          </cell>
          <cell r="AX175" t="str">
            <v>chấm dứt HĐLĐ</v>
          </cell>
          <cell r="AY175" t="str">
            <v>03 tháng</v>
          </cell>
          <cell r="AZ175" t="str">
            <v>07/12/2013</v>
          </cell>
          <cell r="BA175" t="str">
            <v>06/03/2014</v>
          </cell>
          <cell r="BB175">
            <v>2.9666666666666668</v>
          </cell>
          <cell r="BT175" t="str">
            <v/>
          </cell>
          <cell r="BU175" t="str">
            <v/>
          </cell>
          <cell r="BV175" t="str">
            <v/>
          </cell>
          <cell r="BW175">
            <v>0</v>
          </cell>
          <cell r="BZ175" t="str">
            <v>N2</v>
          </cell>
          <cell r="CA175">
            <v>13</v>
          </cell>
          <cell r="CB175" t="str">
            <v>LỤC THỊ HẠNH</v>
          </cell>
          <cell r="CC175" t="str">
            <v>-</v>
          </cell>
        </row>
        <row r="176">
          <cell r="C176" t="str">
            <v>CNF_169</v>
          </cell>
          <cell r="D176" t="str">
            <v>Phạm Đức Độ</v>
          </cell>
          <cell r="E176" t="str">
            <v>Nam</v>
          </cell>
          <cell r="F176" t="str">
            <v>cf116</v>
          </cell>
          <cell r="G176" t="str">
            <v>BP.Visual</v>
          </cell>
          <cell r="H176" t="str">
            <v>Nhân viên Giám sát và bảo trì nội thất</v>
          </cell>
          <cell r="I176" t="str">
            <v>181 Giảng Võ, Đống Đa, Hà Nội</v>
          </cell>
          <cell r="J176" t="str">
            <v>21/10/2013</v>
          </cell>
          <cell r="K176">
            <v>21</v>
          </cell>
          <cell r="L176">
            <v>10</v>
          </cell>
          <cell r="M176">
            <v>2013</v>
          </cell>
          <cell r="N176" t="str">
            <v>OFF</v>
          </cell>
          <cell r="O176" t="str">
            <v>23/11/2013</v>
          </cell>
          <cell r="P176" t="str">
            <v>24/06/1977</v>
          </cell>
          <cell r="Q176">
            <v>24</v>
          </cell>
          <cell r="R176">
            <v>6</v>
          </cell>
          <cell r="S176">
            <v>1977</v>
          </cell>
          <cell r="T176">
            <v>37</v>
          </cell>
          <cell r="V176" t="str">
            <v>Trực Thắng, Trực Ninh, Nam Định</v>
          </cell>
          <cell r="W176" t="str">
            <v>Đông La, Hoài Đức, Hà Tây</v>
          </cell>
          <cell r="X176" t="str">
            <v>0909879889</v>
          </cell>
          <cell r="Z176" t="str">
            <v>dopd@canifa.com</v>
          </cell>
          <cell r="AA176" t="str">
            <v>do_kd.canifa</v>
          </cell>
          <cell r="AB176" t="str">
            <v>162122171</v>
          </cell>
          <cell r="AC176" t="str">
            <v>29/06/2004</v>
          </cell>
          <cell r="AD176" t="str">
            <v>Nam Định</v>
          </cell>
          <cell r="AE176" t="str">
            <v>ĐH</v>
          </cell>
          <cell r="AF176" t="str">
            <v>Cao đẳng Bách khoaĐại học xây dựng</v>
          </cell>
          <cell r="AG176" t="str">
            <v>Chính quy</v>
          </cell>
          <cell r="AH176" t="str">
            <v>Điện tự động hóaXây dựng dân dụng</v>
          </cell>
          <cell r="AI176" t="str">
            <v>19982011</v>
          </cell>
          <cell r="AN176">
            <v>1.39</v>
          </cell>
          <cell r="AO176">
            <v>3752999.9999999995</v>
          </cell>
          <cell r="AP176" t="str">
            <v>Chưa</v>
          </cell>
          <cell r="AQ176">
            <v>6000000</v>
          </cell>
          <cell r="AS176">
            <v>6500000</v>
          </cell>
          <cell r="AT176">
            <v>150000</v>
          </cell>
          <cell r="AU176">
            <v>250000</v>
          </cell>
          <cell r="AV176">
            <v>130000</v>
          </cell>
          <cell r="AW176">
            <v>0</v>
          </cell>
          <cell r="AX176" t="str">
            <v>chấm dứt HĐLĐ</v>
          </cell>
          <cell r="AY176" t="str">
            <v>02 tháng</v>
          </cell>
          <cell r="AZ176" t="str">
            <v>21/10/2013</v>
          </cell>
          <cell r="BA176" t="str">
            <v>20/12/2013</v>
          </cell>
          <cell r="BB176">
            <v>2</v>
          </cell>
          <cell r="BC176" t="str">
            <v>x</v>
          </cell>
          <cell r="BD176" t="str">
            <v>x</v>
          </cell>
          <cell r="BE176" t="str">
            <v>x</v>
          </cell>
          <cell r="BH176" t="str">
            <v>x</v>
          </cell>
          <cell r="BT176" t="str">
            <v/>
          </cell>
          <cell r="BU176" t="str">
            <v/>
          </cell>
          <cell r="BV176" t="str">
            <v/>
          </cell>
          <cell r="BW176">
            <v>0</v>
          </cell>
          <cell r="BZ176" t="str">
            <v>N2</v>
          </cell>
          <cell r="CA176">
            <v>16</v>
          </cell>
          <cell r="CB176" t="str">
            <v>PHẠM ĐỨC ĐỘ</v>
          </cell>
          <cell r="CC176" t="str">
            <v>-</v>
          </cell>
        </row>
        <row r="177">
          <cell r="C177" t="str">
            <v>CNF_170</v>
          </cell>
          <cell r="D177" t="str">
            <v>Lê Thị Thùy Trang</v>
          </cell>
          <cell r="E177" t="str">
            <v>Nữ</v>
          </cell>
          <cell r="F177" t="str">
            <v>cf022</v>
          </cell>
          <cell r="G177" t="str">
            <v>Phòng Thiết kế</v>
          </cell>
          <cell r="H177" t="str">
            <v>Nhân viên Thiết kế Nữ</v>
          </cell>
          <cell r="I177" t="str">
            <v>181 Giảng Võ, Đống Đa, Hà Nội</v>
          </cell>
          <cell r="J177" t="str">
            <v>21/10/2013</v>
          </cell>
          <cell r="K177">
            <v>21</v>
          </cell>
          <cell r="L177">
            <v>10</v>
          </cell>
          <cell r="M177">
            <v>2013</v>
          </cell>
          <cell r="N177" t="str">
            <v>ON</v>
          </cell>
          <cell r="P177" t="str">
            <v>20/10/1984</v>
          </cell>
          <cell r="Q177">
            <v>20</v>
          </cell>
          <cell r="R177">
            <v>10</v>
          </cell>
          <cell r="S177">
            <v>1984</v>
          </cell>
          <cell r="T177">
            <v>30</v>
          </cell>
          <cell r="V177" t="str">
            <v>Tổ 1, Thượng Đình, Thanh Xuân, Hà Nội</v>
          </cell>
          <cell r="W177" t="str">
            <v xml:space="preserve">Số 10 ngõ 26 Phố Cự Lộc, Thượng Đình, Thanh Xuân, Hà Nội </v>
          </cell>
          <cell r="X177" t="str">
            <v>0912281126</v>
          </cell>
          <cell r="Z177" t="str">
            <v>trangltt@canifa.com</v>
          </cell>
          <cell r="AA177" t="str">
            <v>trang_tke.canifa</v>
          </cell>
          <cell r="AB177" t="str">
            <v>012355696</v>
          </cell>
          <cell r="AC177" t="str">
            <v>14/03/2013</v>
          </cell>
          <cell r="AD177" t="str">
            <v>Hà Nội</v>
          </cell>
          <cell r="AE177" t="str">
            <v>ĐH</v>
          </cell>
          <cell r="AF177" t="str">
            <v>Đại Học  Sân Khấu và  Điện ảnh Hà Nội</v>
          </cell>
          <cell r="AG177" t="str">
            <v>Chính quy</v>
          </cell>
          <cell r="AH177" t="str">
            <v>Thiết kế thời trang, TK TP SK và Điện ảnh</v>
          </cell>
          <cell r="AI177">
            <v>2007</v>
          </cell>
          <cell r="AN177">
            <v>1.39</v>
          </cell>
          <cell r="AO177">
            <v>3752999.9999999995</v>
          </cell>
          <cell r="AP177" t="str">
            <v>Chưa</v>
          </cell>
          <cell r="AQ177">
            <v>12000000</v>
          </cell>
          <cell r="AS177">
            <v>14000000</v>
          </cell>
          <cell r="AT177">
            <v>100000</v>
          </cell>
          <cell r="AU177">
            <v>180000</v>
          </cell>
          <cell r="AV177">
            <v>130000</v>
          </cell>
          <cell r="AW177">
            <v>0</v>
          </cell>
          <cell r="AX177" t="str">
            <v>chính thức</v>
          </cell>
          <cell r="AY177" t="str">
            <v>12 tháng</v>
          </cell>
          <cell r="AZ177" t="str">
            <v>21/12/2013</v>
          </cell>
          <cell r="BA177" t="str">
            <v>20/12/2014</v>
          </cell>
          <cell r="BB177">
            <v>12.133333333333333</v>
          </cell>
          <cell r="BC177" t="str">
            <v>x</v>
          </cell>
          <cell r="BE177" t="str">
            <v>x</v>
          </cell>
          <cell r="BI177" t="str">
            <v>x</v>
          </cell>
          <cell r="BT177" t="str">
            <v/>
          </cell>
          <cell r="BU177" t="str">
            <v/>
          </cell>
          <cell r="BV177">
            <v>41973</v>
          </cell>
          <cell r="BW177">
            <v>0</v>
          </cell>
          <cell r="BZ177" t="str">
            <v>N2</v>
          </cell>
          <cell r="CA177">
            <v>10</v>
          </cell>
          <cell r="CB177" t="str">
            <v>LÊ THỊ THÙY TRANG</v>
          </cell>
          <cell r="CC177">
            <v>6</v>
          </cell>
        </row>
        <row r="178">
          <cell r="C178" t="str">
            <v>CNF_171</v>
          </cell>
          <cell r="D178" t="str">
            <v>Lê Xuân Thịnh</v>
          </cell>
          <cell r="E178" t="str">
            <v>Nam</v>
          </cell>
          <cell r="F178" t="str">
            <v>cf103</v>
          </cell>
          <cell r="G178" t="str">
            <v>BP. Hành chính - QTVP</v>
          </cell>
          <cell r="H178" t="str">
            <v>Nhân viên Giám sát cơ sở hạ tầng</v>
          </cell>
          <cell r="I178" t="str">
            <v>181 Giảng Võ, Đống Đa, Hà Nội</v>
          </cell>
          <cell r="J178" t="str">
            <v>26/10/2013</v>
          </cell>
          <cell r="K178">
            <v>26</v>
          </cell>
          <cell r="L178">
            <v>10</v>
          </cell>
          <cell r="M178">
            <v>2013</v>
          </cell>
          <cell r="N178" t="str">
            <v>OFF</v>
          </cell>
          <cell r="O178" t="str">
            <v>29/03/2014</v>
          </cell>
          <cell r="P178" t="str">
            <v>23/10/1987</v>
          </cell>
          <cell r="Q178">
            <v>23</v>
          </cell>
          <cell r="R178">
            <v>10</v>
          </cell>
          <cell r="S178">
            <v>1987</v>
          </cell>
          <cell r="T178">
            <v>27</v>
          </cell>
          <cell r="V178" t="str">
            <v>Dịch Vọng, Cầu Giấy, Hà Nội</v>
          </cell>
          <cell r="W178" t="str">
            <v>Dịch Vọng, Cầu Giấy, Hà Nội</v>
          </cell>
          <cell r="X178" t="str">
            <v>0906095005</v>
          </cell>
          <cell r="Z178" t="str">
            <v>thinhlx@canifa.com</v>
          </cell>
          <cell r="AA178" t="str">
            <v>thinh_hc.canifa</v>
          </cell>
          <cell r="AB178" t="str">
            <v>012599765</v>
          </cell>
          <cell r="AC178" t="str">
            <v>29/08/2012</v>
          </cell>
          <cell r="AD178" t="str">
            <v>Hà Nội</v>
          </cell>
          <cell r="AE178" t="str">
            <v>CĐ</v>
          </cell>
          <cell r="AF178" t="str">
            <v>Cao đẳng Điện tử điện lạnh</v>
          </cell>
          <cell r="AG178" t="str">
            <v>Chính quy</v>
          </cell>
          <cell r="AH178" t="str">
            <v>Điện - Điện Lạnh</v>
          </cell>
          <cell r="AI178">
            <v>2009</v>
          </cell>
          <cell r="AN178">
            <v>1.39</v>
          </cell>
          <cell r="AO178">
            <v>3752999.9999999995</v>
          </cell>
          <cell r="AP178" t="str">
            <v>Chưa</v>
          </cell>
          <cell r="AQ178">
            <v>4300000</v>
          </cell>
          <cell r="AR178" t="str">
            <v>01/12/2013</v>
          </cell>
          <cell r="AS178">
            <v>6000000</v>
          </cell>
          <cell r="AT178">
            <v>100000</v>
          </cell>
          <cell r="AU178">
            <v>500000</v>
          </cell>
          <cell r="AV178">
            <v>130000</v>
          </cell>
          <cell r="AW178">
            <v>0</v>
          </cell>
          <cell r="AX178" t="str">
            <v>chấm dứt HĐLĐ</v>
          </cell>
          <cell r="AY178" t="str">
            <v>06 tháng</v>
          </cell>
          <cell r="AZ178" t="str">
            <v>01/12/2013</v>
          </cell>
          <cell r="BA178" t="str">
            <v>31/05/2014</v>
          </cell>
          <cell r="BB178">
            <v>6.0333333333333332</v>
          </cell>
          <cell r="BC178" t="str">
            <v>x</v>
          </cell>
          <cell r="BD178" t="str">
            <v>x</v>
          </cell>
          <cell r="BE178" t="str">
            <v>x</v>
          </cell>
          <cell r="BF178" t="str">
            <v>x</v>
          </cell>
          <cell r="BI178" t="str">
            <v>x</v>
          </cell>
          <cell r="BL178" t="str">
            <v>Độc thân</v>
          </cell>
          <cell r="BT178" t="str">
            <v/>
          </cell>
          <cell r="BU178" t="str">
            <v/>
          </cell>
          <cell r="BV178" t="str">
            <v/>
          </cell>
          <cell r="BW178">
            <v>0</v>
          </cell>
          <cell r="BZ178" t="str">
            <v>N2</v>
          </cell>
          <cell r="CA178">
            <v>6</v>
          </cell>
          <cell r="CB178" t="str">
            <v>LÊ XUÂN THỊNH</v>
          </cell>
          <cell r="CC178" t="str">
            <v>-</v>
          </cell>
        </row>
        <row r="179">
          <cell r="C179" t="str">
            <v>CNF_172</v>
          </cell>
          <cell r="D179" t="str">
            <v>Bùi Thị Phương Lan</v>
          </cell>
          <cell r="E179" t="str">
            <v>Nữ</v>
          </cell>
          <cell r="F179" t="str">
            <v>cf022</v>
          </cell>
          <cell r="G179" t="str">
            <v>Phòng Thiết kế</v>
          </cell>
          <cell r="H179" t="str">
            <v>Nhân viên Ra mẫu</v>
          </cell>
          <cell r="I179" t="str">
            <v>181 Giảng Võ, Đống Đa, Hà Nội</v>
          </cell>
          <cell r="J179" t="str">
            <v>04/11/2013</v>
          </cell>
          <cell r="K179">
            <v>4</v>
          </cell>
          <cell r="L179">
            <v>11</v>
          </cell>
          <cell r="M179">
            <v>2013</v>
          </cell>
          <cell r="N179" t="str">
            <v>OFF</v>
          </cell>
          <cell r="O179" t="str">
            <v>15/11/2013</v>
          </cell>
          <cell r="P179" t="str">
            <v>13/05/1979</v>
          </cell>
          <cell r="Q179">
            <v>13</v>
          </cell>
          <cell r="R179">
            <v>5</v>
          </cell>
          <cell r="S179">
            <v>1979</v>
          </cell>
          <cell r="T179">
            <v>35</v>
          </cell>
          <cell r="V179" t="str">
            <v>Sôố 32, ngách 670/46 Ngô Gia Tự, Đức Long, Long Biên, Hà Nội</v>
          </cell>
          <cell r="W179" t="str">
            <v>Phòng 305, E7, Tập thể Bắc Thành Công, Ba Đình, Hà Nội</v>
          </cell>
          <cell r="X179" t="str">
            <v>0906007911</v>
          </cell>
          <cell r="Z179" t="str">
            <v>lanbtp@canifa.com</v>
          </cell>
          <cell r="AA179" t="str">
            <v>lan_tke.canifa</v>
          </cell>
          <cell r="AB179" t="str">
            <v>011955689</v>
          </cell>
          <cell r="AC179" t="str">
            <v>12/05/2011</v>
          </cell>
          <cell r="AD179" t="str">
            <v>Hà Nội</v>
          </cell>
          <cell r="AE179" t="str">
            <v>CĐ</v>
          </cell>
          <cell r="AF179" t="str">
            <v>Đại học Mĩ thuật Công nghiệp Hà Nội</v>
          </cell>
          <cell r="AG179" t="str">
            <v>Chính quy</v>
          </cell>
          <cell r="AH179" t="str">
            <v>Thiết kế thời trang</v>
          </cell>
          <cell r="AI179">
            <v>2003</v>
          </cell>
          <cell r="AN179">
            <v>1.39</v>
          </cell>
          <cell r="AO179">
            <v>3752999.9999999995</v>
          </cell>
          <cell r="AP179" t="str">
            <v>Chưa</v>
          </cell>
          <cell r="AQ179">
            <v>8000000</v>
          </cell>
          <cell r="AV179">
            <v>130000</v>
          </cell>
          <cell r="AX179" t="str">
            <v>chấm dứt HĐLĐ</v>
          </cell>
          <cell r="AY179" t="str">
            <v>02 tháng</v>
          </cell>
          <cell r="AZ179" t="str">
            <v>04/11/2013</v>
          </cell>
          <cell r="BA179" t="str">
            <v>03/01/2014</v>
          </cell>
          <cell r="BB179">
            <v>2</v>
          </cell>
          <cell r="BL179" t="str">
            <v>Có gia đình</v>
          </cell>
          <cell r="BN179" t="str">
            <v>Lương Quang Hào</v>
          </cell>
          <cell r="BP179" t="str">
            <v>Lương Minh Hòa Thái</v>
          </cell>
          <cell r="BT179" t="str">
            <v/>
          </cell>
          <cell r="BU179" t="str">
            <v/>
          </cell>
          <cell r="BV179" t="str">
            <v/>
          </cell>
          <cell r="BW179">
            <v>0</v>
          </cell>
          <cell r="BZ179" t="str">
            <v>N2</v>
          </cell>
          <cell r="CA179">
            <v>10</v>
          </cell>
          <cell r="CB179" t="str">
            <v>BÙI THỊ PHƯƠNG LAN</v>
          </cell>
          <cell r="CC179" t="str">
            <v>-</v>
          </cell>
        </row>
        <row r="180">
          <cell r="C180" t="str">
            <v>CNF_173</v>
          </cell>
          <cell r="D180" t="str">
            <v>Đỗ Thị Huế</v>
          </cell>
          <cell r="E180" t="str">
            <v>Nữ</v>
          </cell>
          <cell r="F180" t="str">
            <v>cf003</v>
          </cell>
          <cell r="G180" t="str">
            <v>Khối Mua và Cung ứng</v>
          </cell>
          <cell r="H180" t="str">
            <v>Nhân viên cung ứng</v>
          </cell>
          <cell r="I180" t="str">
            <v>181 Giảng Võ, Đống Đa, Hà Nội</v>
          </cell>
          <cell r="J180" t="str">
            <v>15/11/2013</v>
          </cell>
          <cell r="K180">
            <v>15</v>
          </cell>
          <cell r="L180">
            <v>11</v>
          </cell>
          <cell r="M180">
            <v>2013</v>
          </cell>
          <cell r="N180" t="str">
            <v>ON</v>
          </cell>
          <cell r="P180" t="str">
            <v>17/12/1985</v>
          </cell>
          <cell r="Q180">
            <v>17</v>
          </cell>
          <cell r="R180">
            <v>12</v>
          </cell>
          <cell r="S180">
            <v>1985</v>
          </cell>
          <cell r="T180">
            <v>29</v>
          </cell>
          <cell r="V180" t="str">
            <v>Quang Trung, Kim Môn, Hải Dương</v>
          </cell>
          <cell r="W180" t="str">
            <v>Xuân Phương, Từ Liêm, Hà Nội</v>
          </cell>
          <cell r="X180" t="str">
            <v>0978837073</v>
          </cell>
          <cell r="Z180" t="str">
            <v>huedt@canifa.com</v>
          </cell>
          <cell r="AA180" t="str">
            <v>hue_cu.canifa</v>
          </cell>
          <cell r="AB180" t="str">
            <v>142155288</v>
          </cell>
          <cell r="AC180" t="str">
            <v>30/07/2008</v>
          </cell>
          <cell r="AD180" t="str">
            <v>Hà Nội</v>
          </cell>
          <cell r="AE180" t="str">
            <v>ĐH</v>
          </cell>
          <cell r="AF180" t="str">
            <v>ĐH Khoa học Xã hội và Nhân văn TP.HCM</v>
          </cell>
          <cell r="AG180" t="str">
            <v>Chính quy</v>
          </cell>
          <cell r="AH180" t="str">
            <v>Thông tin học</v>
          </cell>
          <cell r="AI180">
            <v>2008</v>
          </cell>
          <cell r="AN180">
            <v>1.39</v>
          </cell>
          <cell r="AO180">
            <v>3752999.9999999995</v>
          </cell>
          <cell r="AP180" t="str">
            <v>01/01/2014</v>
          </cell>
          <cell r="AQ180">
            <v>5100000</v>
          </cell>
          <cell r="AS180">
            <v>6000000</v>
          </cell>
          <cell r="AV180">
            <v>130000</v>
          </cell>
          <cell r="AX180" t="str">
            <v>chính thức</v>
          </cell>
          <cell r="AY180" t="str">
            <v>12 tháng</v>
          </cell>
          <cell r="AZ180" t="str">
            <v>15/01/2014</v>
          </cell>
          <cell r="BA180" t="str">
            <v>14/01/2015</v>
          </cell>
          <cell r="BB180">
            <v>12.133333333333333</v>
          </cell>
          <cell r="BC180" t="str">
            <v>x</v>
          </cell>
          <cell r="BD180" t="str">
            <v>x</v>
          </cell>
          <cell r="BE180" t="str">
            <v>x</v>
          </cell>
          <cell r="BF180" t="str">
            <v>x</v>
          </cell>
          <cell r="BG180" t="str">
            <v>x</v>
          </cell>
          <cell r="BH180" t="str">
            <v>x</v>
          </cell>
          <cell r="BI180" t="str">
            <v>x</v>
          </cell>
          <cell r="BJ180" t="str">
            <v>x</v>
          </cell>
          <cell r="BL180" t="str">
            <v>Độc thân</v>
          </cell>
          <cell r="BT180" t="str">
            <v/>
          </cell>
          <cell r="BU180" t="str">
            <v/>
          </cell>
          <cell r="BV180">
            <v>41998</v>
          </cell>
          <cell r="BW180">
            <v>0</v>
          </cell>
          <cell r="BZ180" t="str">
            <v>N2</v>
          </cell>
          <cell r="CA180">
            <v>13</v>
          </cell>
          <cell r="CB180" t="str">
            <v>ĐỖ THỊ HUẾ</v>
          </cell>
          <cell r="CC180">
            <v>6</v>
          </cell>
        </row>
        <row r="181">
          <cell r="C181" t="str">
            <v>CNF_174</v>
          </cell>
          <cell r="D181" t="str">
            <v>Nguyễn Thị Phượng</v>
          </cell>
          <cell r="E181" t="str">
            <v>Nữ</v>
          </cell>
          <cell r="F181" t="str">
            <v>cf103</v>
          </cell>
          <cell r="G181" t="str">
            <v>BP. Hành chính - QTVP</v>
          </cell>
          <cell r="H181" t="str">
            <v>Nhân viên Mua sắm Trang thiết bị</v>
          </cell>
          <cell r="I181" t="str">
            <v>181 Giảng Võ, Đống Đa, Hà Nội</v>
          </cell>
          <cell r="J181" t="str">
            <v>18/11/2013</v>
          </cell>
          <cell r="K181">
            <v>18</v>
          </cell>
          <cell r="L181">
            <v>11</v>
          </cell>
          <cell r="M181">
            <v>2013</v>
          </cell>
          <cell r="N181" t="str">
            <v>ON</v>
          </cell>
          <cell r="P181" t="str">
            <v>12/08/1986</v>
          </cell>
          <cell r="Q181">
            <v>12</v>
          </cell>
          <cell r="R181">
            <v>8</v>
          </cell>
          <cell r="S181">
            <v>1986</v>
          </cell>
          <cell r="T181">
            <v>28</v>
          </cell>
          <cell r="V181" t="str">
            <v>Tân An, Thanh Hà, Hải Dương</v>
          </cell>
          <cell r="W181" t="str">
            <v>Số 41, ngõ 400, Hoàng Hoa Thám, Tây Hồ, Hà Nội</v>
          </cell>
          <cell r="X181" t="str">
            <v>0986288276</v>
          </cell>
          <cell r="Z181" t="str">
            <v>phuongnt@canifa.com</v>
          </cell>
          <cell r="AA181" t="str">
            <v>phuong_hc.canifa</v>
          </cell>
          <cell r="AB181" t="str">
            <v>070718560</v>
          </cell>
          <cell r="AC181" t="str">
            <v>06/08/2003</v>
          </cell>
          <cell r="AD181" t="str">
            <v>Tuyên Quang</v>
          </cell>
          <cell r="AE181" t="str">
            <v>TCĐH</v>
          </cell>
          <cell r="AF181" t="str">
            <v>CĐ Kinh tế kỹ thuật tỉnh Tuyên QuangĐH Công Đoàn</v>
          </cell>
          <cell r="AG181" t="str">
            <v>TCLiên Thông</v>
          </cell>
          <cell r="AH181" t="str">
            <v>Kế toánKế toán</v>
          </cell>
          <cell r="AI181" t="str">
            <v>20062012</v>
          </cell>
          <cell r="AM181" t="str">
            <v>7908414906</v>
          </cell>
          <cell r="AN181">
            <v>1.39</v>
          </cell>
          <cell r="AO181">
            <v>3752999.9999999995</v>
          </cell>
          <cell r="AP181" t="str">
            <v>Chưa</v>
          </cell>
          <cell r="AQ181">
            <v>4250000</v>
          </cell>
          <cell r="AS181">
            <v>5000000</v>
          </cell>
          <cell r="AT181">
            <v>100000</v>
          </cell>
          <cell r="AU181">
            <v>200000</v>
          </cell>
          <cell r="AV181">
            <v>130000</v>
          </cell>
          <cell r="AX181" t="str">
            <v>chính thức</v>
          </cell>
          <cell r="AY181" t="str">
            <v>12 tháng</v>
          </cell>
          <cell r="AZ181" t="str">
            <v>18/01/2014</v>
          </cell>
          <cell r="BA181" t="str">
            <v>17/01/2015</v>
          </cell>
          <cell r="BB181">
            <v>12.133333333333333</v>
          </cell>
          <cell r="BC181" t="str">
            <v>x</v>
          </cell>
          <cell r="BD181" t="str">
            <v>x</v>
          </cell>
          <cell r="BE181" t="str">
            <v>x</v>
          </cell>
          <cell r="BH181" t="str">
            <v>x</v>
          </cell>
          <cell r="BJ181" t="str">
            <v>x</v>
          </cell>
          <cell r="BL181" t="str">
            <v>Có gia đình</v>
          </cell>
          <cell r="BM181" t="str">
            <v>Nguyễn Bá Quảng</v>
          </cell>
          <cell r="BN181" t="str">
            <v>Nguyễn Bá Phong</v>
          </cell>
          <cell r="BO181">
            <v>2012</v>
          </cell>
          <cell r="BT181" t="str">
            <v/>
          </cell>
          <cell r="BU181" t="str">
            <v/>
          </cell>
          <cell r="BV181">
            <v>42001</v>
          </cell>
          <cell r="BW181">
            <v>0</v>
          </cell>
          <cell r="BZ181" t="str">
            <v>N2</v>
          </cell>
          <cell r="CA181">
            <v>6</v>
          </cell>
          <cell r="CB181" t="str">
            <v>NGUYỄN THỊ PHƯỢNG</v>
          </cell>
          <cell r="CC181">
            <v>6</v>
          </cell>
        </row>
        <row r="182">
          <cell r="C182" t="str">
            <v>CNF_175</v>
          </cell>
          <cell r="D182" t="str">
            <v>Lê Hồng Quang</v>
          </cell>
          <cell r="E182" t="str">
            <v>Nam</v>
          </cell>
          <cell r="F182" t="str">
            <v>cf121</v>
          </cell>
          <cell r="G182" t="str">
            <v>BP. Trade Marketing</v>
          </cell>
          <cell r="H182" t="str">
            <v>Nhân viên Trade Marketing</v>
          </cell>
          <cell r="I182" t="str">
            <v>181 Giảng Võ, Đống Đa, Hà Nội</v>
          </cell>
          <cell r="J182" t="str">
            <v>18/11/2013</v>
          </cell>
          <cell r="K182">
            <v>18</v>
          </cell>
          <cell r="L182">
            <v>11</v>
          </cell>
          <cell r="M182">
            <v>2013</v>
          </cell>
          <cell r="N182" t="str">
            <v>ON</v>
          </cell>
          <cell r="P182" t="str">
            <v>23/01/1982</v>
          </cell>
          <cell r="Q182">
            <v>23</v>
          </cell>
          <cell r="R182">
            <v>1</v>
          </cell>
          <cell r="S182">
            <v>1982</v>
          </cell>
          <cell r="T182">
            <v>32</v>
          </cell>
          <cell r="V182" t="str">
            <v>Tổ 13, P. Mai Động, Q. Hoàng Mai, Hà Nội</v>
          </cell>
          <cell r="W182" t="str">
            <v>Số 5 ngách 23 ngõ 296 Minh Khai, Hoàng Mai, Hà Nội</v>
          </cell>
          <cell r="X182" t="str">
            <v>0989288112</v>
          </cell>
          <cell r="Z182" t="str">
            <v>quanglh@canifa.com</v>
          </cell>
          <cell r="AA182" t="str">
            <v>hongquang_mar.canifa</v>
          </cell>
          <cell r="AB182" t="str">
            <v>013298454</v>
          </cell>
          <cell r="AC182" t="str">
            <v>22/04/2010</v>
          </cell>
          <cell r="AD182" t="str">
            <v>Hà Nội</v>
          </cell>
          <cell r="AE182" t="str">
            <v>ĐH</v>
          </cell>
          <cell r="AF182" t="str">
            <v>ĐH Kinh tế quốc dân</v>
          </cell>
          <cell r="AG182" t="str">
            <v>Chính quy</v>
          </cell>
          <cell r="AH182" t="str">
            <v>- Marketing'- Tài chính Ngân hàng</v>
          </cell>
          <cell r="AI182" t="str">
            <v>20052008</v>
          </cell>
          <cell r="AN182">
            <v>1.39</v>
          </cell>
          <cell r="AO182">
            <v>3752999.9999999995</v>
          </cell>
          <cell r="AP182" t="str">
            <v>Chưa</v>
          </cell>
          <cell r="AQ182">
            <v>12000000</v>
          </cell>
          <cell r="AS182">
            <v>14000000</v>
          </cell>
          <cell r="AT182">
            <v>200000</v>
          </cell>
          <cell r="AU182">
            <v>300000</v>
          </cell>
          <cell r="AV182">
            <v>130000</v>
          </cell>
          <cell r="AX182" t="str">
            <v>chính thức</v>
          </cell>
          <cell r="AY182" t="str">
            <v>12 tháng</v>
          </cell>
          <cell r="AZ182" t="str">
            <v>18/01/2014</v>
          </cell>
          <cell r="BA182" t="str">
            <v>17/01/2015</v>
          </cell>
          <cell r="BB182">
            <v>12.133333333333333</v>
          </cell>
          <cell r="BL182" t="str">
            <v>Có gia đình</v>
          </cell>
          <cell r="BM182" t="str">
            <v>Trần Thị Quế Hoa</v>
          </cell>
          <cell r="BN182" t="str">
            <v>Lê Quang Vinh</v>
          </cell>
          <cell r="BO182">
            <v>2009</v>
          </cell>
          <cell r="BP182" t="str">
            <v>Lê Quang Hải</v>
          </cell>
          <cell r="BQ182">
            <v>2013</v>
          </cell>
          <cell r="BT182" t="str">
            <v/>
          </cell>
          <cell r="BU182" t="str">
            <v/>
          </cell>
          <cell r="BV182">
            <v>42001</v>
          </cell>
          <cell r="BW182">
            <v>0</v>
          </cell>
          <cell r="BZ182" t="str">
            <v>N2</v>
          </cell>
          <cell r="CA182">
            <v>20</v>
          </cell>
          <cell r="CB182" t="str">
            <v>LÊ HỒNG QUANG</v>
          </cell>
          <cell r="CC182">
            <v>6</v>
          </cell>
        </row>
        <row r="183">
          <cell r="C183" t="str">
            <v>CNF_176</v>
          </cell>
          <cell r="D183" t="str">
            <v>Đặng Thị Hải</v>
          </cell>
          <cell r="E183" t="str">
            <v>Nữ</v>
          </cell>
          <cell r="F183" t="str">
            <v>cf021</v>
          </cell>
          <cell r="G183" t="str">
            <v>Phòng Tài chính Kế toán</v>
          </cell>
          <cell r="H183" t="str">
            <v>Nhân viên kế toán</v>
          </cell>
          <cell r="I183" t="str">
            <v>181 Giảng Võ, Đống Đa, Hà Nội</v>
          </cell>
          <cell r="J183" t="str">
            <v>11/11/2013</v>
          </cell>
          <cell r="K183">
            <v>11</v>
          </cell>
          <cell r="L183">
            <v>11</v>
          </cell>
          <cell r="M183">
            <v>2013</v>
          </cell>
          <cell r="N183" t="str">
            <v>ON</v>
          </cell>
          <cell r="P183" t="str">
            <v>20/05/1987</v>
          </cell>
          <cell r="Q183">
            <v>20</v>
          </cell>
          <cell r="R183">
            <v>5</v>
          </cell>
          <cell r="S183">
            <v>1987</v>
          </cell>
          <cell r="T183">
            <v>27</v>
          </cell>
          <cell r="V183" t="str">
            <v>Văn Trì, Minh Khai, Từ Liêm, Hà Nội</v>
          </cell>
          <cell r="W183" t="str">
            <v>Văn Trì, Minh Khai, Từ Liêm,  Hà Nội</v>
          </cell>
          <cell r="X183" t="str">
            <v>0978577667</v>
          </cell>
          <cell r="Z183" t="str">
            <v>haidt@canifa.com</v>
          </cell>
          <cell r="AA183" t="str">
            <v>hai_kt.canifa</v>
          </cell>
          <cell r="AB183" t="str">
            <v>121662511</v>
          </cell>
          <cell r="AC183" t="str">
            <v>10/01/2004</v>
          </cell>
          <cell r="AD183" t="str">
            <v>Bắc Giang</v>
          </cell>
          <cell r="AE183" t="str">
            <v>ĐH</v>
          </cell>
          <cell r="AF183" t="str">
            <v>Trường ĐH Kinh tế và QTKD - ĐH Thái Nguyên</v>
          </cell>
          <cell r="AG183" t="str">
            <v>Chính quy</v>
          </cell>
          <cell r="AH183" t="str">
            <v>Kế toán tổng hợp</v>
          </cell>
          <cell r="AI183">
            <v>2010</v>
          </cell>
          <cell r="AN183">
            <v>1.39</v>
          </cell>
          <cell r="AO183">
            <v>3752999.9999999995</v>
          </cell>
          <cell r="AP183" t="str">
            <v>Chưa</v>
          </cell>
          <cell r="AQ183">
            <v>4250000</v>
          </cell>
          <cell r="AS183">
            <v>5000000</v>
          </cell>
          <cell r="AV183">
            <v>130000</v>
          </cell>
          <cell r="AX183" t="str">
            <v>chính thức</v>
          </cell>
          <cell r="AY183" t="str">
            <v>12 tháng</v>
          </cell>
          <cell r="AZ183" t="str">
            <v>11/01/2014</v>
          </cell>
          <cell r="BA183" t="str">
            <v>10/01/2015</v>
          </cell>
          <cell r="BB183">
            <v>12.133333333333333</v>
          </cell>
          <cell r="BC183" t="str">
            <v>x</v>
          </cell>
          <cell r="BD183" t="str">
            <v>x</v>
          </cell>
          <cell r="BE183" t="str">
            <v>x</v>
          </cell>
          <cell r="BF183" t="str">
            <v>x</v>
          </cell>
          <cell r="BG183" t="str">
            <v>x</v>
          </cell>
          <cell r="BH183" t="str">
            <v>x</v>
          </cell>
          <cell r="BI183" t="str">
            <v>x</v>
          </cell>
          <cell r="BL183" t="str">
            <v>Có gia đình</v>
          </cell>
          <cell r="BM183" t="str">
            <v>Nguyễn Xuân Nam</v>
          </cell>
          <cell r="BN183" t="str">
            <v>Nguyễn Hải Long</v>
          </cell>
          <cell r="BO183">
            <v>2012</v>
          </cell>
          <cell r="BT183" t="str">
            <v/>
          </cell>
          <cell r="BU183" t="str">
            <v/>
          </cell>
          <cell r="BV183">
            <v>41994</v>
          </cell>
          <cell r="BW183">
            <v>0</v>
          </cell>
          <cell r="BZ183" t="str">
            <v>N2</v>
          </cell>
          <cell r="CA183">
            <v>2</v>
          </cell>
          <cell r="CB183" t="str">
            <v>ĐẶNG THỊ HẢI</v>
          </cell>
          <cell r="CC183">
            <v>6</v>
          </cell>
        </row>
        <row r="184">
          <cell r="C184" t="str">
            <v>CNF_177</v>
          </cell>
          <cell r="D184" t="str">
            <v>Nguyễn Thu Trang</v>
          </cell>
          <cell r="E184" t="str">
            <v>Nữ</v>
          </cell>
          <cell r="F184" t="str">
            <v>cf023</v>
          </cell>
          <cell r="G184" t="str">
            <v>Phòng Kinh doanh</v>
          </cell>
          <cell r="H184" t="str">
            <v>Trợ lý Quản lý cửa hàng</v>
          </cell>
          <cell r="I184" t="str">
            <v>Cửa hàng Công ty</v>
          </cell>
          <cell r="J184" t="str">
            <v>21/11/2013</v>
          </cell>
          <cell r="K184">
            <v>21</v>
          </cell>
          <cell r="L184">
            <v>11</v>
          </cell>
          <cell r="M184">
            <v>2013</v>
          </cell>
          <cell r="N184" t="str">
            <v>OFF</v>
          </cell>
          <cell r="O184" t="str">
            <v>19/12/2013</v>
          </cell>
          <cell r="P184" t="str">
            <v>20/01/1986</v>
          </cell>
          <cell r="Q184">
            <v>20</v>
          </cell>
          <cell r="R184">
            <v>1</v>
          </cell>
          <cell r="S184">
            <v>1986</v>
          </cell>
          <cell r="T184">
            <v>28</v>
          </cell>
          <cell r="V184" t="str">
            <v>47 ngõ 128 Hàm Tử Quan, Phúc Tân, Hoàn Kiếm, Hà Nội</v>
          </cell>
          <cell r="W184" t="str">
            <v>125 ngõ 405 Ngọc Thụy, Long Biên, Hà Nội</v>
          </cell>
          <cell r="X184" t="str">
            <v>0905596669</v>
          </cell>
          <cell r="Z184" t="str">
            <v>trangnt@canifa.com</v>
          </cell>
          <cell r="AA184" t="str">
            <v>trangnt_kd.canifa</v>
          </cell>
          <cell r="AB184" t="str">
            <v>01682316</v>
          </cell>
          <cell r="AC184" t="str">
            <v>03/09/2011</v>
          </cell>
          <cell r="AD184" t="str">
            <v>Hà Nội</v>
          </cell>
          <cell r="AE184" t="str">
            <v>TC</v>
          </cell>
          <cell r="AF184" t="str">
            <v>Trung học Kinh tế Hà Nội</v>
          </cell>
          <cell r="AH184" t="str">
            <v>Kế toán</v>
          </cell>
          <cell r="AI184">
            <v>2006</v>
          </cell>
          <cell r="AN184">
            <v>1.21</v>
          </cell>
          <cell r="AO184">
            <v>3267000</v>
          </cell>
          <cell r="AP184" t="str">
            <v>Chưa</v>
          </cell>
          <cell r="AQ184">
            <v>4250000</v>
          </cell>
          <cell r="AS184">
            <v>5000000</v>
          </cell>
          <cell r="AT184">
            <v>100000</v>
          </cell>
          <cell r="AV184">
            <v>130000</v>
          </cell>
          <cell r="AX184" t="str">
            <v>chấm dứt HĐLĐ</v>
          </cell>
          <cell r="AY184" t="str">
            <v>02 tháng</v>
          </cell>
          <cell r="AZ184" t="str">
            <v>21/11/2013</v>
          </cell>
          <cell r="BA184" t="str">
            <v>20/01/2014</v>
          </cell>
          <cell r="BB184">
            <v>2</v>
          </cell>
          <cell r="BC184" t="str">
            <v>x</v>
          </cell>
          <cell r="BD184" t="str">
            <v>x</v>
          </cell>
          <cell r="BE184" t="str">
            <v>x</v>
          </cell>
          <cell r="BF184" t="str">
            <v>x</v>
          </cell>
          <cell r="BG184" t="str">
            <v>x</v>
          </cell>
          <cell r="BH184" t="str">
            <v>x</v>
          </cell>
          <cell r="BI184" t="str">
            <v>x</v>
          </cell>
          <cell r="BJ184" t="str">
            <v>x</v>
          </cell>
          <cell r="BL184" t="str">
            <v>Có gia đình</v>
          </cell>
          <cell r="BM184" t="str">
            <v>Nguyễn Minh Trực</v>
          </cell>
          <cell r="BN184" t="str">
            <v>Nguyễn Mai Thục Linh</v>
          </cell>
          <cell r="BO184">
            <v>2011</v>
          </cell>
          <cell r="BT184" t="str">
            <v/>
          </cell>
          <cell r="BU184" t="str">
            <v/>
          </cell>
          <cell r="BV184" t="str">
            <v/>
          </cell>
          <cell r="BW184">
            <v>0</v>
          </cell>
          <cell r="BZ184" t="str">
            <v>N2</v>
          </cell>
          <cell r="CA184">
            <v>14</v>
          </cell>
          <cell r="CB184" t="str">
            <v>NGUYỄN THU TRANG</v>
          </cell>
          <cell r="CC184" t="str">
            <v>-</v>
          </cell>
        </row>
        <row r="185">
          <cell r="C185" t="str">
            <v>CNF_178</v>
          </cell>
          <cell r="D185" t="str">
            <v>Nguyễn Thành Long</v>
          </cell>
          <cell r="E185" t="str">
            <v>Nam</v>
          </cell>
          <cell r="F185" t="str">
            <v>cf107</v>
          </cell>
          <cell r="G185" t="str">
            <v>BP. Kỹ thuật vải</v>
          </cell>
          <cell r="H185" t="str">
            <v>Nhân viên Ra mẫu</v>
          </cell>
          <cell r="I185" t="str">
            <v>181 Giảng Võ, Đống Đa, Hà Nội</v>
          </cell>
          <cell r="J185" t="str">
            <v>13/11/2013</v>
          </cell>
          <cell r="K185">
            <v>13</v>
          </cell>
          <cell r="L185">
            <v>11</v>
          </cell>
          <cell r="M185">
            <v>2013</v>
          </cell>
          <cell r="N185" t="str">
            <v>ON</v>
          </cell>
          <cell r="P185" t="str">
            <v>14/10/1979</v>
          </cell>
          <cell r="Q185">
            <v>14</v>
          </cell>
          <cell r="R185">
            <v>10</v>
          </cell>
          <cell r="S185">
            <v>1979</v>
          </cell>
          <cell r="T185">
            <v>35</v>
          </cell>
          <cell r="V185" t="str">
            <v>Nhà số 6 ngõ 158, Lò Đúc, Q. Hai Bà Trưng, Hà Nội</v>
          </cell>
          <cell r="W185" t="str">
            <v>Nhà số 6 ngõ 158, Lò Đúc, Q. Hai Bà Trưng, Hà Nội</v>
          </cell>
          <cell r="X185" t="str">
            <v>0989300001</v>
          </cell>
          <cell r="Z185" t="str">
            <v>longnt@canifa.com</v>
          </cell>
          <cell r="AA185" t="str">
            <v>thanhlong_tke.canifa</v>
          </cell>
          <cell r="AB185" t="str">
            <v>011915311</v>
          </cell>
          <cell r="AC185" t="str">
            <v>17/05/2007</v>
          </cell>
          <cell r="AD185" t="str">
            <v>Hà Nội</v>
          </cell>
          <cell r="AE185" t="str">
            <v>NG</v>
          </cell>
          <cell r="AF185" t="str">
            <v>London central high school</v>
          </cell>
          <cell r="AH185" t="str">
            <v>Design &amp; pattern making</v>
          </cell>
          <cell r="AI185">
            <v>2009</v>
          </cell>
          <cell r="AN185">
            <v>1.39</v>
          </cell>
          <cell r="AO185">
            <v>3752999.9999999995</v>
          </cell>
          <cell r="AP185" t="str">
            <v>Chưa</v>
          </cell>
          <cell r="AQ185">
            <v>12000000</v>
          </cell>
          <cell r="AS185">
            <v>15000000</v>
          </cell>
          <cell r="AT185">
            <v>100000</v>
          </cell>
          <cell r="AU185">
            <v>130000</v>
          </cell>
          <cell r="AV185">
            <v>130000</v>
          </cell>
          <cell r="AX185" t="str">
            <v>chính thức</v>
          </cell>
          <cell r="AY185" t="str">
            <v>12 tháng</v>
          </cell>
          <cell r="AZ185" t="str">
            <v>13/01/2014</v>
          </cell>
          <cell r="BA185" t="str">
            <v>12/01/2015</v>
          </cell>
          <cell r="BB185">
            <v>12.133333333333333</v>
          </cell>
          <cell r="BL185" t="str">
            <v>Có gia đình</v>
          </cell>
          <cell r="BN185" t="str">
            <v>Nguyễn An Phú</v>
          </cell>
          <cell r="BO185">
            <v>2008</v>
          </cell>
          <cell r="BT185" t="str">
            <v/>
          </cell>
          <cell r="BU185" t="str">
            <v/>
          </cell>
          <cell r="BV185">
            <v>41996</v>
          </cell>
          <cell r="BW185" t="str">
            <v>8010440861</v>
          </cell>
          <cell r="BZ185" t="str">
            <v>N2</v>
          </cell>
          <cell r="CA185">
            <v>11</v>
          </cell>
          <cell r="CB185" t="str">
            <v>NGUYỄN THÀNH LONG</v>
          </cell>
          <cell r="CC185">
            <v>6</v>
          </cell>
        </row>
        <row r="186">
          <cell r="C186" t="str">
            <v>CNF_179</v>
          </cell>
          <cell r="D186" t="str">
            <v>Nguyễn Xuân Trình</v>
          </cell>
          <cell r="E186" t="str">
            <v>Nam</v>
          </cell>
          <cell r="F186" t="str">
            <v>cf023</v>
          </cell>
          <cell r="G186" t="str">
            <v>Phòng Kinh doanh</v>
          </cell>
          <cell r="H186" t="str">
            <v>Nhân viên Giám sát</v>
          </cell>
          <cell r="I186" t="str">
            <v>181 Giảng Võ, Đống Đa, Hà Nội</v>
          </cell>
          <cell r="J186" t="str">
            <v>25/11/2013</v>
          </cell>
          <cell r="K186">
            <v>25</v>
          </cell>
          <cell r="L186">
            <v>11</v>
          </cell>
          <cell r="M186">
            <v>2013</v>
          </cell>
          <cell r="N186" t="str">
            <v>OFF</v>
          </cell>
          <cell r="O186" t="str">
            <v>04/12/2013</v>
          </cell>
          <cell r="P186" t="str">
            <v>29/05/1985</v>
          </cell>
          <cell r="Q186">
            <v>29</v>
          </cell>
          <cell r="R186">
            <v>5</v>
          </cell>
          <cell r="S186">
            <v>1985</v>
          </cell>
          <cell r="T186">
            <v>29</v>
          </cell>
          <cell r="V186" t="str">
            <v>Ngọc Cục, Tân Lãng, Lương Tài, Bắc Ninh</v>
          </cell>
          <cell r="W186" t="str">
            <v>Nhân Mỹ, Mỹ Đình, Từ Liêm, Hà Nội</v>
          </cell>
          <cell r="X186" t="str">
            <v>0975979818</v>
          </cell>
          <cell r="Z186" t="str">
            <v>trinhnx@canifa.com</v>
          </cell>
          <cell r="AA186" t="str">
            <v>trinh_kd.canifa</v>
          </cell>
          <cell r="AB186" t="str">
            <v>125189074</v>
          </cell>
          <cell r="AC186" t="str">
            <v>26/09/2002</v>
          </cell>
          <cell r="AD186" t="str">
            <v>Bắc Ninh</v>
          </cell>
          <cell r="AE186" t="str">
            <v>ĐH</v>
          </cell>
          <cell r="AF186" t="str">
            <v>ĐH Thương Mại</v>
          </cell>
          <cell r="AG186" t="str">
            <v>Chính quy</v>
          </cell>
          <cell r="AH186" t="str">
            <v>Kinh tế Thương mại</v>
          </cell>
          <cell r="AI186">
            <v>2008</v>
          </cell>
          <cell r="AN186">
            <v>1.39</v>
          </cell>
          <cell r="AO186">
            <v>3752999.9999999995</v>
          </cell>
          <cell r="AP186" t="str">
            <v>Chưa</v>
          </cell>
          <cell r="AQ186">
            <v>6800000</v>
          </cell>
          <cell r="AS186">
            <v>8000000</v>
          </cell>
          <cell r="AT186">
            <v>200000</v>
          </cell>
          <cell r="AU186">
            <v>300000</v>
          </cell>
          <cell r="AV186">
            <v>130000</v>
          </cell>
          <cell r="AX186" t="str">
            <v>chấm dứt HĐLĐ</v>
          </cell>
          <cell r="AY186" t="str">
            <v>02 tháng</v>
          </cell>
          <cell r="AZ186" t="str">
            <v>25/11/2013</v>
          </cell>
          <cell r="BA186" t="str">
            <v>24/01/2014</v>
          </cell>
          <cell r="BB186">
            <v>2</v>
          </cell>
          <cell r="BC186" t="str">
            <v>x</v>
          </cell>
          <cell r="BD186" t="str">
            <v>x</v>
          </cell>
          <cell r="BE186" t="str">
            <v>x</v>
          </cell>
          <cell r="BF186" t="str">
            <v>x</v>
          </cell>
          <cell r="BG186" t="str">
            <v>x</v>
          </cell>
          <cell r="BH186" t="str">
            <v>x</v>
          </cell>
          <cell r="BI186" t="str">
            <v>x</v>
          </cell>
          <cell r="BJ186" t="str">
            <v>x</v>
          </cell>
          <cell r="BL186" t="str">
            <v>Độc thân</v>
          </cell>
          <cell r="BT186" t="str">
            <v/>
          </cell>
          <cell r="BU186" t="str">
            <v/>
          </cell>
          <cell r="BV186" t="str">
            <v/>
          </cell>
          <cell r="BW186">
            <v>0</v>
          </cell>
          <cell r="BZ186" t="str">
            <v>N2</v>
          </cell>
          <cell r="CA186">
            <v>14</v>
          </cell>
          <cell r="CB186" t="str">
            <v>NGUYỄN XUÂN TRÌNH</v>
          </cell>
          <cell r="CC186" t="str">
            <v>-</v>
          </cell>
        </row>
        <row r="187">
          <cell r="C187" t="str">
            <v>CNF_180</v>
          </cell>
          <cell r="D187" t="str">
            <v>Trần Thị Thu Hà</v>
          </cell>
          <cell r="E187" t="str">
            <v>Nữ</v>
          </cell>
          <cell r="F187" t="str">
            <v>cf003</v>
          </cell>
          <cell r="G187" t="str">
            <v>Khối Mua và Cung ứng</v>
          </cell>
          <cell r="H187" t="str">
            <v>Nhân viên Cung ứng</v>
          </cell>
          <cell r="I187" t="str">
            <v>181 Giảng Võ, Đống Đa, Hà Nội</v>
          </cell>
          <cell r="J187" t="str">
            <v>18/11/2013</v>
          </cell>
          <cell r="K187">
            <v>18</v>
          </cell>
          <cell r="L187">
            <v>11</v>
          </cell>
          <cell r="M187">
            <v>2013</v>
          </cell>
          <cell r="N187" t="str">
            <v>ON</v>
          </cell>
          <cell r="P187" t="str">
            <v>29/09/1986</v>
          </cell>
          <cell r="Q187">
            <v>29</v>
          </cell>
          <cell r="R187">
            <v>9</v>
          </cell>
          <cell r="S187">
            <v>1986</v>
          </cell>
          <cell r="T187">
            <v>28</v>
          </cell>
          <cell r="V187" t="str">
            <v>Xóm Dung, Hương Gián, Yên Dũng, Bắc Giang</v>
          </cell>
          <cell r="W187" t="str">
            <v>Số 19, ngõ 149, phố Cự Lộc, Thanh Xuân, Hà Nội</v>
          </cell>
          <cell r="X187" t="str">
            <v>0986153156</v>
          </cell>
          <cell r="Z187" t="str">
            <v>hattt@canifa.com</v>
          </cell>
          <cell r="AA187" t="str">
            <v>ha_cu.canifa</v>
          </cell>
          <cell r="AB187" t="str">
            <v>121521217</v>
          </cell>
          <cell r="AC187" t="str">
            <v>04/11/2001</v>
          </cell>
          <cell r="AD187" t="str">
            <v>Bắc Giang</v>
          </cell>
          <cell r="AE187" t="str">
            <v>ĐH</v>
          </cell>
          <cell r="AF187" t="str">
            <v>ĐH Kinh tế Kỹ thuật CN 1</v>
          </cell>
          <cell r="AH187" t="str">
            <v>Công nghệ may và thiết kế thời trang</v>
          </cell>
          <cell r="AI187">
            <v>2010</v>
          </cell>
          <cell r="AN187">
            <v>1.39</v>
          </cell>
          <cell r="AO187">
            <v>3752999.9999999995</v>
          </cell>
          <cell r="AP187" t="str">
            <v>Chưa</v>
          </cell>
          <cell r="AQ187">
            <v>5100000</v>
          </cell>
          <cell r="AS187">
            <v>6000000</v>
          </cell>
          <cell r="AV187">
            <v>130000</v>
          </cell>
          <cell r="AX187" t="str">
            <v>chính thức</v>
          </cell>
          <cell r="AY187" t="str">
            <v>03 tháng</v>
          </cell>
          <cell r="AZ187" t="str">
            <v>18/04/2014</v>
          </cell>
          <cell r="BA187" t="str">
            <v>17/07/2014</v>
          </cell>
          <cell r="BB187">
            <v>3</v>
          </cell>
          <cell r="BL187" t="str">
            <v>Có gia đình</v>
          </cell>
          <cell r="BM187" t="str">
            <v>Tống Hữu Trung</v>
          </cell>
          <cell r="BN187" t="str">
            <v>Tống Phương Linh</v>
          </cell>
          <cell r="BO187">
            <v>2013</v>
          </cell>
          <cell r="BT187" t="str">
            <v/>
          </cell>
          <cell r="BU187" t="str">
            <v/>
          </cell>
          <cell r="BV187">
            <v>41817</v>
          </cell>
          <cell r="BW187">
            <v>0</v>
          </cell>
          <cell r="BZ187" t="str">
            <v>N2</v>
          </cell>
          <cell r="CA187">
            <v>13</v>
          </cell>
          <cell r="CB187" t="str">
            <v>TRẦN THỊ THU HÀ</v>
          </cell>
          <cell r="CC187">
            <v>6</v>
          </cell>
        </row>
        <row r="188">
          <cell r="C188" t="str">
            <v>CNF_181</v>
          </cell>
          <cell r="D188" t="str">
            <v>Phạm Thị Hải Yến</v>
          </cell>
          <cell r="E188" t="str">
            <v>Nữ</v>
          </cell>
          <cell r="F188" t="str">
            <v>cf100</v>
          </cell>
          <cell r="G188" t="str">
            <v>BP. Số liệu</v>
          </cell>
          <cell r="H188" t="str">
            <v>Nhân viên số liệu</v>
          </cell>
          <cell r="I188" t="str">
            <v>181 Giảng Võ, Đống Đa, Hà Nội</v>
          </cell>
          <cell r="J188" t="str">
            <v>20/11/2013</v>
          </cell>
          <cell r="K188">
            <v>20</v>
          </cell>
          <cell r="L188">
            <v>11</v>
          </cell>
          <cell r="M188">
            <v>2013</v>
          </cell>
          <cell r="N188" t="str">
            <v>OFF</v>
          </cell>
          <cell r="O188" t="str">
            <v>11/01/2014</v>
          </cell>
          <cell r="P188" t="str">
            <v>20/08/1991</v>
          </cell>
          <cell r="Q188">
            <v>20</v>
          </cell>
          <cell r="R188">
            <v>8</v>
          </cell>
          <cell r="S188">
            <v>1991</v>
          </cell>
          <cell r="T188">
            <v>23</v>
          </cell>
          <cell r="V188" t="str">
            <v>Số 253B8, Tân Mai, Hoàng Mai, Hà Nội</v>
          </cell>
          <cell r="W188" t="str">
            <v xml:space="preserve">Số 93A8, Tân Mai, Hoàng Mai, Hà Nội </v>
          </cell>
          <cell r="X188" t="str">
            <v>0915889083</v>
          </cell>
          <cell r="Z188" t="str">
            <v>yenpth@canifa.com</v>
          </cell>
          <cell r="AA188" t="str">
            <v>yenpth_kt.canifa</v>
          </cell>
          <cell r="AB188" t="str">
            <v>145511948</v>
          </cell>
          <cell r="AC188" t="str">
            <v>18/12/2008</v>
          </cell>
          <cell r="AD188" t="str">
            <v>Hưng Yên</v>
          </cell>
          <cell r="AE188" t="str">
            <v>ĐH</v>
          </cell>
          <cell r="AF188" t="str">
            <v>Học viện Ngân hàng</v>
          </cell>
          <cell r="AG188" t="str">
            <v>Chính quy</v>
          </cell>
          <cell r="AH188" t="str">
            <v>Kế toán - Kiểm toán</v>
          </cell>
          <cell r="AI188">
            <v>2013</v>
          </cell>
          <cell r="AN188">
            <v>1.39</v>
          </cell>
          <cell r="AO188">
            <v>3752999.9999999995</v>
          </cell>
          <cell r="AP188" t="str">
            <v>Chưa</v>
          </cell>
          <cell r="AQ188">
            <v>3400000</v>
          </cell>
          <cell r="AS188">
            <v>4000000</v>
          </cell>
          <cell r="AV188">
            <v>130000</v>
          </cell>
          <cell r="AX188" t="str">
            <v>chấm dứt HĐLĐ</v>
          </cell>
          <cell r="AY188" t="str">
            <v>02 tháng</v>
          </cell>
          <cell r="AZ188" t="str">
            <v>20/11/2013</v>
          </cell>
          <cell r="BA188" t="str">
            <v>21/01/2014</v>
          </cell>
          <cell r="BB188">
            <v>2.0666666666666669</v>
          </cell>
          <cell r="BT188" t="str">
            <v/>
          </cell>
          <cell r="BU188" t="str">
            <v/>
          </cell>
          <cell r="BV188" t="str">
            <v/>
          </cell>
          <cell r="BW188">
            <v>0</v>
          </cell>
          <cell r="BZ188" t="str">
            <v>N2</v>
          </cell>
          <cell r="CA188">
            <v>3</v>
          </cell>
          <cell r="CB188" t="str">
            <v>PHẠM THỊ HẢI YẾN</v>
          </cell>
          <cell r="CC188" t="str">
            <v>-</v>
          </cell>
        </row>
        <row r="189">
          <cell r="C189" t="str">
            <v>CNF_182</v>
          </cell>
          <cell r="D189" t="str">
            <v>Phạm Ngọc Thanh</v>
          </cell>
          <cell r="E189" t="str">
            <v>Nam</v>
          </cell>
          <cell r="F189" t="str">
            <v>cf100</v>
          </cell>
          <cell r="G189" t="str">
            <v>BP. Số liệu</v>
          </cell>
          <cell r="H189" t="str">
            <v>Nhân viên số liệu</v>
          </cell>
          <cell r="I189" t="str">
            <v>181 Giảng Võ, Đống Đa, Hà Nội</v>
          </cell>
          <cell r="J189" t="str">
            <v>22/11/2013</v>
          </cell>
          <cell r="K189">
            <v>22</v>
          </cell>
          <cell r="L189">
            <v>11</v>
          </cell>
          <cell r="M189">
            <v>2013</v>
          </cell>
          <cell r="N189" t="str">
            <v>ON</v>
          </cell>
          <cell r="P189" t="str">
            <v>13/04/1990</v>
          </cell>
          <cell r="Q189">
            <v>13</v>
          </cell>
          <cell r="R189">
            <v>4</v>
          </cell>
          <cell r="S189">
            <v>1990</v>
          </cell>
          <cell r="T189">
            <v>24</v>
          </cell>
          <cell r="V189" t="str">
            <v>Lưu Phương, Tây Phong, Tiền Hải, Thái bình</v>
          </cell>
          <cell r="W189" t="str">
            <v>Ngõ 562, Cổ Nhuế, Từ Liêm, Hà Nội</v>
          </cell>
          <cell r="X189" t="str">
            <v>0972149636</v>
          </cell>
          <cell r="Z189" t="str">
            <v>thanhpn@canifa.com</v>
          </cell>
          <cell r="AA189" t="str">
            <v>thanh_kt.canifa</v>
          </cell>
          <cell r="AB189" t="str">
            <v>151801196</v>
          </cell>
          <cell r="AC189" t="str">
            <v>02/07/2010</v>
          </cell>
          <cell r="AD189" t="str">
            <v>Thái Bình</v>
          </cell>
          <cell r="AE189" t="str">
            <v>HĐ</v>
          </cell>
          <cell r="AF189" t="str">
            <v>Học viện Tài chính</v>
          </cell>
          <cell r="AH189" t="str">
            <v>Tài chính NH</v>
          </cell>
          <cell r="AI189">
            <v>2012</v>
          </cell>
          <cell r="AM189" t="str">
            <v>sổ mới</v>
          </cell>
          <cell r="AN189">
            <v>1.39</v>
          </cell>
          <cell r="AO189">
            <v>3752999.9999999995</v>
          </cell>
          <cell r="AP189" t="str">
            <v>01/02/2014</v>
          </cell>
          <cell r="AQ189">
            <v>4250000</v>
          </cell>
          <cell r="AS189">
            <v>5000000</v>
          </cell>
          <cell r="AT189">
            <v>100000</v>
          </cell>
          <cell r="AU189">
            <v>150000</v>
          </cell>
          <cell r="AV189">
            <v>130000</v>
          </cell>
          <cell r="AX189" t="str">
            <v>chính thức</v>
          </cell>
          <cell r="AY189" t="str">
            <v>12 tháng</v>
          </cell>
          <cell r="AZ189" t="str">
            <v>21/01/2014</v>
          </cell>
          <cell r="BA189" t="str">
            <v>22/01/2015</v>
          </cell>
          <cell r="BB189">
            <v>12.2</v>
          </cell>
          <cell r="BC189" t="str">
            <v>x</v>
          </cell>
          <cell r="BD189" t="str">
            <v>x</v>
          </cell>
          <cell r="BE189" t="str">
            <v>x</v>
          </cell>
          <cell r="BF189" t="str">
            <v>x</v>
          </cell>
          <cell r="BG189" t="str">
            <v>x</v>
          </cell>
          <cell r="BH189" t="str">
            <v>x</v>
          </cell>
          <cell r="BI189" t="str">
            <v>x</v>
          </cell>
          <cell r="BL189" t="str">
            <v>Độc thân</v>
          </cell>
          <cell r="BT189" t="str">
            <v/>
          </cell>
          <cell r="BU189" t="str">
            <v/>
          </cell>
          <cell r="BV189">
            <v>42006</v>
          </cell>
          <cell r="BW189">
            <v>0</v>
          </cell>
          <cell r="BZ189" t="str">
            <v>N2</v>
          </cell>
          <cell r="CA189">
            <v>3</v>
          </cell>
          <cell r="CB189" t="str">
            <v>PHẠM NGỌC THANH</v>
          </cell>
          <cell r="CC189">
            <v>5</v>
          </cell>
        </row>
        <row r="190">
          <cell r="C190" t="str">
            <v>CNF_183</v>
          </cell>
          <cell r="D190" t="str">
            <v>Nguyễn Sơn Tùng</v>
          </cell>
          <cell r="E190" t="str">
            <v>Nam</v>
          </cell>
          <cell r="F190" t="str">
            <v>cf101</v>
          </cell>
          <cell r="G190" t="str">
            <v>BP. Kho vận</v>
          </cell>
          <cell r="H190" t="str">
            <v>Nhân viên phụ kho kiêm vận chuyển thời vụ</v>
          </cell>
          <cell r="I190" t="str">
            <v>Kho hàng Công ty - 430 Vạn Phúc, Hà Đông</v>
          </cell>
          <cell r="J190" t="str">
            <v>21/11/2013</v>
          </cell>
          <cell r="K190">
            <v>21</v>
          </cell>
          <cell r="L190">
            <v>11</v>
          </cell>
          <cell r="M190">
            <v>2013</v>
          </cell>
          <cell r="N190" t="str">
            <v>OFF</v>
          </cell>
          <cell r="O190" t="str">
            <v>15/01/2013</v>
          </cell>
          <cell r="P190" t="str">
            <v>06/06/1988</v>
          </cell>
          <cell r="Q190">
            <v>6</v>
          </cell>
          <cell r="R190">
            <v>6</v>
          </cell>
          <cell r="S190">
            <v>1988</v>
          </cell>
          <cell r="T190">
            <v>26</v>
          </cell>
          <cell r="V190" t="str">
            <v>Tập thể Học viện An Ninh, tổ dân phố 6, Văn Quán, Hà Đông, HN</v>
          </cell>
          <cell r="W190" t="str">
            <v>Số 83 Đại An, Văn Quán, Hà Đông, Hà Nội</v>
          </cell>
          <cell r="X190" t="str">
            <v>0979164015</v>
          </cell>
          <cell r="AB190" t="str">
            <v>012780782</v>
          </cell>
          <cell r="AC190" t="str">
            <v>09/06/1988</v>
          </cell>
          <cell r="AD190" t="str">
            <v>Hà Nội</v>
          </cell>
          <cell r="AE190" t="str">
            <v>ĐH</v>
          </cell>
          <cell r="AF190" t="str">
            <v>ĐHDL Phương Đông</v>
          </cell>
          <cell r="AH190" t="str">
            <v>Xây Dựng</v>
          </cell>
          <cell r="AI190">
            <v>2012</v>
          </cell>
          <cell r="AO190">
            <v>0</v>
          </cell>
          <cell r="AP190" t="str">
            <v>Chưa</v>
          </cell>
          <cell r="AQ190">
            <v>4800000</v>
          </cell>
          <cell r="AS190">
            <v>4800000</v>
          </cell>
          <cell r="AT190">
            <v>150000</v>
          </cell>
          <cell r="AW190">
            <v>500000</v>
          </cell>
          <cell r="AX190" t="str">
            <v>chấm dứt HĐLĐ</v>
          </cell>
          <cell r="AY190" t="str">
            <v>03 tháng</v>
          </cell>
          <cell r="AZ190" t="str">
            <v>21/11/2013</v>
          </cell>
          <cell r="BA190" t="str">
            <v>28/02/2014</v>
          </cell>
          <cell r="BB190">
            <v>3.3</v>
          </cell>
          <cell r="BC190" t="str">
            <v>x</v>
          </cell>
          <cell r="BD190" t="str">
            <v>x</v>
          </cell>
          <cell r="BE190" t="str">
            <v>x</v>
          </cell>
          <cell r="BT190" t="str">
            <v/>
          </cell>
          <cell r="BU190" t="str">
            <v/>
          </cell>
          <cell r="BV190" t="str">
            <v/>
          </cell>
          <cell r="BZ190" t="str">
            <v>TV</v>
          </cell>
          <cell r="CA190">
            <v>4</v>
          </cell>
          <cell r="CB190" t="str">
            <v>NGUYỄN SƠN TÙNG</v>
          </cell>
          <cell r="CC190" t="str">
            <v>-</v>
          </cell>
        </row>
        <row r="191">
          <cell r="C191" t="str">
            <v>CNF_184</v>
          </cell>
          <cell r="D191" t="str">
            <v>Vũ Nguyệt Minh</v>
          </cell>
          <cell r="E191" t="str">
            <v>Nữ</v>
          </cell>
          <cell r="F191" t="str">
            <v>cf023</v>
          </cell>
          <cell r="G191" t="str">
            <v>Phòng Kinh doanh</v>
          </cell>
          <cell r="H191" t="str">
            <v>Nhân viên Trưng bày</v>
          </cell>
          <cell r="I191" t="str">
            <v>181 Giảng Võ, Đống Đa, Hà Nội</v>
          </cell>
          <cell r="J191" t="str">
            <v>18/11/2013</v>
          </cell>
          <cell r="K191">
            <v>18</v>
          </cell>
          <cell r="L191">
            <v>11</v>
          </cell>
          <cell r="M191">
            <v>2013</v>
          </cell>
          <cell r="N191" t="str">
            <v>OFF</v>
          </cell>
          <cell r="O191" t="str">
            <v>14/01/2013</v>
          </cell>
          <cell r="P191" t="str">
            <v>29/01/1988</v>
          </cell>
          <cell r="Q191">
            <v>29</v>
          </cell>
          <cell r="R191">
            <v>1</v>
          </cell>
          <cell r="S191">
            <v>1988</v>
          </cell>
          <cell r="T191">
            <v>26</v>
          </cell>
          <cell r="V191" t="str">
            <v>Số 8 Nguyễn Khuyến, Đống Đa, Hà Nội</v>
          </cell>
          <cell r="W191" t="str">
            <v>Số 11 Hàng Khoai, Hoàn Kiếm, Hà Nội</v>
          </cell>
          <cell r="X191" t="str">
            <v>0932471982</v>
          </cell>
          <cell r="Z191" t="str">
            <v>minhvn@canifa.com</v>
          </cell>
          <cell r="AA191" t="str">
            <v>nguyetminh_tke.canifa</v>
          </cell>
          <cell r="AB191" t="str">
            <v>012484888</v>
          </cell>
          <cell r="AC191" t="str">
            <v>20/03/2002</v>
          </cell>
          <cell r="AD191" t="str">
            <v>Hà Nội</v>
          </cell>
          <cell r="AE191" t="str">
            <v>ĐH</v>
          </cell>
          <cell r="AF191" t="str">
            <v>1 - Học viện thời trang Lon don tại Hà Nội2 - ĐH Northumbria - London collage for fashion studies (London)</v>
          </cell>
          <cell r="AH191" t="str">
            <v>1 - Thiết kế và merchandising2- Quản lý sản xuất và phát triển sản phẩm</v>
          </cell>
          <cell r="AI191" t="str">
            <v>1- 2008'2- 2011</v>
          </cell>
          <cell r="AN191">
            <v>1.39</v>
          </cell>
          <cell r="AO191">
            <v>3752999.9999999995</v>
          </cell>
          <cell r="AP191" t="str">
            <v>Chưa</v>
          </cell>
          <cell r="AQ191">
            <v>7000000</v>
          </cell>
          <cell r="AS191" t="str">
            <v>7tr - 10tr</v>
          </cell>
          <cell r="AV191">
            <v>130000</v>
          </cell>
          <cell r="AX191" t="str">
            <v>chấm dứt HĐLĐ</v>
          </cell>
          <cell r="AY191" t="str">
            <v>02 tháng</v>
          </cell>
          <cell r="AZ191" t="str">
            <v>18/11/2013</v>
          </cell>
          <cell r="BA191" t="str">
            <v>17/01/2014</v>
          </cell>
          <cell r="BB191">
            <v>2</v>
          </cell>
          <cell r="BL191" t="str">
            <v>Có gia đình</v>
          </cell>
          <cell r="BM191" t="str">
            <v>Trần Hiển Trung</v>
          </cell>
          <cell r="BT191" t="str">
            <v/>
          </cell>
          <cell r="BU191" t="str">
            <v/>
          </cell>
          <cell r="BV191" t="str">
            <v/>
          </cell>
          <cell r="BZ191" t="str">
            <v>N2</v>
          </cell>
          <cell r="CA191">
            <v>14</v>
          </cell>
          <cell r="CB191" t="str">
            <v>VŨ NGUYỆT MINH</v>
          </cell>
          <cell r="CC191" t="str">
            <v>-</v>
          </cell>
        </row>
        <row r="192">
          <cell r="C192" t="str">
            <v>CNF_185</v>
          </cell>
          <cell r="D192" t="str">
            <v>Đặng Hương Hiền</v>
          </cell>
          <cell r="E192" t="str">
            <v>Nữ</v>
          </cell>
          <cell r="F192" t="str">
            <v>cf023</v>
          </cell>
          <cell r="G192" t="str">
            <v>Phòng Kinh doanh</v>
          </cell>
          <cell r="H192" t="str">
            <v>Nhân viên Quản lý cửa hàng</v>
          </cell>
          <cell r="I192" t="str">
            <v>181 Giảng Võ, Đống Đa, Hà Nội</v>
          </cell>
          <cell r="J192" t="str">
            <v>28/11/2013</v>
          </cell>
          <cell r="K192">
            <v>28</v>
          </cell>
          <cell r="L192">
            <v>11</v>
          </cell>
          <cell r="M192">
            <v>2013</v>
          </cell>
          <cell r="N192" t="str">
            <v>ON</v>
          </cell>
          <cell r="P192" t="str">
            <v>05/02/1989</v>
          </cell>
          <cell r="Q192">
            <v>5</v>
          </cell>
          <cell r="R192">
            <v>2</v>
          </cell>
          <cell r="S192">
            <v>1989</v>
          </cell>
          <cell r="T192">
            <v>25</v>
          </cell>
          <cell r="V192" t="str">
            <v>Ngách 455/5 Hà Huy Tập, Yên Viên, Hà Nội</v>
          </cell>
          <cell r="W192" t="str">
            <v>Ngách 455/5 Hà Huy Tập, Yên Viên, Hà Nội</v>
          </cell>
          <cell r="X192" t="str">
            <v>0977999753</v>
          </cell>
          <cell r="Z192" t="str">
            <v>hiendh@canifa.com</v>
          </cell>
          <cell r="AA192" t="str">
            <v>huonghien_kd.canifa</v>
          </cell>
          <cell r="AB192" t="str">
            <v>012763485</v>
          </cell>
          <cell r="AC192" t="str">
            <v>17/03/2005</v>
          </cell>
          <cell r="AD192" t="str">
            <v>Hà Nội</v>
          </cell>
          <cell r="AE192" t="str">
            <v>ĐH</v>
          </cell>
          <cell r="AF192" t="str">
            <v>ĐH Quốc gia HN</v>
          </cell>
          <cell r="AH192" t="str">
            <v>Ngoại ngữ</v>
          </cell>
          <cell r="AI192">
            <v>2012</v>
          </cell>
          <cell r="AN192">
            <v>1.21</v>
          </cell>
          <cell r="AO192">
            <v>3267000</v>
          </cell>
          <cell r="AP192" t="str">
            <v>Chưa</v>
          </cell>
          <cell r="AQ192">
            <v>6800000</v>
          </cell>
          <cell r="AR192" t="str">
            <v>01/04/2014</v>
          </cell>
          <cell r="AS192">
            <v>8000000</v>
          </cell>
          <cell r="AT192">
            <v>300000</v>
          </cell>
          <cell r="AU192">
            <v>200000</v>
          </cell>
          <cell r="AV192">
            <v>130000</v>
          </cell>
          <cell r="AX192" t="str">
            <v>chính thức</v>
          </cell>
          <cell r="AY192" t="str">
            <v>06 tháng</v>
          </cell>
          <cell r="AZ192" t="str">
            <v>01/02/2014</v>
          </cell>
          <cell r="BA192" t="str">
            <v>31/07/2014</v>
          </cell>
          <cell r="BB192">
            <v>6</v>
          </cell>
          <cell r="BC192" t="str">
            <v>x</v>
          </cell>
          <cell r="BD192" t="str">
            <v>x</v>
          </cell>
          <cell r="BE192" t="str">
            <v>x</v>
          </cell>
          <cell r="BF192" t="str">
            <v>x</v>
          </cell>
          <cell r="BG192" t="str">
            <v>x</v>
          </cell>
          <cell r="BH192" t="str">
            <v>x</v>
          </cell>
          <cell r="BI192" t="str">
            <v>x</v>
          </cell>
          <cell r="BJ192" t="str">
            <v>x</v>
          </cell>
          <cell r="BL192" t="str">
            <v>Độc thân</v>
          </cell>
          <cell r="BT192" t="str">
            <v/>
          </cell>
          <cell r="BU192" t="str">
            <v/>
          </cell>
          <cell r="BV192">
            <v>41831</v>
          </cell>
          <cell r="BZ192" t="str">
            <v>N2</v>
          </cell>
          <cell r="CA192">
            <v>14</v>
          </cell>
          <cell r="CB192" t="str">
            <v>ĐẶNG HƯƠNG HIỀN</v>
          </cell>
          <cell r="CC192">
            <v>5</v>
          </cell>
        </row>
        <row r="193">
          <cell r="C193" t="str">
            <v>CNF_186</v>
          </cell>
          <cell r="D193" t="str">
            <v>Nguyễn Hải Long</v>
          </cell>
          <cell r="E193" t="str">
            <v>Nam</v>
          </cell>
          <cell r="F193" t="str">
            <v>cf023</v>
          </cell>
          <cell r="G193" t="str">
            <v>Phòng Kinh doanh</v>
          </cell>
          <cell r="H193" t="str">
            <v>Nhân viên Vận chuyển</v>
          </cell>
          <cell r="I193" t="str">
            <v>181 Giảng Võ, Đống Đa, Hà Nội</v>
          </cell>
          <cell r="J193" t="str">
            <v>02/12/2013</v>
          </cell>
          <cell r="K193">
            <v>2</v>
          </cell>
          <cell r="L193">
            <v>12</v>
          </cell>
          <cell r="M193">
            <v>2013</v>
          </cell>
          <cell r="N193" t="str">
            <v>ON</v>
          </cell>
          <cell r="P193" t="str">
            <v>05/04/1990</v>
          </cell>
          <cell r="Q193">
            <v>5</v>
          </cell>
          <cell r="R193">
            <v>4</v>
          </cell>
          <cell r="S193">
            <v>1990</v>
          </cell>
          <cell r="T193">
            <v>24</v>
          </cell>
          <cell r="V193" t="str">
            <v>Dương Khê, xã Phương Tú, huyện Ứng Hòa, Hà Nội</v>
          </cell>
          <cell r="W193" t="str">
            <v>Dương Khê, xã Phương Tú, huyện Ứng Hòa, Hà Nội</v>
          </cell>
          <cell r="X193" t="str">
            <v>0986205490</v>
          </cell>
          <cell r="AB193" t="str">
            <v>112509100</v>
          </cell>
          <cell r="AC193" t="str">
            <v>27/02/2008</v>
          </cell>
          <cell r="AD193" t="str">
            <v>Hà Tây</v>
          </cell>
          <cell r="AE193" t="str">
            <v>TC</v>
          </cell>
          <cell r="AF193" t="str">
            <v>ĐH Điện Lực</v>
          </cell>
          <cell r="AH193" t="str">
            <v>Hệ thống</v>
          </cell>
          <cell r="AI193">
            <v>2010</v>
          </cell>
          <cell r="AN193">
            <v>1.1000000000000001</v>
          </cell>
          <cell r="AO193">
            <v>2970000.0000000005</v>
          </cell>
          <cell r="AP193" t="str">
            <v>Chưa</v>
          </cell>
          <cell r="AQ193">
            <v>3740000</v>
          </cell>
          <cell r="AS193">
            <v>4400000</v>
          </cell>
          <cell r="AT193">
            <v>150000</v>
          </cell>
          <cell r="AV193">
            <v>130000</v>
          </cell>
          <cell r="AW193">
            <v>500000</v>
          </cell>
          <cell r="AX193" t="str">
            <v>chính thức</v>
          </cell>
          <cell r="AY193" t="str">
            <v>06 tháng</v>
          </cell>
          <cell r="AZ193" t="str">
            <v>01/01/2014</v>
          </cell>
          <cell r="BA193" t="str">
            <v>30/06/2014</v>
          </cell>
          <cell r="BB193">
            <v>6</v>
          </cell>
          <cell r="BC193" t="str">
            <v>x</v>
          </cell>
          <cell r="BD193" t="str">
            <v>x</v>
          </cell>
          <cell r="BF193" t="str">
            <v>x</v>
          </cell>
          <cell r="BG193" t="str">
            <v>x</v>
          </cell>
          <cell r="BI193" t="str">
            <v>x</v>
          </cell>
          <cell r="BJ193" t="str">
            <v>x</v>
          </cell>
          <cell r="BL193" t="str">
            <v>Độc thân</v>
          </cell>
          <cell r="BT193" t="str">
            <v/>
          </cell>
          <cell r="BU193" t="str">
            <v/>
          </cell>
          <cell r="BV193">
            <v>41800</v>
          </cell>
          <cell r="BZ193" t="str">
            <v>N1</v>
          </cell>
          <cell r="CA193">
            <v>14</v>
          </cell>
          <cell r="CB193" t="str">
            <v>NGUYỄN HẢI LONG</v>
          </cell>
          <cell r="CC193">
            <v>5</v>
          </cell>
        </row>
        <row r="194">
          <cell r="C194" t="str">
            <v>CNF_187</v>
          </cell>
          <cell r="D194" t="str">
            <v>Nguyễn Hồng Hạnh</v>
          </cell>
          <cell r="E194" t="str">
            <v>Nữ</v>
          </cell>
          <cell r="F194" t="str">
            <v>cf103</v>
          </cell>
          <cell r="G194" t="str">
            <v>BP. Hành chính - QTVP</v>
          </cell>
          <cell r="H194" t="str">
            <v>Nhân viên Hành chính - Lễ Tân</v>
          </cell>
          <cell r="I194" t="str">
            <v>181 Giảng Võ, Đống Đa, Hà Nội</v>
          </cell>
          <cell r="J194" t="str">
            <v>02/12/2013</v>
          </cell>
          <cell r="K194">
            <v>2</v>
          </cell>
          <cell r="L194">
            <v>12</v>
          </cell>
          <cell r="M194">
            <v>2013</v>
          </cell>
          <cell r="N194" t="str">
            <v>OFF</v>
          </cell>
          <cell r="O194" t="str">
            <v>13/01/2013</v>
          </cell>
          <cell r="P194" t="str">
            <v>21/12/1986</v>
          </cell>
          <cell r="Q194">
            <v>21</v>
          </cell>
          <cell r="R194">
            <v>12</v>
          </cell>
          <cell r="S194">
            <v>1986</v>
          </cell>
          <cell r="T194">
            <v>28</v>
          </cell>
          <cell r="V194" t="str">
            <v>P204, C4 Vĩnh Hồ, Ngã Tư Sở, Đống Đa, Hà Nội</v>
          </cell>
          <cell r="W194" t="str">
            <v>A21 - Tập thể An ninh, ngõ 160, Thái Thịnh, Láng Hạ, Đống Đa, Hà Nội</v>
          </cell>
          <cell r="X194" t="str">
            <v>0979201086</v>
          </cell>
          <cell r="Z194" t="str">
            <v>hanhnh@canifa.com</v>
          </cell>
          <cell r="AA194" t="str">
            <v>honghanh_hc.canifa</v>
          </cell>
          <cell r="AB194" t="str">
            <v>012378739</v>
          </cell>
          <cell r="AC194" t="str">
            <v>15/04/2006</v>
          </cell>
          <cell r="AD194" t="str">
            <v>Hà Nội</v>
          </cell>
          <cell r="AE194" t="str">
            <v>ĐH</v>
          </cell>
          <cell r="AF194" t="str">
            <v>ĐH Kinh tế Quốc dân</v>
          </cell>
          <cell r="AH194" t="str">
            <v>Kế toán</v>
          </cell>
          <cell r="AI194">
            <v>2010</v>
          </cell>
          <cell r="AN194">
            <v>1.39</v>
          </cell>
          <cell r="AO194">
            <v>3752999.9999999995</v>
          </cell>
          <cell r="AP194" t="str">
            <v>Chưa</v>
          </cell>
          <cell r="AQ194">
            <v>4500000</v>
          </cell>
          <cell r="AS194" t="str">
            <v>5 - 5,5 tr</v>
          </cell>
          <cell r="AV194">
            <v>130000</v>
          </cell>
          <cell r="AX194" t="str">
            <v>chấm dứt HĐLĐ</v>
          </cell>
          <cell r="AY194" t="str">
            <v>02 tháng</v>
          </cell>
          <cell r="AZ194" t="str">
            <v>02/12/2013</v>
          </cell>
          <cell r="BA194" t="str">
            <v>01/02/2014</v>
          </cell>
          <cell r="BB194">
            <v>2.0333333333333332</v>
          </cell>
          <cell r="BC194" t="str">
            <v>x</v>
          </cell>
          <cell r="BE194" t="str">
            <v>x</v>
          </cell>
          <cell r="BH194" t="str">
            <v>x</v>
          </cell>
          <cell r="BI194" t="str">
            <v>x</v>
          </cell>
          <cell r="BJ194" t="str">
            <v>x</v>
          </cell>
          <cell r="BL194" t="str">
            <v>Độc thân</v>
          </cell>
          <cell r="BT194" t="str">
            <v/>
          </cell>
          <cell r="BU194" t="str">
            <v/>
          </cell>
          <cell r="BV194" t="str">
            <v/>
          </cell>
          <cell r="BZ194" t="str">
            <v>N2</v>
          </cell>
          <cell r="CA194">
            <v>6</v>
          </cell>
          <cell r="CB194" t="str">
            <v>NGUYỄN HỒNG HẠNH</v>
          </cell>
          <cell r="CC194" t="str">
            <v>-</v>
          </cell>
        </row>
        <row r="195">
          <cell r="C195" t="str">
            <v>CNF_188</v>
          </cell>
          <cell r="D195" t="str">
            <v>Dương Xuân Hòa</v>
          </cell>
          <cell r="E195" t="str">
            <v>Nam</v>
          </cell>
          <cell r="F195" t="str">
            <v>cf121</v>
          </cell>
          <cell r="G195" t="str">
            <v>BP. Trade Marketing</v>
          </cell>
          <cell r="H195" t="str">
            <v>Nhân viên bảo trì hệ thống cửa hàng</v>
          </cell>
          <cell r="I195" t="str">
            <v>181 Giảng Võ, Đống Đa, Hà Nội</v>
          </cell>
          <cell r="J195" t="str">
            <v>04/12/2013</v>
          </cell>
          <cell r="K195">
            <v>4</v>
          </cell>
          <cell r="L195">
            <v>12</v>
          </cell>
          <cell r="M195">
            <v>2013</v>
          </cell>
          <cell r="N195" t="str">
            <v>ON</v>
          </cell>
          <cell r="P195" t="str">
            <v>02/10/1986</v>
          </cell>
          <cell r="Q195">
            <v>2</v>
          </cell>
          <cell r="R195">
            <v>10</v>
          </cell>
          <cell r="S195">
            <v>1986</v>
          </cell>
          <cell r="T195">
            <v>28</v>
          </cell>
          <cell r="V195" t="str">
            <v>Xã Kim Nỗ, huyện Đông Anh, Hà Nội</v>
          </cell>
          <cell r="W195" t="str">
            <v>Số 19 khu tập thể Vật tư, Xã Kim Nỗ, Đông Anh, Hà Nội</v>
          </cell>
          <cell r="X195" t="str">
            <v>01669648489</v>
          </cell>
          <cell r="Z195" t="str">
            <v>hoadx@canifa.com</v>
          </cell>
          <cell r="AA195" t="str">
            <v>xuanhoa_kd.canifa</v>
          </cell>
          <cell r="AB195" t="str">
            <v>012384459</v>
          </cell>
          <cell r="AC195" t="str">
            <v>10/03/2009</v>
          </cell>
          <cell r="AD195" t="str">
            <v>Hà Nội</v>
          </cell>
          <cell r="AE195" t="str">
            <v>ĐH</v>
          </cell>
          <cell r="AF195" t="str">
            <v>ĐH Lương Thế Vinh</v>
          </cell>
          <cell r="AG195" t="str">
            <v>Chính quy</v>
          </cell>
          <cell r="AH195" t="str">
            <v>Xây Dựng</v>
          </cell>
          <cell r="AI195">
            <v>2012</v>
          </cell>
          <cell r="AM195" t="str">
            <v>0110161945</v>
          </cell>
          <cell r="AN195">
            <v>1.39</v>
          </cell>
          <cell r="AO195">
            <v>3752999.9999999995</v>
          </cell>
          <cell r="AP195" t="str">
            <v>Chưa</v>
          </cell>
          <cell r="AQ195">
            <v>6000000</v>
          </cell>
          <cell r="AS195">
            <v>7000000</v>
          </cell>
          <cell r="AT195">
            <v>150000</v>
          </cell>
          <cell r="AU195">
            <v>250000</v>
          </cell>
          <cell r="AV195">
            <v>130000</v>
          </cell>
          <cell r="AX195" t="str">
            <v>chính thức</v>
          </cell>
          <cell r="AY195" t="str">
            <v>12 tháng</v>
          </cell>
          <cell r="AZ195" t="str">
            <v>01/02/2014</v>
          </cell>
          <cell r="BA195" t="str">
            <v>31/01/2015</v>
          </cell>
          <cell r="BB195">
            <v>12.133333333333333</v>
          </cell>
          <cell r="BC195" t="str">
            <v>x</v>
          </cell>
          <cell r="BE195" t="str">
            <v>x</v>
          </cell>
          <cell r="BF195" t="str">
            <v>x</v>
          </cell>
          <cell r="BG195" t="str">
            <v>x</v>
          </cell>
          <cell r="BH195" t="str">
            <v>x</v>
          </cell>
          <cell r="BL195" t="str">
            <v>Có gia đình</v>
          </cell>
          <cell r="BM195" t="str">
            <v>Hoàng Thị Ngần</v>
          </cell>
          <cell r="BN195" t="str">
            <v>Dương Thùy Anh</v>
          </cell>
          <cell r="BO195">
            <v>2012</v>
          </cell>
          <cell r="BT195" t="str">
            <v/>
          </cell>
          <cell r="BU195" t="str">
            <v/>
          </cell>
          <cell r="BV195">
            <v>42015</v>
          </cell>
          <cell r="BZ195" t="str">
            <v>N2</v>
          </cell>
          <cell r="CA195">
            <v>20</v>
          </cell>
          <cell r="CB195" t="str">
            <v>DƯƠNG XUÂN HÒA</v>
          </cell>
          <cell r="CC195">
            <v>5</v>
          </cell>
        </row>
        <row r="196">
          <cell r="C196" t="str">
            <v>CNF_189</v>
          </cell>
          <cell r="D196" t="str">
            <v>Tạ Minh Hiền</v>
          </cell>
          <cell r="E196" t="str">
            <v>Nữ</v>
          </cell>
          <cell r="F196" t="str">
            <v>cf022</v>
          </cell>
          <cell r="G196" t="str">
            <v>Phòng Thiết kế</v>
          </cell>
          <cell r="H196" t="str">
            <v>Admin thiết kế hàng NL</v>
          </cell>
          <cell r="I196" t="str">
            <v>181 Giảng Võ, Đống Đa, Hà Nội</v>
          </cell>
          <cell r="J196" t="str">
            <v>25/11/2013</v>
          </cell>
          <cell r="K196">
            <v>25</v>
          </cell>
          <cell r="L196">
            <v>11</v>
          </cell>
          <cell r="M196">
            <v>2013</v>
          </cell>
          <cell r="N196" t="str">
            <v>ON</v>
          </cell>
          <cell r="P196" t="str">
            <v>18/02/1992</v>
          </cell>
          <cell r="Q196">
            <v>18</v>
          </cell>
          <cell r="R196">
            <v>2</v>
          </cell>
          <cell r="S196">
            <v>1992</v>
          </cell>
          <cell r="T196">
            <v>22</v>
          </cell>
          <cell r="V196" t="str">
            <v>Số 61 ngõ 31 đường Xuân Diệu, Quảng An, Tây Hồ, Hà Nội</v>
          </cell>
          <cell r="W196" t="str">
            <v>Số 61 ngõ 31 đường Xuân Diệu, Quảng An, Tây Hồ, Hà Nội</v>
          </cell>
          <cell r="X196" t="str">
            <v>01685991992</v>
          </cell>
          <cell r="Z196" t="str">
            <v>hientm@canifa.com</v>
          </cell>
          <cell r="AA196" t="str">
            <v>minhhien_tke.canifa</v>
          </cell>
          <cell r="AB196" t="str">
            <v>012864080</v>
          </cell>
          <cell r="AC196" t="str">
            <v>29/03/2006</v>
          </cell>
          <cell r="AD196" t="str">
            <v>Hà Nội</v>
          </cell>
          <cell r="AE196" t="str">
            <v>Sắp tốt nghiệp</v>
          </cell>
          <cell r="AF196" t="str">
            <v>ĐH Thăng Long</v>
          </cell>
          <cell r="AH196" t="str">
            <v>Tài chính NH</v>
          </cell>
          <cell r="AN196">
            <v>1.39</v>
          </cell>
          <cell r="AO196">
            <v>3752999.9999999995</v>
          </cell>
          <cell r="AP196" t="str">
            <v>Chưa</v>
          </cell>
          <cell r="AQ196">
            <v>3400000</v>
          </cell>
          <cell r="AS196">
            <v>4000000</v>
          </cell>
          <cell r="AV196">
            <v>130000</v>
          </cell>
          <cell r="AX196" t="str">
            <v>chính thức</v>
          </cell>
          <cell r="AY196" t="str">
            <v>06 tháng</v>
          </cell>
          <cell r="AZ196" t="str">
            <v>25/01/2014</v>
          </cell>
          <cell r="BA196" t="str">
            <v>24/07/2014</v>
          </cell>
          <cell r="BB196">
            <v>6</v>
          </cell>
          <cell r="BC196" t="str">
            <v>x</v>
          </cell>
          <cell r="BD196" t="str">
            <v>x</v>
          </cell>
          <cell r="BE196" t="str">
            <v>x</v>
          </cell>
          <cell r="BF196" t="str">
            <v>x</v>
          </cell>
          <cell r="BI196" t="str">
            <v>x</v>
          </cell>
          <cell r="BJ196" t="str">
            <v>x</v>
          </cell>
          <cell r="BL196" t="str">
            <v>Độc thân</v>
          </cell>
          <cell r="BT196" t="str">
            <v/>
          </cell>
          <cell r="BU196" t="str">
            <v/>
          </cell>
          <cell r="BV196">
            <v>41824</v>
          </cell>
          <cell r="BZ196" t="str">
            <v>N1</v>
          </cell>
          <cell r="CA196">
            <v>10</v>
          </cell>
          <cell r="CB196" t="str">
            <v>TẠ MINH HIỀN</v>
          </cell>
          <cell r="CC196">
            <v>5</v>
          </cell>
        </row>
        <row r="197">
          <cell r="C197" t="str">
            <v>CNF_190</v>
          </cell>
          <cell r="D197" t="str">
            <v>Vũ Thị Phương Thảo</v>
          </cell>
          <cell r="E197" t="str">
            <v>Nữ</v>
          </cell>
          <cell r="F197" t="str">
            <v>cf003</v>
          </cell>
          <cell r="G197" t="str">
            <v>Khối Mua và Cung ứng</v>
          </cell>
          <cell r="H197" t="str">
            <v>Nhân viên mua</v>
          </cell>
          <cell r="I197" t="str">
            <v>181 Giảng Võ, Đống Đa, Hà Nội</v>
          </cell>
          <cell r="J197" t="str">
            <v>24/12/2013</v>
          </cell>
          <cell r="K197">
            <v>24</v>
          </cell>
          <cell r="L197">
            <v>12</v>
          </cell>
          <cell r="M197">
            <v>2013</v>
          </cell>
          <cell r="N197" t="str">
            <v>OFF</v>
          </cell>
          <cell r="O197" t="str">
            <v>28/03/2014</v>
          </cell>
          <cell r="P197" t="str">
            <v>18/02/1988</v>
          </cell>
          <cell r="Q197">
            <v>18</v>
          </cell>
          <cell r="R197">
            <v>2</v>
          </cell>
          <cell r="S197">
            <v>1988</v>
          </cell>
          <cell r="T197">
            <v>26</v>
          </cell>
          <cell r="V197" t="str">
            <v>Thanh Miện, Hải Dương</v>
          </cell>
          <cell r="W197" t="str">
            <v>29/53 Quan Nhân, Hà Nội</v>
          </cell>
          <cell r="X197" t="str">
            <v>01233896811</v>
          </cell>
          <cell r="Z197" t="str">
            <v>thaovtp@canifa.com</v>
          </cell>
          <cell r="AA197" t="str">
            <v>thao_cu.canifa</v>
          </cell>
          <cell r="AB197" t="str">
            <v>B4201448</v>
          </cell>
          <cell r="AC197" t="str">
            <v>30/06/2010</v>
          </cell>
          <cell r="AD197" t="str">
            <v>Hải Dương</v>
          </cell>
          <cell r="AE197" t="str">
            <v>Thạc sĩCử nhân</v>
          </cell>
          <cell r="AF197" t="str">
            <v>Shanghai Fudan UniversityHọc viện ngoại giao Việt Nam</v>
          </cell>
          <cell r="AH197" t="str">
            <v>Quản lý Hành chính;Quan hệ quốc tế</v>
          </cell>
          <cell r="AI197">
            <v>2013</v>
          </cell>
          <cell r="AN197">
            <v>1.39</v>
          </cell>
          <cell r="AO197">
            <v>3752999.9999999995</v>
          </cell>
          <cell r="AP197" t="str">
            <v>Chưa</v>
          </cell>
          <cell r="AQ197">
            <v>11900000</v>
          </cell>
          <cell r="AS197">
            <v>14000000</v>
          </cell>
          <cell r="AT197">
            <v>100000</v>
          </cell>
          <cell r="AV197">
            <v>130000</v>
          </cell>
          <cell r="AX197" t="str">
            <v>chấm dứt HĐLĐ</v>
          </cell>
          <cell r="AY197" t="str">
            <v>06 tháng</v>
          </cell>
          <cell r="AZ197" t="str">
            <v>01/03/2014</v>
          </cell>
          <cell r="BA197" t="str">
            <v>31/08/2014</v>
          </cell>
          <cell r="BB197">
            <v>6.1</v>
          </cell>
          <cell r="BC197" t="str">
            <v>x</v>
          </cell>
          <cell r="BG197" t="str">
            <v>x</v>
          </cell>
          <cell r="BH197" t="str">
            <v>x</v>
          </cell>
          <cell r="BL197" t="str">
            <v>Độc thân</v>
          </cell>
          <cell r="BT197" t="str">
            <v/>
          </cell>
          <cell r="BU197" t="str">
            <v/>
          </cell>
          <cell r="BV197" t="str">
            <v/>
          </cell>
          <cell r="BZ197" t="str">
            <v>N2</v>
          </cell>
          <cell r="CA197">
            <v>13</v>
          </cell>
          <cell r="CB197" t="str">
            <v>VŨ THỊ PHƯƠNG THẢO</v>
          </cell>
          <cell r="CC197" t="str">
            <v>-</v>
          </cell>
        </row>
        <row r="198">
          <cell r="C198" t="str">
            <v>CNF_191</v>
          </cell>
          <cell r="D198" t="str">
            <v>Bùi Quang Minh</v>
          </cell>
          <cell r="E198" t="str">
            <v>Nam</v>
          </cell>
          <cell r="F198" t="str">
            <v>cf101</v>
          </cell>
          <cell r="G198" t="str">
            <v>BP. Kho vận</v>
          </cell>
          <cell r="H198" t="str">
            <v>Nhân viên Phụ kho</v>
          </cell>
          <cell r="I198" t="str">
            <v>Kho hàng Công ty - 430 Vạn Phúc, Hà Đông</v>
          </cell>
          <cell r="J198" t="str">
            <v>16/12/2013</v>
          </cell>
          <cell r="K198">
            <v>16</v>
          </cell>
          <cell r="L198">
            <v>12</v>
          </cell>
          <cell r="M198">
            <v>2013</v>
          </cell>
          <cell r="N198" t="str">
            <v>ON</v>
          </cell>
          <cell r="P198" t="str">
            <v>05/12/1987</v>
          </cell>
          <cell r="Q198">
            <v>5</v>
          </cell>
          <cell r="R198">
            <v>12</v>
          </cell>
          <cell r="S198">
            <v>1987</v>
          </cell>
          <cell r="T198">
            <v>27</v>
          </cell>
          <cell r="V198" t="str">
            <v>Thôn Kim Giang, Đại Cường, Ứng Hòa, Hà Nội</v>
          </cell>
          <cell r="W198" t="str">
            <v>Khu Hưu Trí, Hà Trì 1, Hà Đông, Hà Nội</v>
          </cell>
          <cell r="X198" t="str">
            <v>0976713244</v>
          </cell>
          <cell r="AB198" t="str">
            <v>112019745</v>
          </cell>
          <cell r="AC198" t="str">
            <v>22/05/2012</v>
          </cell>
          <cell r="AD198" t="str">
            <v>Hà Nội</v>
          </cell>
          <cell r="AE198" t="str">
            <v>TC</v>
          </cell>
          <cell r="AF198" t="str">
            <v>Trung cấp Cầu cầu đường và dạy nghề</v>
          </cell>
          <cell r="AH198" t="str">
            <v>Xây Dựng</v>
          </cell>
          <cell r="AI198">
            <v>2007</v>
          </cell>
          <cell r="AN198">
            <v>1.1000000000000001</v>
          </cell>
          <cell r="AO198">
            <v>2970000.0000000005</v>
          </cell>
          <cell r="AP198" t="str">
            <v>Chưa</v>
          </cell>
          <cell r="AQ198">
            <v>4080000</v>
          </cell>
          <cell r="AS198">
            <v>4800000</v>
          </cell>
          <cell r="AX198" t="str">
            <v>chính thức</v>
          </cell>
          <cell r="AY198" t="str">
            <v>06 tháng</v>
          </cell>
          <cell r="AZ198" t="str">
            <v>16/02/2014</v>
          </cell>
          <cell r="BA198" t="str">
            <v>15/08/2014</v>
          </cell>
          <cell r="BB198">
            <v>6</v>
          </cell>
          <cell r="BC198" t="str">
            <v>x</v>
          </cell>
          <cell r="BD198" t="str">
            <v>x</v>
          </cell>
          <cell r="BE198" t="str">
            <v>x</v>
          </cell>
          <cell r="BF198" t="str">
            <v>x</v>
          </cell>
          <cell r="BG198" t="str">
            <v>x</v>
          </cell>
          <cell r="BK198" t="str">
            <v>x</v>
          </cell>
          <cell r="BL198" t="str">
            <v>Có gia đình</v>
          </cell>
          <cell r="BM198" t="str">
            <v>Phạm Thị Duyên</v>
          </cell>
          <cell r="BN198" t="str">
            <v>Bùi Tuấn Dương</v>
          </cell>
          <cell r="BO198">
            <v>2012</v>
          </cell>
          <cell r="BT198" t="str">
            <v/>
          </cell>
          <cell r="BU198" t="str">
            <v/>
          </cell>
          <cell r="BV198">
            <v>41846</v>
          </cell>
          <cell r="BZ198" t="str">
            <v>N1</v>
          </cell>
          <cell r="CA198">
            <v>4</v>
          </cell>
          <cell r="CB198" t="str">
            <v>BÙI QUANG MINH</v>
          </cell>
          <cell r="CC198">
            <v>5</v>
          </cell>
        </row>
        <row r="199">
          <cell r="C199" t="str">
            <v>CNF_192</v>
          </cell>
          <cell r="D199" t="str">
            <v>Nguyễn Thanh Hải</v>
          </cell>
          <cell r="E199" t="str">
            <v>Nam</v>
          </cell>
          <cell r="F199" t="str">
            <v>cf023</v>
          </cell>
          <cell r="G199" t="str">
            <v>Phòng Kinh doanh</v>
          </cell>
          <cell r="H199" t="str">
            <v>Nhân viên Trưng bày</v>
          </cell>
          <cell r="I199" t="str">
            <v>181 Giảng Võ, Đống Đa, Hà Nội</v>
          </cell>
          <cell r="J199" t="str">
            <v>02/01/2014</v>
          </cell>
          <cell r="K199">
            <v>2</v>
          </cell>
          <cell r="L199">
            <v>1</v>
          </cell>
          <cell r="M199">
            <v>2014</v>
          </cell>
          <cell r="N199" t="str">
            <v>ON</v>
          </cell>
          <cell r="P199" t="str">
            <v>25/01/1991</v>
          </cell>
          <cell r="Q199">
            <v>25</v>
          </cell>
          <cell r="R199">
            <v>1</v>
          </cell>
          <cell r="S199">
            <v>1991</v>
          </cell>
          <cell r="T199">
            <v>23</v>
          </cell>
          <cell r="V199" t="str">
            <v>Tổ 22, phường Thượng Thanh, Long Biên, Hà Nội</v>
          </cell>
          <cell r="W199" t="str">
            <v>Tổ 22, phường Thượng Thanh, Long Biên, Hà Nội</v>
          </cell>
          <cell r="X199" t="str">
            <v>0979349242</v>
          </cell>
          <cell r="Z199" t="str">
            <v>thanhhain@canifa.com</v>
          </cell>
          <cell r="AA199" t="str">
            <v>hai_kd.canifa</v>
          </cell>
          <cell r="AB199" t="str">
            <v>012895746</v>
          </cell>
          <cell r="AC199" t="str">
            <v>23/07/2013</v>
          </cell>
          <cell r="AD199" t="str">
            <v>Hà Nội</v>
          </cell>
          <cell r="AE199" t="str">
            <v>TCĐH</v>
          </cell>
          <cell r="AF199" t="str">
            <v>Trường Kinh tế Kỹ thuật công nghiêpĐH Điện Lực</v>
          </cell>
          <cell r="AH199" t="str">
            <v>Kế toánKế toán</v>
          </cell>
          <cell r="AI199" t="str">
            <v>20102013</v>
          </cell>
          <cell r="AN199">
            <v>1.39</v>
          </cell>
          <cell r="AO199">
            <v>3752999.9999999995</v>
          </cell>
          <cell r="AP199" t="str">
            <v>Chưa</v>
          </cell>
          <cell r="AQ199">
            <v>4675000</v>
          </cell>
          <cell r="AS199">
            <v>5500000</v>
          </cell>
          <cell r="AT199">
            <v>100000</v>
          </cell>
          <cell r="AU199">
            <v>300000</v>
          </cell>
          <cell r="AV199">
            <v>130000</v>
          </cell>
          <cell r="AX199" t="str">
            <v>chính thức</v>
          </cell>
          <cell r="AY199" t="str">
            <v>06 tháng</v>
          </cell>
          <cell r="AZ199" t="str">
            <v>09/03/2014</v>
          </cell>
          <cell r="BA199" t="str">
            <v>10/09/2014</v>
          </cell>
          <cell r="BB199">
            <v>6.166666666666667</v>
          </cell>
          <cell r="BC199" t="str">
            <v>x</v>
          </cell>
          <cell r="BD199" t="str">
            <v>x</v>
          </cell>
          <cell r="BE199" t="str">
            <v>x</v>
          </cell>
          <cell r="BF199" t="str">
            <v>x</v>
          </cell>
          <cell r="BG199" t="str">
            <v>x</v>
          </cell>
          <cell r="BI199" t="str">
            <v>x</v>
          </cell>
          <cell r="BL199" t="str">
            <v>Độc thân</v>
          </cell>
          <cell r="BT199" t="str">
            <v/>
          </cell>
          <cell r="BU199" t="str">
            <v/>
          </cell>
          <cell r="BV199">
            <v>41872</v>
          </cell>
          <cell r="BZ199" t="str">
            <v>N2</v>
          </cell>
          <cell r="CA199">
            <v>14</v>
          </cell>
          <cell r="CB199" t="str">
            <v>NGUYỄN THANH HẢI</v>
          </cell>
          <cell r="CC199">
            <v>4</v>
          </cell>
        </row>
        <row r="200">
          <cell r="C200" t="str">
            <v>CNF_193</v>
          </cell>
          <cell r="D200" t="str">
            <v>Lê Thị Thu Trang</v>
          </cell>
          <cell r="E200" t="str">
            <v>Nữ</v>
          </cell>
          <cell r="F200" t="str">
            <v>cf118</v>
          </cell>
          <cell r="G200" t="str">
            <v>BP. PR &amp; Event</v>
          </cell>
          <cell r="H200" t="str">
            <v>Nhân viên PR &amp; Event</v>
          </cell>
          <cell r="I200" t="str">
            <v>181 Giảng Võ, Đống Đa, Hà Nội</v>
          </cell>
          <cell r="J200" t="str">
            <v>02/01/2014</v>
          </cell>
          <cell r="K200">
            <v>2</v>
          </cell>
          <cell r="L200">
            <v>1</v>
          </cell>
          <cell r="M200">
            <v>2014</v>
          </cell>
          <cell r="N200" t="str">
            <v>OFF</v>
          </cell>
          <cell r="O200" t="str">
            <v>24/02/2014</v>
          </cell>
          <cell r="P200" t="str">
            <v>11/01/1985</v>
          </cell>
          <cell r="Q200">
            <v>11</v>
          </cell>
          <cell r="R200">
            <v>1</v>
          </cell>
          <cell r="S200">
            <v>1985</v>
          </cell>
          <cell r="T200">
            <v>29</v>
          </cell>
          <cell r="V200" t="str">
            <v>Số 58 , ngõ 559/14 Đông Kim Ngưu, Hai Bà Trưng, Hà Nội</v>
          </cell>
          <cell r="W200" t="str">
            <v>Số 58 , ngõ 559/14 Đông Kim Ngưu, Hai Bà Trưng, Hà Nội</v>
          </cell>
          <cell r="X200" t="str">
            <v>0986117769</v>
          </cell>
          <cell r="Z200" t="str">
            <v>thutranglt@canifa.com</v>
          </cell>
          <cell r="AA200" t="str">
            <v>thutrang_mar.canifa</v>
          </cell>
          <cell r="AB200" t="str">
            <v>012459351</v>
          </cell>
          <cell r="AC200" t="str">
            <v>21/06/2001</v>
          </cell>
          <cell r="AD200" t="str">
            <v>Hà Nội</v>
          </cell>
          <cell r="AE200" t="str">
            <v>ĐH</v>
          </cell>
          <cell r="AF200" t="str">
            <v>Viện ĐH Mở</v>
          </cell>
          <cell r="AH200" t="str">
            <v>Tiếng Anh</v>
          </cell>
          <cell r="AI200">
            <v>2008</v>
          </cell>
          <cell r="AN200">
            <v>1.39</v>
          </cell>
          <cell r="AO200">
            <v>3752999.9999999995</v>
          </cell>
          <cell r="AP200" t="str">
            <v>Chưa</v>
          </cell>
          <cell r="AQ200">
            <v>8500000</v>
          </cell>
          <cell r="AS200">
            <v>10000000</v>
          </cell>
          <cell r="AT200">
            <v>200000</v>
          </cell>
          <cell r="AU200">
            <v>200000</v>
          </cell>
          <cell r="AV200">
            <v>130000</v>
          </cell>
          <cell r="AX200" t="str">
            <v>chấm dứt HĐLĐ</v>
          </cell>
          <cell r="AY200" t="str">
            <v>02 tháng</v>
          </cell>
          <cell r="AZ200" t="str">
            <v>02/01/2014</v>
          </cell>
          <cell r="BA200" t="str">
            <v>10/03/2014</v>
          </cell>
          <cell r="BB200">
            <v>2.2333333333333334</v>
          </cell>
          <cell r="BC200" t="str">
            <v>x</v>
          </cell>
          <cell r="BD200" t="str">
            <v>x</v>
          </cell>
          <cell r="BE200" t="str">
            <v>x</v>
          </cell>
          <cell r="BG200" t="str">
            <v>x</v>
          </cell>
          <cell r="BH200" t="str">
            <v>x</v>
          </cell>
          <cell r="BI200" t="str">
            <v>x</v>
          </cell>
          <cell r="BJ200" t="str">
            <v>x</v>
          </cell>
          <cell r="BL200" t="str">
            <v>Có gia đình</v>
          </cell>
          <cell r="BM200" t="str">
            <v>Nguyễn Hoàng Hiển</v>
          </cell>
          <cell r="BN200" t="str">
            <v>Nguyễn Lê Diệp Chi</v>
          </cell>
          <cell r="BO200">
            <v>2010</v>
          </cell>
          <cell r="BT200" t="str">
            <v/>
          </cell>
          <cell r="BU200" t="str">
            <v/>
          </cell>
          <cell r="BV200" t="str">
            <v/>
          </cell>
          <cell r="BZ200" t="str">
            <v>N2</v>
          </cell>
          <cell r="CA200">
            <v>18</v>
          </cell>
          <cell r="CB200" t="str">
            <v>LÊ THỊ THU TRANG</v>
          </cell>
          <cell r="CC200" t="str">
            <v>-</v>
          </cell>
        </row>
        <row r="201">
          <cell r="C201" t="str">
            <v>CNF_194</v>
          </cell>
          <cell r="D201" t="str">
            <v>Phạm Thị Phương Mai</v>
          </cell>
          <cell r="E201" t="str">
            <v>Nữ</v>
          </cell>
          <cell r="F201" t="str">
            <v>cf117</v>
          </cell>
          <cell r="G201" t="str">
            <v>BP.Chăm sóc khách hàng</v>
          </cell>
          <cell r="H201" t="str">
            <v>Nhân viên Chăm sóc khách hàng</v>
          </cell>
          <cell r="I201" t="str">
            <v>181 Giảng Võ, Đống Đa, Hà Nội</v>
          </cell>
          <cell r="J201" t="str">
            <v>06/01/2014</v>
          </cell>
          <cell r="K201">
            <v>6</v>
          </cell>
          <cell r="L201">
            <v>1</v>
          </cell>
          <cell r="M201">
            <v>2014</v>
          </cell>
          <cell r="N201" t="str">
            <v>ON</v>
          </cell>
          <cell r="P201" t="str">
            <v>24/04/1988</v>
          </cell>
          <cell r="Q201">
            <v>24</v>
          </cell>
          <cell r="R201">
            <v>4</v>
          </cell>
          <cell r="S201">
            <v>1988</v>
          </cell>
          <cell r="T201">
            <v>26</v>
          </cell>
          <cell r="V201" t="str">
            <v>Số 12D8 ngõ 16A Bạch Đằng, Hạ Lý, Hồng Bàng, Hải Phòng</v>
          </cell>
          <cell r="W201" t="str">
            <v>3/25/27 Vũ Ngọc Phan, Láng Hạ, Đống Đa, Hà Nội</v>
          </cell>
          <cell r="X201" t="str">
            <v>0947009659</v>
          </cell>
          <cell r="Z201" t="str">
            <v>maiptp@canifa.vn</v>
          </cell>
          <cell r="AA201" t="str">
            <v>mai_mar.canifa</v>
          </cell>
          <cell r="AB201" t="str">
            <v>031453606</v>
          </cell>
          <cell r="AC201" t="str">
            <v>23/08/2008</v>
          </cell>
          <cell r="AD201" t="str">
            <v>Hải Phòng</v>
          </cell>
          <cell r="AE201" t="str">
            <v>ĐH</v>
          </cell>
          <cell r="AF201" t="str">
            <v>Đại học Dân lập Hải Phòng</v>
          </cell>
          <cell r="AH201" t="str">
            <v>Kế toán - Kiểm toán</v>
          </cell>
          <cell r="AI201">
            <v>2011</v>
          </cell>
          <cell r="AN201">
            <v>1.39</v>
          </cell>
          <cell r="AO201">
            <v>3752999.9999999995</v>
          </cell>
          <cell r="AP201" t="str">
            <v>Chưa</v>
          </cell>
          <cell r="AQ201">
            <v>4500000</v>
          </cell>
          <cell r="AS201">
            <v>5000000</v>
          </cell>
          <cell r="AT201">
            <v>100000</v>
          </cell>
          <cell r="AV201">
            <v>130000</v>
          </cell>
          <cell r="AX201" t="str">
            <v>chính thức</v>
          </cell>
          <cell r="AY201" t="str">
            <v>03 tháng</v>
          </cell>
          <cell r="AZ201" t="str">
            <v>01/03/2014</v>
          </cell>
          <cell r="BA201" t="str">
            <v>30/05/2014</v>
          </cell>
          <cell r="BB201">
            <v>3</v>
          </cell>
          <cell r="BC201" t="str">
            <v>x</v>
          </cell>
          <cell r="BD201" t="str">
            <v>x</v>
          </cell>
          <cell r="BE201" t="str">
            <v>x</v>
          </cell>
          <cell r="BF201" t="str">
            <v>x</v>
          </cell>
          <cell r="BG201" t="str">
            <v>x</v>
          </cell>
          <cell r="BH201" t="str">
            <v>x</v>
          </cell>
          <cell r="BI201" t="str">
            <v>x</v>
          </cell>
          <cell r="BJ201" t="str">
            <v>x</v>
          </cell>
          <cell r="BL201" t="str">
            <v>Độc thân</v>
          </cell>
          <cell r="BT201" t="str">
            <v/>
          </cell>
          <cell r="BU201" t="str">
            <v/>
          </cell>
          <cell r="BV201">
            <v>41769</v>
          </cell>
          <cell r="BZ201" t="str">
            <v>N2</v>
          </cell>
          <cell r="CA201">
            <v>17</v>
          </cell>
          <cell r="CB201" t="str">
            <v>PHẠM THỊ PHƯƠNG MAI</v>
          </cell>
          <cell r="CC201">
            <v>4</v>
          </cell>
        </row>
        <row r="202">
          <cell r="C202" t="str">
            <v>CNF_195</v>
          </cell>
          <cell r="D202" t="str">
            <v>Nguyễn Thị Xuân</v>
          </cell>
          <cell r="E202" t="str">
            <v>Nữ</v>
          </cell>
          <cell r="F202" t="str">
            <v>cf023</v>
          </cell>
          <cell r="G202" t="str">
            <v>Phòng Kinh doanh</v>
          </cell>
          <cell r="H202" t="str">
            <v>Nhân viên Trợ lý Quản lý cửa hàng</v>
          </cell>
          <cell r="I202" t="str">
            <v>Hệ thống cửa hàng Công ty</v>
          </cell>
          <cell r="J202" t="str">
            <v>06/01/2014</v>
          </cell>
          <cell r="K202">
            <v>6</v>
          </cell>
          <cell r="L202">
            <v>1</v>
          </cell>
          <cell r="M202">
            <v>2014</v>
          </cell>
          <cell r="N202" t="str">
            <v>ON</v>
          </cell>
          <cell r="P202" t="str">
            <v>23/04/1986</v>
          </cell>
          <cell r="Q202">
            <v>23</v>
          </cell>
          <cell r="R202">
            <v>4</v>
          </cell>
          <cell r="S202">
            <v>1986</v>
          </cell>
          <cell r="T202">
            <v>28</v>
          </cell>
          <cell r="V202" t="str">
            <v>Yên Đồng, Ý Yên, Nam Định</v>
          </cell>
          <cell r="W202" t="str">
            <v>Làng Bằng A, Thanh Liệt, Hoàng Mai, Hà Nội</v>
          </cell>
          <cell r="X202" t="str">
            <v>0973447552</v>
          </cell>
          <cell r="Z202" t="str">
            <v>xuannt@canifa.vn</v>
          </cell>
          <cell r="AA202" t="str">
            <v>xuan_kd.canifa</v>
          </cell>
          <cell r="AB202" t="str">
            <v>162760923</v>
          </cell>
          <cell r="AC202" t="str">
            <v>11/08/2006</v>
          </cell>
          <cell r="AD202" t="str">
            <v>Nam Định</v>
          </cell>
          <cell r="AE202" t="str">
            <v>ĐH</v>
          </cell>
          <cell r="AF202" t="str">
            <v>1.Đại học Bách Khoa Hà Nội2. Grenoble II</v>
          </cell>
          <cell r="AH202" t="str">
            <v>1.Kinh tế năng lượng2.Quản trị doanh nghiệp</v>
          </cell>
          <cell r="AI202" t="str">
            <v>20082012</v>
          </cell>
          <cell r="AN202">
            <v>1.39</v>
          </cell>
          <cell r="AO202">
            <v>3752999.9999999995</v>
          </cell>
          <cell r="AP202" t="str">
            <v>Chưa</v>
          </cell>
          <cell r="AQ202">
            <v>5950000</v>
          </cell>
          <cell r="AS202">
            <v>6000000</v>
          </cell>
          <cell r="AT202">
            <v>200000</v>
          </cell>
          <cell r="AV202">
            <v>130000</v>
          </cell>
          <cell r="AX202" t="str">
            <v>chính thức</v>
          </cell>
          <cell r="AY202" t="str">
            <v>06 tháng</v>
          </cell>
          <cell r="AZ202" t="str">
            <v>01/03/2014</v>
          </cell>
          <cell r="BA202" t="str">
            <v>31/08/2014</v>
          </cell>
          <cell r="BB202">
            <v>6.1</v>
          </cell>
          <cell r="BC202" t="str">
            <v>x</v>
          </cell>
          <cell r="BD202" t="str">
            <v>x</v>
          </cell>
          <cell r="BE202" t="str">
            <v>x</v>
          </cell>
          <cell r="BF202" t="str">
            <v>x</v>
          </cell>
          <cell r="BG202" t="str">
            <v>x</v>
          </cell>
          <cell r="BH202" t="str">
            <v>x</v>
          </cell>
          <cell r="BJ202" t="str">
            <v>x</v>
          </cell>
          <cell r="BL202" t="str">
            <v>Có gia đình</v>
          </cell>
          <cell r="BM202" t="str">
            <v>Nguyễn Vũ Dũng</v>
          </cell>
          <cell r="BT202" t="str">
            <v/>
          </cell>
          <cell r="BU202" t="str">
            <v/>
          </cell>
          <cell r="BV202">
            <v>41862</v>
          </cell>
          <cell r="BZ202" t="str">
            <v>N2</v>
          </cell>
          <cell r="CA202">
            <v>14</v>
          </cell>
          <cell r="CB202" t="str">
            <v>NGUYỄN THỊ XUÂN</v>
          </cell>
          <cell r="CC202">
            <v>4</v>
          </cell>
        </row>
        <row r="203">
          <cell r="C203" t="str">
            <v>CNF_196</v>
          </cell>
          <cell r="D203" t="str">
            <v>Nguyễn Quốc Đỉnh</v>
          </cell>
          <cell r="E203" t="str">
            <v>Nam</v>
          </cell>
          <cell r="F203" t="str">
            <v>cf023</v>
          </cell>
          <cell r="G203" t="str">
            <v>Phòng Kinh doanh</v>
          </cell>
          <cell r="H203" t="str">
            <v>Nhân viên Trợ lý Quản lý cửa hàng</v>
          </cell>
          <cell r="I203" t="str">
            <v>Hệ thống cửa hàng Công ty</v>
          </cell>
          <cell r="J203" t="str">
            <v>17/01/2014</v>
          </cell>
          <cell r="K203">
            <v>17</v>
          </cell>
          <cell r="L203">
            <v>1</v>
          </cell>
          <cell r="M203">
            <v>2014</v>
          </cell>
          <cell r="N203" t="str">
            <v>ON</v>
          </cell>
          <cell r="P203" t="str">
            <v>30/09/1991</v>
          </cell>
          <cell r="Q203">
            <v>30</v>
          </cell>
          <cell r="R203">
            <v>9</v>
          </cell>
          <cell r="S203">
            <v>1991</v>
          </cell>
          <cell r="T203">
            <v>23</v>
          </cell>
          <cell r="V203" t="str">
            <v>Nam Dương, Nam Trực, Nam Định</v>
          </cell>
          <cell r="W203" t="str">
            <v>Cầu Diễn, Từ Liêm, Hà Nội</v>
          </cell>
          <cell r="X203" t="str">
            <v>01649726698</v>
          </cell>
          <cell r="Z203" t="str">
            <v>dinhnq@canifa.vn</v>
          </cell>
          <cell r="AA203" t="str">
            <v>dinh_kd.canifa</v>
          </cell>
          <cell r="AB203" t="str">
            <v>163142973</v>
          </cell>
          <cell r="AC203" t="str">
            <v>05/01/2009</v>
          </cell>
          <cell r="AD203" t="str">
            <v>Nam Định</v>
          </cell>
          <cell r="AE203" t="str">
            <v>CĐ</v>
          </cell>
          <cell r="AF203" t="str">
            <v>ĐH Tài nguyên &amp; Môi trường HN</v>
          </cell>
          <cell r="AH203" t="str">
            <v>Môi trường</v>
          </cell>
          <cell r="AI203">
            <v>2012</v>
          </cell>
          <cell r="AN203">
            <v>1.39</v>
          </cell>
          <cell r="AO203">
            <v>3752999.9999999995</v>
          </cell>
          <cell r="AP203" t="str">
            <v>Chưa</v>
          </cell>
          <cell r="AQ203">
            <v>4250000</v>
          </cell>
          <cell r="AS203">
            <v>7000000</v>
          </cell>
          <cell r="AT203">
            <v>200000</v>
          </cell>
          <cell r="AU203">
            <v>200000</v>
          </cell>
          <cell r="AV203">
            <v>130000</v>
          </cell>
          <cell r="AX203" t="str">
            <v>chính thức</v>
          </cell>
          <cell r="AY203" t="str">
            <v xml:space="preserve">06 tháng </v>
          </cell>
          <cell r="AZ203" t="str">
            <v>01/04/2014</v>
          </cell>
          <cell r="BA203" t="str">
            <v>30/09/2014</v>
          </cell>
          <cell r="BB203">
            <v>6.0666666666666664</v>
          </cell>
          <cell r="BC203" t="str">
            <v>x</v>
          </cell>
          <cell r="BD203" t="str">
            <v>x</v>
          </cell>
          <cell r="BE203" t="str">
            <v>x</v>
          </cell>
          <cell r="BF203" t="str">
            <v>x</v>
          </cell>
          <cell r="BG203" t="str">
            <v>x</v>
          </cell>
          <cell r="BI203" t="str">
            <v>x</v>
          </cell>
          <cell r="BL203" t="str">
            <v>Độc thân</v>
          </cell>
          <cell r="BT203" t="str">
            <v/>
          </cell>
          <cell r="BU203" t="str">
            <v/>
          </cell>
          <cell r="BV203">
            <v>41892</v>
          </cell>
          <cell r="BZ203" t="str">
            <v>N2</v>
          </cell>
          <cell r="CA203">
            <v>14</v>
          </cell>
          <cell r="CB203" t="str">
            <v>NGUYỄN QUỐC ĐỈNH</v>
          </cell>
          <cell r="CC203">
            <v>4</v>
          </cell>
        </row>
        <row r="204">
          <cell r="C204" t="str">
            <v>CNF_197</v>
          </cell>
          <cell r="D204" t="str">
            <v>Dương Thị Bích Hiền</v>
          </cell>
          <cell r="E204" t="str">
            <v>Nữ</v>
          </cell>
          <cell r="F204" t="str">
            <v>cf107</v>
          </cell>
          <cell r="G204" t="str">
            <v>BP. Kỹ thuật vải</v>
          </cell>
          <cell r="H204" t="str">
            <v>Nhân viên Ra mẫu</v>
          </cell>
          <cell r="I204" t="str">
            <v>181 Giảng Võ, Đống Đa, Hà Nội</v>
          </cell>
          <cell r="J204" t="str">
            <v>10/02/2014</v>
          </cell>
          <cell r="K204">
            <v>10</v>
          </cell>
          <cell r="L204">
            <v>2</v>
          </cell>
          <cell r="M204">
            <v>2014</v>
          </cell>
          <cell r="N204" t="str">
            <v>ON</v>
          </cell>
          <cell r="P204" t="str">
            <v>08/03/1982</v>
          </cell>
          <cell r="Q204">
            <v>8</v>
          </cell>
          <cell r="R204">
            <v>3</v>
          </cell>
          <cell r="S204">
            <v>1982</v>
          </cell>
          <cell r="T204">
            <v>32</v>
          </cell>
          <cell r="V204" t="str">
            <v>Cự Khối, Long Biên, Hà Nội</v>
          </cell>
          <cell r="W204" t="str">
            <v>Cự Khối, Long Biên, Hà Nội</v>
          </cell>
          <cell r="X204" t="str">
            <v>0904766082</v>
          </cell>
          <cell r="Z204" t="str">
            <v>hiendtb@canifa.vn</v>
          </cell>
          <cell r="AA204" t="str">
            <v>bichhien_tke</v>
          </cell>
          <cell r="AB204" t="str">
            <v>012180092</v>
          </cell>
          <cell r="AC204" t="str">
            <v>08/10/1998</v>
          </cell>
          <cell r="AD204" t="str">
            <v>Hà Nôi</v>
          </cell>
          <cell r="AE204" t="str">
            <v>CĐ</v>
          </cell>
          <cell r="AF204" t="str">
            <v>Trường Cao đẳng Kỹ thuật may &amp; TT Hà Nội</v>
          </cell>
          <cell r="AH204" t="str">
            <v>Thiết kế công nghệ</v>
          </cell>
          <cell r="AI204">
            <v>2003</v>
          </cell>
          <cell r="AN204">
            <v>1.39</v>
          </cell>
          <cell r="AO204">
            <v>3752999.9999999995</v>
          </cell>
          <cell r="AP204" t="str">
            <v>Chưa</v>
          </cell>
          <cell r="AQ204">
            <v>7000000</v>
          </cell>
          <cell r="AS204" t="str">
            <v>7tr - 10tr</v>
          </cell>
          <cell r="AV204">
            <v>130000</v>
          </cell>
          <cell r="AX204" t="str">
            <v>Thử việc</v>
          </cell>
          <cell r="AY204" t="str">
            <v>01 tháng</v>
          </cell>
          <cell r="AZ204" t="str">
            <v>10/04/2014</v>
          </cell>
          <cell r="BA204" t="str">
            <v>09/05/2014</v>
          </cell>
          <cell r="BB204">
            <v>0.96666666666666667</v>
          </cell>
          <cell r="BC204" t="str">
            <v>x</v>
          </cell>
          <cell r="BD204" t="str">
            <v>x</v>
          </cell>
          <cell r="BE204" t="str">
            <v>x</v>
          </cell>
          <cell r="BF204" t="str">
            <v>x</v>
          </cell>
          <cell r="BG204" t="str">
            <v>x</v>
          </cell>
          <cell r="BH204" t="str">
            <v>x</v>
          </cell>
          <cell r="BI204" t="str">
            <v>x</v>
          </cell>
          <cell r="BJ204" t="str">
            <v>x</v>
          </cell>
          <cell r="BL204" t="str">
            <v>Có gia đình</v>
          </cell>
          <cell r="BM204" t="str">
            <v>Phạm Bá Tuân</v>
          </cell>
          <cell r="BN204" t="str">
            <v>Phạm Hiền Anh</v>
          </cell>
          <cell r="BO204">
            <v>2009</v>
          </cell>
          <cell r="BP204" t="str">
            <v>Phạm Tuấn Hưng</v>
          </cell>
          <cell r="BQ204">
            <v>2013</v>
          </cell>
          <cell r="BT204">
            <v>41767</v>
          </cell>
          <cell r="BU204" t="str">
            <v/>
          </cell>
          <cell r="BV204" t="str">
            <v/>
          </cell>
          <cell r="BZ204" t="str">
            <v>N2</v>
          </cell>
          <cell r="CA204">
            <v>11</v>
          </cell>
          <cell r="CB204" t="str">
            <v>DƯƠNG THỊ BÍCH HIỀN</v>
          </cell>
          <cell r="CC204">
            <v>3</v>
          </cell>
        </row>
        <row r="205">
          <cell r="C205" t="str">
            <v>CNF_198</v>
          </cell>
          <cell r="D205" t="str">
            <v>Đỗ Văn Hùng</v>
          </cell>
          <cell r="E205" t="str">
            <v>Nam</v>
          </cell>
          <cell r="F205" t="str">
            <v>cf120</v>
          </cell>
          <cell r="G205" t="str">
            <v>BP. QA - QC</v>
          </cell>
          <cell r="H205" t="str">
            <v>Nhân viên QC hàng dệt kim &amp; dệt thoi</v>
          </cell>
          <cell r="I205" t="str">
            <v>181 Giảng Võ, Đống Đa, Hà Nội</v>
          </cell>
          <cell r="J205" t="str">
            <v>10/02/2014</v>
          </cell>
          <cell r="K205">
            <v>10</v>
          </cell>
          <cell r="L205">
            <v>2</v>
          </cell>
          <cell r="M205">
            <v>2014</v>
          </cell>
          <cell r="N205" t="str">
            <v>ON</v>
          </cell>
          <cell r="P205" t="str">
            <v>01/10/1983</v>
          </cell>
          <cell r="Q205">
            <v>1</v>
          </cell>
          <cell r="R205">
            <v>10</v>
          </cell>
          <cell r="S205">
            <v>1983</v>
          </cell>
          <cell r="T205">
            <v>31</v>
          </cell>
          <cell r="V205" t="str">
            <v>Xóm 7, xã Nga Thủy, H. Nga Sơn, T. Thanh Hóa</v>
          </cell>
          <cell r="W205" t="str">
            <v>89F ngách 72/73 Nhân Chính, Trung Hòa, Cầu Giấy, Hà Nội</v>
          </cell>
          <cell r="X205" t="str">
            <v>0983795892</v>
          </cell>
          <cell r="Z205" t="str">
            <v>hungdv@canifa.vn</v>
          </cell>
          <cell r="AA205" t="str">
            <v>hung_cu.canifa</v>
          </cell>
          <cell r="AB205" t="str">
            <v>172092503</v>
          </cell>
          <cell r="AC205" t="str">
            <v>04/11/2011</v>
          </cell>
          <cell r="AD205" t="str">
            <v>Thanh Hóa</v>
          </cell>
          <cell r="AE205" t="str">
            <v>NG</v>
          </cell>
          <cell r="AF205" t="str">
            <v>Trường trung học Kỹ thuật may &amp; thời trang</v>
          </cell>
          <cell r="AH205" t="str">
            <v>công nghệ may</v>
          </cell>
          <cell r="AI205">
            <v>2004</v>
          </cell>
          <cell r="AN205">
            <v>1.39</v>
          </cell>
          <cell r="AO205">
            <v>3752999.9999999995</v>
          </cell>
          <cell r="AP205" t="str">
            <v>Chưa</v>
          </cell>
          <cell r="AQ205">
            <v>6800000</v>
          </cell>
          <cell r="AS205">
            <v>8000000</v>
          </cell>
          <cell r="AT205">
            <v>300000</v>
          </cell>
          <cell r="AU205">
            <v>250000</v>
          </cell>
          <cell r="AV205">
            <v>130000</v>
          </cell>
          <cell r="AX205" t="str">
            <v>Thử việc</v>
          </cell>
          <cell r="AY205" t="str">
            <v>01 tháng</v>
          </cell>
          <cell r="AZ205" t="str">
            <v>10/04/2014</v>
          </cell>
          <cell r="BA205" t="str">
            <v>09/05/2014</v>
          </cell>
          <cell r="BB205">
            <v>0.96666666666666667</v>
          </cell>
          <cell r="BC205" t="str">
            <v>x</v>
          </cell>
          <cell r="BD205" t="str">
            <v>x</v>
          </cell>
          <cell r="BE205" t="str">
            <v>x</v>
          </cell>
          <cell r="BF205" t="str">
            <v>x</v>
          </cell>
          <cell r="BG205" t="str">
            <v>x</v>
          </cell>
          <cell r="BI205" t="str">
            <v>x</v>
          </cell>
          <cell r="BJ205" t="str">
            <v>x</v>
          </cell>
          <cell r="BL205" t="str">
            <v>Có gia đình</v>
          </cell>
          <cell r="BT205">
            <v>41767</v>
          </cell>
          <cell r="BU205" t="str">
            <v/>
          </cell>
          <cell r="BV205" t="str">
            <v/>
          </cell>
          <cell r="BZ205" t="str">
            <v>N2</v>
          </cell>
          <cell r="CA205">
            <v>19</v>
          </cell>
          <cell r="CB205" t="str">
            <v>ĐỖ VĂN HÙNG</v>
          </cell>
          <cell r="CC205">
            <v>3</v>
          </cell>
        </row>
        <row r="206">
          <cell r="C206" t="str">
            <v>CNF_199</v>
          </cell>
          <cell r="D206" t="str">
            <v>Nguyễn Thị Khách</v>
          </cell>
          <cell r="E206" t="str">
            <v>Nữ</v>
          </cell>
          <cell r="F206" t="str">
            <v>cf021</v>
          </cell>
          <cell r="G206" t="str">
            <v>Phòng Tài chính Kế toán</v>
          </cell>
          <cell r="H206" t="str">
            <v>Nhân viên kế toán</v>
          </cell>
          <cell r="I206" t="str">
            <v>181 Giảng Võ, Đống Đa, Hà Nội</v>
          </cell>
          <cell r="J206" t="str">
            <v>10/02/2014</v>
          </cell>
          <cell r="K206">
            <v>10</v>
          </cell>
          <cell r="L206">
            <v>2</v>
          </cell>
          <cell r="M206">
            <v>2014</v>
          </cell>
          <cell r="N206" t="str">
            <v>ON</v>
          </cell>
          <cell r="P206" t="str">
            <v>26/05/1986</v>
          </cell>
          <cell r="Q206">
            <v>26</v>
          </cell>
          <cell r="R206">
            <v>5</v>
          </cell>
          <cell r="S206">
            <v>1986</v>
          </cell>
          <cell r="T206">
            <v>28</v>
          </cell>
          <cell r="V206" t="str">
            <v>Thôn Đông, Xuân Phú, Yên Dũng, Bắc Giang</v>
          </cell>
          <cell r="W206" t="str">
            <v>Số 10, ngách 24/295, Bạch Mai, Hai Bà Trưng, Hà Nội</v>
          </cell>
          <cell r="X206" t="str">
            <v>0963226739</v>
          </cell>
          <cell r="Z206" t="str">
            <v>khachnt@canifa.vn</v>
          </cell>
          <cell r="AA206" t="str">
            <v>khach_kt.canifa</v>
          </cell>
          <cell r="AB206" t="str">
            <v>121656411</v>
          </cell>
          <cell r="AC206" t="str">
            <v>12/01/2004</v>
          </cell>
          <cell r="AD206" t="str">
            <v>Bắc Giang</v>
          </cell>
          <cell r="AE206" t="str">
            <v>CĐ</v>
          </cell>
          <cell r="AF206" t="str">
            <v>Đại học Kinh tế - Kỹ thuật Công nghiệp</v>
          </cell>
          <cell r="AH206" t="str">
            <v>Kế toán doanh nghiệp</v>
          </cell>
          <cell r="AI206">
            <v>2010</v>
          </cell>
          <cell r="AN206">
            <v>1.39</v>
          </cell>
          <cell r="AO206">
            <v>3752999.9999999995</v>
          </cell>
          <cell r="AP206" t="str">
            <v>Chưa</v>
          </cell>
          <cell r="AQ206">
            <v>5100000</v>
          </cell>
          <cell r="AS206">
            <v>6000000</v>
          </cell>
          <cell r="AT206">
            <v>100000</v>
          </cell>
          <cell r="AV206">
            <v>130000</v>
          </cell>
          <cell r="AX206" t="str">
            <v>chính thức</v>
          </cell>
          <cell r="AY206" t="str">
            <v>06 tháng</v>
          </cell>
          <cell r="AZ206" t="str">
            <v>10/04/2014</v>
          </cell>
          <cell r="BA206" t="str">
            <v>09/10/2014</v>
          </cell>
          <cell r="BB206">
            <v>6.0666666666666664</v>
          </cell>
          <cell r="BC206" t="str">
            <v>x</v>
          </cell>
          <cell r="BD206" t="str">
            <v>x</v>
          </cell>
          <cell r="BE206" t="str">
            <v>x</v>
          </cell>
          <cell r="BF206" t="str">
            <v>x</v>
          </cell>
          <cell r="BG206" t="str">
            <v>x</v>
          </cell>
          <cell r="BH206" t="str">
            <v>x</v>
          </cell>
          <cell r="BI206" t="str">
            <v>x</v>
          </cell>
          <cell r="BJ206" t="str">
            <v>x</v>
          </cell>
          <cell r="BL206" t="str">
            <v>Có gia đình</v>
          </cell>
          <cell r="BM206" t="str">
            <v>Phan Khác Hùng (1984)</v>
          </cell>
          <cell r="BN206" t="str">
            <v>Phan Thị Bảo Anh</v>
          </cell>
          <cell r="BO206">
            <v>2013</v>
          </cell>
          <cell r="BT206" t="str">
            <v/>
          </cell>
          <cell r="BU206" t="str">
            <v/>
          </cell>
          <cell r="BV206">
            <v>41901</v>
          </cell>
          <cell r="BZ206" t="str">
            <v>N2</v>
          </cell>
          <cell r="CA206">
            <v>2</v>
          </cell>
          <cell r="CB206" t="str">
            <v>NGUYỄN THỊ KHÁCH</v>
          </cell>
          <cell r="CC206">
            <v>3</v>
          </cell>
        </row>
        <row r="207">
          <cell r="C207" t="str">
            <v>CNF_200</v>
          </cell>
          <cell r="D207" t="str">
            <v>Đỗ Thị Huyền Trang</v>
          </cell>
          <cell r="E207" t="str">
            <v>Nữ</v>
          </cell>
          <cell r="F207" t="str">
            <v>cf021</v>
          </cell>
          <cell r="G207" t="str">
            <v>Phòng Tài chính Kế toán</v>
          </cell>
          <cell r="H207" t="str">
            <v>Nhân viên kế toán</v>
          </cell>
          <cell r="I207" t="str">
            <v>181 Giảng Võ, Đống Đa, Hà Nội</v>
          </cell>
          <cell r="J207" t="str">
            <v>10/02/2014</v>
          </cell>
          <cell r="K207">
            <v>10</v>
          </cell>
          <cell r="L207">
            <v>2</v>
          </cell>
          <cell r="M207">
            <v>2014</v>
          </cell>
          <cell r="N207" t="str">
            <v>ON</v>
          </cell>
          <cell r="P207" t="str">
            <v>18/06/1987</v>
          </cell>
          <cell r="Q207">
            <v>18</v>
          </cell>
          <cell r="R207">
            <v>6</v>
          </cell>
          <cell r="S207">
            <v>1987</v>
          </cell>
          <cell r="T207">
            <v>27</v>
          </cell>
          <cell r="V207" t="str">
            <v>Kim Bình, Kim Bảng, Hà Nam</v>
          </cell>
          <cell r="W207" t="str">
            <v>15/112, Thôn Thượng, Mễ Trì, Từ Liêm, Hà Nội</v>
          </cell>
          <cell r="X207" t="str">
            <v>0986785305</v>
          </cell>
          <cell r="Z207" t="str">
            <v>trangdth@canifa.vn</v>
          </cell>
          <cell r="AA207" t="str">
            <v>trang_kt.canifa</v>
          </cell>
          <cell r="AB207" t="str">
            <v>168229894</v>
          </cell>
          <cell r="AC207" t="str">
            <v>13/09/2004</v>
          </cell>
          <cell r="AD207" t="str">
            <v>Hà Nam</v>
          </cell>
          <cell r="AE207" t="str">
            <v>ĐH</v>
          </cell>
          <cell r="AF207" t="str">
            <v>Đại học Nha Trang</v>
          </cell>
          <cell r="AH207" t="str">
            <v>Kế toán doanh nghiệp</v>
          </cell>
          <cell r="AI207">
            <v>2009</v>
          </cell>
          <cell r="AM207" t="str">
            <v/>
          </cell>
          <cell r="AN207">
            <v>1.39</v>
          </cell>
          <cell r="AO207">
            <v>3752999.9999999995</v>
          </cell>
          <cell r="AP207" t="str">
            <v>Chưa</v>
          </cell>
          <cell r="AQ207">
            <v>4675000</v>
          </cell>
          <cell r="AS207">
            <v>5500000</v>
          </cell>
          <cell r="AT207">
            <v>100000</v>
          </cell>
          <cell r="AV207">
            <v>130000</v>
          </cell>
          <cell r="AX207" t="str">
            <v>chính thức</v>
          </cell>
          <cell r="AY207" t="str">
            <v>12 tháng</v>
          </cell>
          <cell r="AZ207" t="str">
            <v>10/04/2014</v>
          </cell>
          <cell r="BA207" t="str">
            <v>09/04/2015</v>
          </cell>
          <cell r="BB207">
            <v>12.133333333333333</v>
          </cell>
          <cell r="BC207" t="str">
            <v>x</v>
          </cell>
          <cell r="BD207" t="str">
            <v>x</v>
          </cell>
          <cell r="BE207" t="str">
            <v>x</v>
          </cell>
          <cell r="BF207" t="str">
            <v>x</v>
          </cell>
          <cell r="BG207" t="str">
            <v>x</v>
          </cell>
          <cell r="BH207" t="str">
            <v>x</v>
          </cell>
          <cell r="BI207" t="str">
            <v>x</v>
          </cell>
          <cell r="BJ207" t="str">
            <v>x</v>
          </cell>
          <cell r="BL207" t="str">
            <v>Có gia đình</v>
          </cell>
          <cell r="BM207" t="str">
            <v>Trần Huy Bình (1986)</v>
          </cell>
          <cell r="BN207" t="str">
            <v>Trần Huy Nam</v>
          </cell>
          <cell r="BO207">
            <v>2012</v>
          </cell>
          <cell r="BT207" t="str">
            <v/>
          </cell>
          <cell r="BU207" t="str">
            <v/>
          </cell>
          <cell r="BV207">
            <v>42083</v>
          </cell>
          <cell r="BZ207" t="str">
            <v>N2</v>
          </cell>
          <cell r="CA207">
            <v>2</v>
          </cell>
          <cell r="CB207" t="str">
            <v>ĐỖ THỊ HUYỀN TRANG</v>
          </cell>
          <cell r="CC207">
            <v>3</v>
          </cell>
        </row>
        <row r="208">
          <cell r="C208" t="str">
            <v>CNF_201</v>
          </cell>
          <cell r="D208" t="str">
            <v>Nguyễn Đức Phương</v>
          </cell>
          <cell r="E208" t="str">
            <v>Nam</v>
          </cell>
          <cell r="F208" t="str">
            <v>cf022</v>
          </cell>
          <cell r="G208" t="str">
            <v>Phòng Thiết kế</v>
          </cell>
          <cell r="H208" t="str">
            <v>Nhân viên Thiết kế đồ họa</v>
          </cell>
          <cell r="I208" t="str">
            <v>181 Giảng Võ, Đống Đa, Hà Nội</v>
          </cell>
          <cell r="J208" t="str">
            <v>10/02/2014</v>
          </cell>
          <cell r="K208">
            <v>10</v>
          </cell>
          <cell r="L208">
            <v>2</v>
          </cell>
          <cell r="M208">
            <v>2014</v>
          </cell>
          <cell r="N208" t="str">
            <v>ON</v>
          </cell>
          <cell r="P208" t="str">
            <v>26/11/1986</v>
          </cell>
          <cell r="Q208">
            <v>26</v>
          </cell>
          <cell r="R208">
            <v>11</v>
          </cell>
          <cell r="S208">
            <v>1986</v>
          </cell>
          <cell r="T208">
            <v>28</v>
          </cell>
          <cell r="V208" t="str">
            <v>6A Đường Thành, Hoàn Kiếm, Hà Nội</v>
          </cell>
          <cell r="W208" t="str">
            <v>194/70/4/6 Độ Cấn, Ba Đình, Hà Nội</v>
          </cell>
          <cell r="X208" t="str">
            <v>0983952611</v>
          </cell>
          <cell r="Z208" t="str">
            <v>phuongnd@canifa.vn</v>
          </cell>
          <cell r="AA208" t="str">
            <v>phuong_tke.canifa</v>
          </cell>
          <cell r="AB208" t="str">
            <v>012342645</v>
          </cell>
          <cell r="AC208" t="str">
            <v>28/08/2006</v>
          </cell>
          <cell r="AD208" t="str">
            <v>Hà Nội</v>
          </cell>
          <cell r="AE208" t="str">
            <v>ĐH</v>
          </cell>
          <cell r="AF208" t="str">
            <v>Đại học Kiến trúc Hà Nội</v>
          </cell>
          <cell r="AH208" t="str">
            <v>Thiết kế đồ họa</v>
          </cell>
          <cell r="AI208">
            <v>2012</v>
          </cell>
          <cell r="AN208">
            <v>1.39</v>
          </cell>
          <cell r="AO208">
            <v>3752999.9999999995</v>
          </cell>
          <cell r="AP208" t="str">
            <v>05/2014</v>
          </cell>
          <cell r="AQ208">
            <v>10000000</v>
          </cell>
          <cell r="AS208">
            <v>12000000</v>
          </cell>
          <cell r="AT208">
            <v>100000</v>
          </cell>
          <cell r="AU208">
            <v>200000</v>
          </cell>
          <cell r="AV208">
            <v>130000</v>
          </cell>
          <cell r="AX208" t="str">
            <v>chính thức</v>
          </cell>
          <cell r="AY208" t="str">
            <v>12 tháng</v>
          </cell>
          <cell r="AZ208" t="str">
            <v>10/04/2014</v>
          </cell>
          <cell r="BA208" t="str">
            <v>09/04/2015</v>
          </cell>
          <cell r="BB208">
            <v>12.133333333333333</v>
          </cell>
          <cell r="BL208" t="str">
            <v>Độc thân</v>
          </cell>
          <cell r="BT208" t="str">
            <v/>
          </cell>
          <cell r="BU208" t="str">
            <v/>
          </cell>
          <cell r="BV208">
            <v>42083</v>
          </cell>
          <cell r="BZ208" t="str">
            <v>N2</v>
          </cell>
          <cell r="CA208">
            <v>10</v>
          </cell>
          <cell r="CB208" t="str">
            <v>NGUYỄN ĐỨC PHƯƠNG</v>
          </cell>
          <cell r="CC208">
            <v>3</v>
          </cell>
        </row>
        <row r="209">
          <cell r="C209" t="str">
            <v>CNF_202</v>
          </cell>
          <cell r="D209" t="str">
            <v>Phạm Trường Thịnh</v>
          </cell>
          <cell r="E209" t="str">
            <v>Nam</v>
          </cell>
          <cell r="F209" t="str">
            <v>cf023</v>
          </cell>
          <cell r="G209" t="str">
            <v>Phòng Kinh doanh</v>
          </cell>
          <cell r="H209" t="str">
            <v>Nhân viên giám sát Bán hàng</v>
          </cell>
          <cell r="I209" t="str">
            <v>181 Giảng Võ, Đống Đa, Hà Nội</v>
          </cell>
          <cell r="J209" t="str">
            <v>17/02/2014</v>
          </cell>
          <cell r="K209">
            <v>17</v>
          </cell>
          <cell r="L209">
            <v>2</v>
          </cell>
          <cell r="M209">
            <v>2014</v>
          </cell>
          <cell r="N209" t="str">
            <v>ON</v>
          </cell>
          <cell r="P209" t="str">
            <v>26/03/1982</v>
          </cell>
          <cell r="Q209">
            <v>26</v>
          </cell>
          <cell r="R209">
            <v>3</v>
          </cell>
          <cell r="S209">
            <v>1982</v>
          </cell>
          <cell r="T209">
            <v>32</v>
          </cell>
          <cell r="V209" t="str">
            <v>Thủy Lợi 2, Tân Minh, Sóc Sơn, Hà Nội</v>
          </cell>
          <cell r="W209" t="str">
            <v>Số 8 ngõ 192, Kim Giang, Hà Nội</v>
          </cell>
          <cell r="X209" t="str">
            <v>0913311808</v>
          </cell>
          <cell r="Z209" t="str">
            <v>thinhpt@canifa.vn</v>
          </cell>
          <cell r="AA209" t="str">
            <v>thinh_kd.canifa</v>
          </cell>
          <cell r="AB209" t="str">
            <v>012061302</v>
          </cell>
          <cell r="AC209" t="str">
            <v>13/02/2009</v>
          </cell>
          <cell r="AD209" t="str">
            <v>Hà Nội</v>
          </cell>
          <cell r="AE209" t="str">
            <v>ĐH</v>
          </cell>
          <cell r="AF209" t="str">
            <v>Đại học kinh doanh và Công nghệ Hà Nội</v>
          </cell>
          <cell r="AH209" t="str">
            <v>Tin học Quản lý</v>
          </cell>
          <cell r="AI209">
            <v>2007</v>
          </cell>
          <cell r="AM209" t="str">
            <v/>
          </cell>
          <cell r="AN209">
            <v>1.39</v>
          </cell>
          <cell r="AO209">
            <v>3752999.9999999995</v>
          </cell>
          <cell r="AP209" t="str">
            <v>5/2014</v>
          </cell>
          <cell r="AQ209">
            <v>7650000</v>
          </cell>
          <cell r="AS209">
            <v>9000000</v>
          </cell>
          <cell r="AT209">
            <v>300000</v>
          </cell>
          <cell r="AU209">
            <v>500000</v>
          </cell>
          <cell r="AV209">
            <v>130000</v>
          </cell>
          <cell r="AX209" t="str">
            <v>chính thức</v>
          </cell>
          <cell r="AY209" t="str">
            <v>12 tháng</v>
          </cell>
          <cell r="AZ209" t="str">
            <v>17/04/2014</v>
          </cell>
          <cell r="BA209" t="str">
            <v>16/04/2015</v>
          </cell>
          <cell r="BB209">
            <v>12.133333333333333</v>
          </cell>
          <cell r="BC209" t="str">
            <v>x</v>
          </cell>
          <cell r="BD209" t="str">
            <v>x</v>
          </cell>
          <cell r="BE209" t="str">
            <v>x</v>
          </cell>
          <cell r="BF209" t="str">
            <v>x</v>
          </cell>
          <cell r="BG209" t="str">
            <v>x</v>
          </cell>
          <cell r="BH209" t="str">
            <v>x</v>
          </cell>
          <cell r="BI209" t="str">
            <v>x</v>
          </cell>
          <cell r="BJ209" t="str">
            <v>x</v>
          </cell>
          <cell r="BL209" t="str">
            <v>Độc thân</v>
          </cell>
          <cell r="BT209" t="str">
            <v/>
          </cell>
          <cell r="BU209" t="str">
            <v/>
          </cell>
          <cell r="BV209">
            <v>42090</v>
          </cell>
          <cell r="BZ209" t="str">
            <v>N2</v>
          </cell>
          <cell r="CA209">
            <v>14</v>
          </cell>
          <cell r="CB209" t="str">
            <v>PHẠM TRƯỜNG THỊNH</v>
          </cell>
          <cell r="CC209">
            <v>3</v>
          </cell>
        </row>
        <row r="210">
          <cell r="C210" t="str">
            <v>CNF_203</v>
          </cell>
          <cell r="D210" t="str">
            <v>Lê Minh Tuấn</v>
          </cell>
          <cell r="E210" t="str">
            <v>Nam</v>
          </cell>
          <cell r="F210" t="str">
            <v>cf023</v>
          </cell>
          <cell r="G210" t="str">
            <v>Phòng Kinh doanh</v>
          </cell>
          <cell r="H210" t="str">
            <v>Nhân viên giám sát Bán hàng</v>
          </cell>
          <cell r="I210" t="str">
            <v>181 Giảng Võ, Đống Đa, Hà Nội</v>
          </cell>
          <cell r="J210" t="str">
            <v>17/02/2014</v>
          </cell>
          <cell r="K210">
            <v>17</v>
          </cell>
          <cell r="L210">
            <v>2</v>
          </cell>
          <cell r="M210">
            <v>2014</v>
          </cell>
          <cell r="N210" t="str">
            <v>OFF</v>
          </cell>
          <cell r="O210" t="str">
            <v>21/03/2014</v>
          </cell>
          <cell r="P210" t="str">
            <v>18/11/1986</v>
          </cell>
          <cell r="Q210">
            <v>18</v>
          </cell>
          <cell r="R210">
            <v>11</v>
          </cell>
          <cell r="S210">
            <v>1986</v>
          </cell>
          <cell r="T210">
            <v>28</v>
          </cell>
          <cell r="V210" t="str">
            <v>Tổ 25, phường Lĩnh Nam, Hoàng Mai,  Hà Nội</v>
          </cell>
          <cell r="W210" t="str">
            <v>Tổ 25, phường Lĩnh Nam, Hoàng Mai,  Hà Nội</v>
          </cell>
          <cell r="X210" t="str">
            <v>0946261886</v>
          </cell>
          <cell r="Z210" t="str">
            <v>tuanlm@canifa.vn</v>
          </cell>
          <cell r="AA210" t="str">
            <v>tuan_kd.canifa</v>
          </cell>
          <cell r="AB210" t="str">
            <v>001086000596</v>
          </cell>
          <cell r="AC210" t="str">
            <v>28/06/2013</v>
          </cell>
          <cell r="AD210" t="str">
            <v>Hà Nội</v>
          </cell>
          <cell r="AE210" t="str">
            <v>ĐH</v>
          </cell>
          <cell r="AF210" t="str">
            <v>Đại học Thương Mại</v>
          </cell>
          <cell r="AH210" t="str">
            <v>Quản trị KD</v>
          </cell>
          <cell r="AI210">
            <v>2010</v>
          </cell>
          <cell r="AN210">
            <v>1.39</v>
          </cell>
          <cell r="AO210">
            <v>3752999.9999999995</v>
          </cell>
          <cell r="AP210" t="str">
            <v>Chưa</v>
          </cell>
          <cell r="AQ210">
            <v>6800000</v>
          </cell>
          <cell r="AS210">
            <v>8000000</v>
          </cell>
          <cell r="AT210">
            <v>300000</v>
          </cell>
          <cell r="AU210">
            <v>500000</v>
          </cell>
          <cell r="AV210">
            <v>130000</v>
          </cell>
          <cell r="AX210" t="str">
            <v>chấm dứt HĐLĐ</v>
          </cell>
          <cell r="AY210" t="str">
            <v>02 tháng</v>
          </cell>
          <cell r="AZ210" t="str">
            <v>17/02/2014</v>
          </cell>
          <cell r="BA210" t="str">
            <v>16/04/2014</v>
          </cell>
          <cell r="BB210">
            <v>1.9333333333333333</v>
          </cell>
          <cell r="BC210" t="str">
            <v>x</v>
          </cell>
          <cell r="BD210" t="str">
            <v>x</v>
          </cell>
          <cell r="BE210" t="str">
            <v>x</v>
          </cell>
          <cell r="BG210" t="str">
            <v>x</v>
          </cell>
          <cell r="BH210" t="str">
            <v>x</v>
          </cell>
          <cell r="BI210" t="str">
            <v>x</v>
          </cell>
          <cell r="BJ210" t="str">
            <v>x</v>
          </cell>
          <cell r="BL210" t="str">
            <v>Có gia đình</v>
          </cell>
          <cell r="BM210" t="str">
            <v>Trương Thị Thanh (1991)</v>
          </cell>
          <cell r="BN210" t="str">
            <v>Vũ Minh Anh</v>
          </cell>
          <cell r="BO210">
            <v>2007</v>
          </cell>
          <cell r="BP210" t="str">
            <v>Vũ Minh Anh</v>
          </cell>
          <cell r="BQ210" t="str">
            <v>2013</v>
          </cell>
          <cell r="BT210" t="str">
            <v/>
          </cell>
          <cell r="BU210" t="str">
            <v/>
          </cell>
          <cell r="BV210" t="str">
            <v/>
          </cell>
          <cell r="BZ210" t="str">
            <v>N2</v>
          </cell>
          <cell r="CA210">
            <v>14</v>
          </cell>
          <cell r="CB210" t="str">
            <v>LÊ MINH TUẤN</v>
          </cell>
          <cell r="CC210" t="str">
            <v>-</v>
          </cell>
        </row>
        <row r="211">
          <cell r="C211" t="str">
            <v>CNF_204</v>
          </cell>
          <cell r="D211" t="str">
            <v>Vũ Văn Thường</v>
          </cell>
          <cell r="E211" t="str">
            <v>Nam</v>
          </cell>
          <cell r="F211" t="str">
            <v>cf120</v>
          </cell>
          <cell r="G211" t="str">
            <v>BP. QA - QC</v>
          </cell>
          <cell r="H211" t="str">
            <v>Nhân viên QC May</v>
          </cell>
          <cell r="I211" t="str">
            <v>181 Giảng Võ, Đống Đa, Hà Nội</v>
          </cell>
          <cell r="J211" t="str">
            <v>20/02/2014</v>
          </cell>
          <cell r="K211">
            <v>20</v>
          </cell>
          <cell r="L211">
            <v>2</v>
          </cell>
          <cell r="M211">
            <v>2014</v>
          </cell>
          <cell r="N211" t="str">
            <v>OFF</v>
          </cell>
          <cell r="O211" t="str">
            <v>26/03/2014</v>
          </cell>
          <cell r="P211" t="str">
            <v>27/01/1978</v>
          </cell>
          <cell r="Q211">
            <v>27</v>
          </cell>
          <cell r="R211">
            <v>1</v>
          </cell>
          <cell r="S211">
            <v>1978</v>
          </cell>
          <cell r="T211">
            <v>36</v>
          </cell>
          <cell r="V211" t="str">
            <v>Thôn Hoa Quận, xã Thụy Quỳnh, huyện Thái Thụy, Thái Bình</v>
          </cell>
          <cell r="W211" t="str">
            <v>Thôn Chợ, xã Dĩnh kế, TP. Bắc Giang</v>
          </cell>
          <cell r="X211" t="str">
            <v>0904202926</v>
          </cell>
          <cell r="Z211" t="str">
            <v>thuongvv@canifa.vn</v>
          </cell>
          <cell r="AA211" t="str">
            <v>thuong_cu.canifa</v>
          </cell>
          <cell r="AB211" t="str">
            <v>151270129</v>
          </cell>
          <cell r="AC211" t="str">
            <v>03/03/2011</v>
          </cell>
          <cell r="AD211" t="str">
            <v>Thái Bình</v>
          </cell>
          <cell r="AN211">
            <v>1.39</v>
          </cell>
          <cell r="AO211">
            <v>3752999.9999999995</v>
          </cell>
          <cell r="AP211" t="str">
            <v>Chưa</v>
          </cell>
          <cell r="AQ211">
            <v>8000000</v>
          </cell>
          <cell r="AS211" t="str">
            <v>9- 10 tr</v>
          </cell>
          <cell r="AT211">
            <v>300000</v>
          </cell>
          <cell r="AU211">
            <v>250000</v>
          </cell>
          <cell r="AV211">
            <v>130000</v>
          </cell>
          <cell r="AX211" t="str">
            <v>chấm dứt HĐLĐ</v>
          </cell>
          <cell r="AY211" t="str">
            <v>02 tháng</v>
          </cell>
          <cell r="AZ211" t="str">
            <v>20/02/2014</v>
          </cell>
          <cell r="BA211" t="str">
            <v>19/04/2014</v>
          </cell>
          <cell r="BB211">
            <v>1.9333333333333333</v>
          </cell>
          <cell r="BC211" t="str">
            <v>x</v>
          </cell>
          <cell r="BD211" t="str">
            <v>x</v>
          </cell>
          <cell r="BE211" t="str">
            <v>x</v>
          </cell>
          <cell r="BG211" t="str">
            <v>x</v>
          </cell>
          <cell r="BI211" t="str">
            <v>x</v>
          </cell>
          <cell r="BJ211" t="str">
            <v>x</v>
          </cell>
          <cell r="BL211" t="str">
            <v>Có gia đình</v>
          </cell>
          <cell r="BM211" t="str">
            <v>Nguyễn Thị Hạnh (1980)</v>
          </cell>
          <cell r="BT211" t="str">
            <v/>
          </cell>
          <cell r="BU211" t="str">
            <v/>
          </cell>
          <cell r="BV211" t="str">
            <v/>
          </cell>
          <cell r="BZ211" t="str">
            <v>N2</v>
          </cell>
          <cell r="CA211">
            <v>19</v>
          </cell>
          <cell r="CB211" t="str">
            <v>VŨ VĂN THƯỜNG</v>
          </cell>
          <cell r="CC211" t="str">
            <v>-</v>
          </cell>
        </row>
        <row r="212">
          <cell r="C212" t="str">
            <v>CNF_205</v>
          </cell>
          <cell r="D212" t="str">
            <v>Trần Hoàng Thanh Loan</v>
          </cell>
          <cell r="E212" t="str">
            <v>Nữ</v>
          </cell>
          <cell r="F212" t="str">
            <v>cf022</v>
          </cell>
          <cell r="G212" t="str">
            <v>Phòng Thiết kế</v>
          </cell>
          <cell r="H212" t="str">
            <v>Nhân viên Thiết kế</v>
          </cell>
          <cell r="I212" t="str">
            <v>181 Giảng Võ, Đống Đa, Hà Nội</v>
          </cell>
          <cell r="J212" t="str">
            <v>20/02/2014</v>
          </cell>
          <cell r="K212">
            <v>20</v>
          </cell>
          <cell r="L212">
            <v>2</v>
          </cell>
          <cell r="M212">
            <v>2014</v>
          </cell>
          <cell r="N212" t="str">
            <v>ON</v>
          </cell>
          <cell r="P212" t="str">
            <v>11/01/1983</v>
          </cell>
          <cell r="Q212">
            <v>11</v>
          </cell>
          <cell r="R212">
            <v>1</v>
          </cell>
          <cell r="S212">
            <v>1983</v>
          </cell>
          <cell r="T212">
            <v>31</v>
          </cell>
          <cell r="V212" t="str">
            <v>Số 6 ngõ 113 Thái Thịnh, Đống Đa, Hà Nội</v>
          </cell>
          <cell r="W212" t="str">
            <v>P12A02, CT2, Ngô Thị Nhậm, Hà Đông, Hà Nội</v>
          </cell>
          <cell r="X212" t="str">
            <v>0912170067</v>
          </cell>
          <cell r="Z212" t="str">
            <v>loantht@canifa.vn</v>
          </cell>
          <cell r="AA212" t="str">
            <v>loan_tke.canifa</v>
          </cell>
          <cell r="AB212" t="str">
            <v>012171456</v>
          </cell>
          <cell r="AC212" t="str">
            <v>07/11/1998</v>
          </cell>
          <cell r="AD212" t="str">
            <v>Hà Nội</v>
          </cell>
          <cell r="AE212" t="str">
            <v>ĐH</v>
          </cell>
          <cell r="AF212" t="str">
            <v>Viện ĐH Mở</v>
          </cell>
          <cell r="AH212" t="str">
            <v>Thiết kế thời trang</v>
          </cell>
          <cell r="AI212">
            <v>2006</v>
          </cell>
          <cell r="AN212">
            <v>1.39</v>
          </cell>
          <cell r="AO212">
            <v>3752999.9999999995</v>
          </cell>
          <cell r="AP212" t="str">
            <v>05/2014</v>
          </cell>
          <cell r="AQ212">
            <v>8500000</v>
          </cell>
          <cell r="AS212">
            <v>10000000</v>
          </cell>
          <cell r="AT212">
            <v>100000</v>
          </cell>
          <cell r="AU212">
            <v>200000</v>
          </cell>
          <cell r="AV212">
            <v>130000</v>
          </cell>
          <cell r="AX212" t="str">
            <v>chính thức</v>
          </cell>
          <cell r="AY212" t="str">
            <v>12 tháng</v>
          </cell>
          <cell r="AZ212" t="str">
            <v>19/04/2014</v>
          </cell>
          <cell r="BA212" t="str">
            <v>20/04/2015</v>
          </cell>
          <cell r="BB212">
            <v>12.2</v>
          </cell>
          <cell r="BC212" t="str">
            <v>x</v>
          </cell>
          <cell r="BD212" t="str">
            <v>x</v>
          </cell>
          <cell r="BE212" t="str">
            <v>x</v>
          </cell>
          <cell r="BF212" t="str">
            <v>x</v>
          </cell>
          <cell r="BG212" t="str">
            <v>x</v>
          </cell>
          <cell r="BI212" t="str">
            <v>x</v>
          </cell>
          <cell r="BJ212" t="str">
            <v>x</v>
          </cell>
          <cell r="BL212" t="str">
            <v>Có gia đình</v>
          </cell>
          <cell r="BM212" t="str">
            <v>Nguyễn Anh Quân (1981)</v>
          </cell>
          <cell r="BN212" t="str">
            <v>Nguyễn Ngọc Bảo Hân</v>
          </cell>
          <cell r="BO212">
            <v>2011</v>
          </cell>
          <cell r="BP212" t="str">
            <v>Nguyễn Bảo Khang</v>
          </cell>
          <cell r="BQ212">
            <v>2013</v>
          </cell>
          <cell r="BT212" t="str">
            <v/>
          </cell>
          <cell r="BU212" t="str">
            <v/>
          </cell>
          <cell r="BV212">
            <v>42094</v>
          </cell>
          <cell r="BZ212" t="str">
            <v>N2</v>
          </cell>
          <cell r="CA212">
            <v>10</v>
          </cell>
          <cell r="CB212" t="str">
            <v>TRẦN HOÀNG THANH LOAN</v>
          </cell>
          <cell r="CC212">
            <v>2</v>
          </cell>
        </row>
        <row r="213">
          <cell r="C213" t="str">
            <v>CNF_206</v>
          </cell>
          <cell r="D213" t="str">
            <v>Trương Thị Thoa</v>
          </cell>
          <cell r="E213" t="str">
            <v>Nữ</v>
          </cell>
          <cell r="F213" t="str">
            <v>cf120</v>
          </cell>
          <cell r="G213" t="str">
            <v>BP. QA - QC</v>
          </cell>
          <cell r="H213" t="str">
            <v>Nhân viên giao nhận - Sửa hàng lỗi</v>
          </cell>
          <cell r="I213" t="str">
            <v>181 Giảng Võ, Đống Đa, Hà Nội</v>
          </cell>
          <cell r="J213" t="str">
            <v>24/02/2014</v>
          </cell>
          <cell r="K213">
            <v>24</v>
          </cell>
          <cell r="L213">
            <v>2</v>
          </cell>
          <cell r="M213">
            <v>2014</v>
          </cell>
          <cell r="N213" t="str">
            <v>ON</v>
          </cell>
          <cell r="P213" t="str">
            <v>15/06/1981</v>
          </cell>
          <cell r="Q213">
            <v>15</v>
          </cell>
          <cell r="R213">
            <v>6</v>
          </cell>
          <cell r="S213">
            <v>1981</v>
          </cell>
          <cell r="T213">
            <v>33</v>
          </cell>
          <cell r="V213" t="str">
            <v>Thôn Ninh Thành, xã Quảng Tiến, thị xã Sầm Sơn, tỉnh Thanh Hóa</v>
          </cell>
          <cell r="W213" t="str">
            <v>Thôn Tó, xã Tây Mỗ, Từ Liêm, Hà Nội</v>
          </cell>
          <cell r="X213" t="str">
            <v>0979544521</v>
          </cell>
          <cell r="Z213" t="str">
            <v>thoatt@canifa.vn</v>
          </cell>
          <cell r="AA213" t="str">
            <v>thoa_cl.canifa</v>
          </cell>
          <cell r="AB213" t="str">
            <v>172030083</v>
          </cell>
          <cell r="AC213" t="str">
            <v>10/12/1998</v>
          </cell>
          <cell r="AD213" t="str">
            <v>Thanh Hóa</v>
          </cell>
          <cell r="AE213" t="str">
            <v>NGH</v>
          </cell>
          <cell r="AN213">
            <v>1.39</v>
          </cell>
          <cell r="AO213">
            <v>3752999.9999999995</v>
          </cell>
          <cell r="AP213" t="str">
            <v>Chưa</v>
          </cell>
          <cell r="AQ213">
            <v>5000000</v>
          </cell>
          <cell r="AS213">
            <v>5500000</v>
          </cell>
          <cell r="AV213">
            <v>130000</v>
          </cell>
          <cell r="AX213" t="str">
            <v>chính thức</v>
          </cell>
          <cell r="AY213" t="str">
            <v>06 tháng</v>
          </cell>
          <cell r="AZ213" t="str">
            <v>24/03/2014</v>
          </cell>
          <cell r="BA213" t="str">
            <v>23/09/2014</v>
          </cell>
          <cell r="BB213">
            <v>6.1</v>
          </cell>
          <cell r="BC213" t="str">
            <v>x</v>
          </cell>
          <cell r="BD213" t="str">
            <v>x</v>
          </cell>
          <cell r="BE213" t="str">
            <v>x</v>
          </cell>
          <cell r="BF213" t="str">
            <v>x</v>
          </cell>
          <cell r="BG213" t="str">
            <v>x</v>
          </cell>
          <cell r="BH213" t="str">
            <v>x</v>
          </cell>
          <cell r="BI213" t="str">
            <v>x</v>
          </cell>
          <cell r="BJ213" t="str">
            <v>x</v>
          </cell>
          <cell r="BL213" t="str">
            <v>Có gia đình</v>
          </cell>
          <cell r="BM213" t="str">
            <v>Nguyễn Hữu Quỳnh (1972)</v>
          </cell>
          <cell r="BN213" t="str">
            <v>Nguyễn Hữu Tâm</v>
          </cell>
          <cell r="BO213">
            <v>2010</v>
          </cell>
          <cell r="BP213" t="str">
            <v>Nguyễn Hữu Mạnh</v>
          </cell>
          <cell r="BQ213">
            <v>2013</v>
          </cell>
          <cell r="BT213" t="str">
            <v/>
          </cell>
          <cell r="BU213" t="str">
            <v/>
          </cell>
          <cell r="BV213">
            <v>41885</v>
          </cell>
          <cell r="BZ213" t="str">
            <v>N2</v>
          </cell>
          <cell r="CA213">
            <v>19</v>
          </cell>
          <cell r="CB213" t="str">
            <v>TRƯƠNG THỊ THOA</v>
          </cell>
          <cell r="CC213">
            <v>2</v>
          </cell>
        </row>
        <row r="214">
          <cell r="C214" t="str">
            <v>CNF_207</v>
          </cell>
          <cell r="D214" t="str">
            <v>Trần Hiếu</v>
          </cell>
          <cell r="E214" t="str">
            <v>Nam</v>
          </cell>
          <cell r="F214" t="str">
            <v>cf120</v>
          </cell>
          <cell r="G214" t="str">
            <v>BP. QA - QC</v>
          </cell>
          <cell r="H214" t="str">
            <v>Trưởng bộ phận QA</v>
          </cell>
          <cell r="I214" t="str">
            <v>181 Giảng Võ, Đống Đa, Hà Nội</v>
          </cell>
          <cell r="J214" t="str">
            <v>01/03/2014</v>
          </cell>
          <cell r="K214">
            <v>1</v>
          </cell>
          <cell r="L214">
            <v>3</v>
          </cell>
          <cell r="M214">
            <v>2014</v>
          </cell>
          <cell r="N214" t="str">
            <v>ON</v>
          </cell>
          <cell r="P214" t="str">
            <v>29/04/1975</v>
          </cell>
          <cell r="Q214">
            <v>29</v>
          </cell>
          <cell r="R214">
            <v>4</v>
          </cell>
          <cell r="S214">
            <v>1975</v>
          </cell>
          <cell r="T214">
            <v>39</v>
          </cell>
          <cell r="V214" t="str">
            <v>Số 5 tổ 7 phường Sài Đồng, quận Long Biên, Hà Nội</v>
          </cell>
          <cell r="W214" t="str">
            <v>Số 5 tổ 7 phường Sài Đồng, quận Long Biên, Hà Nội</v>
          </cell>
          <cell r="X214" t="str">
            <v>0916122099 &amp; 01689040490</v>
          </cell>
          <cell r="Z214" t="str">
            <v>hieutr@canifa.vn</v>
          </cell>
          <cell r="AA214" t="str">
            <v>hieu_qa.canifa</v>
          </cell>
          <cell r="AB214" t="str">
            <v>011837368</v>
          </cell>
          <cell r="AC214" t="str">
            <v>24/06/2009</v>
          </cell>
          <cell r="AD214" t="str">
            <v>Hà Nội</v>
          </cell>
          <cell r="AE214" t="str">
            <v>ĐH</v>
          </cell>
          <cell r="AF214" t="str">
            <v>ĐH Bách Khoa, Hà Nội</v>
          </cell>
          <cell r="AH214" t="str">
            <v>CNDM</v>
          </cell>
          <cell r="AI214">
            <v>2004</v>
          </cell>
          <cell r="AN214">
            <v>1.7</v>
          </cell>
          <cell r="AO214">
            <v>4590000</v>
          </cell>
          <cell r="AP214" t="str">
            <v>Chưa</v>
          </cell>
          <cell r="AQ214">
            <v>25000000</v>
          </cell>
          <cell r="AS214">
            <v>25000000</v>
          </cell>
          <cell r="AT214">
            <v>500000</v>
          </cell>
          <cell r="AV214">
            <v>130000</v>
          </cell>
          <cell r="AX214" t="str">
            <v>Hội nhập</v>
          </cell>
          <cell r="AY214" t="str">
            <v>02 tháng</v>
          </cell>
          <cell r="AZ214" t="str">
            <v>01/03/2014</v>
          </cell>
          <cell r="BA214" t="str">
            <v>30/04/2014</v>
          </cell>
          <cell r="BB214">
            <v>2</v>
          </cell>
          <cell r="BC214" t="str">
            <v>x</v>
          </cell>
          <cell r="BD214" t="str">
            <v>x</v>
          </cell>
          <cell r="BE214" t="str">
            <v>x</v>
          </cell>
          <cell r="BF214" t="str">
            <v>x</v>
          </cell>
          <cell r="BG214" t="str">
            <v>x</v>
          </cell>
          <cell r="BH214" t="str">
            <v>x</v>
          </cell>
          <cell r="BI214" t="str">
            <v>x</v>
          </cell>
          <cell r="BJ214" t="str">
            <v>x</v>
          </cell>
          <cell r="BL214" t="str">
            <v>Có gia đình</v>
          </cell>
          <cell r="BT214">
            <v>41727</v>
          </cell>
          <cell r="BU214">
            <v>41757</v>
          </cell>
          <cell r="BV214" t="str">
            <v/>
          </cell>
          <cell r="BZ214" t="str">
            <v>N5</v>
          </cell>
          <cell r="CA214">
            <v>19</v>
          </cell>
          <cell r="CB214" t="str">
            <v>TRẦN HIẾU</v>
          </cell>
          <cell r="CC214">
            <v>2</v>
          </cell>
        </row>
        <row r="215">
          <cell r="C215" t="str">
            <v>CNF_208</v>
          </cell>
          <cell r="D215" t="str">
            <v>Nguyễn Thị Hải Lý</v>
          </cell>
          <cell r="E215" t="str">
            <v>Nữ</v>
          </cell>
          <cell r="F215" t="str">
            <v>cf120</v>
          </cell>
          <cell r="G215" t="str">
            <v>BP. QA - QC</v>
          </cell>
          <cell r="H215" t="str">
            <v>Nhân viên QA</v>
          </cell>
          <cell r="I215" t="str">
            <v>181 Giảng Võ, Đống Đa, Hà Nội</v>
          </cell>
          <cell r="J215" t="str">
            <v>01/03/2014</v>
          </cell>
          <cell r="K215">
            <v>1</v>
          </cell>
          <cell r="L215">
            <v>3</v>
          </cell>
          <cell r="M215">
            <v>2014</v>
          </cell>
          <cell r="N215" t="str">
            <v>ON</v>
          </cell>
          <cell r="P215" t="str">
            <v>12/08/1972</v>
          </cell>
          <cell r="Q215">
            <v>12</v>
          </cell>
          <cell r="R215">
            <v>8</v>
          </cell>
          <cell r="S215">
            <v>1972</v>
          </cell>
          <cell r="T215">
            <v>42</v>
          </cell>
          <cell r="V215" t="str">
            <v>Tổ 8, Sài Đồng, Long Biên, Hà Nội</v>
          </cell>
          <cell r="W215" t="str">
            <v>Số 15, ngõ 219, phố Vũ Xuân Thiều, Tổ 19, phường Phúc Lợi, quận Long Biên, Hà Nội</v>
          </cell>
          <cell r="X215" t="str">
            <v>01237833005</v>
          </cell>
          <cell r="Z215" t="str">
            <v>lynth@canifa.vn</v>
          </cell>
          <cell r="AA215" t="str">
            <v>ly_qa.canifa</v>
          </cell>
          <cell r="AB215" t="str">
            <v>012051561</v>
          </cell>
          <cell r="AC215" t="str">
            <v>18/12/2012</v>
          </cell>
          <cell r="AD215" t="str">
            <v>Hà Nội</v>
          </cell>
          <cell r="AE215" t="str">
            <v>CĐ</v>
          </cell>
          <cell r="AF215" t="str">
            <v>Cao đẳng Kinh tế Kỹ thuật Công nghiệp nhẹ</v>
          </cell>
          <cell r="AH215" t="str">
            <v>Công nghệ may</v>
          </cell>
          <cell r="AI215">
            <v>1996</v>
          </cell>
          <cell r="AN215">
            <v>1.39</v>
          </cell>
          <cell r="AO215">
            <v>3752999.9999999995</v>
          </cell>
          <cell r="AP215" t="str">
            <v>không đóng BHXH do đã đóng ở nơi khác</v>
          </cell>
          <cell r="AQ215">
            <v>8000000</v>
          </cell>
          <cell r="AS215">
            <v>9000000</v>
          </cell>
          <cell r="AT215">
            <v>300000</v>
          </cell>
          <cell r="AU215">
            <v>350000</v>
          </cell>
          <cell r="AV215">
            <v>130000</v>
          </cell>
          <cell r="AX215" t="str">
            <v>chính thức</v>
          </cell>
          <cell r="AY215" t="str">
            <v>12 tháng</v>
          </cell>
          <cell r="AZ215" t="str">
            <v>01/05/2014</v>
          </cell>
          <cell r="BA215" t="str">
            <v>30/04/2015</v>
          </cell>
          <cell r="BB215">
            <v>12.133333333333333</v>
          </cell>
          <cell r="BC215" t="str">
            <v>x</v>
          </cell>
          <cell r="BD215" t="str">
            <v>x</v>
          </cell>
          <cell r="BE215" t="str">
            <v>x</v>
          </cell>
          <cell r="BF215" t="str">
            <v>x</v>
          </cell>
          <cell r="BG215" t="str">
            <v>x</v>
          </cell>
          <cell r="BH215" t="str">
            <v>x</v>
          </cell>
          <cell r="BI215" t="str">
            <v>x</v>
          </cell>
          <cell r="BL215" t="str">
            <v>Có gia đình</v>
          </cell>
          <cell r="BM215" t="str">
            <v>Lê Văn Đại  (1964) - Trưởng ban - cục chính trị Quân chủng phòng không - không quân</v>
          </cell>
          <cell r="BN215" t="str">
            <v>Lê Hải My</v>
          </cell>
          <cell r="BO215">
            <v>1995</v>
          </cell>
          <cell r="BP215" t="str">
            <v>Lê Linh Chi</v>
          </cell>
          <cell r="BQ215">
            <v>2004</v>
          </cell>
          <cell r="BT215" t="str">
            <v/>
          </cell>
          <cell r="BU215" t="str">
            <v/>
          </cell>
          <cell r="BV215">
            <v>42104</v>
          </cell>
          <cell r="BZ215" t="str">
            <v>N2</v>
          </cell>
          <cell r="CA215">
            <v>19</v>
          </cell>
          <cell r="CB215" t="str">
            <v>NGUYỄN THỊ HẢI LÝ</v>
          </cell>
          <cell r="CC215">
            <v>2</v>
          </cell>
        </row>
        <row r="216">
          <cell r="C216" t="str">
            <v>CNF_209</v>
          </cell>
          <cell r="D216" t="str">
            <v>Phạm Thu Trang</v>
          </cell>
          <cell r="E216" t="str">
            <v>Nữ</v>
          </cell>
          <cell r="F216" t="str">
            <v>cf022</v>
          </cell>
          <cell r="G216" t="str">
            <v>Phòng Thiết kế</v>
          </cell>
          <cell r="H216" t="str">
            <v>Nhân viên thiết kế</v>
          </cell>
          <cell r="I216" t="str">
            <v>181 Giảng Võ, Đống Đa, Hà Nội</v>
          </cell>
          <cell r="J216" t="str">
            <v>01/03/2014</v>
          </cell>
          <cell r="K216">
            <v>1</v>
          </cell>
          <cell r="L216">
            <v>3</v>
          </cell>
          <cell r="M216">
            <v>2014</v>
          </cell>
          <cell r="N216" t="str">
            <v>ON</v>
          </cell>
          <cell r="P216" t="str">
            <v>10/08/1983</v>
          </cell>
          <cell r="Q216">
            <v>10</v>
          </cell>
          <cell r="R216">
            <v>8</v>
          </cell>
          <cell r="S216">
            <v>1983</v>
          </cell>
          <cell r="T216">
            <v>31</v>
          </cell>
          <cell r="V216" t="str">
            <v>Số 5  ngõ 52 phố Đại La, Hai Bà Trưng, Hà Nộ</v>
          </cell>
          <cell r="W216" t="str">
            <v>Số 1 ngõ 29 Phố Bồ Đề, Long Biên, Hà Nội</v>
          </cell>
          <cell r="X216" t="str">
            <v>0902084460</v>
          </cell>
          <cell r="Z216" t="str">
            <v>trangpt@canifa.vn</v>
          </cell>
          <cell r="AA216" t="str">
            <v>trangpham_tke.canifa</v>
          </cell>
          <cell r="AB216" t="str">
            <v>012152756</v>
          </cell>
          <cell r="AC216" t="str">
            <v>15/07/1998</v>
          </cell>
          <cell r="AD216" t="str">
            <v>Hà Nội</v>
          </cell>
          <cell r="AE216" t="str">
            <v>CĐ</v>
          </cell>
          <cell r="AF216" t="str">
            <v>Cao đẳng nghệ thuật Hà Nội</v>
          </cell>
          <cell r="AN216">
            <v>1.39</v>
          </cell>
          <cell r="AO216">
            <v>3752999.9999999995</v>
          </cell>
          <cell r="AP216" t="str">
            <v>Chưa</v>
          </cell>
          <cell r="AQ216">
            <v>6800000</v>
          </cell>
          <cell r="AS216">
            <v>7200000</v>
          </cell>
          <cell r="AT216">
            <v>100000</v>
          </cell>
          <cell r="AU216">
            <v>200000</v>
          </cell>
          <cell r="AV216">
            <v>130000</v>
          </cell>
          <cell r="AX216" t="str">
            <v>chính thức</v>
          </cell>
          <cell r="AY216" t="str">
            <v>03 tháng</v>
          </cell>
          <cell r="AZ216" t="str">
            <v>01/05/2014</v>
          </cell>
          <cell r="BA216" t="str">
            <v>31/07/2014</v>
          </cell>
          <cell r="BB216">
            <v>3.0333333333333332</v>
          </cell>
          <cell r="BC216" t="str">
            <v>x</v>
          </cell>
          <cell r="BD216" t="str">
            <v>x</v>
          </cell>
          <cell r="BE216" t="str">
            <v>x</v>
          </cell>
          <cell r="BF216" t="str">
            <v>x</v>
          </cell>
          <cell r="BG216" t="str">
            <v>x</v>
          </cell>
          <cell r="BH216" t="str">
            <v>x</v>
          </cell>
          <cell r="BI216" t="str">
            <v>x</v>
          </cell>
          <cell r="BL216" t="str">
            <v>Có gia đình</v>
          </cell>
          <cell r="BM216" t="str">
            <v>Trần Tuấn Anh (1982)</v>
          </cell>
          <cell r="BN216" t="str">
            <v>Trần Tuấn Nhật Anh</v>
          </cell>
          <cell r="BO216">
            <v>2008</v>
          </cell>
          <cell r="BP216" t="str">
            <v>Trần An Thy</v>
          </cell>
          <cell r="BQ216">
            <v>2013</v>
          </cell>
          <cell r="BT216" t="str">
            <v/>
          </cell>
          <cell r="BU216" t="str">
            <v/>
          </cell>
          <cell r="BV216">
            <v>41831</v>
          </cell>
          <cell r="BZ216" t="str">
            <v>N2</v>
          </cell>
          <cell r="CA216">
            <v>10</v>
          </cell>
          <cell r="CB216" t="str">
            <v>PHẠM THU TRANG</v>
          </cell>
          <cell r="CC216">
            <v>2</v>
          </cell>
        </row>
        <row r="217">
          <cell r="C217" t="str">
            <v>CNF_210</v>
          </cell>
          <cell r="D217" t="str">
            <v>Nguyễn Thị Nhàn</v>
          </cell>
          <cell r="E217" t="str">
            <v>Nữ</v>
          </cell>
          <cell r="F217" t="str">
            <v>cf108</v>
          </cell>
          <cell r="G217" t="str">
            <v>BP. Kỹ thuật dệt</v>
          </cell>
          <cell r="H217" t="str">
            <v>Nhân viên Tính bài</v>
          </cell>
          <cell r="I217" t="str">
            <v>181 Giảng Võ, Đống Đa, Hà Nội</v>
          </cell>
          <cell r="J217" t="str">
            <v>24/02/2014</v>
          </cell>
          <cell r="K217">
            <v>24</v>
          </cell>
          <cell r="L217">
            <v>2</v>
          </cell>
          <cell r="M217">
            <v>2014</v>
          </cell>
          <cell r="N217" t="str">
            <v>off</v>
          </cell>
          <cell r="O217" t="str">
            <v>22/03/2014</v>
          </cell>
          <cell r="P217" t="str">
            <v>31/12/1990</v>
          </cell>
          <cell r="Q217">
            <v>31</v>
          </cell>
          <cell r="R217">
            <v>12</v>
          </cell>
          <cell r="S217">
            <v>1990</v>
          </cell>
          <cell r="T217">
            <v>24</v>
          </cell>
          <cell r="V217" t="str">
            <v>Quỳnh Hồng, Quỳnh Phụ, Thái Bình</v>
          </cell>
          <cell r="W217" t="str">
            <v>Đức Giang, Long Biên, Hà Nội</v>
          </cell>
          <cell r="X217" t="str">
            <v>01696994312</v>
          </cell>
          <cell r="Z217" t="str">
            <v>nhannt@canifa.vn</v>
          </cell>
          <cell r="AB217" t="str">
            <v>151798093</v>
          </cell>
          <cell r="AC217" t="str">
            <v>25/04/2009</v>
          </cell>
          <cell r="AD217" t="str">
            <v>Thái Bình</v>
          </cell>
          <cell r="AE217" t="str">
            <v>ĐH</v>
          </cell>
          <cell r="AF217" t="str">
            <v>Đại học sư phạm Kỹ thuật Hưng Yên</v>
          </cell>
          <cell r="AH217" t="str">
            <v>Công nghệ may</v>
          </cell>
          <cell r="AI217">
            <v>2013</v>
          </cell>
          <cell r="AN217">
            <v>1.39</v>
          </cell>
          <cell r="AO217">
            <v>3752999.9999999995</v>
          </cell>
          <cell r="AP217" t="str">
            <v>Chưa</v>
          </cell>
          <cell r="AQ217">
            <v>3000000</v>
          </cell>
          <cell r="AS217" t="str">
            <v>xem xét sau khi đào tạo học việc</v>
          </cell>
          <cell r="AV217">
            <v>130000</v>
          </cell>
          <cell r="AX217" t="str">
            <v>chấm dứt HĐLĐ</v>
          </cell>
          <cell r="AY217" t="str">
            <v>06 tháng</v>
          </cell>
          <cell r="AZ217" t="str">
            <v>24/02/2014</v>
          </cell>
          <cell r="BA217" t="str">
            <v>23/08/2014</v>
          </cell>
          <cell r="BB217">
            <v>6</v>
          </cell>
          <cell r="BL217" t="str">
            <v>Độc thân</v>
          </cell>
          <cell r="BT217" t="str">
            <v/>
          </cell>
          <cell r="BU217" t="str">
            <v/>
          </cell>
          <cell r="BV217" t="str">
            <v/>
          </cell>
          <cell r="BZ217" t="str">
            <v>N2</v>
          </cell>
          <cell r="CA217">
            <v>12</v>
          </cell>
          <cell r="CB217" t="str">
            <v>NGUYỄN THỊ NHÀN</v>
          </cell>
          <cell r="CC217" t="str">
            <v>-</v>
          </cell>
        </row>
        <row r="218">
          <cell r="C218" t="str">
            <v>CNF_211</v>
          </cell>
          <cell r="D218" t="str">
            <v>Lại Thị Hoa</v>
          </cell>
          <cell r="E218" t="str">
            <v>Nữ</v>
          </cell>
          <cell r="F218" t="str">
            <v>cf103</v>
          </cell>
          <cell r="G218" t="str">
            <v>BP. Hành chính - QTVP</v>
          </cell>
          <cell r="H218" t="str">
            <v>Nhân viên Hành chính - Lễ Tân</v>
          </cell>
          <cell r="I218" t="str">
            <v>181 Giảng Võ, Đống Đa, Hà Nội</v>
          </cell>
          <cell r="J218" t="str">
            <v>01/03/2014</v>
          </cell>
          <cell r="K218">
            <v>1</v>
          </cell>
          <cell r="L218">
            <v>3</v>
          </cell>
          <cell r="M218">
            <v>2014</v>
          </cell>
          <cell r="N218" t="str">
            <v>ON</v>
          </cell>
          <cell r="P218" t="str">
            <v>30/03/1992</v>
          </cell>
          <cell r="Q218">
            <v>30</v>
          </cell>
          <cell r="R218">
            <v>3</v>
          </cell>
          <cell r="S218">
            <v>1992</v>
          </cell>
          <cell r="T218">
            <v>22</v>
          </cell>
          <cell r="V218" t="str">
            <v>Đông Vinh, huyện Đông Hưng, tỉnh Thái Bình</v>
          </cell>
          <cell r="W218" t="str">
            <v>Số 2, ngách 6, ngõ 942, đường Láng, Đống Đa, Hà Nội</v>
          </cell>
          <cell r="X218" t="str">
            <v>0989343992</v>
          </cell>
          <cell r="Z218" t="str">
            <v>hoalt@canifa.vn</v>
          </cell>
          <cell r="AA218" t="str">
            <v>hoa_hc.canifa</v>
          </cell>
          <cell r="AB218" t="str">
            <v>151862308</v>
          </cell>
          <cell r="AC218" t="str">
            <v>13/06/2006</v>
          </cell>
          <cell r="AD218" t="str">
            <v>Thái Bình</v>
          </cell>
          <cell r="AE218" t="str">
            <v>ĐH</v>
          </cell>
          <cell r="AF218" t="str">
            <v>Đại học Dân lập Phương Đông</v>
          </cell>
          <cell r="AH218" t="str">
            <v>Quản trị văn phòng</v>
          </cell>
          <cell r="AI218">
            <v>2014</v>
          </cell>
          <cell r="AN218">
            <v>1.39</v>
          </cell>
          <cell r="AO218">
            <v>3752999.9999999995</v>
          </cell>
          <cell r="AP218" t="str">
            <v>Chưa</v>
          </cell>
          <cell r="AQ218">
            <v>3400000</v>
          </cell>
          <cell r="AS218">
            <v>4000000</v>
          </cell>
          <cell r="AV218">
            <v>130000</v>
          </cell>
          <cell r="AX218" t="str">
            <v>Thử việc</v>
          </cell>
          <cell r="AY218" t="str">
            <v>02 tháng</v>
          </cell>
          <cell r="AZ218" t="str">
            <v>01/03/2014</v>
          </cell>
          <cell r="BA218" t="str">
            <v>30/04/2014</v>
          </cell>
          <cell r="BB218">
            <v>2</v>
          </cell>
          <cell r="BD218" t="str">
            <v>x</v>
          </cell>
          <cell r="BE218" t="str">
            <v>x</v>
          </cell>
          <cell r="BF218" t="str">
            <v>x</v>
          </cell>
          <cell r="BG218" t="str">
            <v>x</v>
          </cell>
          <cell r="BI218" t="str">
            <v>x</v>
          </cell>
          <cell r="BL218" t="str">
            <v>Độc thân</v>
          </cell>
          <cell r="BT218">
            <v>41727</v>
          </cell>
          <cell r="BU218">
            <v>41757</v>
          </cell>
          <cell r="BV218" t="str">
            <v/>
          </cell>
          <cell r="BZ218" t="str">
            <v>N2</v>
          </cell>
          <cell r="CA218">
            <v>6</v>
          </cell>
          <cell r="CB218" t="str">
            <v>LẠI THỊ HOA</v>
          </cell>
          <cell r="CC218">
            <v>2</v>
          </cell>
        </row>
        <row r="219">
          <cell r="C219" t="str">
            <v>CNF_212</v>
          </cell>
          <cell r="D219" t="str">
            <v>Nguyễn Thị Minh Yến</v>
          </cell>
          <cell r="E219" t="str">
            <v>Nữ</v>
          </cell>
          <cell r="F219" t="str">
            <v>cf107</v>
          </cell>
          <cell r="G219" t="str">
            <v>BP. Kỹ thuật vải</v>
          </cell>
          <cell r="H219" t="str">
            <v>Nhân viên may mẫu</v>
          </cell>
          <cell r="I219" t="str">
            <v>181 Giảng Võ, Đống Đa, Hà Nội</v>
          </cell>
          <cell r="J219" t="str">
            <v>03/03/2014</v>
          </cell>
          <cell r="K219">
            <v>3</v>
          </cell>
          <cell r="L219">
            <v>3</v>
          </cell>
          <cell r="M219">
            <v>2014</v>
          </cell>
          <cell r="N219" t="str">
            <v>ON</v>
          </cell>
          <cell r="P219" t="str">
            <v>02/02/1977</v>
          </cell>
          <cell r="Q219">
            <v>2</v>
          </cell>
          <cell r="R219">
            <v>2</v>
          </cell>
          <cell r="S219">
            <v>1977</v>
          </cell>
          <cell r="T219">
            <v>37</v>
          </cell>
          <cell r="V219" t="str">
            <v>Số 84 Hàng Buồm, Hoàn Kiếm, Hà Nội</v>
          </cell>
          <cell r="W219" t="str">
            <v>Số 84 Hàng Buồm, Hoàn Kiếm, Hà Nội</v>
          </cell>
          <cell r="X219" t="str">
            <v>0906105948</v>
          </cell>
          <cell r="Z219" t="str">
            <v>minhyennt@canifa.com</v>
          </cell>
          <cell r="AB219" t="str">
            <v>013428615</v>
          </cell>
          <cell r="AC219" t="str">
            <v>22/06/2011</v>
          </cell>
          <cell r="AD219" t="str">
            <v>Hà Nội</v>
          </cell>
          <cell r="AN219">
            <v>1.39</v>
          </cell>
          <cell r="AO219">
            <v>3752999.9999999995</v>
          </cell>
          <cell r="AP219" t="str">
            <v>Chưa</v>
          </cell>
          <cell r="AQ219">
            <v>5500000</v>
          </cell>
          <cell r="AS219">
            <v>6000000</v>
          </cell>
          <cell r="AV219">
            <v>130000</v>
          </cell>
          <cell r="AX219" t="str">
            <v>Chính thức</v>
          </cell>
          <cell r="AY219" t="str">
            <v>06 tháng</v>
          </cell>
          <cell r="AZ219" t="str">
            <v>01/04/2014</v>
          </cell>
          <cell r="BA219" t="str">
            <v>30/09/2014</v>
          </cell>
          <cell r="BB219">
            <v>6.0666666666666664</v>
          </cell>
          <cell r="BC219" t="str">
            <v>x</v>
          </cell>
          <cell r="BD219" t="str">
            <v>x</v>
          </cell>
          <cell r="BE219" t="str">
            <v>x</v>
          </cell>
          <cell r="BF219" t="str">
            <v>x</v>
          </cell>
          <cell r="BG219" t="str">
            <v>x</v>
          </cell>
          <cell r="BI219" t="str">
            <v>x</v>
          </cell>
          <cell r="BJ219" t="str">
            <v>x</v>
          </cell>
          <cell r="BL219" t="str">
            <v>Có gia đình</v>
          </cell>
          <cell r="BM219" t="str">
            <v>Nguyễn Anh Tuấn (1963)</v>
          </cell>
          <cell r="BN219" t="str">
            <v>Nguyễn Mai Phương</v>
          </cell>
          <cell r="BO219">
            <v>2011</v>
          </cell>
          <cell r="BP219" t="str">
            <v>Nguyễn Thu Ngân</v>
          </cell>
          <cell r="BQ219">
            <v>2013</v>
          </cell>
          <cell r="BT219" t="str">
            <v/>
          </cell>
          <cell r="BU219" t="str">
            <v/>
          </cell>
          <cell r="BV219">
            <v>41892</v>
          </cell>
          <cell r="BZ219" t="str">
            <v>N2</v>
          </cell>
          <cell r="CA219">
            <v>11</v>
          </cell>
          <cell r="CB219" t="str">
            <v>NGUYỄN THỊ MINH YẾN</v>
          </cell>
          <cell r="CC219">
            <v>2</v>
          </cell>
        </row>
        <row r="220">
          <cell r="C220" t="str">
            <v>CNF_213</v>
          </cell>
          <cell r="D220" t="str">
            <v>Phan Thị Hiệp</v>
          </cell>
          <cell r="E220" t="str">
            <v>Nữ</v>
          </cell>
          <cell r="F220" t="str">
            <v>cf107</v>
          </cell>
          <cell r="G220" t="str">
            <v>BP. Kỹ thuật vải</v>
          </cell>
          <cell r="H220" t="str">
            <v>Nhân viên ra mẫu</v>
          </cell>
          <cell r="I220" t="str">
            <v>181 Giảng Võ, Đống Đa, Hà Nội</v>
          </cell>
          <cell r="J220" t="str">
            <v>03/03/2014</v>
          </cell>
          <cell r="K220">
            <v>3</v>
          </cell>
          <cell r="L220">
            <v>3</v>
          </cell>
          <cell r="M220">
            <v>2014</v>
          </cell>
          <cell r="N220" t="str">
            <v>ON</v>
          </cell>
          <cell r="P220" t="str">
            <v>20/04/1987</v>
          </cell>
          <cell r="Q220">
            <v>20</v>
          </cell>
          <cell r="R220">
            <v>4</v>
          </cell>
          <cell r="S220">
            <v>1987</v>
          </cell>
          <cell r="T220">
            <v>27</v>
          </cell>
          <cell r="V220" t="str">
            <v>Gia Hanh, Can Lộc, Hà Tĩnh</v>
          </cell>
          <cell r="W220" t="str">
            <v>Số 12 ngõ 14 Ngọc Hà, Ba Đình, Hà Nội</v>
          </cell>
          <cell r="X220" t="str">
            <v>0985606087</v>
          </cell>
          <cell r="Z220" t="str">
            <v>hieppt@canifa.vn</v>
          </cell>
          <cell r="AA220" t="str">
            <v>hiep_kt.canifa</v>
          </cell>
          <cell r="AB220" t="str">
            <v>183622067</v>
          </cell>
          <cell r="AC220" t="str">
            <v>27/03/2005</v>
          </cell>
          <cell r="AD220" t="str">
            <v>Hà Tĩnh</v>
          </cell>
          <cell r="AE220" t="str">
            <v>CĐ</v>
          </cell>
          <cell r="AF220" t="str">
            <v>Cao đẳng CNDM TT Hà Nội</v>
          </cell>
          <cell r="AH220" t="str">
            <v>Công nghệ may</v>
          </cell>
          <cell r="AI220">
            <v>2009</v>
          </cell>
          <cell r="AN220">
            <v>1.39</v>
          </cell>
          <cell r="AO220">
            <v>3752999.9999999995</v>
          </cell>
          <cell r="AP220" t="str">
            <v>05/2014</v>
          </cell>
          <cell r="AQ220">
            <v>6800000</v>
          </cell>
          <cell r="AS220">
            <v>8000000</v>
          </cell>
          <cell r="AT220">
            <v>100000</v>
          </cell>
          <cell r="AU220">
            <v>150000</v>
          </cell>
          <cell r="AV220">
            <v>130000</v>
          </cell>
          <cell r="AX220" t="str">
            <v>Chính thức</v>
          </cell>
          <cell r="AY220" t="str">
            <v>12 tháng</v>
          </cell>
          <cell r="AZ220" t="str">
            <v>01/05/2014</v>
          </cell>
          <cell r="BA220" t="str">
            <v>30/04/2015</v>
          </cell>
          <cell r="BB220">
            <v>12.133333333333333</v>
          </cell>
          <cell r="BC220" t="str">
            <v>x</v>
          </cell>
          <cell r="BD220" t="str">
            <v>x</v>
          </cell>
          <cell r="BE220" t="str">
            <v>x</v>
          </cell>
          <cell r="BF220" t="str">
            <v>x</v>
          </cell>
          <cell r="BG220" t="str">
            <v>x</v>
          </cell>
          <cell r="BH220" t="str">
            <v>x</v>
          </cell>
          <cell r="BI220" t="str">
            <v>x</v>
          </cell>
          <cell r="BJ220" t="str">
            <v>x</v>
          </cell>
          <cell r="BL220" t="str">
            <v>Độc thân</v>
          </cell>
          <cell r="BT220" t="str">
            <v/>
          </cell>
          <cell r="BU220" t="str">
            <v/>
          </cell>
          <cell r="BV220">
            <v>42104</v>
          </cell>
          <cell r="BZ220" t="str">
            <v>N2</v>
          </cell>
          <cell r="CA220">
            <v>11</v>
          </cell>
          <cell r="CB220" t="str">
            <v>PHAN THỊ HIỆP</v>
          </cell>
          <cell r="CC220">
            <v>2</v>
          </cell>
        </row>
        <row r="221">
          <cell r="C221" t="str">
            <v>CNF_214</v>
          </cell>
          <cell r="D221" t="str">
            <v>Nguyễn Thông Dũng</v>
          </cell>
          <cell r="E221" t="str">
            <v>Nam</v>
          </cell>
          <cell r="F221" t="str">
            <v>cf103</v>
          </cell>
          <cell r="G221" t="str">
            <v>BP. Hành chính - QTVP</v>
          </cell>
          <cell r="H221" t="str">
            <v>Nhân viên lái xe</v>
          </cell>
          <cell r="I221" t="str">
            <v>181 Giảng Võ, Đống Đa, Hà Nội</v>
          </cell>
          <cell r="J221" t="str">
            <v>04/03/2014</v>
          </cell>
          <cell r="K221">
            <v>4</v>
          </cell>
          <cell r="L221">
            <v>3</v>
          </cell>
          <cell r="M221">
            <v>2014</v>
          </cell>
          <cell r="N221" t="str">
            <v>ON</v>
          </cell>
          <cell r="P221" t="str">
            <v>21/10/1985</v>
          </cell>
          <cell r="Q221">
            <v>21</v>
          </cell>
          <cell r="R221">
            <v>10</v>
          </cell>
          <cell r="S221">
            <v>1985</v>
          </cell>
          <cell r="T221">
            <v>29</v>
          </cell>
          <cell r="V221" t="str">
            <v>Hợp Thành, Kỳ Sơn, Hòa Bình</v>
          </cell>
          <cell r="W221" t="str">
            <v>Thôn Đình, Mỹ Đình, Từ Liêm, Hà Nội</v>
          </cell>
          <cell r="X221" t="str">
            <v>0976655195</v>
          </cell>
          <cell r="AB221" t="str">
            <v>113263548</v>
          </cell>
          <cell r="AC221" t="str">
            <v>02/05/2008</v>
          </cell>
          <cell r="AD221" t="str">
            <v>Hòa Bình</v>
          </cell>
          <cell r="AE221" t="str">
            <v>NGH</v>
          </cell>
          <cell r="AH221" t="str">
            <v>Lái xe</v>
          </cell>
          <cell r="AN221">
            <v>1.1000000000000001</v>
          </cell>
          <cell r="AO221">
            <v>2970000.0000000005</v>
          </cell>
          <cell r="AP221" t="str">
            <v>Chưa</v>
          </cell>
          <cell r="AQ221">
            <v>6000000</v>
          </cell>
          <cell r="AS221">
            <v>6000000</v>
          </cell>
          <cell r="AT221">
            <v>150000</v>
          </cell>
          <cell r="AV221">
            <v>130000</v>
          </cell>
          <cell r="AW221">
            <v>500000</v>
          </cell>
          <cell r="AX221" t="str">
            <v>Chính thức</v>
          </cell>
          <cell r="AY221" t="str">
            <v>06 tháng</v>
          </cell>
          <cell r="AZ221" t="str">
            <v>01/04/2014</v>
          </cell>
          <cell r="BA221" t="str">
            <v>30/09/2014</v>
          </cell>
          <cell r="BB221">
            <v>6.0666666666666664</v>
          </cell>
          <cell r="BL221" t="str">
            <v>Độc thân</v>
          </cell>
          <cell r="BT221" t="str">
            <v/>
          </cell>
          <cell r="BU221" t="str">
            <v/>
          </cell>
          <cell r="BV221">
            <v>41892</v>
          </cell>
          <cell r="BZ221" t="str">
            <v>N1</v>
          </cell>
          <cell r="CA221">
            <v>6</v>
          </cell>
          <cell r="CB221" t="str">
            <v>NGUYỄN THÔNG DŨNG</v>
          </cell>
          <cell r="CC221">
            <v>2</v>
          </cell>
        </row>
        <row r="222">
          <cell r="C222" t="str">
            <v>CNF_215</v>
          </cell>
          <cell r="D222" t="str">
            <v>Trịnh Thị Thúy</v>
          </cell>
          <cell r="E222" t="str">
            <v>Nữ</v>
          </cell>
          <cell r="F222" t="str">
            <v>cf107</v>
          </cell>
          <cell r="G222" t="str">
            <v>BP. Kỹ thuật vải</v>
          </cell>
          <cell r="H222" t="str">
            <v>Nhân viên may mẫu</v>
          </cell>
          <cell r="I222" t="str">
            <v>181 Giảng Võ, Đống Đa, Hà Nội</v>
          </cell>
          <cell r="J222" t="str">
            <v>05/03/2014</v>
          </cell>
          <cell r="K222">
            <v>5</v>
          </cell>
          <cell r="L222">
            <v>3</v>
          </cell>
          <cell r="M222">
            <v>2014</v>
          </cell>
          <cell r="N222" t="str">
            <v>ON</v>
          </cell>
          <cell r="P222" t="str">
            <v>25/03/1984</v>
          </cell>
          <cell r="Q222">
            <v>25</v>
          </cell>
          <cell r="R222">
            <v>3</v>
          </cell>
          <cell r="S222">
            <v>1984</v>
          </cell>
          <cell r="T222">
            <v>30</v>
          </cell>
          <cell r="V222" t="str">
            <v>Thôn Tựu Liệt, xã Tam Hiệp, huyện Thanh Trì</v>
          </cell>
          <cell r="W222" t="str">
            <v>Thôn Tựu Liệt, xã Tam Hiệp, huyện Thanh Trì</v>
          </cell>
          <cell r="X222" t="str">
            <v>01638281609</v>
          </cell>
          <cell r="Z222" t="str">
            <v>thuytt@canifa.vn</v>
          </cell>
          <cell r="AB222" t="str">
            <v>012780666</v>
          </cell>
          <cell r="AC222" t="str">
            <v>02/06/2005</v>
          </cell>
          <cell r="AD222" t="str">
            <v>Hà Nội</v>
          </cell>
          <cell r="AE222" t="str">
            <v>NGH</v>
          </cell>
          <cell r="AH222" t="str">
            <v>May mặc</v>
          </cell>
          <cell r="AN222">
            <v>1.1000000000000001</v>
          </cell>
          <cell r="AO222">
            <v>2970000.0000000005</v>
          </cell>
          <cell r="AP222" t="str">
            <v>Chưa</v>
          </cell>
          <cell r="AQ222">
            <v>5200000</v>
          </cell>
          <cell r="AR222" t="str">
            <v>01/04/2014</v>
          </cell>
          <cell r="AS222">
            <v>5800000</v>
          </cell>
          <cell r="AV222">
            <v>130000</v>
          </cell>
          <cell r="AX222" t="str">
            <v>Chính thức</v>
          </cell>
          <cell r="AY222" t="str">
            <v>06  tháng</v>
          </cell>
          <cell r="AZ222" t="str">
            <v>01/04/2014</v>
          </cell>
          <cell r="BA222" t="str">
            <v>30/09/2014</v>
          </cell>
          <cell r="BB222">
            <v>6.0666666666666664</v>
          </cell>
          <cell r="BC222" t="str">
            <v>x</v>
          </cell>
          <cell r="BD222" t="str">
            <v>x</v>
          </cell>
          <cell r="BE222" t="str">
            <v>x</v>
          </cell>
          <cell r="BF222" t="str">
            <v>x</v>
          </cell>
          <cell r="BG222" t="str">
            <v>x</v>
          </cell>
          <cell r="BI222" t="str">
            <v>x</v>
          </cell>
          <cell r="BJ222" t="str">
            <v>x</v>
          </cell>
          <cell r="BL222" t="str">
            <v>Có gia đình</v>
          </cell>
          <cell r="BM222" t="str">
            <v>Nguyễn Văn Chiến (1981)</v>
          </cell>
          <cell r="BN222" t="str">
            <v>Nguyễn Hương Giang</v>
          </cell>
          <cell r="BO222">
            <v>2005</v>
          </cell>
          <cell r="BP222" t="str">
            <v>Nguyễn Quỳnh Anh</v>
          </cell>
          <cell r="BQ222">
            <v>2007</v>
          </cell>
          <cell r="BT222" t="str">
            <v/>
          </cell>
          <cell r="BU222" t="str">
            <v/>
          </cell>
          <cell r="BV222">
            <v>41892</v>
          </cell>
          <cell r="BZ222" t="str">
            <v>N2</v>
          </cell>
          <cell r="CA222">
            <v>11</v>
          </cell>
          <cell r="CB222" t="str">
            <v>TRỊNH THỊ THÚY</v>
          </cell>
          <cell r="CC222">
            <v>2</v>
          </cell>
        </row>
        <row r="223">
          <cell r="C223" t="str">
            <v>CNF_216</v>
          </cell>
          <cell r="D223" t="str">
            <v>Đỗ Thị Hợp</v>
          </cell>
          <cell r="E223" t="str">
            <v>Nữ</v>
          </cell>
          <cell r="F223" t="str">
            <v>cf107</v>
          </cell>
          <cell r="G223" t="str">
            <v>BP. Kỹ thuật vải</v>
          </cell>
          <cell r="H223" t="str">
            <v>Nhân viên may mẫu</v>
          </cell>
          <cell r="I223" t="str">
            <v>181 Giảng Võ, Đống Đa, Hà Nội</v>
          </cell>
          <cell r="J223" t="str">
            <v>05/03/2014</v>
          </cell>
          <cell r="K223">
            <v>5</v>
          </cell>
          <cell r="L223">
            <v>3</v>
          </cell>
          <cell r="M223">
            <v>2014</v>
          </cell>
          <cell r="N223" t="str">
            <v>ON</v>
          </cell>
          <cell r="P223" t="str">
            <v>20/11/1990</v>
          </cell>
          <cell r="Q223">
            <v>20</v>
          </cell>
          <cell r="R223">
            <v>11</v>
          </cell>
          <cell r="S223">
            <v>1990</v>
          </cell>
          <cell r="T223">
            <v>24</v>
          </cell>
          <cell r="V223" t="str">
            <v>Quảng Minh, Mỹ Hưng, Thanh Oai, Hà Nội</v>
          </cell>
          <cell r="W223" t="str">
            <v>Quảng Minh, Mỹ Hưng, Thanh Oai, Hà Nội</v>
          </cell>
          <cell r="X223" t="str">
            <v>0987393211</v>
          </cell>
          <cell r="Z223" t="str">
            <v>hopdt@canifa.vn</v>
          </cell>
          <cell r="AB223" t="str">
            <v>013018441</v>
          </cell>
          <cell r="AC223" t="str">
            <v>30/10/2007</v>
          </cell>
          <cell r="AD223" t="str">
            <v>Hà Nội</v>
          </cell>
          <cell r="AE223" t="str">
            <v>NGH</v>
          </cell>
          <cell r="AH223" t="str">
            <v>May mặc</v>
          </cell>
          <cell r="AN223">
            <v>1.1000000000000001</v>
          </cell>
          <cell r="AO223">
            <v>2970000.0000000005</v>
          </cell>
          <cell r="AP223" t="str">
            <v>Chưa</v>
          </cell>
          <cell r="AQ223">
            <v>5200000</v>
          </cell>
          <cell r="AS223">
            <v>5200000</v>
          </cell>
          <cell r="AV223">
            <v>130000</v>
          </cell>
          <cell r="AX223" t="str">
            <v>Thử việc</v>
          </cell>
          <cell r="AY223" t="str">
            <v>01 tháng</v>
          </cell>
          <cell r="AZ223" t="str">
            <v>05/04/2014</v>
          </cell>
          <cell r="BA223" t="str">
            <v>05/05/2014</v>
          </cell>
          <cell r="BB223">
            <v>1</v>
          </cell>
          <cell r="BC223" t="str">
            <v>x</v>
          </cell>
          <cell r="BD223" t="str">
            <v>x</v>
          </cell>
          <cell r="BE223" t="str">
            <v>x</v>
          </cell>
          <cell r="BG223" t="str">
            <v>x</v>
          </cell>
          <cell r="BI223" t="str">
            <v>x</v>
          </cell>
          <cell r="BJ223" t="str">
            <v>x</v>
          </cell>
          <cell r="BL223" t="str">
            <v>Có gia đình</v>
          </cell>
          <cell r="BM223" t="str">
            <v>Nguyễn Xuân Trường (1985)</v>
          </cell>
          <cell r="BN223" t="str">
            <v>Nguyễn Thị Hải Yến</v>
          </cell>
          <cell r="BO223">
            <v>2009</v>
          </cell>
          <cell r="BP223" t="str">
            <v>Nguyễn Thị Khánh Chi</v>
          </cell>
          <cell r="BQ223">
            <v>2011</v>
          </cell>
          <cell r="BT223">
            <v>41762</v>
          </cell>
          <cell r="BU223" t="str">
            <v/>
          </cell>
          <cell r="BV223" t="str">
            <v/>
          </cell>
          <cell r="BZ223" t="str">
            <v>N2</v>
          </cell>
          <cell r="CA223">
            <v>11</v>
          </cell>
          <cell r="CB223" t="str">
            <v>ĐỖ THỊ HỢP</v>
          </cell>
          <cell r="CC223">
            <v>2</v>
          </cell>
        </row>
        <row r="224">
          <cell r="C224" t="str">
            <v>CNF_217</v>
          </cell>
          <cell r="D224" t="str">
            <v>Trần Thanh Huyền</v>
          </cell>
          <cell r="E224" t="str">
            <v>Nữ</v>
          </cell>
          <cell r="F224" t="str">
            <v>cf021</v>
          </cell>
          <cell r="G224" t="str">
            <v>Phòng Tài chính Kế toán</v>
          </cell>
          <cell r="H224" t="str">
            <v>Công tác viên thuế</v>
          </cell>
          <cell r="I224" t="str">
            <v>181 Giảng Võ, Đống Đa, Hà Nội</v>
          </cell>
          <cell r="J224" t="str">
            <v>07/03/2014</v>
          </cell>
          <cell r="K224">
            <v>7</v>
          </cell>
          <cell r="L224">
            <v>3</v>
          </cell>
          <cell r="M224">
            <v>2014</v>
          </cell>
          <cell r="N224" t="str">
            <v>ON</v>
          </cell>
          <cell r="P224" t="str">
            <v>23/04/1983</v>
          </cell>
          <cell r="Q224">
            <v>23</v>
          </cell>
          <cell r="R224">
            <v>4</v>
          </cell>
          <cell r="S224">
            <v>1983</v>
          </cell>
          <cell r="T224">
            <v>31</v>
          </cell>
          <cell r="V224" t="str">
            <v>Khu II, Giang Triều, Đại Cường, Ứng Hòa, Hà Nội</v>
          </cell>
          <cell r="W224" t="str">
            <v>P338-CT10C KDTM Đại Thanh, Thanh Trì, Hà Nội</v>
          </cell>
          <cell r="X224" t="str">
            <v>01687725909</v>
          </cell>
          <cell r="AB224" t="str">
            <v>111689143</v>
          </cell>
          <cell r="AC224" t="str">
            <v>17/05/2008</v>
          </cell>
          <cell r="AD224" t="str">
            <v>Hà Tây</v>
          </cell>
          <cell r="AE224" t="str">
            <v>ĐH</v>
          </cell>
          <cell r="AF224" t="str">
            <v>ĐH Mỏ địa chất Hà Nội</v>
          </cell>
          <cell r="AH224" t="str">
            <v>Kế toán doanh nghiệp</v>
          </cell>
          <cell r="AO224">
            <v>0</v>
          </cell>
          <cell r="AS224">
            <v>20000000</v>
          </cell>
          <cell r="AX224" t="str">
            <v>Công tác viên</v>
          </cell>
          <cell r="AY224" t="str">
            <v>03 tháng</v>
          </cell>
          <cell r="AZ224" t="str">
            <v>07/03/2014</v>
          </cell>
          <cell r="BA224" t="str">
            <v>06/06/2014</v>
          </cell>
          <cell r="BB224">
            <v>3.0333333333333332</v>
          </cell>
          <cell r="BL224" t="str">
            <v>Có gia đình</v>
          </cell>
          <cell r="BM224" t="str">
            <v>Phạm Thành Long</v>
          </cell>
          <cell r="BN224" t="str">
            <v>Phạm Minh Hải</v>
          </cell>
          <cell r="BT224" t="str">
            <v/>
          </cell>
          <cell r="BU224" t="str">
            <v/>
          </cell>
          <cell r="BV224" t="str">
            <v/>
          </cell>
          <cell r="BZ224" t="str">
            <v>CTV</v>
          </cell>
          <cell r="CA224">
            <v>2</v>
          </cell>
          <cell r="CB224" t="str">
            <v>TRẦN THANH HUYỀN</v>
          </cell>
          <cell r="CC224">
            <v>2</v>
          </cell>
        </row>
        <row r="225">
          <cell r="C225" t="str">
            <v>CNF_218</v>
          </cell>
          <cell r="D225" t="str">
            <v>Phạm Thị Kim Huệ</v>
          </cell>
          <cell r="E225" t="str">
            <v>Nữ</v>
          </cell>
          <cell r="F225" t="str">
            <v>cf100</v>
          </cell>
          <cell r="G225" t="str">
            <v>BP. Số liệu</v>
          </cell>
          <cell r="H225" t="str">
            <v>Nhân viên số liệu</v>
          </cell>
          <cell r="I225" t="str">
            <v>181 Giảng Võ, Đống Đa, Hà Nội</v>
          </cell>
          <cell r="J225" t="str">
            <v>03/03/2014</v>
          </cell>
          <cell r="K225">
            <v>3</v>
          </cell>
          <cell r="L225">
            <v>3</v>
          </cell>
          <cell r="M225">
            <v>2014</v>
          </cell>
          <cell r="N225" t="str">
            <v>ON</v>
          </cell>
          <cell r="P225" t="str">
            <v>21/04/1990</v>
          </cell>
          <cell r="Q225">
            <v>21</v>
          </cell>
          <cell r="R225">
            <v>4</v>
          </cell>
          <cell r="S225">
            <v>1990</v>
          </cell>
          <cell r="T225">
            <v>24</v>
          </cell>
          <cell r="V225" t="str">
            <v>Lưu Phương, Tây Phong, Tiền Hải, Thái bình</v>
          </cell>
          <cell r="W225" t="str">
            <v>Ngõ 562, Cổ Nhuế, Từ Liêm, Hà Nội</v>
          </cell>
          <cell r="X225" t="str">
            <v>0972180293</v>
          </cell>
          <cell r="Z225" t="str">
            <v>hueptk@canifa.vn</v>
          </cell>
          <cell r="AB225" t="str">
            <v>151703722</v>
          </cell>
          <cell r="AC225" t="str">
            <v>21/09/2011</v>
          </cell>
          <cell r="AD225" t="str">
            <v>Thái Bình</v>
          </cell>
          <cell r="AE225" t="str">
            <v>ĐH</v>
          </cell>
          <cell r="AF225" t="str">
            <v>Đại học Mỏ - Địa chất</v>
          </cell>
          <cell r="AH225" t="str">
            <v>Kế toán doanh nghiệp</v>
          </cell>
          <cell r="AI225">
            <v>2013</v>
          </cell>
          <cell r="AN225">
            <v>1.39</v>
          </cell>
          <cell r="AO225">
            <v>3752999.9999999995</v>
          </cell>
          <cell r="AP225" t="str">
            <v>Chưa</v>
          </cell>
          <cell r="AQ225">
            <v>4250000</v>
          </cell>
          <cell r="AS225">
            <v>5000000</v>
          </cell>
          <cell r="AV225">
            <v>130000</v>
          </cell>
          <cell r="AX225" t="str">
            <v>Thử việc</v>
          </cell>
          <cell r="AY225" t="str">
            <v>02 tháng</v>
          </cell>
          <cell r="AZ225" t="str">
            <v>03/03/2014</v>
          </cell>
          <cell r="BA225" t="str">
            <v>02/05/2014</v>
          </cell>
          <cell r="BB225">
            <v>2</v>
          </cell>
          <cell r="BC225" t="str">
            <v>x</v>
          </cell>
          <cell r="BD225" t="str">
            <v>x</v>
          </cell>
          <cell r="BE225" t="str">
            <v>x</v>
          </cell>
          <cell r="BF225" t="str">
            <v>x</v>
          </cell>
          <cell r="BG225" t="str">
            <v>x</v>
          </cell>
          <cell r="BH225" t="str">
            <v>x</v>
          </cell>
          <cell r="BI225" t="str">
            <v>x</v>
          </cell>
          <cell r="BJ225" t="str">
            <v>x</v>
          </cell>
          <cell r="BL225" t="str">
            <v>Độc thân</v>
          </cell>
          <cell r="BT225">
            <v>41729</v>
          </cell>
          <cell r="BU225">
            <v>41759</v>
          </cell>
          <cell r="BV225" t="str">
            <v/>
          </cell>
          <cell r="BZ225" t="str">
            <v>N2</v>
          </cell>
          <cell r="CA225">
            <v>3</v>
          </cell>
          <cell r="CB225" t="str">
            <v>PHẠM THỊ KIM HUỆ</v>
          </cell>
          <cell r="CC225">
            <v>2</v>
          </cell>
        </row>
        <row r="226">
          <cell r="C226" t="str">
            <v>CNF_219</v>
          </cell>
          <cell r="D226" t="str">
            <v>Đỗ Thị Hoàng Anh</v>
          </cell>
          <cell r="E226" t="str">
            <v>Nữ</v>
          </cell>
          <cell r="F226" t="str">
            <v>cf100</v>
          </cell>
          <cell r="G226" t="str">
            <v>BP. Số liệu</v>
          </cell>
          <cell r="H226" t="str">
            <v>Nhân viên số liệu</v>
          </cell>
          <cell r="I226" t="str">
            <v>181 Giảng Võ, Đống Đa, Hà Nội</v>
          </cell>
          <cell r="J226" t="str">
            <v>03/03/2014</v>
          </cell>
          <cell r="K226">
            <v>3</v>
          </cell>
          <cell r="L226">
            <v>3</v>
          </cell>
          <cell r="M226">
            <v>2014</v>
          </cell>
          <cell r="N226" t="str">
            <v>ON</v>
          </cell>
          <cell r="P226" t="str">
            <v>17/05/1991</v>
          </cell>
          <cell r="Q226">
            <v>17</v>
          </cell>
          <cell r="R226">
            <v>5</v>
          </cell>
          <cell r="S226">
            <v>1991</v>
          </cell>
          <cell r="T226">
            <v>23</v>
          </cell>
          <cell r="V226" t="str">
            <v>Văn Quán, Văn Khê, Mê Linh, Hà Nội</v>
          </cell>
          <cell r="W226" t="str">
            <v>Xóm 3, Văn Quán, Văn Khê, Mê Linh, Hà Nội</v>
          </cell>
          <cell r="X226" t="str">
            <v>0989649517</v>
          </cell>
          <cell r="Z226" t="str">
            <v>anhdth@canifa.vn</v>
          </cell>
          <cell r="AB226" t="str">
            <v>013657293</v>
          </cell>
          <cell r="AC226" t="str">
            <v>13/07/2013</v>
          </cell>
          <cell r="AD226" t="str">
            <v>Hà Nội</v>
          </cell>
          <cell r="AE226" t="str">
            <v>ĐH</v>
          </cell>
          <cell r="AF226" t="str">
            <v>ĐH Kinh tế - Kỹ thuật công nghiệp Hà Nội</v>
          </cell>
          <cell r="AH226" t="str">
            <v>Tài chính Ngân hàng</v>
          </cell>
          <cell r="AI226">
            <v>2013</v>
          </cell>
          <cell r="AN226">
            <v>1.39</v>
          </cell>
          <cell r="AO226">
            <v>3752999.9999999995</v>
          </cell>
          <cell r="AP226" t="str">
            <v>Chưa</v>
          </cell>
          <cell r="AQ226">
            <v>4250000</v>
          </cell>
          <cell r="AS226">
            <v>5000000</v>
          </cell>
          <cell r="AV226">
            <v>130000</v>
          </cell>
          <cell r="AX226" t="str">
            <v>Thử việc</v>
          </cell>
          <cell r="AY226" t="str">
            <v>02 tháng</v>
          </cell>
          <cell r="AZ226" t="str">
            <v>03/03/2014</v>
          </cell>
          <cell r="BA226" t="str">
            <v>02/05/2014</v>
          </cell>
          <cell r="BB226">
            <v>2</v>
          </cell>
          <cell r="BC226" t="str">
            <v>x</v>
          </cell>
          <cell r="BD226" t="str">
            <v>x</v>
          </cell>
          <cell r="BE226" t="str">
            <v>x</v>
          </cell>
          <cell r="BF226" t="str">
            <v>x</v>
          </cell>
          <cell r="BG226" t="str">
            <v>x</v>
          </cell>
          <cell r="BH226" t="str">
            <v>x</v>
          </cell>
          <cell r="BI226" t="str">
            <v>x</v>
          </cell>
          <cell r="BJ226" t="str">
            <v>x</v>
          </cell>
          <cell r="BL226" t="str">
            <v>Độc thân</v>
          </cell>
          <cell r="BT226">
            <v>41729</v>
          </cell>
          <cell r="BU226">
            <v>41759</v>
          </cell>
          <cell r="BV226" t="str">
            <v/>
          </cell>
          <cell r="BZ226" t="str">
            <v>N2</v>
          </cell>
          <cell r="CA226">
            <v>3</v>
          </cell>
          <cell r="CB226" t="str">
            <v>ĐỖ THỊ HOÀNG ANH</v>
          </cell>
          <cell r="CC226">
            <v>2</v>
          </cell>
        </row>
        <row r="227">
          <cell r="C227" t="str">
            <v>CNF_220</v>
          </cell>
          <cell r="D227" t="str">
            <v>Nguyễn Ngọc Hòa</v>
          </cell>
          <cell r="E227" t="str">
            <v>Nam</v>
          </cell>
          <cell r="F227" t="str">
            <v>cf108</v>
          </cell>
          <cell r="G227" t="str">
            <v>BP. Kỹ thuật dệt</v>
          </cell>
          <cell r="H227" t="str">
            <v>Nhân viên tính bài dệt</v>
          </cell>
          <cell r="I227" t="str">
            <v>181 Giảng Võ, Đống Đa, Hà Nội</v>
          </cell>
          <cell r="J227" t="str">
            <v>10/03/2014</v>
          </cell>
          <cell r="K227">
            <v>10</v>
          </cell>
          <cell r="L227">
            <v>3</v>
          </cell>
          <cell r="M227">
            <v>2014</v>
          </cell>
          <cell r="N227" t="str">
            <v>ON</v>
          </cell>
          <cell r="P227" t="str">
            <v>21/01/1985</v>
          </cell>
          <cell r="Q227">
            <v>21</v>
          </cell>
          <cell r="R227">
            <v>1</v>
          </cell>
          <cell r="S227">
            <v>1985</v>
          </cell>
          <cell r="T227">
            <v>29</v>
          </cell>
          <cell r="V227" t="str">
            <v>Hải Hòa, Hải Hậu, Nam Định</v>
          </cell>
          <cell r="W227" t="str">
            <v>phong 100, nhà C8, Giảng Võ, Đống Đa, Hà Nội</v>
          </cell>
          <cell r="X227" t="str">
            <v>0936301540</v>
          </cell>
          <cell r="Z227" t="str">
            <v>hoann@canifa.vn</v>
          </cell>
          <cell r="AB227" t="str">
            <v>162735026</v>
          </cell>
          <cell r="AC227" t="str">
            <v>22/02/2003</v>
          </cell>
          <cell r="AD227" t="str">
            <v>Nam Định</v>
          </cell>
          <cell r="AE227" t="str">
            <v>ĐH</v>
          </cell>
          <cell r="AF227" t="str">
            <v>ĐH Bách khoa Hà Nội</v>
          </cell>
          <cell r="AH227" t="str">
            <v>Dệt</v>
          </cell>
          <cell r="AI227">
            <v>2011</v>
          </cell>
          <cell r="AN227">
            <v>1.39</v>
          </cell>
          <cell r="AO227">
            <v>3752999.9999999995</v>
          </cell>
          <cell r="AP227" t="str">
            <v>Chưa</v>
          </cell>
          <cell r="AQ227">
            <v>4250000</v>
          </cell>
          <cell r="AS227" t="str">
            <v>5-6tr thỏa thuận sau TV</v>
          </cell>
          <cell r="AV227">
            <v>130000</v>
          </cell>
          <cell r="AX227" t="str">
            <v>Thử việc</v>
          </cell>
          <cell r="AY227" t="str">
            <v>06 tháng</v>
          </cell>
          <cell r="AZ227" t="str">
            <v>10/03/2014</v>
          </cell>
          <cell r="BA227" t="str">
            <v>09/09/2014</v>
          </cell>
          <cell r="BB227">
            <v>6.1</v>
          </cell>
          <cell r="BC227" t="str">
            <v>x</v>
          </cell>
          <cell r="BD227" t="str">
            <v>x</v>
          </cell>
          <cell r="BE227" t="str">
            <v>x</v>
          </cell>
          <cell r="BH227" t="str">
            <v>x</v>
          </cell>
          <cell r="BI227" t="str">
            <v>x</v>
          </cell>
          <cell r="BL227" t="str">
            <v>Độc thân</v>
          </cell>
          <cell r="BT227">
            <v>41736</v>
          </cell>
          <cell r="BU227">
            <v>41766</v>
          </cell>
          <cell r="BV227" t="str">
            <v/>
          </cell>
          <cell r="BZ227" t="str">
            <v>N2</v>
          </cell>
          <cell r="CA227">
            <v>12</v>
          </cell>
          <cell r="CB227" t="str">
            <v>NGUYỄN NGỌC HÒA</v>
          </cell>
          <cell r="CC227">
            <v>2</v>
          </cell>
        </row>
        <row r="228">
          <cell r="C228" t="str">
            <v>CNF_221</v>
          </cell>
          <cell r="D228" t="str">
            <v>Lê Thị Đài Trang</v>
          </cell>
          <cell r="E228" t="str">
            <v>Nữ</v>
          </cell>
          <cell r="F228" t="str">
            <v>cf117</v>
          </cell>
          <cell r="G228" t="str">
            <v>BP.Chăm sóc khách hàng</v>
          </cell>
          <cell r="H228" t="str">
            <v>Nhân viên Sales online</v>
          </cell>
          <cell r="I228" t="str">
            <v>181 Giảng Võ, Đống Đa, Hà Nội</v>
          </cell>
          <cell r="J228" t="str">
            <v>10/03/2014</v>
          </cell>
          <cell r="K228">
            <v>10</v>
          </cell>
          <cell r="L228">
            <v>3</v>
          </cell>
          <cell r="M228">
            <v>2014</v>
          </cell>
          <cell r="N228" t="str">
            <v>ON</v>
          </cell>
          <cell r="P228" t="str">
            <v>02/07/1991</v>
          </cell>
          <cell r="Q228">
            <v>2</v>
          </cell>
          <cell r="R228">
            <v>7</v>
          </cell>
          <cell r="S228">
            <v>1991</v>
          </cell>
          <cell r="T228">
            <v>23</v>
          </cell>
          <cell r="V228" t="str">
            <v>Cụm 3, Duyên Trường, Duyên Thái, Thường Tín, Hà Nội</v>
          </cell>
          <cell r="W228" t="str">
            <v>60/154 Ngõ chợ Khâm Thiên, Trung Phụng, Đống Đa, Hà Nội</v>
          </cell>
          <cell r="X228" t="str">
            <v>0975546630</v>
          </cell>
          <cell r="Z228" t="str">
            <v>trangltd@canifa.vn</v>
          </cell>
          <cell r="AB228" t="str">
            <v>017027733</v>
          </cell>
          <cell r="AC228" t="str">
            <v>06/07/2012</v>
          </cell>
          <cell r="AD228" t="str">
            <v>Hà Nội</v>
          </cell>
          <cell r="AE228" t="str">
            <v>ĐH</v>
          </cell>
          <cell r="AF228" t="str">
            <v>ĐH Thương Mại</v>
          </cell>
          <cell r="AH228" t="str">
            <v>QT doanh nghiệp thương mại</v>
          </cell>
          <cell r="AI228" t="str">
            <v>2013</v>
          </cell>
          <cell r="AN228">
            <v>1.39</v>
          </cell>
          <cell r="AO228">
            <v>3752999.9999999995</v>
          </cell>
          <cell r="AP228" t="str">
            <v>Chưa</v>
          </cell>
          <cell r="AQ228">
            <v>4250000</v>
          </cell>
          <cell r="AS228">
            <v>5000000</v>
          </cell>
          <cell r="AT228">
            <v>100000</v>
          </cell>
          <cell r="AV228">
            <v>130000</v>
          </cell>
          <cell r="AX228" t="str">
            <v>Thử việc</v>
          </cell>
          <cell r="AY228" t="str">
            <v>02 tháng</v>
          </cell>
          <cell r="AZ228" t="str">
            <v>10/03/2014</v>
          </cell>
          <cell r="BA228" t="str">
            <v>09/05/2014</v>
          </cell>
          <cell r="BB228">
            <v>2</v>
          </cell>
          <cell r="BC228" t="str">
            <v>x</v>
          </cell>
          <cell r="BD228" t="str">
            <v>x</v>
          </cell>
          <cell r="BE228" t="str">
            <v>x</v>
          </cell>
          <cell r="BF228" t="str">
            <v>x</v>
          </cell>
          <cell r="BH228" t="str">
            <v>x</v>
          </cell>
          <cell r="BI228" t="str">
            <v>x</v>
          </cell>
          <cell r="BL228" t="str">
            <v>Độc thân</v>
          </cell>
          <cell r="BT228">
            <v>41736</v>
          </cell>
          <cell r="BU228">
            <v>41766</v>
          </cell>
          <cell r="BV228" t="str">
            <v/>
          </cell>
          <cell r="BZ228" t="str">
            <v>N2</v>
          </cell>
          <cell r="CA228">
            <v>17</v>
          </cell>
          <cell r="CB228" t="str">
            <v>LÊ THỊ ĐÀI TRANG</v>
          </cell>
          <cell r="CC228">
            <v>2</v>
          </cell>
        </row>
        <row r="229">
          <cell r="C229" t="str">
            <v>CNF_222</v>
          </cell>
          <cell r="D229" t="str">
            <v>Nguyễn Thị Trà</v>
          </cell>
          <cell r="E229" t="str">
            <v>Nữ</v>
          </cell>
          <cell r="F229" t="str">
            <v>cf117</v>
          </cell>
          <cell r="G229" t="str">
            <v>BP.Chăm sóc khách hàng</v>
          </cell>
          <cell r="H229" t="str">
            <v>Nhân viên điều phối online</v>
          </cell>
          <cell r="I229" t="str">
            <v>181 Giảng Võ, Đống Đa, Hà Nội</v>
          </cell>
          <cell r="J229" t="str">
            <v>10/03/2014</v>
          </cell>
          <cell r="K229">
            <v>10</v>
          </cell>
          <cell r="L229">
            <v>3</v>
          </cell>
          <cell r="M229">
            <v>2014</v>
          </cell>
          <cell r="N229" t="str">
            <v>ON</v>
          </cell>
          <cell r="P229" t="str">
            <v>23/06/1986</v>
          </cell>
          <cell r="Q229">
            <v>23</v>
          </cell>
          <cell r="R229">
            <v>6</v>
          </cell>
          <cell r="S229">
            <v>1986</v>
          </cell>
          <cell r="T229">
            <v>28</v>
          </cell>
          <cell r="V229" t="str">
            <v>Số 11, ngõ 58, Triều Khúc, Thanh Xuân, Hà Nội</v>
          </cell>
          <cell r="W229" t="str">
            <v>Số 11, ngõ 58, Triều Khúc, Thanh Xuân, Hà Nội</v>
          </cell>
          <cell r="X229" t="str">
            <v>0928933833</v>
          </cell>
          <cell r="Z229" t="str">
            <v>trant@canifa.vn</v>
          </cell>
          <cell r="AB229" t="str">
            <v>012365924</v>
          </cell>
          <cell r="AC229" t="str">
            <v>03/08/2000</v>
          </cell>
          <cell r="AD229" t="str">
            <v>Hà Nội</v>
          </cell>
          <cell r="AE229" t="str">
            <v>ĐH</v>
          </cell>
          <cell r="AF229" t="str">
            <v>ĐH Kinh tế - Kỹ thuật công nghiệp</v>
          </cell>
          <cell r="AH229" t="str">
            <v>Công nghệ thông tin</v>
          </cell>
          <cell r="AI229">
            <v>2009</v>
          </cell>
          <cell r="AN229">
            <v>1.39</v>
          </cell>
          <cell r="AO229">
            <v>3752999.9999999995</v>
          </cell>
          <cell r="AP229" t="str">
            <v>Chưa</v>
          </cell>
          <cell r="AQ229">
            <v>4250000</v>
          </cell>
          <cell r="AS229">
            <v>5000000</v>
          </cell>
          <cell r="AT229">
            <v>100000</v>
          </cell>
          <cell r="AV229">
            <v>130000</v>
          </cell>
          <cell r="AX229" t="str">
            <v>Thử việc</v>
          </cell>
          <cell r="AY229" t="str">
            <v>02 tháng</v>
          </cell>
          <cell r="AZ229" t="str">
            <v>10/03/2014</v>
          </cell>
          <cell r="BA229" t="str">
            <v>09/05/2014</v>
          </cell>
          <cell r="BB229">
            <v>2</v>
          </cell>
          <cell r="BC229" t="str">
            <v>x</v>
          </cell>
          <cell r="BE229" t="str">
            <v>x</v>
          </cell>
          <cell r="BF229" t="str">
            <v>x</v>
          </cell>
          <cell r="BG229" t="str">
            <v>x</v>
          </cell>
          <cell r="BH229" t="str">
            <v>x</v>
          </cell>
          <cell r="BI229" t="str">
            <v>x</v>
          </cell>
          <cell r="BL229" t="str">
            <v>Có gia đình</v>
          </cell>
          <cell r="BM229" t="str">
            <v>Nguyễn Khánh Cường (1980)</v>
          </cell>
          <cell r="BN229" t="str">
            <v>Nguyễn Khải Minh</v>
          </cell>
          <cell r="BO229">
            <v>2011</v>
          </cell>
          <cell r="BP229" t="str">
            <v>Nguyễn An Chi</v>
          </cell>
          <cell r="BQ229">
            <v>2012</v>
          </cell>
          <cell r="BT229">
            <v>41736</v>
          </cell>
          <cell r="BU229">
            <v>41766</v>
          </cell>
          <cell r="BV229" t="str">
            <v/>
          </cell>
          <cell r="BZ229" t="str">
            <v>N2</v>
          </cell>
          <cell r="CA229">
            <v>17</v>
          </cell>
          <cell r="CB229" t="str">
            <v>NGUYỄN THỊ TRÀ</v>
          </cell>
          <cell r="CC229">
            <v>2</v>
          </cell>
        </row>
        <row r="230">
          <cell r="C230" t="str">
            <v>CNF_223</v>
          </cell>
          <cell r="D230" t="str">
            <v>Lê Thị Hồng Thái</v>
          </cell>
          <cell r="E230" t="str">
            <v>Nữ</v>
          </cell>
          <cell r="F230" t="str">
            <v>cf102</v>
          </cell>
          <cell r="G230" t="str">
            <v>BP. Nhân sự</v>
          </cell>
          <cell r="H230" t="str">
            <v>Nhân viên Tuyển dụng</v>
          </cell>
          <cell r="I230" t="str">
            <v>181 Giảng Võ, Đống Đa, Hà Nội</v>
          </cell>
          <cell r="J230" t="str">
            <v>14/03/2014</v>
          </cell>
          <cell r="K230">
            <v>14</v>
          </cell>
          <cell r="L230">
            <v>3</v>
          </cell>
          <cell r="M230">
            <v>2014</v>
          </cell>
          <cell r="N230" t="str">
            <v>ON</v>
          </cell>
          <cell r="P230" t="str">
            <v>16/09/1983</v>
          </cell>
          <cell r="Q230">
            <v>16</v>
          </cell>
          <cell r="R230">
            <v>9</v>
          </cell>
          <cell r="S230">
            <v>1983</v>
          </cell>
          <cell r="T230">
            <v>31</v>
          </cell>
          <cell r="V230" t="str">
            <v>Số 11A4 Tập thể Nhà máy Pin Hà Nội,  Ngõ 70 Phan Trọng Tuệ, Thanh Trì, Hà Nội</v>
          </cell>
          <cell r="W230" t="str">
            <v>Số 11A4 Tập thể Nhà máy Pin Hà Nội,  Ngõ 70 Phan Trọng Tuệ, Thanh Trì, Hà Nội</v>
          </cell>
          <cell r="X230" t="str">
            <v>0902157169</v>
          </cell>
          <cell r="Z230" t="str">
            <v>thailth@canifa.vn</v>
          </cell>
          <cell r="AB230" t="str">
            <v>013353964</v>
          </cell>
          <cell r="AC230" t="str">
            <v>24/08/2012</v>
          </cell>
          <cell r="AD230" t="str">
            <v>Hà Nội</v>
          </cell>
          <cell r="AE230" t="str">
            <v>ĐH</v>
          </cell>
          <cell r="AF230" t="str">
            <v>Đại học kinh tế Quốc dân</v>
          </cell>
          <cell r="AH230" t="str">
            <v>Quản trị Nhân lực</v>
          </cell>
          <cell r="AI230" t="str">
            <v>2006</v>
          </cell>
          <cell r="AN230">
            <v>1.39</v>
          </cell>
          <cell r="AO230">
            <v>3752999.9999999995</v>
          </cell>
          <cell r="AP230" t="str">
            <v>Chưa</v>
          </cell>
          <cell r="AQ230">
            <v>6000000</v>
          </cell>
          <cell r="AS230">
            <v>7000000</v>
          </cell>
          <cell r="AV230">
            <v>130000</v>
          </cell>
          <cell r="AX230" t="str">
            <v>Thử việc</v>
          </cell>
          <cell r="AY230" t="str">
            <v>02 tháng</v>
          </cell>
          <cell r="AZ230" t="str">
            <v>15/03/2014</v>
          </cell>
          <cell r="BA230" t="str">
            <v>14/05/2014</v>
          </cell>
          <cell r="BB230">
            <v>2</v>
          </cell>
          <cell r="BC230" t="str">
            <v>x</v>
          </cell>
          <cell r="BD230" t="str">
            <v>x</v>
          </cell>
          <cell r="BE230" t="str">
            <v>x</v>
          </cell>
          <cell r="BF230" t="str">
            <v>x</v>
          </cell>
          <cell r="BG230" t="str">
            <v>x</v>
          </cell>
          <cell r="BH230" t="str">
            <v>x</v>
          </cell>
          <cell r="BI230" t="str">
            <v>x</v>
          </cell>
          <cell r="BL230" t="str">
            <v>Có gia đình</v>
          </cell>
          <cell r="BM230" t="str">
            <v>Dương Mạnh Hùng (1984)</v>
          </cell>
          <cell r="BN230" t="str">
            <v>Dương Minh Minh</v>
          </cell>
          <cell r="BO230">
            <v>2010</v>
          </cell>
          <cell r="BP230" t="str">
            <v>Dương Khởi Doanh</v>
          </cell>
          <cell r="BQ230">
            <v>2012</v>
          </cell>
          <cell r="BT230">
            <v>41741</v>
          </cell>
          <cell r="BU230">
            <v>41771</v>
          </cell>
          <cell r="BV230" t="str">
            <v/>
          </cell>
          <cell r="BZ230" t="str">
            <v>N2</v>
          </cell>
          <cell r="CA230">
            <v>5</v>
          </cell>
          <cell r="CB230" t="str">
            <v>LÊ THỊ HỒNG THÁI</v>
          </cell>
          <cell r="CC230">
            <v>2</v>
          </cell>
        </row>
        <row r="231">
          <cell r="C231" t="str">
            <v>CNF_224</v>
          </cell>
          <cell r="D231" t="str">
            <v>Vũ Thị Hồng Ngát</v>
          </cell>
          <cell r="E231" t="str">
            <v>Nữ</v>
          </cell>
          <cell r="F231" t="str">
            <v>cf023</v>
          </cell>
          <cell r="G231" t="str">
            <v>Phòng Kinh doanh</v>
          </cell>
          <cell r="H231" t="str">
            <v>Quản lý cửa hàng</v>
          </cell>
          <cell r="I231" t="str">
            <v>181 Giảng Võ, Đống Đa, Hà Nội</v>
          </cell>
          <cell r="J231" t="str">
            <v>14/03/2014</v>
          </cell>
          <cell r="K231">
            <v>14</v>
          </cell>
          <cell r="L231">
            <v>3</v>
          </cell>
          <cell r="M231">
            <v>2014</v>
          </cell>
          <cell r="N231" t="str">
            <v>ON</v>
          </cell>
          <cell r="P231" t="str">
            <v>10/10/1983</v>
          </cell>
          <cell r="Q231">
            <v>10</v>
          </cell>
          <cell r="R231">
            <v>10</v>
          </cell>
          <cell r="S231">
            <v>1983</v>
          </cell>
          <cell r="T231">
            <v>31</v>
          </cell>
          <cell r="V231" t="str">
            <v>A2B Ngõ 6 Kim Mã, Ba Đình, Hà Nội</v>
          </cell>
          <cell r="W231" t="str">
            <v>Nhà TT56 Khu tái Định cư 7,2HA, Hồ Tùng Mậu, Từ Liêm, Hà Nội</v>
          </cell>
          <cell r="X231" t="str">
            <v>0948279266</v>
          </cell>
          <cell r="Z231" t="str">
            <v>ngatvth@canifa.vn</v>
          </cell>
          <cell r="AB231" t="str">
            <v>013511524</v>
          </cell>
          <cell r="AC231" t="str">
            <v>03/03/2013</v>
          </cell>
          <cell r="AD231" t="str">
            <v>Hà Nội</v>
          </cell>
          <cell r="AE231" t="str">
            <v>ĐH</v>
          </cell>
          <cell r="AF231" t="str">
            <v>ĐH Kinh tế Quốc dân</v>
          </cell>
          <cell r="AH231" t="str">
            <v>Quản trị kinh doanh</v>
          </cell>
          <cell r="AI231" t="str">
            <v>2006</v>
          </cell>
          <cell r="AN231">
            <v>1.39</v>
          </cell>
          <cell r="AO231">
            <v>3752999.9999999995</v>
          </cell>
          <cell r="AP231" t="str">
            <v>Chưa</v>
          </cell>
          <cell r="AQ231">
            <v>8500000</v>
          </cell>
          <cell r="AS231">
            <v>10000000</v>
          </cell>
          <cell r="AT231">
            <v>300000</v>
          </cell>
          <cell r="AV231">
            <v>130000</v>
          </cell>
          <cell r="AX231" t="str">
            <v>Thử việc</v>
          </cell>
          <cell r="AY231" t="str">
            <v>02 tháng</v>
          </cell>
          <cell r="AZ231" t="str">
            <v>15/03/2014</v>
          </cell>
          <cell r="BA231" t="str">
            <v>14/05/2014</v>
          </cell>
          <cell r="BB231">
            <v>2</v>
          </cell>
          <cell r="BC231" t="str">
            <v>x</v>
          </cell>
          <cell r="BD231" t="str">
            <v>x</v>
          </cell>
          <cell r="BE231" t="str">
            <v>x</v>
          </cell>
          <cell r="BI231" t="str">
            <v>x</v>
          </cell>
          <cell r="BJ231" t="str">
            <v>x</v>
          </cell>
          <cell r="BL231" t="str">
            <v>Có gia đình</v>
          </cell>
          <cell r="BM231" t="str">
            <v>Nguyễn Khác Huy (1979)</v>
          </cell>
          <cell r="BT231">
            <v>41741</v>
          </cell>
          <cell r="BU231">
            <v>41771</v>
          </cell>
          <cell r="BV231" t="str">
            <v/>
          </cell>
          <cell r="BZ231" t="str">
            <v>N2</v>
          </cell>
          <cell r="CA231">
            <v>14</v>
          </cell>
          <cell r="CB231" t="str">
            <v>VŨ THỊ HỒNG NGÁT</v>
          </cell>
          <cell r="CC231">
            <v>2</v>
          </cell>
        </row>
        <row r="232">
          <cell r="C232" t="str">
            <v>CNF_225</v>
          </cell>
          <cell r="D232" t="str">
            <v>Phạm Văn Nhị</v>
          </cell>
          <cell r="E232" t="str">
            <v>Nam</v>
          </cell>
          <cell r="F232" t="str">
            <v>cf101</v>
          </cell>
          <cell r="G232" t="str">
            <v>BP. Kho vận</v>
          </cell>
          <cell r="H232" t="str">
            <v>Nhân viên lái xe</v>
          </cell>
          <cell r="I232" t="str">
            <v>181 Giảng Võ, Đống Đa, Hà Nội</v>
          </cell>
          <cell r="J232" t="str">
            <v>10/03/2014</v>
          </cell>
          <cell r="K232">
            <v>10</v>
          </cell>
          <cell r="L232">
            <v>3</v>
          </cell>
          <cell r="M232">
            <v>2014</v>
          </cell>
          <cell r="N232" t="str">
            <v>ON</v>
          </cell>
          <cell r="P232" t="str">
            <v>30/12/1990</v>
          </cell>
          <cell r="Q232">
            <v>30</v>
          </cell>
          <cell r="R232">
            <v>12</v>
          </cell>
          <cell r="S232">
            <v>1990</v>
          </cell>
          <cell r="T232">
            <v>24</v>
          </cell>
          <cell r="V232" t="str">
            <v>Đại Cường, Ứng Hòa, Hà Nội</v>
          </cell>
          <cell r="W232" t="str">
            <v>Vạn Phúc, Hà Đông, Hà Nội</v>
          </cell>
          <cell r="X232" t="str">
            <v>0945201267</v>
          </cell>
          <cell r="AB232" t="str">
            <v>112500364</v>
          </cell>
          <cell r="AC232" t="str">
            <v>24/03/2013</v>
          </cell>
          <cell r="AD232" t="str">
            <v>Hà Nội</v>
          </cell>
          <cell r="AE232" t="str">
            <v>NGH</v>
          </cell>
          <cell r="AH232" t="str">
            <v>Lái xe</v>
          </cell>
          <cell r="AN232">
            <v>1.1000000000000001</v>
          </cell>
          <cell r="AO232">
            <v>2970000.0000000005</v>
          </cell>
          <cell r="AP232" t="str">
            <v>Chưa</v>
          </cell>
          <cell r="AQ232">
            <v>5500000</v>
          </cell>
          <cell r="AS232">
            <v>6000000</v>
          </cell>
          <cell r="AT232">
            <v>150000</v>
          </cell>
          <cell r="AW232">
            <v>500000</v>
          </cell>
          <cell r="AX232" t="str">
            <v>chính thức</v>
          </cell>
          <cell r="AY232" t="str">
            <v>06 tháng</v>
          </cell>
          <cell r="AZ232" t="str">
            <v>10/04/2014</v>
          </cell>
          <cell r="BA232" t="str">
            <v>09/10/2014</v>
          </cell>
          <cell r="BB232">
            <v>6.0666666666666664</v>
          </cell>
          <cell r="BC232" t="str">
            <v>x</v>
          </cell>
          <cell r="BD232" t="str">
            <v>x</v>
          </cell>
          <cell r="BE232" t="str">
            <v>x</v>
          </cell>
          <cell r="BF232" t="str">
            <v>x</v>
          </cell>
          <cell r="BG232" t="str">
            <v>x</v>
          </cell>
          <cell r="BH232" t="str">
            <v>x</v>
          </cell>
          <cell r="BI232" t="str">
            <v>x</v>
          </cell>
          <cell r="BL232" t="str">
            <v>Độc thân</v>
          </cell>
          <cell r="BT232" t="str">
            <v/>
          </cell>
          <cell r="BU232" t="str">
            <v/>
          </cell>
          <cell r="BV232">
            <v>41901</v>
          </cell>
          <cell r="BZ232" t="str">
            <v>N1</v>
          </cell>
          <cell r="CA232">
            <v>4</v>
          </cell>
          <cell r="CB232" t="str">
            <v>PHẠM VĂN NHỊ</v>
          </cell>
          <cell r="CC232">
            <v>2</v>
          </cell>
        </row>
        <row r="233">
          <cell r="C233" t="str">
            <v>CNF_226</v>
          </cell>
          <cell r="D233" t="str">
            <v>Bùi Văn Châu</v>
          </cell>
          <cell r="E233" t="str">
            <v>Nam</v>
          </cell>
          <cell r="F233" t="str">
            <v>cf104</v>
          </cell>
          <cell r="G233" t="str">
            <v>BP. IT</v>
          </cell>
          <cell r="H233" t="str">
            <v>Nhân viên IT</v>
          </cell>
          <cell r="I233" t="str">
            <v>181 Giảng Võ, Đống Đa, Hà Nội</v>
          </cell>
          <cell r="J233" t="str">
            <v>24/03/2014</v>
          </cell>
          <cell r="K233">
            <v>24</v>
          </cell>
          <cell r="L233">
            <v>3</v>
          </cell>
          <cell r="M233">
            <v>2014</v>
          </cell>
          <cell r="N233" t="str">
            <v>OFF</v>
          </cell>
          <cell r="O233" t="str">
            <v>26/03/2014</v>
          </cell>
          <cell r="P233" t="str">
            <v>19/03/1987</v>
          </cell>
          <cell r="Q233">
            <v>19</v>
          </cell>
          <cell r="R233">
            <v>3</v>
          </cell>
          <cell r="S233">
            <v>1987</v>
          </cell>
          <cell r="T233">
            <v>27</v>
          </cell>
          <cell r="V233" t="str">
            <v>Cáp Thủy, An Thịnh, Lương Tài, Bắc Ninh</v>
          </cell>
          <cell r="W233" t="str">
            <v>Ngõ 79 Mễ Trì Thượng, Từ Liêm, Hà Nội</v>
          </cell>
          <cell r="X233" t="str">
            <v>0973839006</v>
          </cell>
          <cell r="Z233" t="str">
            <v>chaubv@canifa.vn</v>
          </cell>
          <cell r="AB233" t="str">
            <v>125274243</v>
          </cell>
          <cell r="AC233" t="str">
            <v>16/08/2007</v>
          </cell>
          <cell r="AD233" t="str">
            <v>Bắc Ninh</v>
          </cell>
          <cell r="AE233" t="str">
            <v>ĐH</v>
          </cell>
          <cell r="AF233" t="str">
            <v>Đại học Giao thông vận tải</v>
          </cell>
          <cell r="AH233" t="str">
            <v>Công nghệ thông tin</v>
          </cell>
          <cell r="AI233">
            <v>2011</v>
          </cell>
          <cell r="AN233">
            <v>1.39</v>
          </cell>
          <cell r="AO233">
            <v>3752999.9999999995</v>
          </cell>
          <cell r="AP233" t="str">
            <v>Chưa</v>
          </cell>
          <cell r="AQ233">
            <v>5525000</v>
          </cell>
          <cell r="AS233">
            <v>6500000</v>
          </cell>
          <cell r="AV233">
            <v>130000</v>
          </cell>
          <cell r="AX233" t="str">
            <v>chấm dứt HĐLĐ</v>
          </cell>
          <cell r="AY233" t="str">
            <v>02 tháng</v>
          </cell>
          <cell r="AZ233" t="str">
            <v>24/03/2014</v>
          </cell>
          <cell r="BA233" t="str">
            <v>23/05/2014</v>
          </cell>
          <cell r="BB233">
            <v>2</v>
          </cell>
          <cell r="BL233" t="str">
            <v>Độc thân</v>
          </cell>
          <cell r="BT233" t="str">
            <v/>
          </cell>
          <cell r="BU233" t="str">
            <v/>
          </cell>
          <cell r="BV233" t="str">
            <v/>
          </cell>
          <cell r="BZ233" t="str">
            <v>N2</v>
          </cell>
          <cell r="CA233">
            <v>7</v>
          </cell>
          <cell r="CB233" t="str">
            <v>BÙI VĂN CHÂU</v>
          </cell>
          <cell r="CC233" t="str">
            <v>-</v>
          </cell>
        </row>
        <row r="234">
          <cell r="C234" t="str">
            <v>CNF_227</v>
          </cell>
          <cell r="D234" t="str">
            <v>Nguyễn Diệu Linh</v>
          </cell>
          <cell r="E234" t="str">
            <v>Nữ</v>
          </cell>
          <cell r="F234" t="str">
            <v>cf117</v>
          </cell>
          <cell r="G234" t="str">
            <v>BP.Chăm sóc khách hàng</v>
          </cell>
          <cell r="H234" t="str">
            <v>Khách hàng bí mật</v>
          </cell>
          <cell r="I234" t="str">
            <v>181 Giảng Võ, Đống Đa, Hà Nội</v>
          </cell>
          <cell r="J234" t="str">
            <v>24/03/2014</v>
          </cell>
          <cell r="K234">
            <v>24</v>
          </cell>
          <cell r="L234">
            <v>3</v>
          </cell>
          <cell r="M234">
            <v>2014</v>
          </cell>
          <cell r="N234" t="str">
            <v>ON</v>
          </cell>
          <cell r="P234" t="str">
            <v>01/07/1992</v>
          </cell>
          <cell r="Q234">
            <v>1</v>
          </cell>
          <cell r="R234">
            <v>7</v>
          </cell>
          <cell r="S234">
            <v>1992</v>
          </cell>
          <cell r="T234">
            <v>22</v>
          </cell>
          <cell r="V234" t="str">
            <v>Tân Mỹ, Mỹ Đình, Từ Liêm, Hà Nội</v>
          </cell>
          <cell r="W234" t="str">
            <v>Số 28/16/57 Đỗ Xuân Hợp, Mỹ Đình, Từ Liêm, Hà Nội</v>
          </cell>
          <cell r="X234" t="str">
            <v>01664195918</v>
          </cell>
          <cell r="AB234" t="str">
            <v>151904519</v>
          </cell>
          <cell r="AC234" t="str">
            <v>05/07/2010</v>
          </cell>
          <cell r="AD234" t="str">
            <v>Thái Bình</v>
          </cell>
          <cell r="AE234" t="str">
            <v>ĐH</v>
          </cell>
          <cell r="AF234" t="str">
            <v>Đại học Ngoại Thương</v>
          </cell>
          <cell r="AH234" t="str">
            <v>Kinh tế đối ngoại</v>
          </cell>
          <cell r="AI234">
            <v>2014</v>
          </cell>
          <cell r="AS234">
            <v>150000</v>
          </cell>
          <cell r="AX234" t="str">
            <v>Cộng tác viên</v>
          </cell>
          <cell r="AY234" t="str">
            <v>01 tháng</v>
          </cell>
          <cell r="AZ234" t="str">
            <v>24/03/2014</v>
          </cell>
          <cell r="BA234" t="str">
            <v>23/04/2014</v>
          </cell>
          <cell r="BB234">
            <v>1</v>
          </cell>
          <cell r="BD234" t="str">
            <v>x</v>
          </cell>
          <cell r="BE234" t="str">
            <v>x</v>
          </cell>
          <cell r="BF234" t="str">
            <v>x</v>
          </cell>
          <cell r="BG234" t="str">
            <v>x</v>
          </cell>
          <cell r="BI234" t="str">
            <v>x</v>
          </cell>
          <cell r="BJ234" t="str">
            <v>x</v>
          </cell>
          <cell r="BL234" t="str">
            <v>Độc thân</v>
          </cell>
          <cell r="BT234" t="str">
            <v/>
          </cell>
          <cell r="BU234" t="str">
            <v/>
          </cell>
          <cell r="BV234">
            <v>41732</v>
          </cell>
          <cell r="CA234">
            <v>17</v>
          </cell>
          <cell r="CB234" t="str">
            <v>NGUYỄN DIỆU LINH</v>
          </cell>
          <cell r="CC234">
            <v>1</v>
          </cell>
        </row>
        <row r="235">
          <cell r="C235" t="str">
            <v>CNF_228</v>
          </cell>
          <cell r="D235" t="str">
            <v>Nguyễn Anh Vũ</v>
          </cell>
          <cell r="E235" t="str">
            <v>Nam</v>
          </cell>
          <cell r="F235" t="str">
            <v>cf117</v>
          </cell>
          <cell r="G235" t="str">
            <v>BP.Chăm sóc khách hàng</v>
          </cell>
          <cell r="H235" t="str">
            <v>Khách hàng bí mật</v>
          </cell>
          <cell r="I235" t="str">
            <v>181 Giảng Võ, Đống Đa, Hà Nội</v>
          </cell>
          <cell r="J235" t="str">
            <v>24/03/2014</v>
          </cell>
          <cell r="K235">
            <v>24</v>
          </cell>
          <cell r="L235">
            <v>3</v>
          </cell>
          <cell r="M235">
            <v>2014</v>
          </cell>
          <cell r="N235" t="str">
            <v>ON</v>
          </cell>
          <cell r="P235" t="str">
            <v>04/04/1988</v>
          </cell>
          <cell r="Q235">
            <v>4</v>
          </cell>
          <cell r="R235">
            <v>4</v>
          </cell>
          <cell r="S235">
            <v>1988</v>
          </cell>
          <cell r="T235">
            <v>26</v>
          </cell>
          <cell r="V235" t="str">
            <v>Nhà 3 ngõ 17 đường Tăng Thiết Giáp, Cổ Nhuế, Từ Liêm, Hà Nội</v>
          </cell>
          <cell r="W235" t="str">
            <v>Nhà 3 ngõ 17 đường Tăng Thiết Giáp, Cổ Nhuế, Từ Liêm, Hà Nội</v>
          </cell>
          <cell r="X235" t="str">
            <v>0964486655</v>
          </cell>
          <cell r="AB235" t="str">
            <v>012574894</v>
          </cell>
          <cell r="AC235" t="str">
            <v>15/07/2013</v>
          </cell>
          <cell r="AD235" t="str">
            <v>Hà Nội</v>
          </cell>
          <cell r="AE235" t="str">
            <v>ĐH</v>
          </cell>
          <cell r="AF235" t="str">
            <v>Đại học Thương Mại</v>
          </cell>
          <cell r="AH235" t="str">
            <v>Kinh tế</v>
          </cell>
          <cell r="AI235">
            <v>2010</v>
          </cell>
          <cell r="AS235">
            <v>150000</v>
          </cell>
          <cell r="AX235" t="str">
            <v>Cộng tác viên</v>
          </cell>
          <cell r="AY235" t="str">
            <v>01 tháng</v>
          </cell>
          <cell r="AZ235" t="str">
            <v>24/03/2014</v>
          </cell>
          <cell r="BA235" t="str">
            <v>23/04/2014</v>
          </cell>
          <cell r="BB235">
            <v>1</v>
          </cell>
          <cell r="BD235" t="str">
            <v>x</v>
          </cell>
          <cell r="BE235" t="str">
            <v>x</v>
          </cell>
          <cell r="BI235" t="str">
            <v>x</v>
          </cell>
          <cell r="BL235" t="str">
            <v>Độc thân</v>
          </cell>
          <cell r="BT235" t="str">
            <v/>
          </cell>
          <cell r="BU235" t="str">
            <v/>
          </cell>
          <cell r="BV235">
            <v>41732</v>
          </cell>
          <cell r="CA235">
            <v>17</v>
          </cell>
          <cell r="CB235" t="str">
            <v>NGUYỄN ANH VŨ</v>
          </cell>
          <cell r="CC235">
            <v>1</v>
          </cell>
        </row>
        <row r="236">
          <cell r="C236" t="str">
            <v>CNF_229</v>
          </cell>
          <cell r="D236" t="str">
            <v>Phạm Thị Vân Anh</v>
          </cell>
          <cell r="E236" t="str">
            <v>Nữ</v>
          </cell>
          <cell r="F236" t="str">
            <v>cf117</v>
          </cell>
          <cell r="G236" t="str">
            <v>BP.Chăm sóc khách hàng</v>
          </cell>
          <cell r="H236" t="str">
            <v>Khách hàng bí mật</v>
          </cell>
          <cell r="I236" t="str">
            <v>181 Giảng Võ, Đống Đa, Hà Nội</v>
          </cell>
          <cell r="J236" t="str">
            <v>24/03/2014</v>
          </cell>
          <cell r="K236">
            <v>24</v>
          </cell>
          <cell r="L236">
            <v>3</v>
          </cell>
          <cell r="M236">
            <v>2014</v>
          </cell>
          <cell r="N236" t="str">
            <v>ON</v>
          </cell>
          <cell r="P236" t="str">
            <v>28/07/1991</v>
          </cell>
          <cell r="Q236">
            <v>28</v>
          </cell>
          <cell r="R236">
            <v>7</v>
          </cell>
          <cell r="S236">
            <v>1991</v>
          </cell>
          <cell r="T236">
            <v>23</v>
          </cell>
          <cell r="V236" t="str">
            <v>Thị trấn Phố Lu, huyện Bảo Thắng, tỉnh Lào Cai</v>
          </cell>
          <cell r="W236" t="str">
            <v>SN 22 ngách 5 ngõ 162A Tôn Đức Thắng, Đống Đa, Hà Nội</v>
          </cell>
          <cell r="X236" t="str">
            <v>01662871991</v>
          </cell>
          <cell r="AB236" t="str">
            <v>063316392</v>
          </cell>
          <cell r="AC236" t="str">
            <v>18/04/2008</v>
          </cell>
          <cell r="AD236" t="str">
            <v>Lào Cai</v>
          </cell>
          <cell r="AE236" t="str">
            <v>ĐH</v>
          </cell>
          <cell r="AF236" t="str">
            <v>Đại học kinh tế quốc dân</v>
          </cell>
          <cell r="AH236" t="str">
            <v>Quản trị kinh doanh thương mại</v>
          </cell>
          <cell r="AI236">
            <v>2014</v>
          </cell>
          <cell r="AS236">
            <v>150000</v>
          </cell>
          <cell r="AX236" t="str">
            <v>Cộng tác viên</v>
          </cell>
          <cell r="AY236" t="str">
            <v>01 tháng</v>
          </cell>
          <cell r="AZ236" t="str">
            <v>24/03/2014</v>
          </cell>
          <cell r="BA236" t="str">
            <v>23/04/2014</v>
          </cell>
          <cell r="BB236">
            <v>1</v>
          </cell>
          <cell r="BE236" t="str">
            <v>x</v>
          </cell>
          <cell r="BF236" t="str">
            <v>x</v>
          </cell>
          <cell r="BG236" t="str">
            <v>x</v>
          </cell>
          <cell r="BH236" t="str">
            <v>x</v>
          </cell>
          <cell r="BI236" t="str">
            <v>x</v>
          </cell>
          <cell r="BJ236" t="str">
            <v>x</v>
          </cell>
          <cell r="BL236" t="str">
            <v>Có gia đình</v>
          </cell>
          <cell r="BM236" t="str">
            <v>Trần Đức Anh (1983)</v>
          </cell>
          <cell r="BT236" t="str">
            <v/>
          </cell>
          <cell r="BU236" t="str">
            <v/>
          </cell>
          <cell r="BV236">
            <v>41732</v>
          </cell>
          <cell r="CA236">
            <v>17</v>
          </cell>
          <cell r="CB236" t="str">
            <v>PHẠM THỊ VÂN ANH</v>
          </cell>
          <cell r="CC236">
            <v>1</v>
          </cell>
        </row>
        <row r="237">
          <cell r="C237" t="str">
            <v>CNF_230</v>
          </cell>
          <cell r="D237" t="str">
            <v>Nguyễn Thị Lan</v>
          </cell>
          <cell r="E237" t="str">
            <v>Nữ</v>
          </cell>
          <cell r="F237" t="str">
            <v>cf003</v>
          </cell>
          <cell r="G237" t="str">
            <v>Khối Mua và Cung ứng</v>
          </cell>
          <cell r="H237" t="str">
            <v>Nhân viên Admin bộ phận Cung ứng</v>
          </cell>
          <cell r="I237" t="str">
            <v>181 Giảng Võ, Đống Đa, Hà Nội</v>
          </cell>
          <cell r="J237" t="str">
            <v>19/03/2014</v>
          </cell>
          <cell r="K237">
            <v>19</v>
          </cell>
          <cell r="L237">
            <v>3</v>
          </cell>
          <cell r="M237">
            <v>2014</v>
          </cell>
          <cell r="N237" t="str">
            <v>ON</v>
          </cell>
          <cell r="P237" t="str">
            <v>19/11/1990</v>
          </cell>
          <cell r="Q237">
            <v>19</v>
          </cell>
          <cell r="R237">
            <v>11</v>
          </cell>
          <cell r="S237">
            <v>1990</v>
          </cell>
          <cell r="T237">
            <v>24</v>
          </cell>
          <cell r="V237" t="str">
            <v>Tổ dân phố số 03, phường Yên Nghĩa, quận Hà Đông, TP Hà Nội</v>
          </cell>
          <cell r="W237" t="str">
            <v>Tổ dân phố số 03, phường Yên Nghĩa, quận Hà Đông, TP Hà Nội</v>
          </cell>
          <cell r="X237" t="str">
            <v>01676515512</v>
          </cell>
          <cell r="AB237" t="str">
            <v>112166600</v>
          </cell>
          <cell r="AC237" t="str">
            <v>15/05/2005</v>
          </cell>
          <cell r="AD237" t="str">
            <v>Hà Tây</v>
          </cell>
          <cell r="AE237" t="str">
            <v>ĐH</v>
          </cell>
          <cell r="AF237" t="str">
            <v>Đại học Thương Mai</v>
          </cell>
          <cell r="AH237" t="str">
            <v>Quản trị doanh nghiệp thương mại</v>
          </cell>
          <cell r="AI237">
            <v>2014</v>
          </cell>
          <cell r="AN237">
            <v>1.39</v>
          </cell>
          <cell r="AO237">
            <v>3752999.9999999995</v>
          </cell>
          <cell r="AQ237">
            <v>3400000</v>
          </cell>
          <cell r="AS237">
            <v>4000000</v>
          </cell>
          <cell r="AV237">
            <v>130000</v>
          </cell>
          <cell r="AX237" t="str">
            <v>Thử việc</v>
          </cell>
          <cell r="AY237" t="str">
            <v>02 tháng</v>
          </cell>
          <cell r="AZ237" t="str">
            <v>19/03/2014</v>
          </cell>
          <cell r="BA237" t="str">
            <v>18/05/2014</v>
          </cell>
          <cell r="BB237">
            <v>2</v>
          </cell>
          <cell r="BC237" t="str">
            <v>x</v>
          </cell>
          <cell r="BD237" t="str">
            <v>x</v>
          </cell>
          <cell r="BE237" t="str">
            <v>x</v>
          </cell>
          <cell r="BF237" t="str">
            <v>x</v>
          </cell>
          <cell r="BG237" t="str">
            <v>x</v>
          </cell>
          <cell r="BH237" t="str">
            <v>x</v>
          </cell>
          <cell r="BI237" t="str">
            <v>x</v>
          </cell>
          <cell r="BJ237" t="str">
            <v>x</v>
          </cell>
          <cell r="BL237" t="str">
            <v>Độc thân</v>
          </cell>
          <cell r="BT237">
            <v>41745</v>
          </cell>
          <cell r="BU237">
            <v>41775</v>
          </cell>
          <cell r="BV237" t="str">
            <v/>
          </cell>
          <cell r="BZ237" t="str">
            <v>N2</v>
          </cell>
          <cell r="CA237">
            <v>13</v>
          </cell>
          <cell r="CB237" t="str">
            <v>NGUYỄN THỊ LAN</v>
          </cell>
          <cell r="CC237">
            <v>2</v>
          </cell>
        </row>
        <row r="238">
          <cell r="C238" t="str">
            <v>CNF_231</v>
          </cell>
          <cell r="D238" t="str">
            <v>Nguyễn Khắc Hiển</v>
          </cell>
          <cell r="E238" t="str">
            <v>Nam</v>
          </cell>
          <cell r="F238" t="str">
            <v>cf103</v>
          </cell>
          <cell r="G238" t="str">
            <v>BP. Hành chính - QTVP</v>
          </cell>
          <cell r="H238" t="str">
            <v>Nhân viên thi công điện và sửa chữa cơ sở hạ tầng</v>
          </cell>
          <cell r="I238" t="str">
            <v>181 Giảng Võ, Đống Đa, Hà Nội</v>
          </cell>
          <cell r="J238" t="str">
            <v>01/04/2014</v>
          </cell>
          <cell r="K238">
            <v>1</v>
          </cell>
          <cell r="L238">
            <v>4</v>
          </cell>
          <cell r="M238">
            <v>2014</v>
          </cell>
          <cell r="N238" t="str">
            <v>ON</v>
          </cell>
          <cell r="P238" t="str">
            <v>21/05/1986</v>
          </cell>
          <cell r="Q238">
            <v>21</v>
          </cell>
          <cell r="R238">
            <v>5</v>
          </cell>
          <cell r="S238">
            <v>1986</v>
          </cell>
          <cell r="T238">
            <v>28</v>
          </cell>
          <cell r="V238" t="str">
            <v xml:space="preserve">Xóm Đoài, Kim Nỗ, Đông Anh, Hà Nội </v>
          </cell>
          <cell r="W238" t="str">
            <v xml:space="preserve">Xóm Đoài, Kim Nỗ, Đông Anh, Hà Nội </v>
          </cell>
          <cell r="X238" t="str">
            <v>0988735638</v>
          </cell>
          <cell r="AB238" t="str">
            <v>012384505</v>
          </cell>
          <cell r="AC238" t="str">
            <v>10/11/2010</v>
          </cell>
          <cell r="AD238" t="str">
            <v>Hà Nội</v>
          </cell>
          <cell r="AE238" t="str">
            <v>CĐ</v>
          </cell>
          <cell r="AF238" t="str">
            <v>Đại học Kinh tế kỹ thuật công nghiệp Hà Nội</v>
          </cell>
          <cell r="AH238" t="str">
            <v>Điện - tự động hóa XNCN</v>
          </cell>
          <cell r="AI238">
            <v>2009</v>
          </cell>
          <cell r="AN238">
            <v>1.39</v>
          </cell>
          <cell r="AO238">
            <v>3752999.9999999995</v>
          </cell>
          <cell r="AQ238">
            <v>5100000</v>
          </cell>
          <cell r="AS238">
            <v>6000000</v>
          </cell>
          <cell r="AT238">
            <v>100000</v>
          </cell>
          <cell r="AU238">
            <v>500000</v>
          </cell>
          <cell r="AV238">
            <v>130000</v>
          </cell>
          <cell r="AX238" t="str">
            <v>Thử việc</v>
          </cell>
          <cell r="AY238" t="str">
            <v>02 tháng</v>
          </cell>
          <cell r="AZ238" t="str">
            <v>01/04/2014</v>
          </cell>
          <cell r="BA238" t="str">
            <v>31/05/2014</v>
          </cell>
          <cell r="BB238">
            <v>2</v>
          </cell>
          <cell r="BC238" t="str">
            <v>x</v>
          </cell>
          <cell r="BD238" t="str">
            <v>x</v>
          </cell>
          <cell r="BE238" t="str">
            <v>x</v>
          </cell>
          <cell r="BF238" t="str">
            <v>x</v>
          </cell>
          <cell r="BG238" t="str">
            <v>x</v>
          </cell>
          <cell r="BH238" t="str">
            <v>x</v>
          </cell>
          <cell r="BI238" t="str">
            <v>x</v>
          </cell>
          <cell r="BJ238" t="str">
            <v>x</v>
          </cell>
          <cell r="BL238" t="str">
            <v>Có gia đình</v>
          </cell>
          <cell r="BM238" t="str">
            <v>Nguyễn Thị Dung (1988)</v>
          </cell>
          <cell r="BN238" t="str">
            <v>Nguyễn Khắc Đạt</v>
          </cell>
          <cell r="BO238">
            <v>2012</v>
          </cell>
          <cell r="BT238">
            <v>41758</v>
          </cell>
          <cell r="BU238">
            <v>41788</v>
          </cell>
          <cell r="BV238" t="str">
            <v/>
          </cell>
          <cell r="BZ238" t="str">
            <v>N2</v>
          </cell>
          <cell r="CA238">
            <v>6</v>
          </cell>
          <cell r="CB238" t="str">
            <v>NGUYỄN KHẮC HIỂN</v>
          </cell>
          <cell r="CC238">
            <v>1</v>
          </cell>
        </row>
        <row r="239">
          <cell r="C239" t="str">
            <v>CNF_232</v>
          </cell>
          <cell r="D239" t="str">
            <v>Hoàng Phương Duyên</v>
          </cell>
          <cell r="E239" t="str">
            <v>Nữ</v>
          </cell>
          <cell r="F239" t="str">
            <v>cf107</v>
          </cell>
          <cell r="G239" t="str">
            <v>BP. Kỹ thuật vải</v>
          </cell>
          <cell r="H239" t="str">
            <v>Nhân viên Viết tài liệu kỹ thuật</v>
          </cell>
          <cell r="I239" t="str">
            <v>181 Giảng Võ, Đống Đa, Hà Nội</v>
          </cell>
          <cell r="J239" t="str">
            <v>01/04/2014</v>
          </cell>
          <cell r="K239">
            <v>1</v>
          </cell>
          <cell r="L239">
            <v>4</v>
          </cell>
          <cell r="M239">
            <v>2014</v>
          </cell>
          <cell r="N239" t="str">
            <v>ON</v>
          </cell>
          <cell r="P239" t="str">
            <v>27/09/1992</v>
          </cell>
          <cell r="Q239">
            <v>27</v>
          </cell>
          <cell r="R239">
            <v>9</v>
          </cell>
          <cell r="S239">
            <v>1992</v>
          </cell>
          <cell r="T239">
            <v>22</v>
          </cell>
          <cell r="V239" t="str">
            <v>Đại Xuyên, Phú Xuyên, Hà Nội</v>
          </cell>
          <cell r="W239" t="str">
            <v>28 phố Nam Dư, Lĩnh Nam, Hoàng Mai, Hà Nội</v>
          </cell>
          <cell r="X239" t="str">
            <v>0983647962</v>
          </cell>
          <cell r="AB239" t="str">
            <v>017109947</v>
          </cell>
          <cell r="AC239" t="str">
            <v>01/02/2010</v>
          </cell>
          <cell r="AD239" t="str">
            <v>Hà Nội</v>
          </cell>
          <cell r="AE239" t="str">
            <v>CĐ</v>
          </cell>
          <cell r="AF239" t="str">
            <v>Đại học Kinh tế kỹ thuật công nghiệp</v>
          </cell>
          <cell r="AH239" t="str">
            <v>Công nghệ may</v>
          </cell>
          <cell r="AI239">
            <v>2013</v>
          </cell>
          <cell r="AN239">
            <v>1.39</v>
          </cell>
          <cell r="AO239">
            <v>3752999.9999999995</v>
          </cell>
          <cell r="AQ239">
            <v>4250000</v>
          </cell>
          <cell r="AS239">
            <v>5000000</v>
          </cell>
          <cell r="AV239">
            <v>130000</v>
          </cell>
          <cell r="AX239" t="str">
            <v>Thử việc</v>
          </cell>
          <cell r="AY239" t="str">
            <v>02 tháng</v>
          </cell>
          <cell r="AZ239" t="str">
            <v>01/04/2014</v>
          </cell>
          <cell r="BA239" t="str">
            <v>31/05/2014</v>
          </cell>
          <cell r="BB239">
            <v>2</v>
          </cell>
          <cell r="BC239" t="str">
            <v>x</v>
          </cell>
          <cell r="BD239" t="str">
            <v>x</v>
          </cell>
          <cell r="BE239" t="str">
            <v>x</v>
          </cell>
          <cell r="BF239" t="str">
            <v>x</v>
          </cell>
          <cell r="BG239" t="str">
            <v>x</v>
          </cell>
          <cell r="BH239" t="str">
            <v>x</v>
          </cell>
          <cell r="BI239" t="str">
            <v>x</v>
          </cell>
          <cell r="BJ239" t="str">
            <v>x</v>
          </cell>
          <cell r="BL239" t="str">
            <v>Độc thân</v>
          </cell>
          <cell r="BT239">
            <v>41758</v>
          </cell>
          <cell r="BU239">
            <v>41788</v>
          </cell>
          <cell r="BV239" t="str">
            <v/>
          </cell>
          <cell r="BZ239" t="str">
            <v>N2</v>
          </cell>
          <cell r="CA239">
            <v>11</v>
          </cell>
          <cell r="CB239" t="str">
            <v>HOÀNG PHƯƠNG DUYÊN</v>
          </cell>
          <cell r="CC239">
            <v>1</v>
          </cell>
        </row>
        <row r="240">
          <cell r="C240" t="str">
            <v>CNF_233</v>
          </cell>
          <cell r="D240" t="str">
            <v>Trịnh Hữu Cường</v>
          </cell>
          <cell r="E240" t="str">
            <v>Nam</v>
          </cell>
          <cell r="F240" t="str">
            <v>cf023</v>
          </cell>
          <cell r="G240" t="str">
            <v>Phòng Kinh doanh</v>
          </cell>
          <cell r="H240" t="str">
            <v>Nhân viên Giám sát</v>
          </cell>
          <cell r="I240" t="str">
            <v>181 Giảng Võ, Đống Đa, Hà Nội</v>
          </cell>
          <cell r="J240" t="str">
            <v>01/04/2014</v>
          </cell>
          <cell r="K240">
            <v>1</v>
          </cell>
          <cell r="L240">
            <v>4</v>
          </cell>
          <cell r="M240">
            <v>2014</v>
          </cell>
          <cell r="N240" t="str">
            <v>ON</v>
          </cell>
          <cell r="P240" t="str">
            <v>07/08/1982</v>
          </cell>
          <cell r="Q240">
            <v>7</v>
          </cell>
          <cell r="R240">
            <v>8</v>
          </cell>
          <cell r="S240">
            <v>1982</v>
          </cell>
          <cell r="T240">
            <v>32</v>
          </cell>
          <cell r="V240" t="str">
            <v>Dân Lý, Triệu Sơn, Thanh Hóa</v>
          </cell>
          <cell r="W240" t="str">
            <v>Dương Quảng Hàm, Cầu Giấy, Hà Nội</v>
          </cell>
          <cell r="X240" t="str">
            <v>0932888919</v>
          </cell>
          <cell r="AB240" t="str">
            <v>172308809</v>
          </cell>
          <cell r="AC240" t="str">
            <v>17/07/2007</v>
          </cell>
          <cell r="AD240" t="str">
            <v>Thanh Hóa</v>
          </cell>
          <cell r="AE240" t="str">
            <v>ĐH</v>
          </cell>
          <cell r="AF240" t="str">
            <v>ĐH Quốc gia HN</v>
          </cell>
          <cell r="AH240" t="str">
            <v>Tiếng Anh</v>
          </cell>
          <cell r="AI240">
            <v>2008</v>
          </cell>
          <cell r="AN240">
            <v>1.39</v>
          </cell>
          <cell r="AO240">
            <v>3752999.9999999995</v>
          </cell>
          <cell r="AQ240">
            <v>11000000</v>
          </cell>
          <cell r="AS240" t="str">
            <v>Lương+dthu (sau đánh giá)</v>
          </cell>
          <cell r="AT240">
            <v>300000</v>
          </cell>
          <cell r="AV240">
            <v>130000</v>
          </cell>
          <cell r="AX240" t="str">
            <v>Thử việc</v>
          </cell>
          <cell r="AY240" t="str">
            <v>02 tháng</v>
          </cell>
          <cell r="AZ240" t="str">
            <v>01/04/2014</v>
          </cell>
          <cell r="BA240" t="str">
            <v>31/05/2014</v>
          </cell>
          <cell r="BB240">
            <v>2</v>
          </cell>
          <cell r="BC240" t="str">
            <v>x</v>
          </cell>
          <cell r="BD240" t="str">
            <v>x</v>
          </cell>
          <cell r="BE240" t="str">
            <v>x</v>
          </cell>
          <cell r="BF240" t="str">
            <v>x</v>
          </cell>
          <cell r="BH240" t="str">
            <v>x</v>
          </cell>
          <cell r="BI240" t="str">
            <v>x</v>
          </cell>
          <cell r="BL240" t="str">
            <v>Độc thân</v>
          </cell>
          <cell r="BT240">
            <v>41758</v>
          </cell>
          <cell r="BU240">
            <v>41788</v>
          </cell>
          <cell r="BV240" t="str">
            <v/>
          </cell>
          <cell r="BZ240" t="str">
            <v>N2</v>
          </cell>
          <cell r="CA240">
            <v>14</v>
          </cell>
          <cell r="CB240" t="str">
            <v>TRỊNH HỮU CƯỜNG</v>
          </cell>
          <cell r="CC240">
            <v>1</v>
          </cell>
        </row>
        <row r="241">
          <cell r="C241" t="str">
            <v>CNF_234</v>
          </cell>
          <cell r="D241" t="str">
            <v>Nguyễn Thị Thùy Dương</v>
          </cell>
          <cell r="E241" t="str">
            <v>Nữ</v>
          </cell>
          <cell r="F241" t="str">
            <v>cf103</v>
          </cell>
          <cell r="G241" t="str">
            <v>BP. Hành chính - QTVP</v>
          </cell>
          <cell r="H241" t="str">
            <v>Nhân viên Hành chính Tổng hợp</v>
          </cell>
          <cell r="I241" t="str">
            <v>181 Giảng Võ, Đống Đa, Hà Nội</v>
          </cell>
          <cell r="J241" t="str">
            <v>07/04/2014</v>
          </cell>
          <cell r="K241">
            <v>7</v>
          </cell>
          <cell r="L241">
            <v>4</v>
          </cell>
          <cell r="M241">
            <v>2014</v>
          </cell>
          <cell r="N241" t="str">
            <v>ON</v>
          </cell>
          <cell r="P241" t="str">
            <v>27/12/1989</v>
          </cell>
          <cell r="Q241">
            <v>27</v>
          </cell>
          <cell r="R241">
            <v>12</v>
          </cell>
          <cell r="S241">
            <v>1989</v>
          </cell>
          <cell r="T241">
            <v>25</v>
          </cell>
          <cell r="V241" t="str">
            <v>P2615, CT5, Xa La, Hà Đông, Hà Nội</v>
          </cell>
          <cell r="W241" t="str">
            <v>P2615, CT5, Xa La, Hà Đông, Hà Nội</v>
          </cell>
          <cell r="X241" t="str">
            <v>0976496136</v>
          </cell>
          <cell r="Z241" t="str">
            <v>duongntt@canifa.vn</v>
          </cell>
          <cell r="AA241" t="str">
            <v>duong_hc.canifa</v>
          </cell>
          <cell r="AB241" t="str">
            <v>113324524</v>
          </cell>
          <cell r="AC241" t="str">
            <v>14/04/2005</v>
          </cell>
          <cell r="AD241" t="str">
            <v>Hòa Bình</v>
          </cell>
          <cell r="AE241" t="str">
            <v>ĐH</v>
          </cell>
          <cell r="AF241" t="str">
            <v>Đại học kinh tế- ĐHQGHN</v>
          </cell>
          <cell r="AH241" t="str">
            <v>Quản trịnh kinh doanh</v>
          </cell>
          <cell r="AI241">
            <v>2011</v>
          </cell>
          <cell r="AN241">
            <v>1.39</v>
          </cell>
          <cell r="AO241">
            <v>3752999.9999999995</v>
          </cell>
          <cell r="AQ241">
            <v>5525000</v>
          </cell>
          <cell r="AS241">
            <v>6500000</v>
          </cell>
          <cell r="AV241">
            <v>130000</v>
          </cell>
          <cell r="AX241" t="str">
            <v>Thử việc</v>
          </cell>
          <cell r="AY241" t="str">
            <v>02 tháng</v>
          </cell>
          <cell r="AZ241" t="str">
            <v>07/04/2014</v>
          </cell>
          <cell r="BA241" t="str">
            <v>06/06/2014</v>
          </cell>
          <cell r="BB241">
            <v>2</v>
          </cell>
          <cell r="BC241" t="str">
            <v>x</v>
          </cell>
          <cell r="BD241" t="str">
            <v>x</v>
          </cell>
          <cell r="BE241" t="str">
            <v>x</v>
          </cell>
          <cell r="BG241" t="str">
            <v>x</v>
          </cell>
          <cell r="BH241" t="str">
            <v>x</v>
          </cell>
          <cell r="BL241" t="str">
            <v>Độc thân</v>
          </cell>
          <cell r="BT241">
            <v>41764</v>
          </cell>
          <cell r="BU241">
            <v>41794</v>
          </cell>
          <cell r="BV241" t="str">
            <v/>
          </cell>
          <cell r="BZ241" t="str">
            <v>N2</v>
          </cell>
          <cell r="CA241">
            <v>6</v>
          </cell>
          <cell r="CB241" t="str">
            <v>NGUYỄN THỊ THÙY DƯƠNG</v>
          </cell>
          <cell r="CC241">
            <v>1</v>
          </cell>
        </row>
        <row r="242">
          <cell r="C242" t="str">
            <v>CNF_235</v>
          </cell>
          <cell r="D242" t="str">
            <v>Trương Ngọc Diệp</v>
          </cell>
          <cell r="E242" t="str">
            <v>Nữ</v>
          </cell>
          <cell r="F242" t="str">
            <v>cf118</v>
          </cell>
          <cell r="G242" t="str">
            <v>BP. PR &amp; Event</v>
          </cell>
          <cell r="H242" t="str">
            <v>Nhân viên PR &amp; Event</v>
          </cell>
          <cell r="I242" t="str">
            <v>181 Giảng Võ, Đống Đa, Hà Nội</v>
          </cell>
          <cell r="J242" t="str">
            <v>07/04/2014</v>
          </cell>
          <cell r="K242">
            <v>7</v>
          </cell>
          <cell r="L242">
            <v>4</v>
          </cell>
          <cell r="M242">
            <v>2014</v>
          </cell>
          <cell r="N242" t="str">
            <v>ON</v>
          </cell>
          <cell r="P242" t="str">
            <v>03/08/1990</v>
          </cell>
          <cell r="Q242">
            <v>3</v>
          </cell>
          <cell r="R242">
            <v>8</v>
          </cell>
          <cell r="S242">
            <v>1990</v>
          </cell>
          <cell r="T242">
            <v>24</v>
          </cell>
          <cell r="V242" t="str">
            <v>29 ngõ 112 Ngọc Khánh, Ba Đình, Hà Nội</v>
          </cell>
          <cell r="W242" t="str">
            <v>29 ngõ 112 Ngọc Khánh, Ba Đình, Hà Nội</v>
          </cell>
          <cell r="X242" t="str">
            <v>0934680807</v>
          </cell>
          <cell r="Z242" t="str">
            <v>dieptn@canifa.vn</v>
          </cell>
          <cell r="AA242" t="str">
            <v>diep_pr.canifa</v>
          </cell>
          <cell r="AB242" t="str">
            <v>012669771</v>
          </cell>
          <cell r="AC242" t="str">
            <v>03/04/2013</v>
          </cell>
          <cell r="AD242" t="str">
            <v>Hà Nội</v>
          </cell>
          <cell r="AE242" t="str">
            <v>ĐH</v>
          </cell>
          <cell r="AF242" t="str">
            <v>ĐH Thăng Long</v>
          </cell>
          <cell r="AH242" t="str">
            <v>Tiếng trung</v>
          </cell>
          <cell r="AI242">
            <v>2011</v>
          </cell>
          <cell r="AN242">
            <v>1.39</v>
          </cell>
          <cell r="AO242">
            <v>3752999.9999999995</v>
          </cell>
          <cell r="AQ242">
            <v>6800000</v>
          </cell>
          <cell r="AS242">
            <v>8000000</v>
          </cell>
          <cell r="AV242">
            <v>130000</v>
          </cell>
          <cell r="AX242" t="str">
            <v>Thử việc</v>
          </cell>
          <cell r="AY242" t="str">
            <v>02 tháng</v>
          </cell>
          <cell r="AZ242" t="str">
            <v>07/04/2014</v>
          </cell>
          <cell r="BA242" t="str">
            <v>06/06/2014</v>
          </cell>
          <cell r="BB242">
            <v>2</v>
          </cell>
          <cell r="BC242" t="str">
            <v>x</v>
          </cell>
          <cell r="BD242" t="str">
            <v>x</v>
          </cell>
          <cell r="BE242" t="str">
            <v>x</v>
          </cell>
          <cell r="BF242" t="str">
            <v>x</v>
          </cell>
          <cell r="BG242" t="str">
            <v>x</v>
          </cell>
          <cell r="BH242" t="str">
            <v>x</v>
          </cell>
          <cell r="BI242" t="str">
            <v>x</v>
          </cell>
          <cell r="BL242" t="str">
            <v>Độc thân</v>
          </cell>
          <cell r="BT242">
            <v>41764</v>
          </cell>
          <cell r="BU242">
            <v>41794</v>
          </cell>
          <cell r="BV242" t="str">
            <v/>
          </cell>
          <cell r="BW242" t="str">
            <v>8107017321</v>
          </cell>
          <cell r="BZ242" t="str">
            <v>N2</v>
          </cell>
          <cell r="CA242">
            <v>18</v>
          </cell>
          <cell r="CB242" t="str">
            <v>TRƯƠNG NGỌC DIỆP</v>
          </cell>
          <cell r="CC242">
            <v>1</v>
          </cell>
        </row>
        <row r="243">
          <cell r="C243" t="str">
            <v>CNF_236</v>
          </cell>
          <cell r="D243" t="str">
            <v>Đỗ Xuân Dân</v>
          </cell>
          <cell r="E243" t="str">
            <v>Nam</v>
          </cell>
          <cell r="F243" t="str">
            <v>cf115</v>
          </cell>
          <cell r="G243" t="str">
            <v>BP.Studio</v>
          </cell>
          <cell r="H243" t="str">
            <v>Nhân viên Chụp ảnh và retouch</v>
          </cell>
          <cell r="I243" t="str">
            <v>181 Giảng Võ, Đống Đa, Hà Nội</v>
          </cell>
          <cell r="J243" t="str">
            <v>31/03/2014</v>
          </cell>
          <cell r="K243">
            <v>31</v>
          </cell>
          <cell r="L243">
            <v>3</v>
          </cell>
          <cell r="M243">
            <v>2014</v>
          </cell>
          <cell r="N243" t="str">
            <v>ON</v>
          </cell>
          <cell r="P243" t="str">
            <v>15/10/1987</v>
          </cell>
          <cell r="Q243">
            <v>15</v>
          </cell>
          <cell r="R243">
            <v>10</v>
          </cell>
          <cell r="S243">
            <v>1987</v>
          </cell>
          <cell r="T243">
            <v>27</v>
          </cell>
          <cell r="V243" t="str">
            <v>Cụm 4, Vĩnh Kỳ, Tân Hội, Đan Phượng, Hà Nội</v>
          </cell>
          <cell r="W243" t="str">
            <v>Cụm 4, Vĩnh Kỳ, Tân Hội, Đan Phượng, Hà Nội</v>
          </cell>
          <cell r="X243" t="str">
            <v>0974428789 &amp; 0433632399</v>
          </cell>
          <cell r="Z243" t="str">
            <v>dandx@canifa.vn</v>
          </cell>
          <cell r="AA243" t="str">
            <v>dan_stu.canifa</v>
          </cell>
          <cell r="AB243" t="str">
            <v>112310244</v>
          </cell>
          <cell r="AC243" t="str">
            <v>09/12/2012</v>
          </cell>
          <cell r="AD243" t="str">
            <v>Hà Nội</v>
          </cell>
          <cell r="AE243" t="str">
            <v>CĐ</v>
          </cell>
          <cell r="AF243" t="str">
            <v>CĐ Công nghiệp Dệt may và thời trang Hà Nội</v>
          </cell>
          <cell r="AH243" t="str">
            <v>Thiết kế thời trang</v>
          </cell>
          <cell r="AI243" t="str">
            <v>2011</v>
          </cell>
          <cell r="AN243">
            <v>1.39</v>
          </cell>
          <cell r="AO243">
            <v>3752999.9999999995</v>
          </cell>
          <cell r="AQ243">
            <v>5950000</v>
          </cell>
          <cell r="AS243">
            <v>7000000</v>
          </cell>
          <cell r="AV243">
            <v>130000</v>
          </cell>
          <cell r="AX243" t="str">
            <v>Thử việc</v>
          </cell>
          <cell r="AY243" t="str">
            <v>02 tháng</v>
          </cell>
          <cell r="AZ243" t="str">
            <v>31/03/2014</v>
          </cell>
          <cell r="BA243" t="str">
            <v>31/05/2014</v>
          </cell>
          <cell r="BB243">
            <v>2.0333333333333332</v>
          </cell>
          <cell r="BC243" t="str">
            <v>x</v>
          </cell>
          <cell r="BD243" t="str">
            <v>x</v>
          </cell>
          <cell r="BF243" t="str">
            <v>x</v>
          </cell>
          <cell r="BI243" t="str">
            <v>x</v>
          </cell>
          <cell r="BL243" t="str">
            <v>Độc thân</v>
          </cell>
          <cell r="BT243">
            <v>41757</v>
          </cell>
          <cell r="BU243">
            <v>41787</v>
          </cell>
          <cell r="BV243" t="str">
            <v/>
          </cell>
          <cell r="BZ243" t="str">
            <v>N2</v>
          </cell>
          <cell r="CA243">
            <v>15</v>
          </cell>
          <cell r="CB243" t="str">
            <v>ĐỖ XUÂN DÂN</v>
          </cell>
          <cell r="CC243">
            <v>1</v>
          </cell>
        </row>
        <row r="244">
          <cell r="C244" t="str">
            <v>CNF_237</v>
          </cell>
          <cell r="D244" t="str">
            <v>Mai Anh Dân</v>
          </cell>
          <cell r="E244" t="str">
            <v>Nam</v>
          </cell>
          <cell r="F244" t="str">
            <v>cf023</v>
          </cell>
          <cell r="G244" t="str">
            <v>Phòng Kinh doanh</v>
          </cell>
          <cell r="H244" t="str">
            <v>Nhân viên Trợ lý cửa hàng</v>
          </cell>
          <cell r="I244" t="str">
            <v>181 Giảng Võ, Đống Đa, Hà Nội</v>
          </cell>
          <cell r="J244" t="str">
            <v>07/04/2014</v>
          </cell>
          <cell r="K244">
            <v>7</v>
          </cell>
          <cell r="L244">
            <v>4</v>
          </cell>
          <cell r="M244">
            <v>2014</v>
          </cell>
          <cell r="N244" t="str">
            <v>ON</v>
          </cell>
          <cell r="P244" t="str">
            <v>29/01/1989</v>
          </cell>
          <cell r="Q244">
            <v>29</v>
          </cell>
          <cell r="R244">
            <v>1</v>
          </cell>
          <cell r="S244">
            <v>1989</v>
          </cell>
          <cell r="T244">
            <v>25</v>
          </cell>
          <cell r="V244" t="str">
            <v>Số 34 Ngõ 111, Khương Thượng, Đống Đa, Hà Nội</v>
          </cell>
          <cell r="W244" t="str">
            <v>Số 34 Ngõ 111, Khương Thượng, Đống Đa, Hà Nội</v>
          </cell>
          <cell r="X244" t="str">
            <v>0914863699</v>
          </cell>
          <cell r="Z244" t="str">
            <v>danma@canifa.vn</v>
          </cell>
          <cell r="AA244" t="str">
            <v>dan_kd.canifa</v>
          </cell>
          <cell r="AB244" t="str">
            <v>013263741</v>
          </cell>
          <cell r="AC244" t="str">
            <v>04/02/2010</v>
          </cell>
          <cell r="AD244" t="str">
            <v>Hà Nội</v>
          </cell>
          <cell r="AF244" t="str">
            <v>CNTT TP Hồ Chí Minh</v>
          </cell>
          <cell r="AH244" t="str">
            <v>CNTT</v>
          </cell>
          <cell r="AI244">
            <v>2011</v>
          </cell>
          <cell r="AN244">
            <v>1.39</v>
          </cell>
          <cell r="AO244">
            <v>3752999.9999999995</v>
          </cell>
          <cell r="AQ244">
            <v>6500000</v>
          </cell>
          <cell r="AV244">
            <v>130000</v>
          </cell>
          <cell r="AX244" t="str">
            <v>Thử việc</v>
          </cell>
          <cell r="AY244" t="str">
            <v>02 tháng</v>
          </cell>
          <cell r="AZ244" t="str">
            <v>07/04/2014</v>
          </cell>
          <cell r="BA244" t="str">
            <v>06/06/2014</v>
          </cell>
          <cell r="BB244">
            <v>2</v>
          </cell>
          <cell r="BC244" t="str">
            <v>x</v>
          </cell>
          <cell r="BD244" t="str">
            <v>x</v>
          </cell>
          <cell r="BE244" t="str">
            <v>x</v>
          </cell>
          <cell r="BF244" t="str">
            <v>x</v>
          </cell>
          <cell r="BG244" t="str">
            <v>x</v>
          </cell>
          <cell r="BH244" t="str">
            <v>x</v>
          </cell>
          <cell r="BI244" t="str">
            <v>x</v>
          </cell>
          <cell r="BK244" t="str">
            <v>x</v>
          </cell>
          <cell r="BL244" t="str">
            <v>Độc thân</v>
          </cell>
          <cell r="BT244">
            <v>41764</v>
          </cell>
          <cell r="BU244">
            <v>41794</v>
          </cell>
          <cell r="BV244" t="str">
            <v/>
          </cell>
          <cell r="BZ244" t="str">
            <v>N2</v>
          </cell>
          <cell r="CA244">
            <v>14</v>
          </cell>
          <cell r="CB244" t="str">
            <v>MAI ANH DÂN</v>
          </cell>
          <cell r="CC244">
            <v>1</v>
          </cell>
        </row>
        <row r="245">
          <cell r="C245" t="str">
            <v>CNF_238</v>
          </cell>
          <cell r="D245" t="str">
            <v>Bùi Chí Thành</v>
          </cell>
          <cell r="E245" t="str">
            <v>Nam</v>
          </cell>
          <cell r="F245" t="str">
            <v>cf116</v>
          </cell>
          <cell r="G245" t="str">
            <v>BP.Visual</v>
          </cell>
          <cell r="H245" t="str">
            <v>Nhân viên thiết kế đồ họa hình ảnh</v>
          </cell>
          <cell r="I245" t="str">
            <v>181 Giảng Võ, Đống Đa, Hà Nội</v>
          </cell>
          <cell r="J245" t="str">
            <v>14/04/2014</v>
          </cell>
          <cell r="K245">
            <v>14</v>
          </cell>
          <cell r="L245">
            <v>4</v>
          </cell>
          <cell r="M245">
            <v>2014</v>
          </cell>
          <cell r="N245" t="str">
            <v>ON</v>
          </cell>
          <cell r="P245" t="str">
            <v>04/06/1990</v>
          </cell>
          <cell r="Q245">
            <v>4</v>
          </cell>
          <cell r="R245">
            <v>6</v>
          </cell>
          <cell r="S245">
            <v>1990</v>
          </cell>
          <cell r="T245">
            <v>24</v>
          </cell>
          <cell r="V245" t="str">
            <v>61 Đinh Tiên Hoàng, Hoàn Kiếm, Hà Nội</v>
          </cell>
          <cell r="W245" t="str">
            <v>61 Đinh Tiên Hoàng, Hoàn Kiếm, Hà Nội</v>
          </cell>
          <cell r="X245" t="str">
            <v>01639253464</v>
          </cell>
          <cell r="Z245" t="str">
            <v>thanhbc@canifa.vn</v>
          </cell>
          <cell r="AA245" t="str">
            <v>thanh_visual.canifa</v>
          </cell>
          <cell r="AB245" t="str">
            <v>012765887</v>
          </cell>
          <cell r="AC245" t="str">
            <v>31/03/2005</v>
          </cell>
          <cell r="AD245" t="str">
            <v>Hà Nội</v>
          </cell>
          <cell r="AF245" t="str">
            <v>FPT-Arena Multimedia</v>
          </cell>
          <cell r="AH245" t="str">
            <v>Thiết kế đồ họa</v>
          </cell>
          <cell r="AI245">
            <v>2010</v>
          </cell>
          <cell r="AN245">
            <v>1.39</v>
          </cell>
          <cell r="AO245">
            <v>3752999.9999999995</v>
          </cell>
          <cell r="AQ245">
            <v>6800000</v>
          </cell>
          <cell r="AS245">
            <v>8000000</v>
          </cell>
          <cell r="AV245">
            <v>130000</v>
          </cell>
          <cell r="AX245" t="str">
            <v>Thử việc</v>
          </cell>
          <cell r="AY245" t="str">
            <v>02 tháng</v>
          </cell>
          <cell r="AZ245" t="str">
            <v>14/04/2014</v>
          </cell>
          <cell r="BA245" t="str">
            <v>13/06/2014</v>
          </cell>
          <cell r="BB245">
            <v>2</v>
          </cell>
          <cell r="BL245" t="str">
            <v>Độc thân</v>
          </cell>
          <cell r="BT245">
            <v>41771</v>
          </cell>
          <cell r="BU245">
            <v>41801</v>
          </cell>
          <cell r="BV245" t="str">
            <v/>
          </cell>
          <cell r="BZ245" t="str">
            <v>N2</v>
          </cell>
          <cell r="CA245">
            <v>16</v>
          </cell>
          <cell r="CB245" t="str">
            <v>BÙI CHÍ THÀNH</v>
          </cell>
          <cell r="CC245">
            <v>1</v>
          </cell>
        </row>
        <row r="246">
          <cell r="C246" t="str">
            <v>CNF_239</v>
          </cell>
          <cell r="D246" t="str">
            <v>Ninh Thị Minh Thanh</v>
          </cell>
          <cell r="E246" t="str">
            <v>Nữ</v>
          </cell>
          <cell r="F246" t="str">
            <v>cf120</v>
          </cell>
          <cell r="G246" t="str">
            <v>BP. QA - QC</v>
          </cell>
          <cell r="H246" t="str">
            <v>Nhân viên QC May</v>
          </cell>
          <cell r="I246" t="str">
            <v>181 Giảng Võ, Đống Đa, Hà Nội</v>
          </cell>
          <cell r="J246" t="str">
            <v>14/04/2014</v>
          </cell>
          <cell r="K246">
            <v>14</v>
          </cell>
          <cell r="L246">
            <v>4</v>
          </cell>
          <cell r="M246">
            <v>2014</v>
          </cell>
          <cell r="N246" t="str">
            <v>ON</v>
          </cell>
          <cell r="P246" t="str">
            <v>31/05/1965</v>
          </cell>
          <cell r="Q246">
            <v>31</v>
          </cell>
          <cell r="R246">
            <v>5</v>
          </cell>
          <cell r="S246">
            <v>1965</v>
          </cell>
          <cell r="T246">
            <v>49</v>
          </cell>
          <cell r="V246" t="str">
            <v>B3 phòng 216 khu tập thể Kim Liên, Đống Đa, Hà Nội</v>
          </cell>
          <cell r="W246" t="str">
            <v>Số 51 tổ 44 ngách 173 đường Tam Trinh, Mai Động, Hoàng Mai</v>
          </cell>
          <cell r="X246" t="str">
            <v>0986289018</v>
          </cell>
          <cell r="Z246" t="str">
            <v>thanhntm@canifa.vn</v>
          </cell>
          <cell r="AA246" t="str">
            <v>thanh_qc.canifa</v>
          </cell>
          <cell r="AB246" t="str">
            <v>011107569</v>
          </cell>
          <cell r="AC246" t="str">
            <v>06/03/2003</v>
          </cell>
          <cell r="AD246" t="str">
            <v>Hà Nội</v>
          </cell>
          <cell r="AE246" t="str">
            <v>ĐH</v>
          </cell>
          <cell r="AF246" t="str">
            <v>Đại học Bách Khoa (tại chức)</v>
          </cell>
          <cell r="AH246" t="str">
            <v>May</v>
          </cell>
          <cell r="AI246">
            <v>2001</v>
          </cell>
          <cell r="AN246">
            <v>1.39</v>
          </cell>
          <cell r="AO246">
            <v>3752999.9999999995</v>
          </cell>
          <cell r="AQ246">
            <v>6800000</v>
          </cell>
          <cell r="AS246">
            <v>8000000</v>
          </cell>
          <cell r="AT246">
            <v>300000</v>
          </cell>
          <cell r="AU246">
            <v>350000</v>
          </cell>
          <cell r="AV246">
            <v>130000</v>
          </cell>
          <cell r="AX246" t="str">
            <v>Thử việc</v>
          </cell>
          <cell r="AY246" t="str">
            <v>02 tháng</v>
          </cell>
          <cell r="AZ246" t="str">
            <v>14/04/2014</v>
          </cell>
          <cell r="BA246" t="str">
            <v>13/06/2014</v>
          </cell>
          <cell r="BB246">
            <v>2</v>
          </cell>
          <cell r="BC246" t="str">
            <v>x</v>
          </cell>
          <cell r="BD246" t="str">
            <v>x</v>
          </cell>
          <cell r="BE246" t="str">
            <v>x</v>
          </cell>
          <cell r="BG246" t="str">
            <v>x</v>
          </cell>
          <cell r="BH246" t="str">
            <v>x</v>
          </cell>
          <cell r="BI246" t="str">
            <v>x</v>
          </cell>
          <cell r="BL246" t="str">
            <v>Độc thân</v>
          </cell>
          <cell r="BT246">
            <v>41771</v>
          </cell>
          <cell r="BU246">
            <v>41801</v>
          </cell>
          <cell r="BV246" t="str">
            <v/>
          </cell>
          <cell r="BZ246" t="str">
            <v>N2</v>
          </cell>
          <cell r="CA246">
            <v>19</v>
          </cell>
          <cell r="CB246" t="str">
            <v>NINH THỊ MINH THANH</v>
          </cell>
          <cell r="CC246">
            <v>1</v>
          </cell>
        </row>
        <row r="247">
          <cell r="C247" t="str">
            <v>CNF_240</v>
          </cell>
          <cell r="D247" t="str">
            <v>Ngô Thị Ngọc</v>
          </cell>
          <cell r="E247" t="str">
            <v>Nữ</v>
          </cell>
          <cell r="F247" t="str">
            <v>cf003</v>
          </cell>
          <cell r="G247" t="str">
            <v>Khối Mua và Cung ứng</v>
          </cell>
          <cell r="H247" t="str">
            <v>Nhân viên Cung ứng</v>
          </cell>
          <cell r="I247" t="str">
            <v>181 Giảng Võ, Đống Đa, Hà Nội</v>
          </cell>
          <cell r="J247" t="str">
            <v>15/04/2014</v>
          </cell>
          <cell r="K247">
            <v>15</v>
          </cell>
          <cell r="L247">
            <v>4</v>
          </cell>
          <cell r="M247">
            <v>2014</v>
          </cell>
          <cell r="N247" t="str">
            <v>ON</v>
          </cell>
          <cell r="P247" t="str">
            <v>25/09/1990</v>
          </cell>
          <cell r="Q247">
            <v>25</v>
          </cell>
          <cell r="R247">
            <v>9</v>
          </cell>
          <cell r="S247">
            <v>1990</v>
          </cell>
          <cell r="T247">
            <v>24</v>
          </cell>
          <cell r="V247" t="str">
            <v>Mão Điền, Thuận Thành, Bắc Ninh</v>
          </cell>
          <cell r="W247" t="str">
            <v>Mão Điền, Thuận Thành, Bắc Ninh</v>
          </cell>
          <cell r="X247" t="str">
            <v>0934233174</v>
          </cell>
          <cell r="Z247" t="str">
            <v>ngocnt@canifa.vn</v>
          </cell>
          <cell r="AA247" t="str">
            <v>ngoc_cu.canifa</v>
          </cell>
          <cell r="AB247" t="str">
            <v>125295656</v>
          </cell>
          <cell r="AC247" t="str">
            <v>05/01/2005</v>
          </cell>
          <cell r="AD247" t="str">
            <v>Bắc Ninh</v>
          </cell>
          <cell r="AE247" t="str">
            <v>CĐ</v>
          </cell>
          <cell r="AF247" t="str">
            <v>CĐ CN dệt may Hà Nội</v>
          </cell>
          <cell r="AH247" t="str">
            <v>QTKD</v>
          </cell>
          <cell r="AI247">
            <v>2011</v>
          </cell>
          <cell r="AN247">
            <v>1.39</v>
          </cell>
          <cell r="AO247">
            <v>3752999.9999999995</v>
          </cell>
          <cell r="AQ247">
            <v>4500000</v>
          </cell>
          <cell r="AS247">
            <v>5000000</v>
          </cell>
          <cell r="AV247">
            <v>130000</v>
          </cell>
          <cell r="AX247" t="str">
            <v>Thử việc</v>
          </cell>
          <cell r="AY247" t="str">
            <v>02 tháng</v>
          </cell>
          <cell r="AZ247" t="str">
            <v>15/04/2014</v>
          </cell>
          <cell r="BA247" t="str">
            <v>14/06/2014</v>
          </cell>
          <cell r="BB247">
            <v>2</v>
          </cell>
          <cell r="BC247" t="str">
            <v>x</v>
          </cell>
          <cell r="BD247" t="str">
            <v>x</v>
          </cell>
          <cell r="BE247" t="str">
            <v>x</v>
          </cell>
          <cell r="BF247" t="str">
            <v>x</v>
          </cell>
          <cell r="BG247" t="str">
            <v>x</v>
          </cell>
          <cell r="BH247" t="str">
            <v>x</v>
          </cell>
          <cell r="BJ247" t="str">
            <v>x</v>
          </cell>
          <cell r="BL247" t="str">
            <v>Độc thân</v>
          </cell>
          <cell r="BT247">
            <v>41772</v>
          </cell>
          <cell r="BU247">
            <v>41802</v>
          </cell>
          <cell r="BV247" t="str">
            <v/>
          </cell>
          <cell r="BZ247" t="str">
            <v>N2</v>
          </cell>
          <cell r="CA247">
            <v>13</v>
          </cell>
          <cell r="CB247" t="str">
            <v>NGÔ THỊ NGỌC</v>
          </cell>
          <cell r="CC247">
            <v>1</v>
          </cell>
        </row>
        <row r="248">
          <cell r="C248" t="str">
            <v>CNF_241</v>
          </cell>
          <cell r="D248" t="str">
            <v>Nguyễn Thị Hồng Sâm</v>
          </cell>
          <cell r="E248" t="str">
            <v>Nữ</v>
          </cell>
          <cell r="F248" t="str">
            <v>cf023</v>
          </cell>
          <cell r="G248" t="str">
            <v>Phòng Kinh doanh</v>
          </cell>
          <cell r="H248" t="str">
            <v>Nhân viên điều phối</v>
          </cell>
          <cell r="I248" t="str">
            <v>181 Giảng Võ, Đống Đa, Hà Nội</v>
          </cell>
          <cell r="J248" t="str">
            <v>15/04/2014</v>
          </cell>
          <cell r="K248">
            <v>15</v>
          </cell>
          <cell r="L248">
            <v>4</v>
          </cell>
          <cell r="M248">
            <v>2014</v>
          </cell>
          <cell r="N248" t="str">
            <v>ON</v>
          </cell>
          <cell r="P248" t="str">
            <v>25/09/1987</v>
          </cell>
          <cell r="Q248">
            <v>25</v>
          </cell>
          <cell r="R248">
            <v>9</v>
          </cell>
          <cell r="S248">
            <v>1987</v>
          </cell>
          <cell r="T248">
            <v>27</v>
          </cell>
          <cell r="V248" t="str">
            <v>Thôn Ngoại Hoàng, Lưu Hoàng, Ứng Hòa, Hà Nội</v>
          </cell>
          <cell r="W248" t="str">
            <v>Ngõ 20, Thanh Bình, Hà Đông, Hà Nội</v>
          </cell>
          <cell r="X248" t="str">
            <v>0979623245</v>
          </cell>
          <cell r="Z248" t="str">
            <v>samnth@canifa.vn</v>
          </cell>
          <cell r="AA248" t="str">
            <v>sam_kd.canifa</v>
          </cell>
          <cell r="AB248" t="str">
            <v>112173994</v>
          </cell>
          <cell r="AC248" t="str">
            <v>01/06/2013</v>
          </cell>
          <cell r="AD248" t="str">
            <v>Hà Nội</v>
          </cell>
          <cell r="AE248" t="str">
            <v>ĐH</v>
          </cell>
          <cell r="AF248" t="str">
            <v>Đại hoọc Quốc gia Hà Nội</v>
          </cell>
          <cell r="AH248" t="str">
            <v>Kinh tế</v>
          </cell>
          <cell r="AI248">
            <v>2011</v>
          </cell>
          <cell r="AN248">
            <v>1.39</v>
          </cell>
          <cell r="AO248">
            <v>3752999.9999999995</v>
          </cell>
          <cell r="AQ248">
            <v>4675000</v>
          </cell>
          <cell r="AS248">
            <v>5500000</v>
          </cell>
          <cell r="AV248">
            <v>130000</v>
          </cell>
          <cell r="AX248" t="str">
            <v>Thử việc</v>
          </cell>
          <cell r="AY248" t="str">
            <v>02 tháng</v>
          </cell>
          <cell r="AZ248" t="str">
            <v>15/04/2014</v>
          </cell>
          <cell r="BA248" t="str">
            <v>14/06/2014</v>
          </cell>
          <cell r="BB248">
            <v>2</v>
          </cell>
          <cell r="BC248" t="str">
            <v>x</v>
          </cell>
          <cell r="BD248" t="str">
            <v>x</v>
          </cell>
          <cell r="BE248" t="str">
            <v>x</v>
          </cell>
          <cell r="BF248" t="str">
            <v>x</v>
          </cell>
          <cell r="BG248" t="str">
            <v>x</v>
          </cell>
          <cell r="BH248" t="str">
            <v>x</v>
          </cell>
          <cell r="BI248" t="str">
            <v>x</v>
          </cell>
          <cell r="BJ248" t="str">
            <v>x</v>
          </cell>
          <cell r="BL248" t="str">
            <v>Độc thân</v>
          </cell>
          <cell r="BT248">
            <v>41772</v>
          </cell>
          <cell r="BU248">
            <v>41802</v>
          </cell>
          <cell r="BV248" t="str">
            <v/>
          </cell>
          <cell r="BZ248" t="str">
            <v>N2</v>
          </cell>
          <cell r="CA248">
            <v>14</v>
          </cell>
          <cell r="CB248" t="str">
            <v>NGUYỄN THỊ HỒNG SÂM</v>
          </cell>
          <cell r="CC248">
            <v>1</v>
          </cell>
        </row>
        <row r="249">
          <cell r="C249" t="str">
            <v>CNF_242</v>
          </cell>
          <cell r="D249" t="str">
            <v>Đỗ Thị Chúc</v>
          </cell>
          <cell r="E249" t="str">
            <v>Nữ</v>
          </cell>
          <cell r="F249" t="str">
            <v>cf023</v>
          </cell>
          <cell r="G249" t="str">
            <v>Phòng Kinh doanh</v>
          </cell>
          <cell r="H249" t="str">
            <v>Nhân viên quản lý cửa hàng</v>
          </cell>
          <cell r="I249" t="str">
            <v>181 Giảng Võ, Đống Đa, Hà Nội</v>
          </cell>
          <cell r="J249" t="str">
            <v>15/04/2014</v>
          </cell>
          <cell r="K249">
            <v>15</v>
          </cell>
          <cell r="L249">
            <v>4</v>
          </cell>
          <cell r="M249">
            <v>2014</v>
          </cell>
          <cell r="N249" t="str">
            <v>ON</v>
          </cell>
          <cell r="P249" t="str">
            <v>05/11/1983</v>
          </cell>
          <cell r="Q249">
            <v>5</v>
          </cell>
          <cell r="R249">
            <v>11</v>
          </cell>
          <cell r="S249">
            <v>1983</v>
          </cell>
          <cell r="T249">
            <v>31</v>
          </cell>
          <cell r="V249" t="str">
            <v>Tổ 8, Việt Hưng, Long Biên, Hà Nội</v>
          </cell>
          <cell r="W249" t="str">
            <v>Tổ 8, Việt Hưng, Long Biên, Hà Nội</v>
          </cell>
          <cell r="X249" t="str">
            <v>013662554</v>
          </cell>
          <cell r="Z249" t="str">
            <v>chucdt@canifa.vn</v>
          </cell>
          <cell r="AA249" t="str">
            <v>chuc_kd.canifa</v>
          </cell>
          <cell r="AB249" t="str">
            <v>013665254</v>
          </cell>
          <cell r="AC249" t="str">
            <v>11/10/2013</v>
          </cell>
          <cell r="AD249" t="str">
            <v>Hà Nội</v>
          </cell>
          <cell r="AE249" t="str">
            <v>ĐH</v>
          </cell>
          <cell r="AF249" t="str">
            <v>Đại học Ngoại Thương</v>
          </cell>
          <cell r="AH249" t="str">
            <v>Kinh tế Ngoại Thương</v>
          </cell>
          <cell r="AI249">
            <v>2009</v>
          </cell>
          <cell r="AN249">
            <v>1.39</v>
          </cell>
          <cell r="AO249">
            <v>3752999.9999999995</v>
          </cell>
          <cell r="AQ249">
            <v>5950000</v>
          </cell>
          <cell r="AS249">
            <v>7000000</v>
          </cell>
          <cell r="AT249">
            <v>300000</v>
          </cell>
          <cell r="AU249">
            <v>200000</v>
          </cell>
          <cell r="AV249">
            <v>130000</v>
          </cell>
          <cell r="AX249" t="str">
            <v>Thử việc</v>
          </cell>
          <cell r="AY249" t="str">
            <v>02 tháng</v>
          </cell>
          <cell r="AZ249" t="str">
            <v>15/04/2014</v>
          </cell>
          <cell r="BA249" t="str">
            <v>14/06/2014</v>
          </cell>
          <cell r="BB249">
            <v>2</v>
          </cell>
          <cell r="BC249" t="str">
            <v>x</v>
          </cell>
          <cell r="BD249" t="str">
            <v>x</v>
          </cell>
          <cell r="BE249" t="str">
            <v>x</v>
          </cell>
          <cell r="BF249" t="str">
            <v>x</v>
          </cell>
          <cell r="BG249" t="str">
            <v>x</v>
          </cell>
          <cell r="BH249" t="str">
            <v>x</v>
          </cell>
          <cell r="BI249" t="str">
            <v>x</v>
          </cell>
          <cell r="BJ249" t="str">
            <v>x</v>
          </cell>
          <cell r="BL249" t="str">
            <v>Có gia đình</v>
          </cell>
          <cell r="BT249">
            <v>41772</v>
          </cell>
          <cell r="BU249">
            <v>41802</v>
          </cell>
          <cell r="BV249" t="str">
            <v/>
          </cell>
          <cell r="BZ249" t="str">
            <v>N2</v>
          </cell>
          <cell r="CA249">
            <v>14</v>
          </cell>
          <cell r="CB249" t="str">
            <v>ĐỖ THỊ CHÚC</v>
          </cell>
          <cell r="CC249">
            <v>1</v>
          </cell>
        </row>
        <row r="250">
          <cell r="C250" t="str">
            <v>CNF_243</v>
          </cell>
          <cell r="D250" t="str">
            <v>Ngô Văn Hợp</v>
          </cell>
          <cell r="E250" t="str">
            <v>Nam</v>
          </cell>
          <cell r="F250" t="str">
            <v>cf101</v>
          </cell>
          <cell r="G250" t="str">
            <v>BP. Kho vận</v>
          </cell>
          <cell r="H250" t="str">
            <v>Nhân viên Thủ kho</v>
          </cell>
          <cell r="I250" t="str">
            <v>Kho hàng Công ty - 430 Vạn Phúc, Hà Đông</v>
          </cell>
          <cell r="J250" t="str">
            <v>07/04/2014</v>
          </cell>
          <cell r="K250">
            <v>7</v>
          </cell>
          <cell r="L250">
            <v>4</v>
          </cell>
          <cell r="M250">
            <v>2014</v>
          </cell>
          <cell r="N250" t="str">
            <v>ON</v>
          </cell>
          <cell r="P250" t="str">
            <v>04/12/1986</v>
          </cell>
          <cell r="Q250">
            <v>4</v>
          </cell>
          <cell r="R250">
            <v>12</v>
          </cell>
          <cell r="S250">
            <v>1986</v>
          </cell>
          <cell r="T250">
            <v>28</v>
          </cell>
          <cell r="V250" t="str">
            <v>Viên An, Ứng Hòa, Hà Nội</v>
          </cell>
          <cell r="W250" t="str">
            <v>Yên Mỹ, Thanh Trì, Hà Nội</v>
          </cell>
          <cell r="X250" t="str">
            <v>093.222.7189</v>
          </cell>
          <cell r="Z250" t="str">
            <v>hopnv@canifa.vn</v>
          </cell>
          <cell r="AA250" t="str">
            <v>hop.ngovan_kho.canifa</v>
          </cell>
          <cell r="AB250" t="str">
            <v>112069991</v>
          </cell>
          <cell r="AC250" t="str">
            <v>10/04/2006</v>
          </cell>
          <cell r="AD250" t="str">
            <v>Hà Nội</v>
          </cell>
          <cell r="AE250" t="str">
            <v>ĐH</v>
          </cell>
          <cell r="AF250" t="str">
            <v>Đại học Lao động xã hội</v>
          </cell>
          <cell r="AH250" t="str">
            <v>Kế toán</v>
          </cell>
          <cell r="AI250">
            <v>2012</v>
          </cell>
          <cell r="AN250">
            <v>1.39</v>
          </cell>
          <cell r="AO250">
            <v>3752999.9999999995</v>
          </cell>
          <cell r="AQ250">
            <v>5200000</v>
          </cell>
          <cell r="AS250" t="str">
            <v>6000000-6500000</v>
          </cell>
          <cell r="AX250" t="str">
            <v>Thử việc</v>
          </cell>
          <cell r="AY250" t="str">
            <v>02 tháng</v>
          </cell>
          <cell r="AZ250" t="str">
            <v>07/04/2014</v>
          </cell>
          <cell r="BA250" t="str">
            <v>06/06/2014</v>
          </cell>
          <cell r="BB250">
            <v>2</v>
          </cell>
          <cell r="BC250" t="str">
            <v>x</v>
          </cell>
          <cell r="BD250" t="str">
            <v>x</v>
          </cell>
          <cell r="BE250" t="str">
            <v>x</v>
          </cell>
          <cell r="BF250" t="str">
            <v>x</v>
          </cell>
          <cell r="BG250" t="str">
            <v>x</v>
          </cell>
          <cell r="BH250" t="str">
            <v>x</v>
          </cell>
          <cell r="BI250" t="str">
            <v>x</v>
          </cell>
          <cell r="BJ250" t="str">
            <v>x</v>
          </cell>
          <cell r="BK250" t="str">
            <v>x</v>
          </cell>
          <cell r="BL250" t="str">
            <v>Có gia đình</v>
          </cell>
          <cell r="BT250">
            <v>41764</v>
          </cell>
          <cell r="BU250">
            <v>41794</v>
          </cell>
          <cell r="BV250" t="str">
            <v/>
          </cell>
          <cell r="BZ250" t="str">
            <v>N2</v>
          </cell>
          <cell r="CA250">
            <v>4</v>
          </cell>
          <cell r="CB250" t="str">
            <v>NGÔ VĂN HỢP</v>
          </cell>
          <cell r="CC250">
            <v>1</v>
          </cell>
        </row>
        <row r="251">
          <cell r="C251" t="str">
            <v>CNF_244</v>
          </cell>
          <cell r="D251" t="str">
            <v>Nguyễn Thị An Hoa</v>
          </cell>
          <cell r="E251" t="str">
            <v>Nữ</v>
          </cell>
          <cell r="F251" t="str">
            <v>cf023</v>
          </cell>
          <cell r="G251" t="str">
            <v>Phòng Kinh doanh</v>
          </cell>
          <cell r="H251" t="str">
            <v>Nhân viên trợ lý cửa hàng</v>
          </cell>
          <cell r="I251" t="str">
            <v>181 Giảng Võ, Đống Đa, Hà Nội</v>
          </cell>
          <cell r="J251" t="str">
            <v>16/04/2014</v>
          </cell>
          <cell r="K251">
            <v>16</v>
          </cell>
          <cell r="L251">
            <v>4</v>
          </cell>
          <cell r="M251">
            <v>2014</v>
          </cell>
          <cell r="N251" t="str">
            <v>ON</v>
          </cell>
          <cell r="P251" t="str">
            <v>02/08/1991</v>
          </cell>
          <cell r="Q251">
            <v>2</v>
          </cell>
          <cell r="R251">
            <v>8</v>
          </cell>
          <cell r="S251">
            <v>1991</v>
          </cell>
          <cell r="T251">
            <v>23</v>
          </cell>
          <cell r="V251" t="str">
            <v>Số 10B, ngõ 123/2, Khương Thượng, Đống Đa, Hà Nội</v>
          </cell>
          <cell r="W251" t="str">
            <v>Số 10B, ngõ 123/2, Khương Thượng, Đống Đa, Hà Nội</v>
          </cell>
          <cell r="X251" t="str">
            <v>091.751.0913</v>
          </cell>
          <cell r="Z251" t="str">
            <v>hoanta@canifa.vn</v>
          </cell>
          <cell r="AA251" t="str">
            <v>anhoa_kd.canifa</v>
          </cell>
          <cell r="AB251" t="str">
            <v>012795982</v>
          </cell>
          <cell r="AC251" t="str">
            <v>24/05/2005</v>
          </cell>
          <cell r="AD251" t="str">
            <v>Hà Nôi</v>
          </cell>
          <cell r="AF251" t="str">
            <v>Arena Multimedia</v>
          </cell>
          <cell r="AG251" t="str">
            <v/>
          </cell>
          <cell r="AH251" t="str">
            <v>Thiết kế</v>
          </cell>
          <cell r="AI251">
            <v>2013</v>
          </cell>
          <cell r="AN251">
            <v>1.39</v>
          </cell>
          <cell r="AO251">
            <v>3752999.9999999995</v>
          </cell>
          <cell r="AQ251">
            <v>5525000</v>
          </cell>
          <cell r="AS251">
            <v>6500000</v>
          </cell>
          <cell r="AT251">
            <v>200000</v>
          </cell>
          <cell r="AU251">
            <v>200000</v>
          </cell>
          <cell r="AV251">
            <v>130000</v>
          </cell>
          <cell r="AX251" t="str">
            <v>Thử việc</v>
          </cell>
          <cell r="AY251" t="str">
            <v>02 tháng</v>
          </cell>
          <cell r="AZ251" t="str">
            <v>16/04/2014</v>
          </cell>
          <cell r="BA251" t="str">
            <v>15/06/2014</v>
          </cell>
          <cell r="BB251">
            <v>2</v>
          </cell>
          <cell r="BC251" t="str">
            <v>x</v>
          </cell>
          <cell r="BD251" t="str">
            <v>x</v>
          </cell>
          <cell r="BE251" t="str">
            <v>x</v>
          </cell>
          <cell r="BF251" t="str">
            <v>x</v>
          </cell>
          <cell r="BI251" t="str">
            <v>x</v>
          </cell>
          <cell r="BJ251" t="str">
            <v>x</v>
          </cell>
          <cell r="BK251" t="str">
            <v>x</v>
          </cell>
          <cell r="BL251" t="str">
            <v>Độc thân</v>
          </cell>
          <cell r="BT251">
            <v>41773</v>
          </cell>
          <cell r="BU251">
            <v>41803</v>
          </cell>
          <cell r="BV251" t="str">
            <v/>
          </cell>
          <cell r="BZ251" t="str">
            <v>N2</v>
          </cell>
          <cell r="CA251">
            <v>14</v>
          </cell>
          <cell r="CB251" t="str">
            <v>NGUYỄN THỊ AN HOA</v>
          </cell>
          <cell r="CC251">
            <v>1</v>
          </cell>
        </row>
        <row r="252">
          <cell r="C252" t="str">
            <v>CNF_245</v>
          </cell>
          <cell r="D252" t="str">
            <v>Nguyễn Diễm Hương</v>
          </cell>
          <cell r="E252" t="str">
            <v>Nữ</v>
          </cell>
          <cell r="F252" t="str">
            <v>cf023</v>
          </cell>
          <cell r="G252" t="str">
            <v>Phòng Kinh doanh</v>
          </cell>
          <cell r="H252" t="str">
            <v>Nhân viên điều phối</v>
          </cell>
          <cell r="I252" t="str">
            <v>181 Giảng Võ, Đống Đa, Hà Nội</v>
          </cell>
          <cell r="J252" t="str">
            <v>17/04/2014</v>
          </cell>
          <cell r="K252">
            <v>17</v>
          </cell>
          <cell r="L252">
            <v>4</v>
          </cell>
          <cell r="M252">
            <v>2014</v>
          </cell>
          <cell r="N252" t="str">
            <v>ON</v>
          </cell>
          <cell r="P252" t="str">
            <v>25/07/1982</v>
          </cell>
          <cell r="Q252">
            <v>25</v>
          </cell>
          <cell r="R252">
            <v>7</v>
          </cell>
          <cell r="S252">
            <v>1982</v>
          </cell>
          <cell r="T252">
            <v>32</v>
          </cell>
          <cell r="V252" t="str">
            <v>51 Hàng Chiếu, Đồng Xuân, Hoàn Kiếm, Hà Nội</v>
          </cell>
          <cell r="W252" t="str">
            <v>51 Hàng Chiếu, Đồng Xuân, Hoàn Kiếm, Hà Nội</v>
          </cell>
          <cell r="X252" t="str">
            <v>091.456.6805</v>
          </cell>
          <cell r="Z252" t="str">
            <v>huongnd@canifa.vn</v>
          </cell>
          <cell r="AA252" t="str">
            <v>huong_kd.canifa</v>
          </cell>
          <cell r="AB252" t="str">
            <v>012152787</v>
          </cell>
          <cell r="AC252" t="str">
            <v>26/08/2004</v>
          </cell>
          <cell r="AD252" t="str">
            <v>Hà Nội</v>
          </cell>
          <cell r="AE252" t="str">
            <v>TC</v>
          </cell>
          <cell r="AF252" t="str">
            <v>KTTT Estih Hà Nội</v>
          </cell>
          <cell r="AH252" t="str">
            <v>Tin học quản lý</v>
          </cell>
          <cell r="AI252">
            <v>2003</v>
          </cell>
          <cell r="AN252">
            <v>1.39</v>
          </cell>
          <cell r="AO252">
            <v>3752999.9999999995</v>
          </cell>
          <cell r="AQ252">
            <v>4675000</v>
          </cell>
          <cell r="AS252">
            <v>5500000</v>
          </cell>
          <cell r="AV252">
            <v>130000</v>
          </cell>
          <cell r="AX252" t="str">
            <v>Thử việc</v>
          </cell>
          <cell r="AY252" t="str">
            <v>02 tháng</v>
          </cell>
          <cell r="AZ252" t="str">
            <v>17/04/2014</v>
          </cell>
          <cell r="BA252" t="str">
            <v>16/06/2014</v>
          </cell>
          <cell r="BB252">
            <v>2</v>
          </cell>
          <cell r="BC252" t="str">
            <v>x</v>
          </cell>
          <cell r="BD252" t="str">
            <v>x</v>
          </cell>
          <cell r="BE252" t="str">
            <v>x</v>
          </cell>
          <cell r="BF252" t="str">
            <v>x</v>
          </cell>
          <cell r="BG252" t="str">
            <v>x</v>
          </cell>
          <cell r="BH252" t="str">
            <v>x</v>
          </cell>
          <cell r="BI252" t="str">
            <v>x</v>
          </cell>
          <cell r="BJ252" t="str">
            <v>x</v>
          </cell>
          <cell r="BL252" t="str">
            <v>Có gia đình</v>
          </cell>
          <cell r="BM252" t="str">
            <v>Nguyễn Duy Vinh (1983)</v>
          </cell>
          <cell r="BN252" t="str">
            <v>Nguyễn Thục Anh</v>
          </cell>
          <cell r="BO252">
            <v>2009</v>
          </cell>
          <cell r="BP252" t="str">
            <v>Nguyễn Duy Khoa</v>
          </cell>
          <cell r="BQ252">
            <v>2012</v>
          </cell>
          <cell r="BT252">
            <v>41774</v>
          </cell>
          <cell r="BU252">
            <v>41804</v>
          </cell>
          <cell r="BV252" t="str">
            <v/>
          </cell>
          <cell r="BZ252" t="str">
            <v>N2</v>
          </cell>
          <cell r="CA252">
            <v>14</v>
          </cell>
          <cell r="CB252" t="str">
            <v>NGUYỄN DIỄM HƯƠNG</v>
          </cell>
          <cell r="CC252">
            <v>1</v>
          </cell>
        </row>
        <row r="253">
          <cell r="C253" t="str">
            <v>CNF_246</v>
          </cell>
          <cell r="D253" t="str">
            <v>Nguyễn Thanh Hiền</v>
          </cell>
          <cell r="E253" t="str">
            <v>Nữ</v>
          </cell>
          <cell r="F253" t="str">
            <v>cf023</v>
          </cell>
          <cell r="G253" t="str">
            <v>Phòng Kinh doanh</v>
          </cell>
          <cell r="H253" t="str">
            <v>Nhân viên điều phối</v>
          </cell>
          <cell r="I253" t="str">
            <v>181 Giảng Võ, Đống Đa, Hà Nội</v>
          </cell>
          <cell r="J253" t="str">
            <v>17/04/2014</v>
          </cell>
          <cell r="K253">
            <v>17</v>
          </cell>
          <cell r="L253">
            <v>4</v>
          </cell>
          <cell r="M253">
            <v>2014</v>
          </cell>
          <cell r="N253" t="str">
            <v>ON</v>
          </cell>
          <cell r="P253" t="str">
            <v>27/10/1990</v>
          </cell>
          <cell r="Q253">
            <v>27</v>
          </cell>
          <cell r="R253">
            <v>10</v>
          </cell>
          <cell r="S253">
            <v>1990</v>
          </cell>
          <cell r="T253">
            <v>24</v>
          </cell>
          <cell r="V253" t="str">
            <v>Số 496, tổ 21, phường Trần Hưng Đạo, TP. Thái Bình, tỉnh Thái Bình</v>
          </cell>
          <cell r="W253" t="str">
            <v>Số 46, Giáp Nhị, Hoàng Mai, Hà Nội</v>
          </cell>
          <cell r="X253" t="str">
            <v>094.736.5265</v>
          </cell>
          <cell r="Z253" t="str">
            <v>hiennt@canifa.vn</v>
          </cell>
          <cell r="AA253" t="str">
            <v>thanhhien_kd.canifa</v>
          </cell>
          <cell r="AB253" t="str">
            <v>151769778</v>
          </cell>
          <cell r="AC253" t="str">
            <v>11/07/2011</v>
          </cell>
          <cell r="AD253" t="str">
            <v>Thái Bình</v>
          </cell>
          <cell r="AE253" t="str">
            <v>ĐH</v>
          </cell>
          <cell r="AF253" t="str">
            <v>ĐH Thương Mại</v>
          </cell>
          <cell r="AH253" t="str">
            <v>Tài chính kế toán</v>
          </cell>
          <cell r="AI253">
            <v>2013</v>
          </cell>
          <cell r="AN253">
            <v>1.39</v>
          </cell>
          <cell r="AO253">
            <v>3752999.9999999995</v>
          </cell>
          <cell r="AQ253">
            <v>4675000</v>
          </cell>
          <cell r="AS253">
            <v>5500000</v>
          </cell>
          <cell r="AV253">
            <v>130000</v>
          </cell>
          <cell r="AX253" t="str">
            <v>Thử việc</v>
          </cell>
          <cell r="AY253" t="str">
            <v>02 tháng</v>
          </cell>
          <cell r="AZ253" t="str">
            <v>17/04/2014</v>
          </cell>
          <cell r="BA253" t="str">
            <v>16/06/2014</v>
          </cell>
          <cell r="BB253">
            <v>2</v>
          </cell>
          <cell r="BC253" t="str">
            <v>x</v>
          </cell>
          <cell r="BD253" t="str">
            <v>x</v>
          </cell>
          <cell r="BE253" t="str">
            <v>x</v>
          </cell>
          <cell r="BF253" t="str">
            <v>x</v>
          </cell>
          <cell r="BG253" t="str">
            <v>x</v>
          </cell>
          <cell r="BH253" t="str">
            <v>x</v>
          </cell>
          <cell r="BI253" t="str">
            <v>x</v>
          </cell>
          <cell r="BJ253" t="str">
            <v>x</v>
          </cell>
          <cell r="BL253" t="str">
            <v>Độc thân</v>
          </cell>
          <cell r="BT253">
            <v>41774</v>
          </cell>
          <cell r="BU253">
            <v>41804</v>
          </cell>
          <cell r="BV253" t="str">
            <v/>
          </cell>
          <cell r="BZ253" t="str">
            <v>N2</v>
          </cell>
          <cell r="CA253">
            <v>14</v>
          </cell>
          <cell r="CB253" t="str">
            <v>NGUYỄN THANH HIỀN</v>
          </cell>
          <cell r="CC253">
            <v>1</v>
          </cell>
        </row>
        <row r="254">
          <cell r="C254" t="str">
            <v>CNF_247</v>
          </cell>
          <cell r="D254" t="str">
            <v>Trần Thị Hoài</v>
          </cell>
          <cell r="E254" t="str">
            <v>Nữ</v>
          </cell>
          <cell r="F254" t="str">
            <v>cf022</v>
          </cell>
          <cell r="G254" t="str">
            <v>Phòng Thiết kế</v>
          </cell>
          <cell r="H254" t="str">
            <v>admin phòng thiết kế</v>
          </cell>
          <cell r="I254" t="str">
            <v>181 Giảng Võ, Đống Đa, Hà Nội</v>
          </cell>
          <cell r="J254" t="str">
            <v>17/04/2014</v>
          </cell>
          <cell r="K254">
            <v>17</v>
          </cell>
          <cell r="L254">
            <v>4</v>
          </cell>
          <cell r="M254">
            <v>2014</v>
          </cell>
          <cell r="N254" t="str">
            <v>ON</v>
          </cell>
          <cell r="P254" t="str">
            <v>22/03/1992</v>
          </cell>
          <cell r="Q254">
            <v>22</v>
          </cell>
          <cell r="R254">
            <v>3</v>
          </cell>
          <cell r="S254">
            <v>1992</v>
          </cell>
          <cell r="T254">
            <v>22</v>
          </cell>
          <cell r="V254" t="str">
            <v>Xã Hương Gián, huyện Yên Dũng, tỉnh Bắc Giang</v>
          </cell>
          <cell r="W254" t="str">
            <v>Ngõ 32A Hào Nam, Đống Đa, Hà Nội</v>
          </cell>
          <cell r="X254" t="str">
            <v>097.374.1608</v>
          </cell>
          <cell r="Z254" t="str">
            <v>hoaiht@canifa.vn</v>
          </cell>
          <cell r="AA254" t="str">
            <v>hoai_tke.canifa</v>
          </cell>
          <cell r="AB254" t="str">
            <v>122047262</v>
          </cell>
          <cell r="AC254" t="str">
            <v>20/02/2014</v>
          </cell>
          <cell r="AD254" t="str">
            <v>Bắc Giang</v>
          </cell>
          <cell r="AE254" t="str">
            <v>TC</v>
          </cell>
          <cell r="AF254" t="str">
            <v>Cao đẳng Thống kê</v>
          </cell>
          <cell r="AH254" t="str">
            <v>kế toán</v>
          </cell>
          <cell r="AI254">
            <v>2013</v>
          </cell>
          <cell r="AN254">
            <v>1.1000000000000001</v>
          </cell>
          <cell r="AO254">
            <v>2970000.0000000005</v>
          </cell>
          <cell r="AQ254">
            <v>3850000</v>
          </cell>
          <cell r="AS254">
            <v>4500000</v>
          </cell>
          <cell r="AV254">
            <v>130000</v>
          </cell>
          <cell r="AX254" t="str">
            <v>Thử việc</v>
          </cell>
          <cell r="AY254" t="str">
            <v>02 tháng</v>
          </cell>
          <cell r="AZ254" t="str">
            <v>17/04/2014</v>
          </cell>
          <cell r="BA254" t="str">
            <v>16/06/2014</v>
          </cell>
          <cell r="BB254">
            <v>2</v>
          </cell>
          <cell r="BC254" t="str">
            <v>x</v>
          </cell>
          <cell r="BD254" t="str">
            <v>x</v>
          </cell>
          <cell r="BF254" t="str">
            <v>x</v>
          </cell>
          <cell r="BG254" t="str">
            <v>x</v>
          </cell>
          <cell r="BH254" t="str">
            <v>x</v>
          </cell>
          <cell r="BI254" t="str">
            <v>x</v>
          </cell>
          <cell r="BJ254" t="str">
            <v>x</v>
          </cell>
          <cell r="BL254" t="str">
            <v>Độc thân</v>
          </cell>
          <cell r="BT254">
            <v>41774</v>
          </cell>
          <cell r="BU254">
            <v>41804</v>
          </cell>
          <cell r="BV254" t="str">
            <v/>
          </cell>
          <cell r="BZ254" t="str">
            <v>N1</v>
          </cell>
          <cell r="CA254">
            <v>10</v>
          </cell>
          <cell r="CB254" t="str">
            <v>TRẦN THỊ HOÀI</v>
          </cell>
          <cell r="CC254">
            <v>1</v>
          </cell>
        </row>
        <row r="255">
          <cell r="C255" t="str">
            <v>CNF_248</v>
          </cell>
          <cell r="D255" t="str">
            <v>Đinh Quốc Cường</v>
          </cell>
          <cell r="E255" t="str">
            <v>Nam</v>
          </cell>
          <cell r="F255" t="str">
            <v>cf023</v>
          </cell>
          <cell r="G255" t="str">
            <v>Phòng Kinh doanh</v>
          </cell>
          <cell r="H255" t="str">
            <v>Nhân viên Trợ lý Quản lý cửa hàng</v>
          </cell>
          <cell r="I255" t="str">
            <v>1981 Đại Lộ Hùng, Việt Trì, Phú Thọ</v>
          </cell>
          <cell r="J255" t="str">
            <v>21/04/2014</v>
          </cell>
          <cell r="K255">
            <v>21</v>
          </cell>
          <cell r="L255">
            <v>4</v>
          </cell>
          <cell r="M255">
            <v>2014</v>
          </cell>
          <cell r="N255" t="str">
            <v>ON</v>
          </cell>
          <cell r="P255" t="str">
            <v>20/02/1990</v>
          </cell>
          <cell r="Q255">
            <v>20</v>
          </cell>
          <cell r="R255">
            <v>2</v>
          </cell>
          <cell r="S255">
            <v>1990</v>
          </cell>
          <cell r="T255">
            <v>24</v>
          </cell>
          <cell r="V255" t="str">
            <v>Tổ 42, Hồng Hà, TP. Yên Bái, tỉnh Yên Bái</v>
          </cell>
          <cell r="W255" t="str">
            <v>58/1002 đường Láng, Đống Đa, Hà Nội</v>
          </cell>
          <cell r="X255" t="str">
            <v>01684096169</v>
          </cell>
          <cell r="Z255" t="str">
            <v>cuongdq@canifa.vn</v>
          </cell>
          <cell r="AA255" t="str">
            <v>cuong.dinhquoc_kd.canifa</v>
          </cell>
          <cell r="AB255" t="str">
            <v>060853994</v>
          </cell>
          <cell r="AC255" t="str">
            <v>28/07/2006</v>
          </cell>
          <cell r="AD255" t="str">
            <v>Yên Bái</v>
          </cell>
          <cell r="AE255" t="str">
            <v>CĐ</v>
          </cell>
          <cell r="AF255" t="str">
            <v>Cao đẳng phát thanh truyền hình</v>
          </cell>
          <cell r="AH255" t="str">
            <v>Quay phim</v>
          </cell>
          <cell r="AI255">
            <v>2011</v>
          </cell>
          <cell r="AN255">
            <v>1.39</v>
          </cell>
          <cell r="AO255">
            <v>3752999.9999999995</v>
          </cell>
          <cell r="AQ255">
            <v>4250000</v>
          </cell>
          <cell r="AS255">
            <v>5000000</v>
          </cell>
          <cell r="AX255" t="str">
            <v>Thử việc</v>
          </cell>
          <cell r="AY255" t="str">
            <v>02 tháng</v>
          </cell>
          <cell r="AZ255" t="str">
            <v>21/04/2014</v>
          </cell>
          <cell r="BA255" t="str">
            <v>20/06/2014</v>
          </cell>
          <cell r="BB255">
            <v>2</v>
          </cell>
          <cell r="BC255" t="str">
            <v>x</v>
          </cell>
          <cell r="BT255">
            <v>41778</v>
          </cell>
          <cell r="BU255">
            <v>41808</v>
          </cell>
          <cell r="BV255" t="str">
            <v/>
          </cell>
          <cell r="BZ255" t="str">
            <v>N2</v>
          </cell>
          <cell r="CA255">
            <v>14</v>
          </cell>
          <cell r="CB255" t="str">
            <v>ĐINH QUỐC CƯỜNG</v>
          </cell>
          <cell r="CC255">
            <v>0</v>
          </cell>
        </row>
        <row r="256">
          <cell r="C256" t="str">
            <v>CNF_249</v>
          </cell>
          <cell r="D256" t="str">
            <v>Nguyễn Thanh Tuấn</v>
          </cell>
          <cell r="E256" t="str">
            <v>Nam</v>
          </cell>
          <cell r="F256" t="str">
            <v>cf021</v>
          </cell>
          <cell r="G256" t="str">
            <v>Phòng Tài chính Kế toán</v>
          </cell>
          <cell r="H256" t="str">
            <v>Nhân viên kiểm kê</v>
          </cell>
          <cell r="I256" t="str">
            <v>181 Giảng Võ, Đống Đa, Hà Nội</v>
          </cell>
          <cell r="J256" t="str">
            <v>15/04/2014</v>
          </cell>
          <cell r="K256">
            <v>15</v>
          </cell>
          <cell r="L256">
            <v>4</v>
          </cell>
          <cell r="M256">
            <v>2014</v>
          </cell>
          <cell r="N256" t="str">
            <v>ON</v>
          </cell>
          <cell r="P256" t="str">
            <v>26/10/1990</v>
          </cell>
          <cell r="Q256">
            <v>26</v>
          </cell>
          <cell r="R256">
            <v>10</v>
          </cell>
          <cell r="S256">
            <v>1990</v>
          </cell>
          <cell r="T256">
            <v>24</v>
          </cell>
          <cell r="V256" t="str">
            <v>Tập thể 105 Văn Điển, Thanh Trì, Hà Nội</v>
          </cell>
          <cell r="W256" t="str">
            <v>Khu TT Xí nghiệp Mộc, Cầu Bươu, Thanh Trì, Hà Nội</v>
          </cell>
          <cell r="X256" t="str">
            <v>0934.531.947</v>
          </cell>
          <cell r="Z256" t="str">
            <v>tuannt@canifa.vn</v>
          </cell>
          <cell r="AA256" t="str">
            <v>tuan_kt.canifa</v>
          </cell>
          <cell r="AB256" t="str">
            <v>012678923</v>
          </cell>
          <cell r="AC256" t="str">
            <v>19/04/2004</v>
          </cell>
          <cell r="AD256" t="str">
            <v>Hà Nội</v>
          </cell>
          <cell r="AE256" t="str">
            <v>CĐ</v>
          </cell>
          <cell r="AF256" t="str">
            <v>Đại học Công nghiệp</v>
          </cell>
          <cell r="AH256" t="str">
            <v>Kế toán</v>
          </cell>
          <cell r="AI256">
            <v>2011</v>
          </cell>
          <cell r="AN256">
            <v>1.39</v>
          </cell>
          <cell r="AO256">
            <v>3752999.9999999995</v>
          </cell>
          <cell r="AQ256">
            <v>6000000</v>
          </cell>
          <cell r="AS256">
            <v>7000000</v>
          </cell>
          <cell r="AT256">
            <v>200000</v>
          </cell>
          <cell r="AU256">
            <v>300000</v>
          </cell>
          <cell r="AV256">
            <v>130000</v>
          </cell>
          <cell r="AX256" t="str">
            <v>Thử việc</v>
          </cell>
          <cell r="AY256" t="str">
            <v>01 tháng</v>
          </cell>
          <cell r="AZ256" t="str">
            <v>15/04/2014</v>
          </cell>
          <cell r="BA256" t="str">
            <v>14/05/2014</v>
          </cell>
          <cell r="BB256">
            <v>0.96666666666666667</v>
          </cell>
          <cell r="BC256" t="str">
            <v>x</v>
          </cell>
          <cell r="BD256" t="str">
            <v>x</v>
          </cell>
          <cell r="BE256" t="str">
            <v>x</v>
          </cell>
          <cell r="BF256" t="str">
            <v>x</v>
          </cell>
          <cell r="BH256" t="str">
            <v>x</v>
          </cell>
          <cell r="BI256" t="str">
            <v>x</v>
          </cell>
          <cell r="BL256" t="str">
            <v>Độc thân</v>
          </cell>
          <cell r="BT256">
            <v>41772</v>
          </cell>
          <cell r="BU256" t="str">
            <v/>
          </cell>
          <cell r="BV256" t="str">
            <v/>
          </cell>
          <cell r="BZ256" t="str">
            <v>N2</v>
          </cell>
          <cell r="CA256">
            <v>2</v>
          </cell>
          <cell r="CB256" t="str">
            <v>NGUYỄN THANH TUẤN</v>
          </cell>
          <cell r="CC256">
            <v>1</v>
          </cell>
        </row>
        <row r="257">
          <cell r="C257" t="str">
            <v>CNF_250</v>
          </cell>
          <cell r="D257" t="str">
            <v>Phạm Đình Quỳnh</v>
          </cell>
          <cell r="E257" t="str">
            <v>Nam</v>
          </cell>
          <cell r="F257" t="str">
            <v>cf021</v>
          </cell>
          <cell r="G257" t="str">
            <v>Phòng Tài chính Kế toán</v>
          </cell>
          <cell r="H257" t="str">
            <v>Nhân viên kiểm kê</v>
          </cell>
          <cell r="I257" t="str">
            <v>181 Giảng Võ, Đống Đa, Hà Nội</v>
          </cell>
          <cell r="J257" t="str">
            <v>15/04/2014</v>
          </cell>
          <cell r="K257">
            <v>15</v>
          </cell>
          <cell r="L257">
            <v>4</v>
          </cell>
          <cell r="M257">
            <v>2014</v>
          </cell>
          <cell r="N257" t="str">
            <v>ON</v>
          </cell>
          <cell r="P257" t="str">
            <v>17/01/1990</v>
          </cell>
          <cell r="Q257">
            <v>17</v>
          </cell>
          <cell r="R257">
            <v>1</v>
          </cell>
          <cell r="S257">
            <v>1990</v>
          </cell>
          <cell r="T257">
            <v>24</v>
          </cell>
          <cell r="V257" t="str">
            <v>Yên Bình, Ý Yến, Nam Định</v>
          </cell>
          <cell r="W257" t="str">
            <v>87 Hoa Bằng, Yên Hòa, Cầu Giấy, Hà Nội</v>
          </cell>
          <cell r="X257" t="str">
            <v>0972357064</v>
          </cell>
          <cell r="Z257" t="str">
            <v>quynhpd@canifa.vn</v>
          </cell>
          <cell r="AA257" t="str">
            <v>quynh_kt.canifa</v>
          </cell>
          <cell r="AB257" t="str">
            <v>163095299</v>
          </cell>
          <cell r="AC257" t="str">
            <v>27/03/2008</v>
          </cell>
          <cell r="AD257" t="str">
            <v>Nam Định</v>
          </cell>
          <cell r="AE257" t="str">
            <v>ĐH</v>
          </cell>
          <cell r="AF257" t="str">
            <v>Viện ĐH Mở Hà Nội</v>
          </cell>
          <cell r="AH257" t="str">
            <v>Tài chính doanh nghiệp</v>
          </cell>
          <cell r="AI257">
            <v>2012</v>
          </cell>
          <cell r="AN257">
            <v>1.39</v>
          </cell>
          <cell r="AO257">
            <v>3752999.9999999995</v>
          </cell>
          <cell r="AQ257">
            <v>6000000</v>
          </cell>
          <cell r="AS257">
            <v>7000000</v>
          </cell>
          <cell r="AT257">
            <v>200000</v>
          </cell>
          <cell r="AU257">
            <v>300000</v>
          </cell>
          <cell r="AV257">
            <v>130000</v>
          </cell>
          <cell r="AX257" t="str">
            <v>Thử việc</v>
          </cell>
          <cell r="AY257" t="str">
            <v>01 tháng</v>
          </cell>
          <cell r="AZ257" t="str">
            <v>15/04/2014</v>
          </cell>
          <cell r="BA257" t="str">
            <v>14/05/2014</v>
          </cell>
          <cell r="BB257">
            <v>0.96666666666666667</v>
          </cell>
          <cell r="BC257" t="str">
            <v>x</v>
          </cell>
          <cell r="BD257" t="str">
            <v>x</v>
          </cell>
          <cell r="BE257" t="str">
            <v>x</v>
          </cell>
          <cell r="BF257" t="str">
            <v>x</v>
          </cell>
          <cell r="BG257" t="str">
            <v>x</v>
          </cell>
          <cell r="BH257" t="str">
            <v>x</v>
          </cell>
          <cell r="BI257" t="str">
            <v>x</v>
          </cell>
          <cell r="BJ257" t="str">
            <v>x</v>
          </cell>
          <cell r="BL257" t="str">
            <v>Độc thân</v>
          </cell>
          <cell r="BT257">
            <v>41772</v>
          </cell>
          <cell r="BU257" t="str">
            <v/>
          </cell>
          <cell r="BV257" t="str">
            <v/>
          </cell>
          <cell r="BZ257" t="str">
            <v>N2</v>
          </cell>
          <cell r="CA257">
            <v>2</v>
          </cell>
          <cell r="CB257" t="str">
            <v>PHẠM ĐÌNH QUỲNH</v>
          </cell>
          <cell r="CC257">
            <v>1</v>
          </cell>
        </row>
        <row r="258">
          <cell r="C258" t="str">
            <v>CNF_251</v>
          </cell>
          <cell r="D258" t="str">
            <v>Vũ Văn Lợi</v>
          </cell>
          <cell r="E258" t="str">
            <v>Nam</v>
          </cell>
          <cell r="F258" t="str">
            <v>cf021</v>
          </cell>
          <cell r="G258" t="str">
            <v>Phòng Tài chính Kế toán</v>
          </cell>
          <cell r="H258" t="str">
            <v>Nhân viên kiểm kê</v>
          </cell>
          <cell r="I258" t="str">
            <v>181 Giảng Võ, Đống Đa, Hà Nội</v>
          </cell>
          <cell r="J258" t="str">
            <v>15/04/2014</v>
          </cell>
          <cell r="K258">
            <v>15</v>
          </cell>
          <cell r="L258">
            <v>4</v>
          </cell>
          <cell r="M258">
            <v>2014</v>
          </cell>
          <cell r="N258" t="str">
            <v>ON</v>
          </cell>
          <cell r="P258" t="str">
            <v>28/12/1987</v>
          </cell>
          <cell r="Q258">
            <v>28</v>
          </cell>
          <cell r="R258">
            <v>12</v>
          </cell>
          <cell r="S258">
            <v>1987</v>
          </cell>
          <cell r="T258">
            <v>27</v>
          </cell>
          <cell r="V258" t="str">
            <v>Đồng Quang, Quốc Oai, Hà Nội</v>
          </cell>
          <cell r="W258" t="str">
            <v>Đội 2 - Yên Nội, Đồng Quang, Quốc Oai, Hà Nội</v>
          </cell>
          <cell r="X258" t="str">
            <v>01668423728</v>
          </cell>
          <cell r="Z258" t="str">
            <v>loivv@canifa.vn</v>
          </cell>
          <cell r="AA258" t="str">
            <v>loi_kt.canifa</v>
          </cell>
          <cell r="AB258" t="str">
            <v>112280753</v>
          </cell>
          <cell r="AC258" t="str">
            <v>01/03/2014</v>
          </cell>
          <cell r="AD258" t="str">
            <v>Hà Nội</v>
          </cell>
          <cell r="AE258" t="str">
            <v>ĐH</v>
          </cell>
          <cell r="AF258" t="str">
            <v>ĐH Thương Mại</v>
          </cell>
          <cell r="AH258" t="str">
            <v>Kế toán - Kiểm toán</v>
          </cell>
          <cell r="AI258">
            <v>2013</v>
          </cell>
          <cell r="AN258">
            <v>1.39</v>
          </cell>
          <cell r="AO258">
            <v>3752999.9999999995</v>
          </cell>
          <cell r="AQ258">
            <v>6000000</v>
          </cell>
          <cell r="AS258">
            <v>7000000</v>
          </cell>
          <cell r="AT258">
            <v>200000</v>
          </cell>
          <cell r="AU258">
            <v>300000</v>
          </cell>
          <cell r="AV258">
            <v>130000</v>
          </cell>
          <cell r="AX258" t="str">
            <v>Thử việc</v>
          </cell>
          <cell r="AY258" t="str">
            <v>01 tháng</v>
          </cell>
          <cell r="AZ258" t="str">
            <v>15/04/2014</v>
          </cell>
          <cell r="BA258" t="str">
            <v>14/05/2014</v>
          </cell>
          <cell r="BB258">
            <v>0.96666666666666667</v>
          </cell>
          <cell r="BC258" t="str">
            <v>x</v>
          </cell>
          <cell r="BD258" t="str">
            <v>x</v>
          </cell>
          <cell r="BE258" t="str">
            <v>x</v>
          </cell>
          <cell r="BF258" t="str">
            <v>x</v>
          </cell>
          <cell r="BG258" t="str">
            <v>x</v>
          </cell>
          <cell r="BH258" t="str">
            <v>x</v>
          </cell>
          <cell r="BI258" t="str">
            <v>x</v>
          </cell>
          <cell r="BJ258" t="str">
            <v>x</v>
          </cell>
          <cell r="BL258" t="str">
            <v>Độc thân</v>
          </cell>
          <cell r="BT258">
            <v>41772</v>
          </cell>
          <cell r="BU258" t="str">
            <v/>
          </cell>
          <cell r="BV258" t="str">
            <v/>
          </cell>
          <cell r="BZ258" t="str">
            <v>N2</v>
          </cell>
          <cell r="CA258">
            <v>2</v>
          </cell>
          <cell r="CB258" t="str">
            <v>VŨ VĂN LỢI</v>
          </cell>
          <cell r="CC258">
            <v>1</v>
          </cell>
        </row>
        <row r="259">
          <cell r="C259" t="str">
            <v>CNF_252</v>
          </cell>
          <cell r="D259" t="str">
            <v>Trần Ngọc Anh</v>
          </cell>
          <cell r="E259" t="str">
            <v>Nữ</v>
          </cell>
          <cell r="F259" t="str">
            <v>cf022</v>
          </cell>
          <cell r="G259" t="str">
            <v>Phòng Thiết kế</v>
          </cell>
          <cell r="H259" t="str">
            <v>Nhân viên Thiết kế</v>
          </cell>
          <cell r="I259" t="str">
            <v>181 Giảng Võ, Đống Đa, Hà Nội</v>
          </cell>
          <cell r="J259" t="str">
            <v>21/04/2014</v>
          </cell>
          <cell r="K259">
            <v>21</v>
          </cell>
          <cell r="L259">
            <v>4</v>
          </cell>
          <cell r="M259">
            <v>2014</v>
          </cell>
          <cell r="N259" t="str">
            <v>ON</v>
          </cell>
          <cell r="P259" t="str">
            <v>25/04/1990</v>
          </cell>
          <cell r="Q259">
            <v>25</v>
          </cell>
          <cell r="R259">
            <v>4</v>
          </cell>
          <cell r="S259">
            <v>1990</v>
          </cell>
          <cell r="T259">
            <v>24</v>
          </cell>
          <cell r="V259" t="str">
            <v>12 phố Quốc Tử Giám, Văn Miếu, Đống Đa, Hà Nội</v>
          </cell>
          <cell r="W259" t="str">
            <v>12 phố Quốc Tử Giám, Văn Miếu, Đống Đa, Hà Nội</v>
          </cell>
          <cell r="X259" t="str">
            <v>0902230140</v>
          </cell>
          <cell r="Z259" t="str">
            <v>anhtn@canifa.vn</v>
          </cell>
          <cell r="AA259" t="str">
            <v>anh_tke.canifa</v>
          </cell>
          <cell r="AB259" t="str">
            <v>012661622</v>
          </cell>
          <cell r="AC259" t="str">
            <v>26/02/2004</v>
          </cell>
          <cell r="AD259" t="str">
            <v>Hà Nội</v>
          </cell>
          <cell r="AF259" t="str">
            <v>Học viện Thời trang London tại Hà Nội</v>
          </cell>
          <cell r="AH259" t="str">
            <v>Thiết kế thời trang</v>
          </cell>
          <cell r="AI259">
            <v>2010</v>
          </cell>
          <cell r="AN259">
            <v>1.39</v>
          </cell>
          <cell r="AO259">
            <v>3752999.9999999995</v>
          </cell>
          <cell r="AQ259">
            <v>8000000</v>
          </cell>
          <cell r="AS259" t="str">
            <v>8tr - 10tr</v>
          </cell>
          <cell r="AU259">
            <v>200000</v>
          </cell>
          <cell r="AV259">
            <v>130000</v>
          </cell>
          <cell r="AX259" t="str">
            <v>Thử việc</v>
          </cell>
          <cell r="AY259" t="str">
            <v>02 tháng</v>
          </cell>
          <cell r="AZ259" t="str">
            <v>21/04/2014</v>
          </cell>
          <cell r="BA259" t="str">
            <v>20/06/2014</v>
          </cell>
          <cell r="BB259">
            <v>2</v>
          </cell>
          <cell r="BL259" t="str">
            <v>Độc thân</v>
          </cell>
          <cell r="BT259">
            <v>41778</v>
          </cell>
          <cell r="BU259">
            <v>41808</v>
          </cell>
          <cell r="BV259" t="str">
            <v/>
          </cell>
          <cell r="BZ259" t="str">
            <v>N2</v>
          </cell>
          <cell r="CA259">
            <v>10</v>
          </cell>
          <cell r="CB259" t="str">
            <v>TRẦN NGỌC ANH</v>
          </cell>
          <cell r="CC259">
            <v>0</v>
          </cell>
        </row>
        <row r="260">
          <cell r="C260" t="str">
            <v>CNF_253</v>
          </cell>
          <cell r="D260" t="str">
            <v>Lý Thị Minh Tâm</v>
          </cell>
          <cell r="E260" t="str">
            <v>Nữ</v>
          </cell>
          <cell r="F260" t="str">
            <v>cf118</v>
          </cell>
          <cell r="G260" t="str">
            <v>BP. PR &amp; Event</v>
          </cell>
          <cell r="H260" t="str">
            <v>Nhân viên PR &amp; Event</v>
          </cell>
          <cell r="I260" t="str">
            <v>181 Giảng Võ, Đống Đa, Hà Nội</v>
          </cell>
          <cell r="J260" t="str">
            <v>29/04/2014</v>
          </cell>
          <cell r="K260">
            <v>29</v>
          </cell>
          <cell r="L260">
            <v>4</v>
          </cell>
          <cell r="M260">
            <v>2014</v>
          </cell>
          <cell r="N260" t="str">
            <v>ON</v>
          </cell>
          <cell r="P260" t="str">
            <v>25/02/1986</v>
          </cell>
          <cell r="Q260">
            <v>25</v>
          </cell>
          <cell r="R260">
            <v>2</v>
          </cell>
          <cell r="S260">
            <v>1986</v>
          </cell>
          <cell r="T260">
            <v>28</v>
          </cell>
          <cell r="V260" t="str">
            <v>1A Nguyễn Trung Ngạn, Hai Bà Trưng, Hà Nội</v>
          </cell>
          <cell r="W260" t="str">
            <v>Xóm Chợ, Đại Mỗ, Từ Liêm, Hà Nội</v>
          </cell>
          <cell r="X260" t="str">
            <v>0917.345.999</v>
          </cell>
          <cell r="Z260" t="str">
            <v>tamlm@canifa.vn</v>
          </cell>
          <cell r="AA260" t="str">
            <v>tam_pr.canifa</v>
          </cell>
          <cell r="AB260" t="str">
            <v>012389459</v>
          </cell>
          <cell r="AC260" t="str">
            <v>23/03/2010</v>
          </cell>
          <cell r="AD260" t="str">
            <v>Hà Nội</v>
          </cell>
          <cell r="AE260" t="str">
            <v>ĐH</v>
          </cell>
          <cell r="AF260" t="str">
            <v>Học viện bưu chính viễn thông</v>
          </cell>
          <cell r="AH260" t="str">
            <v>Quản trị kinh doanh</v>
          </cell>
          <cell r="AI260">
            <v>2012</v>
          </cell>
          <cell r="AN260">
            <v>1.39</v>
          </cell>
          <cell r="AO260">
            <v>3752999.9999999995</v>
          </cell>
          <cell r="AQ260">
            <v>8500000</v>
          </cell>
          <cell r="AS260">
            <v>10000000</v>
          </cell>
          <cell r="AV260">
            <v>130000</v>
          </cell>
          <cell r="AX260" t="str">
            <v>Thử việc</v>
          </cell>
          <cell r="AY260" t="str">
            <v>02 tháng</v>
          </cell>
          <cell r="AZ260" t="str">
            <v>29/04/2014</v>
          </cell>
          <cell r="BA260" t="str">
            <v>30/06/2014</v>
          </cell>
          <cell r="BB260">
            <v>2.0666666666666669</v>
          </cell>
          <cell r="BL260" t="str">
            <v>Có gia đình</v>
          </cell>
          <cell r="BM260" t="str">
            <v>Lê Thành Đô (1984)</v>
          </cell>
          <cell r="BN260" t="str">
            <v>Lê Nhật Huy</v>
          </cell>
          <cell r="BO260">
            <v>2012</v>
          </cell>
          <cell r="BT260">
            <v>41786</v>
          </cell>
          <cell r="BU260">
            <v>41816</v>
          </cell>
          <cell r="BV260" t="str">
            <v/>
          </cell>
          <cell r="BZ260" t="str">
            <v>N2</v>
          </cell>
          <cell r="CA260">
            <v>18</v>
          </cell>
          <cell r="CB260" t="str">
            <v>LÝ THỊ MINH TÂM</v>
          </cell>
          <cell r="CC260">
            <v>0</v>
          </cell>
        </row>
        <row r="261">
          <cell r="C261" t="str">
            <v>CNF_254</v>
          </cell>
          <cell r="D261" t="str">
            <v>Nguyễn Minh Tuệ</v>
          </cell>
          <cell r="E261" t="str">
            <v>Nam</v>
          </cell>
          <cell r="F261" t="str">
            <v>cf003</v>
          </cell>
          <cell r="G261" t="str">
            <v>Khối Mua và Cung ứng</v>
          </cell>
          <cell r="H261" t="str">
            <v>Phụ trách Mua</v>
          </cell>
          <cell r="I261" t="str">
            <v>181 Giảng Võ, Đống Đa, Hà Nội</v>
          </cell>
          <cell r="J261" t="str">
            <v>02/05/2014</v>
          </cell>
          <cell r="K261">
            <v>2</v>
          </cell>
          <cell r="L261">
            <v>5</v>
          </cell>
          <cell r="M261">
            <v>2014</v>
          </cell>
          <cell r="N261" t="str">
            <v>ON</v>
          </cell>
          <cell r="P261" t="str">
            <v>08/12/1984</v>
          </cell>
          <cell r="Q261">
            <v>8</v>
          </cell>
          <cell r="R261">
            <v>12</v>
          </cell>
          <cell r="S261">
            <v>1984</v>
          </cell>
          <cell r="T261">
            <v>30</v>
          </cell>
          <cell r="V261" t="str">
            <v>Số 3, ngách 24, Linh Quang, Văn Chương, Đống Đa, Hà Nội</v>
          </cell>
          <cell r="W261" t="str">
            <v>Số 3, ngách 24, Linh Quang, Văn Chương, Đống Đa, Hà Nội</v>
          </cell>
          <cell r="X261" t="str">
            <v>0978993933</v>
          </cell>
          <cell r="Z261" t="str">
            <v>tuenm@canifa.vn</v>
          </cell>
          <cell r="AA261" t="str">
            <v>tue_cu.canifa</v>
          </cell>
          <cell r="AB261" t="str">
            <v>012259583</v>
          </cell>
          <cell r="AC261" t="str">
            <v>07/07/1999</v>
          </cell>
          <cell r="AD261" t="str">
            <v>Hà Nội</v>
          </cell>
          <cell r="AE261" t="str">
            <v>ĐH</v>
          </cell>
          <cell r="AF261" t="str">
            <v>ĐH Bách khoa Hà Nội</v>
          </cell>
          <cell r="AH261" t="str">
            <v>Công nghệ Dệt may &amp; Thời trang</v>
          </cell>
          <cell r="AI261">
            <v>2008</v>
          </cell>
          <cell r="AN261">
            <v>1.39</v>
          </cell>
          <cell r="AO261">
            <v>3752999.9999999995</v>
          </cell>
          <cell r="AQ261">
            <v>17000000</v>
          </cell>
          <cell r="AS261">
            <v>20000000</v>
          </cell>
          <cell r="AT261">
            <v>200000</v>
          </cell>
          <cell r="AU261">
            <v>200000</v>
          </cell>
          <cell r="AV261">
            <v>130000</v>
          </cell>
          <cell r="AX261" t="str">
            <v>Thử việc</v>
          </cell>
          <cell r="AY261" t="str">
            <v>02 tháng</v>
          </cell>
          <cell r="AZ261" t="str">
            <v>02/05/2014</v>
          </cell>
          <cell r="BA261" t="str">
            <v>30/06/2014</v>
          </cell>
          <cell r="BB261">
            <v>1.9666666666666666</v>
          </cell>
          <cell r="BL261" t="str">
            <v>Độc thân</v>
          </cell>
          <cell r="BT261">
            <v>41789</v>
          </cell>
          <cell r="BU261">
            <v>41819</v>
          </cell>
          <cell r="BV261" t="str">
            <v/>
          </cell>
          <cell r="BZ261" t="str">
            <v>N3</v>
          </cell>
          <cell r="CA261">
            <v>13</v>
          </cell>
          <cell r="CB261" t="str">
            <v>NGUYỄN MINH TUỆ</v>
          </cell>
          <cell r="CC261">
            <v>0</v>
          </cell>
        </row>
        <row r="262">
          <cell r="BT262" t="str">
            <v/>
          </cell>
          <cell r="BU262" t="str">
            <v/>
          </cell>
          <cell r="BV262" t="str">
            <v/>
          </cell>
        </row>
        <row r="263">
          <cell r="BT263" t="str">
            <v/>
          </cell>
          <cell r="BU263" t="str">
            <v/>
          </cell>
          <cell r="BV263" t="str">
            <v/>
          </cell>
        </row>
        <row r="264">
          <cell r="BT264" t="str">
            <v/>
          </cell>
          <cell r="BU264" t="str">
            <v/>
          </cell>
          <cell r="BV264" t="str">
            <v/>
          </cell>
        </row>
        <row r="265">
          <cell r="BT265" t="str">
            <v/>
          </cell>
          <cell r="BU265" t="str">
            <v/>
          </cell>
          <cell r="BV265" t="str">
            <v/>
          </cell>
        </row>
        <row r="266">
          <cell r="BT266" t="str">
            <v/>
          </cell>
          <cell r="BU266" t="str">
            <v/>
          </cell>
          <cell r="BV266" t="str">
            <v/>
          </cell>
        </row>
        <row r="267">
          <cell r="BT267" t="str">
            <v/>
          </cell>
          <cell r="BU267" t="str">
            <v/>
          </cell>
          <cell r="BV267" t="str">
            <v/>
          </cell>
        </row>
        <row r="268">
          <cell r="BT268" t="str">
            <v/>
          </cell>
          <cell r="BU268" t="str">
            <v/>
          </cell>
          <cell r="BV268" t="str">
            <v/>
          </cell>
        </row>
        <row r="269">
          <cell r="BT269" t="str">
            <v/>
          </cell>
          <cell r="BU269" t="str">
            <v/>
          </cell>
          <cell r="BV269" t="str">
            <v/>
          </cell>
        </row>
        <row r="270">
          <cell r="BT270" t="str">
            <v/>
          </cell>
          <cell r="BU270" t="str">
            <v/>
          </cell>
          <cell r="BV270" t="str">
            <v/>
          </cell>
        </row>
        <row r="271">
          <cell r="BT271" t="str">
            <v/>
          </cell>
          <cell r="BU271" t="str">
            <v/>
          </cell>
          <cell r="BV271" t="str">
            <v/>
          </cell>
        </row>
        <row r="272">
          <cell r="BT272" t="str">
            <v/>
          </cell>
          <cell r="BU272" t="str">
            <v/>
          </cell>
          <cell r="BV272" t="str">
            <v/>
          </cell>
        </row>
        <row r="273">
          <cell r="BT273" t="str">
            <v/>
          </cell>
          <cell r="BU273" t="str">
            <v/>
          </cell>
          <cell r="BV273" t="str">
            <v/>
          </cell>
        </row>
        <row r="274">
          <cell r="BT274" t="str">
            <v/>
          </cell>
          <cell r="BU274" t="str">
            <v/>
          </cell>
          <cell r="BV274" t="str">
            <v/>
          </cell>
        </row>
        <row r="275">
          <cell r="BT275" t="str">
            <v/>
          </cell>
          <cell r="BU275" t="str">
            <v/>
          </cell>
          <cell r="BV275" t="str">
            <v/>
          </cell>
        </row>
        <row r="276">
          <cell r="BT276" t="str">
            <v/>
          </cell>
          <cell r="BU276" t="str">
            <v/>
          </cell>
          <cell r="BV276" t="str">
            <v/>
          </cell>
        </row>
        <row r="277">
          <cell r="BT277" t="str">
            <v/>
          </cell>
          <cell r="BU277" t="str">
            <v/>
          </cell>
          <cell r="BV277" t="str">
            <v/>
          </cell>
        </row>
        <row r="278">
          <cell r="BT278" t="str">
            <v/>
          </cell>
          <cell r="BU278" t="str">
            <v/>
          </cell>
          <cell r="BV278" t="str">
            <v/>
          </cell>
        </row>
        <row r="279">
          <cell r="BT279" t="str">
            <v/>
          </cell>
          <cell r="BU279" t="str">
            <v/>
          </cell>
          <cell r="BV279" t="str">
            <v/>
          </cell>
        </row>
        <row r="280">
          <cell r="BT280" t="str">
            <v/>
          </cell>
          <cell r="BU280" t="str">
            <v/>
          </cell>
          <cell r="BV280" t="str">
            <v/>
          </cell>
        </row>
        <row r="281">
          <cell r="BT281" t="str">
            <v/>
          </cell>
          <cell r="BU281" t="str">
            <v/>
          </cell>
          <cell r="BV281" t="str">
            <v/>
          </cell>
        </row>
        <row r="282">
          <cell r="BT282" t="str">
            <v/>
          </cell>
          <cell r="BU282" t="str">
            <v/>
          </cell>
          <cell r="BV282" t="str">
            <v/>
          </cell>
        </row>
        <row r="283">
          <cell r="BT283" t="str">
            <v/>
          </cell>
          <cell r="BU283" t="str">
            <v/>
          </cell>
          <cell r="BV283" t="str">
            <v/>
          </cell>
        </row>
        <row r="284">
          <cell r="BT284" t="str">
            <v/>
          </cell>
          <cell r="BU284" t="str">
            <v/>
          </cell>
          <cell r="BV284" t="str">
            <v/>
          </cell>
        </row>
        <row r="285">
          <cell r="BT285" t="str">
            <v/>
          </cell>
          <cell r="BU285" t="str">
            <v/>
          </cell>
          <cell r="BV285" t="str">
            <v/>
          </cell>
        </row>
        <row r="286">
          <cell r="BT286" t="str">
            <v/>
          </cell>
          <cell r="BU286" t="str">
            <v/>
          </cell>
          <cell r="BV286" t="str">
            <v/>
          </cell>
        </row>
        <row r="287">
          <cell r="BT287" t="str">
            <v/>
          </cell>
          <cell r="BU287" t="str">
            <v/>
          </cell>
          <cell r="BV287" t="str">
            <v/>
          </cell>
        </row>
        <row r="288">
          <cell r="BT288" t="str">
            <v/>
          </cell>
          <cell r="BU288" t="str">
            <v/>
          </cell>
          <cell r="BV288" t="str">
            <v/>
          </cell>
        </row>
        <row r="289">
          <cell r="BT289" t="str">
            <v/>
          </cell>
          <cell r="BU289" t="str">
            <v/>
          </cell>
          <cell r="BV289" t="str">
            <v/>
          </cell>
        </row>
        <row r="290">
          <cell r="BT290" t="str">
            <v/>
          </cell>
          <cell r="BU290" t="str">
            <v/>
          </cell>
          <cell r="BV290" t="str">
            <v/>
          </cell>
        </row>
        <row r="291">
          <cell r="BT291" t="str">
            <v/>
          </cell>
          <cell r="BU291" t="str">
            <v/>
          </cell>
          <cell r="BV291" t="str">
            <v/>
          </cell>
        </row>
        <row r="292">
          <cell r="BT292" t="str">
            <v/>
          </cell>
          <cell r="BU292" t="str">
            <v/>
          </cell>
          <cell r="BV292" t="str">
            <v/>
          </cell>
        </row>
        <row r="293">
          <cell r="AN293">
            <v>0</v>
          </cell>
          <cell r="AO293">
            <v>0</v>
          </cell>
          <cell r="BB293" t="str">
            <v/>
          </cell>
          <cell r="BT293" t="str">
            <v/>
          </cell>
          <cell r="BU293" t="str">
            <v/>
          </cell>
          <cell r="BV293" t="str">
            <v/>
          </cell>
          <cell r="CA293" t="str">
            <v/>
          </cell>
          <cell r="CC293" t="str">
            <v>-</v>
          </cell>
        </row>
        <row r="294">
          <cell r="C294" t="str">
            <v>CNFS_001</v>
          </cell>
          <cell r="D294" t="str">
            <v>Bùi Thị Bắc</v>
          </cell>
          <cell r="E294" t="str">
            <v>Nữ</v>
          </cell>
          <cell r="F294" t="str">
            <v>cf005</v>
          </cell>
          <cell r="G294" t="str">
            <v xml:space="preserve">VP Đại diện TP.HCM </v>
          </cell>
          <cell r="H294" t="str">
            <v>Nhân viên Hành chính HCM</v>
          </cell>
          <cell r="I294" t="str">
            <v>Số 41 Hoa Đào, phường 2, quận Phú Nhuận, Hồ Chí Minh</v>
          </cell>
          <cell r="J294" t="str">
            <v>20/10/2011</v>
          </cell>
          <cell r="K294">
            <v>20</v>
          </cell>
          <cell r="L294">
            <v>10</v>
          </cell>
          <cell r="M294">
            <v>2011</v>
          </cell>
          <cell r="N294" t="str">
            <v>ON</v>
          </cell>
          <cell r="P294" t="str">
            <v>20/04/1984</v>
          </cell>
          <cell r="Q294">
            <v>20</v>
          </cell>
          <cell r="R294">
            <v>4</v>
          </cell>
          <cell r="S294">
            <v>1984</v>
          </cell>
          <cell r="T294">
            <v>30</v>
          </cell>
          <cell r="U294" t="str">
            <v>Vĩnh Phúc</v>
          </cell>
          <cell r="V294" t="str">
            <v>xã Hồng Châu, huyện Yên Lạc, tỉnh Vĩnh Phúc</v>
          </cell>
          <cell r="W294" t="str">
            <v>72/51 Lê Lợi, phường 4, quận Gò Vấp, TP Hồ Chí Minh</v>
          </cell>
          <cell r="X294" t="str">
            <v>0907.255.821</v>
          </cell>
          <cell r="Z294" t="str">
            <v>bacbt@canifa.com</v>
          </cell>
          <cell r="AB294" t="str">
            <v>135074972</v>
          </cell>
          <cell r="AC294" t="str">
            <v>25/07/1999</v>
          </cell>
          <cell r="AD294" t="str">
            <v>Vĩnh Phúc</v>
          </cell>
          <cell r="AE294" t="str">
            <v>ĐH</v>
          </cell>
          <cell r="AF294" t="str">
            <v>Học viện Công nghệ Bưu chính Viễn thông</v>
          </cell>
          <cell r="AG294" t="str">
            <v>Chính quy</v>
          </cell>
          <cell r="AH294" t="str">
            <v>Quản trị Kinh doanh</v>
          </cell>
          <cell r="AI294">
            <v>2011</v>
          </cell>
          <cell r="AJ294" t="str">
            <v>670704060000083</v>
          </cell>
          <cell r="AM294" t="str">
            <v>7910474318</v>
          </cell>
          <cell r="AN294">
            <v>1.5</v>
          </cell>
          <cell r="AO294">
            <v>4050000</v>
          </cell>
          <cell r="AS294">
            <v>5500000</v>
          </cell>
          <cell r="AT294">
            <v>200000</v>
          </cell>
          <cell r="AU294">
            <v>200000</v>
          </cell>
          <cell r="AW294">
            <v>0</v>
          </cell>
          <cell r="AX294" t="str">
            <v>Chính thức</v>
          </cell>
          <cell r="AY294" t="str">
            <v>24 tháng</v>
          </cell>
          <cell r="AZ294" t="str">
            <v>01/01/2014</v>
          </cell>
          <cell r="BA294" t="str">
            <v>31/12/2015</v>
          </cell>
          <cell r="BB294">
            <v>24.3</v>
          </cell>
          <cell r="BC294" t="str">
            <v>x</v>
          </cell>
          <cell r="BD294" t="str">
            <v>x</v>
          </cell>
          <cell r="BE294" t="str">
            <v>x</v>
          </cell>
          <cell r="BG294" t="str">
            <v>x</v>
          </cell>
          <cell r="BH294" t="str">
            <v>x</v>
          </cell>
          <cell r="BI294" t="str">
            <v>x</v>
          </cell>
          <cell r="BJ294" t="str">
            <v>x</v>
          </cell>
          <cell r="BT294" t="str">
            <v/>
          </cell>
          <cell r="BU294" t="str">
            <v/>
          </cell>
          <cell r="BV294">
            <v>42349</v>
          </cell>
          <cell r="BW294" t="str">
            <v>0308479554</v>
          </cell>
          <cell r="BZ294" t="str">
            <v>N2</v>
          </cell>
          <cell r="CA294">
            <v>21</v>
          </cell>
          <cell r="CB294" t="str">
            <v>BÙI THỊ BẮC</v>
          </cell>
          <cell r="CC294">
            <v>31</v>
          </cell>
        </row>
        <row r="295">
          <cell r="C295" t="str">
            <v>CNFS_002</v>
          </cell>
          <cell r="D295" t="str">
            <v>Trần Văn Quân</v>
          </cell>
          <cell r="E295" t="str">
            <v>Nam</v>
          </cell>
          <cell r="F295" t="str">
            <v>cf005</v>
          </cell>
          <cell r="G295" t="str">
            <v xml:space="preserve">VP Đại diện TP.HCM </v>
          </cell>
          <cell r="H295" t="str">
            <v>Nhân viên Đặt hàng (QC)</v>
          </cell>
          <cell r="I295" t="str">
            <v>Số 41 Hoa Đào, phường 2, quận Phú Nhuận, Hồ Chí Minh</v>
          </cell>
          <cell r="J295" t="str">
            <v>01/11/2011</v>
          </cell>
          <cell r="K295">
            <v>1</v>
          </cell>
          <cell r="L295">
            <v>11</v>
          </cell>
          <cell r="M295">
            <v>2011</v>
          </cell>
          <cell r="N295" t="str">
            <v>ON</v>
          </cell>
          <cell r="P295" t="str">
            <v>15/06/1978</v>
          </cell>
          <cell r="Q295">
            <v>15</v>
          </cell>
          <cell r="R295">
            <v>6</v>
          </cell>
          <cell r="S295">
            <v>1978</v>
          </cell>
          <cell r="T295">
            <v>36</v>
          </cell>
          <cell r="V295" t="str">
            <v>66/5A Phan Tây Hồ, Phường 7, Q.Phú Nhuận, Tp.HCM</v>
          </cell>
          <cell r="W295" t="str">
            <v>1074/10/6A đường Tỉnh Lộ 10, phường Tân Tạo, quận Bình Tân, HCM</v>
          </cell>
          <cell r="X295" t="str">
            <v>0972807817</v>
          </cell>
          <cell r="Y295">
            <v>0</v>
          </cell>
          <cell r="Z295" t="str">
            <v>quantv@canifa.com</v>
          </cell>
          <cell r="AB295" t="str">
            <v>162386059</v>
          </cell>
          <cell r="AC295" t="str">
            <v>03/02/2006</v>
          </cell>
          <cell r="AD295" t="str">
            <v>Nam Định</v>
          </cell>
          <cell r="AE295" t="str">
            <v>CĐ</v>
          </cell>
          <cell r="AF295" t="str">
            <v>CĐ Kinh tế Kỹ thuật CN I</v>
          </cell>
          <cell r="AG295" t="str">
            <v>Chính quy</v>
          </cell>
          <cell r="AH295" t="str">
            <v>CN May</v>
          </cell>
          <cell r="AI295">
            <v>1999</v>
          </cell>
          <cell r="AJ295" t="str">
            <v xml:space="preserve"> 670704060000117</v>
          </cell>
          <cell r="AN295">
            <v>1.5</v>
          </cell>
          <cell r="AO295">
            <v>4050000</v>
          </cell>
          <cell r="AP295" t="str">
            <v>06/2012</v>
          </cell>
          <cell r="AS295">
            <v>10260000</v>
          </cell>
          <cell r="AT295">
            <v>200000</v>
          </cell>
          <cell r="AU295">
            <v>200000</v>
          </cell>
          <cell r="AX295" t="str">
            <v>Chính thức</v>
          </cell>
          <cell r="AY295" t="str">
            <v>12 tháng</v>
          </cell>
          <cell r="AZ295" t="str">
            <v>01/07/2013</v>
          </cell>
          <cell r="BA295" t="str">
            <v>30/06/2014</v>
          </cell>
          <cell r="BB295">
            <v>12.133333333333333</v>
          </cell>
          <cell r="BC295" t="str">
            <v>x</v>
          </cell>
          <cell r="BD295" t="str">
            <v>x</v>
          </cell>
          <cell r="BE295" t="str">
            <v>x</v>
          </cell>
          <cell r="BH295" t="str">
            <v>x</v>
          </cell>
          <cell r="BI295" t="str">
            <v>x</v>
          </cell>
          <cell r="BL295" t="str">
            <v>Có gia đình</v>
          </cell>
          <cell r="BM295" t="str">
            <v>Phan Thị Thanh Thảo</v>
          </cell>
          <cell r="BN295" t="str">
            <v>Trần Gia Hào - 2007</v>
          </cell>
          <cell r="BT295" t="str">
            <v/>
          </cell>
          <cell r="BU295" t="str">
            <v/>
          </cell>
          <cell r="BV295">
            <v>41800</v>
          </cell>
          <cell r="BW295" t="str">
            <v>8124194930</v>
          </cell>
          <cell r="BZ295" t="str">
            <v>N2</v>
          </cell>
          <cell r="CA295">
            <v>21</v>
          </cell>
          <cell r="CB295" t="str">
            <v>TRẦN VĂN QUÂN</v>
          </cell>
          <cell r="CC295">
            <v>30</v>
          </cell>
        </row>
        <row r="296">
          <cell r="C296" t="str">
            <v>CNFS_003</v>
          </cell>
          <cell r="D296" t="str">
            <v>Huỳnh Tài Tấn</v>
          </cell>
          <cell r="E296" t="str">
            <v>Nam</v>
          </cell>
          <cell r="F296" t="str">
            <v>cf005</v>
          </cell>
          <cell r="G296" t="str">
            <v xml:space="preserve">VP Đại diện TP.HCM </v>
          </cell>
          <cell r="H296" t="str">
            <v>Nhân viên Kinh doanh - Điều phối</v>
          </cell>
          <cell r="I296" t="str">
            <v>Số 41 Hoa Đào, phường 2, quận Phú Nhuận, Hồ Chí Minh</v>
          </cell>
          <cell r="J296" t="str">
            <v>26/06/2013</v>
          </cell>
          <cell r="K296">
            <v>26</v>
          </cell>
          <cell r="L296">
            <v>6</v>
          </cell>
          <cell r="M296">
            <v>2013</v>
          </cell>
          <cell r="N296" t="str">
            <v>ON</v>
          </cell>
          <cell r="P296" t="str">
            <v>01/10/1985</v>
          </cell>
          <cell r="Q296">
            <v>1</v>
          </cell>
          <cell r="R296">
            <v>10</v>
          </cell>
          <cell r="S296">
            <v>1985</v>
          </cell>
          <cell r="T296">
            <v>29</v>
          </cell>
          <cell r="V296" t="str">
            <v>Ấp Vĩnh Quới, xã Vĩnh Hòa Phú, huyện Châu Thành, Kiên Giang</v>
          </cell>
          <cell r="W296" t="str">
            <v>127, đường Trục 13, quận Bình Thạnh, Tp. HCM</v>
          </cell>
          <cell r="X296" t="str">
            <v>0937.345.464</v>
          </cell>
          <cell r="Z296" t="str">
            <v>tanht@canifa.com</v>
          </cell>
          <cell r="AB296" t="str">
            <v>371016620</v>
          </cell>
          <cell r="AC296" t="str">
            <v>28/04/2011</v>
          </cell>
          <cell r="AD296" t="str">
            <v>Kiên Giang</v>
          </cell>
          <cell r="AE296" t="str">
            <v>ĐH</v>
          </cell>
          <cell r="AF296" t="str">
            <v>ĐH Kinh tế HCM</v>
          </cell>
          <cell r="AG296" t="str">
            <v>Chính quy</v>
          </cell>
          <cell r="AH296" t="str">
            <v>Quản trị Kinh doanh</v>
          </cell>
          <cell r="AI296">
            <v>2008</v>
          </cell>
          <cell r="AJ296" t="str">
            <v>062704060012804</v>
          </cell>
          <cell r="AM296" t="str">
            <v>0206006583</v>
          </cell>
          <cell r="AN296">
            <v>1.39</v>
          </cell>
          <cell r="AO296">
            <v>3752999.9999999995</v>
          </cell>
          <cell r="AP296" t="str">
            <v>Chưa</v>
          </cell>
          <cell r="AS296">
            <v>12000000</v>
          </cell>
          <cell r="AT296">
            <v>300000</v>
          </cell>
          <cell r="AU296">
            <v>250000</v>
          </cell>
          <cell r="AW296">
            <v>0</v>
          </cell>
          <cell r="AX296" t="str">
            <v>Chính thức</v>
          </cell>
          <cell r="AY296" t="str">
            <v>12 tháng</v>
          </cell>
          <cell r="AZ296" t="str">
            <v>01/03/2014</v>
          </cell>
          <cell r="BA296" t="str">
            <v>31/03/2015</v>
          </cell>
          <cell r="BB296">
            <v>13.166666666666666</v>
          </cell>
          <cell r="BC296" t="str">
            <v>x</v>
          </cell>
          <cell r="BD296" t="str">
            <v>x</v>
          </cell>
          <cell r="BE296" t="str">
            <v>x</v>
          </cell>
          <cell r="BF296" t="str">
            <v>x</v>
          </cell>
          <cell r="BG296" t="str">
            <v>x</v>
          </cell>
          <cell r="BH296" t="str">
            <v>x</v>
          </cell>
          <cell r="BI296" t="str">
            <v>x</v>
          </cell>
          <cell r="BJ296" t="str">
            <v>x</v>
          </cell>
          <cell r="BL296" t="str">
            <v>Độc thân</v>
          </cell>
          <cell r="BT296" t="str">
            <v/>
          </cell>
          <cell r="BU296" t="str">
            <v/>
          </cell>
          <cell r="BV296">
            <v>42074</v>
          </cell>
          <cell r="BZ296" t="str">
            <v>N2</v>
          </cell>
          <cell r="CA296">
            <v>21</v>
          </cell>
          <cell r="CB296" t="str">
            <v>HUỲNH TÀI TẤN</v>
          </cell>
          <cell r="CC296">
            <v>10</v>
          </cell>
        </row>
        <row r="297">
          <cell r="C297" t="str">
            <v>CNFS_004</v>
          </cell>
          <cell r="D297" t="str">
            <v>Nguyễn Duy Quang</v>
          </cell>
          <cell r="E297" t="str">
            <v>Nam</v>
          </cell>
          <cell r="F297" t="str">
            <v>cf005</v>
          </cell>
          <cell r="G297" t="str">
            <v xml:space="preserve">VP Đại diện TP.HCM </v>
          </cell>
          <cell r="H297" t="str">
            <v>Nhân viên Đặt hàng (QC)</v>
          </cell>
          <cell r="I297" t="str">
            <v>Số 41 Hoa Đào, phường 2, quận Phú Nhuận, Hồ Chí Minh</v>
          </cell>
          <cell r="J297" t="str">
            <v>04/07/2013</v>
          </cell>
          <cell r="K297">
            <v>4</v>
          </cell>
          <cell r="L297">
            <v>7</v>
          </cell>
          <cell r="M297">
            <v>2013</v>
          </cell>
          <cell r="N297" t="str">
            <v>ON</v>
          </cell>
          <cell r="P297" t="str">
            <v>05/12/1981</v>
          </cell>
          <cell r="Q297">
            <v>5</v>
          </cell>
          <cell r="R297">
            <v>12</v>
          </cell>
          <cell r="S297">
            <v>1981</v>
          </cell>
          <cell r="T297">
            <v>33</v>
          </cell>
          <cell r="U297" t="str">
            <v>Phú Yên</v>
          </cell>
          <cell r="V297" t="str">
            <v>TT Cam Đức, Cam Lâm, Khánh Hòa</v>
          </cell>
          <cell r="W297" t="str">
            <v>3H, Nam Thiện, phường Tăng Nhơn Phú A, quận 9, HCM</v>
          </cell>
          <cell r="X297" t="str">
            <v>0909.352.525</v>
          </cell>
          <cell r="Z297" t="str">
            <v>quangnd@canifa.com</v>
          </cell>
          <cell r="AB297" t="str">
            <v>225087303</v>
          </cell>
          <cell r="AC297" t="str">
            <v>22/05/2008</v>
          </cell>
          <cell r="AD297" t="str">
            <v>Khánh Hòa</v>
          </cell>
          <cell r="AE297" t="str">
            <v>ĐH</v>
          </cell>
          <cell r="AF297" t="str">
            <v>ĐH Sư phạm Kỹ thuật TP HCM</v>
          </cell>
          <cell r="AG297" t="str">
            <v>Chính quy</v>
          </cell>
          <cell r="AH297" t="str">
            <v>CN May</v>
          </cell>
          <cell r="AI297">
            <v>2004</v>
          </cell>
          <cell r="AJ297" t="str">
            <v>402704060135788</v>
          </cell>
          <cell r="AN297">
            <v>1.39</v>
          </cell>
          <cell r="AO297">
            <v>3752999.9999999995</v>
          </cell>
          <cell r="AS297">
            <v>11050000</v>
          </cell>
          <cell r="AT297">
            <v>200000</v>
          </cell>
          <cell r="AU297">
            <v>440000</v>
          </cell>
          <cell r="AX297" t="str">
            <v>chính thức</v>
          </cell>
          <cell r="AY297" t="str">
            <v>12 tháng</v>
          </cell>
          <cell r="AZ297" t="str">
            <v>01/09/2013</v>
          </cell>
          <cell r="BA297" t="str">
            <v>31/08/2014</v>
          </cell>
          <cell r="BB297">
            <v>12.133333333333333</v>
          </cell>
          <cell r="BC297" t="str">
            <v>x</v>
          </cell>
          <cell r="BD297" t="str">
            <v>x</v>
          </cell>
          <cell r="BE297" t="str">
            <v>x</v>
          </cell>
          <cell r="BF297" t="str">
            <v>x</v>
          </cell>
          <cell r="BG297" t="str">
            <v>x</v>
          </cell>
          <cell r="BH297" t="str">
            <v>x</v>
          </cell>
          <cell r="BI297" t="str">
            <v>x</v>
          </cell>
          <cell r="BJ297" t="str">
            <v>x</v>
          </cell>
          <cell r="BL297" t="str">
            <v>Độc thân</v>
          </cell>
          <cell r="BT297" t="str">
            <v/>
          </cell>
          <cell r="BU297" t="str">
            <v/>
          </cell>
          <cell r="BV297">
            <v>41862</v>
          </cell>
          <cell r="BW297">
            <v>8079582054</v>
          </cell>
          <cell r="BZ297" t="str">
            <v>N2</v>
          </cell>
          <cell r="CA297">
            <v>21</v>
          </cell>
          <cell r="CB297" t="str">
            <v>NGUYỄN DUY QUANG</v>
          </cell>
          <cell r="CC297">
            <v>10</v>
          </cell>
        </row>
        <row r="298">
          <cell r="C298" t="str">
            <v>CNFS_005</v>
          </cell>
          <cell r="D298" t="str">
            <v>Bùi Ngọc Hiển</v>
          </cell>
          <cell r="E298" t="str">
            <v>Nam</v>
          </cell>
          <cell r="F298" t="str">
            <v>cf005</v>
          </cell>
          <cell r="G298" t="str">
            <v xml:space="preserve">VP Đại diện TP.HCM </v>
          </cell>
          <cell r="H298" t="str">
            <v>Nhân viên Bảo vệ</v>
          </cell>
          <cell r="I298" t="str">
            <v>Số 41 Hoa Đào, phường 2, quận Phú Nhuận, Hồ Chí Minh</v>
          </cell>
          <cell r="J298" t="str">
            <v>08/07/2013</v>
          </cell>
          <cell r="K298">
            <v>8</v>
          </cell>
          <cell r="L298">
            <v>7</v>
          </cell>
          <cell r="M298">
            <v>2013</v>
          </cell>
          <cell r="N298" t="str">
            <v>off</v>
          </cell>
          <cell r="P298" t="str">
            <v>01/01/1984</v>
          </cell>
          <cell r="Q298">
            <v>1</v>
          </cell>
          <cell r="R298">
            <v>1</v>
          </cell>
          <cell r="S298">
            <v>1984</v>
          </cell>
          <cell r="T298">
            <v>30</v>
          </cell>
          <cell r="U298" t="str">
            <v>Đồng Tháp</v>
          </cell>
          <cell r="V298" t="str">
            <v>ấp Tân Quới, xã Phong Hòa, huyện Lai Vung, tỉnh Đồng Tháp</v>
          </cell>
          <cell r="AB298" t="str">
            <v>341184949</v>
          </cell>
          <cell r="AC298" t="str">
            <v>08/08/2013</v>
          </cell>
          <cell r="AD298" t="str">
            <v>Đồng Tháp</v>
          </cell>
          <cell r="AN298">
            <v>0</v>
          </cell>
          <cell r="AO298">
            <v>0</v>
          </cell>
          <cell r="AS298">
            <v>3000000</v>
          </cell>
          <cell r="AT298">
            <v>0</v>
          </cell>
          <cell r="AU298">
            <v>0</v>
          </cell>
          <cell r="AW298">
            <v>0</v>
          </cell>
          <cell r="AX298" t="str">
            <v>Thời vụ</v>
          </cell>
          <cell r="BB298" t="str">
            <v/>
          </cell>
          <cell r="BT298" t="str">
            <v/>
          </cell>
          <cell r="BU298" t="str">
            <v/>
          </cell>
          <cell r="BV298" t="str">
            <v/>
          </cell>
          <cell r="BW298">
            <v>0</v>
          </cell>
          <cell r="BZ298" t="str">
            <v>TV</v>
          </cell>
          <cell r="CA298">
            <v>21</v>
          </cell>
          <cell r="CB298" t="str">
            <v>BÙI NGỌC HIỂN</v>
          </cell>
          <cell r="CC298" t="str">
            <v>-</v>
          </cell>
        </row>
        <row r="299">
          <cell r="C299" t="str">
            <v>CNFS_006</v>
          </cell>
          <cell r="D299" t="str">
            <v>Dương Chí Thiện</v>
          </cell>
          <cell r="E299" t="str">
            <v>Nam</v>
          </cell>
          <cell r="F299" t="str">
            <v>cf005</v>
          </cell>
          <cell r="G299" t="str">
            <v xml:space="preserve">VP Đại diện TP.HCM </v>
          </cell>
          <cell r="H299" t="str">
            <v>Phụ trách Kỹ thuật (kiêm phụ trách QC)</v>
          </cell>
          <cell r="I299" t="str">
            <v>Số 41 Hoa Đào, phường 2, quận Phú Nhuận, Hồ Chí Minh</v>
          </cell>
          <cell r="J299" t="str">
            <v>15/08/2013</v>
          </cell>
          <cell r="K299">
            <v>15</v>
          </cell>
          <cell r="L299">
            <v>8</v>
          </cell>
          <cell r="M299">
            <v>2013</v>
          </cell>
          <cell r="N299" t="str">
            <v>ON</v>
          </cell>
          <cell r="P299" t="str">
            <v>08/11/1974</v>
          </cell>
          <cell r="Q299">
            <v>8</v>
          </cell>
          <cell r="R299">
            <v>11</v>
          </cell>
          <cell r="S299">
            <v>1974</v>
          </cell>
          <cell r="T299">
            <v>40</v>
          </cell>
          <cell r="V299" t="str">
            <v>15/24/29 đường Nguyễn Du, phường 7, quận Gò Vấp, HCM</v>
          </cell>
          <cell r="Z299" t="str">
            <v>thiendc@canifa.com</v>
          </cell>
          <cell r="AB299" t="str">
            <v>024485002</v>
          </cell>
          <cell r="AC299" t="str">
            <v>16/01/2006</v>
          </cell>
          <cell r="AD299" t="str">
            <v>Hồ Chí Minh</v>
          </cell>
          <cell r="AJ299" t="str">
            <v>619704060025048</v>
          </cell>
          <cell r="AM299" t="str">
            <v>0203235686</v>
          </cell>
          <cell r="AN299">
            <v>2.14</v>
          </cell>
          <cell r="AO299">
            <v>5778000</v>
          </cell>
          <cell r="AP299" t="str">
            <v>Chưa</v>
          </cell>
          <cell r="AS299">
            <v>20000000</v>
          </cell>
          <cell r="AT299">
            <v>300000</v>
          </cell>
          <cell r="AU299">
            <v>200000</v>
          </cell>
          <cell r="AX299" t="str">
            <v>chính thức</v>
          </cell>
          <cell r="AY299" t="str">
            <v>12 tháng</v>
          </cell>
          <cell r="AZ299" t="str">
            <v>15/08/2013</v>
          </cell>
          <cell r="BA299" t="str">
            <v>14/08/2014</v>
          </cell>
          <cell r="BB299">
            <v>12.133333333333333</v>
          </cell>
          <cell r="BT299" t="str">
            <v/>
          </cell>
          <cell r="BU299" t="str">
            <v/>
          </cell>
          <cell r="BV299">
            <v>41845</v>
          </cell>
          <cell r="BW299">
            <v>8057344641</v>
          </cell>
          <cell r="BZ299" t="str">
            <v>N4</v>
          </cell>
          <cell r="CA299">
            <v>21</v>
          </cell>
          <cell r="CB299" t="str">
            <v>DƯƠNG CHÍ THIỆN</v>
          </cell>
          <cell r="CC299">
            <v>9</v>
          </cell>
        </row>
        <row r="300">
          <cell r="C300" t="str">
            <v>CNFS_007</v>
          </cell>
          <cell r="D300" t="str">
            <v>Bùi Thị Thùy Hương</v>
          </cell>
          <cell r="E300" t="str">
            <v>Nữ</v>
          </cell>
          <cell r="F300" t="str">
            <v>cf005</v>
          </cell>
          <cell r="G300" t="str">
            <v xml:space="preserve">VP Đại diện TP.HCM </v>
          </cell>
          <cell r="H300" t="str">
            <v>Nhân viên tạp vụ</v>
          </cell>
          <cell r="I300" t="str">
            <v>Số 41 Hoa Đào, phường 2, quận Phú Nhuận, Hồ Chí Minh</v>
          </cell>
          <cell r="J300" t="str">
            <v>21/08/2013</v>
          </cell>
          <cell r="K300">
            <v>21</v>
          </cell>
          <cell r="L300">
            <v>8</v>
          </cell>
          <cell r="M300">
            <v>2013</v>
          </cell>
          <cell r="N300" t="str">
            <v>ON</v>
          </cell>
          <cell r="P300" t="str">
            <v>26/07/1977</v>
          </cell>
          <cell r="Q300">
            <v>26</v>
          </cell>
          <cell r="R300">
            <v>7</v>
          </cell>
          <cell r="S300">
            <v>1977</v>
          </cell>
          <cell r="T300">
            <v>37</v>
          </cell>
          <cell r="V300" t="str">
            <v>79/2P Phan Tây Hồ, P.7, Q.Phú Nhuận, HCM</v>
          </cell>
          <cell r="AJ300" t="str">
            <v>619704060025416</v>
          </cell>
          <cell r="AN300">
            <v>0</v>
          </cell>
          <cell r="AO300">
            <v>0</v>
          </cell>
          <cell r="AP300" t="str">
            <v>Chưa</v>
          </cell>
          <cell r="AQ300">
            <v>1500000</v>
          </cell>
          <cell r="AR300" t="str">
            <v>21/08/2013</v>
          </cell>
          <cell r="AS300">
            <v>1500000</v>
          </cell>
          <cell r="AT300">
            <v>0</v>
          </cell>
          <cell r="AU300">
            <v>0</v>
          </cell>
          <cell r="AW300">
            <v>0</v>
          </cell>
          <cell r="AX300" t="str">
            <v>Hợp đồng Thời vụ</v>
          </cell>
          <cell r="AY300" t="str">
            <v>05 tháng</v>
          </cell>
          <cell r="AZ300" t="str">
            <v>22/12/2013</v>
          </cell>
          <cell r="BA300" t="str">
            <v>22/05/2014</v>
          </cell>
          <cell r="BB300">
            <v>5.0333333333333332</v>
          </cell>
          <cell r="BT300" t="str">
            <v/>
          </cell>
          <cell r="BU300" t="str">
            <v/>
          </cell>
          <cell r="BV300" t="str">
            <v/>
          </cell>
          <cell r="BW300">
            <v>0</v>
          </cell>
          <cell r="BZ300" t="str">
            <v>TV</v>
          </cell>
          <cell r="CA300">
            <v>21</v>
          </cell>
          <cell r="CB300" t="str">
            <v>BÙI THỊ THÙY HƯƠNG</v>
          </cell>
          <cell r="CC300">
            <v>9</v>
          </cell>
        </row>
        <row r="301">
          <cell r="C301" t="str">
            <v>CNFS_008</v>
          </cell>
          <cell r="D301" t="str">
            <v>Nguyễn Hạnh Nhân</v>
          </cell>
          <cell r="E301" t="str">
            <v>Nam</v>
          </cell>
          <cell r="F301" t="str">
            <v>cf005</v>
          </cell>
          <cell r="G301" t="str">
            <v xml:space="preserve">VP Đại diện TP.HCM </v>
          </cell>
          <cell r="H301" t="str">
            <v>Phụ trách HCNS</v>
          </cell>
          <cell r="I301" t="str">
            <v>Số 41 Hoa Đào, phường 2, quận Phú Nhuận, Hồ Chí Minh</v>
          </cell>
          <cell r="J301" t="str">
            <v>10/09/2013</v>
          </cell>
          <cell r="K301">
            <v>10</v>
          </cell>
          <cell r="L301">
            <v>9</v>
          </cell>
          <cell r="M301">
            <v>2013</v>
          </cell>
          <cell r="N301" t="str">
            <v>ON</v>
          </cell>
          <cell r="P301" t="str">
            <v>22/09/1984</v>
          </cell>
          <cell r="Q301">
            <v>22</v>
          </cell>
          <cell r="R301">
            <v>9</v>
          </cell>
          <cell r="S301">
            <v>1984</v>
          </cell>
          <cell r="T301">
            <v>30</v>
          </cell>
          <cell r="V301" t="str">
            <v>405/47 Xô Viết Nghệ Tĩnh, P.24, Q.Bình Thạnh, TP.HCM</v>
          </cell>
          <cell r="W301" t="str">
            <v>405/47 Xô Viết Nghệ Tĩnh, P.24, Q.Bình Thạnh, TP.HCM</v>
          </cell>
          <cell r="X301" t="str">
            <v>0945.431.010</v>
          </cell>
          <cell r="Z301" t="str">
            <v>nhannh@canifa.com</v>
          </cell>
          <cell r="AB301" t="str">
            <v>023746132</v>
          </cell>
          <cell r="AC301" t="str">
            <v>03/04/2013</v>
          </cell>
          <cell r="AD301" t="str">
            <v>Hồ Chí Minh</v>
          </cell>
          <cell r="AJ301" t="str">
            <v>607704060052040</v>
          </cell>
          <cell r="AN301">
            <v>1.57</v>
          </cell>
          <cell r="AO301">
            <v>4239000</v>
          </cell>
          <cell r="AP301" t="str">
            <v>Chưa</v>
          </cell>
          <cell r="AQ301">
            <v>10200000</v>
          </cell>
          <cell r="AS301">
            <v>12000000</v>
          </cell>
          <cell r="AT301">
            <v>200000</v>
          </cell>
          <cell r="AU301">
            <v>0</v>
          </cell>
          <cell r="AX301" t="str">
            <v>chính thức</v>
          </cell>
          <cell r="AY301" t="str">
            <v>12 tháng</v>
          </cell>
          <cell r="AZ301" t="str">
            <v>20/11/2013</v>
          </cell>
          <cell r="BA301" t="str">
            <v>19/11/2014</v>
          </cell>
          <cell r="BB301">
            <v>12.133333333333333</v>
          </cell>
          <cell r="BL301" t="str">
            <v>Có gia đình</v>
          </cell>
          <cell r="BT301" t="str">
            <v/>
          </cell>
          <cell r="BU301" t="str">
            <v/>
          </cell>
          <cell r="BV301">
            <v>41942</v>
          </cell>
          <cell r="BW301">
            <v>0</v>
          </cell>
          <cell r="BZ301" t="str">
            <v>N4</v>
          </cell>
          <cell r="CA301">
            <v>21</v>
          </cell>
          <cell r="CB301" t="str">
            <v>NGUYỄN HẠNH NHÂN</v>
          </cell>
          <cell r="CC301">
            <v>8</v>
          </cell>
        </row>
        <row r="302">
          <cell r="C302" t="str">
            <v>CNFS_009</v>
          </cell>
          <cell r="D302" t="str">
            <v>Đặng Thị Tuyết Sương</v>
          </cell>
          <cell r="E302" t="str">
            <v>Nữ</v>
          </cell>
          <cell r="F302" t="str">
            <v>cf005</v>
          </cell>
          <cell r="G302" t="str">
            <v xml:space="preserve">VP Đại diện TP.HCM </v>
          </cell>
          <cell r="H302" t="str">
            <v>Phụ trách Cung ứng</v>
          </cell>
          <cell r="I302" t="str">
            <v>Số 41 Hoa Đào, phường 2, quận Phú Nhuận, Hồ Chí Minh</v>
          </cell>
          <cell r="J302" t="str">
            <v>16/09/2013</v>
          </cell>
          <cell r="K302">
            <v>16</v>
          </cell>
          <cell r="L302">
            <v>9</v>
          </cell>
          <cell r="M302">
            <v>2013</v>
          </cell>
          <cell r="N302" t="str">
            <v>ON</v>
          </cell>
          <cell r="P302" t="str">
            <v>02/02/1974</v>
          </cell>
          <cell r="Q302">
            <v>2</v>
          </cell>
          <cell r="R302">
            <v>2</v>
          </cell>
          <cell r="S302">
            <v>1974</v>
          </cell>
          <cell r="T302">
            <v>40</v>
          </cell>
          <cell r="V302" t="str">
            <v>4/6 Đặng Thúc Vịnh, Đông Thạnh, huyện Hóc Môn, TP. HCM</v>
          </cell>
          <cell r="W302" t="str">
            <v>Số 246 đường 48, phường Hiệp Bình Chánh, Thủ Đức, TP.HCM</v>
          </cell>
          <cell r="X302" t="str">
            <v>0948166177</v>
          </cell>
          <cell r="Z302" t="str">
            <v>suongdtt@canifa.com</v>
          </cell>
          <cell r="AB302" t="str">
            <v>022736407</v>
          </cell>
          <cell r="AC302" t="str">
            <v>20/10/2003</v>
          </cell>
          <cell r="AD302" t="str">
            <v>Hồ Chí Minh</v>
          </cell>
          <cell r="AE302" t="str">
            <v>CĐ</v>
          </cell>
          <cell r="AF302" t="str">
            <v>Lý Tự Trọng</v>
          </cell>
          <cell r="AG302" t="str">
            <v>Chính quy</v>
          </cell>
          <cell r="AH302" t="str">
            <v>Công nghệ may</v>
          </cell>
          <cell r="AI302">
            <v>1997</v>
          </cell>
          <cell r="AJ302" t="str">
            <v>606704060042399</v>
          </cell>
          <cell r="AM302" t="str">
            <v>0207009749</v>
          </cell>
          <cell r="AN302">
            <v>1.57</v>
          </cell>
          <cell r="AO302">
            <v>4239000</v>
          </cell>
          <cell r="AP302" t="str">
            <v>01/11/2013</v>
          </cell>
          <cell r="AQ302">
            <v>16000000</v>
          </cell>
          <cell r="AR302" t="str">
            <v>16/09/2013</v>
          </cell>
          <cell r="AS302">
            <v>16000000</v>
          </cell>
          <cell r="AT302">
            <v>200000</v>
          </cell>
          <cell r="AU302">
            <v>300000</v>
          </cell>
          <cell r="AV302">
            <v>130000</v>
          </cell>
          <cell r="AX302" t="str">
            <v>Chính thức</v>
          </cell>
          <cell r="AY302" t="str">
            <v>12 tháng</v>
          </cell>
          <cell r="AZ302" t="str">
            <v>16/11/2013</v>
          </cell>
          <cell r="BA302" t="str">
            <v>15/11/2014</v>
          </cell>
          <cell r="BB302">
            <v>12.133333333333333</v>
          </cell>
          <cell r="BT302" t="str">
            <v/>
          </cell>
          <cell r="BU302" t="str">
            <v/>
          </cell>
          <cell r="BV302">
            <v>41938</v>
          </cell>
          <cell r="BZ302" t="str">
            <v>N4</v>
          </cell>
          <cell r="CA302">
            <v>21</v>
          </cell>
          <cell r="CB302" t="str">
            <v>ĐẶNG THỊ TUYẾT SƯƠNG</v>
          </cell>
          <cell r="CC302">
            <v>8</v>
          </cell>
        </row>
        <row r="303">
          <cell r="C303" t="str">
            <v>CNFS_010</v>
          </cell>
          <cell r="D303" t="str">
            <v>Trương Công Đức</v>
          </cell>
          <cell r="E303" t="str">
            <v>Nam</v>
          </cell>
          <cell r="F303" t="str">
            <v>cf005</v>
          </cell>
          <cell r="G303" t="str">
            <v xml:space="preserve">VP Đại diện TP.HCM </v>
          </cell>
          <cell r="H303" t="str">
            <v>Nhân viên lái xe</v>
          </cell>
          <cell r="I303" t="str">
            <v>Số 41 Hoa Đào, phường 2, quận Phú Nhuận, Hồ Chí Minh</v>
          </cell>
          <cell r="J303" t="str">
            <v>03/09/2013</v>
          </cell>
          <cell r="K303">
            <v>3</v>
          </cell>
          <cell r="L303">
            <v>9</v>
          </cell>
          <cell r="M303">
            <v>2013</v>
          </cell>
          <cell r="N303" t="str">
            <v>ON</v>
          </cell>
          <cell r="P303" t="str">
            <v>15/01/1982</v>
          </cell>
          <cell r="Q303">
            <v>15</v>
          </cell>
          <cell r="R303">
            <v>1</v>
          </cell>
          <cell r="S303">
            <v>1982</v>
          </cell>
          <cell r="T303">
            <v>32</v>
          </cell>
          <cell r="U303" t="str">
            <v>Hồ Chí Minh</v>
          </cell>
          <cell r="V303" t="str">
            <v>68/279 Trần Quang Khải, phường Tân Định, Quận 1, Hồ Chí Minh</v>
          </cell>
          <cell r="W303" t="str">
            <v>68/279 Trần Quang Khải, phường Tân Định, Quận 1, Hồ Chí Minh</v>
          </cell>
          <cell r="AB303" t="str">
            <v>023592264</v>
          </cell>
          <cell r="AC303" t="str">
            <v>29/05/2010</v>
          </cell>
          <cell r="AD303" t="str">
            <v>Hồ Chí Minh</v>
          </cell>
          <cell r="AF303" t="str">
            <v>Giấy phép lái xe</v>
          </cell>
          <cell r="AG303" t="str">
            <v>B2</v>
          </cell>
          <cell r="AJ303" t="str">
            <v>607704060051962</v>
          </cell>
          <cell r="AM303" t="str">
            <v>0113158948</v>
          </cell>
          <cell r="AN303">
            <v>1.1000000000000001</v>
          </cell>
          <cell r="AO303">
            <v>2970000.0000000005</v>
          </cell>
          <cell r="AP303" t="str">
            <v>01/11/2013</v>
          </cell>
          <cell r="AQ303">
            <v>5500000</v>
          </cell>
          <cell r="AS303">
            <v>5500000</v>
          </cell>
          <cell r="AT303">
            <v>150000</v>
          </cell>
          <cell r="AU303">
            <v>0</v>
          </cell>
          <cell r="AW303">
            <v>200000</v>
          </cell>
          <cell r="AX303" t="str">
            <v>Chính thức</v>
          </cell>
          <cell r="AY303" t="str">
            <v>12 tháng</v>
          </cell>
          <cell r="AZ303" t="str">
            <v>01/11/2013</v>
          </cell>
          <cell r="BA303" t="str">
            <v>31/10/2014</v>
          </cell>
          <cell r="BB303">
            <v>12.133333333333333</v>
          </cell>
          <cell r="BL303" t="str">
            <v>Có gia đình</v>
          </cell>
          <cell r="BM303" t="str">
            <v>Vương Kim Nguyệt</v>
          </cell>
          <cell r="BN303" t="str">
            <v>Trương Quang Hiển - 2011</v>
          </cell>
          <cell r="BT303" t="str">
            <v/>
          </cell>
          <cell r="BU303" t="str">
            <v/>
          </cell>
          <cell r="BV303">
            <v>41923</v>
          </cell>
          <cell r="BZ303" t="str">
            <v>N1</v>
          </cell>
          <cell r="CA303">
            <v>21</v>
          </cell>
          <cell r="CB303" t="str">
            <v>TRƯƠNG CÔNG ĐỨC</v>
          </cell>
          <cell r="CC303">
            <v>8</v>
          </cell>
        </row>
        <row r="304">
          <cell r="C304" t="str">
            <v>CNFS_011</v>
          </cell>
          <cell r="D304" t="str">
            <v>Đậu Thị Hoài</v>
          </cell>
          <cell r="E304" t="str">
            <v>Nữ</v>
          </cell>
          <cell r="F304" t="str">
            <v>cf005</v>
          </cell>
          <cell r="G304" t="str">
            <v xml:space="preserve">VP Đại diện TP.HCM </v>
          </cell>
          <cell r="H304" t="str">
            <v>Nhân viên may mẫu</v>
          </cell>
          <cell r="I304" t="str">
            <v>Số 41 Hoa Đào, phường 2, quận Phú Nhuận, Hồ Chí Minh</v>
          </cell>
          <cell r="J304" t="str">
            <v>15/10/2013</v>
          </cell>
          <cell r="K304">
            <v>15</v>
          </cell>
          <cell r="L304">
            <v>10</v>
          </cell>
          <cell r="M304">
            <v>2013</v>
          </cell>
          <cell r="N304" t="str">
            <v>ON</v>
          </cell>
          <cell r="P304" t="str">
            <v>15/10/1984</v>
          </cell>
          <cell r="Q304">
            <v>15</v>
          </cell>
          <cell r="R304">
            <v>10</v>
          </cell>
          <cell r="S304">
            <v>1984</v>
          </cell>
          <cell r="T304">
            <v>30</v>
          </cell>
          <cell r="V304" t="str">
            <v>54/4 Trần Quốc Toản, phường Bình Đa, tp Biên Hòa, tỉnh Đồng Nai</v>
          </cell>
          <cell r="W304" t="str">
            <v>37 đường 26 Phước Long A, quận 9, tp Hồ Chí Minh</v>
          </cell>
          <cell r="X304">
            <v>0</v>
          </cell>
          <cell r="Z304" t="str">
            <v>hoaidt@canifa.com</v>
          </cell>
          <cell r="AB304" t="str">
            <v>240663177</v>
          </cell>
          <cell r="AC304" t="str">
            <v>30/05/1999</v>
          </cell>
          <cell r="AD304" t="str">
            <v>Đắc Lắc</v>
          </cell>
          <cell r="AN304">
            <v>1.39</v>
          </cell>
          <cell r="AO304">
            <v>3752999.9999999995</v>
          </cell>
          <cell r="AP304" t="str">
            <v>01/11/2013</v>
          </cell>
          <cell r="AQ304">
            <v>4590000</v>
          </cell>
          <cell r="AR304" t="str">
            <v>16/11/2013</v>
          </cell>
          <cell r="AS304">
            <v>5400000</v>
          </cell>
          <cell r="AV304">
            <v>0</v>
          </cell>
          <cell r="AX304" t="str">
            <v>Chính thức</v>
          </cell>
          <cell r="AY304" t="str">
            <v>12 tháng</v>
          </cell>
          <cell r="AZ304" t="str">
            <v>16/11/2013</v>
          </cell>
          <cell r="BA304" t="str">
            <v>15/11/2014</v>
          </cell>
          <cell r="BB304">
            <v>12.133333333333333</v>
          </cell>
          <cell r="BT304" t="str">
            <v/>
          </cell>
          <cell r="BU304" t="str">
            <v/>
          </cell>
          <cell r="BV304">
            <v>41938</v>
          </cell>
          <cell r="BZ304" t="str">
            <v>N2</v>
          </cell>
          <cell r="CA304">
            <v>21</v>
          </cell>
          <cell r="CB304" t="str">
            <v>ĐẬU THỊ HOÀI</v>
          </cell>
          <cell r="CC304">
            <v>7</v>
          </cell>
        </row>
        <row r="305">
          <cell r="C305" t="str">
            <v>CNFS_012</v>
          </cell>
          <cell r="D305" t="str">
            <v>Lương Thị Thu Thủy</v>
          </cell>
          <cell r="E305" t="str">
            <v>Nữ</v>
          </cell>
          <cell r="F305" t="str">
            <v>cf005</v>
          </cell>
          <cell r="G305" t="str">
            <v xml:space="preserve">VP Đại diện TP.HCM </v>
          </cell>
          <cell r="H305" t="str">
            <v>Nhân viên Mua và Cung ứng</v>
          </cell>
          <cell r="I305" t="str">
            <v>Số 41 Hoa Đào, phường 2, quận Phú Nhuận, Hồ Chí Minh</v>
          </cell>
          <cell r="J305" t="str">
            <v>28/10/2013</v>
          </cell>
          <cell r="K305">
            <v>28</v>
          </cell>
          <cell r="L305">
            <v>10</v>
          </cell>
          <cell r="M305">
            <v>2013</v>
          </cell>
          <cell r="N305" t="str">
            <v>ON</v>
          </cell>
          <cell r="P305" t="str">
            <v>03/04/1985</v>
          </cell>
          <cell r="Q305">
            <v>3</v>
          </cell>
          <cell r="R305">
            <v>4</v>
          </cell>
          <cell r="S305">
            <v>1985</v>
          </cell>
          <cell r="T305">
            <v>29</v>
          </cell>
          <cell r="V305" t="str">
            <v>21/101 Đường số 8 Quang Trung F11, quận Gò Vấp</v>
          </cell>
          <cell r="W305" t="str">
            <v>21/101 Đường số 8 Quang Trung F11, quận Gò Vấp</v>
          </cell>
          <cell r="X305">
            <v>0</v>
          </cell>
          <cell r="Z305" t="str">
            <v>thuyltt@canifa.com</v>
          </cell>
          <cell r="AB305" t="str">
            <v>024733022</v>
          </cell>
          <cell r="AC305" t="str">
            <v>22/05/2007</v>
          </cell>
          <cell r="AD305" t="str">
            <v>Hồ Chí Minh</v>
          </cell>
          <cell r="AE305">
            <v>0</v>
          </cell>
          <cell r="AN305">
            <v>1.39</v>
          </cell>
          <cell r="AO305">
            <v>3752999.9999999995</v>
          </cell>
          <cell r="AP305" t="str">
            <v>01/01/2014</v>
          </cell>
          <cell r="AQ305">
            <v>6375000</v>
          </cell>
          <cell r="AR305" t="str">
            <v>29/12/2013</v>
          </cell>
          <cell r="AS305">
            <v>7500000</v>
          </cell>
          <cell r="AT305">
            <v>200000</v>
          </cell>
          <cell r="AU305">
            <v>200000</v>
          </cell>
          <cell r="AV305">
            <v>130000</v>
          </cell>
          <cell r="AX305" t="str">
            <v>Chính thức</v>
          </cell>
          <cell r="AY305" t="str">
            <v>12 tháng</v>
          </cell>
          <cell r="AZ305" t="str">
            <v>29/12/2013</v>
          </cell>
          <cell r="BA305" t="str">
            <v>31/12/2014</v>
          </cell>
          <cell r="BB305">
            <v>12.233333333333333</v>
          </cell>
          <cell r="BT305" t="str">
            <v/>
          </cell>
          <cell r="BU305" t="str">
            <v/>
          </cell>
          <cell r="BV305">
            <v>41984</v>
          </cell>
          <cell r="BZ305" t="str">
            <v>N2</v>
          </cell>
          <cell r="CA305">
            <v>21</v>
          </cell>
          <cell r="CB305" t="str">
            <v>LƯƠNG THỊ THU THỦY</v>
          </cell>
          <cell r="CC305">
            <v>6</v>
          </cell>
        </row>
        <row r="306">
          <cell r="C306" t="str">
            <v>CNFS_013</v>
          </cell>
          <cell r="D306" t="str">
            <v>Hồ Trần Dạ Thảo</v>
          </cell>
          <cell r="E306" t="str">
            <v>Nữ</v>
          </cell>
          <cell r="F306" t="str">
            <v>cf005</v>
          </cell>
          <cell r="G306" t="str">
            <v xml:space="preserve">VP Đại diện TP.HCM </v>
          </cell>
          <cell r="H306" t="str">
            <v>Trưởng phòng Thiết kế</v>
          </cell>
          <cell r="I306" t="str">
            <v>Số 41 Hoa Đào, phường 2, quận Phú Nhuận, Hồ Chí Minh</v>
          </cell>
          <cell r="J306" t="str">
            <v>01/11/2013</v>
          </cell>
          <cell r="K306">
            <v>1</v>
          </cell>
          <cell r="L306">
            <v>11</v>
          </cell>
          <cell r="M306">
            <v>2013</v>
          </cell>
          <cell r="N306" t="str">
            <v>OFF</v>
          </cell>
          <cell r="O306" t="str">
            <v>31/12/2013</v>
          </cell>
          <cell r="P306" t="str">
            <v>12/08/1979</v>
          </cell>
          <cell r="Q306">
            <v>12</v>
          </cell>
          <cell r="R306">
            <v>8</v>
          </cell>
          <cell r="S306">
            <v>1979</v>
          </cell>
          <cell r="T306">
            <v>35</v>
          </cell>
          <cell r="V306" t="str">
            <v>02/4 Đặng Thái Thân, P.Thống Nhất, Kontum</v>
          </cell>
          <cell r="W306" t="str">
            <v>Số 130 đường 45, phườngTân Quy, Quận 7, TP.Hồ Chí Minh</v>
          </cell>
          <cell r="X306" t="str">
            <v>989100689</v>
          </cell>
          <cell r="Z306" t="str">
            <v>dathao@canifa.com</v>
          </cell>
          <cell r="AA306" t="str">
            <v>dathao_tke.canifa</v>
          </cell>
          <cell r="AB306" t="str">
            <v>233033450</v>
          </cell>
          <cell r="AC306" t="str">
            <v>18/06/2003</v>
          </cell>
          <cell r="AD306" t="str">
            <v>Kontum</v>
          </cell>
          <cell r="AE306" t="str">
            <v>ĐH</v>
          </cell>
          <cell r="AF306" t="str">
            <v>Khoa học xã hội &amp; Nhân vănTafe (Úc)Vương Quốc Anh</v>
          </cell>
          <cell r="AH306" t="str">
            <v>Ngữ Văn AnhThiết kế TTQuản lý TT</v>
          </cell>
          <cell r="AI306" t="str">
            <v>200120012009</v>
          </cell>
          <cell r="AN306">
            <v>2.58</v>
          </cell>
          <cell r="AO306">
            <v>6966000</v>
          </cell>
          <cell r="AP306" t="str">
            <v>Chưa</v>
          </cell>
          <cell r="AQ306" t="str">
            <v>1,800USD</v>
          </cell>
          <cell r="AS306" t="str">
            <v>2,000USD</v>
          </cell>
          <cell r="AT306">
            <v>200000</v>
          </cell>
          <cell r="AU306" t="str">
            <v>Công ty trả tiền taxi từ Nhà đến Công ty</v>
          </cell>
          <cell r="AX306" t="str">
            <v>chấm dứt HĐLĐ</v>
          </cell>
          <cell r="AY306" t="str">
            <v>03 tháng</v>
          </cell>
          <cell r="AZ306" t="str">
            <v>01/11/2013</v>
          </cell>
          <cell r="BA306" t="str">
            <v>31/01/2014</v>
          </cell>
          <cell r="BB306">
            <v>3.0333333333333332</v>
          </cell>
          <cell r="BT306" t="str">
            <v/>
          </cell>
          <cell r="BU306" t="str">
            <v/>
          </cell>
          <cell r="BV306" t="str">
            <v/>
          </cell>
          <cell r="BZ306" t="str">
            <v>N6</v>
          </cell>
          <cell r="CA306">
            <v>21</v>
          </cell>
          <cell r="CB306" t="str">
            <v>HỒ TRẦN DẠ THẢO</v>
          </cell>
          <cell r="CC306" t="str">
            <v>-</v>
          </cell>
        </row>
        <row r="307">
          <cell r="C307" t="str">
            <v>CNFS_014</v>
          </cell>
          <cell r="D307" t="str">
            <v>Trương Hữu Nhẫn</v>
          </cell>
          <cell r="E307" t="str">
            <v>Nam</v>
          </cell>
          <cell r="F307" t="str">
            <v>cf005</v>
          </cell>
          <cell r="G307" t="str">
            <v xml:space="preserve">VP Đại diện TP.HCM </v>
          </cell>
          <cell r="H307" t="str">
            <v>Nhân viên thiết kế đồ họa</v>
          </cell>
          <cell r="I307" t="str">
            <v>Số 41 Hoa Đào, phường 2, quận Phú Nhuận, Hồ Chí Minh</v>
          </cell>
          <cell r="J307" t="str">
            <v>12/11/2013</v>
          </cell>
          <cell r="K307">
            <v>12</v>
          </cell>
          <cell r="L307">
            <v>11</v>
          </cell>
          <cell r="M307">
            <v>2013</v>
          </cell>
          <cell r="N307" t="str">
            <v>OFF</v>
          </cell>
          <cell r="P307" t="str">
            <v>24/02/1985</v>
          </cell>
          <cell r="Q307">
            <v>24</v>
          </cell>
          <cell r="R307">
            <v>2</v>
          </cell>
          <cell r="S307">
            <v>1985</v>
          </cell>
          <cell r="T307">
            <v>29</v>
          </cell>
          <cell r="V307" t="str">
            <v>Ấp Long Hữu, xã Long Khánh A, huyện Hồng Ngự, tỉnh Đồng Tháp</v>
          </cell>
          <cell r="W307" t="str">
            <v>Số 12/24, đường Thống Nhất, phường 16, quận Gò Vấp, TP.HCM</v>
          </cell>
          <cell r="X307" t="str">
            <v>0932012055</v>
          </cell>
          <cell r="Z307" t="str">
            <v>nhanth@canifa.com</v>
          </cell>
          <cell r="AA307" t="str">
            <v>nhanth_tkhcm.canifa</v>
          </cell>
          <cell r="AB307" t="str">
            <v>341340803</v>
          </cell>
          <cell r="AC307" t="str">
            <v>04/04/2003</v>
          </cell>
          <cell r="AD307" t="str">
            <v>Đồng Tháp</v>
          </cell>
          <cell r="AE307" t="str">
            <v>ĐH</v>
          </cell>
          <cell r="AF307" t="str">
            <v>ĐH  Quốc tế Hồng Bàng</v>
          </cell>
          <cell r="AH307" t="str">
            <v>Thiết kế đồ họa</v>
          </cell>
          <cell r="AI307">
            <v>2010</v>
          </cell>
          <cell r="AN307">
            <v>1.39</v>
          </cell>
          <cell r="AO307">
            <v>3752999.9999999995</v>
          </cell>
          <cell r="AP307" t="str">
            <v>Chưa</v>
          </cell>
          <cell r="AQ307">
            <v>8500000</v>
          </cell>
          <cell r="AS307">
            <v>10000000</v>
          </cell>
          <cell r="AX307" t="str">
            <v>Thử việc</v>
          </cell>
          <cell r="AY307" t="str">
            <v>1,5 tháng</v>
          </cell>
          <cell r="AZ307" t="str">
            <v>12/01/2013</v>
          </cell>
          <cell r="BA307" t="str">
            <v>28/02/2014</v>
          </cell>
          <cell r="BB307">
            <v>13.733333333333333</v>
          </cell>
          <cell r="BL307" t="str">
            <v>Có gia đình</v>
          </cell>
          <cell r="BM307" t="str">
            <v>Đỗ Thị Mỹ Linh</v>
          </cell>
          <cell r="BT307">
            <v>41314</v>
          </cell>
          <cell r="BU307">
            <v>41344</v>
          </cell>
          <cell r="BV307" t="str">
            <v/>
          </cell>
          <cell r="BZ307" t="str">
            <v>N2</v>
          </cell>
          <cell r="CA307">
            <v>21</v>
          </cell>
          <cell r="CB307" t="str">
            <v>TRƯƠNG HỮU NHẪN</v>
          </cell>
          <cell r="CC307" t="str">
            <v>-</v>
          </cell>
        </row>
        <row r="308">
          <cell r="C308" t="str">
            <v>CNFS_015</v>
          </cell>
          <cell r="D308" t="str">
            <v>Ngô Thanh Hải</v>
          </cell>
          <cell r="E308" t="str">
            <v>Nữ</v>
          </cell>
          <cell r="F308" t="str">
            <v>cf005</v>
          </cell>
          <cell r="G308" t="str">
            <v xml:space="preserve">VP Đại diện TP.HCM </v>
          </cell>
          <cell r="H308" t="str">
            <v>Nhân viên thiết kế</v>
          </cell>
          <cell r="I308" t="str">
            <v>Số 41 Hoa Đào, phường 2, quận Phú Nhuận, Hồ Chí Minh</v>
          </cell>
          <cell r="J308" t="str">
            <v>18/11/2013</v>
          </cell>
          <cell r="K308">
            <v>18</v>
          </cell>
          <cell r="L308">
            <v>11</v>
          </cell>
          <cell r="M308">
            <v>2013</v>
          </cell>
          <cell r="N308" t="str">
            <v>OFF</v>
          </cell>
          <cell r="P308" t="str">
            <v>19/12/1986</v>
          </cell>
          <cell r="Q308">
            <v>19</v>
          </cell>
          <cell r="R308">
            <v>12</v>
          </cell>
          <cell r="S308">
            <v>1986</v>
          </cell>
          <cell r="T308">
            <v>28</v>
          </cell>
          <cell r="V308" t="str">
            <v>15/41 (số cũ 33/1B1) Phạm Văn Chiêu, P.14, Q.Gò Vấp, TP.HCM</v>
          </cell>
          <cell r="W308" t="str">
            <v>15/41 (số cũ 33/1B1) Phạm Văn Chiêu, P.14, Q.Gò Vấp, TP.HCM</v>
          </cell>
          <cell r="X308" t="str">
            <v>0934028910</v>
          </cell>
          <cell r="Z308" t="str">
            <v>haint_hcm@canifa.com</v>
          </cell>
          <cell r="AA308" t="str">
            <v>haint_tkehcm.canifa</v>
          </cell>
          <cell r="AB308" t="str">
            <v>023941472</v>
          </cell>
          <cell r="AC308" t="str">
            <v>08/03/2013</v>
          </cell>
          <cell r="AD308" t="str">
            <v>Hồ Chí Minh</v>
          </cell>
          <cell r="AE308" t="str">
            <v>ĐH</v>
          </cell>
          <cell r="AF308" t="str">
            <v>ĐH Dân lập Văn Lang</v>
          </cell>
          <cell r="AG308" t="str">
            <v>Chính quy</v>
          </cell>
          <cell r="AH308" t="str">
            <v>Thiết kế thời trang</v>
          </cell>
          <cell r="AI308">
            <v>2011</v>
          </cell>
          <cell r="AN308">
            <v>1.39</v>
          </cell>
          <cell r="AO308">
            <v>3752999.9999999995</v>
          </cell>
          <cell r="AP308" t="str">
            <v>Chưa</v>
          </cell>
          <cell r="AQ308">
            <v>5950000</v>
          </cell>
          <cell r="AS308">
            <v>7000000</v>
          </cell>
          <cell r="AX308" t="str">
            <v>Thử việc</v>
          </cell>
          <cell r="AY308" t="str">
            <v>1,5 tháng</v>
          </cell>
          <cell r="AZ308" t="str">
            <v>12/01/2013</v>
          </cell>
          <cell r="BA308" t="str">
            <v>28/02/2014</v>
          </cell>
          <cell r="BB308">
            <v>13.733333333333333</v>
          </cell>
          <cell r="BL308" t="str">
            <v>độc thân</v>
          </cell>
          <cell r="BT308">
            <v>41314</v>
          </cell>
          <cell r="BU308">
            <v>41344</v>
          </cell>
          <cell r="BV308" t="str">
            <v/>
          </cell>
          <cell r="BZ308" t="str">
            <v>N2</v>
          </cell>
          <cell r="CA308">
            <v>21</v>
          </cell>
          <cell r="CB308" t="str">
            <v>NGÔ THANH HẢI</v>
          </cell>
          <cell r="CC308" t="str">
            <v>-</v>
          </cell>
        </row>
        <row r="309">
          <cell r="C309" t="str">
            <v>CNFS_016</v>
          </cell>
          <cell r="D309" t="str">
            <v>Lê Thị Chính</v>
          </cell>
          <cell r="E309" t="str">
            <v>Nữ</v>
          </cell>
          <cell r="F309" t="str">
            <v>cf005</v>
          </cell>
          <cell r="G309" t="str">
            <v xml:space="preserve">VP Đại diện TP.HCM </v>
          </cell>
          <cell r="H309" t="str">
            <v>Nhân viên may mẫu</v>
          </cell>
          <cell r="I309" t="str">
            <v>Số 41 Hoa Đào, phường 2, quận Phú Nhuận, Hồ Chí Minh</v>
          </cell>
          <cell r="J309" t="str">
            <v>20/12/2013</v>
          </cell>
          <cell r="K309">
            <v>20</v>
          </cell>
          <cell r="L309">
            <v>12</v>
          </cell>
          <cell r="M309">
            <v>2013</v>
          </cell>
          <cell r="N309" t="str">
            <v>ON</v>
          </cell>
          <cell r="P309" t="str">
            <v>20/11/1979</v>
          </cell>
          <cell r="Q309">
            <v>20</v>
          </cell>
          <cell r="R309">
            <v>11</v>
          </cell>
          <cell r="S309">
            <v>1979</v>
          </cell>
          <cell r="T309">
            <v>35</v>
          </cell>
          <cell r="V309" t="str">
            <v>Đại Thắng, Đại Lộc, Quảng Nam</v>
          </cell>
          <cell r="W309" t="str">
            <v>13 Đường 17, P.Bình Hiệp Phước, Q.Thủ Đức,  Quảng Nam</v>
          </cell>
          <cell r="X309" t="str">
            <v>0902600847</v>
          </cell>
          <cell r="AB309" t="str">
            <v>205995099</v>
          </cell>
          <cell r="AC309" t="str">
            <v>31/05/2012</v>
          </cell>
          <cell r="AD309" t="str">
            <v>Quảng Nam</v>
          </cell>
          <cell r="AE309" t="str">
            <v>TH</v>
          </cell>
          <cell r="AM309" t="str">
            <v>7911171178</v>
          </cell>
          <cell r="AN309">
            <v>1.39</v>
          </cell>
          <cell r="AO309">
            <v>3752999.9999999995</v>
          </cell>
          <cell r="AP309" t="str">
            <v>01/02/2014</v>
          </cell>
          <cell r="AQ309">
            <v>4675000</v>
          </cell>
          <cell r="AS309">
            <v>5500000</v>
          </cell>
          <cell r="AX309" t="str">
            <v>Chính thức</v>
          </cell>
          <cell r="AY309" t="str">
            <v>12 tháng</v>
          </cell>
          <cell r="AZ309" t="str">
            <v>20/01/2013</v>
          </cell>
          <cell r="BA309" t="str">
            <v>20/01/2015</v>
          </cell>
          <cell r="BB309">
            <v>24.333333333333332</v>
          </cell>
          <cell r="BL309" t="str">
            <v>độc thân</v>
          </cell>
          <cell r="BT309" t="str">
            <v/>
          </cell>
          <cell r="BU309" t="str">
            <v/>
          </cell>
          <cell r="BV309">
            <v>42004</v>
          </cell>
          <cell r="BZ309" t="str">
            <v>N2</v>
          </cell>
          <cell r="CA309">
            <v>21</v>
          </cell>
          <cell r="CB309" t="str">
            <v>LÊ THỊ CHÍNH</v>
          </cell>
          <cell r="CC309">
            <v>4</v>
          </cell>
        </row>
        <row r="310">
          <cell r="C310" t="str">
            <v>CNFS_017</v>
          </cell>
          <cell r="D310" t="str">
            <v>Nguyễn Thị Kim Huệ</v>
          </cell>
          <cell r="E310" t="str">
            <v>Nữ</v>
          </cell>
          <cell r="F310" t="str">
            <v>cf005</v>
          </cell>
          <cell r="G310" t="str">
            <v xml:space="preserve">VP Đại diện TP.HCM </v>
          </cell>
          <cell r="H310" t="str">
            <v>Nhân viên Viết tài liệu kỹ thuật</v>
          </cell>
          <cell r="I310" t="str">
            <v>Số 41 Hoa Đào, phường 2, quận Phú Nhuận, Hồ Chí Minh</v>
          </cell>
          <cell r="J310" t="str">
            <v>08/02/2014</v>
          </cell>
          <cell r="K310">
            <v>8</v>
          </cell>
          <cell r="L310">
            <v>2</v>
          </cell>
          <cell r="M310">
            <v>2014</v>
          </cell>
          <cell r="N310" t="str">
            <v>ON</v>
          </cell>
          <cell r="P310" t="str">
            <v>22/02/1973</v>
          </cell>
          <cell r="Q310">
            <v>22</v>
          </cell>
          <cell r="R310">
            <v>2</v>
          </cell>
          <cell r="S310">
            <v>1973</v>
          </cell>
          <cell r="T310">
            <v>41</v>
          </cell>
          <cell r="V310" t="str">
            <v>74/3 Trần Cao Vân, Qui Nhơn, Bình Định</v>
          </cell>
          <cell r="W310" t="str">
            <v xml:space="preserve">26/9D đường số 12, P. Tam Bình, Q. Thủ Đức </v>
          </cell>
          <cell r="AB310" t="str">
            <v>211523273</v>
          </cell>
          <cell r="AC310" t="str">
            <v>21/06/2010</v>
          </cell>
          <cell r="AD310" t="str">
            <v>Bình Định</v>
          </cell>
          <cell r="AN310">
            <v>1.39</v>
          </cell>
          <cell r="AO310">
            <v>3752999.9999999995</v>
          </cell>
          <cell r="AP310" t="str">
            <v>Chưa</v>
          </cell>
          <cell r="AQ310">
            <v>5525000</v>
          </cell>
          <cell r="AS310">
            <v>6500000</v>
          </cell>
          <cell r="AX310" t="str">
            <v>chính thức</v>
          </cell>
          <cell r="AY310" t="str">
            <v>12 tháng</v>
          </cell>
          <cell r="AZ310" t="str">
            <v>08/04/2014</v>
          </cell>
          <cell r="BA310" t="str">
            <v>08/04/2015</v>
          </cell>
          <cell r="BB310">
            <v>12.166666666666666</v>
          </cell>
          <cell r="BT310" t="str">
            <v/>
          </cell>
          <cell r="BU310" t="str">
            <v/>
          </cell>
          <cell r="BV310">
            <v>42082</v>
          </cell>
          <cell r="BZ310" t="str">
            <v>N2</v>
          </cell>
          <cell r="CA310">
            <v>21</v>
          </cell>
          <cell r="CB310" t="str">
            <v>NGUYỄN THỊ KIM HUỆ</v>
          </cell>
          <cell r="CC310">
            <v>3</v>
          </cell>
        </row>
        <row r="311">
          <cell r="C311" t="str">
            <v>CNFS_018</v>
          </cell>
          <cell r="D311" t="str">
            <v>Huỳnh Ngọc Khánh</v>
          </cell>
          <cell r="E311" t="str">
            <v>Nam</v>
          </cell>
          <cell r="F311" t="str">
            <v>cf005</v>
          </cell>
          <cell r="G311" t="str">
            <v xml:space="preserve">VP Đại diện TP.HCM </v>
          </cell>
          <cell r="H311" t="str">
            <v>Nhân viên Bảo vệ</v>
          </cell>
          <cell r="I311" t="str">
            <v>Số 41 Hoa Đào, phường 2, quận Phú Nhuận, Hồ Chí Minh</v>
          </cell>
          <cell r="J311" t="str">
            <v>01/03/2014</v>
          </cell>
          <cell r="K311">
            <v>1</v>
          </cell>
          <cell r="L311">
            <v>3</v>
          </cell>
          <cell r="M311">
            <v>2014</v>
          </cell>
          <cell r="N311" t="str">
            <v>OFF</v>
          </cell>
          <cell r="P311" t="str">
            <v>01/04/1988</v>
          </cell>
          <cell r="Q311">
            <v>1</v>
          </cell>
          <cell r="R311">
            <v>4</v>
          </cell>
          <cell r="S311">
            <v>1988</v>
          </cell>
          <cell r="T311">
            <v>26</v>
          </cell>
          <cell r="V311" t="str">
            <v>69/20 Nơ Trang Long, Phường 11, Q. Bình Thạnh, TP.HCM</v>
          </cell>
          <cell r="W311" t="str">
            <v>69/20 Nơ Trang Long, Phường 11, Q. Bình Thạnh, TP.HCM</v>
          </cell>
          <cell r="AB311" t="str">
            <v>024021407</v>
          </cell>
          <cell r="AC311" t="str">
            <v>03/10/2013</v>
          </cell>
          <cell r="AD311" t="str">
            <v>Hồ Chí Minh</v>
          </cell>
          <cell r="AO311">
            <v>0</v>
          </cell>
          <cell r="AP311" t="str">
            <v>Chưa</v>
          </cell>
          <cell r="AQ311">
            <v>3000000</v>
          </cell>
          <cell r="AS311">
            <v>3000000</v>
          </cell>
          <cell r="AX311" t="str">
            <v>Thời vụ</v>
          </cell>
          <cell r="AY311" t="str">
            <v>06 tháng</v>
          </cell>
          <cell r="AZ311" t="str">
            <v>01/03/2014</v>
          </cell>
          <cell r="BA311" t="str">
            <v>01/09/2014</v>
          </cell>
          <cell r="BB311">
            <v>6.1333333333333337</v>
          </cell>
          <cell r="BT311" t="str">
            <v/>
          </cell>
          <cell r="BU311" t="str">
            <v/>
          </cell>
          <cell r="BV311">
            <v>41863</v>
          </cell>
          <cell r="BZ311" t="str">
            <v>TV</v>
          </cell>
          <cell r="CA311">
            <v>21</v>
          </cell>
          <cell r="CB311" t="str">
            <v>HUỲNH NGỌC KHÁNH</v>
          </cell>
          <cell r="CC311" t="str">
            <v>-</v>
          </cell>
        </row>
        <row r="312">
          <cell r="C312" t="str">
            <v>CNFS_019</v>
          </cell>
          <cell r="D312" t="str">
            <v>Nguyễn Thị Tiên</v>
          </cell>
          <cell r="E312" t="str">
            <v>Nữ</v>
          </cell>
          <cell r="F312" t="str">
            <v>cf005</v>
          </cell>
          <cell r="G312" t="str">
            <v xml:space="preserve">VP Đại diện TP.HCM </v>
          </cell>
          <cell r="H312" t="str">
            <v>Nhân viên Thiết kế</v>
          </cell>
          <cell r="I312" t="str">
            <v>Số 41 Hoa Đào, phường 2, quận Phú Nhuận, Hồ Chí Minh</v>
          </cell>
          <cell r="J312" t="str">
            <v>17/03/2014</v>
          </cell>
          <cell r="K312">
            <v>17</v>
          </cell>
          <cell r="L312">
            <v>3</v>
          </cell>
          <cell r="M312">
            <v>2014</v>
          </cell>
          <cell r="N312" t="str">
            <v>ON</v>
          </cell>
          <cell r="P312" t="str">
            <v>01/10/1990</v>
          </cell>
          <cell r="Q312">
            <v>1</v>
          </cell>
          <cell r="R312">
            <v>10</v>
          </cell>
          <cell r="S312">
            <v>1990</v>
          </cell>
          <cell r="T312">
            <v>24</v>
          </cell>
          <cell r="V312" t="str">
            <v>442/77/4 tổ 12, KP4, phường An Phú Đông, Quận 12, Hồ Chí Minh</v>
          </cell>
          <cell r="W312" t="str">
            <v>442/77/4 tổ 12, KP4, phường An Phú Đông, Quận 12, Hồ Chí Minh</v>
          </cell>
          <cell r="X312" t="str">
            <v>0932646336</v>
          </cell>
          <cell r="Z312" t="str">
            <v>tiennt@canifa.vn</v>
          </cell>
          <cell r="AA312" t="str">
            <v>tien_tkehcm.canifa</v>
          </cell>
          <cell r="AB312" t="str">
            <v>261124430</v>
          </cell>
          <cell r="AC312" t="str">
            <v>11/11/2004</v>
          </cell>
          <cell r="AD312" t="str">
            <v>Bình Thuận</v>
          </cell>
          <cell r="AE312" t="str">
            <v>ĐH</v>
          </cell>
          <cell r="AF312" t="str">
            <v>ĐH Sư phạm Kỹ thuật TP HCM</v>
          </cell>
          <cell r="AH312" t="str">
            <v>Thiết kế thời trang</v>
          </cell>
          <cell r="AI312">
            <v>2013</v>
          </cell>
          <cell r="AN312">
            <v>1.39</v>
          </cell>
          <cell r="AO312">
            <v>3752999.9999999995</v>
          </cell>
          <cell r="AP312" t="str">
            <v>5/2014</v>
          </cell>
          <cell r="AQ312">
            <v>5100000</v>
          </cell>
          <cell r="AS312">
            <v>6000000</v>
          </cell>
          <cell r="AT312">
            <v>100000</v>
          </cell>
          <cell r="AU312">
            <v>200000</v>
          </cell>
          <cell r="AX312" t="str">
            <v>Chính thức</v>
          </cell>
          <cell r="AY312" t="str">
            <v>12 tháng</v>
          </cell>
          <cell r="AZ312" t="str">
            <v>01/05/2014</v>
          </cell>
          <cell r="BA312" t="str">
            <v>30/04/2015</v>
          </cell>
          <cell r="BB312">
            <v>12.133333333333333</v>
          </cell>
          <cell r="BL312" t="str">
            <v>độc thân</v>
          </cell>
          <cell r="BT312" t="str">
            <v/>
          </cell>
          <cell r="BU312" t="str">
            <v/>
          </cell>
          <cell r="BV312">
            <v>42104</v>
          </cell>
          <cell r="BZ312" t="str">
            <v>N2</v>
          </cell>
          <cell r="CA312">
            <v>21</v>
          </cell>
          <cell r="CB312" t="str">
            <v>NGUYỄN THỊ TIÊN</v>
          </cell>
          <cell r="CC312">
            <v>2</v>
          </cell>
        </row>
        <row r="313">
          <cell r="C313" t="str">
            <v>CNFS_020</v>
          </cell>
          <cell r="D313" t="str">
            <v>Hà Thái Phong</v>
          </cell>
          <cell r="E313" t="str">
            <v>Nam</v>
          </cell>
          <cell r="F313" t="str">
            <v>cf005</v>
          </cell>
          <cell r="G313" t="str">
            <v xml:space="preserve">VP Đại diện TP.HCM </v>
          </cell>
          <cell r="H313" t="str">
            <v>Nhân viên Bảo vệ</v>
          </cell>
          <cell r="I313" t="str">
            <v>Số 41 Hoa Đào, phường 2, quận Phú Nhuận, Hồ Chí Minh</v>
          </cell>
          <cell r="J313" t="str">
            <v>15/03/2014</v>
          </cell>
          <cell r="K313">
            <v>15</v>
          </cell>
          <cell r="L313">
            <v>3</v>
          </cell>
          <cell r="M313">
            <v>2014</v>
          </cell>
          <cell r="N313" t="str">
            <v>ON</v>
          </cell>
          <cell r="P313" t="str">
            <v>17/10/1964</v>
          </cell>
          <cell r="Q313">
            <v>17</v>
          </cell>
          <cell r="R313">
            <v>10</v>
          </cell>
          <cell r="S313">
            <v>1964</v>
          </cell>
          <cell r="T313">
            <v>50</v>
          </cell>
          <cell r="W313" t="str">
            <v>517/14 Phan Văn Trị, Phường 5, Quận Gò Vấp, TP.HCM</v>
          </cell>
          <cell r="X313" t="str">
            <v>0909621530</v>
          </cell>
          <cell r="AN313">
            <v>0</v>
          </cell>
          <cell r="AP313" t="str">
            <v>Chưa</v>
          </cell>
          <cell r="AQ313">
            <v>3000000</v>
          </cell>
          <cell r="AS313">
            <v>3000000</v>
          </cell>
          <cell r="AX313" t="str">
            <v>Thời vụ</v>
          </cell>
          <cell r="AY313" t="str">
            <v>06 tháng</v>
          </cell>
          <cell r="AZ313" t="str">
            <v>15/03/2014</v>
          </cell>
          <cell r="BA313" t="str">
            <v>14/09/2014</v>
          </cell>
          <cell r="BB313">
            <v>6.1</v>
          </cell>
          <cell r="BT313" t="str">
            <v/>
          </cell>
          <cell r="BU313" t="str">
            <v/>
          </cell>
          <cell r="BV313">
            <v>41876</v>
          </cell>
          <cell r="BZ313" t="str">
            <v>TV</v>
          </cell>
          <cell r="CA313">
            <v>21</v>
          </cell>
          <cell r="CB313" t="str">
            <v>HÀ THÁI PHONG</v>
          </cell>
          <cell r="CC313">
            <v>2</v>
          </cell>
        </row>
        <row r="314">
          <cell r="C314" t="str">
            <v>CNFS_021</v>
          </cell>
          <cell r="D314" t="str">
            <v>Phạm Trí Lễ</v>
          </cell>
          <cell r="E314" t="str">
            <v>Nam</v>
          </cell>
          <cell r="F314" t="str">
            <v>cf005</v>
          </cell>
          <cell r="G314" t="str">
            <v xml:space="preserve">VP Đại diện TP.HCM </v>
          </cell>
          <cell r="H314" t="str">
            <v>Nhân viên Thiết kế</v>
          </cell>
          <cell r="I314" t="str">
            <v>Số 41 Hoa Đào, phường 2, quận Phú Nhuận, Hồ Chí Minh</v>
          </cell>
          <cell r="J314" t="str">
            <v>24/03/2014</v>
          </cell>
          <cell r="K314">
            <v>24</v>
          </cell>
          <cell r="L314">
            <v>3</v>
          </cell>
          <cell r="M314">
            <v>2014</v>
          </cell>
          <cell r="N314" t="str">
            <v>ON</v>
          </cell>
          <cell r="P314" t="str">
            <v>29/07/1988</v>
          </cell>
          <cell r="Q314">
            <v>29</v>
          </cell>
          <cell r="R314">
            <v>7</v>
          </cell>
          <cell r="S314">
            <v>1988</v>
          </cell>
          <cell r="T314">
            <v>26</v>
          </cell>
          <cell r="V314" t="str">
            <v>7/9H, KP3, P. Bình Khánh, Q2 TP. HCM</v>
          </cell>
          <cell r="W314" t="str">
            <v>27C, Xuân Thủy, Thảo Điền, Q2</v>
          </cell>
          <cell r="X314" t="str">
            <v>0987772575</v>
          </cell>
          <cell r="Z314" t="str">
            <v>lept@canifa.vn</v>
          </cell>
          <cell r="AB314" t="str">
            <v>024067506</v>
          </cell>
          <cell r="AC314" t="str">
            <v>11/08/2010</v>
          </cell>
          <cell r="AD314" t="str">
            <v>Hồ Chí Minh</v>
          </cell>
          <cell r="AE314" t="str">
            <v>ĐH</v>
          </cell>
          <cell r="AF314" t="str">
            <v>Đại Học Kỹ thuật Công nghệ TP. HCM</v>
          </cell>
          <cell r="AH314" t="str">
            <v>Thiết kế Thời trang</v>
          </cell>
          <cell r="AI314">
            <v>2010</v>
          </cell>
          <cell r="AN314">
            <v>1.39</v>
          </cell>
          <cell r="AO314">
            <v>3752999.9999999995</v>
          </cell>
          <cell r="AP314" t="str">
            <v>Chưa</v>
          </cell>
          <cell r="AQ314">
            <v>6000000</v>
          </cell>
          <cell r="AS314">
            <v>7000000</v>
          </cell>
          <cell r="AX314" t="str">
            <v>Thử việc</v>
          </cell>
          <cell r="AY314" t="str">
            <v>02 tháng</v>
          </cell>
          <cell r="AZ314" t="str">
            <v>24/03/2014</v>
          </cell>
          <cell r="BA314" t="str">
            <v>23/05/2014</v>
          </cell>
          <cell r="BB314">
            <v>2</v>
          </cell>
          <cell r="BL314" t="str">
            <v>Độc thân</v>
          </cell>
          <cell r="BT314">
            <v>41750</v>
          </cell>
          <cell r="BU314">
            <v>41780</v>
          </cell>
          <cell r="BV314" t="str">
            <v/>
          </cell>
          <cell r="BZ314" t="str">
            <v>N2</v>
          </cell>
          <cell r="CA314">
            <v>21</v>
          </cell>
          <cell r="CB314" t="str">
            <v>PHẠM TRÍ LỄ</v>
          </cell>
          <cell r="CC314">
            <v>1</v>
          </cell>
        </row>
        <row r="315">
          <cell r="C315" t="str">
            <v>CNFS_022</v>
          </cell>
          <cell r="D315" t="str">
            <v>Trần Duy Hùng</v>
          </cell>
          <cell r="E315" t="str">
            <v>Nam</v>
          </cell>
          <cell r="F315" t="str">
            <v>cf005</v>
          </cell>
          <cell r="G315" t="str">
            <v xml:space="preserve">VP Đại diện TP.HCM </v>
          </cell>
          <cell r="H315" t="str">
            <v>Nhân viên Thiết kế</v>
          </cell>
          <cell r="I315" t="str">
            <v>Số 41 Hoa Đào, phường 2, quận Phú Nhuận, Hồ Chí Minh</v>
          </cell>
          <cell r="J315" t="str">
            <v>15/04/2014</v>
          </cell>
          <cell r="K315">
            <v>15</v>
          </cell>
          <cell r="L315">
            <v>4</v>
          </cell>
          <cell r="M315">
            <v>2014</v>
          </cell>
          <cell r="N315" t="str">
            <v>ON</v>
          </cell>
          <cell r="P315" t="str">
            <v>18/07/1986</v>
          </cell>
          <cell r="Q315">
            <v>18</v>
          </cell>
          <cell r="R315">
            <v>7</v>
          </cell>
          <cell r="S315">
            <v>1986</v>
          </cell>
          <cell r="T315">
            <v>28</v>
          </cell>
          <cell r="V315" t="str">
            <v>49/2 Trịnh Đình Thảo, P. Hòa Thạnh, Q. Tân Phú, TP. HCM</v>
          </cell>
          <cell r="W315" t="str">
            <v>49/2 Trịnh Đình Thảo, P. Hòa Thạnh, Q. Tân Phú, TP. HCM</v>
          </cell>
          <cell r="X315" t="str">
            <v>0938882873</v>
          </cell>
          <cell r="Z315" t="str">
            <v>hungtd@canifa.vn</v>
          </cell>
          <cell r="AB315" t="str">
            <v>023987343</v>
          </cell>
          <cell r="AC315" t="str">
            <v>11/08/2009</v>
          </cell>
          <cell r="AD315" t="str">
            <v>Hồ Chí Minh</v>
          </cell>
          <cell r="AE315" t="str">
            <v>CĐ</v>
          </cell>
          <cell r="AF315" t="str">
            <v>Cao đẳng Văn hóa nghệ thuật thành phố HCM</v>
          </cell>
          <cell r="AH315" t="str">
            <v>Thiết kế Thời trang</v>
          </cell>
          <cell r="AI315">
            <v>2008</v>
          </cell>
          <cell r="AN315">
            <v>1.39</v>
          </cell>
          <cell r="AO315">
            <v>3752999.9999999995</v>
          </cell>
          <cell r="AP315" t="str">
            <v>Chưa</v>
          </cell>
          <cell r="AQ315">
            <v>6000000</v>
          </cell>
          <cell r="AS315">
            <v>7000000</v>
          </cell>
          <cell r="AX315" t="str">
            <v>Thử việc</v>
          </cell>
          <cell r="AY315" t="str">
            <v>02 tháng</v>
          </cell>
          <cell r="AZ315" t="str">
            <v>15/04/2014</v>
          </cell>
          <cell r="BA315" t="str">
            <v>15/06/2014</v>
          </cell>
          <cell r="BB315">
            <v>2.0333333333333332</v>
          </cell>
          <cell r="BT315">
            <v>41772</v>
          </cell>
          <cell r="BU315">
            <v>41802</v>
          </cell>
          <cell r="BV315" t="str">
            <v/>
          </cell>
          <cell r="BZ315" t="str">
            <v>N2</v>
          </cell>
          <cell r="CA315">
            <v>21</v>
          </cell>
          <cell r="CB315" t="str">
            <v>TRẦN DUY HÙNG</v>
          </cell>
          <cell r="CC315">
            <v>1</v>
          </cell>
        </row>
        <row r="316">
          <cell r="C316" t="str">
            <v>CNFS_023</v>
          </cell>
          <cell r="D316" t="str">
            <v>Phùng Tùng Anh</v>
          </cell>
          <cell r="E316" t="str">
            <v>Nam</v>
          </cell>
          <cell r="F316" t="str">
            <v>cf005</v>
          </cell>
          <cell r="G316" t="str">
            <v xml:space="preserve">VP Đại diện TP.HCM </v>
          </cell>
          <cell r="H316" t="str">
            <v>Nhân viên QC</v>
          </cell>
          <cell r="I316" t="str">
            <v>Số 41 Hoa Đào, phường 2, quận Phú Nhuận, Hồ Chí Minh</v>
          </cell>
          <cell r="J316" t="str">
            <v>15/04/2014</v>
          </cell>
          <cell r="K316">
            <v>15</v>
          </cell>
          <cell r="L316">
            <v>4</v>
          </cell>
          <cell r="M316">
            <v>2014</v>
          </cell>
          <cell r="N316" t="str">
            <v>ON</v>
          </cell>
          <cell r="P316" t="str">
            <v>30/03/1970</v>
          </cell>
          <cell r="Q316">
            <v>30</v>
          </cell>
          <cell r="R316">
            <v>3</v>
          </cell>
          <cell r="S316">
            <v>1970</v>
          </cell>
          <cell r="T316">
            <v>44</v>
          </cell>
          <cell r="V316" t="str">
            <v>8C3 - 240 Lê Lợi, Phường 7, TP. Vũng Tàu</v>
          </cell>
          <cell r="W316" t="str">
            <v>502/6 Tổ 24, Khu phố 3A, Phường Tân Thới Hiệp, Quận 12, Hồ Chí Minh</v>
          </cell>
          <cell r="X316" t="str">
            <v>090.813.5898</v>
          </cell>
          <cell r="Z316" t="str">
            <v>anhpt@canifa.vn</v>
          </cell>
          <cell r="AB316" t="str">
            <v>273556371</v>
          </cell>
          <cell r="AC316" t="str">
            <v>02/06/2012</v>
          </cell>
          <cell r="AD316" t="str">
            <v>Vũng Tàu</v>
          </cell>
          <cell r="AE316" t="str">
            <v>NGH</v>
          </cell>
          <cell r="AF316" t="str">
            <v>Trường dạy cắt may Hạnh Dung _ Vũng tàu .</v>
          </cell>
          <cell r="AH316" t="str">
            <v>Cắt may</v>
          </cell>
          <cell r="AI316">
            <v>1993</v>
          </cell>
          <cell r="AN316">
            <v>1.39</v>
          </cell>
          <cell r="AO316">
            <v>3752999.9999999995</v>
          </cell>
          <cell r="AP316" t="str">
            <v>Chưa</v>
          </cell>
          <cell r="AQ316">
            <v>7650000</v>
          </cell>
          <cell r="AS316">
            <v>9000000</v>
          </cell>
          <cell r="AT316">
            <v>250000</v>
          </cell>
          <cell r="AU316">
            <v>200000</v>
          </cell>
          <cell r="AV316">
            <v>130000</v>
          </cell>
          <cell r="AX316" t="str">
            <v>Thử việc</v>
          </cell>
          <cell r="AY316" t="str">
            <v>02 tháng</v>
          </cell>
          <cell r="AZ316" t="str">
            <v>15/04/2014</v>
          </cell>
          <cell r="BA316" t="str">
            <v>15/06/2014</v>
          </cell>
          <cell r="BB316">
            <v>2.0333333333333332</v>
          </cell>
          <cell r="BL316" t="str">
            <v>có gia đình</v>
          </cell>
          <cell r="BM316" t="str">
            <v>Lê Thị Kim Thoa (1978)</v>
          </cell>
          <cell r="BN316" t="str">
            <v>Phùng Lê Thảo Nguyên</v>
          </cell>
          <cell r="BO316">
            <v>2003</v>
          </cell>
          <cell r="BT316">
            <v>41772</v>
          </cell>
          <cell r="BU316">
            <v>41802</v>
          </cell>
          <cell r="BV316" t="str">
            <v/>
          </cell>
          <cell r="BZ316" t="str">
            <v>N2</v>
          </cell>
          <cell r="CA316">
            <v>21</v>
          </cell>
          <cell r="CB316" t="str">
            <v>PHÙNG TÙNG ANH</v>
          </cell>
          <cell r="CC316">
            <v>1</v>
          </cell>
        </row>
        <row r="317">
          <cell r="C317" t="str">
            <v>CNFS_024</v>
          </cell>
          <cell r="D317" t="str">
            <v>Nguyễn Thị Khôi Nguyên</v>
          </cell>
          <cell r="E317" t="str">
            <v>Nữ</v>
          </cell>
          <cell r="F317" t="str">
            <v>cf005</v>
          </cell>
          <cell r="G317" t="str">
            <v xml:space="preserve">VP Đại diện TP.HCM </v>
          </cell>
          <cell r="H317" t="str">
            <v>Nhân viên Cung ứng</v>
          </cell>
          <cell r="I317" t="str">
            <v>Số 41 Hoa Đào, phường 2, quận Phú Nhuận, Hồ Chí Minh</v>
          </cell>
          <cell r="J317" t="str">
            <v>15/04/2014</v>
          </cell>
          <cell r="K317">
            <v>15</v>
          </cell>
          <cell r="L317">
            <v>4</v>
          </cell>
          <cell r="M317">
            <v>2014</v>
          </cell>
          <cell r="N317" t="str">
            <v>ON</v>
          </cell>
          <cell r="P317" t="str">
            <v>29/07/1984</v>
          </cell>
          <cell r="Q317">
            <v>29</v>
          </cell>
          <cell r="R317">
            <v>7</v>
          </cell>
          <cell r="S317">
            <v>1984</v>
          </cell>
          <cell r="T317">
            <v>30</v>
          </cell>
          <cell r="V317" t="str">
            <v>Tổ 12BKP2, Vĩnh An, Vĩnh Cữu, Đồng Nai</v>
          </cell>
          <cell r="W317" t="str">
            <v>71/13 đường 385, Tăng Nhơn Phú A, Quận 9, Hồ Chí Minh</v>
          </cell>
          <cell r="X317" t="str">
            <v>093.997.5977</v>
          </cell>
          <cell r="Z317" t="str">
            <v>nguyenntk@canifa.vn</v>
          </cell>
          <cell r="AB317" t="str">
            <v>272362929</v>
          </cell>
          <cell r="AC317" t="str">
            <v>04/03/2010</v>
          </cell>
          <cell r="AD317" t="str">
            <v>Đồng Nai</v>
          </cell>
          <cell r="AE317" t="str">
            <v>CĐ</v>
          </cell>
          <cell r="AF317" t="str">
            <v>Cao đẳng Kỹ thuật công nghiệp II</v>
          </cell>
          <cell r="AH317" t="str">
            <v>Công nghệ may</v>
          </cell>
          <cell r="AI317">
            <v>2006</v>
          </cell>
          <cell r="AN317">
            <v>1.39</v>
          </cell>
          <cell r="AO317">
            <v>3752999.9999999995</v>
          </cell>
          <cell r="AP317" t="str">
            <v>Chưa</v>
          </cell>
          <cell r="AQ317">
            <v>6800000</v>
          </cell>
          <cell r="AS317">
            <v>8000000</v>
          </cell>
          <cell r="AT317">
            <v>200000</v>
          </cell>
          <cell r="AU317">
            <v>200000</v>
          </cell>
          <cell r="AV317">
            <v>130000</v>
          </cell>
          <cell r="AX317" t="str">
            <v>Thử việc</v>
          </cell>
          <cell r="AY317" t="str">
            <v>02 tháng</v>
          </cell>
          <cell r="AZ317" t="str">
            <v>15/04/2014</v>
          </cell>
          <cell r="BA317" t="str">
            <v>15/06/2014</v>
          </cell>
          <cell r="BB317">
            <v>2.0333333333333332</v>
          </cell>
          <cell r="BL317" t="str">
            <v>có gia đình</v>
          </cell>
          <cell r="BM317" t="str">
            <v>Mai Văn Lăng (1976)</v>
          </cell>
          <cell r="BN317" t="str">
            <v>Mai Ngọc Hân</v>
          </cell>
          <cell r="BO317">
            <v>2009</v>
          </cell>
          <cell r="BP317" t="str">
            <v>Mai Hùng Lữ</v>
          </cell>
          <cell r="BQ317">
            <v>2010</v>
          </cell>
          <cell r="BT317">
            <v>41772</v>
          </cell>
          <cell r="BU317">
            <v>41802</v>
          </cell>
          <cell r="BV317" t="str">
            <v/>
          </cell>
          <cell r="BZ317" t="str">
            <v>N2</v>
          </cell>
          <cell r="CA317">
            <v>21</v>
          </cell>
          <cell r="CB317" t="str">
            <v>NGUYỄN THỊ KHÔI NGUYÊN</v>
          </cell>
          <cell r="CC317">
            <v>1</v>
          </cell>
        </row>
        <row r="318">
          <cell r="C318" t="str">
            <v>CNFS_025</v>
          </cell>
          <cell r="D318" t="str">
            <v>Nguyễn Thị Thu Hà</v>
          </cell>
          <cell r="E318" t="str">
            <v>Nữ</v>
          </cell>
          <cell r="F318" t="str">
            <v>cf005</v>
          </cell>
          <cell r="G318" t="str">
            <v xml:space="preserve">VP Đại diện TP.HCM </v>
          </cell>
          <cell r="H318" t="str">
            <v>Nhân viên Điều phối kiêm Sales Admin</v>
          </cell>
          <cell r="I318" t="str">
            <v>Số 41 Hoa Đào, phường 2, quận Phú Nhuận, Hồ Chí Minh</v>
          </cell>
          <cell r="J318" t="str">
            <v>12/05/2014</v>
          </cell>
          <cell r="K318">
            <v>12</v>
          </cell>
          <cell r="L318">
            <v>5</v>
          </cell>
          <cell r="M318">
            <v>2014</v>
          </cell>
          <cell r="N318" t="str">
            <v>ON</v>
          </cell>
          <cell r="P318" t="str">
            <v>28/02/1988</v>
          </cell>
          <cell r="Q318">
            <v>28</v>
          </cell>
          <cell r="R318">
            <v>2</v>
          </cell>
          <cell r="S318">
            <v>1988</v>
          </cell>
          <cell r="T318">
            <v>26</v>
          </cell>
          <cell r="V318" t="str">
            <v>Đức Phổ, Cát Tiên, Lâm Đồng</v>
          </cell>
          <cell r="W318" t="str">
            <v>41 Tây Thạnh, P.Tây Thạnh, Q.Tân Phú, Hồ Chí Minh</v>
          </cell>
          <cell r="X318" t="str">
            <v/>
          </cell>
          <cell r="AB318" t="str">
            <v>250664604</v>
          </cell>
          <cell r="AC318" t="str">
            <v>17/10/2003</v>
          </cell>
          <cell r="AD318" t="str">
            <v>Lâm Đồng</v>
          </cell>
          <cell r="AN318">
            <v>1.39</v>
          </cell>
          <cell r="AO318">
            <v>3752999.9999999995</v>
          </cell>
          <cell r="AP318" t="str">
            <v>Chưa</v>
          </cell>
          <cell r="AQ318">
            <v>6375000</v>
          </cell>
          <cell r="AT318">
            <v>300000</v>
          </cell>
          <cell r="AX318" t="str">
            <v>Thử việc</v>
          </cell>
          <cell r="AY318" t="str">
            <v>02 tháng</v>
          </cell>
          <cell r="AZ318" t="str">
            <v>12/05/2014</v>
          </cell>
          <cell r="BA318" t="str">
            <v>12/07/2014</v>
          </cell>
          <cell r="BB318">
            <v>2.0333333333333332</v>
          </cell>
          <cell r="BT318">
            <v>41799</v>
          </cell>
          <cell r="BU318">
            <v>41829</v>
          </cell>
          <cell r="BV318" t="str">
            <v/>
          </cell>
          <cell r="BZ318" t="str">
            <v>N2</v>
          </cell>
          <cell r="CA318">
            <v>21</v>
          </cell>
          <cell r="CB318" t="str">
            <v>NGUYỄN THỊ THU HÀ</v>
          </cell>
          <cell r="CC318">
            <v>0</v>
          </cell>
        </row>
        <row r="319">
          <cell r="C319" t="str">
            <v>CNFS_026</v>
          </cell>
          <cell r="D319" t="str">
            <v>Nguyễn Thị Kim Chính</v>
          </cell>
          <cell r="E319" t="str">
            <v>Nữ</v>
          </cell>
          <cell r="F319" t="str">
            <v>cf005</v>
          </cell>
          <cell r="G319" t="str">
            <v xml:space="preserve">VP Đại diện TP.HCM </v>
          </cell>
          <cell r="H319" t="str">
            <v>Nhân viên kế toán thuế</v>
          </cell>
          <cell r="I319" t="str">
            <v>Số 41 Hoa Đào, phường 2, quận Phú Nhuận, Hồ Chí Minh</v>
          </cell>
          <cell r="J319" t="str">
            <v>12/05/2014</v>
          </cell>
          <cell r="K319">
            <v>12</v>
          </cell>
          <cell r="L319">
            <v>5</v>
          </cell>
          <cell r="M319">
            <v>2014</v>
          </cell>
          <cell r="N319" t="str">
            <v>ON</v>
          </cell>
          <cell r="P319" t="str">
            <v>29/09/1984</v>
          </cell>
          <cell r="Q319">
            <v>29</v>
          </cell>
          <cell r="R319">
            <v>9</v>
          </cell>
          <cell r="S319">
            <v>1984</v>
          </cell>
          <cell r="T319">
            <v>30</v>
          </cell>
          <cell r="W319" t="str">
            <v>28/20 Đường số 6, phường Linh Chiểu, Quận Thủ Đức, Hồ Chí Minh</v>
          </cell>
          <cell r="Z319" t="str">
            <v>chinhntk@canifa.vn</v>
          </cell>
          <cell r="AN319">
            <v>1.39</v>
          </cell>
          <cell r="AO319">
            <v>3752999.9999999995</v>
          </cell>
          <cell r="AP319" t="str">
            <v>Chưa</v>
          </cell>
          <cell r="AQ319">
            <v>5950000</v>
          </cell>
          <cell r="AS319">
            <v>7000000</v>
          </cell>
          <cell r="AX319" t="str">
            <v>Thử việc</v>
          </cell>
          <cell r="AY319" t="str">
            <v>02 tháng</v>
          </cell>
          <cell r="AZ319" t="str">
            <v>12/05/2014</v>
          </cell>
          <cell r="BA319" t="str">
            <v>12/07/2014</v>
          </cell>
          <cell r="BB319">
            <v>2.0333333333333332</v>
          </cell>
          <cell r="BT319">
            <v>41799</v>
          </cell>
          <cell r="BU319">
            <v>41829</v>
          </cell>
          <cell r="BV319" t="str">
            <v/>
          </cell>
          <cell r="BZ319" t="str">
            <v>N2</v>
          </cell>
          <cell r="CA319">
            <v>21</v>
          </cell>
          <cell r="CB319" t="str">
            <v>NGUYỄN THỊ KIM CHÍNH</v>
          </cell>
          <cell r="CC319">
            <v>0</v>
          </cell>
        </row>
        <row r="320">
          <cell r="C320" t="str">
            <v>CNFS_027</v>
          </cell>
          <cell r="D320" t="str">
            <v>Nguyễn Phương Hồng</v>
          </cell>
          <cell r="E320" t="str">
            <v>Nữ</v>
          </cell>
          <cell r="F320" t="str">
            <v>cf005</v>
          </cell>
          <cell r="G320" t="str">
            <v xml:space="preserve">VP Đại diện TP.HCM </v>
          </cell>
          <cell r="H320" t="str">
            <v>Kế toán tổng hợp</v>
          </cell>
          <cell r="I320" t="str">
            <v>Số 41 Hoa Đào, phường 2, quận Phú Nhuận, Hồ Chí Minh</v>
          </cell>
          <cell r="J320" t="str">
            <v>12/05/2014</v>
          </cell>
          <cell r="K320">
            <v>12</v>
          </cell>
          <cell r="L320">
            <v>5</v>
          </cell>
          <cell r="M320">
            <v>2014</v>
          </cell>
          <cell r="N320" t="str">
            <v>ON</v>
          </cell>
          <cell r="P320" t="str">
            <v>28/11/1979</v>
          </cell>
          <cell r="Q320">
            <v>28</v>
          </cell>
          <cell r="R320">
            <v>11</v>
          </cell>
          <cell r="S320">
            <v>1979</v>
          </cell>
          <cell r="T320">
            <v>35</v>
          </cell>
          <cell r="V320" t="str">
            <v>6/11 Nguyễn Thị Minh Khai, Đa Kao, Quận 1, Hồ Chí Minh</v>
          </cell>
          <cell r="W320" t="str">
            <v>6/11 Nguyễn Thị Minh Khai, Đa Kao, Quận 1, Hồ Chí Minh</v>
          </cell>
          <cell r="X320" t="str">
            <v>0962884408</v>
          </cell>
          <cell r="Z320" t="str">
            <v>hongnp@canifa.vn</v>
          </cell>
          <cell r="AB320" t="str">
            <v>023260747</v>
          </cell>
          <cell r="AC320" t="str">
            <v>21/02/2009</v>
          </cell>
          <cell r="AD320" t="str">
            <v>Hồ Chí Minh</v>
          </cell>
          <cell r="AE320" t="str">
            <v>ĐH</v>
          </cell>
          <cell r="AF320" t="str">
            <v>Đại học kinh tế HCM</v>
          </cell>
          <cell r="AH320" t="str">
            <v>Kế toán</v>
          </cell>
          <cell r="AI320">
            <v>2006</v>
          </cell>
          <cell r="AN320">
            <v>1.39</v>
          </cell>
          <cell r="AO320">
            <v>3752999.9999999995</v>
          </cell>
          <cell r="AP320" t="str">
            <v>Chưa</v>
          </cell>
          <cell r="AQ320">
            <v>8500000</v>
          </cell>
          <cell r="AS320">
            <v>10000000</v>
          </cell>
          <cell r="AT320">
            <v>100000</v>
          </cell>
          <cell r="AX320" t="str">
            <v>Thử việc</v>
          </cell>
          <cell r="AY320" t="str">
            <v>02 tháng</v>
          </cell>
          <cell r="AZ320" t="str">
            <v>12/05/2014</v>
          </cell>
          <cell r="BA320" t="str">
            <v>12/07/2014</v>
          </cell>
          <cell r="BB320">
            <v>2.0333333333333332</v>
          </cell>
          <cell r="BL320" t="str">
            <v>có gia đình</v>
          </cell>
          <cell r="BM320" t="str">
            <v>Trần Văn Minh Chiến (1979)</v>
          </cell>
          <cell r="BN320" t="str">
            <v>Trần Minh Khang</v>
          </cell>
          <cell r="BO320">
            <v>2006</v>
          </cell>
          <cell r="BP320" t="str">
            <v>Trần Minh Anh Khoa</v>
          </cell>
          <cell r="BQ320">
            <v>2008</v>
          </cell>
          <cell r="BT320">
            <v>41799</v>
          </cell>
          <cell r="BU320">
            <v>41829</v>
          </cell>
          <cell r="BV320" t="str">
            <v/>
          </cell>
          <cell r="BZ320" t="str">
            <v>N2</v>
          </cell>
          <cell r="CA320">
            <v>21</v>
          </cell>
          <cell r="CB320" t="str">
            <v>NGUYỄN PHƯƠNG HỒNG</v>
          </cell>
          <cell r="CC320">
            <v>0</v>
          </cell>
        </row>
        <row r="321">
          <cell r="C321" t="str">
            <v>CNFS_028</v>
          </cell>
          <cell r="D321" t="str">
            <v>Trần Thị Lệ Hòa</v>
          </cell>
          <cell r="E321" t="str">
            <v>Nữ</v>
          </cell>
          <cell r="F321" t="str">
            <v>cf005</v>
          </cell>
          <cell r="G321" t="str">
            <v xml:space="preserve">VP Đại diện TP.HCM </v>
          </cell>
          <cell r="H321" t="str">
            <v>Nhân viên Thiết kế thời trang</v>
          </cell>
          <cell r="I321" t="str">
            <v>Số 41 Hoa Đào, phường 2, quận Phú Nhuận, Hồ Chí Minh</v>
          </cell>
          <cell r="J321" t="str">
            <v>05/05/2014</v>
          </cell>
          <cell r="K321">
            <v>5</v>
          </cell>
          <cell r="L321">
            <v>5</v>
          </cell>
          <cell r="M321">
            <v>2014</v>
          </cell>
          <cell r="N321" t="str">
            <v>ON</v>
          </cell>
          <cell r="P321" t="str">
            <v>15/10/1987</v>
          </cell>
          <cell r="Q321">
            <v>15</v>
          </cell>
          <cell r="R321">
            <v>10</v>
          </cell>
          <cell r="S321">
            <v>1987</v>
          </cell>
          <cell r="T321">
            <v>27</v>
          </cell>
          <cell r="V321" t="str">
            <v>76 Tổ dân phố 4, TT Phước An, Krông Pắc, Đắc Lắc</v>
          </cell>
          <cell r="W321" t="str">
            <v>64 Hoa Hồng, Phường 2, quận Phú Nhuận, Hồ Chí Minh</v>
          </cell>
          <cell r="X321" t="str">
            <v>0902905890</v>
          </cell>
          <cell r="Z321" t="str">
            <v>hoattl@canifa.vn</v>
          </cell>
          <cell r="AA321" t="str">
            <v>hoa_tkehcm.canifa</v>
          </cell>
          <cell r="AB321" t="str">
            <v>240892559</v>
          </cell>
          <cell r="AC321" t="str">
            <v>22/07/2009</v>
          </cell>
          <cell r="AD321" t="str">
            <v>Đắk Lắk</v>
          </cell>
          <cell r="AE321" t="str">
            <v>CĐ</v>
          </cell>
          <cell r="AF321" t="str">
            <v>Đại học Công Nghiệp</v>
          </cell>
          <cell r="AH321" t="str">
            <v>Thiết kế Thời trang</v>
          </cell>
          <cell r="AI321" t="str">
            <v>2008</v>
          </cell>
          <cell r="AN321">
            <v>1.39</v>
          </cell>
          <cell r="AO321">
            <v>3752999.9999999995</v>
          </cell>
          <cell r="AP321" t="str">
            <v>Chưa</v>
          </cell>
          <cell r="AQ321">
            <v>7000000</v>
          </cell>
          <cell r="AS321" t="str">
            <v>8tr - 10tr</v>
          </cell>
          <cell r="AX321" t="str">
            <v>Thử việc</v>
          </cell>
          <cell r="AY321" t="str">
            <v>02 tháng</v>
          </cell>
          <cell r="AZ321" t="str">
            <v>05/05/2014</v>
          </cell>
          <cell r="BA321" t="str">
            <v>05/07/2014</v>
          </cell>
          <cell r="BB321">
            <v>2.0333333333333332</v>
          </cell>
          <cell r="BL321" t="str">
            <v>Độc thân</v>
          </cell>
          <cell r="BT321">
            <v>41792</v>
          </cell>
          <cell r="BU321">
            <v>41822</v>
          </cell>
          <cell r="BV321" t="str">
            <v/>
          </cell>
          <cell r="BZ321" t="str">
            <v>N2</v>
          </cell>
          <cell r="CA321">
            <v>21</v>
          </cell>
          <cell r="CB321" t="str">
            <v>TRẦN THỊ LỆ HÒA</v>
          </cell>
          <cell r="CC321">
            <v>0</v>
          </cell>
        </row>
        <row r="322">
          <cell r="C322" t="str">
            <v>CNFS_029</v>
          </cell>
          <cell r="D322" t="str">
            <v>Nguyễn Văn Tú</v>
          </cell>
          <cell r="E322" t="str">
            <v>Nam</v>
          </cell>
          <cell r="F322" t="str">
            <v>cf005</v>
          </cell>
          <cell r="G322" t="str">
            <v xml:space="preserve">VP Đại diện TP.HCM </v>
          </cell>
          <cell r="H322" t="str">
            <v>Nhân viên Thủ kho</v>
          </cell>
          <cell r="I322" t="str">
            <v>Số 41 Hoa Đào, phường 2, quận Phú Nhuận, Hồ Chí Minh</v>
          </cell>
          <cell r="J322" t="str">
            <v>05/05/2014</v>
          </cell>
          <cell r="K322">
            <v>5</v>
          </cell>
          <cell r="L322">
            <v>5</v>
          </cell>
          <cell r="M322">
            <v>2014</v>
          </cell>
          <cell r="N322" t="str">
            <v>ON</v>
          </cell>
          <cell r="P322" t="str">
            <v>07/09/1981</v>
          </cell>
          <cell r="Q322">
            <v>7</v>
          </cell>
          <cell r="R322">
            <v>9</v>
          </cell>
          <cell r="S322">
            <v>1981</v>
          </cell>
          <cell r="T322">
            <v>33</v>
          </cell>
          <cell r="V322" t="str">
            <v>60/4/28 đường TX31, Thạnh Xuân, quận 12, Hồ Chí Minh</v>
          </cell>
          <cell r="W322" t="str">
            <v>60/4/28 đường TX31, Thạnh Xuân, quận 12, Hồ Chí Minh</v>
          </cell>
          <cell r="X322" t="str">
            <v>0908605213</v>
          </cell>
          <cell r="Z322" t="str">
            <v>tunv@canifa.vn</v>
          </cell>
          <cell r="AA322" t="str">
            <v>tu_khohcm.canifa</v>
          </cell>
          <cell r="AB322" t="str">
            <v>025633454</v>
          </cell>
          <cell r="AC322" t="str">
            <v>11/06/2014</v>
          </cell>
          <cell r="AD322" t="str">
            <v>Hồ Chí Minh</v>
          </cell>
          <cell r="AF322" t="str">
            <v>ĐH BC Marketing</v>
          </cell>
          <cell r="AH322" t="str">
            <v>Kế toán</v>
          </cell>
          <cell r="AI322">
            <v>2008</v>
          </cell>
          <cell r="AN322">
            <v>1.39</v>
          </cell>
          <cell r="AO322">
            <v>3752999.9999999995</v>
          </cell>
          <cell r="AQ322">
            <v>4675000</v>
          </cell>
          <cell r="AS322" t="str">
            <v>5,5tr - 6tr</v>
          </cell>
          <cell r="AX322" t="str">
            <v>Thử việc</v>
          </cell>
          <cell r="AY322" t="str">
            <v>02 tháng</v>
          </cell>
          <cell r="AZ322" t="str">
            <v>05/05/2014</v>
          </cell>
          <cell r="BA322" t="str">
            <v>05/07/2014</v>
          </cell>
          <cell r="BB322">
            <v>2.0333333333333332</v>
          </cell>
          <cell r="BL322" t="str">
            <v>có gia đình</v>
          </cell>
          <cell r="BM322" t="str">
            <v>Nguyễn Thị Kim Tiết (1983)</v>
          </cell>
          <cell r="BN322" t="str">
            <v>Nguyễn Hoàng Nhật Huy</v>
          </cell>
          <cell r="BO322">
            <v>2009</v>
          </cell>
          <cell r="BP322" t="str">
            <v>Nguyễn Hoàng Anh Kiệt</v>
          </cell>
          <cell r="BQ322">
            <v>2012</v>
          </cell>
          <cell r="BT322">
            <v>41792</v>
          </cell>
          <cell r="BU322">
            <v>41822</v>
          </cell>
          <cell r="BV322" t="str">
            <v/>
          </cell>
          <cell r="BZ322" t="str">
            <v>N2</v>
          </cell>
          <cell r="CA322">
            <v>21</v>
          </cell>
          <cell r="CB322" t="str">
            <v>NGUYỄN VĂN TÚ</v>
          </cell>
          <cell r="CC322">
            <v>0</v>
          </cell>
        </row>
        <row r="323">
          <cell r="BB323" t="str">
            <v/>
          </cell>
          <cell r="BT323" t="str">
            <v/>
          </cell>
          <cell r="BU323" t="str">
            <v/>
          </cell>
          <cell r="BV323" t="str">
            <v/>
          </cell>
          <cell r="CA323" t="str">
            <v/>
          </cell>
          <cell r="CC323" t="str">
            <v>-</v>
          </cell>
        </row>
        <row r="324">
          <cell r="BB324" t="str">
            <v/>
          </cell>
          <cell r="BT324" t="str">
            <v/>
          </cell>
          <cell r="BU324" t="str">
            <v/>
          </cell>
          <cell r="BV324" t="str">
            <v/>
          </cell>
          <cell r="CA324" t="str">
            <v/>
          </cell>
          <cell r="CC324" t="str">
            <v>-</v>
          </cell>
        </row>
        <row r="325">
          <cell r="BB325" t="str">
            <v/>
          </cell>
          <cell r="BT325" t="str">
            <v/>
          </cell>
          <cell r="BU325" t="str">
            <v/>
          </cell>
          <cell r="BV325" t="str">
            <v/>
          </cell>
          <cell r="CA325" t="str">
            <v/>
          </cell>
          <cell r="CC325" t="str">
            <v>-</v>
          </cell>
        </row>
        <row r="326">
          <cell r="BB326" t="str">
            <v/>
          </cell>
          <cell r="BT326" t="str">
            <v/>
          </cell>
          <cell r="BU326" t="str">
            <v/>
          </cell>
          <cell r="BV326" t="str">
            <v/>
          </cell>
          <cell r="CA326" t="str">
            <v/>
          </cell>
          <cell r="CC326" t="str">
            <v>-</v>
          </cell>
        </row>
        <row r="327">
          <cell r="BB327" t="str">
            <v/>
          </cell>
          <cell r="BT327" t="str">
            <v/>
          </cell>
          <cell r="BU327" t="str">
            <v/>
          </cell>
          <cell r="BV327" t="str">
            <v/>
          </cell>
          <cell r="CA327" t="str">
            <v/>
          </cell>
          <cell r="CC327" t="str">
            <v>-</v>
          </cell>
        </row>
        <row r="328">
          <cell r="BB328" t="str">
            <v/>
          </cell>
          <cell r="BT328" t="str">
            <v/>
          </cell>
          <cell r="BU328" t="str">
            <v/>
          </cell>
          <cell r="BV328" t="str">
            <v/>
          </cell>
          <cell r="CA328" t="str">
            <v/>
          </cell>
          <cell r="CC328" t="str">
            <v>-</v>
          </cell>
        </row>
        <row r="329">
          <cell r="BB329" t="str">
            <v/>
          </cell>
          <cell r="BT329" t="str">
            <v/>
          </cell>
          <cell r="BU329" t="str">
            <v/>
          </cell>
          <cell r="BV329" t="str">
            <v/>
          </cell>
          <cell r="CA329" t="str">
            <v/>
          </cell>
          <cell r="CC329" t="str">
            <v>-</v>
          </cell>
        </row>
        <row r="330">
          <cell r="BB330" t="str">
            <v/>
          </cell>
          <cell r="BT330" t="str">
            <v/>
          </cell>
          <cell r="BU330" t="str">
            <v/>
          </cell>
          <cell r="BV330" t="str">
            <v/>
          </cell>
          <cell r="CA330" t="str">
            <v/>
          </cell>
          <cell r="CC330" t="str">
            <v>-</v>
          </cell>
        </row>
        <row r="331">
          <cell r="BB331" t="str">
            <v/>
          </cell>
          <cell r="BT331" t="str">
            <v/>
          </cell>
          <cell r="BU331" t="str">
            <v/>
          </cell>
          <cell r="BV331" t="str">
            <v/>
          </cell>
          <cell r="CA331" t="str">
            <v/>
          </cell>
          <cell r="CC331" t="str">
            <v>-</v>
          </cell>
        </row>
        <row r="332">
          <cell r="BB332" t="str">
            <v/>
          </cell>
          <cell r="BT332" t="str">
            <v/>
          </cell>
          <cell r="BU332" t="str">
            <v/>
          </cell>
          <cell r="BV332" t="str">
            <v/>
          </cell>
          <cell r="CA332" t="str">
            <v/>
          </cell>
          <cell r="CC332" t="str">
            <v>-</v>
          </cell>
        </row>
        <row r="333">
          <cell r="BB333" t="str">
            <v/>
          </cell>
          <cell r="BT333" t="str">
            <v/>
          </cell>
          <cell r="BU333" t="str">
            <v/>
          </cell>
          <cell r="BV333" t="str">
            <v/>
          </cell>
          <cell r="CA333" t="str">
            <v/>
          </cell>
          <cell r="CC333" t="str">
            <v>-</v>
          </cell>
        </row>
        <row r="334">
          <cell r="BB334" t="str">
            <v/>
          </cell>
          <cell r="BT334" t="str">
            <v/>
          </cell>
          <cell r="BU334" t="str">
            <v/>
          </cell>
          <cell r="BV334" t="str">
            <v/>
          </cell>
          <cell r="CA334" t="str">
            <v/>
          </cell>
          <cell r="CC334" t="str">
            <v>-</v>
          </cell>
        </row>
        <row r="335">
          <cell r="BB335" t="str">
            <v/>
          </cell>
          <cell r="BT335" t="str">
            <v/>
          </cell>
          <cell r="BU335" t="str">
            <v/>
          </cell>
          <cell r="BV335" t="str">
            <v/>
          </cell>
          <cell r="CA335" t="str">
            <v/>
          </cell>
          <cell r="CC335" t="str">
            <v>-</v>
          </cell>
        </row>
        <row r="336">
          <cell r="BB336" t="str">
            <v/>
          </cell>
          <cell r="BT336" t="str">
            <v/>
          </cell>
          <cell r="BU336" t="str">
            <v/>
          </cell>
          <cell r="BV336" t="str">
            <v/>
          </cell>
          <cell r="CA336" t="str">
            <v/>
          </cell>
          <cell r="CC336" t="str">
            <v>-</v>
          </cell>
        </row>
        <row r="337">
          <cell r="BB337" t="str">
            <v/>
          </cell>
          <cell r="BT337" t="str">
            <v/>
          </cell>
          <cell r="BU337" t="str">
            <v/>
          </cell>
          <cell r="BV337" t="str">
            <v/>
          </cell>
          <cell r="CA337" t="str">
            <v/>
          </cell>
          <cell r="CC337" t="str">
            <v>-</v>
          </cell>
        </row>
        <row r="338">
          <cell r="C338" t="str">
            <v>La Trọng Nghĩa</v>
          </cell>
          <cell r="D338" t="str">
            <v>La Trọng Nghĩa</v>
          </cell>
          <cell r="E338" t="str">
            <v>Nam</v>
          </cell>
          <cell r="F338" t="str">
            <v>cf022</v>
          </cell>
          <cell r="G338" t="str">
            <v>Phòng Thiết kế</v>
          </cell>
          <cell r="H338" t="str">
            <v>Thử mẫu</v>
          </cell>
          <cell r="I338" t="str">
            <v>181 Giảng Võ, Đống Đa, Hà Nội</v>
          </cell>
          <cell r="J338" t="str">
            <v>01/04/2014</v>
          </cell>
          <cell r="K338">
            <v>1</v>
          </cell>
          <cell r="L338">
            <v>4</v>
          </cell>
          <cell r="M338">
            <v>2014</v>
          </cell>
          <cell r="P338" t="str">
            <v>16/04/1990</v>
          </cell>
          <cell r="Q338">
            <v>16</v>
          </cell>
          <cell r="R338">
            <v>4</v>
          </cell>
          <cell r="S338">
            <v>1990</v>
          </cell>
          <cell r="T338">
            <v>24</v>
          </cell>
          <cell r="V338" t="str">
            <v>12A Chùa Bộc, Đống Đa, Hà Nội</v>
          </cell>
          <cell r="W338" t="str">
            <v>12A, Chùa Bộc, Đống Đa, Hà Nội</v>
          </cell>
          <cell r="X338" t="str">
            <v>09360166610</v>
          </cell>
          <cell r="AB338" t="str">
            <v>0820077401</v>
          </cell>
          <cell r="AC338" t="str">
            <v>12/04/2006</v>
          </cell>
          <cell r="AD338" t="str">
            <v>Lạng Sơn</v>
          </cell>
          <cell r="AE338" t="str">
            <v>ĐH</v>
          </cell>
          <cell r="AF338" t="str">
            <v>Học viện Ngân hàng</v>
          </cell>
          <cell r="AH338" t="str">
            <v>Tài chính Ngân hàng</v>
          </cell>
          <cell r="AI338">
            <v>2014</v>
          </cell>
          <cell r="AX338" t="str">
            <v>TTLV</v>
          </cell>
          <cell r="AY338" t="str">
            <v>06 tháng</v>
          </cell>
          <cell r="AZ338" t="str">
            <v>01/04/2014</v>
          </cell>
          <cell r="BA338" t="str">
            <v>30/09/2014</v>
          </cell>
          <cell r="BB338">
            <v>6.0666666666666664</v>
          </cell>
          <cell r="BT338" t="str">
            <v/>
          </cell>
          <cell r="BU338" t="str">
            <v/>
          </cell>
          <cell r="BV338" t="str">
            <v/>
          </cell>
          <cell r="CA338">
            <v>10</v>
          </cell>
          <cell r="CC338" t="str">
            <v>-</v>
          </cell>
        </row>
        <row r="339">
          <cell r="C339" t="str">
            <v>Lưu Tuyết Nga</v>
          </cell>
          <cell r="D339" t="str">
            <v>Lưu Tuyết Nga</v>
          </cell>
          <cell r="E339" t="str">
            <v>Nữ</v>
          </cell>
          <cell r="F339" t="str">
            <v>cf022</v>
          </cell>
          <cell r="G339" t="str">
            <v>Phòng Thiết kế</v>
          </cell>
          <cell r="H339" t="str">
            <v>Thử mẫu</v>
          </cell>
          <cell r="I339" t="str">
            <v>181 Giảng Võ, Đống Đa, Hà Nội</v>
          </cell>
          <cell r="J339" t="str">
            <v>01/04/2014</v>
          </cell>
          <cell r="K339">
            <v>1</v>
          </cell>
          <cell r="L339">
            <v>4</v>
          </cell>
          <cell r="M339">
            <v>2014</v>
          </cell>
          <cell r="P339" t="str">
            <v>09/09/1994</v>
          </cell>
          <cell r="Q339">
            <v>9</v>
          </cell>
          <cell r="R339">
            <v>9</v>
          </cell>
          <cell r="S339">
            <v>1994</v>
          </cell>
          <cell r="T339">
            <v>20</v>
          </cell>
          <cell r="V339" t="str">
            <v>179 Bùi Thị Xuân, Hai Bà Trưng, Hà Nội</v>
          </cell>
          <cell r="W339" t="str">
            <v>Số 12, ngõ 317, Trần Khát Chân, Hà Nội</v>
          </cell>
          <cell r="X339" t="str">
            <v>0979689694</v>
          </cell>
          <cell r="AB339" t="str">
            <v>013531705</v>
          </cell>
          <cell r="AC339" t="str">
            <v>28/04/2012</v>
          </cell>
          <cell r="AD339" t="str">
            <v>Hà Nội</v>
          </cell>
          <cell r="AE339" t="str">
            <v>ĐH</v>
          </cell>
          <cell r="AF339" t="str">
            <v>Học viện Ngân hàng</v>
          </cell>
          <cell r="AH339" t="str">
            <v>Quản trị kinh doanh</v>
          </cell>
          <cell r="AI339">
            <v>2015</v>
          </cell>
          <cell r="AX339" t="str">
            <v>TTLV</v>
          </cell>
          <cell r="AY339" t="str">
            <v>06 tháng</v>
          </cell>
          <cell r="AZ339" t="str">
            <v>01/04/2014</v>
          </cell>
          <cell r="BA339" t="str">
            <v>30/09/2014</v>
          </cell>
          <cell r="BB339">
            <v>6.0666666666666664</v>
          </cell>
          <cell r="BT339" t="str">
            <v/>
          </cell>
          <cell r="BU339" t="str">
            <v/>
          </cell>
          <cell r="BV339" t="str">
            <v/>
          </cell>
          <cell r="CA339">
            <v>10</v>
          </cell>
          <cell r="CC339" t="str">
            <v>-</v>
          </cell>
        </row>
        <row r="340">
          <cell r="D340" t="str">
            <v>Phạm Kim Ngân</v>
          </cell>
          <cell r="E340" t="str">
            <v>Nữ</v>
          </cell>
          <cell r="F340" t="str">
            <v>cf102</v>
          </cell>
          <cell r="G340" t="str">
            <v>BP. Nhân sự</v>
          </cell>
          <cell r="H340" t="str">
            <v>Thực tập tuyển dụng</v>
          </cell>
          <cell r="I340" t="str">
            <v>181 Giảng Võ, Đống Đa, Hà Nội</v>
          </cell>
          <cell r="J340" t="str">
            <v>12/03/2014</v>
          </cell>
          <cell r="K340">
            <v>12</v>
          </cell>
          <cell r="L340">
            <v>3</v>
          </cell>
          <cell r="M340">
            <v>2014</v>
          </cell>
          <cell r="P340" t="str">
            <v>10/08/1992</v>
          </cell>
          <cell r="Q340">
            <v>10</v>
          </cell>
          <cell r="R340">
            <v>8</v>
          </cell>
          <cell r="S340">
            <v>1992</v>
          </cell>
          <cell r="T340">
            <v>22</v>
          </cell>
          <cell r="V340" t="str">
            <v>Số 97 đường Lê Lợi, TP. Lạng Sơn, tỉnh Lạng Sơn</v>
          </cell>
          <cell r="W340" t="str">
            <v>Số 38 ngách 102/44 Pháo Đài Láng</v>
          </cell>
          <cell r="X340" t="str">
            <v>01657971792</v>
          </cell>
          <cell r="AB340" t="str">
            <v>082153011</v>
          </cell>
          <cell r="AC340" t="str">
            <v>07/11/2007</v>
          </cell>
          <cell r="AD340" t="str">
            <v>Lạng Sơn</v>
          </cell>
          <cell r="AE340" t="str">
            <v>ĐH</v>
          </cell>
          <cell r="AF340" t="str">
            <v>Đại Học Ngoại Thương</v>
          </cell>
          <cell r="AH340" t="str">
            <v>Kinh tế đối ngoại</v>
          </cell>
          <cell r="AI340">
            <v>2014</v>
          </cell>
          <cell r="AZ340" t="str">
            <v>12/03/2014</v>
          </cell>
          <cell r="BA340" t="str">
            <v>30/05/2014</v>
          </cell>
          <cell r="BB340">
            <v>2.6333333333333333</v>
          </cell>
          <cell r="BT340" t="str">
            <v/>
          </cell>
          <cell r="BU340" t="str">
            <v/>
          </cell>
          <cell r="BV340" t="str">
            <v/>
          </cell>
          <cell r="CA340">
            <v>5</v>
          </cell>
          <cell r="CC340" t="str">
            <v>-</v>
          </cell>
        </row>
        <row r="341">
          <cell r="D341" t="str">
            <v>Thân Quỳnh Trang</v>
          </cell>
          <cell r="E341" t="str">
            <v>Nữ</v>
          </cell>
          <cell r="F341" t="str">
            <v>cf118</v>
          </cell>
          <cell r="G341" t="str">
            <v>BP. PR &amp; Event</v>
          </cell>
          <cell r="H341" t="str">
            <v>Thực tập PR &amp; Event</v>
          </cell>
          <cell r="I341" t="str">
            <v>181 Giảng Võ, Đống Đa, Hà Nội</v>
          </cell>
          <cell r="J341" t="str">
            <v>17/02/2014</v>
          </cell>
          <cell r="K341">
            <v>17</v>
          </cell>
          <cell r="L341">
            <v>2</v>
          </cell>
          <cell r="M341">
            <v>2014</v>
          </cell>
          <cell r="P341" t="str">
            <v>07/03/1991</v>
          </cell>
          <cell r="Q341">
            <v>7</v>
          </cell>
          <cell r="R341">
            <v>3</v>
          </cell>
          <cell r="S341">
            <v>1991</v>
          </cell>
          <cell r="T341">
            <v>23</v>
          </cell>
          <cell r="V341" t="str">
            <v>A2, Tập thể Đại học Thương Mại, Mai Dịch, Hà Nội</v>
          </cell>
          <cell r="W341" t="str">
            <v>58/45 Phố Trần Bình, Mai Dịch, Cầu Giấy, Hà Nội</v>
          </cell>
          <cell r="X341" t="str">
            <v>01666575741</v>
          </cell>
          <cell r="AB341" t="str">
            <v>012793266</v>
          </cell>
          <cell r="AC341" t="str">
            <v>08/12/2012</v>
          </cell>
          <cell r="AD341" t="str">
            <v>Hà Nội</v>
          </cell>
          <cell r="AE341" t="str">
            <v>ĐH</v>
          </cell>
          <cell r="AF341" t="str">
            <v>Đại Học Ngoại Thương</v>
          </cell>
          <cell r="AH341" t="str">
            <v>Tiếng pháp Thương Mại</v>
          </cell>
          <cell r="AI341">
            <v>2013</v>
          </cell>
          <cell r="AZ341" t="str">
            <v>17/02/2014</v>
          </cell>
          <cell r="BA341" t="str">
            <v>17/05/2014</v>
          </cell>
          <cell r="BB341">
            <v>2.9666666666666668</v>
          </cell>
          <cell r="BT341" t="str">
            <v/>
          </cell>
          <cell r="BU341" t="str">
            <v/>
          </cell>
          <cell r="BV341" t="str">
            <v/>
          </cell>
          <cell r="CA341">
            <v>18</v>
          </cell>
          <cell r="CC341" t="str">
            <v>-</v>
          </cell>
        </row>
        <row r="342">
          <cell r="C342" t="str">
            <v>Hoàng Thị Diễm</v>
          </cell>
          <cell r="D342" t="str">
            <v>Hoàng Thị Diễm</v>
          </cell>
          <cell r="E342" t="str">
            <v>Nữ</v>
          </cell>
          <cell r="F342" t="str">
            <v>cf117</v>
          </cell>
          <cell r="G342" t="str">
            <v>BP.Chăm sóc khách hàng</v>
          </cell>
          <cell r="H342" t="str">
            <v>Promotion Girl</v>
          </cell>
          <cell r="I342" t="str">
            <v>1981 Đại Lộ Hùng, Việt Trì, Phú Thọ</v>
          </cell>
          <cell r="J342" t="str">
            <v>24/04/2014</v>
          </cell>
          <cell r="K342">
            <v>24</v>
          </cell>
          <cell r="L342">
            <v>4</v>
          </cell>
          <cell r="M342">
            <v>2014</v>
          </cell>
          <cell r="P342" t="str">
            <v>04/03/1993</v>
          </cell>
          <cell r="Q342">
            <v>4</v>
          </cell>
          <cell r="R342">
            <v>3</v>
          </cell>
          <cell r="S342">
            <v>1993</v>
          </cell>
          <cell r="T342">
            <v>21</v>
          </cell>
          <cell r="V342" t="str">
            <v>Xã Song Lãng, huyện Vũ Thư, Thái Bình</v>
          </cell>
          <cell r="W342" t="str">
            <v>Số 28 ngõ 7 đường Lương Ngọc Quyến, Văn Quán, Hà Đông</v>
          </cell>
          <cell r="X342" t="str">
            <v>01659.021.069</v>
          </cell>
          <cell r="AB342" t="str">
            <v>15151956094</v>
          </cell>
          <cell r="AC342" t="str">
            <v>21/12/2007</v>
          </cell>
          <cell r="AD342" t="str">
            <v>Thái Bình</v>
          </cell>
          <cell r="AE342" t="str">
            <v>ĐH</v>
          </cell>
          <cell r="AF342" t="str">
            <v>Đại học Khoa học xã hội và Nhân văn</v>
          </cell>
          <cell r="AH342" t="str">
            <v>Quan hệ quốc tế</v>
          </cell>
          <cell r="AI342">
            <v>2016</v>
          </cell>
          <cell r="AX342" t="str">
            <v>CTV</v>
          </cell>
          <cell r="AY342" t="str">
            <v>3,5 ngày</v>
          </cell>
          <cell r="AZ342" t="str">
            <v>24/04/2014</v>
          </cell>
          <cell r="BA342" t="str">
            <v>27/04/2014</v>
          </cell>
          <cell r="BB342">
            <v>0.1</v>
          </cell>
          <cell r="BT342" t="str">
            <v/>
          </cell>
          <cell r="BU342" t="str">
            <v/>
          </cell>
          <cell r="BV342" t="str">
            <v/>
          </cell>
          <cell r="CA342">
            <v>17</v>
          </cell>
          <cell r="CC342" t="str">
            <v>-</v>
          </cell>
        </row>
        <row r="343">
          <cell r="BB343" t="str">
            <v/>
          </cell>
          <cell r="BT343" t="str">
            <v/>
          </cell>
          <cell r="BU343" t="str">
            <v/>
          </cell>
          <cell r="BV343" t="str">
            <v/>
          </cell>
          <cell r="CA343" t="str">
            <v/>
          </cell>
          <cell r="CC343" t="str">
            <v>-</v>
          </cell>
        </row>
        <row r="344">
          <cell r="BB344" t="str">
            <v/>
          </cell>
          <cell r="BT344" t="str">
            <v/>
          </cell>
          <cell r="BU344" t="str">
            <v/>
          </cell>
          <cell r="BV344" t="str">
            <v/>
          </cell>
          <cell r="CA344" t="str">
            <v/>
          </cell>
          <cell r="CC344" t="str">
            <v>-</v>
          </cell>
        </row>
        <row r="345">
          <cell r="BB345" t="str">
            <v/>
          </cell>
          <cell r="BT345" t="str">
            <v/>
          </cell>
          <cell r="BU345" t="str">
            <v/>
          </cell>
          <cell r="BV345" t="str">
            <v/>
          </cell>
          <cell r="CA345" t="str">
            <v/>
          </cell>
          <cell r="CC345" t="str">
            <v>-</v>
          </cell>
        </row>
        <row r="346">
          <cell r="BB346" t="str">
            <v/>
          </cell>
          <cell r="BT346" t="str">
            <v/>
          </cell>
          <cell r="BU346" t="str">
            <v/>
          </cell>
          <cell r="BV346" t="str">
            <v/>
          </cell>
          <cell r="CA346" t="str">
            <v/>
          </cell>
          <cell r="CC346" t="str">
            <v>-</v>
          </cell>
        </row>
        <row r="347">
          <cell r="BB347" t="str">
            <v/>
          </cell>
          <cell r="BT347" t="str">
            <v/>
          </cell>
          <cell r="BU347" t="str">
            <v/>
          </cell>
          <cell r="BV347" t="str">
            <v/>
          </cell>
          <cell r="CA347" t="str">
            <v/>
          </cell>
          <cell r="CC347" t="str">
            <v>-</v>
          </cell>
        </row>
        <row r="348">
          <cell r="BB348" t="str">
            <v/>
          </cell>
          <cell r="BT348" t="str">
            <v/>
          </cell>
          <cell r="BU348" t="str">
            <v/>
          </cell>
          <cell r="BV348" t="str">
            <v/>
          </cell>
          <cell r="CA348" t="str">
            <v/>
          </cell>
          <cell r="CC348" t="str">
            <v>-</v>
          </cell>
        </row>
        <row r="349">
          <cell r="BB349" t="str">
            <v/>
          </cell>
          <cell r="BT349" t="str">
            <v/>
          </cell>
          <cell r="BU349" t="str">
            <v/>
          </cell>
          <cell r="BV349" t="str">
            <v/>
          </cell>
          <cell r="CA349" t="str">
            <v/>
          </cell>
          <cell r="CC349" t="str">
            <v>-</v>
          </cell>
        </row>
        <row r="350">
          <cell r="BB350" t="str">
            <v/>
          </cell>
          <cell r="BT350" t="str">
            <v/>
          </cell>
          <cell r="BU350" t="str">
            <v/>
          </cell>
          <cell r="BV350" t="str">
            <v/>
          </cell>
          <cell r="CA350" t="str">
            <v/>
          </cell>
          <cell r="CC350" t="str">
            <v>-</v>
          </cell>
        </row>
        <row r="351">
          <cell r="BB351" t="str">
            <v/>
          </cell>
          <cell r="BT351" t="str">
            <v/>
          </cell>
          <cell r="BU351" t="str">
            <v/>
          </cell>
          <cell r="BV351" t="str">
            <v/>
          </cell>
          <cell r="CA351" t="str">
            <v/>
          </cell>
          <cell r="CC351" t="str">
            <v>-</v>
          </cell>
        </row>
        <row r="352">
          <cell r="BB352" t="str">
            <v/>
          </cell>
          <cell r="BT352" t="str">
            <v/>
          </cell>
          <cell r="BU352" t="str">
            <v/>
          </cell>
          <cell r="BV352" t="str">
            <v/>
          </cell>
          <cell r="CA352" t="str">
            <v/>
          </cell>
          <cell r="CC352" t="str">
            <v>-</v>
          </cell>
        </row>
        <row r="353">
          <cell r="BB353" t="str">
            <v/>
          </cell>
          <cell r="BT353" t="str">
            <v/>
          </cell>
          <cell r="BU353" t="str">
            <v/>
          </cell>
          <cell r="BV353" t="str">
            <v/>
          </cell>
          <cell r="CA353" t="str">
            <v/>
          </cell>
          <cell r="CC353" t="str">
            <v>-</v>
          </cell>
        </row>
        <row r="354">
          <cell r="BB354" t="str">
            <v/>
          </cell>
          <cell r="BT354" t="str">
            <v/>
          </cell>
          <cell r="BU354" t="str">
            <v/>
          </cell>
          <cell r="BV354" t="str">
            <v/>
          </cell>
          <cell r="CA354" t="str">
            <v/>
          </cell>
          <cell r="CC354" t="str">
            <v>-</v>
          </cell>
        </row>
        <row r="355">
          <cell r="BB355" t="str">
            <v/>
          </cell>
          <cell r="BT355" t="str">
            <v/>
          </cell>
          <cell r="BU355" t="str">
            <v/>
          </cell>
          <cell r="BV355" t="str">
            <v/>
          </cell>
          <cell r="CA355" t="str">
            <v/>
          </cell>
          <cell r="CC355" t="str">
            <v>-</v>
          </cell>
        </row>
        <row r="356">
          <cell r="BB356" t="str">
            <v/>
          </cell>
          <cell r="BT356" t="str">
            <v/>
          </cell>
          <cell r="BU356" t="str">
            <v/>
          </cell>
          <cell r="BV356" t="str">
            <v/>
          </cell>
          <cell r="CA356" t="str">
            <v/>
          </cell>
          <cell r="CC356" t="str">
            <v>-</v>
          </cell>
        </row>
        <row r="357">
          <cell r="BB357" t="str">
            <v/>
          </cell>
          <cell r="BT357" t="str">
            <v/>
          </cell>
          <cell r="BU357" t="str">
            <v/>
          </cell>
          <cell r="BV357" t="str">
            <v/>
          </cell>
          <cell r="CA357" t="str">
            <v/>
          </cell>
          <cell r="CC357" t="str">
            <v>-</v>
          </cell>
        </row>
        <row r="358">
          <cell r="BB358" t="str">
            <v/>
          </cell>
          <cell r="BT358" t="str">
            <v/>
          </cell>
          <cell r="BU358" t="str">
            <v/>
          </cell>
          <cell r="BV358" t="str">
            <v/>
          </cell>
          <cell r="CA358" t="str">
            <v/>
          </cell>
          <cell r="CC358" t="str">
            <v>-</v>
          </cell>
        </row>
        <row r="359">
          <cell r="BB359" t="str">
            <v/>
          </cell>
          <cell r="BT359" t="str">
            <v/>
          </cell>
          <cell r="BU359" t="str">
            <v/>
          </cell>
          <cell r="BV359" t="str">
            <v/>
          </cell>
          <cell r="CA359" t="str">
            <v/>
          </cell>
          <cell r="CC359" t="str">
            <v>-</v>
          </cell>
        </row>
        <row r="360">
          <cell r="BB360" t="str">
            <v/>
          </cell>
          <cell r="BT360" t="str">
            <v/>
          </cell>
          <cell r="BU360" t="str">
            <v/>
          </cell>
          <cell r="BV360" t="str">
            <v/>
          </cell>
          <cell r="CA360" t="str">
            <v/>
          </cell>
          <cell r="CC360" t="str">
            <v>-</v>
          </cell>
        </row>
        <row r="361">
          <cell r="BB361" t="str">
            <v/>
          </cell>
          <cell r="BT361" t="str">
            <v/>
          </cell>
          <cell r="BU361" t="str">
            <v/>
          </cell>
          <cell r="BV361" t="str">
            <v/>
          </cell>
          <cell r="CA361" t="str">
            <v/>
          </cell>
          <cell r="CC361" t="str">
            <v>-</v>
          </cell>
        </row>
        <row r="362">
          <cell r="BB362" t="str">
            <v/>
          </cell>
          <cell r="BT362" t="str">
            <v/>
          </cell>
          <cell r="BU362" t="str">
            <v/>
          </cell>
          <cell r="BV362" t="str">
            <v/>
          </cell>
          <cell r="CA362" t="str">
            <v/>
          </cell>
          <cell r="CC362" t="str">
            <v>-</v>
          </cell>
        </row>
        <row r="363">
          <cell r="BB363" t="str">
            <v/>
          </cell>
          <cell r="BT363" t="str">
            <v/>
          </cell>
          <cell r="BU363" t="str">
            <v/>
          </cell>
          <cell r="BV363" t="str">
            <v/>
          </cell>
          <cell r="CA363" t="str">
            <v/>
          </cell>
          <cell r="CC363" t="str">
            <v>-</v>
          </cell>
        </row>
        <row r="364">
          <cell r="BB364" t="str">
            <v/>
          </cell>
          <cell r="BT364" t="str">
            <v/>
          </cell>
          <cell r="BU364" t="str">
            <v/>
          </cell>
          <cell r="BV364" t="str">
            <v/>
          </cell>
          <cell r="CA364" t="str">
            <v/>
          </cell>
          <cell r="CC364" t="str">
            <v>-</v>
          </cell>
        </row>
        <row r="365">
          <cell r="AO365">
            <v>0</v>
          </cell>
          <cell r="BB365" t="str">
            <v/>
          </cell>
          <cell r="BT365" t="str">
            <v/>
          </cell>
          <cell r="BU365" t="str">
            <v/>
          </cell>
          <cell r="BV365" t="str">
            <v/>
          </cell>
          <cell r="CA365" t="str">
            <v/>
          </cell>
          <cell r="CC365" t="str">
            <v>-</v>
          </cell>
        </row>
        <row r="366">
          <cell r="BB366" t="str">
            <v/>
          </cell>
          <cell r="BT366" t="str">
            <v/>
          </cell>
          <cell r="BU366" t="str">
            <v/>
          </cell>
          <cell r="BV366" t="str">
            <v/>
          </cell>
          <cell r="CA366" t="str">
            <v/>
          </cell>
          <cell r="CC366" t="str">
            <v>-</v>
          </cell>
        </row>
        <row r="367">
          <cell r="C367" t="str">
            <v>Lưu Văn Thân</v>
          </cell>
          <cell r="D367" t="str">
            <v>Lưu Văn Thân</v>
          </cell>
          <cell r="E367" t="str">
            <v>Nam</v>
          </cell>
          <cell r="F367" t="str">
            <v>cf023</v>
          </cell>
          <cell r="G367" t="str">
            <v>Phòng Kinh doanh</v>
          </cell>
          <cell r="H367" t="str">
            <v>Nhân viên bảo vệ</v>
          </cell>
          <cell r="I367" t="str">
            <v>181 Giảng Võ, Đống Đa, Hà Nội</v>
          </cell>
          <cell r="J367" t="str">
            <v>01/04/2013</v>
          </cell>
          <cell r="K367">
            <v>1</v>
          </cell>
          <cell r="L367">
            <v>4</v>
          </cell>
          <cell r="M367">
            <v>2013</v>
          </cell>
          <cell r="P367" t="str">
            <v>07/02/1968</v>
          </cell>
          <cell r="Q367">
            <v>7</v>
          </cell>
          <cell r="R367">
            <v>2</v>
          </cell>
          <cell r="S367">
            <v>1968</v>
          </cell>
          <cell r="T367">
            <v>46</v>
          </cell>
          <cell r="V367" t="str">
            <v>Hiền Ninh, Sóc Sơn, Hà Nội</v>
          </cell>
          <cell r="W367" t="str">
            <v>22 Kim Mã, Ba Đình, Hà Nội</v>
          </cell>
          <cell r="X367" t="str">
            <v>0969227568</v>
          </cell>
          <cell r="AB367" t="str">
            <v>012440214</v>
          </cell>
          <cell r="AC367" t="str">
            <v>19/04/2001</v>
          </cell>
          <cell r="AD367" t="str">
            <v>Hà Nội</v>
          </cell>
          <cell r="AM367" t="str">
            <v>0106007093</v>
          </cell>
          <cell r="AN367">
            <v>1.1000000000000001</v>
          </cell>
          <cell r="AO367">
            <v>2970000.0000000005</v>
          </cell>
          <cell r="AP367" t="str">
            <v>04/2014</v>
          </cell>
          <cell r="AX367" t="str">
            <v>Chính thức</v>
          </cell>
          <cell r="AY367" t="str">
            <v>12 tháng</v>
          </cell>
          <cell r="AZ367" t="str">
            <v>01/04/2014</v>
          </cell>
          <cell r="BA367" t="str">
            <v>31/03/2015</v>
          </cell>
          <cell r="BB367">
            <v>12.133333333333333</v>
          </cell>
          <cell r="BT367" t="str">
            <v/>
          </cell>
          <cell r="BU367" t="str">
            <v/>
          </cell>
          <cell r="BV367">
            <v>42074</v>
          </cell>
          <cell r="CA367">
            <v>14</v>
          </cell>
          <cell r="CC367" t="str">
            <v>-</v>
          </cell>
        </row>
        <row r="368">
          <cell r="AO368">
            <v>0</v>
          </cell>
          <cell r="BB368" t="str">
            <v/>
          </cell>
          <cell r="BT368" t="str">
            <v/>
          </cell>
          <cell r="BU368" t="str">
            <v/>
          </cell>
          <cell r="BV368" t="str">
            <v/>
          </cell>
          <cell r="CA368" t="str">
            <v/>
          </cell>
          <cell r="CC368" t="str">
            <v>-</v>
          </cell>
        </row>
        <row r="369">
          <cell r="AO369">
            <v>0</v>
          </cell>
          <cell r="BB369" t="str">
            <v/>
          </cell>
          <cell r="BT369" t="str">
            <v/>
          </cell>
          <cell r="BU369" t="str">
            <v/>
          </cell>
          <cell r="BV369" t="str">
            <v/>
          </cell>
          <cell r="CA369" t="str">
            <v/>
          </cell>
          <cell r="CC369" t="str">
            <v>-</v>
          </cell>
        </row>
        <row r="370">
          <cell r="AO370">
            <v>0</v>
          </cell>
          <cell r="BB370" t="str">
            <v/>
          </cell>
          <cell r="BT370" t="str">
            <v/>
          </cell>
          <cell r="BU370" t="str">
            <v/>
          </cell>
          <cell r="BV370" t="str">
            <v/>
          </cell>
          <cell r="CA370" t="str">
            <v/>
          </cell>
          <cell r="CC370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à máy (2)"/>
      <sheetName val="Nhà máy BS"/>
      <sheetName val="DL Thanh toan"/>
      <sheetName val="NB"/>
      <sheetName val="TM"/>
      <sheetName val="lenh chuyen NH -NMay"/>
      <sheetName val="lenh chuyen NH - VP"/>
      <sheetName val="BAO CÁO TH &amp; SS LUONG"/>
      <sheetName val="Sheet5"/>
      <sheetName val="Bao cao luong (2)"/>
      <sheetName val="1.TONG HOP LUONG"/>
      <sheetName val="Bao cao luong"/>
      <sheetName val="2.VP"/>
      <sheetName val="BC nha may"/>
      <sheetName val="Nhà máy"/>
      <sheetName val="2.Loi"/>
      <sheetName val="2.LR, DG"/>
      <sheetName val="2.TM"/>
      <sheetName val="2.Inox"/>
      <sheetName val="2.BX"/>
      <sheetName val="2.CTO-PP"/>
      <sheetName val="3.BCC"/>
      <sheetName val="4.Lương KD"/>
      <sheetName val="Phep nam "/>
      <sheetName val="NV"/>
      <sheetName val="Th diem thuong KD"/>
      <sheetName val="5. Khau tru- Bsung"/>
      <sheetName val="thac mac luong t11.2015"/>
      <sheetName val="Thac mac t10"/>
      <sheetName val="6.Ban DA"/>
      <sheetName val="7.SPK"/>
      <sheetName val="Canteen"/>
      <sheetName val="BHXH"/>
      <sheetName val="Huong dan su dung"/>
      <sheetName val="8. Tham nien"/>
      <sheetName val="THAC MAC 9.15"/>
      <sheetName val="Check"/>
      <sheetName val="DNTT TM LĐ"/>
      <sheetName val="DNTT TM bs (2)"/>
      <sheetName val="DNTT Chuyen khoan NM "/>
      <sheetName val="DNTT TM"/>
      <sheetName val="nghi viec"/>
      <sheetName val="Sheet1"/>
      <sheetName val="Sheet2"/>
      <sheetName val="Sheet3"/>
      <sheetName val="hoàn ứng lương tm"/>
      <sheetName val="Chi TM BLD"/>
      <sheetName val="Chi TM"/>
      <sheetName val="lenh chuyen NH -GT"/>
      <sheetName val="lenh chuyen NH -nha 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3">
          <cell r="C3" t="str">
            <v>BGĐ&amp;TL</v>
          </cell>
        </row>
        <row r="4">
          <cell r="C4" t="str">
            <v>HCNS</v>
          </cell>
        </row>
        <row r="5">
          <cell r="C5" t="str">
            <v>Bốc xếp</v>
          </cell>
        </row>
        <row r="6">
          <cell r="C6" t="str">
            <v>CTO</v>
          </cell>
        </row>
        <row r="7">
          <cell r="C7" t="str">
            <v>ĐG</v>
          </cell>
        </row>
        <row r="8">
          <cell r="C8" t="str">
            <v>Inox</v>
          </cell>
        </row>
        <row r="9">
          <cell r="C9" t="str">
            <v>ISO</v>
          </cell>
        </row>
        <row r="10">
          <cell r="C10" t="str">
            <v>Kế hoạch</v>
          </cell>
        </row>
        <row r="11">
          <cell r="C11" t="str">
            <v>Kế toán</v>
          </cell>
        </row>
        <row r="12">
          <cell r="C12" t="str">
            <v>Kho</v>
          </cell>
        </row>
        <row r="13">
          <cell r="C13" t="str">
            <v>Kinh doanh</v>
          </cell>
        </row>
        <row r="14">
          <cell r="C14" t="str">
            <v>Kỹ thuật</v>
          </cell>
        </row>
        <row r="15">
          <cell r="C15" t="str">
            <v>Lõi</v>
          </cell>
        </row>
        <row r="16">
          <cell r="C16" t="str">
            <v>LR</v>
          </cell>
        </row>
        <row r="17">
          <cell r="C17" t="str">
            <v>QLCL</v>
          </cell>
        </row>
        <row r="18">
          <cell r="C18" t="str">
            <v>R &amp;D</v>
          </cell>
        </row>
        <row r="19">
          <cell r="C19" t="str">
            <v>MPP</v>
          </cell>
        </row>
        <row r="20">
          <cell r="C20" t="str">
            <v>Nhựa</v>
          </cell>
        </row>
        <row r="21">
          <cell r="C21" t="str">
            <v>Test máy</v>
          </cell>
        </row>
        <row r="22">
          <cell r="C22" t="str">
            <v>XNK</v>
          </cell>
        </row>
        <row r="23">
          <cell r="C23" t="str">
            <v>Ban KS</v>
          </cell>
        </row>
        <row r="24">
          <cell r="C24" t="str">
            <v>Marketing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-Q1,Q2,0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"/>
      <sheetName val="DG"/>
      <sheetName val="THop"/>
      <sheetName val="TDT"/>
      <sheetName val="Kluong"/>
      <sheetName val="H.so"/>
      <sheetName val="Tvan"/>
      <sheetName val="Huong dan su dung"/>
      <sheetName val="Tra"/>
      <sheetName val="ptdg"/>
      <sheetName val="KH-Q1,Q2,01"/>
    </sheetNames>
    <sheetDataSet>
      <sheetData sheetId="0" refreshError="1"/>
      <sheetData sheetId="1" refreshError="1"/>
      <sheetData sheetId="2" refreshError="1"/>
      <sheetData sheetId="3" refreshError="1">
        <row r="88">
          <cell r="D88">
            <v>118135008251.60049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"/>
      <sheetName val="DG"/>
      <sheetName val="THop"/>
      <sheetName val="TDT"/>
      <sheetName val="Kluong"/>
      <sheetName val="H.so"/>
      <sheetName val="Tvan"/>
      <sheetName val="Huong dan su dung"/>
      <sheetName val="KH-Q1,Q2,01"/>
    </sheetNames>
    <sheetDataSet>
      <sheetData sheetId="0"/>
      <sheetData sheetId="1"/>
      <sheetData sheetId="2"/>
      <sheetData sheetId="3">
        <row r="88">
          <cell r="D88">
            <v>118135008251.60049</v>
          </cell>
        </row>
      </sheetData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luongKm2,4"/>
      <sheetName val="B.cao"/>
      <sheetName val="T.tiet"/>
      <sheetName val="T.N"/>
      <sheetName val="00000000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XXXXXXX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0"/>
      <sheetName val="10000000"/>
      <sheetName val="XXXXXXX1"/>
      <sheetName val="20000000"/>
      <sheetName val="30000000"/>
      <sheetName val="P_x000c_V"/>
      <sheetName val="boHoan"/>
      <sheetName val="C.     Lang"/>
      <sheetName val="XN79"/>
      <sheetName val="CTMT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S29_x0007_"/>
      <sheetName val="QL1A-QL1Q moi"/>
      <sheetName val="DG CAࡕ"/>
      <sheetName val="SL)NC-MB"/>
      <sheetName val="gVL"/>
      <sheetName val="KluongKm2_x000c_4"/>
      <sheetName val="TK331D"/>
      <sheetName val="334 d"/>
      <sheetName val="BDCNH"/>
      <sheetName val="bcdtk"/>
      <sheetName val="BCDKTNH"/>
      <sheetName val="BCDKTTHUE"/>
      <sheetName val="tscd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HK1"/>
      <sheetName val="HK2"/>
      <sheetName val="CANAM"/>
      <sheetName val="DG "/>
      <sheetName val="KH-Q1,Q2,01"/>
      <sheetName val="Tai khoan"/>
      <sheetName val="DG CA?"/>
      <sheetName val="TTDZ22"/>
      <sheetName val="giathanh1"/>
      <sheetName val="¶"/>
      <sheetName val="NCong-Day-Su"/>
      <sheetName val="KK bo sung"/>
      <sheetName val="MTO REV.0"/>
      <sheetName val="Tojg KLBS"/>
      <sheetName val="C.   ( Lang"/>
      <sheetName val="XL@Test5"/>
      <sheetName val="Maumo)"/>
      <sheetName val="Tonchop"/>
      <sheetName val="ɂIEN DONG"/>
      <sheetName val="NC"/>
      <sheetName val="dmuc"/>
      <sheetName val="tuong"/>
      <sheetName val="BGThau_x0008_"/>
      <sheetName val="S`eet12"/>
      <sheetName val="XHXPXXX1"/>
      <sheetName val="0000000!"/>
      <sheetName val="To tri.h"/>
      <sheetName val="cnHoan"/>
      <sheetName val="V_x0010_PN"/>
      <sheetName val="PTVL"/>
      <sheetName val="Bu gi`"/>
      <sheetName val="?IEN DONG"/>
      <sheetName val="Quy"/>
      <sheetName val="IBASE"/>
      <sheetName val="˜Ünh m÷c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NHAN"/>
      <sheetName val="Ünh m÷c"/>
      <sheetName val="Girder"/>
      <sheetName val="Tendon"/>
      <sheetName val="DO AM D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heetr"/>
      <sheetName val="Km225_838-228_100"/>
      <sheetName val="ptdg"/>
      <sheetName val="XL4Te3t5"/>
      <sheetName val="Na2"/>
      <sheetName val="NEW-PANEL"/>
      <sheetName val="TDT"/>
      <sheetName val="BGThau_x0008__x0000__x0000_0000000_x0001__x0006__x0000__x0000_Sheet1_x0008__x0000__x0000_To"/>
      <sheetName val="Quy_x0000_2-2002"/>
      <sheetName val="S29_x0007__x0000__x0000_S"/>
      <sheetName val="Q3-01-duyet"/>
      <sheetName val="NHAN_x0000_CONG"/>
      <sheetName val="NHAN CWNG"/>
      <sheetName val="DI-ESTI"/>
      <sheetName val="çha tri SX"/>
      <sheetName val="So Conç!îfhiep"/>
      <sheetName val="XL4@oppy"/>
      <sheetName val="Km&quot;33s,"/>
      <sheetName val="Km227O838-228_100"/>
      <sheetName val="Dang TSCD 98-02"/>
      <sheetName val="dtkhovd"/>
      <sheetName val="CDMT"/>
      <sheetName val="Tang TRCD 98-02"/>
      <sheetName val="TSCD 2000"/>
      <sheetName val="Sêeet9"/>
      <sheetName val="CHIET TINH TBA"/>
      <sheetName val="DT1????????"/>
      <sheetName val="Quy?2-2002"/>
      <sheetName val="DT1?"/>
      <sheetName val="S29_x0007_??S"/>
      <sheetName val="S29_x0007_?S"/>
      <sheetName val="MTO REV.2(ARMOR)"/>
      <sheetName val="Bang TK goc"/>
      <sheetName val="DGchitiet "/>
      <sheetName val="XLÿÿest5"/>
      <sheetName val="Exterior Walls Finishes"/>
      <sheetName val="CT_x0000_doanh thu 2005"/>
      <sheetName val="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Km23"/>
      <sheetName val="Tonghmp"/>
      <sheetName val="INV"/>
      <sheetName val="XXXXXXX2"/>
      <sheetName val="XXXXXXX3"/>
      <sheetName val="XXXXXXX4"/>
      <sheetName val="DG CA_"/>
      <sheetName val="tra-vat-lieu"/>
      <sheetName val="PPVT"/>
      <sheetName val="_IEN DONG"/>
      <sheetName val="DT1________"/>
      <sheetName val="Quy_2-2002"/>
      <sheetName val="DT1_"/>
      <sheetName val="S29_x0007___S"/>
      <sheetName val="S29_x0007__S"/>
      <sheetName val="CT"/>
      <sheetName val="XNGBQII-_x0010_4 (3)"/>
      <sheetName val="4_x0004__x0000__x0000_XN54_x0004__x0000__x0000_XN33_x0004__x0000__x0000_NK96_x0006__x0000__x0000_Sheet4"/>
      <sheetName val="Na2_x0000__x0000_01"/>
      <sheetName val="GVL-NC-M"/>
      <sheetName val="XNGBQI-01 (02)"/>
      <sheetName val="ctTBA"/>
      <sheetName val="Km227Э227_838s,"/>
      <sheetName val="Hạng mục 2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M+MC"/>
      <sheetName val="_x0000__x0000_쫀䃝Z"/>
      <sheetName val="_x0000__x0000__x0000__x0000_¢é@Z_x0000__x000d__x0000__x0004_"/>
      <sheetName val="data"/>
      <sheetName val="phi"/>
      <sheetName val="Thuc_thanh"/>
      <sheetName val="QL1A-QL1A_moi"/>
      <sheetName val="C_Bong_Lang"/>
      <sheetName val="Vanh_dai_III_(TKKT)"/>
      <sheetName val="NHAN_CONG"/>
      <sheetName val="DG_CAU"/>
      <sheetName val="THOP_CAU"/>
      <sheetName val="TLP_CAU"/>
      <sheetName val="XL4Poppy_(2)"/>
      <sheetName val="B_cao"/>
      <sheetName val="T_tiet"/>
      <sheetName val="T_N"/>
      <sheetName val="Tong_KLBS"/>
      <sheetName val="To_trinh"/>
      <sheetName val="Bang_du_toan"/>
      <sheetName val="Bu_gia"/>
      <sheetName val="PT_vat_tu"/>
      <sheetName val="Nam_2001"/>
      <sheetName val="Tang_TSCD_98-02"/>
      <sheetName val="BIEN_DONG"/>
      <sheetName val="TSCD_2001"/>
      <sheetName val="Quy_1-2002"/>
      <sheetName val="Quy_3-2002"/>
      <sheetName val="Quy_4-02"/>
      <sheetName val="THKL_nghiemthu"/>
      <sheetName val="DTCTtaluy_(2)"/>
      <sheetName val="KLDGTT&lt;120%_(2)"/>
      <sheetName val="TH_(2)"/>
      <sheetName val="C______Lang"/>
      <sheetName val="QL1A-QL1Q_moi"/>
      <sheetName val="KluongKm24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334_d"/>
      <sheetName val="Tai_khoan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DG_"/>
      <sheetName val="PV"/>
      <sheetName val="C____(_Lang"/>
      <sheetName val="Tojg_KLBS"/>
      <sheetName val="MTO_REV_0"/>
      <sheetName val="KK_bo_sung"/>
      <sheetName val="Quy $-02"/>
      <sheetName val="CĮ     Lang"/>
      <sheetName val="DTCTtallu"/>
      <sheetName val="BGThau_x0008__x0000_0000000_x0001__x0006__x0000_Sheet1_x0008__x0000_To dr"/>
      <sheetName val="XNGBQIV-02_x0000__x0000_)"/>
      <sheetName val="DSMo (2)"/>
      <sheetName val="DSMo"/>
      <sheetName val="TH Mo"/>
      <sheetName val="21B"/>
      <sheetName val="143"/>
      <sheetName val="141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7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2"/>
      <sheetName val="140"/>
      <sheetName val="TH ho"/>
      <sheetName val="TH138-173"/>
      <sheetName val="Pier"/>
      <sheetName val="Pile"/>
      <sheetName val="DG _x0000__x0000__x0000__x0000__x0000__x0000__x0000__x0000__x0000__x0009__x0000_᲌Ա_x0000__x0004__x0000__x0000__x0000__x0000__x0000__x0000_窰԰_x0000__x0000__x0000__x0000__x0000_"/>
      <sheetName val="CI     Lang"/>
      <sheetName val="Vong KLBS"/>
      <sheetName val="DO_AM_DT"/>
      <sheetName val="ɂIEN_DONG"/>
      <sheetName val="DG_CA?"/>
      <sheetName val="_x0000__x0001__x0000__x0000__x0000__x0000__x0000__x0000__x0000__x0000__x0000__x0000__x0000__x0002__x0000__x0000__x0000__x0000__x0000__x0000__x0000_Ƥ_x0000_Ő_x0000__x0000__x0000_㋎˴_x0000_"/>
      <sheetName val="4_x0004_"/>
      <sheetName val="Du Toan"/>
      <sheetName val="_x0000__x0000__x0000__x0000_¢é@Z_x0000__x000a__x0000__x0004_"/>
      <sheetName val="_x0000__x0000_??Z"/>
      <sheetName val="Khoi luong"/>
      <sheetName val="coctuatrenda"/>
      <sheetName val="GIAVLIEU"/>
      <sheetName val="tienluong"/>
      <sheetName val="Du kien DT 9 thang de fop"/>
      <sheetName val="H?ng m?c 2"/>
      <sheetName val="Km227?227_838s,"/>
      <sheetName val="_x0000__x0000__x0000__x0000_€¢é@Z_x0000__x000d__x0000__x0004_"/>
      <sheetName val="Hedging"/>
      <sheetName val="mtk_b"/>
      <sheetName val="[Q3-01-duyet.xlsUboHoan"/>
      <sheetName val="KTQT-AF_x0003_"/>
      <sheetName val="KLDGT_x0014_&lt;120%"/>
      <sheetName val="Congt9"/>
      <sheetName val="KLDGTT&lt;120'"/>
      <sheetName val="ESTI."/>
      <sheetName val="HGCHINGS"/>
      <sheetName val="T11-01"/>
      <sheetName val="T12-01"/>
      <sheetName val="01-02"/>
      <sheetName val="02-02"/>
      <sheetName val="03-02"/>
      <sheetName val="T04-02"/>
      <sheetName val="T05-02"/>
      <sheetName val="T06-T02"/>
      <sheetName val="T07-03"/>
      <sheetName val="T08-03"/>
      <sheetName val="T09-03"/>
      <sheetName val="T10-03"/>
      <sheetName val="T11-03"/>
      <sheetName val="T12-03"/>
      <sheetName val="NPLT01-04"/>
      <sheetName val="NPLT02-04"/>
      <sheetName val="NPLT03-04"/>
      <sheetName val="NPLT04-04"/>
      <sheetName val="NPLT05-04"/>
      <sheetName val="NPLT06-04"/>
      <sheetName val="NPLT07-04"/>
      <sheetName val="NPLT08-04"/>
      <sheetName val="NPLT09-04"/>
      <sheetName val="NPLT10-04"/>
      <sheetName val="NPLT11-04"/>
      <sheetName val="NPLT12-04"/>
      <sheetName val="NXT -T12 B"/>
      <sheetName val="NXT -T01-05"/>
      <sheetName val="NXT-T01-05 B"/>
      <sheetName val="NXT-T02-05"/>
      <sheetName val="NXT-T02-05B"/>
      <sheetName val="NXT-T03-05"/>
      <sheetName val="NXT-T03-05 B"/>
      <sheetName val="NXT -T04-05"/>
      <sheetName val="NXT-T05-05"/>
      <sheetName val="NXT -T06-05"/>
      <sheetName val="NXT -T07-05"/>
      <sheetName val="HGHW3"/>
      <sheetName val="HGHW4"/>
      <sheetName val="HGHW5"/>
      <sheetName val="HGCW6"/>
      <sheetName val="CH1"/>
      <sheetName val="EXP2"/>
      <sheetName val="TTTram"/>
      <sheetName val="Na2_x0000__x0000_€01"/>
      <sheetName val="?IEN_DONG"/>
      <sheetName val="Vanh dai II_x0000__x0000__x0000_^ÀÏ"/>
      <sheetName val="BGThau_x0008_??0000000_x0001__x0006_??Sheet1_x0008_??To"/>
      <sheetName val="NHAN?CONG"/>
      <sheetName val="BGThau_x0008_?0000000_x0001__x0006_?Sheet1_x0008_?To dr"/>
      <sheetName val="4_x0004_??XN54_x0004_??XN33_x0004_??NK96_x0006_??Sheet4"/>
      <sheetName val="BGThau_x0008_?0000000_x0001__x0006_?Sheet1_x0008_?To"/>
      <sheetName val="Na2??01"/>
      <sheetName val="4_x0004_?XN54_x0004_?XN33_x0004_?NK96_x0006_?Sheet4"/>
      <sheetName val="CT?doanh thu 2005"/>
      <sheetName val="00000003"/>
      <sheetName val="_x0000__x0000__x0017_[Q3-01-duyet.xls]Maumo)_x0000_?_x0000__x0000__x0000_"/>
      <sheetName val="CPQL"/>
      <sheetName val="THCPQL"/>
      <sheetName val="DG_CA_"/>
      <sheetName val="SDH TP"/>
      <sheetName val="DT1_x0000__x0000__x0000__x0000__x0000__x0000__x0000__x0000_"/>
      <sheetName val="DT1_x0000_"/>
      <sheetName val="S29_x0007__x0000_S"/>
      <sheetName val="TONGKE1P"/>
      <sheetName val="name"/>
      <sheetName val="CHITIET VL-N_x0003_-TT-3p"/>
      <sheetName val="Thep-MatCat"/>
      <sheetName val="Kiem-Toan"/>
      <sheetName val="NhapSL"/>
      <sheetName val="Qheet19"/>
      <sheetName val="THKL nghiamthu"/>
      <sheetName val="Balg du toan"/>
      <sheetName val="BGThau_x0008__x0000_0000000_x0001__x0006__x0000_Sheet1_x0008__x0000_To"/>
      <sheetName val="4_x0004__x0000_XN54_x0004__x0000_XN33_x0004__x0000_NK96_x0006__x0000_Sheet4"/>
      <sheetName val="Vanh dai II"/>
      <sheetName val="C?     Lang"/>
      <sheetName val="c`i tiet KHM"/>
      <sheetName val="��nh m�c"/>
      <sheetName val="Na2_x0000__x0000_�01"/>
      <sheetName val="S�eet9"/>
      <sheetName val="�ha tri SX"/>
      <sheetName val="So Con�!�fhiep"/>
      <sheetName val="XL��est5"/>
      <sheetName val="_x0000__x0000__x0000__x0000_���@Z_x0000__x000d__x0000__x0004_"/>
      <sheetName val="Tai_khկ_x0000_缀"/>
      <sheetName val="೼_xffff_uc thanh"/>
      <sheetName val="Tgng hop CP T10"/>
      <sheetName val="TT_10KV"/>
      <sheetName val="??쫀䃝Z"/>
      <sheetName val="????¢é@Z?_x000d_?_x0004_"/>
      <sheetName val="Na2??€01"/>
      <sheetName val="diachi"/>
      <sheetName val="MAKH"/>
      <sheetName val="KKKKKKKK"/>
      <sheetName val="MTO REV.0_x0000__x0000__x0000__x0000__x0000__x0000__x0000__x0000__x0000__x0009__x0000_쫀Ӛ_x0000__x0004__x0000__x0000__x0000__x0000__x0000__x0000__xdd0c_"/>
      <sheetName val="Km2_x0000__x0000_,"/>
      <sheetName val="_x0000__x0000__x0000__x0000__x0000__x0000__x0000__x0000_ (2)"/>
      <sheetName val="ThongSo"/>
      <sheetName val="ɂIEJ DONG"/>
      <sheetName val="??Z"/>
      <sheetName val="DG _x0000__x0000__x0000__x0000__x0000__x0000__x0000__x0000__x0000_ _x0000_᲌Ա_x0000__x0004__x0000__x0000__x0000__x0000__x0000__x0000_窰԰_x0000__x0000__x0000__x0000__x0000_"/>
      <sheetName val="????¢é@Z?_x000a_?_x0004_"/>
      <sheetName val="Thuc_thanh1"/>
      <sheetName val="QL1A-QL1A_moi1"/>
      <sheetName val="C_Bong_Lang1"/>
      <sheetName val="Vanh_dai_III_(TKKT)1"/>
      <sheetName val="NHAN_CONG1"/>
      <sheetName val="DG_CAU1"/>
      <sheetName val="THOP_CAU1"/>
      <sheetName val="TLP_CAU1"/>
      <sheetName val="XL4Poppy_(2)1"/>
      <sheetName val="Tong_KLBS1"/>
      <sheetName val="To_trinh1"/>
      <sheetName val="B_cao1"/>
      <sheetName val="T_tiet1"/>
      <sheetName val="T_N1"/>
      <sheetName val="Bang_du_toan1"/>
      <sheetName val="Bu_gia1"/>
      <sheetName val="PT_vat_tu1"/>
      <sheetName val="Nam_20011"/>
      <sheetName val="Tang_TSCD_98-021"/>
      <sheetName val="BIEN_DONG1"/>
      <sheetName val="TSCD_20011"/>
      <sheetName val="Quy_1-20021"/>
      <sheetName val="Quy_2-20021"/>
      <sheetName val="Quy_3-20021"/>
      <sheetName val="Quy_4-021"/>
      <sheetName val="THKL_nghiemthu1"/>
      <sheetName val="DTCTtaluy_(2)1"/>
      <sheetName val="KLDGTT&lt;120%_(2)1"/>
      <sheetName val="TH_(2)1"/>
      <sheetName val="C______Lang1"/>
      <sheetName val="QL1A-QL1Q_moi1"/>
      <sheetName val="DG_CAࡕ1"/>
      <sheetName val="chi_tieu_HV1"/>
      <sheetName val="tsach_&amp;_thu_hoi1"/>
      <sheetName val="KK_than_ton___(2)1"/>
      <sheetName val="TT_cac_ho1"/>
      <sheetName val="TT_trong_nganh1"/>
      <sheetName val="chi_tiet_KHM1"/>
      <sheetName val="Pham_cap1"/>
      <sheetName val="DT_than1"/>
      <sheetName val="Doanh_thu1"/>
      <sheetName val="gia_tri_SX1"/>
      <sheetName val="So_Cong_nghiep1"/>
      <sheetName val="Bia_BC1"/>
      <sheetName val="TH_thanton1"/>
      <sheetName val="Dat_da_thai1"/>
      <sheetName val="GTSX_(TT)1"/>
      <sheetName val="XNGBQI_(2)1"/>
      <sheetName val="XNGBQI-04_(2)1"/>
      <sheetName val="XNGBQII-04_(2)1"/>
      <sheetName val="XNGBQII-04_(3)1"/>
      <sheetName val="Shѥet10"/>
      <sheetName val="_x0000__x0000__x0000__x0000_€¢é@Z_x0000__x000a__x0000__x0004_"/>
      <sheetName val="KluongKm2_x005f_x000C_4"/>
      <sheetName val="P_x005f_x000C_V"/>
      <sheetName val="BGThau_x005f_x0008_"/>
      <sheetName val="V_x005f_x0010_PN"/>
      <sheetName val="S29_x005f_x0007_"/>
      <sheetName val="S29_x005f_x0007___S"/>
      <sheetName val="S29_x005f_x0007__S"/>
      <sheetName val="_x0000__x0000__x0000__x0000__x0000__x0000__x0000__x0000__(2)"/>
      <sheetName val="XNGBQIII-04_(2)1"/>
      <sheetName val="XNGBQIII-04_(3)1"/>
      <sheetName val="XNGBQIV-04_(2)1"/>
      <sheetName val="XNGBQIV-04_(3)1"/>
      <sheetName val="XNGBQI-05_(02)1"/>
      <sheetName val="Gia_ban_NK_bq1"/>
      <sheetName val="334_d1"/>
      <sheetName val="DG_1"/>
      <sheetName val="DG_CA?1"/>
      <sheetName val="C____(_Lang1"/>
      <sheetName val="CT_doanh_thu_20051"/>
      <sheetName val="Dthu_2006_sua1"/>
      <sheetName val="Doanh_thu_gia_thanh1"/>
      <sheetName val="6_thang_20061"/>
      <sheetName val="Bao_cao_thue_(2)1"/>
      <sheetName val="Tong_hop_CP_T101"/>
      <sheetName val="Bao_cao_thue1"/>
      <sheetName val="Thue_cong_trinh1"/>
      <sheetName val="Gia_thanh1"/>
      <sheetName val="Pke_toan1"/>
      <sheetName val="Gia_thanh_cong_trinh_-_Hoa1"/>
      <sheetName val="Ke_toan_thuc_hien_cong_trinh1"/>
      <sheetName val="Du_kien_DT_9_thang_de_nop1"/>
      <sheetName val="Tojg_KLBS1"/>
      <sheetName val="Tai_khoan1"/>
      <sheetName val="MTO_REV_01"/>
      <sheetName val="ɂIEN_DONG1"/>
      <sheetName val="KK_bo_sung1"/>
      <sheetName val="To_tri_h"/>
      <sheetName val="VPN"/>
      <sheetName val="C.Bojg Lang"/>
      <sheetName val="????Z"/>
      <sheetName val="??_x0017_[Q3-01-duyet.xls]Maumo)?????"/>
      <sheetName val="DG ?????????_x0009_?᲌Ա?_x0004_??????窰԰?????"/>
      <sheetName val="?_x0001_???????????_x0002_???????Ƥ?Ő???㋎˴?"/>
      <sheetName val="TH (2+"/>
      <sheetName val="100000p0"/>
      <sheetName val="30000:00"/>
      <sheetName val="T.tidt"/>
      <sheetName val="coJoan"/>
      <sheetName val="XN&lt;4"/>
      <sheetName val="CL_x0007_G"/>
      <sheetName val="Tongh$p"/>
      <sheetName val="Tang TSCD 90-02"/>
      <sheetName val="Qy 1-2002"/>
      <sheetName val="Quy 3-2x02"/>
      <sheetName val="C/     Lang"/>
      <sheetName val="30000_00"/>
      <sheetName val="PNT-QUOT-#3"/>
      <sheetName val="COAT&amp;WRAP-QIOT-#3"/>
      <sheetName val="KH_Q1_Q2_01"/>
      <sheetName val="Bu_gi`"/>
      <sheetName val="˜Ünh_m÷c"/>
      <sheetName val="roto_truc"/>
      <sheetName val="Day_dt"/>
      <sheetName val="stato_tam_say"/>
      <sheetName val="Stato_ep"/>
      <sheetName val="Canh_gio"/>
      <sheetName val="Ss_Z-_GB"/>
      <sheetName val="Ünh_m÷c"/>
      <sheetName val="S29S"/>
      <sheetName val="CTdoanh_thu_2005"/>
      <sheetName val="BGThau0000000Sheet1To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çha_tri_SX"/>
      <sheetName val="So_Conç!îfhiep"/>
      <sheetName val="S29"/>
      <sheetName val="Dang_TSCD_98-02"/>
      <sheetName val="Tang_TRCD_98-02"/>
      <sheetName val="TSCD_2000"/>
      <sheetName val="XNGBQII-4_(3)"/>
      <sheetName val="CHIET_TINH_TBA"/>
      <sheetName val="Bang_TK_goc"/>
      <sheetName val="DGchitiet_"/>
      <sheetName val="4XN54XN33NK96Sheet4"/>
      <sheetName val="_IEN_DONG"/>
      <sheetName val="S29??S"/>
      <sheetName val="S29?S"/>
      <sheetName val="S29__S"/>
      <sheetName val="S29_S"/>
      <sheetName val="NHAN_CWNG"/>
      <sheetName val="MTO_REV_2(ARMOR)"/>
      <sheetName val="CĮ_____Lang"/>
      <sheetName val="BGThau0000000Sheet1To_dr"/>
      <sheetName val="XNGBQI-01_(02)"/>
      <sheetName val="CI_____Lang"/>
      <sheetName val="Du_kien_DT_9_thang_de_fop"/>
      <sheetName val="Quy2-2002"/>
      <sheetName val="KKKKKKKK (2)"/>
      <sheetName val="KKKKKKKK_(2)"/>
      <sheetName val="_x0000__x0000__x0000__x0002__x0000_힨˱-98-10_x0002__x0000__x0000__x0000_鰘˙Luong _x0002__x0000__x0000__x0000__x0000__x0000_"/>
      <sheetName val="GT"/>
      <sheetName val="DT-detail"/>
      <sheetName val="NKC"/>
      <sheetName val="Function"/>
      <sheetName val="BGThau_x0008___0000000_x0001__x0006___Sheet1_x0008___To"/>
      <sheetName val="MTO REV.0_x0000__x0000__x0000__x0000__x0000__x0000__x0000__x0000__x0000_ _x0000_쫀Ӛ_x0000__x0004__x0000__x0000__x0000__x0000__x0000__x0000__xdd0c_"/>
      <sheetName val="Km033s,"/>
      <sheetName val="_x0000__x0000__x0000__x0000_���@Z_x0000__x000a__x0000__x0004_"/>
      <sheetName val="PboCPQ1-03"/>
      <sheetName val="B-B"/>
      <sheetName val="Analysis"/>
      <sheetName val="C-C"/>
      <sheetName val="D-D"/>
      <sheetName val="Report detail  "/>
      <sheetName val="D2"/>
      <sheetName val="DG _x0000__x0000__x0000__x0000__x0000__x0000__x0000__x0000__x0000__x0009__x0000_??_x0000__x0004__x0000__x0000__x0000__x0000__x0000__x0000_??_x0000__x0000__x0000__x0000__x0000_"/>
      <sheetName val="[Q3-01-duyet.xls]30000:00"/>
      <sheetName val="DG BAU"/>
      <sheetName val="TLP BAU"/>
      <sheetName val="KK uhan uon   (2)"/>
      <sheetName val="So Cong oghiep"/>
      <sheetName val="Bajg TK goc"/>
      <sheetName val="_x0000__x0000__x0000__x0000__x0000__x0000__x0000__x0000_"/>
      <sheetName val="bf"/>
      <sheetName val="DG _x0009_᲌Ա_x0000__x0004__x0000_窰԰_x0000_᳀Ա_x0000_Î_x0000__x0017_[Q3-01-duyet."/>
      <sheetName val="_x0001__x0000__x0002__x0000_Ƥ_x0000_Ő_x0000_㋎˴_x0000_B_x0000_̸_x0000_̂_x0000__x0010__x0000__x0003__x0000__x0000__x0002__x0000__x0001__x0000_¼_x0000_ր"/>
      <sheetName val="MTO REV.0_x0000__x0000__x0000__x0000__x0000__x0000__x0000__x0000__x0000__x0009__x0000_쫀Ӛ_x0000__x0004__x0000__x0000__x0000__x0000__x0000__x0000_�"/>
      <sheetName val="CT_doanh thu 2005"/>
      <sheetName val="Na2__01"/>
      <sheetName val="4_x0004___XN54_x0004___XN33_x0004___NK96_x0006___Sheet4"/>
      <sheetName val="S29_x005f_x0007__x005f_x0000__x005f_x0000_S"/>
      <sheetName val="DT1_x005f_x0000__x005f_x0000__x005f_x0000__x005f_x0000_"/>
      <sheetName val="Quy_x005f_x0000_2-2002"/>
      <sheetName val="DT1_x005f_x0000_"/>
      <sheetName val="S29_x005f_x0007__x005f_x0000_S"/>
      <sheetName val="BGThau_x005f_x0008__x005f_x0000__x005f_x0000_0000"/>
      <sheetName val="4_x005f_x0004__x005f_x0000__x005f_x0000_XN54_x000"/>
      <sheetName val="_x005f_x0000__x005f_x0001__x005f_x0000__x005f_x0000__x0"/>
      <sheetName val="BGThau_x005f_x0008__x005f_x0000_0000000_x00"/>
      <sheetName val="S29_x005f_x0007_??S"/>
      <sheetName val="S29_x005f_x0007_?S"/>
      <sheetName val="11\_x0000__x0000__x0000__x0000__x0000__x0000__x0000_è_x0000_O_x0000__x0001__x0000_???_x0000_B_x0000_?_x0000_^_x0000__x0002__x0000_d_x0000__x0001_"/>
      <sheetName val="4_x005f_x0004_"/>
      <sheetName val="KLDGDT&lt;120%_(2)"/>
      <sheetName val="P_x005f_x005f_x005f_x000c_V"/>
      <sheetName val="Tra_bang"/>
      <sheetName val="MAIN"/>
      <sheetName val="NHANCONG"/>
      <sheetName val="XNGBQIV-02??)"/>
      <sheetName val="DG ????????? ?᲌Ա?_x0004_??????窰԰?????"/>
      <sheetName val="DO_AM_DT1"/>
      <sheetName val="Info"/>
      <sheetName val="COCORI"/>
      <sheetName val="COST"/>
      <sheetName val="TEN VT"/>
      <sheetName val="SUM"/>
      <sheetName val="V.0_x0000__x0000__x0000__x0000__x0000__x0000__x0000__x0000__x0000__x0009__x0000_??_x0000__x0004__x0000__x0000__x0000__x0000__x0000__x0000_??_x0000__x0000__x0000__x0000__x0000_"/>
      <sheetName val="DG  ᲌Ա_x0000__x0004__x0000_窰԰_x0000_᳀Ա_x0000_Î_x0000__x0017_[Q3-01-duyet."/>
      <sheetName val="DG  ᲌Ա_x0000__x0004__x0000_窰԰_x0000_"/>
      <sheetName val="A6"/>
      <sheetName val="V.0_x0000__x0000__x0000__x0000__x0000__x0000__x0000__x0000__x0000_ _x0000_??_x0000__x0004__x0000__x0000__x0000__x0000__x0000__x0000_??_x0000__x0000__x0000__x0000__x0000_"/>
      <sheetName val="DG _x0000__x0000__x0000__x0000__x0000__x0000__x0000__x0000__x0000_ _x0000_??_x0000__x0004__x0000__x0000__x0000__x0000__x0000__x0000_??_x0000__x0000__x0000__x0000__x0000_"/>
      <sheetName val="EQT-ESTN"/>
      <sheetName val="Sales Target"/>
      <sheetName val="thl"/>
      <sheetName val="POC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[Q3-01-duyet.xls][Q3-01-duyet.x"/>
      <sheetName val="U_x0007__x0006__x0009_"/>
      <sheetName val="XN²_x0000__x0000_-05 (02)"/>
      <sheetName val="C_     Lang"/>
      <sheetName val="KLDGTT&lt;120_"/>
      <sheetName val="TH_CPNVL"/>
      <sheetName val="TTDZ2в"/>
      <sheetName val="NHAN_x005f_x0000_CONG"/>
      <sheetName val="Na2_x005f_x0000__x005f_x0000_01"/>
      <sheetName val="XNGBQIV-02"/>
      <sheetName val="Tai_khկ"/>
      <sheetName val="Km2"/>
      <sheetName val="DG  ᲌Ա"/>
      <sheetName val="_x0001_"/>
      <sheetName val="11\"/>
      <sheetName val="V.0"/>
      <sheetName val="U_x0007__x0006_ "/>
      <sheetName val="XN²"/>
      <sheetName val="He thong tai khoan (Sort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9">
          <cell r="E29">
            <v>1.0064143450228789</v>
          </cell>
        </row>
      </sheetData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/>
      <sheetData sheetId="230" refreshError="1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/>
      <sheetData sheetId="306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/>
      <sheetData sheetId="318" refreshError="1"/>
      <sheetData sheetId="319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/>
      <sheetData sheetId="357" refreshError="1"/>
      <sheetData sheetId="358"/>
      <sheetData sheetId="359" refreshError="1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 refreshError="1"/>
      <sheetData sheetId="604" refreshError="1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/>
      <sheetData sheetId="617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luongKm2,4"/>
      <sheetName val="B.cao"/>
      <sheetName val="T.tiet"/>
      <sheetName val="T.N"/>
      <sheetName val="00000000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XXXXXXX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0"/>
      <sheetName val="10000000"/>
      <sheetName val="XXXXXXX1"/>
      <sheetName val="20000000"/>
      <sheetName val="30000000"/>
      <sheetName val="P_x000c_V"/>
      <sheetName val="boHoan"/>
      <sheetName val="C.     Lang"/>
      <sheetName val="XN79"/>
      <sheetName val="CTMT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S29_x0007_"/>
      <sheetName val="QL1A-QL1Q moi"/>
      <sheetName val="DG CAࡕ"/>
      <sheetName val="SL)NC-MB"/>
      <sheetName val="gVL"/>
      <sheetName val="KluongKm2_x000c_4"/>
      <sheetName val="TK331D"/>
      <sheetName val="334 d"/>
      <sheetName val="BDCNH"/>
      <sheetName val="bcdtk"/>
      <sheetName val="BCDKTNH"/>
      <sheetName val="BCDKTTHUE"/>
      <sheetName val="tscd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HK1"/>
      <sheetName val="HK2"/>
      <sheetName val="CANAM"/>
      <sheetName val="DG "/>
      <sheetName val="KH-Q1,Q2,01"/>
      <sheetName val="Tai khoan"/>
      <sheetName val="DG CA_"/>
      <sheetName val="TTDZ22"/>
      <sheetName val="giathanh1"/>
      <sheetName val="¶"/>
      <sheetName val="NCong-Day-Su"/>
      <sheetName val="KK bo sung"/>
      <sheetName val="MTO REV.0"/>
      <sheetName val="Tojg KLBS"/>
      <sheetName val="C.   ( Lang"/>
      <sheetName val="XL@Test5"/>
      <sheetName val="Maumo)"/>
      <sheetName val="Tonchop"/>
      <sheetName val="ɂIEN DONG"/>
      <sheetName val="NC"/>
      <sheetName val="dmuc"/>
      <sheetName val="tuong"/>
      <sheetName val="BGThau_x0008_"/>
      <sheetName val="S`eet12"/>
      <sheetName val="XHXPXXX1"/>
      <sheetName val="0000000!"/>
      <sheetName val="To tri.h"/>
      <sheetName val="cnHoan"/>
      <sheetName val="V_x0010_PN"/>
      <sheetName val="PTVL"/>
      <sheetName val="Bu gi`"/>
      <sheetName val="_IEN DONG"/>
      <sheetName val="Quy"/>
      <sheetName val="IBASE"/>
      <sheetName val="˜Ünh m÷c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NHAN"/>
      <sheetName val="Ünh m÷c"/>
      <sheetName val="Girder"/>
      <sheetName val="Tendon"/>
      <sheetName val="DO AM D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heetr"/>
      <sheetName val="Km225_838-228_100"/>
      <sheetName val="ptdg"/>
      <sheetName val="XL4Te3t5"/>
      <sheetName val="Na2"/>
      <sheetName val="NEW-PANEL"/>
      <sheetName val="TDT"/>
      <sheetName val="P_x005f_x000c_V"/>
      <sheetName val="S29_x005f_x0007__x005f_x0000__x005f_x0000_S"/>
      <sheetName val="KluongKm2_x005f_x000c_4"/>
      <sheetName val="S29_x005f_x0007_"/>
      <sheetName val="BGThau_x005f_x0008__x005f_x0000__x005f_x0000_0000"/>
      <sheetName val="V_x005f_x0010_PN"/>
      <sheetName val="Quy_x005f_x0000_2-2002"/>
      <sheetName val="NHAN_x005f_x0000_CONG"/>
      <sheetName val="Na2_x005f_x0000__x005f_x0000_01"/>
      <sheetName val="S29_x0007__x0000__x0000_S"/>
      <sheetName val="DG CA?"/>
      <sheetName val="BGThau_x0008__x0000__x0000_0000000_x0001__x0006__x0000__x0000_Sheet1_x0008__x0000__x0000_To"/>
      <sheetName val="?IEN DONG"/>
      <sheetName val="Quy_x0000_2-2002"/>
      <sheetName val="NHAN_x0000_CONG"/>
      <sheetName val="Na2_x0000__x0000_01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NHAN CWNG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DI-ESTI"/>
      <sheetName val="PPVT"/>
      <sheetName val="çha tri SX"/>
      <sheetName val="So Conç!îfhiep"/>
      <sheetName val="DT1________"/>
      <sheetName val="Quy_2-2002"/>
      <sheetName val="DT1_"/>
      <sheetName val="S29_x0007___S"/>
      <sheetName val="S29_x0007__S"/>
      <sheetName val="data"/>
      <sheetName val="phi"/>
      <sheetName val="S29_x005f_x0007_??S"/>
      <sheetName val="S29_x005f_x0007_?S"/>
      <sheetName val="S29_x005f_x0007___S"/>
      <sheetName val="S29_x005f_x0007__S"/>
      <sheetName val="BGThau_x005f_x0008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29">
          <cell r="E29">
            <v>1.0064143450228789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/>
      <sheetData sheetId="213"/>
      <sheetData sheetId="214" refreshError="1"/>
      <sheetData sheetId="215"/>
      <sheetData sheetId="216"/>
      <sheetData sheetId="217" refreshError="1"/>
      <sheetData sheetId="218"/>
      <sheetData sheetId="219" refreshError="1"/>
      <sheetData sheetId="220"/>
      <sheetData sheetId="221" refreshError="1"/>
      <sheetData sheetId="222"/>
      <sheetData sheetId="223"/>
      <sheetData sheetId="224"/>
      <sheetData sheetId="225" refreshError="1"/>
      <sheetData sheetId="226"/>
      <sheetData sheetId="227" refreshError="1"/>
      <sheetData sheetId="228" refreshError="1"/>
      <sheetData sheetId="229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Cuoc_goi_den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ThongtinDN"/>
      <sheetName val="331PTNB"/>
      <sheetName val="131THCN"/>
      <sheetName val="Phieu Thu"/>
      <sheetName val=" Phieu Chi"/>
      <sheetName val="Phieuhoachtoan"/>
      <sheetName val="Chuong trinh hoach toan"/>
      <sheetName val="DK"/>
      <sheetName val="NKC"/>
      <sheetName val="Socai"/>
      <sheetName val="111"/>
      <sheetName val="112"/>
      <sheetName val="131"/>
      <sheetName val="1331"/>
      <sheetName val="152"/>
      <sheetName val="154"/>
      <sheetName val="242"/>
      <sheetName val="331"/>
      <sheetName val="334"/>
      <sheetName val="411"/>
      <sheetName val="421"/>
      <sheetName val="511"/>
      <sheetName val="515"/>
      <sheetName val="621"/>
      <sheetName val="622"/>
      <sheetName val="627"/>
      <sheetName val="635"/>
      <sheetName val="642"/>
      <sheetName val="911"/>
      <sheetName val="Sochitiet"/>
      <sheetName val="SQTM111"/>
      <sheetName val="TGNH112"/>
      <sheetName val="131NKBH"/>
      <sheetName val="331NKMH"/>
      <sheetName val="CPSXKD621"/>
      <sheetName val="CPSXKD622"/>
      <sheetName val="CPSXKD627"/>
      <sheetName val="CPSXKD642"/>
      <sheetName val="CP154"/>
      <sheetName val="TH154"/>
      <sheetName val="BCKQKD"/>
      <sheetName val="CDPS"/>
      <sheetName val="CDKT"/>
      <sheetName val="dthu-cp"/>
      <sheetName val="lc tte"/>
      <sheetName val="LCTT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hi chu"/>
      <sheetName val="DS HOP DONG CHUA VE"/>
      <sheetName val="nam"/>
      <sheetName val="cừng"/>
      <sheetName val="khánh"/>
      <sheetName val="duyy"/>
      <sheetName val="HĐ KDDV"/>
      <sheetName val="HĐ blank"/>
      <sheetName val="Rủi ro XLSC "/>
      <sheetName val="Sheet1"/>
      <sheetName val="Rủi ro KDKT"/>
      <sheetName val="DATA"/>
      <sheetName val="NO DELETE"/>
      <sheetName val="Bảng tổng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1"/>
      <sheetName val="Sheet2"/>
      <sheetName val="Sheet3"/>
      <sheetName val="Co.gty"/>
      <sheetName val="C45-BH"/>
      <sheetName val="C47-BH-01"/>
      <sheetName val="C47-BH-02"/>
      <sheetName val="C47-BH-03"/>
      <sheetName val="C46-BH-I"/>
      <sheetName val="S53-BH-I"/>
      <sheetName val="C47-BH-04"/>
      <sheetName val="C47-BH-05"/>
      <sheetName val="C47-BH-06"/>
      <sheetName val="S53-BH-II"/>
      <sheetName val="C46-BH-II"/>
      <sheetName val="C47-BH-07"/>
      <sheetName val="C47-BH-08"/>
      <sheetName val="C47-BH-09"/>
      <sheetName val="S53-BH-III"/>
      <sheetName val="C46-BH-III"/>
      <sheetName val="C47-BH-10"/>
      <sheetName val="C47-BH-11"/>
      <sheetName val="C47-BH-12"/>
      <sheetName val="S53-BH-IV"/>
      <sheetName val="C46-BH-IV"/>
      <sheetName val="00000000"/>
      <sheetName val="10000000"/>
      <sheetName val="20000000"/>
      <sheetName val="wia nhan cong"/>
      <sheetName val="T.Tranh LmcNinh"/>
      <sheetName val="KSTK(17_x0017_8 Dcuong)"/>
      <sheetName val="dbgt(tuien)"/>
      <sheetName val="DgiakqatDHC4,"/>
      <sheetName val="KQTK (06)"/>
      <sheetName val="TK.TGTGT"/>
      <sheetName val="BR.10%"/>
      <sheetName val="MV.10% "/>
      <sheetName val="MV.01%"/>
      <sheetName val="Ctg.Thu"/>
      <sheetName val="Ctg.Chi"/>
      <sheetName val="Ctg.Gv"/>
      <sheetName val="Ctgs.1"/>
      <sheetName val="Ctgs.2"/>
      <sheetName val="Ctgs.3"/>
      <sheetName val="Bia Ctgs"/>
      <sheetName val="BK.NXT"/>
      <sheetName val="Ct.Nxt"/>
      <sheetName val="Cd.Nhap"/>
      <sheetName val="KSTK(1778 _x0004_c5o.g)"/>
      <sheetName val="db't(tuyen) (2)"/>
      <sheetName val="DTCT"/>
      <sheetName val="Sheet4"/>
      <sheetName val="tonghoptt (2)"/>
      <sheetName val="tonghoptt"/>
      <sheetName val="ximang"/>
      <sheetName val="da 1x2"/>
      <sheetName val="cat vang"/>
      <sheetName val="phugia555"/>
      <sheetName val="phugia561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ổng hợp"/>
      <sheetName val="_x000c__x0000__x0001__x0000__x0000__x0000__x0001_ý"/>
      <sheetName val="Tra_ba_x000e_g"/>
      <sheetName val="_x0018_N54"/>
      <sheetName val="Dulieu"/>
      <sheetName val="Tonghp"/>
      <sheetName val="gia vat_x0000_lieu"/>
      <sheetName val="dung"/>
      <sheetName val="gia 3_x0000_t lieu"/>
      <sheetName val="Tai khoan"/>
      <sheetName val="_x000c_"/>
      <sheetName val="gia vat"/>
      <sheetName val="gia 3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2_x0000__x0000_(tuyen)"/>
      <sheetName val="Tra KS"/>
      <sheetName val="TSO_CHUNG"/>
      <sheetName val="VL,NC"/>
      <sheetName val="ctTBA"/>
      <sheetName val="NOMENCLATURE"/>
      <sheetName val="fia vat lieu"/>
      <sheetName val="Shdet3"/>
      <sheetName val="Cn.gty"/>
      <sheetName val="dbgt(tuien("/>
      <sheetName val="DgiajqatDHC4,"/>
      <sheetName val="Loading"/>
      <sheetName val="Check C"/>
      <sheetName val="gVL"/>
      <sheetName val="gia vat?lieu"/>
      <sheetName val="dgngia"/>
      <sheetName val="_x000c_?_x0001_???_x0001_ý"/>
      <sheetName val="gia 3?t lieu"/>
      <sheetName val="_x000c___x0001_____x0001_ý"/>
      <sheetName val="gia vat_lieu"/>
      <sheetName val="gia 3_t lieu"/>
      <sheetName val="TLP CAU"/>
      <sheetName val="ghi chu"/>
      <sheetName val="KSTK(17_x005f_x0017_8 Dcuong)"/>
      <sheetName val="KSTK(1778 _x005f_x0004_c5o.g)"/>
      <sheetName val="_x005f_x000c__x005f_x0000__x005f_x0001__x005f_x0000__x0"/>
      <sheetName val="Tra_ba_x005f_x000e_g"/>
      <sheetName val="_x005f_x0018_N54"/>
      <sheetName val="gia vat_x005f_x0000_lieu"/>
      <sheetName val="gia 3_x005f_x0000_t lieu"/>
      <sheetName val="_x005f_x000c_"/>
      <sheetName val="2_x005f_x0000__x005f_x0000_(tuyen)"/>
      <sheetName val="_x005f_x000c_?_x005f_x0001_???_x005f_x0001_ý"/>
      <sheetName val="_x005f_x000c___x005f_x0001_____x005f_x0001_ý"/>
      <sheetName val="2"/>
      <sheetName val="_x000c__x0000__x0001__x0000__x0"/>
      <sheetName val="_x005f_x000c__x005f_x0000__x005"/>
      <sheetName val="2_x005f_x0000__x005f_x0000_(tu"/>
      <sheetName val="_x005f_x000c___x005f_x0001_____"/>
      <sheetName val="KSTK(17_x005f_x005f_x005f_x0017_8 Dcuong)"/>
      <sheetName val="KSTK(1778 _x005f_x005f_x005f_x0004_c5o.g)"/>
      <sheetName val="_x005f_x005f_x005f_x000c__x005f_x005f_x005f_x0000__x005"/>
      <sheetName val="Tra_ba_x005f_x005f_x005f_x000e_g"/>
      <sheetName val="_x005f_x005f_x005f_x0018_N54"/>
      <sheetName val="gia vat_x005f_x005f_x005f_x0000_lieu"/>
      <sheetName val="gia 3_x005f_x005f_x005f_x0000_t lieu"/>
      <sheetName val="_x005f_x005f_x005f_x000c_"/>
      <sheetName val="2_x005f_x005f_x005f_x0000__x005f_x005f_x005f_x0000_(tu"/>
      <sheetName val="_x005f_x005f_x005f_x000c___x005f_x005f_x005f_x0001_____"/>
      <sheetName val="giathanh1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CHITIET VL-NC-TT-3p"/>
      <sheetName val="VCV-BE-TONG"/>
      <sheetName val="T_Tranh_AnLoc"/>
      <sheetName val="T_Tranh_LocNinh"/>
      <sheetName val="KSTK(1778_Dcuong)"/>
      <sheetName val="dbgt(tuyen)_(2)"/>
      <sheetName val="KSTK_(06)"/>
      <sheetName val="tong_hop"/>
      <sheetName val="phan_tich_DG"/>
      <sheetName val="gia_vat_lieu"/>
      <sheetName val="gia_xe_may"/>
      <sheetName val="gia_nhan_cong"/>
      <sheetName val="Co_gty"/>
      <sheetName val="T_Tranh_LmcNinh"/>
      <sheetName val="KSTK(178_Dcuong)"/>
      <sheetName val="KQTK_(06)"/>
      <sheetName val="TK_TGTGT"/>
      <sheetName val="BR_10%"/>
      <sheetName val="MV_10%_"/>
      <sheetName val="MV_01%"/>
      <sheetName val="Ctg_Thu"/>
      <sheetName val="Ctg_Chi"/>
      <sheetName val="Ctg_Gv"/>
      <sheetName val="Ctgs_1"/>
      <sheetName val="Ctgs_2"/>
      <sheetName val="Ctgs_3"/>
      <sheetName val="Bia_Ctgs"/>
      <sheetName val="BK_NXT"/>
      <sheetName val="Ct_Nxt"/>
      <sheetName val="Cd_Nhap"/>
      <sheetName val="KSTK(1778_c5o_g)"/>
      <sheetName val="db't(tuyen)_(2)"/>
      <sheetName val="wia_nhan_cong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Tra_bag"/>
      <sheetName val="N54"/>
      <sheetName val="tonghoptt_(2)"/>
      <sheetName val="da_1x2"/>
      <sheetName val="cat_vang"/>
      <sheetName val="ptdg-duong"/>
      <sheetName val="DTCT-TB"/>
      <sheetName val="dtct cau"/>
      <sheetName val="Thuc thanh"/>
      <sheetName val="2??(tuyen)"/>
      <sheetName val="2__(tuyen)"/>
      <sheetName val="_x000c__x0000__x0001__x0000__x0001_ý"/>
      <sheetName val="ThongtinD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DBGT"/>
      <sheetName val="XXXXXXXX"/>
      <sheetName val="Tra_bang"/>
    </sheetNames>
    <sheetDataSet>
      <sheetData sheetId="0"/>
      <sheetData sheetId="1" refreshError="1">
        <row r="1">
          <cell r="A1" t="str">
            <v>TRA VËt liÖu</v>
          </cell>
        </row>
        <row r="2">
          <cell r="A2" t="str">
            <v>#</v>
          </cell>
          <cell r="B2" t="str">
            <v>VËt liÖu kh¸c</v>
          </cell>
          <cell r="C2" t="str">
            <v>%</v>
          </cell>
        </row>
        <row r="3">
          <cell r="A3" t="str">
            <v>d</v>
          </cell>
          <cell r="B3" t="str">
            <v xml:space="preserve">D©y thÐp </v>
          </cell>
          <cell r="C3" t="str">
            <v>kg</v>
          </cell>
          <cell r="D3">
            <v>6670</v>
          </cell>
        </row>
        <row r="4">
          <cell r="A4" t="str">
            <v>q</v>
          </cell>
          <cell r="B4" t="str">
            <v>Que hµn</v>
          </cell>
          <cell r="C4" t="str">
            <v>kg</v>
          </cell>
          <cell r="D4">
            <v>12000</v>
          </cell>
        </row>
        <row r="5">
          <cell r="A5" t="str">
            <v>c</v>
          </cell>
          <cell r="B5" t="str">
            <v>C¸t vµng</v>
          </cell>
          <cell r="C5" t="str">
            <v>m3</v>
          </cell>
          <cell r="D5">
            <v>66347.733333333337</v>
          </cell>
        </row>
        <row r="6">
          <cell r="A6" t="str">
            <v>nc</v>
          </cell>
          <cell r="B6" t="str">
            <v>N­íc</v>
          </cell>
          <cell r="C6" t="str">
            <v>LÝt</v>
          </cell>
          <cell r="D6">
            <v>4</v>
          </cell>
        </row>
        <row r="7">
          <cell r="A7" t="str">
            <v>nu</v>
          </cell>
          <cell r="B7" t="str">
            <v>N­íc</v>
          </cell>
          <cell r="C7" t="str">
            <v>LÝt</v>
          </cell>
          <cell r="D7">
            <v>4</v>
          </cell>
        </row>
        <row r="8">
          <cell r="A8">
            <v>4</v>
          </cell>
          <cell r="B8" t="str">
            <v>§¸ d¨m 4x6</v>
          </cell>
          <cell r="C8" t="str">
            <v>m3</v>
          </cell>
          <cell r="D8">
            <v>106953.37142857142</v>
          </cell>
        </row>
        <row r="9">
          <cell r="A9" t="str">
            <v>x</v>
          </cell>
          <cell r="B9" t="str">
            <v>Xim¨ng PC-30</v>
          </cell>
          <cell r="C9" t="str">
            <v>kg</v>
          </cell>
          <cell r="D9">
            <v>718.18</v>
          </cell>
        </row>
        <row r="10">
          <cell r="A10" t="str">
            <v>g</v>
          </cell>
          <cell r="B10" t="str">
            <v>Gç v¸n</v>
          </cell>
          <cell r="C10" t="str">
            <v>m3</v>
          </cell>
          <cell r="D10">
            <v>1272730</v>
          </cell>
        </row>
        <row r="11">
          <cell r="A11" t="str">
            <v>di</v>
          </cell>
          <cell r="B11" t="str">
            <v>§inh</v>
          </cell>
          <cell r="C11" t="str">
            <v>kg</v>
          </cell>
          <cell r="D11">
            <v>6190</v>
          </cell>
        </row>
        <row r="12">
          <cell r="A12" t="str">
            <v>th</v>
          </cell>
          <cell r="B12" t="str">
            <v>ThÐp h×nh</v>
          </cell>
          <cell r="C12" t="str">
            <v>kg</v>
          </cell>
          <cell r="D12">
            <v>4733.7725714285716</v>
          </cell>
        </row>
        <row r="13">
          <cell r="A13">
            <v>1</v>
          </cell>
          <cell r="B13" t="str">
            <v>§¸ d¨m 1x2</v>
          </cell>
          <cell r="C13" t="str">
            <v>m3</v>
          </cell>
          <cell r="D13">
            <v>156794.02857142856</v>
          </cell>
        </row>
        <row r="14">
          <cell r="A14" t="str">
            <v>dia</v>
          </cell>
          <cell r="B14" t="str">
            <v xml:space="preserve">§inh ®Üa </v>
          </cell>
          <cell r="C14" t="str">
            <v>C¸i</v>
          </cell>
          <cell r="D14">
            <v>2500</v>
          </cell>
        </row>
        <row r="15">
          <cell r="A15" t="str">
            <v>dh</v>
          </cell>
          <cell r="B15" t="str">
            <v xml:space="preserve">§¸ héc </v>
          </cell>
          <cell r="C15" t="str">
            <v>m3</v>
          </cell>
          <cell r="D15" t="str">
            <v>v</v>
          </cell>
        </row>
        <row r="16">
          <cell r="A16" t="str">
            <v>d8</v>
          </cell>
          <cell r="B16" t="str">
            <v>ThÐp trßn d=8mm</v>
          </cell>
          <cell r="C16" t="str">
            <v>kg</v>
          </cell>
          <cell r="D16" t="str">
            <v>v</v>
          </cell>
        </row>
        <row r="17">
          <cell r="A17" t="str">
            <v>d10</v>
          </cell>
          <cell r="B17" t="str">
            <v>ThÐp trßn d=10mm</v>
          </cell>
          <cell r="C17" t="str">
            <v>kg</v>
          </cell>
          <cell r="D17" t="str">
            <v>v</v>
          </cell>
        </row>
        <row r="18">
          <cell r="A18" t="str">
            <v>t</v>
          </cell>
          <cell r="B18" t="str">
            <v>ThÐp b¶n</v>
          </cell>
          <cell r="C18" t="str">
            <v>kg</v>
          </cell>
          <cell r="D18" t="str">
            <v>v</v>
          </cell>
        </row>
        <row r="19">
          <cell r="A19" t="str">
            <v>tba</v>
          </cell>
          <cell r="B19" t="str">
            <v>ThÐp b¶n</v>
          </cell>
          <cell r="C19" t="str">
            <v>kg</v>
          </cell>
          <cell r="D19" t="str">
            <v>v</v>
          </cell>
        </row>
        <row r="20">
          <cell r="A20" t="str">
            <v>n</v>
          </cell>
          <cell r="B20" t="str">
            <v>Nhùa ®­êng</v>
          </cell>
          <cell r="C20" t="str">
            <v>kg</v>
          </cell>
          <cell r="D20">
            <v>3879.2448571428572</v>
          </cell>
        </row>
        <row r="21">
          <cell r="A21" t="str">
            <v>dn</v>
          </cell>
          <cell r="B21" t="str">
            <v xml:space="preserve">Gç ®µ nÑp </v>
          </cell>
          <cell r="C21" t="str">
            <v>m3</v>
          </cell>
          <cell r="D21" t="str">
            <v>v</v>
          </cell>
        </row>
        <row r="22">
          <cell r="A22" t="str">
            <v>g4</v>
          </cell>
          <cell r="B22" t="str">
            <v>Gç nhãm 4</v>
          </cell>
          <cell r="C22" t="str">
            <v>m3</v>
          </cell>
          <cell r="D22">
            <v>3000000</v>
          </cell>
        </row>
        <row r="23">
          <cell r="A23" t="str">
            <v>gkcd</v>
          </cell>
          <cell r="B23" t="str">
            <v>Gç lµm khe co d·n</v>
          </cell>
          <cell r="C23" t="str">
            <v>m3</v>
          </cell>
          <cell r="D23" t="str">
            <v>v</v>
          </cell>
        </row>
        <row r="24">
          <cell r="A24" t="str">
            <v>«</v>
          </cell>
          <cell r="B24" t="str">
            <v>«xy</v>
          </cell>
          <cell r="C24" t="str">
            <v>chai</v>
          </cell>
          <cell r="D24">
            <v>53000</v>
          </cell>
        </row>
        <row r="25">
          <cell r="A25" t="str">
            <v>®</v>
          </cell>
          <cell r="B25" t="str">
            <v>§Êt ®Ìn</v>
          </cell>
          <cell r="C25" t="str">
            <v>kg</v>
          </cell>
          <cell r="D25">
            <v>5000</v>
          </cell>
        </row>
        <row r="26">
          <cell r="A26" t="str">
            <v>x400</v>
          </cell>
          <cell r="B26" t="str">
            <v>Xim¨ng PC-40</v>
          </cell>
          <cell r="C26" t="str">
            <v>kg</v>
          </cell>
          <cell r="D26" t="str">
            <v>v</v>
          </cell>
        </row>
        <row r="27">
          <cell r="A27" t="str">
            <v>d14</v>
          </cell>
          <cell r="B27" t="str">
            <v>ThÐp trßn d=14mm</v>
          </cell>
          <cell r="C27" t="str">
            <v>kg</v>
          </cell>
          <cell r="D27" t="str">
            <v>v</v>
          </cell>
        </row>
        <row r="28">
          <cell r="A28" t="str">
            <v>d16</v>
          </cell>
          <cell r="B28" t="str">
            <v>ThÐp trßn d=16mm</v>
          </cell>
          <cell r="C28" t="str">
            <v>kg</v>
          </cell>
          <cell r="D28" t="str">
            <v>v</v>
          </cell>
        </row>
        <row r="29">
          <cell r="A29" t="str">
            <v>gg</v>
          </cell>
          <cell r="B29" t="str">
            <v>Gç chèng</v>
          </cell>
          <cell r="C29" t="str">
            <v>m3</v>
          </cell>
          <cell r="D29" t="str">
            <v>v</v>
          </cell>
        </row>
        <row r="30">
          <cell r="A30" t="str">
            <v>dmz</v>
          </cell>
          <cell r="B30" t="str">
            <v>DÇu Mazut</v>
          </cell>
          <cell r="C30" t="str">
            <v>kg</v>
          </cell>
          <cell r="D30" t="str">
            <v>v</v>
          </cell>
        </row>
        <row r="31">
          <cell r="A31" t="str">
            <v>d12</v>
          </cell>
          <cell r="B31" t="str">
            <v>ThÐp trßn d=12mm</v>
          </cell>
          <cell r="C31" t="str">
            <v>kg</v>
          </cell>
          <cell r="D31" t="str">
            <v>v</v>
          </cell>
        </row>
        <row r="32">
          <cell r="A32" t="str">
            <v>xg</v>
          </cell>
          <cell r="B32" t="str">
            <v>X¨ng</v>
          </cell>
          <cell r="C32" t="str">
            <v>kg</v>
          </cell>
          <cell r="D32">
            <v>5600</v>
          </cell>
        </row>
        <row r="33">
          <cell r="A33" t="str">
            <v>cr</v>
          </cell>
          <cell r="B33" t="str">
            <v>§inh Cr¨mpong</v>
          </cell>
          <cell r="C33" t="str">
            <v>C¸i</v>
          </cell>
          <cell r="D33" t="str">
            <v>v</v>
          </cell>
        </row>
        <row r="34">
          <cell r="A34" t="str">
            <v>gk</v>
          </cell>
          <cell r="B34" t="str">
            <v>Gç kª</v>
          </cell>
          <cell r="C34" t="str">
            <v>m3</v>
          </cell>
          <cell r="D34" t="str">
            <v>v</v>
          </cell>
        </row>
        <row r="35">
          <cell r="A35" t="str">
            <v>ll</v>
          </cell>
          <cell r="B35" t="str">
            <v>LËp l¸ch</v>
          </cell>
          <cell r="C35" t="str">
            <v xml:space="preserve">bé </v>
          </cell>
          <cell r="D35" t="str">
            <v>v</v>
          </cell>
        </row>
        <row r="36">
          <cell r="A36" t="str">
            <v>r</v>
          </cell>
          <cell r="B36" t="str">
            <v>Ray</v>
          </cell>
          <cell r="C36" t="str">
            <v>kg</v>
          </cell>
          <cell r="D36" t="str">
            <v>v</v>
          </cell>
        </row>
        <row r="37">
          <cell r="A37" t="str">
            <v>r43</v>
          </cell>
          <cell r="B37" t="str">
            <v>Ray</v>
          </cell>
          <cell r="C37" t="str">
            <v>thanh</v>
          </cell>
          <cell r="D37" t="str">
            <v>v</v>
          </cell>
        </row>
        <row r="38">
          <cell r="A38" t="str">
            <v>tv</v>
          </cell>
          <cell r="B38" t="str">
            <v>Tµ vÑt gç (14x20x180)</v>
          </cell>
          <cell r="C38" t="str">
            <v>thanh</v>
          </cell>
          <cell r="D38">
            <v>170000</v>
          </cell>
        </row>
        <row r="39">
          <cell r="A39" t="str">
            <v>d6</v>
          </cell>
          <cell r="B39" t="str">
            <v>ThÐp trßn d=6mm</v>
          </cell>
          <cell r="C39" t="str">
            <v>kg</v>
          </cell>
          <cell r="D39" t="str">
            <v>v</v>
          </cell>
        </row>
        <row r="40">
          <cell r="A40">
            <v>2</v>
          </cell>
          <cell r="B40" t="str">
            <v>§¸ d¨m 2x4</v>
          </cell>
          <cell r="C40" t="str">
            <v>m3</v>
          </cell>
          <cell r="D40">
            <v>145365.02857142856</v>
          </cell>
        </row>
        <row r="41">
          <cell r="A41" t="str">
            <v>btn</v>
          </cell>
          <cell r="B41" t="str">
            <v>Bªt«ng nhùa</v>
          </cell>
          <cell r="C41" t="str">
            <v>Tên</v>
          </cell>
          <cell r="D41" t="str">
            <v>v</v>
          </cell>
        </row>
        <row r="42">
          <cell r="A42" t="str">
            <v>m28</v>
          </cell>
          <cell r="B42" t="str">
            <v>Bul«ng M28x105</v>
          </cell>
          <cell r="C42" t="str">
            <v>C¸i</v>
          </cell>
          <cell r="D42" t="str">
            <v>v</v>
          </cell>
        </row>
        <row r="43">
          <cell r="A43" t="str">
            <v>dau</v>
          </cell>
          <cell r="B43" t="str">
            <v>DÇu b«i tr¬n</v>
          </cell>
          <cell r="C43" t="str">
            <v>kg</v>
          </cell>
          <cell r="D43" t="str">
            <v>v</v>
          </cell>
        </row>
        <row r="44">
          <cell r="A44" t="str">
            <v>cc</v>
          </cell>
          <cell r="B44" t="str">
            <v>C©y chèng</v>
          </cell>
          <cell r="C44" t="str">
            <v>C©y</v>
          </cell>
          <cell r="D44" t="str">
            <v>v</v>
          </cell>
        </row>
        <row r="45">
          <cell r="A45" t="str">
            <v>ccdc</v>
          </cell>
          <cell r="B45" t="str">
            <v>C¸p c­êng ®é cao</v>
          </cell>
          <cell r="C45" t="str">
            <v>kg</v>
          </cell>
          <cell r="D45" t="str">
            <v>v</v>
          </cell>
        </row>
        <row r="46">
          <cell r="A46" t="str">
            <v>dc</v>
          </cell>
          <cell r="B46" t="str">
            <v>§¸ c¾t</v>
          </cell>
          <cell r="C46" t="str">
            <v>Viªn</v>
          </cell>
          <cell r="D46" t="str">
            <v>v</v>
          </cell>
        </row>
        <row r="47">
          <cell r="A47" t="str">
            <v>cpdd1</v>
          </cell>
          <cell r="B47" t="str">
            <v>CÊp phèi ®¸ d¨m lo¹i 1</v>
          </cell>
          <cell r="C47" t="str">
            <v>m3</v>
          </cell>
          <cell r="D47" t="str">
            <v>v</v>
          </cell>
        </row>
        <row r="48">
          <cell r="A48" t="str">
            <v>cpdd2</v>
          </cell>
          <cell r="B48" t="str">
            <v>CÊp phèi ®¸ d¨m lo¹i 2</v>
          </cell>
          <cell r="C48" t="str">
            <v>m3</v>
          </cell>
          <cell r="D48">
            <v>145365.02857142856</v>
          </cell>
        </row>
        <row r="49">
          <cell r="A49" t="str">
            <v>on</v>
          </cell>
          <cell r="B49" t="str">
            <v>èng nèi</v>
          </cell>
          <cell r="C49" t="str">
            <v>m</v>
          </cell>
          <cell r="D49" t="str">
            <v>v</v>
          </cell>
        </row>
        <row r="50">
          <cell r="A50" t="str">
            <v>ot</v>
          </cell>
          <cell r="B50" t="str">
            <v>èng bäc c¸p D¦L</v>
          </cell>
          <cell r="C50" t="str">
            <v>m</v>
          </cell>
          <cell r="D50" t="str">
            <v>v</v>
          </cell>
        </row>
        <row r="51">
          <cell r="A51" t="str">
            <v>xb</v>
          </cell>
          <cell r="B51" t="str">
            <v>§¸ x« bå</v>
          </cell>
          <cell r="C51" t="str">
            <v>m3</v>
          </cell>
          <cell r="D51" t="str">
            <v>v</v>
          </cell>
        </row>
        <row r="52">
          <cell r="A52" t="str">
            <v>gc</v>
          </cell>
          <cell r="B52" t="str">
            <v>gç v¸n cÇu c«ng t¸c</v>
          </cell>
          <cell r="C52" t="str">
            <v>m3</v>
          </cell>
          <cell r="D52" t="str">
            <v>v</v>
          </cell>
        </row>
        <row r="53">
          <cell r="A53" t="str">
            <v>d22</v>
          </cell>
          <cell r="B53" t="str">
            <v>ThÐp trßn d=22mm</v>
          </cell>
          <cell r="C53" t="str">
            <v>kg</v>
          </cell>
          <cell r="D53" t="str">
            <v>v</v>
          </cell>
        </row>
        <row r="54">
          <cell r="A54" t="str">
            <v>d6-14</v>
          </cell>
          <cell r="B54" t="str">
            <v>ThÐp trßn d=6-14mm</v>
          </cell>
          <cell r="C54" t="str">
            <v>kg</v>
          </cell>
          <cell r="D54" t="str">
            <v>v</v>
          </cell>
        </row>
        <row r="55">
          <cell r="A55" t="str">
            <v>ddap</v>
          </cell>
          <cell r="B55" t="str">
            <v>§Êt ®¾p</v>
          </cell>
          <cell r="C55" t="str">
            <v>m3</v>
          </cell>
          <cell r="D55" t="str">
            <v>v</v>
          </cell>
        </row>
        <row r="56">
          <cell r="A56" t="str">
            <v>bl</v>
          </cell>
          <cell r="B56" t="str">
            <v>Bul«ng</v>
          </cell>
          <cell r="C56" t="str">
            <v>C¸i</v>
          </cell>
          <cell r="D56" t="str">
            <v>v</v>
          </cell>
        </row>
        <row r="57">
          <cell r="A57" t="str">
            <v>bl+l</v>
          </cell>
          <cell r="B57" t="str">
            <v>Bul«ng + lãi</v>
          </cell>
          <cell r="C57" t="str">
            <v>C¸i</v>
          </cell>
          <cell r="D57">
            <v>8000</v>
          </cell>
        </row>
        <row r="58">
          <cell r="A58" t="str">
            <v>pc</v>
          </cell>
          <cell r="B58" t="str">
            <v>PhÌn chua</v>
          </cell>
          <cell r="C58" t="str">
            <v>kg</v>
          </cell>
          <cell r="D58" t="str">
            <v>v</v>
          </cell>
        </row>
        <row r="59">
          <cell r="A59" t="str">
            <v>vc</v>
          </cell>
          <cell r="B59" t="str">
            <v>V«i côc</v>
          </cell>
          <cell r="C59" t="str">
            <v>kg</v>
          </cell>
          <cell r="D59" t="str">
            <v>v</v>
          </cell>
        </row>
        <row r="60">
          <cell r="A60" t="str">
            <v>gmc</v>
          </cell>
          <cell r="B60" t="str">
            <v>Gç mÆt cÇu</v>
          </cell>
          <cell r="C60" t="str">
            <v>m3</v>
          </cell>
          <cell r="D60" t="str">
            <v>v</v>
          </cell>
        </row>
        <row r="61">
          <cell r="A61" t="str">
            <v>cui</v>
          </cell>
          <cell r="B61" t="str">
            <v>Cñi</v>
          </cell>
          <cell r="C61" t="str">
            <v>kg</v>
          </cell>
          <cell r="D61">
            <v>250</v>
          </cell>
        </row>
        <row r="62">
          <cell r="A62" t="str">
            <v>db</v>
          </cell>
          <cell r="B62" t="str">
            <v>D©y buéc</v>
          </cell>
          <cell r="C62" t="str">
            <v>kg</v>
          </cell>
          <cell r="D62" t="str">
            <v>v</v>
          </cell>
        </row>
        <row r="63">
          <cell r="A63" t="str">
            <v>d20</v>
          </cell>
          <cell r="B63" t="str">
            <v>ThÐp trßn d=20mm</v>
          </cell>
          <cell r="C63" t="str">
            <v>kg</v>
          </cell>
          <cell r="D63" t="str">
            <v>v</v>
          </cell>
        </row>
        <row r="64">
          <cell r="A64" t="str">
            <v>d25</v>
          </cell>
          <cell r="B64" t="str">
            <v>ThÐp trßn d=25mm</v>
          </cell>
          <cell r="C64" t="str">
            <v>kg</v>
          </cell>
          <cell r="D64" t="str">
            <v>v</v>
          </cell>
        </row>
        <row r="65">
          <cell r="A65" t="str">
            <v>0.5btn</v>
          </cell>
          <cell r="B65" t="str">
            <v>§¸ 0,5x1 (20%)</v>
          </cell>
          <cell r="C65" t="str">
            <v>m3</v>
          </cell>
          <cell r="D65" t="str">
            <v>v</v>
          </cell>
        </row>
        <row r="66">
          <cell r="A66" t="str">
            <v>1btn</v>
          </cell>
          <cell r="B66" t="str">
            <v>§¸ 1x2 (30%)</v>
          </cell>
          <cell r="C66" t="str">
            <v>m3</v>
          </cell>
          <cell r="D66" t="str">
            <v>v</v>
          </cell>
        </row>
        <row r="67">
          <cell r="A67" t="str">
            <v>cbtn</v>
          </cell>
          <cell r="B67" t="str">
            <v>C¸t (43%)</v>
          </cell>
          <cell r="C67" t="str">
            <v>m3</v>
          </cell>
          <cell r="D67" t="str">
            <v>v</v>
          </cell>
        </row>
        <row r="68">
          <cell r="A68" t="str">
            <v>nbtn</v>
          </cell>
          <cell r="B68" t="str">
            <v>Nhùa (5,8%)</v>
          </cell>
          <cell r="C68" t="str">
            <v>kg</v>
          </cell>
          <cell r="D68" t="str">
            <v>v</v>
          </cell>
        </row>
        <row r="69">
          <cell r="A69" t="str">
            <v>bdbtn</v>
          </cell>
          <cell r="B69" t="str">
            <v>Bét ®¸ (7%)</v>
          </cell>
          <cell r="C69" t="str">
            <v>kg</v>
          </cell>
          <cell r="D69" t="str">
            <v>v</v>
          </cell>
        </row>
        <row r="70">
          <cell r="A70" t="str">
            <v>dt3</v>
          </cell>
          <cell r="B70" t="str">
            <v>D©y thÐp d=3mm</v>
          </cell>
          <cell r="C70" t="str">
            <v>kg</v>
          </cell>
          <cell r="D70" t="str">
            <v>v</v>
          </cell>
        </row>
        <row r="71">
          <cell r="A71" t="str">
            <v>s</v>
          </cell>
          <cell r="B71" t="str">
            <v>S¬n</v>
          </cell>
          <cell r="C71" t="str">
            <v>kg</v>
          </cell>
          <cell r="D71">
            <v>27270</v>
          </cell>
        </row>
        <row r="72">
          <cell r="A72" t="str">
            <v>td</v>
          </cell>
          <cell r="B72" t="str">
            <v>T¨ng ®¬</v>
          </cell>
          <cell r="C72" t="str">
            <v>C¸i</v>
          </cell>
          <cell r="D72" t="str">
            <v>v</v>
          </cell>
        </row>
        <row r="73">
          <cell r="A73" t="str">
            <v>tbb</v>
          </cell>
          <cell r="B73" t="str">
            <v>Trô biÓn b¸o</v>
          </cell>
          <cell r="C73" t="str">
            <v>Trô</v>
          </cell>
          <cell r="D73" t="str">
            <v>v</v>
          </cell>
        </row>
        <row r="74">
          <cell r="A74" t="str">
            <v>#p</v>
          </cell>
          <cell r="B74" t="str">
            <v>VËt liÖu phô</v>
          </cell>
          <cell r="C74" t="str">
            <v>%</v>
          </cell>
          <cell r="D74" t="str">
            <v>v</v>
          </cell>
        </row>
        <row r="75">
          <cell r="A75">
            <v>0.5</v>
          </cell>
          <cell r="B75" t="str">
            <v>§¸ d¨m 0,5x1</v>
          </cell>
          <cell r="C75" t="str">
            <v>m3</v>
          </cell>
          <cell r="D75">
            <v>106794.02857142857</v>
          </cell>
        </row>
        <row r="76">
          <cell r="A76" t="str">
            <v>dg</v>
          </cell>
          <cell r="B76" t="str">
            <v>§inh ®­êng</v>
          </cell>
          <cell r="C76" t="str">
            <v>C¸i</v>
          </cell>
          <cell r="D76" t="str">
            <v>v</v>
          </cell>
        </row>
        <row r="77">
          <cell r="A77" t="str">
            <v>m20</v>
          </cell>
          <cell r="B77" t="str">
            <v>Bul«ng M20</v>
          </cell>
          <cell r="C77" t="str">
            <v>C¸i</v>
          </cell>
          <cell r="D77" t="str">
            <v>v</v>
          </cell>
        </row>
        <row r="78">
          <cell r="A78" t="str">
            <v>ctre</v>
          </cell>
          <cell r="B78" t="str">
            <v>Cäc tre</v>
          </cell>
          <cell r="C78" t="str">
            <v>m</v>
          </cell>
          <cell r="D78" t="str">
            <v>v</v>
          </cell>
        </row>
        <row r="79">
          <cell r="A79" t="str">
            <v>day</v>
          </cell>
          <cell r="B79" t="str">
            <v>D©y</v>
          </cell>
          <cell r="C79" t="str">
            <v>kg</v>
          </cell>
          <cell r="D79" t="str">
            <v>v</v>
          </cell>
        </row>
        <row r="80">
          <cell r="A80" t="str">
            <v>lc</v>
          </cell>
          <cell r="B80" t="str">
            <v>L­ìi c­a s¾t</v>
          </cell>
          <cell r="C80" t="str">
            <v>C¸i</v>
          </cell>
          <cell r="D80" t="str">
            <v>v</v>
          </cell>
        </row>
        <row r="81">
          <cell r="A81" t="str">
            <v>lt</v>
          </cell>
          <cell r="B81" t="str">
            <v>L­íi thÐp ®Þnh vÞ</v>
          </cell>
          <cell r="C81" t="str">
            <v>kg</v>
          </cell>
          <cell r="D81" t="str">
            <v>v</v>
          </cell>
        </row>
        <row r="82">
          <cell r="A82" t="str">
            <v>gcn</v>
          </cell>
          <cell r="B82" t="str">
            <v>Gç chång nÒ (16x22x120)</v>
          </cell>
          <cell r="C82" t="str">
            <v>thanh</v>
          </cell>
          <cell r="D82" t="str">
            <v>v</v>
          </cell>
        </row>
        <row r="83">
          <cell r="A83" t="str">
            <v>gcn1</v>
          </cell>
          <cell r="B83" t="str">
            <v>Gç chång nÒ (16x22x250)</v>
          </cell>
          <cell r="C83" t="str">
            <v>thanh</v>
          </cell>
          <cell r="D83" t="str">
            <v>v</v>
          </cell>
        </row>
        <row r="84">
          <cell r="A84" t="str">
            <v>gcn2</v>
          </cell>
          <cell r="B84" t="str">
            <v>Gç chång nÒ (16x22x225)</v>
          </cell>
          <cell r="C84" t="str">
            <v>thanh</v>
          </cell>
          <cell r="D84" t="str">
            <v>v</v>
          </cell>
        </row>
        <row r="85">
          <cell r="A85" t="str">
            <v>gid</v>
          </cell>
          <cell r="B85" t="str">
            <v>GiÊy dÇu</v>
          </cell>
          <cell r="C85" t="str">
            <v>m2</v>
          </cell>
          <cell r="D85" t="str">
            <v>v</v>
          </cell>
        </row>
        <row r="86">
          <cell r="A86" t="str">
            <v>®ay</v>
          </cell>
          <cell r="B86" t="str">
            <v>§ay</v>
          </cell>
          <cell r="C86" t="str">
            <v>kg</v>
          </cell>
          <cell r="D86" t="str">
            <v>v</v>
          </cell>
        </row>
        <row r="87">
          <cell r="A87" t="str">
            <v>d18</v>
          </cell>
          <cell r="B87" t="str">
            <v>ThÐp trßn d=18mm</v>
          </cell>
          <cell r="C87" t="str">
            <v>kg</v>
          </cell>
          <cell r="D87" t="str">
            <v>v</v>
          </cell>
        </row>
        <row r="88">
          <cell r="A88" t="str">
            <v>d32</v>
          </cell>
          <cell r="B88" t="str">
            <v>ThÐp trßn d=32mm</v>
          </cell>
          <cell r="C88" t="str">
            <v>kg</v>
          </cell>
          <cell r="D88" t="str">
            <v>v</v>
          </cell>
        </row>
        <row r="89">
          <cell r="A89" t="str">
            <v>a</v>
          </cell>
          <cell r="B89" t="str">
            <v>Axªtylen</v>
          </cell>
          <cell r="C89" t="str">
            <v>Chai</v>
          </cell>
          <cell r="D89">
            <v>140000</v>
          </cell>
        </row>
        <row r="90">
          <cell r="A90" t="str">
            <v>bd</v>
          </cell>
          <cell r="B90" t="str">
            <v>Bét ®¸</v>
          </cell>
          <cell r="C90" t="str">
            <v>kg</v>
          </cell>
          <cell r="D90" t="str">
            <v>v</v>
          </cell>
        </row>
        <row r="91">
          <cell r="A91" t="str">
            <v>bt</v>
          </cell>
          <cell r="B91" t="str">
            <v>Bao t¶i.</v>
          </cell>
          <cell r="C91" t="str">
            <v>m2</v>
          </cell>
          <cell r="D91" t="str">
            <v>v</v>
          </cell>
        </row>
        <row r="92">
          <cell r="A92" t="str">
            <v>&gt;18</v>
          </cell>
          <cell r="B92" t="str">
            <v>ThÐp trßn d&gt;18mm</v>
          </cell>
          <cell r="C92" t="str">
            <v>kg</v>
          </cell>
          <cell r="D92" t="str">
            <v>v</v>
          </cell>
        </row>
        <row r="93">
          <cell r="A93" t="str">
            <v>dmn</v>
          </cell>
          <cell r="B93" t="str">
            <v>§¸ m¹t (18%)</v>
          </cell>
          <cell r="C93" t="str">
            <v>m3</v>
          </cell>
          <cell r="D93" t="str">
            <v>v</v>
          </cell>
        </row>
        <row r="94">
          <cell r="A94" t="str">
            <v>am</v>
          </cell>
          <cell r="B94" t="str">
            <v>§¸ d¨m</v>
          </cell>
          <cell r="C94" t="str">
            <v>m3</v>
          </cell>
          <cell r="D94" t="str">
            <v>v</v>
          </cell>
        </row>
        <row r="95">
          <cell r="A95" t="str">
            <v>dm</v>
          </cell>
          <cell r="B95" t="str">
            <v>§¸ m¹t</v>
          </cell>
          <cell r="C95" t="str">
            <v>m3</v>
          </cell>
          <cell r="D95" t="str">
            <v>v</v>
          </cell>
        </row>
        <row r="96">
          <cell r="A96" t="str">
            <v>ddtc</v>
          </cell>
          <cell r="B96" t="str">
            <v>§¸ d¨m tiªu chuÈn</v>
          </cell>
          <cell r="C96" t="str">
            <v>m3</v>
          </cell>
          <cell r="D96" t="str">
            <v>v</v>
          </cell>
        </row>
        <row r="97">
          <cell r="A97" t="str">
            <v>dhc</v>
          </cell>
          <cell r="B97" t="str">
            <v>§Êt h÷u c¬</v>
          </cell>
          <cell r="C97" t="str">
            <v>m3</v>
          </cell>
          <cell r="D97" t="str">
            <v>v</v>
          </cell>
        </row>
        <row r="98">
          <cell r="A98" t="str">
            <v>ds</v>
          </cell>
          <cell r="B98" t="str">
            <v>§Êt sÐt dÎo</v>
          </cell>
          <cell r="C98" t="str">
            <v>m3</v>
          </cell>
          <cell r="D98" t="str">
            <v>v</v>
          </cell>
        </row>
        <row r="99">
          <cell r="A99" t="str">
            <v>m16</v>
          </cell>
          <cell r="B99" t="str">
            <v>Bul«ng M16</v>
          </cell>
          <cell r="C99" t="str">
            <v>C¸i</v>
          </cell>
          <cell r="D99" t="str">
            <v>v</v>
          </cell>
        </row>
        <row r="100">
          <cell r="A100" t="str">
            <v>cgo</v>
          </cell>
          <cell r="B100" t="str">
            <v>Cäc gç d=8-10cm</v>
          </cell>
          <cell r="C100" t="str">
            <v>m</v>
          </cell>
          <cell r="D100" t="str">
            <v>v</v>
          </cell>
        </row>
        <row r="101">
          <cell r="A101" t="str">
            <v>ct</v>
          </cell>
          <cell r="B101" t="str">
            <v>Cèt thÐp</v>
          </cell>
          <cell r="C101" t="str">
            <v>kg</v>
          </cell>
          <cell r="D101" t="str">
            <v>v</v>
          </cell>
        </row>
        <row r="102">
          <cell r="A102" t="str">
            <v>o</v>
          </cell>
          <cell r="B102" t="str">
            <v>èng ®æ d=300</v>
          </cell>
          <cell r="C102" t="str">
            <v xml:space="preserve">m </v>
          </cell>
          <cell r="D102" t="str">
            <v>v</v>
          </cell>
        </row>
        <row r="103">
          <cell r="A103" t="str">
            <v>o60</v>
          </cell>
          <cell r="B103" t="str">
            <v>èng d=60cm; L=4m</v>
          </cell>
          <cell r="C103" t="str">
            <v>èng</v>
          </cell>
          <cell r="D103" t="str">
            <v>v</v>
          </cell>
        </row>
        <row r="104">
          <cell r="A104" t="str">
            <v>o100</v>
          </cell>
          <cell r="B104" t="str">
            <v>èng d=100cm; L=1m</v>
          </cell>
          <cell r="C104" t="str">
            <v>m</v>
          </cell>
          <cell r="D104" t="str">
            <v>v</v>
          </cell>
        </row>
        <row r="105">
          <cell r="A105" t="str">
            <v>g25x25</v>
          </cell>
          <cell r="B105" t="str">
            <v>G¹ch 25x25</v>
          </cell>
          <cell r="C105" t="str">
            <v>Viªn</v>
          </cell>
          <cell r="D105" t="str">
            <v>v</v>
          </cell>
        </row>
        <row r="106">
          <cell r="A106" t="str">
            <v>go</v>
          </cell>
          <cell r="B106" t="str">
            <v>G¹ch èng 10x10x20</v>
          </cell>
          <cell r="C106" t="str">
            <v>viªn</v>
          </cell>
          <cell r="D106" t="str">
            <v>v</v>
          </cell>
        </row>
        <row r="107">
          <cell r="A107" t="str">
            <v>gt</v>
          </cell>
          <cell r="B107" t="str">
            <v xml:space="preserve">G¹ch thÎ </v>
          </cell>
          <cell r="C107" t="str">
            <v>viªn</v>
          </cell>
          <cell r="D107" t="str">
            <v>v</v>
          </cell>
        </row>
        <row r="108">
          <cell r="A108" t="str">
            <v>nt</v>
          </cell>
          <cell r="B108" t="str">
            <v>Nhò t­¬ng 60% nhùa</v>
          </cell>
          <cell r="C108" t="str">
            <v>Kg</v>
          </cell>
          <cell r="D108" t="str">
            <v>v</v>
          </cell>
        </row>
        <row r="109">
          <cell r="A109" t="str">
            <v>tg</v>
          </cell>
          <cell r="B109" t="str">
            <v>ThÐp gãc</v>
          </cell>
          <cell r="C109" t="str">
            <v>kg</v>
          </cell>
          <cell r="D109" t="str">
            <v>v</v>
          </cell>
        </row>
        <row r="110">
          <cell r="A110" t="str">
            <v>i</v>
          </cell>
          <cell r="B110" t="str">
            <v>ThÐp I</v>
          </cell>
          <cell r="C110" t="str">
            <v>kg</v>
          </cell>
          <cell r="D110" t="str">
            <v>v</v>
          </cell>
        </row>
        <row r="111">
          <cell r="A111" t="str">
            <v>tr</v>
          </cell>
          <cell r="B111" t="str">
            <v>ThÐp trßn</v>
          </cell>
          <cell r="C111" t="str">
            <v>kg</v>
          </cell>
          <cell r="D111" t="str">
            <v>v</v>
          </cell>
        </row>
        <row r="112">
          <cell r="A112">
            <v>10</v>
          </cell>
          <cell r="B112" t="str">
            <v>ThÐp trßn d&lt;=10mm</v>
          </cell>
          <cell r="C112" t="str">
            <v>kg</v>
          </cell>
          <cell r="D112" t="str">
            <v>v</v>
          </cell>
        </row>
        <row r="113">
          <cell r="A113" t="str">
            <v>t4-6</v>
          </cell>
          <cell r="B113" t="str">
            <v>ThÐp trßn d=4-6mm</v>
          </cell>
          <cell r="C113" t="str">
            <v>kg</v>
          </cell>
          <cell r="D113" t="str">
            <v>v</v>
          </cell>
        </row>
        <row r="114">
          <cell r="A114" t="str">
            <v>d4</v>
          </cell>
          <cell r="B114" t="str">
            <v>ThÐp trßn d=4mm</v>
          </cell>
          <cell r="C114" t="str">
            <v>kg</v>
          </cell>
          <cell r="D114" t="str">
            <v>v</v>
          </cell>
        </row>
        <row r="115">
          <cell r="A115" t="str">
            <v>&gt;10</v>
          </cell>
          <cell r="B115" t="str">
            <v>ThÐp trßn d&gt;10mm</v>
          </cell>
          <cell r="C115" t="str">
            <v>kg</v>
          </cell>
          <cell r="D115" t="str">
            <v>v</v>
          </cell>
        </row>
        <row r="116">
          <cell r="A116" t="str">
            <v>vl</v>
          </cell>
          <cell r="B116" t="str">
            <v>V÷a lãt</v>
          </cell>
          <cell r="C116" t="str">
            <v>m3</v>
          </cell>
          <cell r="D116" t="str">
            <v>v</v>
          </cell>
        </row>
        <row r="117">
          <cell r="A117" t="str">
            <v>vu</v>
          </cell>
          <cell r="B117" t="str">
            <v>V÷a M</v>
          </cell>
          <cell r="C117" t="str">
            <v>m3</v>
          </cell>
          <cell r="D117" t="str">
            <v>v</v>
          </cell>
        </row>
        <row r="118">
          <cell r="A118" t="str">
            <v>bbcn</v>
          </cell>
          <cell r="B118" t="str">
            <v>BiÓn b¸o tªn cÇu</v>
          </cell>
          <cell r="C118" t="str">
            <v>C¸i</v>
          </cell>
          <cell r="D118" t="str">
            <v>v</v>
          </cell>
        </row>
        <row r="119">
          <cell r="A119" t="str">
            <v>vmm</v>
          </cell>
          <cell r="B119" t="str">
            <v xml:space="preserve">V÷a miÕt m¹ch </v>
          </cell>
          <cell r="C119" t="str">
            <v>m3</v>
          </cell>
          <cell r="D119" t="str">
            <v>v</v>
          </cell>
        </row>
        <row r="120">
          <cell r="A120" t="str">
            <v>xmt</v>
          </cell>
          <cell r="B120" t="str">
            <v>Xim¨ng tr¾ng</v>
          </cell>
          <cell r="C120" t="str">
            <v>kg</v>
          </cell>
          <cell r="D120" t="str">
            <v>v</v>
          </cell>
        </row>
        <row r="121">
          <cell r="A121" t="str">
            <v>TRA NH©N C«NG</v>
          </cell>
        </row>
        <row r="122">
          <cell r="A122">
            <v>2.5</v>
          </cell>
          <cell r="B122" t="str">
            <v>Nh©n c«ng bËc 2.5/7</v>
          </cell>
          <cell r="C122" t="str">
            <v>C«ng</v>
          </cell>
          <cell r="D122">
            <v>13216</v>
          </cell>
        </row>
        <row r="123">
          <cell r="A123">
            <v>2.7</v>
          </cell>
          <cell r="B123" t="str">
            <v>Nh©n c«ng bËc 2.7/7</v>
          </cell>
          <cell r="C123" t="str">
            <v>C«ng</v>
          </cell>
          <cell r="D123">
            <v>13481</v>
          </cell>
        </row>
        <row r="124">
          <cell r="A124">
            <v>3</v>
          </cell>
          <cell r="B124" t="str">
            <v>Nh©n c«ng bËc 3.0/7</v>
          </cell>
          <cell r="C124" t="str">
            <v>C«ng</v>
          </cell>
          <cell r="D124">
            <v>13878</v>
          </cell>
        </row>
        <row r="125">
          <cell r="A125">
            <v>3.2</v>
          </cell>
          <cell r="B125" t="str">
            <v>Nh©n c«ng bËc 3.2/7</v>
          </cell>
          <cell r="C125" t="str">
            <v>C«ng</v>
          </cell>
          <cell r="D125">
            <v>13390</v>
          </cell>
        </row>
        <row r="126">
          <cell r="A126">
            <v>3.5</v>
          </cell>
          <cell r="B126" t="str">
            <v>Nh©n c«ng bËc 3.5/7</v>
          </cell>
          <cell r="C126" t="str">
            <v>C«ng</v>
          </cell>
          <cell r="D126">
            <v>14611</v>
          </cell>
        </row>
        <row r="127">
          <cell r="A127">
            <v>3.7</v>
          </cell>
          <cell r="B127" t="str">
            <v>Nh©n c«ng bËc 3,7/7</v>
          </cell>
          <cell r="C127" t="str">
            <v>C«ng</v>
          </cell>
          <cell r="D127">
            <v>14904</v>
          </cell>
        </row>
        <row r="128">
          <cell r="A128" t="str">
            <v>n4</v>
          </cell>
          <cell r="B128" t="str">
            <v>Nh©n c«ng bËc 4,0/7</v>
          </cell>
          <cell r="C128" t="str">
            <v>C«ng</v>
          </cell>
          <cell r="D128">
            <v>15344</v>
          </cell>
        </row>
        <row r="129">
          <cell r="A129">
            <v>4.3</v>
          </cell>
          <cell r="B129" t="str">
            <v>Nh©n c«ng bËc 4,3/7</v>
          </cell>
          <cell r="C129" t="str">
            <v>C«ng</v>
          </cell>
        </row>
        <row r="130">
          <cell r="A130">
            <v>4.5</v>
          </cell>
          <cell r="B130" t="str">
            <v>Nh©n c«ng bËc 4,5/7</v>
          </cell>
          <cell r="C130" t="str">
            <v>C«ng</v>
          </cell>
          <cell r="D130">
            <v>16914</v>
          </cell>
        </row>
        <row r="131">
          <cell r="A131">
            <v>5</v>
          </cell>
          <cell r="B131" t="str">
            <v>Nh©n c«ng bËc 5,0/7</v>
          </cell>
          <cell r="C131" t="str">
            <v>C«ng</v>
          </cell>
          <cell r="D131">
            <v>18484</v>
          </cell>
        </row>
        <row r="132">
          <cell r="B132" t="str">
            <v>®­êng</v>
          </cell>
        </row>
        <row r="133">
          <cell r="A133" t="str">
            <v>2.5d</v>
          </cell>
          <cell r="B133" t="str">
            <v>Nh©n c«ng bËc 2.5/7</v>
          </cell>
          <cell r="C133" t="str">
            <v>C«ng</v>
          </cell>
          <cell r="D133">
            <v>12517</v>
          </cell>
        </row>
        <row r="134">
          <cell r="A134" t="str">
            <v>2.7d</v>
          </cell>
          <cell r="B134" t="str">
            <v>Nh©n c«ng bËc 2.7/7</v>
          </cell>
          <cell r="C134" t="str">
            <v>C«ng</v>
          </cell>
          <cell r="D134">
            <v>12755</v>
          </cell>
        </row>
        <row r="135">
          <cell r="A135" t="str">
            <v>3d</v>
          </cell>
          <cell r="B135" t="str">
            <v>Nh©n c«ng bËc 3.0/7</v>
          </cell>
          <cell r="C135" t="str">
            <v>C«ng</v>
          </cell>
          <cell r="D135">
            <v>13111</v>
          </cell>
        </row>
        <row r="136">
          <cell r="A136" t="str">
            <v>3.5d</v>
          </cell>
          <cell r="B136" t="str">
            <v>Nh©n c«ng bËc 3.5/7</v>
          </cell>
          <cell r="C136" t="str">
            <v>C«ng</v>
          </cell>
          <cell r="D136">
            <v>13808</v>
          </cell>
        </row>
        <row r="137">
          <cell r="A137" t="str">
            <v>3.7d</v>
          </cell>
          <cell r="B137" t="str">
            <v>Nh©n c«ng bËc 3,7/7</v>
          </cell>
          <cell r="C137" t="str">
            <v>C«ng</v>
          </cell>
          <cell r="D137">
            <v>14088</v>
          </cell>
        </row>
        <row r="138">
          <cell r="A138" t="str">
            <v>4d</v>
          </cell>
          <cell r="B138" t="str">
            <v>Nh©n c«ng bËc 4,0/7</v>
          </cell>
          <cell r="C138" t="str">
            <v>C«ng</v>
          </cell>
          <cell r="D138">
            <v>14506</v>
          </cell>
        </row>
        <row r="139">
          <cell r="A139" t="str">
            <v>4.5d</v>
          </cell>
          <cell r="B139" t="str">
            <v>Nh©n c«ng bËc 4,5/7</v>
          </cell>
          <cell r="C139" t="str">
            <v>C«ng</v>
          </cell>
          <cell r="D139">
            <v>15937</v>
          </cell>
        </row>
        <row r="140">
          <cell r="A140" t="str">
            <v>5d</v>
          </cell>
          <cell r="B140" t="str">
            <v>Nh©n c«ng bËc 5,0/7</v>
          </cell>
          <cell r="C140" t="str">
            <v>C«ng</v>
          </cell>
          <cell r="D140">
            <v>17368</v>
          </cell>
        </row>
        <row r="142">
          <cell r="A142" t="str">
            <v>TRA M¸Y TC</v>
          </cell>
        </row>
        <row r="143">
          <cell r="A143" t="str">
            <v>ottn7t</v>
          </cell>
          <cell r="B143" t="str">
            <v>¤t« t­íi nhùa 7T</v>
          </cell>
          <cell r="C143" t="str">
            <v>Ca</v>
          </cell>
          <cell r="D143">
            <v>745096</v>
          </cell>
        </row>
        <row r="144">
          <cell r="A144" t="str">
            <v>ottn5</v>
          </cell>
          <cell r="B144" t="str">
            <v>¤t« t­íi n­íc 5m3</v>
          </cell>
          <cell r="C144" t="str">
            <v>Ca</v>
          </cell>
          <cell r="D144">
            <v>343052</v>
          </cell>
        </row>
        <row r="145">
          <cell r="A145" t="str">
            <v>ot10t</v>
          </cell>
          <cell r="B145" t="str">
            <v>¤t« tù ®æ10T</v>
          </cell>
          <cell r="C145" t="str">
            <v>Ca</v>
          </cell>
          <cell r="D145">
            <v>525740</v>
          </cell>
        </row>
        <row r="146">
          <cell r="A146" t="str">
            <v>ot7t</v>
          </cell>
          <cell r="B146" t="str">
            <v>¤t« tù ®æ7T</v>
          </cell>
          <cell r="C146" t="str">
            <v>Ca</v>
          </cell>
          <cell r="D146">
            <v>444551</v>
          </cell>
        </row>
        <row r="147">
          <cell r="A147" t="str">
            <v>otbt</v>
          </cell>
          <cell r="B147" t="str">
            <v>¤t« vËn chuyÓn bª t«ng</v>
          </cell>
          <cell r="C147" t="str">
            <v>Ca</v>
          </cell>
          <cell r="D147">
            <v>697345</v>
          </cell>
        </row>
        <row r="148">
          <cell r="A148" t="str">
            <v>dbl25</v>
          </cell>
          <cell r="B148" t="str">
            <v>§Çm b¸nh lèp 25T</v>
          </cell>
          <cell r="C148" t="str">
            <v>Ca</v>
          </cell>
          <cell r="D148">
            <v>505651</v>
          </cell>
        </row>
        <row r="149">
          <cell r="A149" t="str">
            <v>bv</v>
          </cell>
          <cell r="B149" t="str">
            <v>B¬m v÷a XM</v>
          </cell>
          <cell r="C149" t="str">
            <v>Ca</v>
          </cell>
          <cell r="D149">
            <v>125828</v>
          </cell>
        </row>
        <row r="150">
          <cell r="A150" t="str">
            <v>b1,2</v>
          </cell>
          <cell r="B150" t="str">
            <v>Bóa ®ãng 1,2T</v>
          </cell>
          <cell r="C150" t="str">
            <v>Ca</v>
          </cell>
          <cell r="D150">
            <v>583634</v>
          </cell>
        </row>
        <row r="151">
          <cell r="A151" t="str">
            <v>b1,8</v>
          </cell>
          <cell r="B151" t="str">
            <v>Bóa ®ãng 1,8T</v>
          </cell>
          <cell r="C151" t="str">
            <v>Ca</v>
          </cell>
          <cell r="D151">
            <v>764856</v>
          </cell>
        </row>
        <row r="152">
          <cell r="A152" t="str">
            <v>b3,5</v>
          </cell>
          <cell r="B152" t="str">
            <v>Bóa ®ãng 3,5T</v>
          </cell>
          <cell r="C152" t="str">
            <v>Ca</v>
          </cell>
          <cell r="D152">
            <v>1105277</v>
          </cell>
        </row>
        <row r="153">
          <cell r="A153" t="str">
            <v>bn1,2</v>
          </cell>
          <cell r="B153" t="str">
            <v>Bóa 1,2T</v>
          </cell>
          <cell r="C153" t="str">
            <v>Ca</v>
          </cell>
          <cell r="D153">
            <v>583634</v>
          </cell>
        </row>
        <row r="154">
          <cell r="A154" t="str">
            <v>bc</v>
          </cell>
          <cell r="B154" t="str">
            <v>Bóa c¨n</v>
          </cell>
          <cell r="C154" t="str">
            <v>Ca</v>
          </cell>
          <cell r="D154">
            <v>24741</v>
          </cell>
        </row>
        <row r="155">
          <cell r="A155" t="str">
            <v>bk</v>
          </cell>
          <cell r="B155" t="str">
            <v>Bóa khoan VRM</v>
          </cell>
          <cell r="C155" t="str">
            <v>Ca</v>
          </cell>
          <cell r="D155">
            <v>6094532</v>
          </cell>
        </row>
        <row r="156">
          <cell r="A156" t="str">
            <v>r40</v>
          </cell>
          <cell r="B156" t="str">
            <v>Bóa rung 40kw</v>
          </cell>
          <cell r="C156" t="str">
            <v>Ca</v>
          </cell>
          <cell r="D156">
            <v>286054</v>
          </cell>
        </row>
        <row r="157">
          <cell r="A157" t="str">
            <v>c10t</v>
          </cell>
          <cell r="B157" t="str">
            <v>CÈu 10T</v>
          </cell>
          <cell r="C157" t="str">
            <v>Ca</v>
          </cell>
          <cell r="D157">
            <v>615511</v>
          </cell>
        </row>
        <row r="158">
          <cell r="A158" t="str">
            <v>c16t</v>
          </cell>
          <cell r="B158" t="str">
            <v>CÈu 16T</v>
          </cell>
          <cell r="C158" t="str">
            <v>Ca</v>
          </cell>
          <cell r="D158">
            <v>823425</v>
          </cell>
        </row>
        <row r="159">
          <cell r="A159" t="str">
            <v>c25T</v>
          </cell>
          <cell r="B159" t="str">
            <v>CÈu 25T</v>
          </cell>
          <cell r="C159" t="str">
            <v>Ca</v>
          </cell>
          <cell r="D159">
            <v>1148366</v>
          </cell>
        </row>
        <row r="160">
          <cell r="A160" t="str">
            <v>c3t</v>
          </cell>
          <cell r="B160" t="str">
            <v>CÈu 3T</v>
          </cell>
          <cell r="C160" t="str">
            <v>Ca</v>
          </cell>
          <cell r="D160">
            <v>235465</v>
          </cell>
        </row>
        <row r="161">
          <cell r="A161" t="str">
            <v>c5t</v>
          </cell>
          <cell r="B161" t="str">
            <v>CÈu 5T</v>
          </cell>
          <cell r="C161" t="str">
            <v>Ca</v>
          </cell>
          <cell r="D161">
            <v>292034</v>
          </cell>
        </row>
        <row r="162">
          <cell r="A162" t="str">
            <v>c6t</v>
          </cell>
          <cell r="B162" t="str">
            <v>CÈu 6T</v>
          </cell>
          <cell r="C162" t="str">
            <v>Ca</v>
          </cell>
          <cell r="D162">
            <v>357174</v>
          </cell>
        </row>
        <row r="163">
          <cell r="A163" t="str">
            <v>cn30t</v>
          </cell>
          <cell r="B163" t="str">
            <v>CÈu næi 30T</v>
          </cell>
          <cell r="C163" t="str">
            <v>Ca</v>
          </cell>
          <cell r="D163">
            <v>2095200</v>
          </cell>
        </row>
        <row r="164">
          <cell r="A164" t="str">
            <v>cx25t</v>
          </cell>
          <cell r="B164" t="str">
            <v>CÈu xÝch 25T</v>
          </cell>
          <cell r="C164" t="str">
            <v>Ca</v>
          </cell>
          <cell r="D164">
            <v>1120935</v>
          </cell>
        </row>
        <row r="165">
          <cell r="A165" t="str">
            <v>50t</v>
          </cell>
          <cell r="B165" t="str">
            <v>CÈu xÝch 50T</v>
          </cell>
          <cell r="C165" t="str">
            <v>Ca</v>
          </cell>
          <cell r="D165">
            <v>1639226</v>
          </cell>
        </row>
        <row r="166">
          <cell r="A166" t="str">
            <v>80t</v>
          </cell>
          <cell r="B166" t="str">
            <v>CÈu xÝch 80T</v>
          </cell>
          <cell r="C166" t="str">
            <v>Ca</v>
          </cell>
          <cell r="D166">
            <v>2474313</v>
          </cell>
        </row>
        <row r="167">
          <cell r="A167" t="str">
            <v>hp</v>
          </cell>
          <cell r="B167" t="str">
            <v>HÖ phao SH</v>
          </cell>
          <cell r="C167" t="str">
            <v>Ca</v>
          </cell>
          <cell r="D167">
            <v>100844</v>
          </cell>
        </row>
        <row r="168">
          <cell r="A168" t="str">
            <v>k250</v>
          </cell>
          <cell r="B168" t="str">
            <v>KÝch 250T</v>
          </cell>
          <cell r="C168" t="str">
            <v>Ca</v>
          </cell>
          <cell r="D168">
            <v>86813</v>
          </cell>
        </row>
        <row r="169">
          <cell r="A169" t="str">
            <v>k500</v>
          </cell>
          <cell r="B169" t="str">
            <v>KÝch 500T</v>
          </cell>
          <cell r="C169" t="str">
            <v>Ca</v>
          </cell>
          <cell r="D169">
            <v>102248</v>
          </cell>
        </row>
        <row r="170">
          <cell r="A170" t="str">
            <v>k50</v>
          </cell>
          <cell r="B170" t="str">
            <v>KÝch 50T</v>
          </cell>
          <cell r="C170" t="str">
            <v>Ca</v>
          </cell>
          <cell r="D170">
            <v>50530</v>
          </cell>
        </row>
        <row r="171">
          <cell r="A171" t="str">
            <v>l8.5</v>
          </cell>
          <cell r="B171" t="str">
            <v>Lu 8.5T</v>
          </cell>
          <cell r="C171" t="str">
            <v>Ca</v>
          </cell>
          <cell r="D171">
            <v>252823</v>
          </cell>
        </row>
        <row r="172">
          <cell r="A172" t="str">
            <v>l10</v>
          </cell>
          <cell r="B172" t="str">
            <v>Lu 10T</v>
          </cell>
          <cell r="C172" t="str">
            <v>Ca</v>
          </cell>
          <cell r="D172">
            <v>288922</v>
          </cell>
        </row>
        <row r="173">
          <cell r="A173" t="str">
            <v>lbl16</v>
          </cell>
          <cell r="B173" t="str">
            <v>Lu b¸nh lèp 16T</v>
          </cell>
          <cell r="C173" t="str">
            <v>Ca</v>
          </cell>
          <cell r="D173">
            <v>432053</v>
          </cell>
        </row>
        <row r="174">
          <cell r="A174" t="str">
            <v>lr25</v>
          </cell>
          <cell r="B174" t="str">
            <v>Lu rung 25T</v>
          </cell>
          <cell r="C174" t="str">
            <v>Ca</v>
          </cell>
          <cell r="D174">
            <v>928648</v>
          </cell>
        </row>
        <row r="175">
          <cell r="A175" t="str">
            <v>bn1,2</v>
          </cell>
          <cell r="B175" t="str">
            <v>Bóa 1,2T</v>
          </cell>
          <cell r="C175" t="str">
            <v>Ca</v>
          </cell>
          <cell r="D175">
            <v>583634</v>
          </cell>
        </row>
        <row r="176">
          <cell r="A176" t="str">
            <v>mdgn</v>
          </cell>
          <cell r="B176" t="str">
            <v>M¸y ®µo gµu ngo¹m 1.5m3</v>
          </cell>
          <cell r="C176" t="str">
            <v>Ca</v>
          </cell>
          <cell r="D176">
            <v>429569</v>
          </cell>
        </row>
        <row r="177">
          <cell r="A177" t="str">
            <v>md&lt;=0,8</v>
          </cell>
          <cell r="B177" t="str">
            <v>M¸y ®µo&lt;=0.8m3</v>
          </cell>
          <cell r="C177" t="str">
            <v>Ca</v>
          </cell>
          <cell r="D177">
            <v>705849</v>
          </cell>
        </row>
        <row r="178">
          <cell r="A178" t="str">
            <v>md25</v>
          </cell>
          <cell r="B178" t="str">
            <v>M¸y ®Çm 25T</v>
          </cell>
          <cell r="C178" t="str">
            <v>Ca</v>
          </cell>
          <cell r="D178">
            <v>505651</v>
          </cell>
        </row>
        <row r="179">
          <cell r="A179" t="str">
            <v>md9</v>
          </cell>
          <cell r="B179" t="str">
            <v>M¸y ®Çm 9T</v>
          </cell>
          <cell r="C179" t="str">
            <v>Ca</v>
          </cell>
          <cell r="D179">
            <v>443844</v>
          </cell>
        </row>
        <row r="180">
          <cell r="A180" t="str">
            <v>db1</v>
          </cell>
          <cell r="B180" t="str">
            <v>M¸y ®Çm bµn 1KW</v>
          </cell>
          <cell r="C180" t="str">
            <v>Ca</v>
          </cell>
          <cell r="D180">
            <v>32525</v>
          </cell>
        </row>
        <row r="181">
          <cell r="A181" t="str">
            <v>dd</v>
          </cell>
          <cell r="B181" t="str">
            <v>M¸y ®Çm dïi 1.5KW</v>
          </cell>
          <cell r="C181" t="str">
            <v>Ca</v>
          </cell>
          <cell r="D181">
            <v>37456</v>
          </cell>
        </row>
        <row r="182">
          <cell r="A182" t="str">
            <v>mbbt50</v>
          </cell>
          <cell r="B182" t="str">
            <v>M¸y b¬m bª t«ng 50m3/h</v>
          </cell>
          <cell r="C182" t="str">
            <v>Ca</v>
          </cell>
          <cell r="D182">
            <v>1433318</v>
          </cell>
        </row>
        <row r="183">
          <cell r="A183" t="str">
            <v>mb200</v>
          </cell>
          <cell r="B183" t="str">
            <v>M¸y b¬m 200m3/h</v>
          </cell>
          <cell r="C183" t="str">
            <v>Ca</v>
          </cell>
          <cell r="D183">
            <v>466499</v>
          </cell>
        </row>
        <row r="184">
          <cell r="A184" t="str">
            <v>b20</v>
          </cell>
          <cell r="B184" t="str">
            <v>M¸y b¬m n­íc 20cv</v>
          </cell>
          <cell r="C184" t="str">
            <v>Ca</v>
          </cell>
          <cell r="D184">
            <v>140009</v>
          </cell>
        </row>
        <row r="185">
          <cell r="A185" t="str">
            <v>b20k</v>
          </cell>
          <cell r="B185" t="str">
            <v>M¸y b¬m n­íc 20kw</v>
          </cell>
          <cell r="C185" t="str">
            <v>Ca</v>
          </cell>
          <cell r="D185">
            <v>107630</v>
          </cell>
        </row>
        <row r="186">
          <cell r="A186" t="str">
            <v>b75</v>
          </cell>
          <cell r="B186" t="str">
            <v>M¸y b¬m n­íc 75cv</v>
          </cell>
          <cell r="C186" t="str">
            <v>Ca</v>
          </cell>
          <cell r="D186">
            <v>466499</v>
          </cell>
        </row>
        <row r="187">
          <cell r="A187" t="str">
            <v>mbv</v>
          </cell>
          <cell r="B187" t="str">
            <v>M¸y phun v÷a xi m¨ng</v>
          </cell>
          <cell r="C187" t="str">
            <v>Ca</v>
          </cell>
          <cell r="D187">
            <v>125828</v>
          </cell>
        </row>
        <row r="188">
          <cell r="A188" t="str">
            <v>mb</v>
          </cell>
          <cell r="B188" t="str">
            <v>M¸y bµo</v>
          </cell>
          <cell r="C188" t="str">
            <v>Ca</v>
          </cell>
          <cell r="D188">
            <v>36492</v>
          </cell>
        </row>
        <row r="189">
          <cell r="A189" t="str">
            <v>mo</v>
          </cell>
          <cell r="B189" t="str">
            <v>M¸y c¾t «xy axetylen</v>
          </cell>
          <cell r="C189" t="str">
            <v>Ca</v>
          </cell>
          <cell r="D189">
            <v>19281</v>
          </cell>
        </row>
        <row r="190">
          <cell r="A190" t="str">
            <v>mcc</v>
          </cell>
          <cell r="B190" t="str">
            <v>M¸y c¾t c¸p</v>
          </cell>
          <cell r="C190" t="str">
            <v>Ca</v>
          </cell>
          <cell r="D190">
            <v>35457</v>
          </cell>
        </row>
        <row r="191">
          <cell r="A191" t="str">
            <v>cg</v>
          </cell>
          <cell r="B191" t="str">
            <v>M¸y c¾t èng</v>
          </cell>
          <cell r="C191" t="str">
            <v>Ca</v>
          </cell>
          <cell r="D191">
            <v>46496</v>
          </cell>
        </row>
        <row r="192">
          <cell r="A192" t="str">
            <v>cth</v>
          </cell>
          <cell r="B192" t="str">
            <v>M¸y c¾t thÐp</v>
          </cell>
          <cell r="C192" t="str">
            <v>Ca</v>
          </cell>
          <cell r="D192">
            <v>164322</v>
          </cell>
        </row>
        <row r="193">
          <cell r="A193" t="str">
            <v>cu</v>
          </cell>
          <cell r="B193" t="str">
            <v>M¸y c¾t uèn cèt thÐp</v>
          </cell>
          <cell r="C193" t="str">
            <v>Ca</v>
          </cell>
          <cell r="D193">
            <v>39789</v>
          </cell>
        </row>
        <row r="194">
          <cell r="A194" t="str">
            <v>cong</v>
          </cell>
          <cell r="B194" t="str">
            <v>M¸y cuèn èng</v>
          </cell>
          <cell r="C194" t="str">
            <v>Ca</v>
          </cell>
          <cell r="D194">
            <v>43589</v>
          </cell>
        </row>
        <row r="195">
          <cell r="A195" t="str">
            <v>h23</v>
          </cell>
          <cell r="B195" t="str">
            <v>M¸y hµn 23KW</v>
          </cell>
          <cell r="C195" t="str">
            <v>Ca</v>
          </cell>
          <cell r="D195">
            <v>77338</v>
          </cell>
        </row>
        <row r="196">
          <cell r="A196" t="str">
            <v>m#</v>
          </cell>
          <cell r="B196" t="str">
            <v>M¸y kh¸c</v>
          </cell>
          <cell r="C196" t="str">
            <v>%</v>
          </cell>
        </row>
        <row r="197">
          <cell r="A197" t="str">
            <v>mk4.5</v>
          </cell>
          <cell r="B197" t="str">
            <v>M¸y khoan 4.5kw</v>
          </cell>
          <cell r="C197" t="str">
            <v>Ca</v>
          </cell>
          <cell r="D197">
            <v>72334</v>
          </cell>
        </row>
        <row r="198">
          <cell r="A198" t="str">
            <v>k</v>
          </cell>
          <cell r="B198" t="str">
            <v>M¸y khoan s¾t cÇm tay</v>
          </cell>
          <cell r="C198" t="str">
            <v>Ca</v>
          </cell>
          <cell r="D198">
            <v>23017</v>
          </cell>
        </row>
        <row r="199">
          <cell r="A199" t="str">
            <v>l8.5</v>
          </cell>
          <cell r="B199" t="str">
            <v>M¸y lu 8.5T</v>
          </cell>
          <cell r="C199" t="str">
            <v>Ca</v>
          </cell>
          <cell r="D199">
            <v>252823</v>
          </cell>
        </row>
        <row r="200">
          <cell r="A200" t="str">
            <v>mlc</v>
          </cell>
          <cell r="B200" t="str">
            <v>M¸y luån c¸p 15Kw</v>
          </cell>
          <cell r="C200" t="str">
            <v>Ca</v>
          </cell>
          <cell r="D200">
            <v>211837</v>
          </cell>
        </row>
        <row r="201">
          <cell r="A201" t="str">
            <v>nk</v>
          </cell>
          <cell r="B201" t="str">
            <v>M¸y nÐn khÝ 10m3/ph</v>
          </cell>
          <cell r="C201" t="str">
            <v>Ca</v>
          </cell>
          <cell r="D201">
            <v>387267</v>
          </cell>
        </row>
        <row r="202">
          <cell r="A202" t="str">
            <v>nk6m3/ph</v>
          </cell>
          <cell r="B202" t="str">
            <v>M¸y nÐn khÝ 6m3/ph</v>
          </cell>
          <cell r="C202" t="str">
            <v>Ca</v>
          </cell>
          <cell r="D202">
            <v>315177</v>
          </cell>
        </row>
        <row r="203">
          <cell r="A203" t="str">
            <v>nk4m3/ph</v>
          </cell>
          <cell r="B203" t="str">
            <v>M¸y nÐn khÝ 4m3/ph</v>
          </cell>
          <cell r="C203" t="str">
            <v>Ca</v>
          </cell>
          <cell r="D203">
            <v>256159</v>
          </cell>
        </row>
        <row r="204">
          <cell r="A204" t="str">
            <v>nk3</v>
          </cell>
          <cell r="B204" t="str">
            <v>M¸y nÐn khÝ ch¹y b»ng §c¬ ®iÖn 300m3/h</v>
          </cell>
          <cell r="C204" t="str">
            <v>Ca</v>
          </cell>
          <cell r="D204">
            <v>265934</v>
          </cell>
        </row>
        <row r="205">
          <cell r="A205" t="str">
            <v>nk6</v>
          </cell>
          <cell r="B205" t="str">
            <v>M¸y nÐn khÝ ch¹y b»ng §c¬ ®iÖn 600m3/h</v>
          </cell>
          <cell r="C205" t="str">
            <v>Ca</v>
          </cell>
          <cell r="D205">
            <v>427871</v>
          </cell>
        </row>
        <row r="206">
          <cell r="A206" t="str">
            <v>mu110</v>
          </cell>
          <cell r="B206" t="str">
            <v>M¸y ñi 110cv</v>
          </cell>
          <cell r="C206" t="str">
            <v>Ca</v>
          </cell>
          <cell r="D206">
            <v>669348</v>
          </cell>
        </row>
        <row r="207">
          <cell r="A207" t="str">
            <v>mu140</v>
          </cell>
          <cell r="B207" t="str">
            <v>M¸y ñi 140cv</v>
          </cell>
          <cell r="C207" t="str">
            <v>Ca</v>
          </cell>
          <cell r="D207">
            <v>865868</v>
          </cell>
        </row>
        <row r="208">
          <cell r="A208" t="str">
            <v>mr</v>
          </cell>
          <cell r="B208" t="str">
            <v>M¸y r¶i 20T/h</v>
          </cell>
          <cell r="C208" t="str">
            <v>Ca</v>
          </cell>
          <cell r="D208">
            <v>643252</v>
          </cell>
        </row>
        <row r="209">
          <cell r="A209" t="str">
            <v>mr50</v>
          </cell>
          <cell r="B209" t="str">
            <v>M¸y r¶I 50-60m3/h</v>
          </cell>
          <cell r="C209" t="str">
            <v>Ca</v>
          </cell>
          <cell r="D209">
            <v>1177680</v>
          </cell>
        </row>
        <row r="210">
          <cell r="A210" t="str">
            <v>msr</v>
          </cell>
          <cell r="B210" t="str">
            <v>M¸y sµng rung</v>
          </cell>
          <cell r="C210" t="str">
            <v>Ca</v>
          </cell>
          <cell r="D210">
            <v>591646</v>
          </cell>
        </row>
        <row r="211">
          <cell r="A211" t="str">
            <v>ms110</v>
          </cell>
          <cell r="B211" t="str">
            <v>M¸y san 110cv</v>
          </cell>
          <cell r="C211" t="str">
            <v>Ca</v>
          </cell>
          <cell r="D211">
            <v>584271</v>
          </cell>
        </row>
        <row r="212">
          <cell r="A212" t="str">
            <v>250l</v>
          </cell>
          <cell r="B212" t="str">
            <v>M¸y trén 250l</v>
          </cell>
          <cell r="C212" t="str">
            <v>Ca</v>
          </cell>
          <cell r="D212">
            <v>96272</v>
          </cell>
        </row>
        <row r="213">
          <cell r="A213" t="str">
            <v>mtdd</v>
          </cell>
          <cell r="B213" t="str">
            <v>M¸y trén dung dÞch Bent«nic</v>
          </cell>
          <cell r="C213" t="str">
            <v>Ca</v>
          </cell>
          <cell r="D213">
            <v>233437</v>
          </cell>
        </row>
        <row r="214">
          <cell r="A214" t="str">
            <v>80l</v>
          </cell>
          <cell r="B214" t="str">
            <v>M¸y trén v÷a 80l</v>
          </cell>
          <cell r="C214" t="str">
            <v>Ca</v>
          </cell>
          <cell r="D214">
            <v>45294</v>
          </cell>
        </row>
        <row r="215">
          <cell r="A215" t="str">
            <v>vt.</v>
          </cell>
          <cell r="B215" t="str">
            <v>M¸y vËn th¨ng 0,8T</v>
          </cell>
          <cell r="C215" t="str">
            <v>Ca</v>
          </cell>
          <cell r="D215">
            <v>54495</v>
          </cell>
        </row>
        <row r="216">
          <cell r="A216" t="str">
            <v>mx0.6</v>
          </cell>
          <cell r="B216" t="str">
            <v>M¸y xóc 0.6m3</v>
          </cell>
          <cell r="C216" t="str">
            <v>Ca</v>
          </cell>
          <cell r="D216">
            <v>469958</v>
          </cell>
        </row>
        <row r="217">
          <cell r="A217" t="str">
            <v>pl3</v>
          </cell>
          <cell r="B217" t="str">
            <v>Pal¨ng xÝch 3T</v>
          </cell>
          <cell r="C217" t="str">
            <v>Ca</v>
          </cell>
          <cell r="D217">
            <v>90447</v>
          </cell>
        </row>
        <row r="218">
          <cell r="A218" t="str">
            <v>200t</v>
          </cell>
          <cell r="B218" t="str">
            <v>Sµ lan 200T</v>
          </cell>
          <cell r="C218" t="str">
            <v>Ca</v>
          </cell>
          <cell r="D218">
            <v>325023</v>
          </cell>
        </row>
        <row r="219">
          <cell r="A219" t="str">
            <v>400t</v>
          </cell>
          <cell r="B219" t="str">
            <v>Sµ lan 400T</v>
          </cell>
          <cell r="C219" t="str">
            <v>Ca</v>
          </cell>
          <cell r="D219">
            <v>670875</v>
          </cell>
        </row>
        <row r="220">
          <cell r="A220" t="str">
            <v>150cv</v>
          </cell>
          <cell r="B220" t="str">
            <v>Tµu kÐo 150cv</v>
          </cell>
          <cell r="C220" t="str">
            <v>Ca</v>
          </cell>
          <cell r="D220">
            <v>775474</v>
          </cell>
        </row>
        <row r="221">
          <cell r="A221" t="str">
            <v>toi5</v>
          </cell>
          <cell r="B221" t="str">
            <v>Têi ®iÖn 5T</v>
          </cell>
          <cell r="C221" t="str">
            <v>Ca</v>
          </cell>
          <cell r="D221">
            <v>70440</v>
          </cell>
        </row>
        <row r="222">
          <cell r="A222" t="str">
            <v>tbtdbt</v>
          </cell>
          <cell r="B222" t="str">
            <v>ThiÕt bÞ treo ®óc bª t«ng</v>
          </cell>
          <cell r="C222" t="str">
            <v>Ca</v>
          </cell>
          <cell r="D222">
            <v>3540279</v>
          </cell>
        </row>
        <row r="223">
          <cell r="A223" t="str">
            <v>tt20-25</v>
          </cell>
          <cell r="B223" t="str">
            <v>Tr¹m trén BTN 20-25T/h</v>
          </cell>
          <cell r="C223" t="str">
            <v>Ca</v>
          </cell>
          <cell r="D223">
            <v>5156262</v>
          </cell>
        </row>
        <row r="224">
          <cell r="A224">
            <v>60</v>
          </cell>
          <cell r="B224" t="str">
            <v>Tr¹m trén bª t«ng 60m3/h</v>
          </cell>
          <cell r="C224" t="str">
            <v>Ca</v>
          </cell>
          <cell r="D224">
            <v>1618214</v>
          </cell>
        </row>
        <row r="225">
          <cell r="A225" t="str">
            <v>xdk+m</v>
          </cell>
          <cell r="B225" t="str">
            <v>Xe ®Çu kÐo vµ moãc</v>
          </cell>
          <cell r="C225" t="str">
            <v>Ca</v>
          </cell>
          <cell r="D225">
            <v>582634</v>
          </cell>
        </row>
        <row r="226">
          <cell r="A226" t="str">
            <v>ld</v>
          </cell>
          <cell r="B226" t="str">
            <v>Xe lao dÇm</v>
          </cell>
          <cell r="C226" t="str">
            <v>Ca</v>
          </cell>
          <cell r="D226">
            <v>2382049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ục tiêu vị trí"/>
      <sheetName val="layout vị trí"/>
      <sheetName val="Danh sách theo đề thi"/>
    </sheetNames>
    <sheetDataSet>
      <sheetData sheetId="0"/>
      <sheetData sheetId="1"/>
      <sheetData sheetId="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ục tiêu vị trí"/>
      <sheetName val="layout vị trí"/>
      <sheetName val="Danh sách theo đề th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06.11."/>
      <sheetName val="Sheet1"/>
      <sheetName val="data"/>
      <sheetName val="Sheet4"/>
      <sheetName val="Sheet6"/>
      <sheetName val="2014"/>
      <sheetName val="Theo doi giao nhan"/>
      <sheetName val="Sheet2"/>
      <sheetName val="Sheet3"/>
      <sheetName val="TVL"/>
      <sheetName val="Ten hang"/>
      <sheetName val="予算"/>
      <sheetName val="KH Key"/>
      <sheetName val="SoKTMay"/>
      <sheetName val="DNXH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A Cường (Xa la)</v>
          </cell>
          <cell r="D1" t="str">
            <v>Áp cao</v>
          </cell>
        </row>
        <row r="2">
          <cell r="D2" t="str">
            <v>Áp thấp</v>
          </cell>
        </row>
        <row r="3">
          <cell r="D3" t="str">
            <v>Bút TDS</v>
          </cell>
        </row>
        <row r="4">
          <cell r="D4" t="str">
            <v>Bình áp</v>
          </cell>
        </row>
        <row r="5">
          <cell r="D5" t="str">
            <v>Bơm 8369</v>
          </cell>
        </row>
        <row r="6">
          <cell r="D6" t="str">
            <v>Bơm 8367</v>
          </cell>
        </row>
        <row r="7">
          <cell r="D7" t="str">
            <v>Bơm 9200</v>
          </cell>
        </row>
        <row r="8">
          <cell r="D8" t="str">
            <v>Bơm DY</v>
          </cell>
        </row>
        <row r="9">
          <cell r="D9" t="str">
            <v>Bơm CCK</v>
          </cell>
        </row>
        <row r="10">
          <cell r="D10" t="str">
            <v>Bơm khác</v>
          </cell>
        </row>
        <row r="11">
          <cell r="D11" t="str">
            <v>Bơm K</v>
          </cell>
        </row>
        <row r="12">
          <cell r="D12" t="str">
            <v>Cốc 10"</v>
          </cell>
        </row>
        <row r="13">
          <cell r="D13" t="str">
            <v>Cốc 20''</v>
          </cell>
        </row>
        <row r="14">
          <cell r="D14" t="str">
            <v>CTO</v>
          </cell>
        </row>
        <row r="15">
          <cell r="D15" t="str">
            <v>Cây nước</v>
          </cell>
        </row>
        <row r="16">
          <cell r="D16" t="str">
            <v>Đầu bơm</v>
          </cell>
        </row>
        <row r="17">
          <cell r="D17" t="str">
            <v>Đầu máy</v>
          </cell>
        </row>
        <row r="18">
          <cell r="D18" t="str">
            <v>Đồng hồ</v>
          </cell>
        </row>
        <row r="19">
          <cell r="D19" t="str">
            <v>Flow 300</v>
          </cell>
        </row>
        <row r="20">
          <cell r="D20" t="str">
            <v>Lõi lọc</v>
          </cell>
        </row>
        <row r="21">
          <cell r="D21" t="str">
            <v>Màng 100</v>
          </cell>
        </row>
        <row r="22">
          <cell r="D22" t="str">
            <v>Màng 50</v>
          </cell>
        </row>
        <row r="23">
          <cell r="D23" t="str">
            <v>Màng CN</v>
          </cell>
        </row>
        <row r="24">
          <cell r="D24" t="str">
            <v>Nguồn 24v</v>
          </cell>
        </row>
        <row r="25">
          <cell r="D25" t="str">
            <v>Nguồn 36v</v>
          </cell>
        </row>
        <row r="26">
          <cell r="D26" t="str">
            <v>T33</v>
          </cell>
        </row>
        <row r="27">
          <cell r="D27" t="str">
            <v>Tên vật tư</v>
          </cell>
        </row>
        <row r="28">
          <cell r="D28" t="str">
            <v>Thân  bơm</v>
          </cell>
        </row>
        <row r="29">
          <cell r="D29" t="str">
            <v>Van 1 chiều</v>
          </cell>
        </row>
        <row r="30">
          <cell r="D30" t="str">
            <v>Van điện từ</v>
          </cell>
        </row>
        <row r="31">
          <cell r="D31" t="str">
            <v>Van điện từ 3/8</v>
          </cell>
        </row>
        <row r="32">
          <cell r="D32" t="str">
            <v>Van bình áp</v>
          </cell>
        </row>
        <row r="33">
          <cell r="D33" t="str">
            <v>Van 4 cửa</v>
          </cell>
        </row>
        <row r="34">
          <cell r="D34" t="str">
            <v>Vật tư khác</v>
          </cell>
        </row>
        <row r="35">
          <cell r="D35" t="str">
            <v>Vòi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Tra_bang"/>
      <sheetName val="Mục tiêu vị trí"/>
      <sheetName val="Huong dan su dung"/>
      <sheetName val="data"/>
      <sheetName val="Sheet1"/>
      <sheetName val="Danh_sach"/>
      <sheetName val="予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Tra_bang"/>
      <sheetName val="Mục tiêu vị trí"/>
      <sheetName val="Huong dan su dung"/>
      <sheetName val="data"/>
      <sheetName val="Sheet1"/>
      <sheetName val="Danh_sach"/>
      <sheetName val="予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VLIEU"/>
      <sheetName val="CVC"/>
      <sheetName val="PTDG"/>
      <sheetName val="DTCT"/>
      <sheetName val="th"/>
      <sheetName val="KSTK"/>
      <sheetName val="HLM"/>
      <sheetName val="denbu"/>
      <sheetName val="trabang"/>
      <sheetName val="VCTbi"/>
      <sheetName val="hephao"/>
      <sheetName val="Sheet1"/>
      <sheetName val="T.Tinh"/>
    </sheetNames>
    <sheetDataSet>
      <sheetData sheetId="0"/>
      <sheetData sheetId="1"/>
      <sheetData sheetId="2"/>
      <sheetData sheetId="3">
        <row r="7">
          <cell r="A7">
            <v>3</v>
          </cell>
        </row>
        <row r="8">
          <cell r="A8">
            <v>12</v>
          </cell>
        </row>
        <row r="13">
          <cell r="A13">
            <v>14</v>
          </cell>
        </row>
        <row r="14">
          <cell r="A14">
            <v>21</v>
          </cell>
        </row>
        <row r="15">
          <cell r="A15">
            <v>23</v>
          </cell>
        </row>
        <row r="16">
          <cell r="A16">
            <v>18</v>
          </cell>
        </row>
        <row r="18">
          <cell r="A18">
            <v>25</v>
          </cell>
        </row>
        <row r="19">
          <cell r="A19">
            <v>27</v>
          </cell>
        </row>
        <row r="20">
          <cell r="A20">
            <v>29</v>
          </cell>
        </row>
        <row r="21">
          <cell r="A21">
            <v>130</v>
          </cell>
        </row>
        <row r="22">
          <cell r="A22">
            <v>97</v>
          </cell>
        </row>
        <row r="29">
          <cell r="A29">
            <v>30</v>
          </cell>
        </row>
        <row r="30">
          <cell r="A30">
            <v>33</v>
          </cell>
        </row>
        <row r="31">
          <cell r="A31">
            <v>41</v>
          </cell>
        </row>
        <row r="32">
          <cell r="A32">
            <v>97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54</v>
          </cell>
        </row>
        <row r="37">
          <cell r="A37">
            <v>36</v>
          </cell>
        </row>
        <row r="38">
          <cell r="A38">
            <v>97</v>
          </cell>
        </row>
        <row r="40">
          <cell r="A40">
            <v>135</v>
          </cell>
        </row>
        <row r="41">
          <cell r="A41">
            <v>136</v>
          </cell>
        </row>
        <row r="42">
          <cell r="A42">
            <v>137</v>
          </cell>
        </row>
        <row r="43">
          <cell r="A43">
            <v>134</v>
          </cell>
        </row>
        <row r="44">
          <cell r="A44">
            <v>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KSTK"/>
      <sheetName val="KLNT"/>
      <sheetName val="Sheet2"/>
      <sheetName val="trabang"/>
      <sheetName val="Dg Dchat"/>
      <sheetName val="Dg Dhinh"/>
      <sheetName val="TVLIEU"/>
      <sheetName val="GTXL"/>
      <sheetName val="Bao gia"/>
      <sheetName val="Trabang-TPhuoc"/>
      <sheetName val="00000000"/>
      <sheetName val="XXXXXXXX"/>
      <sheetName val="XXXXXXX0"/>
      <sheetName val="XXXXXXX1"/>
      <sheetName val="XXXXXXX2"/>
      <sheetName val="XL4Poppy"/>
      <sheetName val="Nghiem thu"/>
      <sheetName val="KS duong"/>
      <sheetName val="Sheet13"/>
      <sheetName val="DTDD"/>
      <sheetName val="DTCD"/>
      <sheetName val="DTDD2003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15"/>
      <sheetName val="Sheet3"/>
      <sheetName val="XL4Test5"/>
      <sheetName val="Congty"/>
      <sheetName val="VPPN"/>
      <sheetName val="XN74"/>
      <sheetName val="XN54"/>
      <sheetName val="XN33"/>
      <sheetName val="NK96"/>
      <sheetName val="Sheet6"/>
      <sheetName val="tong hop"/>
      <sheetName val="phan tich DG"/>
      <sheetName val="gia vat lieu"/>
      <sheetName val="gia xe may"/>
      <sheetName val="gia nhan cong"/>
      <sheetName val=" quy I-2005"/>
      <sheetName val="Quy 2- 2005 "/>
      <sheetName val="Quy III- 2005 "/>
      <sheetName val="Quy 4- 2005"/>
      <sheetName val="THCT"/>
      <sheetName val="Thuc thanh"/>
      <sheetName val="NXT T.bi"/>
      <sheetName val="BC NXT phone"/>
      <sheetName val="KHAI THUE"/>
      <sheetName val="BC TH SD HOA DON"/>
      <sheetName val="Mua vào HD TT"/>
      <sheetName val="Mua vao 5%"/>
      <sheetName val="BK MUA VAO 10%"/>
      <sheetName val="BK BAN RA"/>
      <sheetName val="Du_toan"/>
      <sheetName val="NCVL"/>
      <sheetName val="Duoi_phu_phi"/>
      <sheetName val="Thong_ke_thanh_toan_VL"/>
      <sheetName val="Thong_ke_thanh_toan_VL (2)"/>
      <sheetName val="dtct cong"/>
      <sheetName val="TSO_CHUNG"/>
      <sheetName val="JS duong"/>
      <sheetName val="TT04"/>
      <sheetName val="gvl"/>
      <sheetName val="Bao gêa"/>
      <sheetName val="S(eet12"/>
      <sheetName val="S(eet3"/>
      <sheetName val="Names"/>
      <sheetName val="TH-XL"/>
      <sheetName val=""/>
      <sheetName val="35KV gia mo"/>
      <sheetName val="0,4KV -TBA1"/>
      <sheetName val="0,4KV - TBA2"/>
      <sheetName val="TBA"/>
      <sheetName val="Sheet8"/>
      <sheetName val="Trabang-ၔPhuoc"/>
      <sheetName val="SUMMARY"/>
      <sheetName val="VL"/>
      <sheetName val="Tai khoan"/>
      <sheetName val="3;ËV gia mo"/>
      <sheetName val="Gia thanh"/>
      <sheetName val="_x0013_heet13"/>
      <sheetName val="Shaet12"/>
      <sheetName val="T.Tinh"/>
      <sheetName val="_x005f_x0013_heet13"/>
      <sheetName val="SQ111"/>
      <sheetName val="tra-vat-lieu"/>
      <sheetName val="_x005f_x005f_x005f_x0013_heet13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§M</v>
          </cell>
        </row>
        <row r="8">
          <cell r="A8">
            <v>41</v>
          </cell>
        </row>
        <row r="9">
          <cell r="A9">
            <v>42</v>
          </cell>
        </row>
        <row r="10">
          <cell r="A10">
            <v>43</v>
          </cell>
        </row>
        <row r="11">
          <cell r="A11">
            <v>44</v>
          </cell>
        </row>
        <row r="12">
          <cell r="A12">
            <v>45</v>
          </cell>
        </row>
        <row r="13">
          <cell r="A13">
            <v>46</v>
          </cell>
        </row>
        <row r="14">
          <cell r="A14">
            <v>47</v>
          </cell>
        </row>
        <row r="15">
          <cell r="A15">
            <v>48</v>
          </cell>
        </row>
        <row r="16">
          <cell r="A16">
            <v>49</v>
          </cell>
        </row>
        <row r="17">
          <cell r="A17">
            <v>50</v>
          </cell>
        </row>
        <row r="18">
          <cell r="A18">
            <v>51</v>
          </cell>
        </row>
        <row r="19">
          <cell r="A19">
            <v>52</v>
          </cell>
        </row>
        <row r="20">
          <cell r="A20">
            <v>56</v>
          </cell>
        </row>
        <row r="21">
          <cell r="A21">
            <v>57</v>
          </cell>
        </row>
        <row r="22">
          <cell r="A22">
            <v>58</v>
          </cell>
        </row>
        <row r="23">
          <cell r="A23">
            <v>72</v>
          </cell>
        </row>
        <row r="24">
          <cell r="A24">
            <v>71</v>
          </cell>
        </row>
        <row r="25">
          <cell r="A25">
            <v>73</v>
          </cell>
        </row>
        <row r="26">
          <cell r="A26">
            <v>134</v>
          </cell>
        </row>
        <row r="27">
          <cell r="A27">
            <v>90</v>
          </cell>
        </row>
        <row r="28">
          <cell r="A28">
            <v>37</v>
          </cell>
        </row>
        <row r="29">
          <cell r="A29">
            <v>3</v>
          </cell>
        </row>
        <row r="30">
          <cell r="A30">
            <v>129</v>
          </cell>
        </row>
        <row r="31">
          <cell r="A31">
            <v>84</v>
          </cell>
        </row>
        <row r="32">
          <cell r="A32">
            <v>75</v>
          </cell>
        </row>
        <row r="33">
          <cell r="A33">
            <v>108</v>
          </cell>
        </row>
        <row r="34">
          <cell r="A34">
            <v>109</v>
          </cell>
        </row>
        <row r="35">
          <cell r="A35">
            <v>84</v>
          </cell>
        </row>
        <row r="36">
          <cell r="A36">
            <v>85</v>
          </cell>
        </row>
        <row r="37">
          <cell r="A37">
            <v>86</v>
          </cell>
        </row>
        <row r="38">
          <cell r="A38">
            <v>87</v>
          </cell>
        </row>
        <row r="39">
          <cell r="A39">
            <v>89</v>
          </cell>
        </row>
        <row r="40">
          <cell r="A40">
            <v>88</v>
          </cell>
        </row>
        <row r="41">
          <cell r="A41">
            <v>110</v>
          </cell>
        </row>
        <row r="43">
          <cell r="A43">
            <v>54</v>
          </cell>
        </row>
        <row r="44">
          <cell r="A44">
            <v>55</v>
          </cell>
        </row>
        <row r="45">
          <cell r="A45">
            <v>63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133</v>
          </cell>
        </row>
        <row r="49">
          <cell r="A49">
            <v>134</v>
          </cell>
        </row>
        <row r="50">
          <cell r="A50">
            <v>65</v>
          </cell>
        </row>
        <row r="51">
          <cell r="A51">
            <v>69</v>
          </cell>
        </row>
        <row r="52">
          <cell r="A52">
            <v>68</v>
          </cell>
        </row>
        <row r="53">
          <cell r="A53">
            <v>70</v>
          </cell>
        </row>
        <row r="54">
          <cell r="A54">
            <v>0</v>
          </cell>
        </row>
        <row r="55">
          <cell r="A55" t="str">
            <v>VL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19</v>
          </cell>
        </row>
        <row r="62">
          <cell r="A62">
            <v>20</v>
          </cell>
        </row>
        <row r="63">
          <cell r="A63">
            <v>53</v>
          </cell>
        </row>
        <row r="64">
          <cell r="A64">
            <v>22</v>
          </cell>
        </row>
        <row r="65">
          <cell r="A65">
            <v>53</v>
          </cell>
        </row>
        <row r="66">
          <cell r="A66">
            <v>3</v>
          </cell>
        </row>
        <row r="67">
          <cell r="A67">
            <v>28</v>
          </cell>
        </row>
        <row r="68">
          <cell r="A68">
            <v>1</v>
          </cell>
        </row>
        <row r="69">
          <cell r="A69">
            <v>2</v>
          </cell>
        </row>
        <row r="70">
          <cell r="A70">
            <v>31</v>
          </cell>
        </row>
        <row r="71">
          <cell r="A71">
            <v>39</v>
          </cell>
        </row>
        <row r="72">
          <cell r="A72">
            <v>40</v>
          </cell>
        </row>
        <row r="73">
          <cell r="A73">
            <v>55</v>
          </cell>
        </row>
        <row r="74">
          <cell r="A74">
            <v>38</v>
          </cell>
        </row>
        <row r="75">
          <cell r="A75">
            <v>98</v>
          </cell>
        </row>
        <row r="76">
          <cell r="A76">
            <v>13</v>
          </cell>
        </row>
        <row r="77">
          <cell r="A77">
            <v>15</v>
          </cell>
        </row>
        <row r="78">
          <cell r="A78">
            <v>16</v>
          </cell>
        </row>
        <row r="79">
          <cell r="A79">
            <v>17</v>
          </cell>
        </row>
        <row r="80">
          <cell r="A80">
            <v>18</v>
          </cell>
        </row>
        <row r="81">
          <cell r="A81">
            <v>59</v>
          </cell>
        </row>
        <row r="82">
          <cell r="A82">
            <v>60</v>
          </cell>
        </row>
        <row r="83">
          <cell r="A83">
            <v>61</v>
          </cell>
        </row>
        <row r="84">
          <cell r="A84">
            <v>135</v>
          </cell>
        </row>
        <row r="85">
          <cell r="A85">
            <v>30</v>
          </cell>
        </row>
        <row r="86">
          <cell r="A86">
            <v>37</v>
          </cell>
        </row>
        <row r="87">
          <cell r="A87">
            <v>29</v>
          </cell>
        </row>
        <row r="88">
          <cell r="A88">
            <v>31</v>
          </cell>
        </row>
        <row r="89">
          <cell r="A89">
            <v>9</v>
          </cell>
        </row>
        <row r="90">
          <cell r="A90">
            <v>10</v>
          </cell>
        </row>
        <row r="91">
          <cell r="A91">
            <v>3</v>
          </cell>
        </row>
        <row r="92">
          <cell r="A92">
            <v>67</v>
          </cell>
        </row>
        <row r="93">
          <cell r="A93">
            <v>32</v>
          </cell>
        </row>
        <row r="94">
          <cell r="A94">
            <v>33</v>
          </cell>
        </row>
        <row r="95">
          <cell r="A95">
            <v>34</v>
          </cell>
        </row>
        <row r="96">
          <cell r="A96">
            <v>35</v>
          </cell>
        </row>
        <row r="97">
          <cell r="A97">
            <v>36</v>
          </cell>
        </row>
        <row r="98">
          <cell r="A98">
            <v>111</v>
          </cell>
        </row>
        <row r="99">
          <cell r="A99">
            <v>1</v>
          </cell>
        </row>
        <row r="100">
          <cell r="A100">
            <v>2</v>
          </cell>
        </row>
        <row r="101">
          <cell r="A101">
            <v>54</v>
          </cell>
        </row>
        <row r="102">
          <cell r="A102">
            <v>126</v>
          </cell>
        </row>
        <row r="103">
          <cell r="A103">
            <v>56</v>
          </cell>
        </row>
        <row r="104">
          <cell r="A104">
            <v>127</v>
          </cell>
        </row>
        <row r="105">
          <cell r="A105">
            <v>86</v>
          </cell>
        </row>
        <row r="106">
          <cell r="A106">
            <v>3</v>
          </cell>
        </row>
        <row r="107">
          <cell r="A107">
            <v>129</v>
          </cell>
        </row>
        <row r="108">
          <cell r="A108">
            <v>58</v>
          </cell>
        </row>
        <row r="109">
          <cell r="A109">
            <v>59</v>
          </cell>
        </row>
        <row r="110">
          <cell r="A110">
            <v>112</v>
          </cell>
        </row>
        <row r="111">
          <cell r="A111">
            <v>113</v>
          </cell>
        </row>
        <row r="112">
          <cell r="A112">
            <v>114</v>
          </cell>
        </row>
        <row r="113">
          <cell r="A113">
            <v>116</v>
          </cell>
        </row>
        <row r="114">
          <cell r="A114">
            <v>117</v>
          </cell>
        </row>
        <row r="115">
          <cell r="A115">
            <v>118</v>
          </cell>
        </row>
        <row r="116">
          <cell r="A116">
            <v>119</v>
          </cell>
        </row>
        <row r="117">
          <cell r="A117">
            <v>125</v>
          </cell>
        </row>
        <row r="118">
          <cell r="A118">
            <v>120</v>
          </cell>
        </row>
        <row r="119">
          <cell r="A119">
            <v>122</v>
          </cell>
        </row>
        <row r="120">
          <cell r="A120">
            <v>123</v>
          </cell>
        </row>
        <row r="121">
          <cell r="A121">
            <v>124</v>
          </cell>
        </row>
        <row r="122">
          <cell r="A122">
            <v>125</v>
          </cell>
        </row>
        <row r="123">
          <cell r="A123">
            <v>76</v>
          </cell>
        </row>
        <row r="124">
          <cell r="A124">
            <v>125</v>
          </cell>
        </row>
        <row r="125">
          <cell r="A125">
            <v>108</v>
          </cell>
        </row>
        <row r="126">
          <cell r="A126">
            <v>109</v>
          </cell>
        </row>
        <row r="127">
          <cell r="A127">
            <v>105</v>
          </cell>
        </row>
        <row r="128">
          <cell r="A128">
            <v>106</v>
          </cell>
        </row>
        <row r="129">
          <cell r="A129">
            <v>129</v>
          </cell>
        </row>
        <row r="130">
          <cell r="A130">
            <v>84</v>
          </cell>
        </row>
        <row r="131">
          <cell r="A131">
            <v>130</v>
          </cell>
        </row>
        <row r="132">
          <cell r="A132">
            <v>147</v>
          </cell>
        </row>
        <row r="133">
          <cell r="A133">
            <v>132</v>
          </cell>
        </row>
        <row r="134">
          <cell r="A134">
            <v>52</v>
          </cell>
        </row>
        <row r="135">
          <cell r="A135">
            <v>133</v>
          </cell>
        </row>
        <row r="136">
          <cell r="A136">
            <v>146</v>
          </cell>
        </row>
        <row r="137">
          <cell r="A137">
            <v>21</v>
          </cell>
        </row>
        <row r="138">
          <cell r="A138">
            <v>22</v>
          </cell>
        </row>
        <row r="139">
          <cell r="A139">
            <v>23</v>
          </cell>
        </row>
        <row r="140">
          <cell r="A140">
            <v>24</v>
          </cell>
        </row>
        <row r="141">
          <cell r="A141">
            <v>25</v>
          </cell>
        </row>
        <row r="142">
          <cell r="A142">
            <v>3</v>
          </cell>
        </row>
        <row r="143">
          <cell r="A143">
            <v>26</v>
          </cell>
        </row>
        <row r="144">
          <cell r="A144">
            <v>85</v>
          </cell>
        </row>
        <row r="145">
          <cell r="A145">
            <v>78</v>
          </cell>
        </row>
        <row r="146">
          <cell r="A146">
            <v>77</v>
          </cell>
        </row>
        <row r="147">
          <cell r="A147">
            <v>79</v>
          </cell>
        </row>
        <row r="148">
          <cell r="A148">
            <v>80</v>
          </cell>
        </row>
        <row r="149">
          <cell r="A149">
            <v>81</v>
          </cell>
        </row>
        <row r="150">
          <cell r="A150">
            <v>82</v>
          </cell>
        </row>
        <row r="151">
          <cell r="A151">
            <v>3</v>
          </cell>
        </row>
        <row r="152">
          <cell r="A152">
            <v>27</v>
          </cell>
        </row>
        <row r="153">
          <cell r="A153">
            <v>63</v>
          </cell>
        </row>
        <row r="154">
          <cell r="A154">
            <v>84</v>
          </cell>
        </row>
        <row r="155">
          <cell r="A155">
            <v>74</v>
          </cell>
        </row>
        <row r="156">
          <cell r="A156">
            <v>84</v>
          </cell>
        </row>
        <row r="157">
          <cell r="A157">
            <v>83</v>
          </cell>
        </row>
        <row r="158">
          <cell r="A158">
            <v>1</v>
          </cell>
        </row>
        <row r="159">
          <cell r="A159">
            <v>2</v>
          </cell>
        </row>
        <row r="161">
          <cell r="A161">
            <v>105</v>
          </cell>
        </row>
        <row r="162">
          <cell r="A162">
            <v>3</v>
          </cell>
        </row>
        <row r="163">
          <cell r="A163">
            <v>129</v>
          </cell>
        </row>
        <row r="164">
          <cell r="A164">
            <v>84</v>
          </cell>
        </row>
        <row r="165">
          <cell r="A165">
            <v>108</v>
          </cell>
        </row>
        <row r="166">
          <cell r="A166">
            <v>86</v>
          </cell>
        </row>
        <row r="167">
          <cell r="A167">
            <v>109</v>
          </cell>
        </row>
        <row r="169">
          <cell r="A169">
            <v>91</v>
          </cell>
        </row>
        <row r="170">
          <cell r="A170">
            <v>92</v>
          </cell>
        </row>
        <row r="171">
          <cell r="A171">
            <v>107</v>
          </cell>
        </row>
        <row r="172">
          <cell r="A172">
            <v>3</v>
          </cell>
        </row>
        <row r="173">
          <cell r="A173">
            <v>99</v>
          </cell>
        </row>
        <row r="175">
          <cell r="A175">
            <v>103</v>
          </cell>
        </row>
        <row r="176">
          <cell r="A176">
            <v>53</v>
          </cell>
        </row>
        <row r="177">
          <cell r="A177">
            <v>91</v>
          </cell>
        </row>
        <row r="178">
          <cell r="A178">
            <v>92</v>
          </cell>
        </row>
        <row r="179">
          <cell r="A179">
            <v>5</v>
          </cell>
        </row>
        <row r="180">
          <cell r="A180">
            <v>4</v>
          </cell>
        </row>
        <row r="182">
          <cell r="A182">
            <v>100</v>
          </cell>
        </row>
        <row r="183">
          <cell r="A183">
            <v>101</v>
          </cell>
        </row>
        <row r="184">
          <cell r="A184">
            <v>106</v>
          </cell>
        </row>
        <row r="185">
          <cell r="A185">
            <v>7</v>
          </cell>
        </row>
        <row r="186">
          <cell r="A186">
            <v>6</v>
          </cell>
        </row>
        <row r="187">
          <cell r="A187">
            <v>8</v>
          </cell>
        </row>
        <row r="188">
          <cell r="A188">
            <v>102</v>
          </cell>
        </row>
        <row r="189">
          <cell r="A189">
            <v>126</v>
          </cell>
        </row>
        <row r="190">
          <cell r="A190">
            <v>69</v>
          </cell>
        </row>
        <row r="191">
          <cell r="A191">
            <v>91</v>
          </cell>
        </row>
        <row r="192">
          <cell r="A192">
            <v>92</v>
          </cell>
        </row>
        <row r="193">
          <cell r="A193">
            <v>96</v>
          </cell>
        </row>
        <row r="194">
          <cell r="A194">
            <v>97</v>
          </cell>
        </row>
        <row r="195">
          <cell r="A195">
            <v>93</v>
          </cell>
        </row>
        <row r="196">
          <cell r="A196">
            <v>94</v>
          </cell>
        </row>
        <row r="197">
          <cell r="A197">
            <v>13</v>
          </cell>
        </row>
        <row r="198">
          <cell r="A198">
            <v>14</v>
          </cell>
        </row>
        <row r="199">
          <cell r="A199">
            <v>15</v>
          </cell>
        </row>
        <row r="200">
          <cell r="A200">
            <v>16</v>
          </cell>
        </row>
        <row r="201">
          <cell r="A201">
            <v>132</v>
          </cell>
        </row>
        <row r="202">
          <cell r="A202">
            <v>91</v>
          </cell>
        </row>
        <row r="203">
          <cell r="A203">
            <v>92</v>
          </cell>
        </row>
        <row r="204">
          <cell r="A204">
            <v>96</v>
          </cell>
        </row>
        <row r="205">
          <cell r="A205">
            <v>97</v>
          </cell>
        </row>
        <row r="206">
          <cell r="A206">
            <v>93</v>
          </cell>
        </row>
        <row r="207">
          <cell r="A207">
            <v>20</v>
          </cell>
        </row>
        <row r="208">
          <cell r="A208">
            <v>19</v>
          </cell>
        </row>
        <row r="209">
          <cell r="A209">
            <v>138</v>
          </cell>
        </row>
        <row r="210">
          <cell r="A210">
            <v>91</v>
          </cell>
        </row>
        <row r="211">
          <cell r="A211">
            <v>92</v>
          </cell>
        </row>
        <row r="212">
          <cell r="A212">
            <v>96</v>
          </cell>
        </row>
        <row r="213">
          <cell r="A213">
            <v>97</v>
          </cell>
        </row>
        <row r="214">
          <cell r="A214">
            <v>105</v>
          </cell>
        </row>
        <row r="215">
          <cell r="A215">
            <v>106</v>
          </cell>
        </row>
        <row r="216">
          <cell r="A216">
            <v>93</v>
          </cell>
        </row>
        <row r="217">
          <cell r="A217">
            <v>95</v>
          </cell>
        </row>
        <row r="218">
          <cell r="A218">
            <v>126</v>
          </cell>
        </row>
        <row r="219">
          <cell r="A219">
            <v>3</v>
          </cell>
        </row>
        <row r="220">
          <cell r="A220">
            <v>129</v>
          </cell>
        </row>
        <row r="221">
          <cell r="A221">
            <v>130</v>
          </cell>
        </row>
        <row r="222">
          <cell r="A222">
            <v>131</v>
          </cell>
        </row>
        <row r="223">
          <cell r="A223">
            <v>67</v>
          </cell>
        </row>
        <row r="225">
          <cell r="A225">
            <v>131</v>
          </cell>
        </row>
        <row r="226">
          <cell r="A226">
            <v>133</v>
          </cell>
        </row>
        <row r="227">
          <cell r="A227">
            <v>126</v>
          </cell>
        </row>
        <row r="228">
          <cell r="A228">
            <v>108</v>
          </cell>
        </row>
        <row r="229">
          <cell r="A229">
            <v>109</v>
          </cell>
        </row>
        <row r="230">
          <cell r="A230">
            <v>105</v>
          </cell>
        </row>
        <row r="231">
          <cell r="A231">
            <v>106</v>
          </cell>
        </row>
        <row r="232">
          <cell r="A232">
            <v>3</v>
          </cell>
        </row>
        <row r="233">
          <cell r="A233">
            <v>1</v>
          </cell>
        </row>
        <row r="234">
          <cell r="A234">
            <v>128</v>
          </cell>
        </row>
        <row r="235">
          <cell r="A235">
            <v>130</v>
          </cell>
        </row>
        <row r="236">
          <cell r="A236">
            <v>67</v>
          </cell>
        </row>
        <row r="237">
          <cell r="A237">
            <v>129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A2D8-BBE9-43C4-97A4-6389AC794107}">
  <dimension ref="A1:D54"/>
  <sheetViews>
    <sheetView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A55" sqref="A55:XFD77"/>
    </sheetView>
  </sheetViews>
  <sheetFormatPr baseColWidth="10" defaultColWidth="8.83203125" defaultRowHeight="15"/>
  <cols>
    <col min="1" max="1" width="3.6640625" style="308" customWidth="1"/>
    <col min="2" max="3" width="9.33203125" style="308" customWidth="1"/>
    <col min="4" max="4" width="34.83203125" style="307" customWidth="1"/>
  </cols>
  <sheetData>
    <row r="1" spans="1:4">
      <c r="A1" s="337" t="s">
        <v>437</v>
      </c>
      <c r="B1" s="337"/>
      <c r="C1" s="337"/>
      <c r="D1" s="337"/>
    </row>
    <row r="2" spans="1:4" ht="21" customHeight="1">
      <c r="A2" s="338" t="s">
        <v>442</v>
      </c>
      <c r="B2" s="338"/>
      <c r="C2" s="338"/>
      <c r="D2" s="339"/>
    </row>
    <row r="3" spans="1:4">
      <c r="A3" s="309" t="s">
        <v>90</v>
      </c>
      <c r="B3" s="309" t="s">
        <v>440</v>
      </c>
      <c r="C3" s="309" t="s">
        <v>441</v>
      </c>
      <c r="D3" s="309" t="s">
        <v>364</v>
      </c>
    </row>
    <row r="4" spans="1:4" s="313" customFormat="1">
      <c r="A4" s="311">
        <v>1</v>
      </c>
      <c r="B4" s="311"/>
      <c r="C4" s="311"/>
      <c r="D4" s="312">
        <v>350</v>
      </c>
    </row>
    <row r="5" spans="1:4" s="313" customFormat="1">
      <c r="A5" s="311">
        <v>2</v>
      </c>
      <c r="B5" s="311"/>
      <c r="C5" s="311"/>
      <c r="D5" s="312"/>
    </row>
    <row r="6" spans="1:4" s="313" customFormat="1">
      <c r="A6" s="311">
        <v>3</v>
      </c>
      <c r="B6" s="311"/>
      <c r="C6" s="311"/>
      <c r="D6" s="312"/>
    </row>
    <row r="7" spans="1:4" s="313" customFormat="1">
      <c r="A7" s="311">
        <v>4</v>
      </c>
      <c r="B7" s="311"/>
      <c r="C7" s="311"/>
      <c r="D7" s="312"/>
    </row>
    <row r="8" spans="1:4" s="313" customFormat="1">
      <c r="A8" s="311">
        <v>5</v>
      </c>
      <c r="B8" s="311"/>
      <c r="C8" s="311"/>
      <c r="D8" s="312"/>
    </row>
    <row r="9" spans="1:4" s="313" customFormat="1">
      <c r="A9" s="311">
        <v>6</v>
      </c>
      <c r="B9" s="311"/>
      <c r="C9" s="311"/>
      <c r="D9" s="312"/>
    </row>
    <row r="10" spans="1:4" s="313" customFormat="1">
      <c r="A10" s="311">
        <v>7</v>
      </c>
      <c r="B10" s="311"/>
      <c r="C10" s="311"/>
      <c r="D10" s="312"/>
    </row>
    <row r="11" spans="1:4" s="313" customFormat="1">
      <c r="A11" s="311">
        <v>8</v>
      </c>
      <c r="B11" s="311"/>
      <c r="C11" s="311"/>
      <c r="D11" s="312"/>
    </row>
    <row r="12" spans="1:4" s="313" customFormat="1">
      <c r="A12" s="311">
        <v>9</v>
      </c>
      <c r="B12" s="311"/>
      <c r="C12" s="311"/>
      <c r="D12" s="312"/>
    </row>
    <row r="13" spans="1:4" s="313" customFormat="1">
      <c r="A13" s="311">
        <v>10</v>
      </c>
      <c r="B13" s="311"/>
      <c r="C13" s="311"/>
      <c r="D13" s="312"/>
    </row>
    <row r="14" spans="1:4" s="313" customFormat="1">
      <c r="A14" s="311">
        <v>11</v>
      </c>
      <c r="B14" s="311"/>
      <c r="C14" s="311"/>
      <c r="D14" s="312"/>
    </row>
    <row r="15" spans="1:4" s="313" customFormat="1">
      <c r="A15" s="311">
        <v>12</v>
      </c>
      <c r="B15" s="311"/>
      <c r="C15" s="311"/>
      <c r="D15" s="312"/>
    </row>
    <row r="16" spans="1:4" s="313" customFormat="1">
      <c r="A16" s="311">
        <v>13</v>
      </c>
      <c r="B16" s="311"/>
      <c r="C16" s="311"/>
      <c r="D16" s="312"/>
    </row>
    <row r="17" spans="1:4" s="313" customFormat="1">
      <c r="A17" s="311">
        <v>14</v>
      </c>
      <c r="B17" s="311"/>
      <c r="C17" s="311"/>
      <c r="D17" s="312"/>
    </row>
    <row r="18" spans="1:4" s="313" customFormat="1">
      <c r="A18" s="311">
        <v>15</v>
      </c>
      <c r="B18" s="311"/>
      <c r="C18" s="311"/>
      <c r="D18" s="312"/>
    </row>
    <row r="19" spans="1:4" s="313" customFormat="1">
      <c r="A19" s="311">
        <v>16</v>
      </c>
      <c r="B19" s="311"/>
      <c r="C19" s="311"/>
      <c r="D19" s="312"/>
    </row>
    <row r="20" spans="1:4" s="313" customFormat="1">
      <c r="A20" s="311">
        <v>17</v>
      </c>
      <c r="B20" s="311"/>
      <c r="C20" s="311"/>
      <c r="D20" s="312"/>
    </row>
    <row r="21" spans="1:4" s="313" customFormat="1">
      <c r="A21" s="311">
        <v>18</v>
      </c>
      <c r="B21" s="311"/>
      <c r="C21" s="311"/>
      <c r="D21" s="312"/>
    </row>
    <row r="22" spans="1:4" s="313" customFormat="1">
      <c r="A22" s="311">
        <v>19</v>
      </c>
      <c r="B22" s="311"/>
      <c r="C22" s="311"/>
      <c r="D22" s="312"/>
    </row>
    <row r="23" spans="1:4" s="313" customFormat="1">
      <c r="A23" s="311">
        <v>20</v>
      </c>
      <c r="B23" s="311"/>
      <c r="C23" s="311"/>
      <c r="D23" s="312"/>
    </row>
    <row r="24" spans="1:4" s="313" customFormat="1">
      <c r="A24" s="311">
        <v>21</v>
      </c>
      <c r="B24" s="311"/>
      <c r="C24" s="311"/>
      <c r="D24" s="312"/>
    </row>
    <row r="25" spans="1:4" s="313" customFormat="1">
      <c r="A25" s="311">
        <v>22</v>
      </c>
      <c r="B25" s="311"/>
      <c r="C25" s="311"/>
      <c r="D25" s="312"/>
    </row>
    <row r="26" spans="1:4" s="313" customFormat="1">
      <c r="A26" s="311">
        <v>23</v>
      </c>
      <c r="B26" s="311"/>
      <c r="C26" s="311"/>
      <c r="D26" s="312"/>
    </row>
    <row r="27" spans="1:4" s="313" customFormat="1">
      <c r="A27" s="311">
        <v>24</v>
      </c>
      <c r="B27" s="311"/>
      <c r="C27" s="311"/>
      <c r="D27" s="312"/>
    </row>
    <row r="28" spans="1:4" s="313" customFormat="1">
      <c r="A28" s="311">
        <v>25</v>
      </c>
      <c r="B28" s="311"/>
      <c r="C28" s="311"/>
      <c r="D28" s="312"/>
    </row>
    <row r="29" spans="1:4" s="313" customFormat="1">
      <c r="A29" s="311">
        <v>26</v>
      </c>
      <c r="B29" s="311"/>
      <c r="C29" s="311"/>
      <c r="D29" s="312"/>
    </row>
    <row r="30" spans="1:4" s="313" customFormat="1">
      <c r="A30" s="311">
        <v>27</v>
      </c>
      <c r="B30" s="311"/>
      <c r="C30" s="311"/>
      <c r="D30" s="312"/>
    </row>
    <row r="31" spans="1:4" s="313" customFormat="1">
      <c r="A31" s="311">
        <v>28</v>
      </c>
      <c r="B31" s="311"/>
      <c r="C31" s="311"/>
      <c r="D31" s="312"/>
    </row>
    <row r="32" spans="1:4" s="313" customFormat="1">
      <c r="A32" s="311">
        <v>29</v>
      </c>
      <c r="B32" s="311"/>
      <c r="C32" s="311"/>
      <c r="D32" s="312"/>
    </row>
    <row r="33" spans="1:4" s="313" customFormat="1">
      <c r="A33" s="311">
        <v>30</v>
      </c>
      <c r="B33" s="311"/>
      <c r="C33" s="311"/>
      <c r="D33" s="312"/>
    </row>
    <row r="34" spans="1:4" s="313" customFormat="1">
      <c r="A34" s="311">
        <v>31</v>
      </c>
      <c r="B34" s="311"/>
      <c r="C34" s="311"/>
      <c r="D34" s="312"/>
    </row>
    <row r="35" spans="1:4" s="313" customFormat="1">
      <c r="A35" s="311">
        <v>32</v>
      </c>
      <c r="B35" s="311"/>
      <c r="C35" s="311"/>
      <c r="D35" s="312"/>
    </row>
    <row r="36" spans="1:4" s="313" customFormat="1">
      <c r="A36" s="311">
        <v>33</v>
      </c>
      <c r="B36" s="311"/>
      <c r="C36" s="311"/>
      <c r="D36" s="312"/>
    </row>
    <row r="37" spans="1:4" s="313" customFormat="1">
      <c r="A37" s="311">
        <v>34</v>
      </c>
      <c r="B37" s="311"/>
      <c r="C37" s="311"/>
      <c r="D37" s="312"/>
    </row>
    <row r="38" spans="1:4" s="313" customFormat="1">
      <c r="A38" s="311">
        <v>35</v>
      </c>
      <c r="B38" s="311"/>
      <c r="C38" s="311"/>
      <c r="D38" s="312"/>
    </row>
    <row r="39" spans="1:4" s="313" customFormat="1">
      <c r="A39" s="311">
        <v>36</v>
      </c>
      <c r="B39" s="311"/>
      <c r="C39" s="311"/>
      <c r="D39" s="312"/>
    </row>
    <row r="40" spans="1:4" s="313" customFormat="1">
      <c r="A40" s="311">
        <v>37</v>
      </c>
      <c r="B40" s="311"/>
      <c r="C40" s="311"/>
      <c r="D40" s="312"/>
    </row>
    <row r="41" spans="1:4" s="313" customFormat="1">
      <c r="A41" s="311">
        <v>38</v>
      </c>
      <c r="B41" s="311"/>
      <c r="C41" s="311"/>
      <c r="D41" s="312"/>
    </row>
    <row r="42" spans="1:4" s="313" customFormat="1">
      <c r="A42" s="311">
        <v>39</v>
      </c>
      <c r="B42" s="311"/>
      <c r="C42" s="311"/>
      <c r="D42" s="312"/>
    </row>
    <row r="43" spans="1:4" s="313" customFormat="1">
      <c r="A43" s="311">
        <v>40</v>
      </c>
      <c r="B43" s="311"/>
      <c r="C43" s="311"/>
      <c r="D43" s="312"/>
    </row>
    <row r="44" spans="1:4" s="313" customFormat="1">
      <c r="A44" s="311">
        <v>41</v>
      </c>
      <c r="B44" s="311"/>
      <c r="C44" s="311"/>
      <c r="D44" s="312"/>
    </row>
    <row r="45" spans="1:4" s="313" customFormat="1" ht="14.5" hidden="1" customHeight="1">
      <c r="A45" s="311">
        <v>42</v>
      </c>
      <c r="B45" s="311"/>
      <c r="C45" s="311"/>
      <c r="D45" s="312"/>
    </row>
    <row r="46" spans="1:4" s="313" customFormat="1" ht="14.5" hidden="1" customHeight="1">
      <c r="A46" s="311">
        <v>43</v>
      </c>
      <c r="B46" s="311"/>
      <c r="C46" s="311"/>
      <c r="D46" s="312"/>
    </row>
    <row r="47" spans="1:4" s="313" customFormat="1" ht="14.5" hidden="1" customHeight="1">
      <c r="A47" s="311">
        <v>44</v>
      </c>
      <c r="B47" s="311"/>
      <c r="C47" s="311"/>
      <c r="D47" s="312"/>
    </row>
    <row r="48" spans="1:4" s="313" customFormat="1" ht="14.5" hidden="1" customHeight="1">
      <c r="A48" s="311">
        <v>45</v>
      </c>
      <c r="B48" s="311"/>
      <c r="C48" s="311"/>
      <c r="D48" s="312"/>
    </row>
    <row r="49" spans="1:4" s="313" customFormat="1" ht="14.5" hidden="1" customHeight="1">
      <c r="A49" s="311">
        <v>46</v>
      </c>
      <c r="B49" s="311"/>
      <c r="C49" s="311"/>
      <c r="D49" s="312"/>
    </row>
    <row r="50" spans="1:4" s="313" customFormat="1" ht="14.5" hidden="1" customHeight="1">
      <c r="A50" s="311">
        <v>47</v>
      </c>
      <c r="B50" s="311"/>
      <c r="C50" s="311"/>
      <c r="D50" s="312"/>
    </row>
    <row r="51" spans="1:4" s="313" customFormat="1" ht="14.5" hidden="1" customHeight="1">
      <c r="A51" s="311">
        <v>48</v>
      </c>
      <c r="B51" s="311"/>
      <c r="C51" s="311"/>
      <c r="D51" s="312"/>
    </row>
    <row r="52" spans="1:4" s="313" customFormat="1" ht="14.5" hidden="1" customHeight="1">
      <c r="A52" s="311">
        <v>49</v>
      </c>
      <c r="B52" s="311"/>
      <c r="C52" s="311"/>
      <c r="D52" s="312"/>
    </row>
    <row r="53" spans="1:4" s="313" customFormat="1" ht="14.5" hidden="1" customHeight="1">
      <c r="A53" s="311">
        <v>50</v>
      </c>
      <c r="B53" s="311"/>
      <c r="C53" s="311"/>
      <c r="D53" s="312"/>
    </row>
    <row r="54" spans="1:4" s="313" customFormat="1" ht="14.5" hidden="1" customHeight="1">
      <c r="A54" s="311">
        <v>51</v>
      </c>
      <c r="B54" s="311"/>
      <c r="C54" s="311"/>
      <c r="D54" s="312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85C3-DC0D-40B2-8A0B-607486BF0334}">
  <dimension ref="A1:W76"/>
  <sheetViews>
    <sheetView zoomScale="140" zoomScaleNormal="140" workbookViewId="0">
      <pane xSplit="4" ySplit="4" topLeftCell="K5" activePane="bottomRight" state="frozen"/>
      <selection pane="topRight" activeCell="C1" sqref="C1"/>
      <selection pane="bottomLeft" activeCell="A4" sqref="A4"/>
      <selection pane="bottomRight" activeCell="H7" sqref="H7"/>
    </sheetView>
  </sheetViews>
  <sheetFormatPr baseColWidth="10" defaultColWidth="8.83203125" defaultRowHeight="15"/>
  <cols>
    <col min="1" max="1" width="3.6640625" style="308" customWidth="1"/>
    <col min="2" max="3" width="9.33203125" style="308" customWidth="1"/>
    <col min="4" max="4" width="34.83203125" style="307" customWidth="1"/>
    <col min="5" max="7" width="11.33203125" customWidth="1"/>
    <col min="8" max="8" width="8.1640625" bestFit="1" customWidth="1"/>
    <col min="9" max="9" width="8" bestFit="1" customWidth="1"/>
    <col min="10" max="10" width="5.83203125" bestFit="1" customWidth="1"/>
    <col min="11" max="11" width="9" bestFit="1" customWidth="1"/>
    <col min="12" max="12" width="11.83203125" bestFit="1" customWidth="1"/>
    <col min="13" max="13" width="6.83203125" style="327" bestFit="1" customWidth="1"/>
    <col min="14" max="16" width="6.83203125" style="302" bestFit="1" customWidth="1"/>
    <col min="17" max="17" width="8.1640625" style="302" bestFit="1" customWidth="1"/>
    <col min="18" max="18" width="9.1640625" style="302" bestFit="1" customWidth="1"/>
    <col min="19" max="19" width="6.83203125" style="302" bestFit="1" customWidth="1"/>
    <col min="20" max="20" width="5.83203125" style="302" customWidth="1"/>
    <col min="21" max="21" width="8.1640625" style="328" customWidth="1"/>
    <col min="22" max="23" width="9.83203125" style="302" customWidth="1"/>
  </cols>
  <sheetData>
    <row r="1" spans="1:23">
      <c r="A1" s="337" t="s">
        <v>437</v>
      </c>
      <c r="B1" s="337"/>
      <c r="C1" s="337"/>
      <c r="D1" s="337"/>
      <c r="E1" t="s">
        <v>447</v>
      </c>
      <c r="M1"/>
      <c r="U1" s="302"/>
    </row>
    <row r="2" spans="1:23" ht="21" customHeight="1">
      <c r="A2" s="338" t="s">
        <v>445</v>
      </c>
      <c r="B2" s="338"/>
      <c r="C2" s="338"/>
      <c r="D2" s="339"/>
      <c r="E2" s="340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2"/>
    </row>
    <row r="3" spans="1:23" ht="21" customHeight="1">
      <c r="A3" s="332" t="s">
        <v>446</v>
      </c>
      <c r="B3" s="332"/>
      <c r="C3" s="332"/>
      <c r="D3" s="333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1"/>
    </row>
    <row r="4" spans="1:23">
      <c r="A4" s="309" t="s">
        <v>90</v>
      </c>
      <c r="B4" s="309" t="s">
        <v>162</v>
      </c>
      <c r="C4" s="309" t="s">
        <v>325</v>
      </c>
      <c r="D4" s="309" t="s">
        <v>364</v>
      </c>
      <c r="E4" s="310" t="s">
        <v>216</v>
      </c>
      <c r="F4" s="310" t="s">
        <v>365</v>
      </c>
      <c r="G4" s="310" t="s">
        <v>366</v>
      </c>
      <c r="H4" s="310" t="s">
        <v>206</v>
      </c>
      <c r="I4" s="310" t="s">
        <v>207</v>
      </c>
      <c r="J4" s="310" t="s">
        <v>210</v>
      </c>
      <c r="K4" s="310" t="s">
        <v>205</v>
      </c>
      <c r="L4" s="310" t="s">
        <v>209</v>
      </c>
      <c r="M4" s="310" t="s">
        <v>211</v>
      </c>
      <c r="N4" s="310" t="s">
        <v>230</v>
      </c>
      <c r="O4" s="310" t="s">
        <v>231</v>
      </c>
      <c r="P4" s="310" t="s">
        <v>232</v>
      </c>
      <c r="Q4" s="310" t="s">
        <v>367</v>
      </c>
      <c r="R4" s="310" t="s">
        <v>258</v>
      </c>
      <c r="S4" s="310" t="s">
        <v>259</v>
      </c>
      <c r="T4" s="310" t="s">
        <v>260</v>
      </c>
      <c r="U4" s="310" t="s">
        <v>208</v>
      </c>
      <c r="V4" s="310" t="s">
        <v>368</v>
      </c>
      <c r="W4" s="310" t="s">
        <v>149</v>
      </c>
    </row>
    <row r="5" spans="1:23" s="313" customFormat="1">
      <c r="A5" s="311">
        <v>1</v>
      </c>
      <c r="B5" s="311"/>
      <c r="C5" s="311"/>
      <c r="D5" s="312" t="s">
        <v>132</v>
      </c>
      <c r="E5" s="311" t="s">
        <v>369</v>
      </c>
      <c r="F5" s="311" t="s">
        <v>369</v>
      </c>
      <c r="G5" s="311" t="s">
        <v>369</v>
      </c>
      <c r="H5" s="311" t="s">
        <v>369</v>
      </c>
      <c r="I5" s="311" t="s">
        <v>369</v>
      </c>
      <c r="J5" s="311" t="s">
        <v>369</v>
      </c>
      <c r="K5" s="311" t="s">
        <v>369</v>
      </c>
      <c r="L5" s="311" t="s">
        <v>369</v>
      </c>
      <c r="M5" s="311" t="s">
        <v>369</v>
      </c>
      <c r="N5" s="311" t="s">
        <v>369</v>
      </c>
      <c r="O5" s="311" t="s">
        <v>369</v>
      </c>
      <c r="P5" s="311" t="s">
        <v>369</v>
      </c>
      <c r="Q5" s="311" t="s">
        <v>369</v>
      </c>
      <c r="R5" s="311" t="s">
        <v>369</v>
      </c>
      <c r="S5" s="311" t="s">
        <v>369</v>
      </c>
      <c r="T5" s="311" t="s">
        <v>369</v>
      </c>
      <c r="U5" s="311" t="s">
        <v>369</v>
      </c>
      <c r="V5" s="311" t="s">
        <v>369</v>
      </c>
      <c r="W5" s="311"/>
    </row>
    <row r="6" spans="1:23" s="313" customFormat="1">
      <c r="A6" s="311">
        <v>2</v>
      </c>
      <c r="B6" s="311"/>
      <c r="C6" s="311"/>
      <c r="D6" s="312" t="s">
        <v>133</v>
      </c>
      <c r="E6" s="311" t="s">
        <v>369</v>
      </c>
      <c r="F6" s="311" t="s">
        <v>369</v>
      </c>
      <c r="G6" s="311" t="s">
        <v>369</v>
      </c>
      <c r="H6" s="311" t="s">
        <v>369</v>
      </c>
      <c r="I6" s="311" t="s">
        <v>369</v>
      </c>
      <c r="J6" s="311" t="s">
        <v>369</v>
      </c>
      <c r="K6" s="311" t="s">
        <v>369</v>
      </c>
      <c r="L6" s="311" t="s">
        <v>369</v>
      </c>
      <c r="M6" s="311" t="s">
        <v>369</v>
      </c>
      <c r="N6" s="311" t="s">
        <v>369</v>
      </c>
      <c r="O6" s="311" t="s">
        <v>369</v>
      </c>
      <c r="P6" s="311" t="s">
        <v>369</v>
      </c>
      <c r="Q6" s="311" t="s">
        <v>369</v>
      </c>
      <c r="R6" s="311" t="s">
        <v>369</v>
      </c>
      <c r="S6" s="311" t="s">
        <v>369</v>
      </c>
      <c r="T6" s="311" t="s">
        <v>369</v>
      </c>
      <c r="U6" s="311" t="s">
        <v>369</v>
      </c>
      <c r="V6" s="311"/>
      <c r="W6" s="311"/>
    </row>
    <row r="7" spans="1:23" s="313" customFormat="1">
      <c r="A7" s="311">
        <v>3</v>
      </c>
      <c r="B7" s="311"/>
      <c r="C7" s="311"/>
      <c r="D7" s="312" t="s">
        <v>370</v>
      </c>
      <c r="E7" s="311" t="s">
        <v>369</v>
      </c>
      <c r="F7" s="311" t="s">
        <v>369</v>
      </c>
      <c r="G7" s="311" t="s">
        <v>369</v>
      </c>
      <c r="H7" s="311" t="s">
        <v>369</v>
      </c>
      <c r="I7" s="311" t="s">
        <v>369</v>
      </c>
      <c r="J7" s="311" t="s">
        <v>369</v>
      </c>
      <c r="K7" s="311" t="s">
        <v>369</v>
      </c>
      <c r="L7" s="311" t="s">
        <v>369</v>
      </c>
      <c r="M7" s="311" t="s">
        <v>369</v>
      </c>
      <c r="N7" s="311" t="s">
        <v>369</v>
      </c>
      <c r="O7" s="311" t="s">
        <v>369</v>
      </c>
      <c r="P7" s="311" t="s">
        <v>369</v>
      </c>
      <c r="Q7" s="311" t="s">
        <v>369</v>
      </c>
      <c r="R7" s="311"/>
      <c r="S7" s="311"/>
      <c r="T7" s="311"/>
      <c r="U7" s="311" t="s">
        <v>369</v>
      </c>
      <c r="V7" s="311" t="s">
        <v>369</v>
      </c>
      <c r="W7" s="311"/>
    </row>
    <row r="8" spans="1:23" s="313" customFormat="1">
      <c r="A8" s="311">
        <v>4</v>
      </c>
      <c r="B8" s="311"/>
      <c r="C8" s="311"/>
      <c r="D8" s="312" t="s">
        <v>371</v>
      </c>
      <c r="E8" s="311" t="s">
        <v>369</v>
      </c>
      <c r="F8" s="311" t="s">
        <v>369</v>
      </c>
      <c r="G8" s="311" t="s">
        <v>369</v>
      </c>
      <c r="H8" s="311" t="s">
        <v>369</v>
      </c>
      <c r="I8" s="311" t="s">
        <v>369</v>
      </c>
      <c r="J8" s="311" t="s">
        <v>369</v>
      </c>
      <c r="K8" s="311" t="s">
        <v>369</v>
      </c>
      <c r="L8" s="311"/>
      <c r="M8" s="311" t="s">
        <v>369</v>
      </c>
      <c r="N8" s="311" t="s">
        <v>369</v>
      </c>
      <c r="O8" s="311" t="s">
        <v>369</v>
      </c>
      <c r="P8" s="311" t="s">
        <v>369</v>
      </c>
      <c r="Q8" s="311" t="s">
        <v>369</v>
      </c>
      <c r="R8" s="311" t="s">
        <v>369</v>
      </c>
      <c r="S8" s="311" t="s">
        <v>369</v>
      </c>
      <c r="T8" s="311" t="s">
        <v>369</v>
      </c>
      <c r="U8" s="311" t="s">
        <v>369</v>
      </c>
      <c r="V8" s="311"/>
      <c r="W8" s="311"/>
    </row>
    <row r="9" spans="1:23" s="313" customFormat="1">
      <c r="A9" s="311">
        <v>5</v>
      </c>
      <c r="B9" s="311"/>
      <c r="C9" s="311"/>
      <c r="D9" s="312" t="s">
        <v>372</v>
      </c>
      <c r="E9" s="311" t="s">
        <v>369</v>
      </c>
      <c r="F9" s="311" t="s">
        <v>369</v>
      </c>
      <c r="G9" s="311" t="s">
        <v>369</v>
      </c>
      <c r="H9" s="311" t="s">
        <v>369</v>
      </c>
      <c r="I9" s="311" t="s">
        <v>369</v>
      </c>
      <c r="J9" s="311" t="s">
        <v>369</v>
      </c>
      <c r="K9" s="311" t="s">
        <v>369</v>
      </c>
      <c r="L9" s="311" t="s">
        <v>369</v>
      </c>
      <c r="M9" s="311" t="s">
        <v>369</v>
      </c>
      <c r="N9" s="311" t="s">
        <v>369</v>
      </c>
      <c r="O9" s="311" t="s">
        <v>369</v>
      </c>
      <c r="P9" s="311" t="s">
        <v>369</v>
      </c>
      <c r="Q9" s="311"/>
      <c r="R9" s="311"/>
      <c r="S9" s="311"/>
      <c r="T9" s="311"/>
      <c r="U9" s="311"/>
      <c r="V9" s="311"/>
      <c r="W9" s="311"/>
    </row>
    <row r="10" spans="1:23" s="313" customFormat="1">
      <c r="A10" s="311">
        <v>6</v>
      </c>
      <c r="B10" s="311"/>
      <c r="C10" s="311"/>
      <c r="D10" s="312" t="s">
        <v>373</v>
      </c>
      <c r="E10" s="311" t="s">
        <v>369</v>
      </c>
      <c r="F10" s="311" t="s">
        <v>369</v>
      </c>
      <c r="G10" s="311" t="s">
        <v>369</v>
      </c>
      <c r="H10" s="311" t="s">
        <v>369</v>
      </c>
      <c r="I10" s="311" t="s">
        <v>369</v>
      </c>
      <c r="J10" s="311" t="s">
        <v>369</v>
      </c>
      <c r="K10" s="311" t="s">
        <v>369</v>
      </c>
      <c r="L10" s="311" t="s">
        <v>369</v>
      </c>
      <c r="M10" s="311" t="s">
        <v>369</v>
      </c>
      <c r="N10" s="311" t="s">
        <v>369</v>
      </c>
      <c r="O10" s="311" t="s">
        <v>369</v>
      </c>
      <c r="P10" s="311" t="s">
        <v>369</v>
      </c>
      <c r="Q10" s="311" t="s">
        <v>369</v>
      </c>
      <c r="R10" s="311"/>
      <c r="S10" s="311"/>
      <c r="T10" s="311"/>
      <c r="U10" s="311" t="s">
        <v>369</v>
      </c>
      <c r="V10" s="311"/>
      <c r="W10" s="311"/>
    </row>
    <row r="11" spans="1:23" s="313" customFormat="1">
      <c r="A11" s="311">
        <v>7</v>
      </c>
      <c r="B11" s="311"/>
      <c r="C11" s="311"/>
      <c r="D11" s="312" t="s">
        <v>374</v>
      </c>
      <c r="E11" s="311" t="s">
        <v>369</v>
      </c>
      <c r="F11" s="311" t="s">
        <v>369</v>
      </c>
      <c r="G11" s="311" t="s">
        <v>369</v>
      </c>
      <c r="H11" s="311" t="s">
        <v>369</v>
      </c>
      <c r="I11" s="311" t="s">
        <v>369</v>
      </c>
      <c r="J11" s="311" t="s">
        <v>369</v>
      </c>
      <c r="K11" s="311" t="s">
        <v>369</v>
      </c>
      <c r="L11" s="311" t="s">
        <v>369</v>
      </c>
      <c r="M11" s="311" t="s">
        <v>369</v>
      </c>
      <c r="N11" s="311" t="s">
        <v>369</v>
      </c>
      <c r="O11" s="311" t="s">
        <v>369</v>
      </c>
      <c r="P11" s="311" t="s">
        <v>369</v>
      </c>
      <c r="Q11" s="311" t="s">
        <v>369</v>
      </c>
      <c r="R11" s="311" t="s">
        <v>369</v>
      </c>
      <c r="S11" s="311" t="s">
        <v>369</v>
      </c>
      <c r="T11" s="311" t="s">
        <v>369</v>
      </c>
      <c r="U11" s="311" t="s">
        <v>369</v>
      </c>
      <c r="V11" s="311" t="s">
        <v>369</v>
      </c>
      <c r="W11" s="311"/>
    </row>
    <row r="12" spans="1:23" s="313" customFormat="1">
      <c r="A12" s="311">
        <v>8</v>
      </c>
      <c r="B12" s="311"/>
      <c r="C12" s="311"/>
      <c r="D12" s="312" t="s">
        <v>375</v>
      </c>
      <c r="E12" s="311" t="s">
        <v>369</v>
      </c>
      <c r="F12" s="311" t="s">
        <v>369</v>
      </c>
      <c r="G12" s="311" t="s">
        <v>369</v>
      </c>
      <c r="H12" s="314"/>
      <c r="I12" s="314"/>
      <c r="J12" s="311" t="s">
        <v>369</v>
      </c>
      <c r="K12" s="311"/>
      <c r="L12" s="311" t="s">
        <v>369</v>
      </c>
      <c r="M12" s="311" t="s">
        <v>369</v>
      </c>
      <c r="N12" s="311" t="s">
        <v>369</v>
      </c>
      <c r="O12" s="311" t="s">
        <v>369</v>
      </c>
      <c r="P12" s="311" t="s">
        <v>369</v>
      </c>
      <c r="Q12" s="311" t="s">
        <v>369</v>
      </c>
      <c r="R12" s="311"/>
      <c r="S12" s="311"/>
      <c r="T12" s="311"/>
      <c r="U12" s="311" t="s">
        <v>369</v>
      </c>
      <c r="V12" s="311"/>
      <c r="W12" s="311"/>
    </row>
    <row r="13" spans="1:23" s="313" customFormat="1">
      <c r="A13" s="311">
        <v>9</v>
      </c>
      <c r="B13" s="311"/>
      <c r="C13" s="311"/>
      <c r="D13" s="312" t="s">
        <v>376</v>
      </c>
      <c r="E13" s="311" t="s">
        <v>369</v>
      </c>
      <c r="F13" s="311" t="s">
        <v>369</v>
      </c>
      <c r="G13" s="311" t="s">
        <v>369</v>
      </c>
      <c r="H13" s="311" t="s">
        <v>369</v>
      </c>
      <c r="I13" s="311" t="s">
        <v>369</v>
      </c>
      <c r="J13" s="311" t="s">
        <v>369</v>
      </c>
      <c r="K13" s="311" t="s">
        <v>369</v>
      </c>
      <c r="L13" s="311" t="s">
        <v>369</v>
      </c>
      <c r="M13" s="311" t="s">
        <v>369</v>
      </c>
      <c r="N13" s="311" t="s">
        <v>369</v>
      </c>
      <c r="O13" s="311" t="s">
        <v>369</v>
      </c>
      <c r="P13" s="311" t="s">
        <v>369</v>
      </c>
      <c r="Q13" s="311" t="s">
        <v>369</v>
      </c>
      <c r="R13" s="311" t="s">
        <v>369</v>
      </c>
      <c r="S13" s="311" t="s">
        <v>369</v>
      </c>
      <c r="T13" s="311" t="s">
        <v>369</v>
      </c>
      <c r="U13" s="311" t="s">
        <v>369</v>
      </c>
      <c r="V13" s="311" t="s">
        <v>369</v>
      </c>
      <c r="W13" s="311"/>
    </row>
    <row r="14" spans="1:23" s="313" customFormat="1">
      <c r="A14" s="311">
        <v>10</v>
      </c>
      <c r="B14" s="311"/>
      <c r="C14" s="311"/>
      <c r="D14" s="312" t="s">
        <v>377</v>
      </c>
      <c r="E14" s="311" t="s">
        <v>369</v>
      </c>
      <c r="F14" s="311" t="s">
        <v>369</v>
      </c>
      <c r="G14" s="311" t="s">
        <v>369</v>
      </c>
      <c r="H14" s="311" t="s">
        <v>369</v>
      </c>
      <c r="I14" s="311" t="s">
        <v>369</v>
      </c>
      <c r="J14" s="311" t="s">
        <v>369</v>
      </c>
      <c r="K14" s="311" t="s">
        <v>369</v>
      </c>
      <c r="L14" s="311" t="s">
        <v>369</v>
      </c>
      <c r="M14" s="311" t="s">
        <v>369</v>
      </c>
      <c r="N14" s="311" t="s">
        <v>369</v>
      </c>
      <c r="O14" s="311" t="s">
        <v>369</v>
      </c>
      <c r="P14" s="311" t="s">
        <v>369</v>
      </c>
      <c r="Q14" s="311" t="s">
        <v>369</v>
      </c>
      <c r="R14" s="311" t="s">
        <v>369</v>
      </c>
      <c r="S14" s="311" t="s">
        <v>369</v>
      </c>
      <c r="T14" s="311" t="s">
        <v>369</v>
      </c>
      <c r="U14" s="311" t="s">
        <v>369</v>
      </c>
      <c r="V14" s="311" t="s">
        <v>369</v>
      </c>
      <c r="W14" s="311"/>
    </row>
    <row r="15" spans="1:23" s="313" customFormat="1">
      <c r="A15" s="311">
        <v>11</v>
      </c>
      <c r="B15" s="311"/>
      <c r="C15" s="311"/>
      <c r="D15" s="312" t="s">
        <v>378</v>
      </c>
      <c r="E15" s="311" t="s">
        <v>369</v>
      </c>
      <c r="F15" s="311" t="s">
        <v>369</v>
      </c>
      <c r="G15" s="311" t="s">
        <v>369</v>
      </c>
      <c r="H15" s="311" t="s">
        <v>369</v>
      </c>
      <c r="I15" s="311" t="s">
        <v>369</v>
      </c>
      <c r="J15" s="311" t="s">
        <v>369</v>
      </c>
      <c r="K15" s="311" t="s">
        <v>369</v>
      </c>
      <c r="L15" s="311" t="s">
        <v>369</v>
      </c>
      <c r="M15" s="311" t="s">
        <v>369</v>
      </c>
      <c r="N15" s="311" t="s">
        <v>369</v>
      </c>
      <c r="O15" s="311" t="s">
        <v>369</v>
      </c>
      <c r="P15" s="311" t="s">
        <v>369</v>
      </c>
      <c r="Q15" s="311" t="s">
        <v>369</v>
      </c>
      <c r="R15" s="311"/>
      <c r="S15" s="311"/>
      <c r="T15" s="311"/>
      <c r="U15" s="311" t="s">
        <v>369</v>
      </c>
      <c r="V15" s="311"/>
      <c r="W15" s="311"/>
    </row>
    <row r="16" spans="1:23" s="313" customFormat="1">
      <c r="A16" s="311">
        <v>12</v>
      </c>
      <c r="B16" s="311"/>
      <c r="C16" s="311"/>
      <c r="D16" s="312" t="s">
        <v>379</v>
      </c>
      <c r="E16" s="311" t="s">
        <v>369</v>
      </c>
      <c r="F16" s="311" t="s">
        <v>369</v>
      </c>
      <c r="G16" s="311" t="s">
        <v>369</v>
      </c>
      <c r="H16" s="311" t="s">
        <v>369</v>
      </c>
      <c r="I16" s="311" t="s">
        <v>369</v>
      </c>
      <c r="J16" s="311" t="s">
        <v>369</v>
      </c>
      <c r="K16" s="311" t="s">
        <v>369</v>
      </c>
      <c r="L16" s="311" t="s">
        <v>369</v>
      </c>
      <c r="M16" s="311" t="s">
        <v>369</v>
      </c>
      <c r="N16" s="311" t="s">
        <v>369</v>
      </c>
      <c r="O16" s="311" t="s">
        <v>369</v>
      </c>
      <c r="P16" s="311" t="s">
        <v>369</v>
      </c>
      <c r="Q16" s="311" t="s">
        <v>369</v>
      </c>
      <c r="R16" s="311" t="s">
        <v>369</v>
      </c>
      <c r="S16" s="311" t="s">
        <v>369</v>
      </c>
      <c r="T16" s="311" t="s">
        <v>369</v>
      </c>
      <c r="U16" s="311" t="s">
        <v>369</v>
      </c>
      <c r="V16" s="311" t="s">
        <v>369</v>
      </c>
      <c r="W16" s="311"/>
    </row>
    <row r="17" spans="1:23" s="313" customFormat="1">
      <c r="A17" s="311">
        <v>13</v>
      </c>
      <c r="B17" s="311"/>
      <c r="C17" s="311"/>
      <c r="D17" s="312" t="s">
        <v>380</v>
      </c>
      <c r="E17" s="311" t="s">
        <v>369</v>
      </c>
      <c r="F17" s="311" t="s">
        <v>369</v>
      </c>
      <c r="G17" s="311" t="s">
        <v>369</v>
      </c>
      <c r="H17" s="311" t="s">
        <v>369</v>
      </c>
      <c r="I17" s="311" t="s">
        <v>369</v>
      </c>
      <c r="J17" s="311" t="s">
        <v>369</v>
      </c>
      <c r="K17" s="311" t="s">
        <v>369</v>
      </c>
      <c r="L17" s="311" t="s">
        <v>369</v>
      </c>
      <c r="M17" s="311" t="s">
        <v>369</v>
      </c>
      <c r="N17" s="311" t="s">
        <v>369</v>
      </c>
      <c r="O17" s="311" t="s">
        <v>369</v>
      </c>
      <c r="P17" s="311" t="s">
        <v>369</v>
      </c>
      <c r="Q17" s="311" t="s">
        <v>369</v>
      </c>
      <c r="R17" s="311"/>
      <c r="S17" s="311"/>
      <c r="T17" s="311"/>
      <c r="U17" s="311" t="s">
        <v>369</v>
      </c>
      <c r="V17" s="311" t="s">
        <v>369</v>
      </c>
      <c r="W17" s="311"/>
    </row>
    <row r="18" spans="1:23" s="313" customFormat="1">
      <c r="A18" s="311">
        <v>14</v>
      </c>
      <c r="B18" s="311"/>
      <c r="C18" s="311"/>
      <c r="D18" s="312" t="s">
        <v>381</v>
      </c>
      <c r="E18" s="311" t="s">
        <v>369</v>
      </c>
      <c r="F18" s="311" t="s">
        <v>369</v>
      </c>
      <c r="G18" s="311" t="s">
        <v>369</v>
      </c>
      <c r="H18" s="311" t="s">
        <v>369</v>
      </c>
      <c r="I18" s="311" t="s">
        <v>369</v>
      </c>
      <c r="J18" s="311" t="s">
        <v>369</v>
      </c>
      <c r="K18" s="311" t="s">
        <v>369</v>
      </c>
      <c r="L18" s="311" t="s">
        <v>369</v>
      </c>
      <c r="M18" s="311" t="s">
        <v>369</v>
      </c>
      <c r="N18" s="311" t="s">
        <v>369</v>
      </c>
      <c r="O18" s="311" t="s">
        <v>369</v>
      </c>
      <c r="P18" s="311" t="s">
        <v>369</v>
      </c>
      <c r="Q18" s="311"/>
      <c r="R18" s="311"/>
      <c r="S18" s="311"/>
      <c r="T18" s="311"/>
      <c r="U18" s="311" t="s">
        <v>369</v>
      </c>
      <c r="V18" s="311"/>
      <c r="W18" s="311"/>
    </row>
    <row r="19" spans="1:23" s="313" customFormat="1">
      <c r="A19" s="311">
        <v>15</v>
      </c>
      <c r="B19" s="311"/>
      <c r="C19" s="311"/>
      <c r="D19" s="312" t="s">
        <v>382</v>
      </c>
      <c r="E19" s="311" t="s">
        <v>369</v>
      </c>
      <c r="F19" s="311" t="s">
        <v>369</v>
      </c>
      <c r="G19" s="311" t="s">
        <v>369</v>
      </c>
      <c r="H19" s="311" t="s">
        <v>369</v>
      </c>
      <c r="I19" s="311" t="s">
        <v>369</v>
      </c>
      <c r="J19" s="311" t="s">
        <v>369</v>
      </c>
      <c r="K19" s="311" t="s">
        <v>369</v>
      </c>
      <c r="L19" s="311"/>
      <c r="M19" s="311" t="s">
        <v>369</v>
      </c>
      <c r="N19" s="311" t="s">
        <v>369</v>
      </c>
      <c r="O19" s="311" t="s">
        <v>369</v>
      </c>
      <c r="P19" s="311" t="s">
        <v>369</v>
      </c>
      <c r="Q19" s="311" t="s">
        <v>369</v>
      </c>
      <c r="R19" s="311"/>
      <c r="S19" s="311"/>
      <c r="T19" s="311"/>
      <c r="U19" s="311" t="s">
        <v>369</v>
      </c>
      <c r="V19" s="311"/>
      <c r="W19" s="311"/>
    </row>
    <row r="20" spans="1:23" s="313" customFormat="1">
      <c r="A20" s="311">
        <v>16</v>
      </c>
      <c r="B20" s="311"/>
      <c r="C20" s="311"/>
      <c r="D20" s="312" t="s">
        <v>383</v>
      </c>
      <c r="E20" s="311" t="s">
        <v>369</v>
      </c>
      <c r="F20" s="311" t="s">
        <v>369</v>
      </c>
      <c r="G20" s="311" t="s">
        <v>369</v>
      </c>
      <c r="H20" s="311" t="s">
        <v>369</v>
      </c>
      <c r="I20" s="311" t="s">
        <v>369</v>
      </c>
      <c r="J20" s="311" t="s">
        <v>369</v>
      </c>
      <c r="K20" s="311" t="s">
        <v>369</v>
      </c>
      <c r="L20" s="311" t="s">
        <v>369</v>
      </c>
      <c r="M20" s="311" t="s">
        <v>369</v>
      </c>
      <c r="N20" s="311"/>
      <c r="O20" s="311"/>
      <c r="P20" s="311"/>
      <c r="Q20" s="311"/>
      <c r="R20" s="311"/>
      <c r="S20" s="311"/>
      <c r="T20" s="311"/>
      <c r="U20" s="311" t="s">
        <v>369</v>
      </c>
      <c r="V20" s="311" t="s">
        <v>369</v>
      </c>
      <c r="W20" s="311"/>
    </row>
    <row r="21" spans="1:23" s="313" customFormat="1">
      <c r="A21" s="311">
        <v>17</v>
      </c>
      <c r="B21" s="311"/>
      <c r="C21" s="311"/>
      <c r="D21" s="312" t="s">
        <v>384</v>
      </c>
      <c r="E21" s="311" t="s">
        <v>369</v>
      </c>
      <c r="F21" s="311" t="s">
        <v>369</v>
      </c>
      <c r="G21" s="311" t="s">
        <v>369</v>
      </c>
      <c r="H21" s="311" t="s">
        <v>369</v>
      </c>
      <c r="I21" s="311" t="s">
        <v>369</v>
      </c>
      <c r="J21" s="311" t="s">
        <v>369</v>
      </c>
      <c r="K21" s="311" t="s">
        <v>369</v>
      </c>
      <c r="L21" s="311" t="s">
        <v>369</v>
      </c>
      <c r="M21" s="311" t="s">
        <v>369</v>
      </c>
      <c r="N21" s="311" t="s">
        <v>369</v>
      </c>
      <c r="O21" s="311" t="s">
        <v>369</v>
      </c>
      <c r="P21" s="311" t="s">
        <v>369</v>
      </c>
      <c r="Q21" s="311" t="s">
        <v>369</v>
      </c>
      <c r="R21" s="311" t="s">
        <v>369</v>
      </c>
      <c r="S21" s="311" t="s">
        <v>369</v>
      </c>
      <c r="T21" s="311" t="s">
        <v>369</v>
      </c>
      <c r="U21" s="311" t="s">
        <v>369</v>
      </c>
      <c r="V21" s="311" t="s">
        <v>369</v>
      </c>
      <c r="W21" s="311"/>
    </row>
    <row r="22" spans="1:23" s="313" customFormat="1">
      <c r="A22" s="311">
        <v>18</v>
      </c>
      <c r="B22" s="311"/>
      <c r="C22" s="311"/>
      <c r="D22" s="312" t="s">
        <v>385</v>
      </c>
      <c r="E22" s="311" t="s">
        <v>369</v>
      </c>
      <c r="F22" s="311" t="s">
        <v>369</v>
      </c>
      <c r="G22" s="311" t="s">
        <v>369</v>
      </c>
      <c r="H22" s="315"/>
      <c r="I22" s="315"/>
      <c r="J22" s="311" t="s">
        <v>369</v>
      </c>
      <c r="K22" s="311" t="s">
        <v>369</v>
      </c>
      <c r="L22" s="311" t="s">
        <v>369</v>
      </c>
      <c r="M22" s="311" t="s">
        <v>369</v>
      </c>
      <c r="N22" s="311" t="s">
        <v>369</v>
      </c>
      <c r="O22" s="311" t="s">
        <v>369</v>
      </c>
      <c r="P22" s="311" t="s">
        <v>369</v>
      </c>
      <c r="Q22" s="311"/>
      <c r="R22" s="311" t="s">
        <v>369</v>
      </c>
      <c r="S22" s="311" t="s">
        <v>369</v>
      </c>
      <c r="T22" s="311" t="s">
        <v>369</v>
      </c>
      <c r="U22" s="311" t="s">
        <v>369</v>
      </c>
      <c r="V22" s="311" t="s">
        <v>369</v>
      </c>
      <c r="W22" s="311"/>
    </row>
    <row r="23" spans="1:23" s="313" customFormat="1">
      <c r="A23" s="311">
        <v>19</v>
      </c>
      <c r="B23" s="311"/>
      <c r="C23" s="311"/>
      <c r="D23" s="312" t="s">
        <v>386</v>
      </c>
      <c r="E23" s="311" t="s">
        <v>369</v>
      </c>
      <c r="F23" s="311" t="s">
        <v>369</v>
      </c>
      <c r="G23" s="311" t="s">
        <v>369</v>
      </c>
      <c r="H23" s="311" t="s">
        <v>369</v>
      </c>
      <c r="I23" s="311" t="s">
        <v>369</v>
      </c>
      <c r="J23" s="311" t="s">
        <v>369</v>
      </c>
      <c r="K23" s="311" t="s">
        <v>369</v>
      </c>
      <c r="L23" s="311" t="s">
        <v>369</v>
      </c>
      <c r="M23" s="311" t="s">
        <v>369</v>
      </c>
      <c r="N23" s="311" t="s">
        <v>369</v>
      </c>
      <c r="O23" s="311" t="s">
        <v>369</v>
      </c>
      <c r="P23" s="311" t="s">
        <v>369</v>
      </c>
      <c r="Q23" s="311" t="s">
        <v>369</v>
      </c>
      <c r="R23" s="311" t="s">
        <v>369</v>
      </c>
      <c r="S23" s="311" t="s">
        <v>369</v>
      </c>
      <c r="T23" s="311" t="s">
        <v>369</v>
      </c>
      <c r="U23" s="311" t="s">
        <v>369</v>
      </c>
      <c r="V23" s="311" t="s">
        <v>369</v>
      </c>
      <c r="W23" s="311"/>
    </row>
    <row r="24" spans="1:23" s="313" customFormat="1">
      <c r="A24" s="311">
        <v>20</v>
      </c>
      <c r="B24" s="311"/>
      <c r="C24" s="311"/>
      <c r="D24" s="312" t="s">
        <v>387</v>
      </c>
      <c r="E24" s="311" t="s">
        <v>369</v>
      </c>
      <c r="F24" s="311" t="s">
        <v>369</v>
      </c>
      <c r="G24" s="311" t="s">
        <v>369</v>
      </c>
      <c r="H24" s="311" t="s">
        <v>369</v>
      </c>
      <c r="I24" s="311" t="s">
        <v>369</v>
      </c>
      <c r="J24" s="311" t="s">
        <v>369</v>
      </c>
      <c r="K24" s="311" t="s">
        <v>369</v>
      </c>
      <c r="L24" s="311" t="s">
        <v>369</v>
      </c>
      <c r="M24" s="311" t="s">
        <v>369</v>
      </c>
      <c r="N24" s="311" t="s">
        <v>369</v>
      </c>
      <c r="O24" s="311" t="s">
        <v>369</v>
      </c>
      <c r="P24" s="311" t="s">
        <v>369</v>
      </c>
      <c r="Q24" s="311" t="s">
        <v>369</v>
      </c>
      <c r="R24" s="311"/>
      <c r="S24" s="311"/>
      <c r="T24" s="311"/>
      <c r="U24" s="311" t="s">
        <v>369</v>
      </c>
      <c r="V24" s="311"/>
      <c r="W24" s="311"/>
    </row>
    <row r="25" spans="1:23" s="313" customFormat="1">
      <c r="A25" s="311">
        <v>21</v>
      </c>
      <c r="B25" s="311"/>
      <c r="C25" s="311"/>
      <c r="D25" s="312" t="s">
        <v>388</v>
      </c>
      <c r="E25" s="311" t="s">
        <v>369</v>
      </c>
      <c r="F25" s="311" t="s">
        <v>369</v>
      </c>
      <c r="G25" s="311" t="s">
        <v>369</v>
      </c>
      <c r="H25" s="311" t="s">
        <v>369</v>
      </c>
      <c r="I25" s="311" t="s">
        <v>369</v>
      </c>
      <c r="J25" s="311" t="s">
        <v>369</v>
      </c>
      <c r="K25" s="311" t="s">
        <v>369</v>
      </c>
      <c r="L25" s="311" t="s">
        <v>369</v>
      </c>
      <c r="M25" s="311" t="s">
        <v>369</v>
      </c>
      <c r="N25" s="311" t="s">
        <v>369</v>
      </c>
      <c r="O25" s="311" t="s">
        <v>369</v>
      </c>
      <c r="P25" s="311" t="s">
        <v>369</v>
      </c>
      <c r="Q25" s="311" t="s">
        <v>369</v>
      </c>
      <c r="R25" s="311" t="s">
        <v>369</v>
      </c>
      <c r="S25" s="311" t="s">
        <v>369</v>
      </c>
      <c r="T25" s="311" t="s">
        <v>369</v>
      </c>
      <c r="U25" s="311" t="s">
        <v>369</v>
      </c>
      <c r="V25" s="311" t="s">
        <v>369</v>
      </c>
      <c r="W25" s="311"/>
    </row>
    <row r="26" spans="1:23" s="313" customFormat="1">
      <c r="A26" s="311">
        <v>22</v>
      </c>
      <c r="B26" s="311"/>
      <c r="C26" s="311"/>
      <c r="D26" s="312" t="s">
        <v>389</v>
      </c>
      <c r="E26" s="311" t="s">
        <v>369</v>
      </c>
      <c r="F26" s="311" t="s">
        <v>369</v>
      </c>
      <c r="G26" s="311" t="s">
        <v>369</v>
      </c>
      <c r="H26" s="311" t="s">
        <v>369</v>
      </c>
      <c r="I26" s="311" t="s">
        <v>369</v>
      </c>
      <c r="J26" s="311" t="s">
        <v>369</v>
      </c>
      <c r="K26" s="311" t="s">
        <v>369</v>
      </c>
      <c r="L26" s="311" t="s">
        <v>369</v>
      </c>
      <c r="M26" s="311" t="s">
        <v>369</v>
      </c>
      <c r="N26" s="311" t="s">
        <v>369</v>
      </c>
      <c r="O26" s="311" t="s">
        <v>369</v>
      </c>
      <c r="P26" s="311" t="s">
        <v>369</v>
      </c>
      <c r="Q26" s="311" t="s">
        <v>369</v>
      </c>
      <c r="R26" s="311"/>
      <c r="S26" s="311"/>
      <c r="T26" s="311"/>
      <c r="U26" s="311" t="s">
        <v>369</v>
      </c>
      <c r="V26" s="311" t="s">
        <v>369</v>
      </c>
      <c r="W26" s="311"/>
    </row>
    <row r="27" spans="1:23" s="313" customFormat="1">
      <c r="A27" s="311">
        <v>23</v>
      </c>
      <c r="B27" s="311"/>
      <c r="C27" s="311"/>
      <c r="D27" s="312" t="s">
        <v>390</v>
      </c>
      <c r="E27" s="311" t="s">
        <v>369</v>
      </c>
      <c r="F27" s="311" t="s">
        <v>369</v>
      </c>
      <c r="G27" s="311" t="s">
        <v>369</v>
      </c>
      <c r="H27" s="311" t="s">
        <v>369</v>
      </c>
      <c r="I27" s="311" t="s">
        <v>369</v>
      </c>
      <c r="J27" s="311" t="s">
        <v>369</v>
      </c>
      <c r="K27" s="311" t="s">
        <v>369</v>
      </c>
      <c r="L27" s="311" t="s">
        <v>369</v>
      </c>
      <c r="M27" s="311" t="s">
        <v>369</v>
      </c>
      <c r="N27" s="311" t="s">
        <v>369</v>
      </c>
      <c r="O27" s="311" t="s">
        <v>369</v>
      </c>
      <c r="P27" s="311" t="s">
        <v>369</v>
      </c>
      <c r="Q27" s="311" t="s">
        <v>369</v>
      </c>
      <c r="R27" s="311" t="s">
        <v>369</v>
      </c>
      <c r="S27" s="311" t="s">
        <v>369</v>
      </c>
      <c r="T27" s="311" t="s">
        <v>369</v>
      </c>
      <c r="U27" s="311" t="s">
        <v>369</v>
      </c>
      <c r="V27" s="311" t="s">
        <v>369</v>
      </c>
      <c r="W27" s="311"/>
    </row>
    <row r="28" spans="1:23" s="313" customFormat="1">
      <c r="A28" s="311">
        <v>24</v>
      </c>
      <c r="B28" s="311"/>
      <c r="C28" s="311"/>
      <c r="D28" s="312" t="s">
        <v>391</v>
      </c>
      <c r="E28" s="311" t="s">
        <v>369</v>
      </c>
      <c r="F28" s="311" t="s">
        <v>369</v>
      </c>
      <c r="G28" s="311" t="s">
        <v>369</v>
      </c>
      <c r="H28" s="311" t="s">
        <v>369</v>
      </c>
      <c r="I28" s="311" t="s">
        <v>369</v>
      </c>
      <c r="J28" s="311" t="s">
        <v>369</v>
      </c>
      <c r="K28" s="311" t="s">
        <v>369</v>
      </c>
      <c r="L28" s="311" t="s">
        <v>369</v>
      </c>
      <c r="M28" s="311" t="s">
        <v>369</v>
      </c>
      <c r="N28" s="311" t="s">
        <v>369</v>
      </c>
      <c r="O28" s="311" t="s">
        <v>369</v>
      </c>
      <c r="P28" s="311" t="s">
        <v>369</v>
      </c>
      <c r="Q28" s="311" t="s">
        <v>369</v>
      </c>
      <c r="R28" s="311" t="s">
        <v>369</v>
      </c>
      <c r="S28" s="311" t="s">
        <v>369</v>
      </c>
      <c r="T28" s="311" t="s">
        <v>369</v>
      </c>
      <c r="U28" s="311" t="s">
        <v>369</v>
      </c>
      <c r="V28" s="311" t="s">
        <v>369</v>
      </c>
      <c r="W28" s="311"/>
    </row>
    <row r="29" spans="1:23" s="313" customFormat="1">
      <c r="A29" s="311">
        <v>25</v>
      </c>
      <c r="B29" s="311"/>
      <c r="C29" s="311"/>
      <c r="D29" s="312" t="s">
        <v>392</v>
      </c>
      <c r="E29" s="311" t="s">
        <v>369</v>
      </c>
      <c r="F29" s="311" t="s">
        <v>369</v>
      </c>
      <c r="G29" s="311" t="s">
        <v>369</v>
      </c>
      <c r="H29" s="311" t="s">
        <v>369</v>
      </c>
      <c r="I29" s="311" t="s">
        <v>369</v>
      </c>
      <c r="J29" s="311" t="s">
        <v>369</v>
      </c>
      <c r="K29" s="311" t="s">
        <v>369</v>
      </c>
      <c r="L29" s="311" t="s">
        <v>369</v>
      </c>
      <c r="M29" s="311" t="s">
        <v>369</v>
      </c>
      <c r="N29" s="311"/>
      <c r="O29" s="311"/>
      <c r="P29" s="311"/>
      <c r="Q29" s="311" t="s">
        <v>369</v>
      </c>
      <c r="R29" s="311" t="s">
        <v>369</v>
      </c>
      <c r="S29" s="311" t="s">
        <v>369</v>
      </c>
      <c r="T29" s="311" t="s">
        <v>369</v>
      </c>
      <c r="U29" s="311" t="s">
        <v>369</v>
      </c>
      <c r="V29" s="311" t="s">
        <v>369</v>
      </c>
      <c r="W29" s="311"/>
    </row>
    <row r="30" spans="1:23" s="313" customFormat="1">
      <c r="A30" s="311">
        <v>26</v>
      </c>
      <c r="B30" s="311"/>
      <c r="C30" s="311"/>
      <c r="D30" s="312" t="s">
        <v>393</v>
      </c>
      <c r="E30" s="311" t="s">
        <v>369</v>
      </c>
      <c r="F30" s="311" t="s">
        <v>369</v>
      </c>
      <c r="G30" s="315"/>
      <c r="H30" s="315"/>
      <c r="I30" s="315"/>
      <c r="J30" s="311" t="s">
        <v>369</v>
      </c>
      <c r="K30" s="311" t="s">
        <v>369</v>
      </c>
      <c r="L30" s="311" t="s">
        <v>369</v>
      </c>
      <c r="M30" s="311" t="s">
        <v>369</v>
      </c>
      <c r="N30" s="311"/>
      <c r="O30" s="311"/>
      <c r="P30" s="311"/>
      <c r="Q30" s="311" t="s">
        <v>369</v>
      </c>
      <c r="R30" s="311"/>
      <c r="S30" s="311"/>
      <c r="T30" s="311"/>
      <c r="U30" s="311" t="s">
        <v>369</v>
      </c>
      <c r="V30" s="311" t="s">
        <v>369</v>
      </c>
      <c r="W30" s="311"/>
    </row>
    <row r="31" spans="1:23" s="313" customFormat="1">
      <c r="A31" s="311">
        <v>27</v>
      </c>
      <c r="B31" s="311"/>
      <c r="C31" s="311"/>
      <c r="D31" s="312" t="s">
        <v>394</v>
      </c>
      <c r="E31" s="311" t="s">
        <v>369</v>
      </c>
      <c r="F31" s="311" t="s">
        <v>369</v>
      </c>
      <c r="G31" s="311" t="s">
        <v>369</v>
      </c>
      <c r="H31" s="311" t="s">
        <v>369</v>
      </c>
      <c r="I31" s="311" t="s">
        <v>369</v>
      </c>
      <c r="J31" s="311" t="s">
        <v>369</v>
      </c>
      <c r="K31" s="311" t="s">
        <v>369</v>
      </c>
      <c r="L31" s="311" t="s">
        <v>369</v>
      </c>
      <c r="M31" s="311" t="s">
        <v>369</v>
      </c>
      <c r="N31" s="311" t="s">
        <v>369</v>
      </c>
      <c r="O31" s="311" t="s">
        <v>369</v>
      </c>
      <c r="P31" s="311" t="s">
        <v>369</v>
      </c>
      <c r="Q31" s="311" t="s">
        <v>369</v>
      </c>
      <c r="R31" s="311"/>
      <c r="S31" s="311"/>
      <c r="T31" s="311"/>
      <c r="U31" s="311" t="s">
        <v>369</v>
      </c>
      <c r="V31" s="311" t="s">
        <v>369</v>
      </c>
      <c r="W31" s="311"/>
    </row>
    <row r="32" spans="1:23" s="313" customFormat="1">
      <c r="A32" s="311">
        <v>28</v>
      </c>
      <c r="B32" s="311"/>
      <c r="C32" s="311"/>
      <c r="D32" s="312" t="s">
        <v>395</v>
      </c>
      <c r="E32" s="311" t="s">
        <v>369</v>
      </c>
      <c r="F32" s="311" t="s">
        <v>369</v>
      </c>
      <c r="G32" s="311" t="s">
        <v>369</v>
      </c>
      <c r="H32" s="311" t="s">
        <v>369</v>
      </c>
      <c r="I32" s="311" t="s">
        <v>369</v>
      </c>
      <c r="J32" s="315"/>
      <c r="K32" s="311"/>
      <c r="L32" s="315"/>
      <c r="M32" s="311" t="s">
        <v>369</v>
      </c>
      <c r="N32" s="311" t="s">
        <v>369</v>
      </c>
      <c r="O32" s="311" t="s">
        <v>369</v>
      </c>
      <c r="P32" s="311" t="s">
        <v>369</v>
      </c>
      <c r="Q32" s="311"/>
      <c r="R32" s="311"/>
      <c r="S32" s="311"/>
      <c r="T32" s="311"/>
      <c r="U32" s="311" t="s">
        <v>369</v>
      </c>
      <c r="V32" s="311" t="s">
        <v>369</v>
      </c>
      <c r="W32" s="311"/>
    </row>
    <row r="33" spans="1:23" s="313" customFormat="1">
      <c r="A33" s="311">
        <v>29</v>
      </c>
      <c r="B33" s="311"/>
      <c r="C33" s="311"/>
      <c r="D33" s="312" t="s">
        <v>396</v>
      </c>
      <c r="E33" s="311" t="s">
        <v>369</v>
      </c>
      <c r="F33" s="311" t="s">
        <v>369</v>
      </c>
      <c r="G33" s="311" t="s">
        <v>369</v>
      </c>
      <c r="H33" s="311" t="s">
        <v>369</v>
      </c>
      <c r="I33" s="311" t="s">
        <v>369</v>
      </c>
      <c r="J33" s="311" t="s">
        <v>369</v>
      </c>
      <c r="K33" s="311" t="s">
        <v>369</v>
      </c>
      <c r="L33" s="311"/>
      <c r="M33" s="311" t="s">
        <v>369</v>
      </c>
      <c r="N33" s="311"/>
      <c r="O33" s="311"/>
      <c r="P33" s="311"/>
      <c r="Q33" s="311" t="s">
        <v>369</v>
      </c>
      <c r="R33" s="311"/>
      <c r="S33" s="311"/>
      <c r="T33" s="311"/>
      <c r="U33" s="311" t="s">
        <v>369</v>
      </c>
      <c r="V33" s="311" t="s">
        <v>369</v>
      </c>
      <c r="W33" s="311"/>
    </row>
    <row r="34" spans="1:23" s="313" customFormat="1">
      <c r="A34" s="311">
        <v>30</v>
      </c>
      <c r="B34" s="311"/>
      <c r="C34" s="311"/>
      <c r="D34" s="312" t="s">
        <v>397</v>
      </c>
      <c r="E34" s="311" t="s">
        <v>369</v>
      </c>
      <c r="F34" s="311" t="s">
        <v>369</v>
      </c>
      <c r="G34" s="311" t="s">
        <v>369</v>
      </c>
      <c r="H34" s="311" t="s">
        <v>369</v>
      </c>
      <c r="I34" s="311" t="s">
        <v>369</v>
      </c>
      <c r="J34" s="311" t="s">
        <v>369</v>
      </c>
      <c r="K34" s="311" t="s">
        <v>369</v>
      </c>
      <c r="L34" s="311" t="s">
        <v>369</v>
      </c>
      <c r="M34" s="311" t="s">
        <v>369</v>
      </c>
      <c r="N34" s="311" t="s">
        <v>369</v>
      </c>
      <c r="O34" s="311" t="s">
        <v>369</v>
      </c>
      <c r="P34" s="311" t="s">
        <v>369</v>
      </c>
      <c r="Q34" s="311" t="s">
        <v>369</v>
      </c>
      <c r="R34" s="311" t="s">
        <v>369</v>
      </c>
      <c r="S34" s="311" t="s">
        <v>369</v>
      </c>
      <c r="T34" s="311" t="s">
        <v>369</v>
      </c>
      <c r="U34" s="311" t="s">
        <v>369</v>
      </c>
      <c r="V34" s="311"/>
      <c r="W34" s="311"/>
    </row>
    <row r="35" spans="1:23" s="313" customFormat="1">
      <c r="A35" s="311">
        <v>31</v>
      </c>
      <c r="B35" s="311"/>
      <c r="C35" s="311"/>
      <c r="D35" s="312" t="s">
        <v>398</v>
      </c>
      <c r="E35" s="311" t="s">
        <v>369</v>
      </c>
      <c r="F35" s="311" t="s">
        <v>369</v>
      </c>
      <c r="G35" s="311" t="s">
        <v>369</v>
      </c>
      <c r="H35" s="311" t="s">
        <v>369</v>
      </c>
      <c r="I35" s="311" t="s">
        <v>369</v>
      </c>
      <c r="J35" s="311" t="s">
        <v>369</v>
      </c>
      <c r="K35" s="311" t="s">
        <v>369</v>
      </c>
      <c r="L35" s="311" t="s">
        <v>369</v>
      </c>
      <c r="M35" s="311" t="s">
        <v>369</v>
      </c>
      <c r="N35" s="311" t="s">
        <v>369</v>
      </c>
      <c r="O35" s="311" t="s">
        <v>369</v>
      </c>
      <c r="P35" s="311" t="s">
        <v>369</v>
      </c>
      <c r="Q35" s="311"/>
      <c r="R35" s="311"/>
      <c r="S35" s="311"/>
      <c r="T35" s="311"/>
      <c r="U35" s="311" t="s">
        <v>369</v>
      </c>
      <c r="V35" s="311" t="s">
        <v>369</v>
      </c>
      <c r="W35" s="311"/>
    </row>
    <row r="36" spans="1:23" s="313" customFormat="1">
      <c r="A36" s="311">
        <v>32</v>
      </c>
      <c r="B36" s="311"/>
      <c r="C36" s="311"/>
      <c r="D36" s="312" t="s">
        <v>399</v>
      </c>
      <c r="E36" s="311" t="s">
        <v>369</v>
      </c>
      <c r="F36" s="311" t="s">
        <v>369</v>
      </c>
      <c r="G36" s="311" t="s">
        <v>369</v>
      </c>
      <c r="H36" s="311" t="s">
        <v>369</v>
      </c>
      <c r="I36" s="311" t="s">
        <v>369</v>
      </c>
      <c r="J36" s="311" t="s">
        <v>369</v>
      </c>
      <c r="K36" s="311" t="s">
        <v>369</v>
      </c>
      <c r="L36" s="311" t="s">
        <v>369</v>
      </c>
      <c r="M36" s="311" t="s">
        <v>369</v>
      </c>
      <c r="N36" s="311" t="s">
        <v>369</v>
      </c>
      <c r="O36" s="311" t="s">
        <v>369</v>
      </c>
      <c r="P36" s="311" t="s">
        <v>369</v>
      </c>
      <c r="Q36" s="311" t="s">
        <v>369</v>
      </c>
      <c r="R36" s="311"/>
      <c r="S36" s="311"/>
      <c r="T36" s="311"/>
      <c r="U36" s="311" t="s">
        <v>369</v>
      </c>
      <c r="V36" s="311" t="s">
        <v>369</v>
      </c>
      <c r="W36" s="311"/>
    </row>
    <row r="37" spans="1:23" s="313" customFormat="1">
      <c r="A37" s="311">
        <v>33</v>
      </c>
      <c r="B37" s="311"/>
      <c r="C37" s="311"/>
      <c r="D37" s="312" t="s">
        <v>400</v>
      </c>
      <c r="E37" s="311" t="s">
        <v>369</v>
      </c>
      <c r="F37" s="311" t="s">
        <v>369</v>
      </c>
      <c r="G37" s="311" t="s">
        <v>369</v>
      </c>
      <c r="H37" s="311" t="s">
        <v>369</v>
      </c>
      <c r="I37" s="311" t="s">
        <v>369</v>
      </c>
      <c r="J37" s="311" t="s">
        <v>369</v>
      </c>
      <c r="K37" s="311" t="s">
        <v>369</v>
      </c>
      <c r="L37" s="311"/>
      <c r="M37" s="311" t="s">
        <v>369</v>
      </c>
      <c r="N37" s="311"/>
      <c r="O37" s="311"/>
      <c r="P37" s="311"/>
      <c r="Q37" s="311"/>
      <c r="R37" s="311"/>
      <c r="S37" s="311"/>
      <c r="T37" s="311"/>
      <c r="U37" s="311" t="s">
        <v>369</v>
      </c>
      <c r="V37" s="311"/>
      <c r="W37" s="311"/>
    </row>
    <row r="38" spans="1:23" s="313" customFormat="1">
      <c r="A38" s="311">
        <v>34</v>
      </c>
      <c r="B38" s="311"/>
      <c r="C38" s="311"/>
      <c r="D38" s="312" t="s">
        <v>401</v>
      </c>
      <c r="E38" s="311" t="s">
        <v>369</v>
      </c>
      <c r="F38" s="311" t="s">
        <v>369</v>
      </c>
      <c r="G38" s="311" t="s">
        <v>369</v>
      </c>
      <c r="H38" s="311" t="s">
        <v>369</v>
      </c>
      <c r="I38" s="311" t="s">
        <v>369</v>
      </c>
      <c r="J38" s="315"/>
      <c r="K38" s="311" t="s">
        <v>369</v>
      </c>
      <c r="L38" s="315"/>
      <c r="M38" s="308"/>
      <c r="N38" s="308"/>
      <c r="O38" s="308"/>
      <c r="P38" s="308"/>
      <c r="Q38" s="308"/>
      <c r="R38" s="311"/>
      <c r="S38" s="311"/>
      <c r="T38" s="311"/>
      <c r="U38" s="311" t="s">
        <v>369</v>
      </c>
      <c r="V38" s="311"/>
      <c r="W38" s="311"/>
    </row>
    <row r="39" spans="1:23" s="313" customFormat="1">
      <c r="A39" s="311">
        <v>35</v>
      </c>
      <c r="B39" s="311"/>
      <c r="C39" s="311"/>
      <c r="D39" s="312" t="s">
        <v>402</v>
      </c>
      <c r="E39" s="311" t="s">
        <v>369</v>
      </c>
      <c r="F39" s="311" t="s">
        <v>369</v>
      </c>
      <c r="G39" s="311" t="s">
        <v>369</v>
      </c>
      <c r="H39" s="311" t="s">
        <v>369</v>
      </c>
      <c r="I39" s="315"/>
      <c r="J39" s="311" t="s">
        <v>369</v>
      </c>
      <c r="K39" s="311"/>
      <c r="L39" s="311" t="s">
        <v>369</v>
      </c>
      <c r="M39" s="311" t="s">
        <v>369</v>
      </c>
      <c r="N39" s="311" t="s">
        <v>369</v>
      </c>
      <c r="O39" s="311" t="s">
        <v>369</v>
      </c>
      <c r="P39" s="311" t="s">
        <v>369</v>
      </c>
      <c r="Q39" s="311" t="s">
        <v>369</v>
      </c>
      <c r="R39" s="311"/>
      <c r="S39" s="311"/>
      <c r="T39" s="311"/>
      <c r="U39" s="311" t="s">
        <v>369</v>
      </c>
      <c r="V39" s="311" t="s">
        <v>369</v>
      </c>
      <c r="W39" s="311"/>
    </row>
    <row r="40" spans="1:23" s="313" customFormat="1">
      <c r="A40" s="311">
        <v>36</v>
      </c>
      <c r="B40" s="311"/>
      <c r="C40" s="311"/>
      <c r="D40" s="312" t="s">
        <v>403</v>
      </c>
      <c r="E40" s="311" t="s">
        <v>369</v>
      </c>
      <c r="F40" s="311" t="s">
        <v>369</v>
      </c>
      <c r="G40" s="311" t="s">
        <v>369</v>
      </c>
      <c r="H40" s="311" t="s">
        <v>369</v>
      </c>
      <c r="I40" s="311" t="s">
        <v>369</v>
      </c>
      <c r="J40" s="311"/>
      <c r="K40" s="311" t="s">
        <v>369</v>
      </c>
      <c r="L40" s="311"/>
      <c r="M40" s="311" t="s">
        <v>369</v>
      </c>
      <c r="N40" s="311" t="s">
        <v>369</v>
      </c>
      <c r="O40" s="311" t="s">
        <v>369</v>
      </c>
      <c r="P40" s="311" t="s">
        <v>369</v>
      </c>
      <c r="Q40" s="311" t="s">
        <v>369</v>
      </c>
      <c r="R40" s="311"/>
      <c r="S40" s="311"/>
      <c r="T40" s="311"/>
      <c r="U40" s="311" t="s">
        <v>369</v>
      </c>
      <c r="V40" s="311"/>
      <c r="W40" s="311"/>
    </row>
    <row r="41" spans="1:23" s="313" customFormat="1">
      <c r="A41" s="311">
        <v>37</v>
      </c>
      <c r="B41" s="311"/>
      <c r="C41" s="311"/>
      <c r="D41" s="312" t="s">
        <v>404</v>
      </c>
      <c r="E41" s="315"/>
      <c r="F41" s="311" t="s">
        <v>369</v>
      </c>
      <c r="G41" s="311" t="s">
        <v>369</v>
      </c>
      <c r="H41" s="311" t="s">
        <v>369</v>
      </c>
      <c r="I41" s="315"/>
      <c r="J41" s="311" t="s">
        <v>369</v>
      </c>
      <c r="K41" s="311"/>
      <c r="L41" s="311"/>
      <c r="M41" s="311" t="s">
        <v>369</v>
      </c>
      <c r="N41" s="311" t="s">
        <v>369</v>
      </c>
      <c r="O41" s="311" t="s">
        <v>369</v>
      </c>
      <c r="P41" s="311" t="s">
        <v>369</v>
      </c>
      <c r="Q41" s="311"/>
      <c r="R41" s="311"/>
      <c r="S41" s="311"/>
      <c r="T41" s="311"/>
      <c r="U41" s="311"/>
      <c r="V41" s="311"/>
      <c r="W41" s="311"/>
    </row>
    <row r="42" spans="1:23" s="313" customFormat="1">
      <c r="A42" s="311">
        <v>38</v>
      </c>
      <c r="B42" s="311"/>
      <c r="C42" s="311"/>
      <c r="D42" s="312" t="s">
        <v>405</v>
      </c>
      <c r="E42" s="314"/>
      <c r="F42" s="314"/>
      <c r="G42" s="311" t="s">
        <v>369</v>
      </c>
      <c r="H42" s="311" t="s">
        <v>369</v>
      </c>
      <c r="I42" s="314"/>
      <c r="J42" s="311" t="s">
        <v>369</v>
      </c>
      <c r="K42" s="311" t="s">
        <v>369</v>
      </c>
      <c r="L42" s="311" t="s">
        <v>369</v>
      </c>
      <c r="M42" s="311" t="s">
        <v>369</v>
      </c>
      <c r="N42" s="311"/>
      <c r="O42" s="311"/>
      <c r="P42" s="311"/>
      <c r="Q42" s="311"/>
      <c r="R42" s="311"/>
      <c r="S42" s="311"/>
      <c r="T42" s="311"/>
      <c r="U42" s="311"/>
      <c r="V42" s="311"/>
      <c r="W42" s="311"/>
    </row>
    <row r="43" spans="1:23" s="313" customFormat="1">
      <c r="A43" s="311">
        <v>39</v>
      </c>
      <c r="B43" s="311"/>
      <c r="C43" s="311"/>
      <c r="D43" s="312" t="s">
        <v>406</v>
      </c>
      <c r="E43" s="311" t="s">
        <v>369</v>
      </c>
      <c r="F43" s="311" t="s">
        <v>369</v>
      </c>
      <c r="G43" s="311" t="s">
        <v>369</v>
      </c>
      <c r="H43" s="311" t="s">
        <v>369</v>
      </c>
      <c r="I43" s="311" t="s">
        <v>369</v>
      </c>
      <c r="J43" s="311" t="s">
        <v>369</v>
      </c>
      <c r="K43" s="311" t="s">
        <v>369</v>
      </c>
      <c r="L43" s="311" t="s">
        <v>369</v>
      </c>
      <c r="M43" s="311" t="s">
        <v>369</v>
      </c>
      <c r="N43" s="311" t="s">
        <v>369</v>
      </c>
      <c r="O43" s="311" t="s">
        <v>369</v>
      </c>
      <c r="P43" s="311" t="s">
        <v>369</v>
      </c>
      <c r="Q43" s="311" t="s">
        <v>369</v>
      </c>
      <c r="R43" s="311"/>
      <c r="S43" s="311"/>
      <c r="T43" s="311"/>
      <c r="U43" s="311" t="s">
        <v>369</v>
      </c>
      <c r="V43" s="311" t="s">
        <v>369</v>
      </c>
      <c r="W43" s="311"/>
    </row>
    <row r="44" spans="1:23" s="313" customFormat="1">
      <c r="A44" s="311">
        <v>40</v>
      </c>
      <c r="B44" s="311"/>
      <c r="C44" s="311"/>
      <c r="D44" s="312" t="s">
        <v>407</v>
      </c>
      <c r="E44" s="311" t="s">
        <v>369</v>
      </c>
      <c r="F44" s="311" t="s">
        <v>369</v>
      </c>
      <c r="G44" s="311" t="s">
        <v>369</v>
      </c>
      <c r="H44" s="311" t="s">
        <v>369</v>
      </c>
      <c r="I44" s="311" t="s">
        <v>369</v>
      </c>
      <c r="J44" s="311" t="s">
        <v>369</v>
      </c>
      <c r="K44" s="311" t="s">
        <v>369</v>
      </c>
      <c r="L44" s="311" t="s">
        <v>369</v>
      </c>
      <c r="M44" s="311" t="s">
        <v>369</v>
      </c>
      <c r="N44" s="311" t="s">
        <v>369</v>
      </c>
      <c r="O44" s="311" t="s">
        <v>369</v>
      </c>
      <c r="P44" s="311"/>
      <c r="Q44" s="311"/>
      <c r="R44" s="311"/>
      <c r="S44" s="311"/>
      <c r="T44" s="311"/>
      <c r="U44" s="311" t="s">
        <v>369</v>
      </c>
      <c r="V44" s="311"/>
      <c r="W44" s="311"/>
    </row>
    <row r="45" spans="1:23" s="313" customFormat="1">
      <c r="A45" s="311">
        <v>41</v>
      </c>
      <c r="B45" s="311"/>
      <c r="C45" s="311"/>
      <c r="D45" s="312" t="s">
        <v>408</v>
      </c>
      <c r="E45" s="311" t="s">
        <v>369</v>
      </c>
      <c r="F45" s="311" t="s">
        <v>369</v>
      </c>
      <c r="G45" s="311" t="s">
        <v>369</v>
      </c>
      <c r="H45" s="311" t="s">
        <v>369</v>
      </c>
      <c r="I45" s="311" t="s">
        <v>369</v>
      </c>
      <c r="J45" s="311" t="s">
        <v>369</v>
      </c>
      <c r="K45" s="311" t="s">
        <v>369</v>
      </c>
      <c r="L45" s="311"/>
      <c r="M45" s="311" t="s">
        <v>369</v>
      </c>
      <c r="N45" s="311"/>
      <c r="O45" s="311"/>
      <c r="P45" s="311"/>
      <c r="Q45" s="311"/>
      <c r="R45" s="311"/>
      <c r="S45" s="311"/>
      <c r="T45" s="311"/>
      <c r="U45" s="311" t="s">
        <v>369</v>
      </c>
      <c r="V45" s="311"/>
      <c r="W45" s="311"/>
    </row>
    <row r="46" spans="1:23" s="313" customFormat="1" ht="14.5" hidden="1" customHeight="1">
      <c r="A46" s="311">
        <v>42</v>
      </c>
      <c r="B46" s="311"/>
      <c r="C46" s="311"/>
      <c r="D46" s="312" t="s">
        <v>409</v>
      </c>
      <c r="E46" s="311" t="s">
        <v>369</v>
      </c>
      <c r="F46" s="311" t="s">
        <v>369</v>
      </c>
      <c r="G46" s="311" t="s">
        <v>369</v>
      </c>
      <c r="H46" s="311" t="s">
        <v>369</v>
      </c>
      <c r="I46" s="311" t="s">
        <v>369</v>
      </c>
      <c r="J46" s="311" t="s">
        <v>369</v>
      </c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</row>
    <row r="47" spans="1:23" s="313" customFormat="1" ht="14.5" hidden="1" customHeight="1">
      <c r="A47" s="311">
        <v>43</v>
      </c>
      <c r="B47" s="311"/>
      <c r="C47" s="311"/>
      <c r="D47" s="312" t="s">
        <v>410</v>
      </c>
      <c r="E47" s="311" t="s">
        <v>369</v>
      </c>
      <c r="F47" s="311" t="s">
        <v>369</v>
      </c>
      <c r="G47" s="311" t="s">
        <v>369</v>
      </c>
      <c r="H47" s="311" t="s">
        <v>369</v>
      </c>
      <c r="I47" s="311" t="s">
        <v>369</v>
      </c>
      <c r="J47" s="311" t="s">
        <v>369</v>
      </c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</row>
    <row r="48" spans="1:23" s="313" customFormat="1" ht="14.5" hidden="1" customHeight="1">
      <c r="A48" s="311">
        <v>44</v>
      </c>
      <c r="B48" s="311"/>
      <c r="C48" s="311"/>
      <c r="D48" s="312" t="s">
        <v>411</v>
      </c>
      <c r="E48" s="311" t="s">
        <v>369</v>
      </c>
      <c r="F48" s="311" t="s">
        <v>369</v>
      </c>
      <c r="G48" s="311" t="s">
        <v>369</v>
      </c>
      <c r="H48" s="311" t="s">
        <v>369</v>
      </c>
      <c r="I48" s="311" t="s">
        <v>369</v>
      </c>
      <c r="J48" s="311" t="s">
        <v>369</v>
      </c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</row>
    <row r="49" spans="1:23" s="313" customFormat="1" ht="14.5" hidden="1" customHeight="1">
      <c r="A49" s="311">
        <v>45</v>
      </c>
      <c r="B49" s="311"/>
      <c r="C49" s="311"/>
      <c r="D49" s="312" t="s">
        <v>412</v>
      </c>
      <c r="E49" s="311" t="s">
        <v>369</v>
      </c>
      <c r="F49" s="311" t="s">
        <v>369</v>
      </c>
      <c r="G49" s="311" t="s">
        <v>369</v>
      </c>
      <c r="H49" s="311" t="s">
        <v>369</v>
      </c>
      <c r="I49" s="311" t="s">
        <v>369</v>
      </c>
      <c r="J49" s="311" t="s">
        <v>369</v>
      </c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</row>
    <row r="50" spans="1:23" s="313" customFormat="1" ht="14.5" hidden="1" customHeight="1">
      <c r="A50" s="311">
        <v>46</v>
      </c>
      <c r="B50" s="311"/>
      <c r="C50" s="311"/>
      <c r="D50" s="312" t="s">
        <v>413</v>
      </c>
      <c r="E50" s="311" t="s">
        <v>369</v>
      </c>
      <c r="F50" s="311" t="s">
        <v>369</v>
      </c>
      <c r="G50" s="311" t="s">
        <v>369</v>
      </c>
      <c r="H50" s="311" t="s">
        <v>369</v>
      </c>
      <c r="I50" s="311" t="s">
        <v>369</v>
      </c>
      <c r="J50" s="311" t="s">
        <v>369</v>
      </c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</row>
    <row r="51" spans="1:23" s="313" customFormat="1" ht="14.5" hidden="1" customHeight="1">
      <c r="A51" s="311">
        <v>47</v>
      </c>
      <c r="B51" s="311"/>
      <c r="C51" s="311"/>
      <c r="D51" s="312" t="s">
        <v>414</v>
      </c>
      <c r="E51" s="311" t="s">
        <v>369</v>
      </c>
      <c r="F51" s="311" t="s">
        <v>369</v>
      </c>
      <c r="G51" s="311" t="s">
        <v>369</v>
      </c>
      <c r="H51" s="311" t="s">
        <v>369</v>
      </c>
      <c r="I51" s="311" t="s">
        <v>369</v>
      </c>
      <c r="J51" s="311" t="s">
        <v>369</v>
      </c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</row>
    <row r="52" spans="1:23" s="313" customFormat="1" ht="14.5" hidden="1" customHeight="1">
      <c r="A52" s="311">
        <v>48</v>
      </c>
      <c r="B52" s="311"/>
      <c r="C52" s="311"/>
      <c r="D52" s="312" t="s">
        <v>415</v>
      </c>
      <c r="E52" s="311" t="s">
        <v>369</v>
      </c>
      <c r="F52" s="311" t="s">
        <v>369</v>
      </c>
      <c r="G52" s="311" t="s">
        <v>369</v>
      </c>
      <c r="H52" s="311" t="s">
        <v>369</v>
      </c>
      <c r="I52" s="311" t="s">
        <v>369</v>
      </c>
      <c r="J52" s="311" t="s">
        <v>369</v>
      </c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</row>
    <row r="53" spans="1:23" s="313" customFormat="1" ht="14.5" hidden="1" customHeight="1">
      <c r="A53" s="311">
        <v>49</v>
      </c>
      <c r="B53" s="311"/>
      <c r="C53" s="311"/>
      <c r="D53" s="312" t="s">
        <v>416</v>
      </c>
      <c r="E53" s="314"/>
      <c r="F53" s="314"/>
      <c r="G53" s="314"/>
      <c r="H53" s="314"/>
      <c r="I53" s="314"/>
      <c r="J53" s="314"/>
      <c r="K53" s="314"/>
      <c r="L53" s="314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</row>
    <row r="54" spans="1:23" s="313" customFormat="1" ht="14.5" hidden="1" customHeight="1">
      <c r="A54" s="311">
        <v>50</v>
      </c>
      <c r="B54" s="311"/>
      <c r="C54" s="311"/>
      <c r="D54" s="312" t="s">
        <v>134</v>
      </c>
      <c r="E54" s="314"/>
      <c r="F54" s="314"/>
      <c r="G54" s="314"/>
      <c r="H54" s="314"/>
      <c r="I54" s="314"/>
      <c r="J54" s="314"/>
      <c r="K54" s="314"/>
      <c r="L54" s="314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</row>
    <row r="55" spans="1:23" s="313" customFormat="1" ht="14.5" hidden="1" customHeight="1">
      <c r="A55" s="311">
        <v>51</v>
      </c>
      <c r="B55" s="311"/>
      <c r="C55" s="311"/>
      <c r="D55" s="312" t="s">
        <v>417</v>
      </c>
      <c r="E55" s="316"/>
      <c r="F55" s="316"/>
      <c r="G55" s="316"/>
      <c r="H55" s="316"/>
      <c r="I55" s="316"/>
      <c r="J55" s="316"/>
      <c r="K55" s="316"/>
      <c r="L55" s="316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</row>
    <row r="56" spans="1:23">
      <c r="A56" s="318"/>
      <c r="B56" s="318"/>
      <c r="C56" s="318"/>
      <c r="D56" s="319" t="s">
        <v>131</v>
      </c>
      <c r="E56" s="318">
        <f t="shared" ref="E56:M56" si="0">COUNTIF(E5:E55,"x")</f>
        <v>46</v>
      </c>
      <c r="F56" s="318">
        <f t="shared" si="0"/>
        <v>47</v>
      </c>
      <c r="G56" s="318">
        <f t="shared" si="0"/>
        <v>47</v>
      </c>
      <c r="H56" s="318">
        <f t="shared" si="0"/>
        <v>45</v>
      </c>
      <c r="I56" s="318">
        <f t="shared" si="0"/>
        <v>42</v>
      </c>
      <c r="J56" s="318">
        <f t="shared" si="0"/>
        <v>45</v>
      </c>
      <c r="K56" s="318">
        <f>COUNTIF(K5:K55,"x")</f>
        <v>37</v>
      </c>
      <c r="L56" s="318">
        <f t="shared" si="0"/>
        <v>32</v>
      </c>
      <c r="M56" s="318">
        <f t="shared" si="0"/>
        <v>40</v>
      </c>
      <c r="N56" s="318">
        <f>COUNTIF(N5:N55,"x")</f>
        <v>33</v>
      </c>
      <c r="O56" s="320">
        <f t="shared" ref="O56:P56" si="1">COUNTIF(O5:O55,"x")</f>
        <v>33</v>
      </c>
      <c r="P56" s="320">
        <f t="shared" si="1"/>
        <v>32</v>
      </c>
      <c r="Q56" s="320">
        <f>COUNTIF(Q5:Q55,"x")</f>
        <v>29</v>
      </c>
      <c r="R56" s="320">
        <f>COUNTIF(R5:R55,"x")</f>
        <v>15</v>
      </c>
      <c r="S56" s="320">
        <f t="shared" ref="S56:T56" si="2">COUNTIF(S5:S55,"x")</f>
        <v>15</v>
      </c>
      <c r="T56" s="320">
        <f t="shared" si="2"/>
        <v>15</v>
      </c>
      <c r="U56" s="320">
        <f>COUNTIF(U5:U55,"x")</f>
        <v>38</v>
      </c>
      <c r="V56" s="320">
        <f>COUNTIF(V5:V55,"x")</f>
        <v>24</v>
      </c>
      <c r="W56" s="320"/>
    </row>
    <row r="57" spans="1:23" s="313" customFormat="1" hidden="1">
      <c r="A57" s="311">
        <v>1</v>
      </c>
      <c r="B57" s="311"/>
      <c r="C57" s="311"/>
      <c r="D57" s="312" t="s">
        <v>418</v>
      </c>
      <c r="E57" s="316"/>
      <c r="F57" s="316"/>
      <c r="G57" s="316"/>
      <c r="H57" s="316"/>
      <c r="I57" s="316"/>
      <c r="J57" s="316"/>
      <c r="K57" s="316"/>
      <c r="L57" s="316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</row>
    <row r="58" spans="1:23" s="313" customFormat="1" hidden="1">
      <c r="A58" s="311">
        <v>2</v>
      </c>
      <c r="B58" s="311"/>
      <c r="C58" s="311"/>
      <c r="D58" s="312" t="s">
        <v>419</v>
      </c>
      <c r="E58" s="316"/>
      <c r="F58" s="316"/>
      <c r="G58" s="316"/>
      <c r="H58" s="316"/>
      <c r="I58" s="316"/>
      <c r="J58" s="316"/>
      <c r="K58" s="316"/>
      <c r="L58" s="316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</row>
    <row r="59" spans="1:23" s="313" customFormat="1" hidden="1">
      <c r="A59" s="311">
        <v>3</v>
      </c>
      <c r="B59" s="311"/>
      <c r="C59" s="311"/>
      <c r="D59" s="312" t="s">
        <v>420</v>
      </c>
      <c r="E59" s="314"/>
      <c r="F59" s="314"/>
      <c r="G59" s="314"/>
      <c r="H59" s="314"/>
      <c r="I59" s="314"/>
      <c r="J59" s="314"/>
      <c r="K59" s="314"/>
      <c r="L59" s="314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</row>
    <row r="60" spans="1:23" s="313" customFormat="1" hidden="1">
      <c r="A60" s="311">
        <v>4</v>
      </c>
      <c r="B60" s="311"/>
      <c r="C60" s="311"/>
      <c r="D60" s="312" t="s">
        <v>421</v>
      </c>
      <c r="E60" s="314"/>
      <c r="F60" s="314"/>
      <c r="G60" s="314"/>
      <c r="H60" s="314"/>
      <c r="I60" s="314"/>
      <c r="J60" s="314"/>
      <c r="K60" s="314"/>
      <c r="L60" s="314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</row>
    <row r="61" spans="1:23" s="313" customFormat="1" hidden="1">
      <c r="A61" s="311">
        <v>5</v>
      </c>
      <c r="B61" s="311"/>
      <c r="C61" s="311"/>
      <c r="D61" s="312" t="s">
        <v>422</v>
      </c>
      <c r="E61" s="311" t="s">
        <v>369</v>
      </c>
      <c r="F61" s="311" t="s">
        <v>369</v>
      </c>
      <c r="G61" s="311" t="s">
        <v>369</v>
      </c>
      <c r="H61" s="311" t="s">
        <v>369</v>
      </c>
      <c r="I61" s="311" t="s">
        <v>369</v>
      </c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</row>
    <row r="62" spans="1:23" s="313" customFormat="1" hidden="1">
      <c r="A62" s="311">
        <v>6</v>
      </c>
      <c r="B62" s="311"/>
      <c r="C62" s="311"/>
      <c r="D62" s="312" t="s">
        <v>423</v>
      </c>
      <c r="E62" s="311" t="s">
        <v>369</v>
      </c>
      <c r="F62" s="311" t="s">
        <v>369</v>
      </c>
      <c r="G62" s="311" t="s">
        <v>369</v>
      </c>
      <c r="H62" s="311" t="s">
        <v>369</v>
      </c>
      <c r="I62" s="311" t="s">
        <v>369</v>
      </c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</row>
    <row r="63" spans="1:23" s="313" customFormat="1" hidden="1">
      <c r="A63" s="311">
        <v>7</v>
      </c>
      <c r="B63" s="311"/>
      <c r="C63" s="311"/>
      <c r="D63" s="312" t="s">
        <v>424</v>
      </c>
      <c r="E63" s="311" t="s">
        <v>369</v>
      </c>
      <c r="F63" s="311" t="s">
        <v>369</v>
      </c>
      <c r="G63" s="311" t="s">
        <v>369</v>
      </c>
      <c r="H63" s="311" t="s">
        <v>369</v>
      </c>
      <c r="I63" s="311" t="s">
        <v>369</v>
      </c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</row>
    <row r="64" spans="1:23" s="313" customFormat="1" hidden="1">
      <c r="A64" s="311">
        <v>8</v>
      </c>
      <c r="B64" s="311"/>
      <c r="C64" s="311"/>
      <c r="D64" s="312" t="s">
        <v>425</v>
      </c>
      <c r="E64" s="316"/>
      <c r="F64" s="316"/>
      <c r="G64" s="316"/>
      <c r="H64" s="316"/>
      <c r="I64" s="316"/>
      <c r="J64" s="316"/>
      <c r="K64" s="316"/>
      <c r="L64" s="316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</row>
    <row r="65" spans="1:23" hidden="1">
      <c r="A65" s="318"/>
      <c r="B65" s="318"/>
      <c r="C65" s="318"/>
      <c r="D65" s="319" t="s">
        <v>131</v>
      </c>
      <c r="E65" s="318">
        <f>COUNTIF(E57:E64,"x")</f>
        <v>3</v>
      </c>
      <c r="F65" s="318">
        <f t="shared" ref="F65:U66" si="3">COUNTIF(F57:F64,"x")</f>
        <v>3</v>
      </c>
      <c r="G65" s="318">
        <f t="shared" si="3"/>
        <v>3</v>
      </c>
      <c r="H65" s="318">
        <f t="shared" si="3"/>
        <v>3</v>
      </c>
      <c r="I65" s="318">
        <f t="shared" si="3"/>
        <v>3</v>
      </c>
      <c r="J65" s="318"/>
      <c r="K65" s="318"/>
      <c r="L65" s="318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</row>
    <row r="66" spans="1:23" ht="22.5" hidden="1" customHeight="1">
      <c r="A66" s="318"/>
      <c r="B66" s="318"/>
      <c r="C66" s="318"/>
      <c r="D66" s="319" t="s">
        <v>131</v>
      </c>
      <c r="E66" s="318">
        <f>COUNTIF(E58:E65,"x")</f>
        <v>3</v>
      </c>
      <c r="F66" s="318">
        <f t="shared" si="3"/>
        <v>3</v>
      </c>
      <c r="G66" s="318">
        <f t="shared" si="3"/>
        <v>3</v>
      </c>
      <c r="H66" s="318">
        <f t="shared" si="3"/>
        <v>3</v>
      </c>
      <c r="I66" s="318">
        <f t="shared" si="3"/>
        <v>3</v>
      </c>
      <c r="J66" s="318">
        <f t="shared" si="3"/>
        <v>0</v>
      </c>
      <c r="K66" s="318">
        <f t="shared" si="3"/>
        <v>0</v>
      </c>
      <c r="L66" s="318">
        <f t="shared" si="3"/>
        <v>0</v>
      </c>
      <c r="M66" s="318">
        <f t="shared" si="3"/>
        <v>0</v>
      </c>
      <c r="N66" s="318">
        <f t="shared" si="3"/>
        <v>0</v>
      </c>
      <c r="O66" s="318">
        <f t="shared" si="3"/>
        <v>0</v>
      </c>
      <c r="P66" s="318">
        <f t="shared" si="3"/>
        <v>0</v>
      </c>
      <c r="Q66" s="318">
        <f t="shared" si="3"/>
        <v>0</v>
      </c>
      <c r="R66" s="318">
        <f t="shared" si="3"/>
        <v>0</v>
      </c>
      <c r="S66" s="318">
        <f t="shared" si="3"/>
        <v>0</v>
      </c>
      <c r="T66" s="318">
        <f t="shared" si="3"/>
        <v>0</v>
      </c>
      <c r="U66" s="318">
        <f t="shared" si="3"/>
        <v>0</v>
      </c>
      <c r="V66" s="321"/>
      <c r="W66" s="321"/>
    </row>
    <row r="67" spans="1:23">
      <c r="A67" s="311">
        <v>1</v>
      </c>
      <c r="B67" s="311"/>
      <c r="C67" s="311"/>
      <c r="D67" s="312" t="s">
        <v>426</v>
      </c>
      <c r="E67" s="303"/>
      <c r="F67" s="303" t="s">
        <v>427</v>
      </c>
      <c r="G67" s="303"/>
      <c r="H67" s="303" t="s">
        <v>427</v>
      </c>
      <c r="I67" s="303"/>
      <c r="J67" s="303"/>
      <c r="K67" s="303" t="s">
        <v>427</v>
      </c>
      <c r="L67" s="303" t="s">
        <v>427</v>
      </c>
      <c r="M67" s="322"/>
      <c r="N67" s="323" t="s">
        <v>427</v>
      </c>
      <c r="O67" s="323" t="s">
        <v>427</v>
      </c>
      <c r="P67" s="323"/>
      <c r="Q67" s="323" t="s">
        <v>427</v>
      </c>
      <c r="R67" s="323" t="s">
        <v>427</v>
      </c>
      <c r="S67" s="323" t="s">
        <v>427</v>
      </c>
      <c r="T67" s="323" t="s">
        <v>427</v>
      </c>
      <c r="U67" s="324" t="s">
        <v>427</v>
      </c>
      <c r="V67" s="323"/>
      <c r="W67" s="323"/>
    </row>
    <row r="68" spans="1:23">
      <c r="A68" s="311">
        <v>2</v>
      </c>
      <c r="B68" s="311"/>
      <c r="C68" s="311"/>
      <c r="D68" s="312" t="s">
        <v>428</v>
      </c>
      <c r="E68" s="303" t="s">
        <v>427</v>
      </c>
      <c r="F68" s="303" t="s">
        <v>427</v>
      </c>
      <c r="G68" s="303" t="s">
        <v>427</v>
      </c>
      <c r="H68" s="303" t="s">
        <v>427</v>
      </c>
      <c r="I68" s="303" t="s">
        <v>427</v>
      </c>
      <c r="J68" s="303" t="s">
        <v>427</v>
      </c>
      <c r="K68" s="303" t="s">
        <v>427</v>
      </c>
      <c r="L68" s="303" t="s">
        <v>427</v>
      </c>
      <c r="M68" s="322" t="s">
        <v>427</v>
      </c>
      <c r="N68" s="323" t="s">
        <v>427</v>
      </c>
      <c r="O68" s="323"/>
      <c r="P68" s="323" t="s">
        <v>427</v>
      </c>
      <c r="Q68" s="323" t="s">
        <v>427</v>
      </c>
      <c r="R68" s="323" t="s">
        <v>427</v>
      </c>
      <c r="S68" s="323" t="s">
        <v>427</v>
      </c>
      <c r="T68" s="323"/>
      <c r="U68" s="324" t="s">
        <v>427</v>
      </c>
      <c r="V68" s="323"/>
      <c r="W68" s="323"/>
    </row>
    <row r="69" spans="1:23">
      <c r="A69" s="311">
        <v>3</v>
      </c>
      <c r="B69" s="311"/>
      <c r="C69" s="311"/>
      <c r="D69" s="312" t="s">
        <v>429</v>
      </c>
      <c r="E69" s="303" t="s">
        <v>427</v>
      </c>
      <c r="F69" s="303" t="s">
        <v>427</v>
      </c>
      <c r="G69" s="303"/>
      <c r="H69" s="303"/>
      <c r="I69" s="303"/>
      <c r="J69" s="303" t="s">
        <v>427</v>
      </c>
      <c r="K69" s="303" t="s">
        <v>427</v>
      </c>
      <c r="L69" s="303"/>
      <c r="M69" s="322" t="s">
        <v>427</v>
      </c>
      <c r="N69" s="323"/>
      <c r="O69" s="323"/>
      <c r="P69" s="323" t="s">
        <v>427</v>
      </c>
      <c r="Q69" s="323" t="s">
        <v>427</v>
      </c>
      <c r="R69" s="323" t="s">
        <v>427</v>
      </c>
      <c r="S69" s="323" t="s">
        <v>427</v>
      </c>
      <c r="T69" s="323" t="s">
        <v>427</v>
      </c>
      <c r="U69" s="324" t="s">
        <v>427</v>
      </c>
      <c r="V69" s="323"/>
      <c r="W69" s="323"/>
    </row>
    <row r="70" spans="1:23">
      <c r="A70" s="311">
        <v>4</v>
      </c>
      <c r="B70" s="311"/>
      <c r="C70" s="311"/>
      <c r="D70" s="312" t="s">
        <v>430</v>
      </c>
      <c r="E70" s="303" t="s">
        <v>427</v>
      </c>
      <c r="F70" s="303" t="s">
        <v>427</v>
      </c>
      <c r="G70" s="303" t="s">
        <v>427</v>
      </c>
      <c r="H70" s="303" t="s">
        <v>427</v>
      </c>
      <c r="I70" s="303" t="s">
        <v>427</v>
      </c>
      <c r="J70" s="303" t="s">
        <v>427</v>
      </c>
      <c r="K70" s="303" t="s">
        <v>427</v>
      </c>
      <c r="L70" s="303" t="s">
        <v>427</v>
      </c>
      <c r="M70" s="322" t="s">
        <v>427</v>
      </c>
      <c r="N70" s="323" t="s">
        <v>427</v>
      </c>
      <c r="O70" s="323"/>
      <c r="P70" s="323" t="s">
        <v>427</v>
      </c>
      <c r="Q70" s="323" t="s">
        <v>427</v>
      </c>
      <c r="R70" s="325" t="s">
        <v>427</v>
      </c>
      <c r="S70" s="323" t="s">
        <v>427</v>
      </c>
      <c r="T70" s="323" t="s">
        <v>427</v>
      </c>
      <c r="U70" s="324" t="s">
        <v>427</v>
      </c>
      <c r="V70" s="323"/>
      <c r="W70" s="323"/>
    </row>
    <row r="71" spans="1:23">
      <c r="A71" s="311">
        <v>5</v>
      </c>
      <c r="B71" s="311"/>
      <c r="C71" s="311"/>
      <c r="D71" s="312" t="s">
        <v>431</v>
      </c>
      <c r="E71" s="303"/>
      <c r="F71" s="303"/>
      <c r="G71" s="303"/>
      <c r="H71" s="303"/>
      <c r="I71" s="303"/>
      <c r="J71" s="303" t="s">
        <v>427</v>
      </c>
      <c r="K71" s="303"/>
      <c r="L71" s="303"/>
      <c r="M71" s="322"/>
      <c r="N71" s="323"/>
      <c r="O71" s="323" t="s">
        <v>427</v>
      </c>
      <c r="P71" s="323"/>
      <c r="Q71" s="323"/>
      <c r="R71" s="325" t="s">
        <v>427</v>
      </c>
      <c r="S71" s="323" t="s">
        <v>427</v>
      </c>
      <c r="T71" s="323"/>
      <c r="U71" s="324" t="s">
        <v>427</v>
      </c>
      <c r="V71" s="323"/>
      <c r="W71" s="323"/>
    </row>
    <row r="72" spans="1:23">
      <c r="A72" s="311">
        <v>6</v>
      </c>
      <c r="B72" s="311"/>
      <c r="C72" s="311"/>
      <c r="D72" s="312" t="s">
        <v>432</v>
      </c>
      <c r="E72" s="303" t="s">
        <v>427</v>
      </c>
      <c r="F72" s="303" t="s">
        <v>427</v>
      </c>
      <c r="G72" s="303" t="s">
        <v>427</v>
      </c>
      <c r="H72" s="303" t="s">
        <v>427</v>
      </c>
      <c r="I72" s="303" t="s">
        <v>427</v>
      </c>
      <c r="J72" s="303" t="s">
        <v>427</v>
      </c>
      <c r="K72" s="303" t="s">
        <v>427</v>
      </c>
      <c r="L72" s="303" t="s">
        <v>427</v>
      </c>
      <c r="M72" s="322" t="s">
        <v>427</v>
      </c>
      <c r="N72" s="323" t="s">
        <v>427</v>
      </c>
      <c r="O72" s="323"/>
      <c r="P72" s="323"/>
      <c r="Q72" s="323" t="s">
        <v>427</v>
      </c>
      <c r="R72" s="323"/>
      <c r="S72" s="323"/>
      <c r="T72" s="323"/>
      <c r="U72" s="324" t="s">
        <v>427</v>
      </c>
      <c r="V72" s="323"/>
      <c r="W72" s="323"/>
    </row>
    <row r="73" spans="1:23">
      <c r="A73" s="311">
        <v>7</v>
      </c>
      <c r="B73" s="311"/>
      <c r="C73" s="311"/>
      <c r="D73" s="312" t="s">
        <v>433</v>
      </c>
      <c r="E73" s="303" t="s">
        <v>427</v>
      </c>
      <c r="F73" s="303" t="s">
        <v>427</v>
      </c>
      <c r="G73" s="303"/>
      <c r="H73" s="303" t="s">
        <v>427</v>
      </c>
      <c r="I73" s="303"/>
      <c r="J73" s="303" t="s">
        <v>427</v>
      </c>
      <c r="K73" s="303"/>
      <c r="L73" s="303"/>
      <c r="M73" s="322" t="s">
        <v>427</v>
      </c>
      <c r="N73" s="323"/>
      <c r="O73" s="323"/>
      <c r="P73" s="323"/>
      <c r="Q73" s="323"/>
      <c r="R73" s="323"/>
      <c r="S73" s="323"/>
      <c r="T73" s="323"/>
      <c r="U73" s="324" t="s">
        <v>427</v>
      </c>
      <c r="V73" s="323"/>
      <c r="W73" s="323"/>
    </row>
    <row r="74" spans="1:23">
      <c r="A74" s="311">
        <v>8</v>
      </c>
      <c r="B74" s="311"/>
      <c r="C74" s="311"/>
      <c r="D74" s="312" t="s">
        <v>434</v>
      </c>
      <c r="E74" s="303" t="s">
        <v>427</v>
      </c>
      <c r="F74" s="326" t="s">
        <v>427</v>
      </c>
      <c r="G74" s="303" t="s">
        <v>427</v>
      </c>
      <c r="H74" s="303" t="s">
        <v>427</v>
      </c>
      <c r="I74" s="303" t="s">
        <v>427</v>
      </c>
      <c r="J74" s="303" t="s">
        <v>427</v>
      </c>
      <c r="K74" s="326" t="s">
        <v>427</v>
      </c>
      <c r="L74" s="303"/>
      <c r="M74" s="322" t="s">
        <v>427</v>
      </c>
      <c r="N74" s="323"/>
      <c r="O74" s="325" t="s">
        <v>427</v>
      </c>
      <c r="P74" s="323"/>
      <c r="Q74" s="323" t="s">
        <v>427</v>
      </c>
      <c r="R74" s="323"/>
      <c r="S74" s="325" t="s">
        <v>427</v>
      </c>
      <c r="T74" s="323"/>
      <c r="U74" s="324" t="s">
        <v>427</v>
      </c>
      <c r="V74" s="323"/>
      <c r="W74" s="323"/>
    </row>
    <row r="75" spans="1:23">
      <c r="A75" s="311">
        <v>9</v>
      </c>
      <c r="B75" s="311"/>
      <c r="C75" s="311"/>
      <c r="D75" s="312" t="s">
        <v>435</v>
      </c>
      <c r="E75" s="303" t="s">
        <v>427</v>
      </c>
      <c r="F75" s="326" t="s">
        <v>427</v>
      </c>
      <c r="G75" s="303" t="s">
        <v>427</v>
      </c>
      <c r="H75" s="303" t="s">
        <v>427</v>
      </c>
      <c r="I75" s="303" t="s">
        <v>427</v>
      </c>
      <c r="J75" s="303" t="s">
        <v>427</v>
      </c>
      <c r="K75" s="326" t="s">
        <v>427</v>
      </c>
      <c r="L75" s="303"/>
      <c r="M75" s="322" t="s">
        <v>427</v>
      </c>
      <c r="N75" s="325" t="s">
        <v>427</v>
      </c>
      <c r="O75" s="323" t="s">
        <v>427</v>
      </c>
      <c r="P75" s="323" t="s">
        <v>427</v>
      </c>
      <c r="Q75" s="323" t="s">
        <v>427</v>
      </c>
      <c r="R75" s="323" t="s">
        <v>427</v>
      </c>
      <c r="S75" s="323" t="s">
        <v>427</v>
      </c>
      <c r="T75" s="323" t="s">
        <v>427</v>
      </c>
      <c r="U75" s="324" t="s">
        <v>427</v>
      </c>
      <c r="V75" s="323"/>
      <c r="W75" s="323"/>
    </row>
    <row r="76" spans="1:23">
      <c r="A76" s="318"/>
      <c r="B76" s="318"/>
      <c r="C76" s="318"/>
      <c r="D76" s="319" t="s">
        <v>436</v>
      </c>
      <c r="E76" s="318">
        <f t="shared" ref="E76:U76" si="4">COUNTIF(E66:E75,"x")</f>
        <v>7</v>
      </c>
      <c r="F76" s="318">
        <f t="shared" si="4"/>
        <v>8</v>
      </c>
      <c r="G76" s="318">
        <f t="shared" si="4"/>
        <v>5</v>
      </c>
      <c r="H76" s="318">
        <f t="shared" si="4"/>
        <v>7</v>
      </c>
      <c r="I76" s="318">
        <f t="shared" si="4"/>
        <v>5</v>
      </c>
      <c r="J76" s="318">
        <f t="shared" si="4"/>
        <v>8</v>
      </c>
      <c r="K76" s="318">
        <f t="shared" si="4"/>
        <v>7</v>
      </c>
      <c r="L76" s="318">
        <f t="shared" si="4"/>
        <v>4</v>
      </c>
      <c r="M76" s="318">
        <f t="shared" si="4"/>
        <v>7</v>
      </c>
      <c r="N76" s="320">
        <f t="shared" si="4"/>
        <v>5</v>
      </c>
      <c r="O76" s="320">
        <f t="shared" si="4"/>
        <v>4</v>
      </c>
      <c r="P76" s="320">
        <f t="shared" si="4"/>
        <v>4</v>
      </c>
      <c r="Q76" s="320">
        <f t="shared" si="4"/>
        <v>7</v>
      </c>
      <c r="R76" s="320">
        <f t="shared" si="4"/>
        <v>6</v>
      </c>
      <c r="S76" s="320">
        <f t="shared" si="4"/>
        <v>7</v>
      </c>
      <c r="T76" s="320">
        <f t="shared" si="4"/>
        <v>4</v>
      </c>
      <c r="U76" s="320">
        <f t="shared" si="4"/>
        <v>9</v>
      </c>
      <c r="V76" s="320"/>
      <c r="W76" s="320"/>
    </row>
  </sheetData>
  <mergeCells count="3">
    <mergeCell ref="A1:D1"/>
    <mergeCell ref="A2:D2"/>
    <mergeCell ref="E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DFB7-08CE-4970-BFAB-301437106707}">
  <dimension ref="A1:W75"/>
  <sheetViews>
    <sheetView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B18" sqref="B18"/>
    </sheetView>
  </sheetViews>
  <sheetFormatPr baseColWidth="10" defaultColWidth="8.83203125" defaultRowHeight="15"/>
  <cols>
    <col min="1" max="1" width="3.6640625" style="308" customWidth="1"/>
    <col min="2" max="3" width="9.33203125" style="308" customWidth="1"/>
    <col min="4" max="4" width="34.83203125" style="307" customWidth="1"/>
    <col min="5" max="6" width="12.1640625" bestFit="1" customWidth="1"/>
    <col min="7" max="7" width="9" bestFit="1" customWidth="1"/>
    <col min="8" max="8" width="8.1640625" bestFit="1" customWidth="1"/>
    <col min="9" max="9" width="8" bestFit="1" customWidth="1"/>
    <col min="10" max="10" width="5.83203125" bestFit="1" customWidth="1"/>
    <col min="11" max="11" width="9" bestFit="1" customWidth="1"/>
    <col min="12" max="12" width="11.83203125" bestFit="1" customWidth="1"/>
    <col min="13" max="13" width="6.83203125" style="327" bestFit="1" customWidth="1"/>
    <col min="14" max="16" width="6.83203125" style="302" bestFit="1" customWidth="1"/>
    <col min="17" max="17" width="8.1640625" style="302" bestFit="1" customWidth="1"/>
    <col min="18" max="18" width="9.1640625" style="302" bestFit="1" customWidth="1"/>
    <col min="19" max="19" width="6.83203125" style="302" bestFit="1" customWidth="1"/>
    <col min="20" max="20" width="5.83203125" style="302" customWidth="1"/>
    <col min="21" max="21" width="8.1640625" style="328" customWidth="1"/>
    <col min="22" max="23" width="9.83203125" style="302" customWidth="1"/>
  </cols>
  <sheetData>
    <row r="1" spans="1:23">
      <c r="A1" s="337" t="s">
        <v>437</v>
      </c>
      <c r="B1" s="337"/>
      <c r="C1" s="337"/>
      <c r="D1" s="337"/>
      <c r="M1"/>
      <c r="U1" s="302"/>
    </row>
    <row r="2" spans="1:23" ht="21" customHeight="1">
      <c r="A2" s="338" t="s">
        <v>438</v>
      </c>
      <c r="B2" s="338"/>
      <c r="C2" s="338"/>
      <c r="D2" s="339"/>
      <c r="E2" s="340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2"/>
    </row>
    <row r="3" spans="1:23">
      <c r="A3" s="309" t="s">
        <v>90</v>
      </c>
      <c r="B3" s="309" t="s">
        <v>162</v>
      </c>
      <c r="C3" s="309" t="s">
        <v>325</v>
      </c>
      <c r="D3" s="309" t="s">
        <v>364</v>
      </c>
      <c r="E3" s="310" t="s">
        <v>216</v>
      </c>
      <c r="F3" s="310" t="s">
        <v>365</v>
      </c>
      <c r="G3" s="310" t="s">
        <v>366</v>
      </c>
      <c r="H3" s="310" t="s">
        <v>206</v>
      </c>
      <c r="I3" s="310" t="s">
        <v>207</v>
      </c>
      <c r="J3" s="310" t="s">
        <v>210</v>
      </c>
      <c r="K3" s="310" t="s">
        <v>205</v>
      </c>
      <c r="L3" s="310" t="s">
        <v>209</v>
      </c>
      <c r="M3" s="310" t="s">
        <v>211</v>
      </c>
      <c r="N3" s="310" t="s">
        <v>230</v>
      </c>
      <c r="O3" s="310" t="s">
        <v>231</v>
      </c>
      <c r="P3" s="310" t="s">
        <v>232</v>
      </c>
      <c r="Q3" s="310" t="s">
        <v>367</v>
      </c>
      <c r="R3" s="310" t="s">
        <v>258</v>
      </c>
      <c r="S3" s="310" t="s">
        <v>259</v>
      </c>
      <c r="T3" s="310" t="s">
        <v>260</v>
      </c>
      <c r="U3" s="310" t="s">
        <v>208</v>
      </c>
      <c r="V3" s="310" t="s">
        <v>368</v>
      </c>
      <c r="W3" s="310" t="s">
        <v>149</v>
      </c>
    </row>
    <row r="4" spans="1:23" s="313" customFormat="1">
      <c r="A4" s="311">
        <v>1</v>
      </c>
      <c r="B4" s="311"/>
      <c r="C4" s="311"/>
      <c r="D4" s="312" t="s">
        <v>132</v>
      </c>
      <c r="E4" s="311" t="s">
        <v>369</v>
      </c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</row>
    <row r="5" spans="1:23" s="313" customFormat="1">
      <c r="A5" s="311">
        <v>2</v>
      </c>
      <c r="B5" s="311"/>
      <c r="C5" s="311"/>
      <c r="D5" s="312" t="s">
        <v>133</v>
      </c>
      <c r="E5" s="311" t="s">
        <v>369</v>
      </c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</row>
    <row r="6" spans="1:23" s="313" customFormat="1">
      <c r="A6" s="311">
        <v>3</v>
      </c>
      <c r="B6" s="311"/>
      <c r="C6" s="311"/>
      <c r="D6" s="312" t="s">
        <v>370</v>
      </c>
      <c r="E6" s="311" t="s">
        <v>369</v>
      </c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</row>
    <row r="7" spans="1:23" s="313" customFormat="1">
      <c r="A7" s="311">
        <v>4</v>
      </c>
      <c r="B7" s="311"/>
      <c r="C7" s="311"/>
      <c r="D7" s="312" t="s">
        <v>371</v>
      </c>
      <c r="E7" s="311" t="s">
        <v>369</v>
      </c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</row>
    <row r="8" spans="1:23" s="313" customFormat="1">
      <c r="A8" s="311">
        <v>5</v>
      </c>
      <c r="B8" s="311"/>
      <c r="C8" s="311"/>
      <c r="D8" s="312" t="s">
        <v>372</v>
      </c>
      <c r="E8" s="311" t="s">
        <v>369</v>
      </c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</row>
    <row r="9" spans="1:23" s="313" customFormat="1">
      <c r="A9" s="311">
        <v>6</v>
      </c>
      <c r="B9" s="311"/>
      <c r="C9" s="311"/>
      <c r="D9" s="312" t="s">
        <v>373</v>
      </c>
      <c r="E9" s="311" t="s">
        <v>369</v>
      </c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</row>
    <row r="10" spans="1:23" s="313" customFormat="1">
      <c r="A10" s="311">
        <v>7</v>
      </c>
      <c r="B10" s="311"/>
      <c r="C10" s="311"/>
      <c r="D10" s="312" t="s">
        <v>374</v>
      </c>
      <c r="E10" s="311" t="s">
        <v>369</v>
      </c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</row>
    <row r="11" spans="1:23" s="313" customFormat="1">
      <c r="A11" s="311">
        <v>8</v>
      </c>
      <c r="B11" s="311"/>
      <c r="C11" s="311"/>
      <c r="D11" s="312" t="s">
        <v>375</v>
      </c>
      <c r="E11" s="311" t="s">
        <v>369</v>
      </c>
      <c r="F11" s="311"/>
      <c r="G11" s="311"/>
      <c r="H11" s="314"/>
      <c r="I11" s="314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</row>
    <row r="12" spans="1:23" s="313" customFormat="1">
      <c r="A12" s="311">
        <v>9</v>
      </c>
      <c r="B12" s="311"/>
      <c r="C12" s="311"/>
      <c r="D12" s="312" t="s">
        <v>376</v>
      </c>
      <c r="E12" s="311" t="s">
        <v>369</v>
      </c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</row>
    <row r="13" spans="1:23" s="313" customFormat="1">
      <c r="A13" s="311">
        <v>10</v>
      </c>
      <c r="B13" s="311"/>
      <c r="C13" s="311"/>
      <c r="D13" s="312" t="s">
        <v>377</v>
      </c>
      <c r="E13" s="311" t="s">
        <v>369</v>
      </c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</row>
    <row r="14" spans="1:23" s="313" customFormat="1">
      <c r="A14" s="311">
        <v>11</v>
      </c>
      <c r="B14" s="311"/>
      <c r="C14" s="311"/>
      <c r="D14" s="312" t="s">
        <v>378</v>
      </c>
      <c r="E14" s="311" t="s">
        <v>369</v>
      </c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</row>
    <row r="15" spans="1:23" s="313" customFormat="1">
      <c r="A15" s="311">
        <v>12</v>
      </c>
      <c r="B15" s="311"/>
      <c r="C15" s="311"/>
      <c r="D15" s="312" t="s">
        <v>379</v>
      </c>
      <c r="E15" s="311" t="s">
        <v>369</v>
      </c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</row>
    <row r="16" spans="1:23" s="313" customFormat="1">
      <c r="A16" s="311">
        <v>13</v>
      </c>
      <c r="B16" s="311"/>
      <c r="C16" s="311"/>
      <c r="D16" s="312" t="s">
        <v>380</v>
      </c>
      <c r="E16" s="311" t="s">
        <v>369</v>
      </c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</row>
    <row r="17" spans="1:23" s="313" customFormat="1">
      <c r="A17" s="311">
        <v>14</v>
      </c>
      <c r="B17" s="311"/>
      <c r="C17" s="311"/>
      <c r="D17" s="312" t="s">
        <v>381</v>
      </c>
      <c r="E17" s="311" t="s">
        <v>369</v>
      </c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</row>
    <row r="18" spans="1:23" s="313" customFormat="1">
      <c r="A18" s="311">
        <v>15</v>
      </c>
      <c r="B18" s="311"/>
      <c r="C18" s="311"/>
      <c r="D18" s="312" t="s">
        <v>382</v>
      </c>
      <c r="E18" s="311" t="s">
        <v>369</v>
      </c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</row>
    <row r="19" spans="1:23" s="313" customFormat="1">
      <c r="A19" s="311">
        <v>16</v>
      </c>
      <c r="B19" s="311"/>
      <c r="C19" s="311"/>
      <c r="D19" s="312" t="s">
        <v>383</v>
      </c>
      <c r="E19" s="311" t="s">
        <v>369</v>
      </c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</row>
    <row r="20" spans="1:23" s="313" customFormat="1">
      <c r="A20" s="311">
        <v>17</v>
      </c>
      <c r="B20" s="311"/>
      <c r="C20" s="311"/>
      <c r="D20" s="312" t="s">
        <v>384</v>
      </c>
      <c r="E20" s="311" t="s">
        <v>369</v>
      </c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</row>
    <row r="21" spans="1:23" s="313" customFormat="1">
      <c r="A21" s="311">
        <v>18</v>
      </c>
      <c r="B21" s="311"/>
      <c r="C21" s="311"/>
      <c r="D21" s="312" t="s">
        <v>385</v>
      </c>
      <c r="E21" s="311" t="s">
        <v>369</v>
      </c>
      <c r="F21" s="311"/>
      <c r="G21" s="311"/>
      <c r="H21" s="315"/>
      <c r="I21" s="315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</row>
    <row r="22" spans="1:23" s="313" customFormat="1">
      <c r="A22" s="311">
        <v>19</v>
      </c>
      <c r="B22" s="311"/>
      <c r="C22" s="311"/>
      <c r="D22" s="312" t="s">
        <v>386</v>
      </c>
      <c r="E22" s="311" t="s">
        <v>369</v>
      </c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</row>
    <row r="23" spans="1:23" s="313" customFormat="1">
      <c r="A23" s="311">
        <v>20</v>
      </c>
      <c r="B23" s="311"/>
      <c r="C23" s="311"/>
      <c r="D23" s="312" t="s">
        <v>387</v>
      </c>
      <c r="E23" s="311" t="s">
        <v>369</v>
      </c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</row>
    <row r="24" spans="1:23" s="313" customFormat="1">
      <c r="A24" s="311">
        <v>21</v>
      </c>
      <c r="B24" s="311"/>
      <c r="C24" s="311"/>
      <c r="D24" s="312" t="s">
        <v>388</v>
      </c>
      <c r="E24" s="311" t="s">
        <v>369</v>
      </c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</row>
    <row r="25" spans="1:23" s="313" customFormat="1">
      <c r="A25" s="311">
        <v>22</v>
      </c>
      <c r="B25" s="311"/>
      <c r="C25" s="311"/>
      <c r="D25" s="312" t="s">
        <v>389</v>
      </c>
      <c r="E25" s="311" t="s">
        <v>369</v>
      </c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</row>
    <row r="26" spans="1:23" s="313" customFormat="1">
      <c r="A26" s="311">
        <v>23</v>
      </c>
      <c r="B26" s="311"/>
      <c r="C26" s="311"/>
      <c r="D26" s="312" t="s">
        <v>390</v>
      </c>
      <c r="E26" s="311" t="s">
        <v>369</v>
      </c>
      <c r="F26" s="311" t="s">
        <v>369</v>
      </c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</row>
    <row r="27" spans="1:23" s="313" customFormat="1">
      <c r="A27" s="311">
        <v>24</v>
      </c>
      <c r="B27" s="311"/>
      <c r="C27" s="311"/>
      <c r="D27" s="312" t="s">
        <v>391</v>
      </c>
      <c r="E27" s="311" t="s">
        <v>369</v>
      </c>
      <c r="F27" s="311" t="s">
        <v>369</v>
      </c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</row>
    <row r="28" spans="1:23" s="313" customFormat="1">
      <c r="A28" s="311">
        <v>25</v>
      </c>
      <c r="B28" s="311"/>
      <c r="C28" s="311"/>
      <c r="D28" s="312" t="s">
        <v>392</v>
      </c>
      <c r="E28" s="311" t="s">
        <v>369</v>
      </c>
      <c r="F28" s="311" t="s">
        <v>369</v>
      </c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</row>
    <row r="29" spans="1:23" s="313" customFormat="1">
      <c r="A29" s="311">
        <v>26</v>
      </c>
      <c r="B29" s="311"/>
      <c r="C29" s="311"/>
      <c r="D29" s="312" t="s">
        <v>393</v>
      </c>
      <c r="E29" s="311" t="s">
        <v>369</v>
      </c>
      <c r="F29" s="311" t="s">
        <v>369</v>
      </c>
      <c r="G29" s="315"/>
      <c r="H29" s="315"/>
      <c r="I29" s="315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</row>
    <row r="30" spans="1:23" s="313" customFormat="1">
      <c r="A30" s="311">
        <v>27</v>
      </c>
      <c r="B30" s="311"/>
      <c r="C30" s="311"/>
      <c r="D30" s="312" t="s">
        <v>394</v>
      </c>
      <c r="E30" s="311" t="s">
        <v>369</v>
      </c>
      <c r="F30" s="311" t="s">
        <v>369</v>
      </c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</row>
    <row r="31" spans="1:23" s="313" customFormat="1">
      <c r="A31" s="311">
        <v>28</v>
      </c>
      <c r="B31" s="311"/>
      <c r="C31" s="311"/>
      <c r="D31" s="312" t="s">
        <v>395</v>
      </c>
      <c r="E31" s="311" t="s">
        <v>369</v>
      </c>
      <c r="F31" s="311" t="s">
        <v>369</v>
      </c>
      <c r="G31" s="311"/>
      <c r="H31" s="311"/>
      <c r="I31" s="311"/>
      <c r="J31" s="315"/>
      <c r="K31" s="311"/>
      <c r="L31" s="315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</row>
    <row r="32" spans="1:23" s="313" customFormat="1">
      <c r="A32" s="311">
        <v>29</v>
      </c>
      <c r="B32" s="311"/>
      <c r="C32" s="311"/>
      <c r="D32" s="312" t="s">
        <v>396</v>
      </c>
      <c r="E32" s="311" t="s">
        <v>369</v>
      </c>
      <c r="F32" s="311" t="s">
        <v>369</v>
      </c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</row>
    <row r="33" spans="1:23" s="313" customFormat="1">
      <c r="A33" s="311">
        <v>30</v>
      </c>
      <c r="B33" s="311"/>
      <c r="C33" s="311"/>
      <c r="D33" s="312" t="s">
        <v>397</v>
      </c>
      <c r="E33" s="311" t="s">
        <v>369</v>
      </c>
      <c r="F33" s="311" t="s">
        <v>369</v>
      </c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</row>
    <row r="34" spans="1:23" s="313" customFormat="1">
      <c r="A34" s="311">
        <v>31</v>
      </c>
      <c r="B34" s="311"/>
      <c r="C34" s="311"/>
      <c r="D34" s="312" t="s">
        <v>398</v>
      </c>
      <c r="E34" s="311" t="s">
        <v>369</v>
      </c>
      <c r="F34" s="311" t="s">
        <v>369</v>
      </c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</row>
    <row r="35" spans="1:23" s="313" customFormat="1">
      <c r="A35" s="311">
        <v>32</v>
      </c>
      <c r="B35" s="311"/>
      <c r="C35" s="311"/>
      <c r="D35" s="312" t="s">
        <v>399</v>
      </c>
      <c r="E35" s="311" t="s">
        <v>369</v>
      </c>
      <c r="F35" s="311" t="s">
        <v>369</v>
      </c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</row>
    <row r="36" spans="1:23" s="313" customFormat="1">
      <c r="A36" s="311">
        <v>33</v>
      </c>
      <c r="B36" s="311"/>
      <c r="C36" s="311"/>
      <c r="D36" s="312" t="s">
        <v>400</v>
      </c>
      <c r="E36" s="311" t="s">
        <v>369</v>
      </c>
      <c r="F36" s="311" t="s">
        <v>369</v>
      </c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</row>
    <row r="37" spans="1:23" s="313" customFormat="1">
      <c r="A37" s="311">
        <v>34</v>
      </c>
      <c r="B37" s="311"/>
      <c r="C37" s="311"/>
      <c r="D37" s="312" t="s">
        <v>401</v>
      </c>
      <c r="E37" s="311" t="s">
        <v>369</v>
      </c>
      <c r="F37" s="311" t="s">
        <v>369</v>
      </c>
      <c r="G37" s="311"/>
      <c r="H37" s="311"/>
      <c r="I37" s="311"/>
      <c r="J37" s="315"/>
      <c r="K37" s="311"/>
      <c r="L37" s="315"/>
      <c r="M37" s="308"/>
      <c r="N37" s="308"/>
      <c r="O37" s="308"/>
      <c r="P37" s="308"/>
      <c r="Q37" s="308"/>
      <c r="R37" s="311"/>
      <c r="S37" s="311"/>
      <c r="T37" s="311"/>
      <c r="U37" s="311"/>
      <c r="V37" s="311"/>
      <c r="W37" s="311"/>
    </row>
    <row r="38" spans="1:23" s="313" customFormat="1">
      <c r="A38" s="311">
        <v>35</v>
      </c>
      <c r="B38" s="311"/>
      <c r="C38" s="311"/>
      <c r="D38" s="312" t="s">
        <v>402</v>
      </c>
      <c r="E38" s="311" t="s">
        <v>369</v>
      </c>
      <c r="F38" s="311" t="s">
        <v>369</v>
      </c>
      <c r="G38" s="311"/>
      <c r="H38" s="311"/>
      <c r="I38" s="315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</row>
    <row r="39" spans="1:23" s="313" customFormat="1">
      <c r="A39" s="311">
        <v>36</v>
      </c>
      <c r="B39" s="311"/>
      <c r="C39" s="311"/>
      <c r="D39" s="312" t="s">
        <v>403</v>
      </c>
      <c r="E39" s="311" t="s">
        <v>369</v>
      </c>
      <c r="F39" s="311" t="s">
        <v>369</v>
      </c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</row>
    <row r="40" spans="1:23" s="313" customFormat="1">
      <c r="A40" s="311">
        <v>37</v>
      </c>
      <c r="B40" s="311"/>
      <c r="C40" s="311"/>
      <c r="D40" s="312" t="s">
        <v>404</v>
      </c>
      <c r="E40" s="315"/>
      <c r="F40" s="311" t="s">
        <v>369</v>
      </c>
      <c r="G40" s="311"/>
      <c r="H40" s="311"/>
      <c r="I40" s="315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</row>
    <row r="41" spans="1:23" s="313" customFormat="1">
      <c r="A41" s="311">
        <v>38</v>
      </c>
      <c r="B41" s="311"/>
      <c r="C41" s="311"/>
      <c r="D41" s="312" t="s">
        <v>405</v>
      </c>
      <c r="E41" s="314"/>
      <c r="F41" s="314"/>
      <c r="G41" s="311"/>
      <c r="H41" s="311"/>
      <c r="I41" s="314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</row>
    <row r="42" spans="1:23" s="313" customFormat="1">
      <c r="A42" s="311">
        <v>39</v>
      </c>
      <c r="B42" s="311"/>
      <c r="C42" s="311"/>
      <c r="D42" s="312" t="s">
        <v>406</v>
      </c>
      <c r="E42" s="311" t="s">
        <v>369</v>
      </c>
      <c r="F42" s="311" t="s">
        <v>369</v>
      </c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</row>
    <row r="43" spans="1:23" s="313" customFormat="1">
      <c r="A43" s="311">
        <v>40</v>
      </c>
      <c r="B43" s="311"/>
      <c r="C43" s="311"/>
      <c r="D43" s="312" t="s">
        <v>407</v>
      </c>
      <c r="E43" s="311" t="s">
        <v>369</v>
      </c>
      <c r="F43" s="311" t="s">
        <v>369</v>
      </c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</row>
    <row r="44" spans="1:23" s="313" customFormat="1">
      <c r="A44" s="311">
        <v>41</v>
      </c>
      <c r="B44" s="311"/>
      <c r="C44" s="311"/>
      <c r="D44" s="312" t="s">
        <v>408</v>
      </c>
      <c r="E44" s="311" t="s">
        <v>369</v>
      </c>
      <c r="F44" s="311" t="s">
        <v>369</v>
      </c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</row>
    <row r="45" spans="1:23" s="313" customFormat="1" ht="14.5" hidden="1" customHeight="1">
      <c r="A45" s="311">
        <v>42</v>
      </c>
      <c r="B45" s="311"/>
      <c r="C45" s="311"/>
      <c r="D45" s="312" t="s">
        <v>409</v>
      </c>
      <c r="E45" s="311" t="s">
        <v>369</v>
      </c>
      <c r="F45" s="311" t="s">
        <v>369</v>
      </c>
      <c r="G45" s="311" t="s">
        <v>369</v>
      </c>
      <c r="H45" s="311" t="s">
        <v>369</v>
      </c>
      <c r="I45" s="311" t="s">
        <v>369</v>
      </c>
      <c r="J45" s="311" t="s">
        <v>369</v>
      </c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</row>
    <row r="46" spans="1:23" s="313" customFormat="1" ht="14.5" hidden="1" customHeight="1">
      <c r="A46" s="311">
        <v>43</v>
      </c>
      <c r="B46" s="311"/>
      <c r="C46" s="311"/>
      <c r="D46" s="312" t="s">
        <v>410</v>
      </c>
      <c r="E46" s="311" t="s">
        <v>369</v>
      </c>
      <c r="F46" s="311" t="s">
        <v>369</v>
      </c>
      <c r="G46" s="311" t="s">
        <v>369</v>
      </c>
      <c r="H46" s="311" t="s">
        <v>369</v>
      </c>
      <c r="I46" s="311" t="s">
        <v>369</v>
      </c>
      <c r="J46" s="311" t="s">
        <v>369</v>
      </c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</row>
    <row r="47" spans="1:23" s="313" customFormat="1" ht="14.5" hidden="1" customHeight="1">
      <c r="A47" s="311">
        <v>44</v>
      </c>
      <c r="B47" s="311"/>
      <c r="C47" s="311"/>
      <c r="D47" s="312" t="s">
        <v>411</v>
      </c>
      <c r="E47" s="311" t="s">
        <v>369</v>
      </c>
      <c r="F47" s="311" t="s">
        <v>369</v>
      </c>
      <c r="G47" s="311" t="s">
        <v>369</v>
      </c>
      <c r="H47" s="311" t="s">
        <v>369</v>
      </c>
      <c r="I47" s="311" t="s">
        <v>369</v>
      </c>
      <c r="J47" s="311" t="s">
        <v>369</v>
      </c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</row>
    <row r="48" spans="1:23" s="313" customFormat="1" ht="14.5" hidden="1" customHeight="1">
      <c r="A48" s="311">
        <v>45</v>
      </c>
      <c r="B48" s="311"/>
      <c r="C48" s="311"/>
      <c r="D48" s="312" t="s">
        <v>412</v>
      </c>
      <c r="E48" s="311" t="s">
        <v>369</v>
      </c>
      <c r="F48" s="311" t="s">
        <v>369</v>
      </c>
      <c r="G48" s="311" t="s">
        <v>369</v>
      </c>
      <c r="H48" s="311" t="s">
        <v>369</v>
      </c>
      <c r="I48" s="311" t="s">
        <v>369</v>
      </c>
      <c r="J48" s="311" t="s">
        <v>369</v>
      </c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</row>
    <row r="49" spans="1:23" s="313" customFormat="1" ht="14.5" hidden="1" customHeight="1">
      <c r="A49" s="311">
        <v>46</v>
      </c>
      <c r="B49" s="311"/>
      <c r="C49" s="311"/>
      <c r="D49" s="312" t="s">
        <v>413</v>
      </c>
      <c r="E49" s="311" t="s">
        <v>369</v>
      </c>
      <c r="F49" s="311" t="s">
        <v>369</v>
      </c>
      <c r="G49" s="311" t="s">
        <v>369</v>
      </c>
      <c r="H49" s="311" t="s">
        <v>369</v>
      </c>
      <c r="I49" s="311" t="s">
        <v>369</v>
      </c>
      <c r="J49" s="311" t="s">
        <v>369</v>
      </c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</row>
    <row r="50" spans="1:23" s="313" customFormat="1" ht="14.5" hidden="1" customHeight="1">
      <c r="A50" s="311">
        <v>47</v>
      </c>
      <c r="B50" s="311"/>
      <c r="C50" s="311"/>
      <c r="D50" s="312" t="s">
        <v>414</v>
      </c>
      <c r="E50" s="311" t="s">
        <v>369</v>
      </c>
      <c r="F50" s="311" t="s">
        <v>369</v>
      </c>
      <c r="G50" s="311" t="s">
        <v>369</v>
      </c>
      <c r="H50" s="311" t="s">
        <v>369</v>
      </c>
      <c r="I50" s="311" t="s">
        <v>369</v>
      </c>
      <c r="J50" s="311" t="s">
        <v>369</v>
      </c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</row>
    <row r="51" spans="1:23" s="313" customFormat="1" ht="14.5" hidden="1" customHeight="1">
      <c r="A51" s="311">
        <v>48</v>
      </c>
      <c r="B51" s="311"/>
      <c r="C51" s="311"/>
      <c r="D51" s="312" t="s">
        <v>415</v>
      </c>
      <c r="E51" s="311" t="s">
        <v>369</v>
      </c>
      <c r="F51" s="311" t="s">
        <v>369</v>
      </c>
      <c r="G51" s="311" t="s">
        <v>369</v>
      </c>
      <c r="H51" s="311" t="s">
        <v>369</v>
      </c>
      <c r="I51" s="311" t="s">
        <v>369</v>
      </c>
      <c r="J51" s="311" t="s">
        <v>369</v>
      </c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</row>
    <row r="52" spans="1:23" s="313" customFormat="1" ht="14.5" hidden="1" customHeight="1">
      <c r="A52" s="311">
        <v>49</v>
      </c>
      <c r="B52" s="311"/>
      <c r="C52" s="311"/>
      <c r="D52" s="312" t="s">
        <v>416</v>
      </c>
      <c r="E52" s="314"/>
      <c r="F52" s="314"/>
      <c r="G52" s="314"/>
      <c r="H52" s="314"/>
      <c r="I52" s="314"/>
      <c r="J52" s="314"/>
      <c r="K52" s="314"/>
      <c r="L52" s="314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</row>
    <row r="53" spans="1:23" s="313" customFormat="1" ht="14.5" hidden="1" customHeight="1">
      <c r="A53" s="311">
        <v>50</v>
      </c>
      <c r="B53" s="311"/>
      <c r="C53" s="311"/>
      <c r="D53" s="312" t="s">
        <v>134</v>
      </c>
      <c r="E53" s="314"/>
      <c r="F53" s="314"/>
      <c r="G53" s="314"/>
      <c r="H53" s="314"/>
      <c r="I53" s="314"/>
      <c r="J53" s="314"/>
      <c r="K53" s="314"/>
      <c r="L53" s="314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</row>
    <row r="54" spans="1:23" s="313" customFormat="1" ht="14.5" hidden="1" customHeight="1">
      <c r="A54" s="311">
        <v>51</v>
      </c>
      <c r="B54" s="311"/>
      <c r="C54" s="311"/>
      <c r="D54" s="312" t="s">
        <v>417</v>
      </c>
      <c r="E54" s="316"/>
      <c r="F54" s="316"/>
      <c r="G54" s="316"/>
      <c r="H54" s="316"/>
      <c r="I54" s="316"/>
      <c r="J54" s="316"/>
      <c r="K54" s="316"/>
      <c r="L54" s="316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</row>
    <row r="55" spans="1:23">
      <c r="A55" s="318"/>
      <c r="B55" s="318"/>
      <c r="C55" s="318"/>
      <c r="D55" s="319" t="s">
        <v>131</v>
      </c>
      <c r="E55" s="318">
        <f t="shared" ref="E55:M55" si="0">COUNTIF(E4:E54,"x")</f>
        <v>46</v>
      </c>
      <c r="F55" s="318">
        <f t="shared" si="0"/>
        <v>25</v>
      </c>
      <c r="G55" s="318">
        <f t="shared" si="0"/>
        <v>7</v>
      </c>
      <c r="H55" s="318">
        <f t="shared" si="0"/>
        <v>7</v>
      </c>
      <c r="I55" s="318">
        <f t="shared" si="0"/>
        <v>7</v>
      </c>
      <c r="J55" s="318">
        <f t="shared" si="0"/>
        <v>7</v>
      </c>
      <c r="K55" s="318">
        <f>COUNTIF(K4:K54,"x")</f>
        <v>0</v>
      </c>
      <c r="L55" s="318">
        <f t="shared" si="0"/>
        <v>0</v>
      </c>
      <c r="M55" s="318">
        <f t="shared" si="0"/>
        <v>0</v>
      </c>
      <c r="N55" s="318">
        <f>COUNTIF(N4:N54,"x")</f>
        <v>0</v>
      </c>
      <c r="O55" s="320">
        <f t="shared" ref="O55:P55" si="1">COUNTIF(O4:O54,"x")</f>
        <v>0</v>
      </c>
      <c r="P55" s="320">
        <f t="shared" si="1"/>
        <v>0</v>
      </c>
      <c r="Q55" s="320">
        <f>COUNTIF(Q4:Q54,"x")</f>
        <v>0</v>
      </c>
      <c r="R55" s="320">
        <f>COUNTIF(R4:R54,"x")</f>
        <v>0</v>
      </c>
      <c r="S55" s="320">
        <f t="shared" ref="S55:T55" si="2">COUNTIF(S4:S54,"x")</f>
        <v>0</v>
      </c>
      <c r="T55" s="320">
        <f t="shared" si="2"/>
        <v>0</v>
      </c>
      <c r="U55" s="320">
        <f>COUNTIF(U4:U54,"x")</f>
        <v>0</v>
      </c>
      <c r="V55" s="320">
        <f>COUNTIF(V4:V54,"x")</f>
        <v>0</v>
      </c>
      <c r="W55" s="320"/>
    </row>
    <row r="56" spans="1:23" s="313" customFormat="1" hidden="1">
      <c r="A56" s="311">
        <v>1</v>
      </c>
      <c r="B56" s="311"/>
      <c r="C56" s="311"/>
      <c r="D56" s="312" t="s">
        <v>418</v>
      </c>
      <c r="E56" s="316"/>
      <c r="F56" s="316"/>
      <c r="G56" s="316"/>
      <c r="H56" s="316"/>
      <c r="I56" s="316"/>
      <c r="J56" s="316"/>
      <c r="K56" s="316"/>
      <c r="L56" s="316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</row>
    <row r="57" spans="1:23" s="313" customFormat="1" hidden="1">
      <c r="A57" s="311">
        <v>2</v>
      </c>
      <c r="B57" s="311"/>
      <c r="C57" s="311"/>
      <c r="D57" s="312" t="s">
        <v>419</v>
      </c>
      <c r="E57" s="316"/>
      <c r="F57" s="316"/>
      <c r="G57" s="316"/>
      <c r="H57" s="316"/>
      <c r="I57" s="316"/>
      <c r="J57" s="316"/>
      <c r="K57" s="316"/>
      <c r="L57" s="316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</row>
    <row r="58" spans="1:23" s="313" customFormat="1" hidden="1">
      <c r="A58" s="311">
        <v>3</v>
      </c>
      <c r="B58" s="311"/>
      <c r="C58" s="311"/>
      <c r="D58" s="312" t="s">
        <v>420</v>
      </c>
      <c r="E58" s="314"/>
      <c r="F58" s="314"/>
      <c r="G58" s="314"/>
      <c r="H58" s="314"/>
      <c r="I58" s="314"/>
      <c r="J58" s="314"/>
      <c r="K58" s="314"/>
      <c r="L58" s="314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</row>
    <row r="59" spans="1:23" s="313" customFormat="1" hidden="1">
      <c r="A59" s="311">
        <v>4</v>
      </c>
      <c r="B59" s="311"/>
      <c r="C59" s="311"/>
      <c r="D59" s="312" t="s">
        <v>421</v>
      </c>
      <c r="E59" s="314"/>
      <c r="F59" s="314"/>
      <c r="G59" s="314"/>
      <c r="H59" s="314"/>
      <c r="I59" s="314"/>
      <c r="J59" s="314"/>
      <c r="K59" s="314"/>
      <c r="L59" s="314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</row>
    <row r="60" spans="1:23" s="313" customFormat="1" hidden="1">
      <c r="A60" s="311">
        <v>5</v>
      </c>
      <c r="B60" s="311"/>
      <c r="C60" s="311"/>
      <c r="D60" s="312" t="s">
        <v>422</v>
      </c>
      <c r="E60" s="311" t="s">
        <v>369</v>
      </c>
      <c r="F60" s="311" t="s">
        <v>369</v>
      </c>
      <c r="G60" s="311" t="s">
        <v>369</v>
      </c>
      <c r="H60" s="311" t="s">
        <v>369</v>
      </c>
      <c r="I60" s="311" t="s">
        <v>369</v>
      </c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</row>
    <row r="61" spans="1:23" s="313" customFormat="1" hidden="1">
      <c r="A61" s="311">
        <v>6</v>
      </c>
      <c r="B61" s="311"/>
      <c r="C61" s="311"/>
      <c r="D61" s="312" t="s">
        <v>423</v>
      </c>
      <c r="E61" s="311" t="s">
        <v>369</v>
      </c>
      <c r="F61" s="311" t="s">
        <v>369</v>
      </c>
      <c r="G61" s="311" t="s">
        <v>369</v>
      </c>
      <c r="H61" s="311" t="s">
        <v>369</v>
      </c>
      <c r="I61" s="311" t="s">
        <v>369</v>
      </c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</row>
    <row r="62" spans="1:23" s="313" customFormat="1" hidden="1">
      <c r="A62" s="311">
        <v>7</v>
      </c>
      <c r="B62" s="311"/>
      <c r="C62" s="311"/>
      <c r="D62" s="312" t="s">
        <v>424</v>
      </c>
      <c r="E62" s="311" t="s">
        <v>369</v>
      </c>
      <c r="F62" s="311" t="s">
        <v>369</v>
      </c>
      <c r="G62" s="311" t="s">
        <v>369</v>
      </c>
      <c r="H62" s="311" t="s">
        <v>369</v>
      </c>
      <c r="I62" s="311" t="s">
        <v>369</v>
      </c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</row>
    <row r="63" spans="1:23" s="313" customFormat="1" hidden="1">
      <c r="A63" s="311">
        <v>8</v>
      </c>
      <c r="B63" s="311"/>
      <c r="C63" s="311"/>
      <c r="D63" s="312" t="s">
        <v>425</v>
      </c>
      <c r="E63" s="316"/>
      <c r="F63" s="316"/>
      <c r="G63" s="316"/>
      <c r="H63" s="316"/>
      <c r="I63" s="316"/>
      <c r="J63" s="316"/>
      <c r="K63" s="316"/>
      <c r="L63" s="316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</row>
    <row r="64" spans="1:23" hidden="1">
      <c r="A64" s="318"/>
      <c r="B64" s="318"/>
      <c r="C64" s="318"/>
      <c r="D64" s="319" t="s">
        <v>131</v>
      </c>
      <c r="E64" s="318">
        <f>COUNTIF(E56:E63,"x")</f>
        <v>3</v>
      </c>
      <c r="F64" s="318">
        <f t="shared" ref="F64:U65" si="3">COUNTIF(F56:F63,"x")</f>
        <v>3</v>
      </c>
      <c r="G64" s="318">
        <f t="shared" si="3"/>
        <v>3</v>
      </c>
      <c r="H64" s="318">
        <f t="shared" si="3"/>
        <v>3</v>
      </c>
      <c r="I64" s="318">
        <f t="shared" si="3"/>
        <v>3</v>
      </c>
      <c r="J64" s="318"/>
      <c r="K64" s="318"/>
      <c r="L64" s="318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</row>
    <row r="65" spans="1:23" ht="22.5" hidden="1" customHeight="1">
      <c r="A65" s="318"/>
      <c r="B65" s="318"/>
      <c r="C65" s="318"/>
      <c r="D65" s="319" t="s">
        <v>131</v>
      </c>
      <c r="E65" s="318">
        <f>COUNTIF(E57:E64,"x")</f>
        <v>3</v>
      </c>
      <c r="F65" s="318">
        <f t="shared" si="3"/>
        <v>3</v>
      </c>
      <c r="G65" s="318">
        <f t="shared" si="3"/>
        <v>3</v>
      </c>
      <c r="H65" s="318">
        <f t="shared" si="3"/>
        <v>3</v>
      </c>
      <c r="I65" s="318">
        <f t="shared" si="3"/>
        <v>3</v>
      </c>
      <c r="J65" s="318">
        <f t="shared" si="3"/>
        <v>0</v>
      </c>
      <c r="K65" s="318">
        <f t="shared" si="3"/>
        <v>0</v>
      </c>
      <c r="L65" s="318">
        <f t="shared" si="3"/>
        <v>0</v>
      </c>
      <c r="M65" s="318">
        <f t="shared" si="3"/>
        <v>0</v>
      </c>
      <c r="N65" s="318">
        <f t="shared" si="3"/>
        <v>0</v>
      </c>
      <c r="O65" s="318">
        <f t="shared" si="3"/>
        <v>0</v>
      </c>
      <c r="P65" s="318">
        <f t="shared" si="3"/>
        <v>0</v>
      </c>
      <c r="Q65" s="318">
        <f t="shared" si="3"/>
        <v>0</v>
      </c>
      <c r="R65" s="318">
        <f t="shared" si="3"/>
        <v>0</v>
      </c>
      <c r="S65" s="318">
        <f t="shared" si="3"/>
        <v>0</v>
      </c>
      <c r="T65" s="318">
        <f t="shared" si="3"/>
        <v>0</v>
      </c>
      <c r="U65" s="318">
        <f t="shared" si="3"/>
        <v>0</v>
      </c>
      <c r="V65" s="321"/>
      <c r="W65" s="321"/>
    </row>
    <row r="66" spans="1:23">
      <c r="A66" s="311">
        <v>1</v>
      </c>
      <c r="B66" s="311"/>
      <c r="C66" s="311"/>
      <c r="D66" s="312" t="s">
        <v>426</v>
      </c>
      <c r="E66" s="303"/>
      <c r="F66" s="303" t="s">
        <v>427</v>
      </c>
      <c r="G66" s="303"/>
      <c r="H66" s="303" t="s">
        <v>427</v>
      </c>
      <c r="I66" s="303"/>
      <c r="J66" s="303"/>
      <c r="K66" s="303" t="s">
        <v>427</v>
      </c>
      <c r="L66" s="303" t="s">
        <v>427</v>
      </c>
      <c r="M66" s="322"/>
      <c r="N66" s="323" t="s">
        <v>427</v>
      </c>
      <c r="O66" s="323" t="s">
        <v>427</v>
      </c>
      <c r="P66" s="323"/>
      <c r="Q66" s="323" t="s">
        <v>427</v>
      </c>
      <c r="R66" s="323" t="s">
        <v>427</v>
      </c>
      <c r="S66" s="323" t="s">
        <v>427</v>
      </c>
      <c r="T66" s="323" t="s">
        <v>427</v>
      </c>
      <c r="U66" s="324" t="s">
        <v>427</v>
      </c>
      <c r="V66" s="323"/>
      <c r="W66" s="323"/>
    </row>
    <row r="67" spans="1:23">
      <c r="A67" s="311">
        <v>2</v>
      </c>
      <c r="B67" s="311"/>
      <c r="C67" s="311"/>
      <c r="D67" s="312" t="s">
        <v>428</v>
      </c>
      <c r="E67" s="303" t="s">
        <v>427</v>
      </c>
      <c r="F67" s="303" t="s">
        <v>427</v>
      </c>
      <c r="G67" s="303" t="s">
        <v>427</v>
      </c>
      <c r="H67" s="303" t="s">
        <v>427</v>
      </c>
      <c r="I67" s="303" t="s">
        <v>427</v>
      </c>
      <c r="J67" s="303" t="s">
        <v>427</v>
      </c>
      <c r="K67" s="303" t="s">
        <v>427</v>
      </c>
      <c r="L67" s="303" t="s">
        <v>427</v>
      </c>
      <c r="M67" s="322" t="s">
        <v>427</v>
      </c>
      <c r="N67" s="323" t="s">
        <v>427</v>
      </c>
      <c r="O67" s="323"/>
      <c r="P67" s="323" t="s">
        <v>427</v>
      </c>
      <c r="Q67" s="323" t="s">
        <v>427</v>
      </c>
      <c r="R67" s="323" t="s">
        <v>427</v>
      </c>
      <c r="S67" s="323" t="s">
        <v>427</v>
      </c>
      <c r="T67" s="323"/>
      <c r="U67" s="324" t="s">
        <v>427</v>
      </c>
      <c r="V67" s="323"/>
      <c r="W67" s="323"/>
    </row>
    <row r="68" spans="1:23">
      <c r="A68" s="311">
        <v>3</v>
      </c>
      <c r="B68" s="311"/>
      <c r="C68" s="311"/>
      <c r="D68" s="312" t="s">
        <v>429</v>
      </c>
      <c r="E68" s="303" t="s">
        <v>427</v>
      </c>
      <c r="F68" s="303" t="s">
        <v>427</v>
      </c>
      <c r="G68" s="303"/>
      <c r="H68" s="303"/>
      <c r="I68" s="303"/>
      <c r="J68" s="303" t="s">
        <v>427</v>
      </c>
      <c r="K68" s="303" t="s">
        <v>427</v>
      </c>
      <c r="L68" s="303"/>
      <c r="M68" s="322" t="s">
        <v>427</v>
      </c>
      <c r="N68" s="323"/>
      <c r="O68" s="323"/>
      <c r="P68" s="323" t="s">
        <v>427</v>
      </c>
      <c r="Q68" s="323" t="s">
        <v>427</v>
      </c>
      <c r="R68" s="323" t="s">
        <v>427</v>
      </c>
      <c r="S68" s="323" t="s">
        <v>427</v>
      </c>
      <c r="T68" s="323" t="s">
        <v>427</v>
      </c>
      <c r="U68" s="324" t="s">
        <v>427</v>
      </c>
      <c r="V68" s="323"/>
      <c r="W68" s="323"/>
    </row>
    <row r="69" spans="1:23">
      <c r="A69" s="311">
        <v>4</v>
      </c>
      <c r="B69" s="311"/>
      <c r="C69" s="311"/>
      <c r="D69" s="312" t="s">
        <v>430</v>
      </c>
      <c r="E69" s="303" t="s">
        <v>427</v>
      </c>
      <c r="F69" s="303" t="s">
        <v>427</v>
      </c>
      <c r="G69" s="303" t="s">
        <v>427</v>
      </c>
      <c r="H69" s="303" t="s">
        <v>427</v>
      </c>
      <c r="I69" s="303" t="s">
        <v>427</v>
      </c>
      <c r="J69" s="303" t="s">
        <v>427</v>
      </c>
      <c r="K69" s="303" t="s">
        <v>427</v>
      </c>
      <c r="L69" s="303" t="s">
        <v>427</v>
      </c>
      <c r="M69" s="322" t="s">
        <v>427</v>
      </c>
      <c r="N69" s="323" t="s">
        <v>427</v>
      </c>
      <c r="O69" s="323"/>
      <c r="P69" s="323" t="s">
        <v>427</v>
      </c>
      <c r="Q69" s="323" t="s">
        <v>427</v>
      </c>
      <c r="R69" s="325" t="s">
        <v>427</v>
      </c>
      <c r="S69" s="323" t="s">
        <v>427</v>
      </c>
      <c r="T69" s="323" t="s">
        <v>427</v>
      </c>
      <c r="U69" s="324" t="s">
        <v>427</v>
      </c>
      <c r="V69" s="323"/>
      <c r="W69" s="323"/>
    </row>
    <row r="70" spans="1:23">
      <c r="A70" s="311">
        <v>5</v>
      </c>
      <c r="B70" s="311"/>
      <c r="C70" s="311"/>
      <c r="D70" s="312" t="s">
        <v>431</v>
      </c>
      <c r="E70" s="303"/>
      <c r="F70" s="303"/>
      <c r="G70" s="303"/>
      <c r="H70" s="303"/>
      <c r="I70" s="303"/>
      <c r="J70" s="303" t="s">
        <v>427</v>
      </c>
      <c r="K70" s="303"/>
      <c r="L70" s="303"/>
      <c r="M70" s="322"/>
      <c r="N70" s="323"/>
      <c r="O70" s="323" t="s">
        <v>427</v>
      </c>
      <c r="P70" s="323"/>
      <c r="Q70" s="323"/>
      <c r="R70" s="325" t="s">
        <v>427</v>
      </c>
      <c r="S70" s="323" t="s">
        <v>427</v>
      </c>
      <c r="T70" s="323"/>
      <c r="U70" s="324" t="s">
        <v>427</v>
      </c>
      <c r="V70" s="323"/>
      <c r="W70" s="323"/>
    </row>
    <row r="71" spans="1:23">
      <c r="A71" s="311">
        <v>6</v>
      </c>
      <c r="B71" s="311"/>
      <c r="C71" s="311"/>
      <c r="D71" s="312" t="s">
        <v>432</v>
      </c>
      <c r="E71" s="303" t="s">
        <v>427</v>
      </c>
      <c r="F71" s="303" t="s">
        <v>427</v>
      </c>
      <c r="G71" s="303" t="s">
        <v>427</v>
      </c>
      <c r="H71" s="303" t="s">
        <v>427</v>
      </c>
      <c r="I71" s="303" t="s">
        <v>427</v>
      </c>
      <c r="J71" s="303" t="s">
        <v>427</v>
      </c>
      <c r="K71" s="303" t="s">
        <v>427</v>
      </c>
      <c r="L71" s="303" t="s">
        <v>427</v>
      </c>
      <c r="M71" s="322" t="s">
        <v>427</v>
      </c>
      <c r="N71" s="323" t="s">
        <v>427</v>
      </c>
      <c r="O71" s="323"/>
      <c r="P71" s="323"/>
      <c r="Q71" s="323" t="s">
        <v>427</v>
      </c>
      <c r="R71" s="323"/>
      <c r="S71" s="323"/>
      <c r="T71" s="323"/>
      <c r="U71" s="324" t="s">
        <v>427</v>
      </c>
      <c r="V71" s="323"/>
      <c r="W71" s="323"/>
    </row>
    <row r="72" spans="1:23">
      <c r="A72" s="311">
        <v>7</v>
      </c>
      <c r="B72" s="311"/>
      <c r="C72" s="311"/>
      <c r="D72" s="312" t="s">
        <v>433</v>
      </c>
      <c r="E72" s="303" t="s">
        <v>427</v>
      </c>
      <c r="F72" s="303" t="s">
        <v>427</v>
      </c>
      <c r="G72" s="303"/>
      <c r="H72" s="303" t="s">
        <v>427</v>
      </c>
      <c r="I72" s="303"/>
      <c r="J72" s="303" t="s">
        <v>427</v>
      </c>
      <c r="K72" s="303"/>
      <c r="L72" s="303"/>
      <c r="M72" s="322" t="s">
        <v>427</v>
      </c>
      <c r="N72" s="323"/>
      <c r="O72" s="323"/>
      <c r="P72" s="323"/>
      <c r="Q72" s="323"/>
      <c r="R72" s="323"/>
      <c r="S72" s="323"/>
      <c r="T72" s="323"/>
      <c r="U72" s="324" t="s">
        <v>427</v>
      </c>
      <c r="V72" s="323"/>
      <c r="W72" s="323"/>
    </row>
    <row r="73" spans="1:23">
      <c r="A73" s="311">
        <v>8</v>
      </c>
      <c r="B73" s="311"/>
      <c r="C73" s="311"/>
      <c r="D73" s="312" t="s">
        <v>434</v>
      </c>
      <c r="E73" s="303" t="s">
        <v>427</v>
      </c>
      <c r="F73" s="326" t="s">
        <v>427</v>
      </c>
      <c r="G73" s="303" t="s">
        <v>427</v>
      </c>
      <c r="H73" s="303" t="s">
        <v>427</v>
      </c>
      <c r="I73" s="303" t="s">
        <v>427</v>
      </c>
      <c r="J73" s="303" t="s">
        <v>427</v>
      </c>
      <c r="K73" s="326" t="s">
        <v>427</v>
      </c>
      <c r="L73" s="303"/>
      <c r="M73" s="322" t="s">
        <v>427</v>
      </c>
      <c r="N73" s="323"/>
      <c r="O73" s="325" t="s">
        <v>427</v>
      </c>
      <c r="P73" s="323"/>
      <c r="Q73" s="323" t="s">
        <v>427</v>
      </c>
      <c r="R73" s="323"/>
      <c r="S73" s="325" t="s">
        <v>427</v>
      </c>
      <c r="T73" s="323"/>
      <c r="U73" s="324" t="s">
        <v>427</v>
      </c>
      <c r="V73" s="323"/>
      <c r="W73" s="323"/>
    </row>
    <row r="74" spans="1:23">
      <c r="A74" s="311">
        <v>9</v>
      </c>
      <c r="B74" s="311"/>
      <c r="C74" s="311"/>
      <c r="D74" s="312" t="s">
        <v>435</v>
      </c>
      <c r="E74" s="303" t="s">
        <v>427</v>
      </c>
      <c r="F74" s="326" t="s">
        <v>427</v>
      </c>
      <c r="G74" s="303" t="s">
        <v>427</v>
      </c>
      <c r="H74" s="303" t="s">
        <v>427</v>
      </c>
      <c r="I74" s="303" t="s">
        <v>427</v>
      </c>
      <c r="J74" s="303" t="s">
        <v>427</v>
      </c>
      <c r="K74" s="326" t="s">
        <v>427</v>
      </c>
      <c r="L74" s="303"/>
      <c r="M74" s="322" t="s">
        <v>427</v>
      </c>
      <c r="N74" s="325" t="s">
        <v>427</v>
      </c>
      <c r="O74" s="323" t="s">
        <v>427</v>
      </c>
      <c r="P74" s="323" t="s">
        <v>427</v>
      </c>
      <c r="Q74" s="323" t="s">
        <v>427</v>
      </c>
      <c r="R74" s="323" t="s">
        <v>427</v>
      </c>
      <c r="S74" s="323" t="s">
        <v>427</v>
      </c>
      <c r="T74" s="323" t="s">
        <v>427</v>
      </c>
      <c r="U74" s="324" t="s">
        <v>427</v>
      </c>
      <c r="V74" s="323"/>
      <c r="W74" s="323"/>
    </row>
    <row r="75" spans="1:23">
      <c r="A75" s="318"/>
      <c r="B75" s="318"/>
      <c r="C75" s="318"/>
      <c r="D75" s="319" t="s">
        <v>436</v>
      </c>
      <c r="E75" s="318">
        <f t="shared" ref="E75:U75" si="4">COUNTIF(E65:E74,"x")</f>
        <v>7</v>
      </c>
      <c r="F75" s="318">
        <f t="shared" si="4"/>
        <v>8</v>
      </c>
      <c r="G75" s="318">
        <f t="shared" si="4"/>
        <v>5</v>
      </c>
      <c r="H75" s="318">
        <f t="shared" si="4"/>
        <v>7</v>
      </c>
      <c r="I75" s="318">
        <f t="shared" si="4"/>
        <v>5</v>
      </c>
      <c r="J75" s="318">
        <f t="shared" si="4"/>
        <v>8</v>
      </c>
      <c r="K75" s="318">
        <f t="shared" si="4"/>
        <v>7</v>
      </c>
      <c r="L75" s="318">
        <f t="shared" si="4"/>
        <v>4</v>
      </c>
      <c r="M75" s="318">
        <f t="shared" si="4"/>
        <v>7</v>
      </c>
      <c r="N75" s="320">
        <f t="shared" si="4"/>
        <v>5</v>
      </c>
      <c r="O75" s="320">
        <f t="shared" si="4"/>
        <v>4</v>
      </c>
      <c r="P75" s="320">
        <f t="shared" si="4"/>
        <v>4</v>
      </c>
      <c r="Q75" s="320">
        <f t="shared" si="4"/>
        <v>7</v>
      </c>
      <c r="R75" s="320">
        <f t="shared" si="4"/>
        <v>6</v>
      </c>
      <c r="S75" s="320">
        <f t="shared" si="4"/>
        <v>7</v>
      </c>
      <c r="T75" s="320">
        <f t="shared" si="4"/>
        <v>4</v>
      </c>
      <c r="U75" s="320">
        <f t="shared" si="4"/>
        <v>9</v>
      </c>
      <c r="V75" s="320"/>
      <c r="W75" s="320"/>
    </row>
  </sheetData>
  <mergeCells count="3">
    <mergeCell ref="A1:D1"/>
    <mergeCell ref="E2:W2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2CAF-52A7-4444-B6A9-B7E380C7309C}">
  <sheetPr>
    <tabColor rgb="FFFFC000"/>
  </sheetPr>
  <dimension ref="A1:Q9"/>
  <sheetViews>
    <sheetView zoomScale="120" zoomScaleNormal="120" workbookViewId="0">
      <pane xSplit="3" ySplit="3" topLeftCell="D4" activePane="bottomRight" state="frozen"/>
      <selection pane="topRight" activeCell="E1" sqref="E1"/>
      <selection pane="bottomLeft" activeCell="A3" sqref="A3"/>
      <selection pane="bottomRight" activeCell="J1" sqref="J1"/>
    </sheetView>
  </sheetViews>
  <sheetFormatPr baseColWidth="10" defaultColWidth="8.83203125" defaultRowHeight="15" outlineLevelCol="1"/>
  <cols>
    <col min="1" max="1" width="4.5" style="79" customWidth="1"/>
    <col min="2" max="2" width="10.83203125" style="79" customWidth="1"/>
    <col min="3" max="3" width="25.83203125" style="79" bestFit="1" customWidth="1"/>
    <col min="4" max="4" width="13.83203125" style="82" customWidth="1"/>
    <col min="5" max="5" width="24.1640625" style="79" customWidth="1" outlineLevel="1"/>
    <col min="6" max="7" width="13.6640625" style="79" customWidth="1" outlineLevel="1"/>
    <col min="8" max="9" width="13.6640625" style="79" hidden="1" customWidth="1" outlineLevel="1"/>
    <col min="10" max="10" width="12.5" style="79" customWidth="1" outlineLevel="1"/>
    <col min="11" max="12" width="14.5" style="79" customWidth="1" outlineLevel="1"/>
    <col min="13" max="13" width="10.5" style="80" customWidth="1" outlineLevel="1"/>
    <col min="14" max="14" width="8.83203125" style="81" customWidth="1"/>
    <col min="15" max="15" width="9.1640625" style="81" customWidth="1"/>
    <col min="16" max="16" width="8.5" style="81" customWidth="1"/>
    <col min="18" max="16384" width="8.83203125" style="79"/>
  </cols>
  <sheetData>
    <row r="1" spans="1:16">
      <c r="D1" s="82" t="s">
        <v>473</v>
      </c>
      <c r="E1" s="79" t="s">
        <v>473</v>
      </c>
      <c r="F1" s="79" t="s">
        <v>473</v>
      </c>
      <c r="G1" s="79" t="s">
        <v>473</v>
      </c>
    </row>
    <row r="2" spans="1:16" s="78" customFormat="1" ht="24" customHeight="1">
      <c r="A2" s="137" t="s">
        <v>90</v>
      </c>
      <c r="B2" s="137" t="s">
        <v>9</v>
      </c>
      <c r="C2" s="137" t="s">
        <v>10</v>
      </c>
      <c r="D2" s="137" t="s">
        <v>162</v>
      </c>
      <c r="E2" s="137" t="s">
        <v>163</v>
      </c>
      <c r="F2" s="137" t="s">
        <v>164</v>
      </c>
      <c r="G2" s="137" t="s">
        <v>54</v>
      </c>
      <c r="H2" s="137" t="s">
        <v>141</v>
      </c>
      <c r="I2" s="137" t="s">
        <v>165</v>
      </c>
      <c r="J2" s="137" t="s">
        <v>166</v>
      </c>
      <c r="K2" s="343" t="s">
        <v>167</v>
      </c>
      <c r="L2" s="343"/>
      <c r="M2" s="138" t="s">
        <v>168</v>
      </c>
      <c r="N2" s="139" t="s">
        <v>142</v>
      </c>
      <c r="O2" s="139" t="s">
        <v>169</v>
      </c>
      <c r="P2" s="139" t="s">
        <v>170</v>
      </c>
    </row>
    <row r="3" spans="1:16" s="78" customFormat="1" ht="24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 t="s">
        <v>182</v>
      </c>
      <c r="L3" s="137" t="s">
        <v>183</v>
      </c>
      <c r="M3" s="138"/>
      <c r="N3" s="139"/>
      <c r="O3" s="139"/>
      <c r="P3" s="139"/>
    </row>
    <row r="4" spans="1:16" ht="24" customHeight="1">
      <c r="A4" s="140">
        <f>IF(B4&lt;&gt;"",COUNTA($B$4:B4),"")</f>
        <v>1</v>
      </c>
      <c r="B4" s="141" t="s">
        <v>79</v>
      </c>
      <c r="C4" s="142" t="s">
        <v>80</v>
      </c>
      <c r="D4" s="143" t="s">
        <v>87</v>
      </c>
      <c r="E4" s="144" t="s">
        <v>135</v>
      </c>
      <c r="F4" s="144" t="s">
        <v>171</v>
      </c>
      <c r="G4" s="144" t="s">
        <v>172</v>
      </c>
      <c r="H4" s="144"/>
      <c r="I4" s="144"/>
      <c r="J4" s="144" t="s">
        <v>173</v>
      </c>
      <c r="K4" s="144" t="s">
        <v>181</v>
      </c>
      <c r="L4" s="144" t="s">
        <v>184</v>
      </c>
      <c r="M4" s="145" t="s">
        <v>174</v>
      </c>
      <c r="N4" s="146">
        <v>44254</v>
      </c>
      <c r="O4" s="146">
        <v>44314</v>
      </c>
      <c r="P4" s="146"/>
    </row>
    <row r="5" spans="1:16" ht="24" customHeight="1">
      <c r="A5" s="140">
        <f>IF(B5&lt;&gt;"",COUNTA($B$4:B5),"")</f>
        <v>2</v>
      </c>
      <c r="B5" s="141" t="s">
        <v>83</v>
      </c>
      <c r="C5" s="142" t="s">
        <v>74</v>
      </c>
      <c r="D5" s="143" t="s">
        <v>87</v>
      </c>
      <c r="E5" s="144" t="s">
        <v>75</v>
      </c>
      <c r="F5" s="144" t="s">
        <v>171</v>
      </c>
      <c r="G5" s="144" t="s">
        <v>172</v>
      </c>
      <c r="H5" s="144"/>
      <c r="I5" s="144"/>
      <c r="J5" s="144" t="s">
        <v>173</v>
      </c>
      <c r="K5" s="144" t="s">
        <v>181</v>
      </c>
      <c r="L5" s="144" t="s">
        <v>184</v>
      </c>
      <c r="M5" s="145" t="s">
        <v>175</v>
      </c>
      <c r="N5" s="146">
        <v>44257</v>
      </c>
      <c r="O5" s="146">
        <v>44317</v>
      </c>
      <c r="P5" s="146"/>
    </row>
    <row r="6" spans="1:16" ht="24" customHeight="1">
      <c r="A6" s="140">
        <f>IF(B6&lt;&gt;"",COUNTA($B$4:B6),"")</f>
        <v>3</v>
      </c>
      <c r="B6" s="141" t="s">
        <v>84</v>
      </c>
      <c r="C6" s="142" t="s">
        <v>77</v>
      </c>
      <c r="D6" s="143" t="s">
        <v>87</v>
      </c>
      <c r="E6" s="144" t="s">
        <v>78</v>
      </c>
      <c r="F6" s="144" t="s">
        <v>176</v>
      </c>
      <c r="G6" s="144" t="s">
        <v>172</v>
      </c>
      <c r="H6" s="144"/>
      <c r="I6" s="144"/>
      <c r="J6" s="144" t="s">
        <v>173</v>
      </c>
      <c r="K6" s="144" t="s">
        <v>181</v>
      </c>
      <c r="L6" s="144" t="s">
        <v>184</v>
      </c>
      <c r="M6" s="145" t="s">
        <v>177</v>
      </c>
      <c r="N6" s="146">
        <v>44265</v>
      </c>
      <c r="O6" s="146">
        <v>44325</v>
      </c>
      <c r="P6" s="146"/>
    </row>
    <row r="7" spans="1:16" ht="24" customHeight="1">
      <c r="A7" s="140">
        <f>IF(B7&lt;&gt;"",COUNTA($B$4:B7),"")</f>
        <v>4</v>
      </c>
      <c r="B7" s="141" t="s">
        <v>81</v>
      </c>
      <c r="C7" s="142" t="s">
        <v>69</v>
      </c>
      <c r="D7" s="143" t="s">
        <v>87</v>
      </c>
      <c r="E7" s="144" t="s">
        <v>70</v>
      </c>
      <c r="F7" s="144" t="s">
        <v>178</v>
      </c>
      <c r="G7" s="144" t="s">
        <v>172</v>
      </c>
      <c r="H7" s="144"/>
      <c r="I7" s="144"/>
      <c r="J7" s="144" t="s">
        <v>173</v>
      </c>
      <c r="K7" s="144" t="s">
        <v>181</v>
      </c>
      <c r="L7" s="144" t="s">
        <v>184</v>
      </c>
      <c r="M7" s="145" t="s">
        <v>179</v>
      </c>
      <c r="N7" s="146">
        <v>44272</v>
      </c>
      <c r="O7" s="146">
        <v>44332</v>
      </c>
      <c r="P7" s="146"/>
    </row>
    <row r="8" spans="1:16" ht="24" customHeight="1">
      <c r="A8" s="140">
        <f>IF(B8&lt;&gt;"",COUNTA($B$4:B8),"")</f>
        <v>5</v>
      </c>
      <c r="B8" s="141" t="s">
        <v>82</v>
      </c>
      <c r="C8" s="142" t="s">
        <v>71</v>
      </c>
      <c r="D8" s="143" t="s">
        <v>87</v>
      </c>
      <c r="E8" s="144" t="s">
        <v>136</v>
      </c>
      <c r="F8" s="144" t="s">
        <v>178</v>
      </c>
      <c r="G8" s="144" t="s">
        <v>172</v>
      </c>
      <c r="H8" s="144"/>
      <c r="I8" s="144"/>
      <c r="J8" s="144" t="s">
        <v>173</v>
      </c>
      <c r="K8" s="144" t="s">
        <v>181</v>
      </c>
      <c r="L8" s="144" t="s">
        <v>184</v>
      </c>
      <c r="M8" s="145" t="s">
        <v>180</v>
      </c>
      <c r="N8" s="146">
        <v>44285</v>
      </c>
      <c r="O8" s="146">
        <v>44345</v>
      </c>
      <c r="P8" s="146"/>
    </row>
    <row r="9" spans="1:16" ht="24" customHeight="1"/>
  </sheetData>
  <autoFilter ref="A3:Q8" xr:uid="{E01085AF-8522-4922-B148-7DC357259BA5}"/>
  <mergeCells count="1">
    <mergeCell ref="K2:L2"/>
  </mergeCells>
  <conditionalFormatting sqref="B2:B1048576">
    <cfRule type="duplicateValues" dxfId="22" priority="16472"/>
  </conditionalFormatting>
  <conditionalFormatting sqref="B2:B1048576">
    <cfRule type="duplicateValues" dxfId="21" priority="16478"/>
    <cfRule type="duplicateValues" dxfId="20" priority="16479"/>
    <cfRule type="duplicateValues" dxfId="19" priority="16480"/>
  </conditionalFormatting>
  <conditionalFormatting sqref="B1:B1048576">
    <cfRule type="duplicateValues" dxfId="18" priority="16487"/>
  </conditionalFormatting>
  <conditionalFormatting sqref="B9:B1048576">
    <cfRule type="duplicateValues" dxfId="17" priority="16503"/>
  </conditionalFormatting>
  <conditionalFormatting sqref="B2:B8">
    <cfRule type="duplicateValues" dxfId="16" priority="16517"/>
    <cfRule type="duplicateValues" dxfId="15" priority="16518"/>
  </conditionalFormatting>
  <conditionalFormatting sqref="B2:B8">
    <cfRule type="duplicateValues" dxfId="14" priority="16519"/>
  </conditionalFormatting>
  <conditionalFormatting sqref="B2:B8">
    <cfRule type="duplicateValues" dxfId="13" priority="16520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31E0-E66A-4411-866F-FEF47C127BB1}">
  <dimension ref="A1:CB28"/>
  <sheetViews>
    <sheetView tabSelected="1" topLeftCell="A4" zoomScale="98" zoomScaleNormal="98" workbookViewId="0">
      <pane xSplit="15" ySplit="8" topLeftCell="AC12" activePane="bottomRight" state="frozen"/>
      <selection activeCell="A4" sqref="A4"/>
      <selection pane="topRight" activeCell="P4" sqref="P4"/>
      <selection pane="bottomLeft" activeCell="A12" sqref="A12"/>
      <selection pane="bottomRight" activeCell="E20" sqref="E20"/>
    </sheetView>
  </sheetViews>
  <sheetFormatPr baseColWidth="10" defaultColWidth="9.1640625" defaultRowHeight="14"/>
  <cols>
    <col min="1" max="1" width="6" style="147" customWidth="1"/>
    <col min="2" max="2" width="13.83203125" style="147" customWidth="1"/>
    <col min="3" max="3" width="14.83203125" style="147" customWidth="1"/>
    <col min="4" max="4" width="21.1640625" style="147" customWidth="1"/>
    <col min="5" max="5" width="27.1640625" style="147" customWidth="1"/>
    <col min="6" max="6" width="25.1640625" style="147" hidden="1" customWidth="1"/>
    <col min="7" max="7" width="17.83203125" style="147" hidden="1" customWidth="1"/>
    <col min="8" max="8" width="18.83203125" style="147" hidden="1" customWidth="1"/>
    <col min="9" max="9" width="19.1640625" style="153" hidden="1" customWidth="1"/>
    <col min="10" max="10" width="25.5" style="147" hidden="1" customWidth="1"/>
    <col min="11" max="11" width="16" style="147" hidden="1" customWidth="1"/>
    <col min="12" max="12" width="12" style="147" hidden="1" customWidth="1"/>
    <col min="13" max="13" width="16.1640625" style="147" hidden="1" customWidth="1"/>
    <col min="14" max="14" width="26.5" style="147" hidden="1" customWidth="1"/>
    <col min="15" max="15" width="9.5" style="147" hidden="1" customWidth="1"/>
    <col min="16" max="16" width="9" style="147" customWidth="1"/>
    <col min="17" max="18" width="4.5" style="152" customWidth="1"/>
    <col min="19" max="21" width="4.1640625" style="152" customWidth="1"/>
    <col min="22" max="23" width="10.83203125" style="152" customWidth="1"/>
    <col min="24" max="25" width="10.6640625" style="152" bestFit="1" customWidth="1"/>
    <col min="26" max="26" width="4.5" style="152" customWidth="1"/>
    <col min="27" max="27" width="4.1640625" style="152" customWidth="1"/>
    <col min="28" max="28" width="10.83203125" style="152" customWidth="1"/>
    <col min="29" max="29" width="11.1640625" style="152" customWidth="1"/>
    <col min="30" max="30" width="4.1640625" style="152" customWidth="1"/>
    <col min="31" max="31" width="3.83203125" style="152" customWidth="1"/>
    <col min="32" max="32" width="4.1640625" style="152" customWidth="1"/>
    <col min="33" max="33" width="9.83203125" style="152" customWidth="1"/>
    <col min="34" max="34" width="3.83203125" style="152" customWidth="1"/>
    <col min="35" max="37" width="4.1640625" style="152" customWidth="1"/>
    <col min="38" max="38" width="4.5" style="152" customWidth="1"/>
    <col min="39" max="43" width="4.1640625" style="152" customWidth="1"/>
    <col min="44" max="44" width="4.83203125" style="152" customWidth="1"/>
    <col min="45" max="45" width="7.83203125" style="152" customWidth="1"/>
    <col min="46" max="46" width="9" style="152" customWidth="1"/>
    <col min="47" max="47" width="3.83203125" style="152" customWidth="1"/>
    <col min="48" max="55" width="4.5" style="147" customWidth="1"/>
    <col min="56" max="56" width="7.83203125" style="147" customWidth="1"/>
    <col min="57" max="57" width="21.5" style="151" hidden="1" customWidth="1"/>
    <col min="58" max="58" width="19.83203125" style="147" hidden="1" customWidth="1"/>
    <col min="59" max="59" width="28.1640625" style="147" hidden="1" customWidth="1"/>
    <col min="60" max="60" width="10.1640625" style="147" hidden="1" customWidth="1"/>
    <col min="61" max="61" width="17.5" style="147" hidden="1" customWidth="1"/>
    <col min="62" max="62" width="18.83203125" style="147" hidden="1" customWidth="1"/>
    <col min="63" max="63" width="16.5" style="147" hidden="1" customWidth="1"/>
    <col min="64" max="64" width="12.1640625" style="147" hidden="1" customWidth="1"/>
    <col min="65" max="65" width="9" style="147" hidden="1" customWidth="1"/>
    <col min="66" max="66" width="8.1640625" style="147" hidden="1" customWidth="1"/>
    <col min="67" max="67" width="18.1640625" style="150" hidden="1" customWidth="1"/>
    <col min="68" max="68" width="11" style="147" hidden="1" customWidth="1"/>
    <col min="69" max="69" width="30.83203125" style="147" hidden="1" customWidth="1"/>
    <col min="70" max="70" width="7.1640625" style="147" hidden="1" customWidth="1"/>
    <col min="71" max="71" width="8.83203125" style="147" hidden="1" customWidth="1"/>
    <col min="72" max="72" width="6.5" style="147" hidden="1" customWidth="1"/>
    <col min="73" max="73" width="7.5" style="147" hidden="1" customWidth="1"/>
    <col min="74" max="74" width="8.83203125" style="147" hidden="1" customWidth="1"/>
    <col min="75" max="75" width="10.5" style="147" hidden="1" customWidth="1"/>
    <col min="76" max="76" width="14.5" style="149" hidden="1" customWidth="1"/>
    <col min="77" max="79" width="0" style="147" hidden="1" customWidth="1"/>
    <col min="80" max="80" width="0" style="148" hidden="1" customWidth="1"/>
    <col min="81" max="16384" width="9.1640625" style="147"/>
  </cols>
  <sheetData>
    <row r="1" spans="1:80" hidden="1">
      <c r="A1" s="1"/>
      <c r="B1" s="2"/>
      <c r="C1" s="2"/>
      <c r="D1" s="2"/>
      <c r="E1" s="2"/>
      <c r="F1" s="2"/>
      <c r="G1" s="1"/>
      <c r="H1" s="1"/>
      <c r="I1" s="2"/>
      <c r="J1" s="1"/>
      <c r="K1" s="1"/>
      <c r="L1" s="2"/>
      <c r="M1" s="3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1"/>
      <c r="AW1" s="1"/>
      <c r="AX1" s="1"/>
      <c r="AY1" s="1"/>
      <c r="AZ1" s="1"/>
      <c r="BA1" s="1"/>
      <c r="BB1" s="1"/>
      <c r="BC1" s="1"/>
      <c r="BD1" s="1"/>
      <c r="BE1" s="3"/>
      <c r="BF1" s="6"/>
      <c r="BG1" s="1"/>
      <c r="BH1" s="5"/>
      <c r="BI1" s="7"/>
      <c r="BJ1" s="7"/>
      <c r="BK1" s="7"/>
      <c r="BL1" s="1"/>
      <c r="BM1" s="1"/>
      <c r="BN1" s="1"/>
      <c r="BO1" s="8"/>
      <c r="BP1" s="1"/>
      <c r="BQ1" s="1"/>
      <c r="BR1" s="7"/>
      <c r="BS1" s="1"/>
      <c r="BT1" s="1"/>
      <c r="BU1" s="1"/>
      <c r="BV1" s="1"/>
      <c r="BW1" s="1"/>
      <c r="BX1" s="9"/>
    </row>
    <row r="2" spans="1:80" ht="33">
      <c r="A2" s="10"/>
      <c r="B2" s="10"/>
      <c r="C2" s="10"/>
      <c r="D2" s="10"/>
      <c r="E2" s="11"/>
      <c r="F2" s="11"/>
      <c r="G2" s="10"/>
      <c r="H2" s="10" t="str">
        <f>"BẢNG CHẤM CÔNG THÁNG "&amp;E4</f>
        <v>BẢNG CHẤM CÔNG THÁNG 9</v>
      </c>
      <c r="I2" s="11"/>
      <c r="J2" s="10"/>
      <c r="K2" s="10"/>
      <c r="L2" s="11"/>
      <c r="M2" s="12"/>
      <c r="N2" s="12"/>
      <c r="O2" s="12"/>
      <c r="P2" s="12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0"/>
      <c r="AW2" s="10"/>
      <c r="AX2" s="10"/>
      <c r="AY2" s="10"/>
      <c r="AZ2" s="10"/>
      <c r="BA2" s="10"/>
      <c r="BB2" s="10"/>
      <c r="BC2" s="10"/>
      <c r="BD2" s="10"/>
      <c r="BE2" s="12"/>
      <c r="BF2" s="15"/>
      <c r="BG2" s="10"/>
      <c r="BH2" s="14"/>
      <c r="BI2" s="16"/>
      <c r="BJ2" s="16"/>
      <c r="BK2" s="16"/>
      <c r="BL2" s="10"/>
      <c r="BM2" s="10"/>
      <c r="BN2" s="10"/>
      <c r="BO2" s="17"/>
      <c r="BP2" s="10"/>
      <c r="BQ2" s="10"/>
      <c r="BR2" s="16"/>
      <c r="BS2" s="10"/>
      <c r="BT2" s="10"/>
      <c r="BU2" s="10"/>
      <c r="BV2" s="10"/>
      <c r="BW2" s="10"/>
      <c r="BX2" s="18"/>
    </row>
    <row r="3" spans="1:80" ht="33">
      <c r="A3" s="36" t="s">
        <v>88</v>
      </c>
      <c r="B3" s="36"/>
      <c r="C3" s="36"/>
      <c r="D3" s="36"/>
      <c r="E3" s="37"/>
      <c r="F3" s="37"/>
      <c r="G3" s="10"/>
      <c r="H3" s="10"/>
      <c r="I3" s="11"/>
      <c r="J3" s="10"/>
      <c r="K3" s="10"/>
      <c r="L3" s="11"/>
      <c r="M3" s="12"/>
      <c r="N3" s="12"/>
      <c r="O3" s="12"/>
      <c r="P3" s="12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0"/>
      <c r="AW3" s="10"/>
      <c r="AX3" s="10"/>
      <c r="AY3" s="10"/>
      <c r="AZ3" s="10"/>
      <c r="BA3" s="10"/>
      <c r="BB3" s="10"/>
      <c r="BC3" s="10"/>
      <c r="BD3" s="10"/>
      <c r="BE3" s="12"/>
      <c r="BF3" s="15"/>
      <c r="BG3" s="10"/>
      <c r="BH3" s="14"/>
      <c r="BI3" s="16"/>
      <c r="BJ3" s="16"/>
      <c r="BK3" s="16"/>
      <c r="BL3" s="10"/>
      <c r="BM3" s="10"/>
      <c r="BN3" s="10"/>
      <c r="BO3" s="17"/>
      <c r="BP3" s="10"/>
      <c r="BQ3" s="10"/>
      <c r="BR3" s="16"/>
      <c r="BS3" s="10"/>
      <c r="BT3" s="10"/>
      <c r="BU3" s="10"/>
      <c r="BV3" s="10"/>
      <c r="BW3" s="10"/>
      <c r="BX3" s="18"/>
    </row>
    <row r="4" spans="1:80" ht="18.5" customHeight="1">
      <c r="A4" s="1"/>
      <c r="B4" s="19" t="s">
        <v>0</v>
      </c>
      <c r="C4" s="19"/>
      <c r="D4" s="19"/>
      <c r="E4" s="20">
        <v>9</v>
      </c>
      <c r="F4" s="2"/>
      <c r="G4" s="1"/>
      <c r="H4" s="1"/>
      <c r="I4" s="2"/>
      <c r="J4" s="1"/>
      <c r="K4" s="1"/>
      <c r="L4" s="2"/>
      <c r="M4" s="3"/>
      <c r="N4" s="1"/>
      <c r="O4" s="1"/>
      <c r="P4" s="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191"/>
      <c r="AW4" s="191"/>
      <c r="AX4" s="191"/>
      <c r="AY4" s="191"/>
      <c r="AZ4" s="191"/>
      <c r="BA4" s="191"/>
      <c r="BB4" s="191"/>
      <c r="BC4" s="190"/>
      <c r="BF4" s="6"/>
      <c r="BG4" s="1"/>
      <c r="BH4" s="5"/>
      <c r="BI4" s="7"/>
      <c r="BJ4" s="7"/>
      <c r="BK4" s="7"/>
      <c r="BL4" s="1"/>
      <c r="BM4" s="1"/>
      <c r="BN4" s="1"/>
      <c r="BO4" s="8"/>
      <c r="BP4" s="1"/>
      <c r="BQ4" s="1"/>
      <c r="BR4" s="7"/>
      <c r="BS4" s="1"/>
      <c r="BT4" s="1"/>
      <c r="BU4" s="1"/>
      <c r="BV4" s="21"/>
      <c r="BW4" s="1"/>
      <c r="BX4" s="9"/>
    </row>
    <row r="5" spans="1:80" ht="23.5" customHeight="1">
      <c r="A5" s="1"/>
      <c r="B5" s="19" t="s">
        <v>1</v>
      </c>
      <c r="C5" s="19"/>
      <c r="D5" s="19"/>
      <c r="E5" s="20">
        <v>2022</v>
      </c>
      <c r="F5" s="2"/>
      <c r="G5" s="1">
        <v>25</v>
      </c>
      <c r="H5" s="1" t="s">
        <v>53</v>
      </c>
      <c r="I5" s="2"/>
      <c r="J5" s="1"/>
      <c r="K5" s="1"/>
      <c r="L5" s="2"/>
      <c r="M5" s="3"/>
      <c r="N5" s="1"/>
      <c r="O5" s="1"/>
      <c r="P5" s="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1"/>
      <c r="AW5" s="1"/>
      <c r="AX5" s="1"/>
      <c r="AY5" s="1"/>
      <c r="AZ5" s="1"/>
      <c r="BA5" s="1"/>
      <c r="BB5" s="1"/>
      <c r="BC5" s="1"/>
      <c r="BD5" s="1"/>
      <c r="BE5" s="3"/>
      <c r="BF5" s="6"/>
      <c r="BG5" s="1"/>
      <c r="BH5" s="5"/>
      <c r="BI5" s="7"/>
      <c r="BJ5" s="7"/>
      <c r="BK5" s="7"/>
      <c r="BL5" s="1"/>
      <c r="BM5" s="1"/>
      <c r="BN5" s="1"/>
      <c r="BO5" s="8"/>
      <c r="BP5" s="1"/>
      <c r="BQ5" s="1"/>
      <c r="BR5" s="7"/>
      <c r="BS5" s="1"/>
      <c r="BT5" s="1"/>
      <c r="BU5" s="1"/>
      <c r="BV5" s="21"/>
      <c r="BW5" s="1"/>
      <c r="BX5" s="9"/>
    </row>
    <row r="6" spans="1:80" ht="19.5" customHeight="1">
      <c r="A6" s="1"/>
      <c r="B6" s="19" t="s">
        <v>2</v>
      </c>
      <c r="C6" s="19"/>
      <c r="D6" s="19"/>
      <c r="E6" s="20"/>
      <c r="F6" s="2" t="s">
        <v>3</v>
      </c>
      <c r="G6" s="1">
        <v>27</v>
      </c>
      <c r="H6" s="1" t="s">
        <v>4</v>
      </c>
      <c r="I6" s="2"/>
      <c r="J6" s="1"/>
      <c r="K6" s="1"/>
      <c r="L6" s="2"/>
      <c r="M6" s="3"/>
      <c r="N6" s="1"/>
      <c r="O6" s="1"/>
      <c r="P6" s="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1"/>
      <c r="AW6" s="1"/>
      <c r="AX6" s="1"/>
      <c r="AY6" s="1"/>
      <c r="AZ6" s="1"/>
      <c r="BA6" s="1"/>
      <c r="BB6" s="1"/>
      <c r="BC6" s="1"/>
      <c r="BD6" s="1"/>
      <c r="BE6" s="3"/>
      <c r="BF6" s="6"/>
      <c r="BG6" s="1"/>
      <c r="BH6" s="5"/>
      <c r="BI6" s="7"/>
      <c r="BJ6" s="7"/>
      <c r="BK6" s="7"/>
      <c r="BL6" s="1"/>
      <c r="BM6" s="1"/>
      <c r="BN6" s="1"/>
      <c r="BO6" s="8"/>
      <c r="BP6" s="1"/>
      <c r="BQ6" s="1"/>
      <c r="BR6" s="7"/>
      <c r="BS6" s="1"/>
      <c r="BT6" s="1"/>
      <c r="BU6" s="1"/>
      <c r="BV6" s="21"/>
      <c r="BW6" s="1"/>
      <c r="BX6" s="9"/>
    </row>
    <row r="7" spans="1:80" ht="22" customHeight="1">
      <c r="A7" s="1"/>
      <c r="B7" s="2" t="s">
        <v>5</v>
      </c>
      <c r="C7" s="2"/>
      <c r="D7" s="2"/>
      <c r="E7" s="2"/>
      <c r="F7" s="2"/>
      <c r="G7" s="1"/>
      <c r="H7" s="1"/>
      <c r="I7" s="2"/>
      <c r="J7" s="1"/>
      <c r="K7" s="1"/>
      <c r="L7" s="2"/>
      <c r="M7" s="3"/>
      <c r="N7" s="1"/>
      <c r="O7" s="22">
        <f>DATE(E5,E4,E6)</f>
        <v>44804</v>
      </c>
      <c r="P7" s="22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1"/>
      <c r="AW7" s="1"/>
      <c r="AX7" s="1"/>
      <c r="AY7" s="1"/>
      <c r="AZ7" s="1"/>
      <c r="BA7" s="1"/>
      <c r="BB7" s="1"/>
      <c r="BC7" s="1"/>
      <c r="BD7" s="1"/>
      <c r="BE7" s="3"/>
      <c r="BF7" s="6"/>
      <c r="BG7" s="1"/>
      <c r="BH7" s="5"/>
      <c r="BI7" s="7"/>
      <c r="BJ7" s="7"/>
      <c r="BK7" s="7"/>
      <c r="BL7" s="1"/>
      <c r="BM7" s="1"/>
      <c r="BN7" s="1"/>
      <c r="BO7" s="8"/>
      <c r="BP7" s="1"/>
      <c r="BQ7" s="1"/>
      <c r="BR7" s="7"/>
      <c r="BS7" s="1"/>
      <c r="BT7" s="1"/>
      <c r="BU7" s="1"/>
      <c r="BV7" s="1"/>
      <c r="BW7" s="1"/>
      <c r="BX7" s="9"/>
    </row>
    <row r="8" spans="1:80" ht="15" customHeight="1">
      <c r="A8" s="1"/>
      <c r="B8" s="2" t="s">
        <v>6</v>
      </c>
      <c r="C8" s="2"/>
      <c r="D8" s="2"/>
      <c r="E8" s="2"/>
      <c r="F8" s="2"/>
      <c r="G8" s="1"/>
      <c r="H8" s="1"/>
      <c r="I8" s="2"/>
      <c r="J8" s="1"/>
      <c r="K8" s="1"/>
      <c r="L8" s="2"/>
      <c r="M8" s="3"/>
      <c r="N8" s="1"/>
      <c r="O8" s="22"/>
      <c r="P8" s="22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3"/>
      <c r="AW8" s="23"/>
      <c r="AX8" s="23"/>
      <c r="AY8" s="23"/>
      <c r="AZ8" s="23"/>
      <c r="BA8" s="23"/>
      <c r="BB8" s="23"/>
      <c r="BC8" s="23"/>
      <c r="BD8" s="23"/>
      <c r="BE8" s="3"/>
      <c r="BF8" s="6"/>
      <c r="BG8" s="1"/>
      <c r="BH8" s="5"/>
      <c r="BI8" s="7"/>
      <c r="BJ8" s="7"/>
      <c r="BK8" s="7"/>
      <c r="BL8" s="1"/>
      <c r="BM8" s="1"/>
      <c r="BN8" s="1"/>
      <c r="BO8" s="8"/>
      <c r="BP8" s="1"/>
      <c r="BQ8" s="1"/>
      <c r="BR8" s="7"/>
      <c r="BS8" s="1"/>
      <c r="BT8" s="1"/>
      <c r="BU8" s="1"/>
      <c r="BV8" s="1"/>
      <c r="BW8" s="1"/>
      <c r="BX8" s="9"/>
    </row>
    <row r="9" spans="1:80" s="186" customFormat="1" ht="17" customHeight="1">
      <c r="A9" s="25"/>
      <c r="B9" s="26" t="s">
        <v>7</v>
      </c>
      <c r="C9" s="26"/>
      <c r="D9" s="26"/>
      <c r="E9" s="26"/>
      <c r="F9" s="26"/>
      <c r="G9" s="25"/>
      <c r="H9" s="25"/>
      <c r="I9" s="26"/>
      <c r="J9" s="25"/>
      <c r="K9" s="25"/>
      <c r="L9" s="26"/>
      <c r="M9" s="27"/>
      <c r="N9" s="25"/>
      <c r="O9" s="25"/>
      <c r="P9" s="25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188"/>
      <c r="AW9" s="188"/>
      <c r="AX9" s="188"/>
      <c r="AY9" s="188"/>
      <c r="AZ9" s="188"/>
      <c r="BA9" s="188"/>
      <c r="BB9" s="188"/>
      <c r="BC9" s="188"/>
      <c r="BD9" s="188"/>
      <c r="BE9" s="189"/>
      <c r="BF9" s="188" t="e">
        <f>SUBTOTAL(9,#REF!)</f>
        <v>#REF!</v>
      </c>
      <c r="BG9" s="188" t="e">
        <f>SUBTOTAL(9,#REF!)</f>
        <v>#REF!</v>
      </c>
      <c r="BH9" s="188" t="e">
        <f>SUBTOTAL(9,#REF!)</f>
        <v>#REF!</v>
      </c>
      <c r="BI9" s="188" t="e">
        <f>SUBTOTAL(9,#REF!)</f>
        <v>#REF!</v>
      </c>
      <c r="BJ9" s="188" t="e">
        <f>SUBTOTAL(9,#REF!)</f>
        <v>#REF!</v>
      </c>
      <c r="BK9" s="188" t="e">
        <f>SUBTOTAL(9,#REF!)</f>
        <v>#REF!</v>
      </c>
      <c r="BL9" s="188" t="e">
        <f>SUBTOTAL(9,#REF!)</f>
        <v>#REF!</v>
      </c>
      <c r="BM9" s="188" t="e">
        <f>SUBTOTAL(9,#REF!)</f>
        <v>#REF!</v>
      </c>
      <c r="BN9" s="188" t="e">
        <f>SUBTOTAL(9,#REF!)</f>
        <v>#REF!</v>
      </c>
      <c r="BO9" s="188" t="e">
        <f>SUBTOTAL(9,#REF!)</f>
        <v>#REF!</v>
      </c>
      <c r="BP9" s="188" t="e">
        <f>SUBTOTAL(9,#REF!)</f>
        <v>#REF!</v>
      </c>
      <c r="BQ9" s="188" t="e">
        <f>SUBTOTAL(9,#REF!)</f>
        <v>#REF!</v>
      </c>
      <c r="BR9" s="188" t="e">
        <f>SUBTOTAL(9,#REF!)</f>
        <v>#REF!</v>
      </c>
      <c r="BS9" s="188" t="e">
        <f>SUBTOTAL(9,#REF!)</f>
        <v>#REF!</v>
      </c>
      <c r="BT9" s="188"/>
      <c r="BU9" s="188"/>
      <c r="BV9" s="188" t="e">
        <f>SUBTOTAL(9,#REF!)</f>
        <v>#REF!</v>
      </c>
      <c r="BW9" s="188" t="e">
        <f>SUBTOTAL(9,#REF!)</f>
        <v>#REF!</v>
      </c>
      <c r="BX9" s="29"/>
      <c r="CB9" s="187"/>
    </row>
    <row r="10" spans="1:80" ht="14" customHeight="1">
      <c r="A10" s="347" t="s">
        <v>8</v>
      </c>
      <c r="B10" s="347" t="s">
        <v>9</v>
      </c>
      <c r="C10" s="180"/>
      <c r="D10" s="180"/>
      <c r="E10" s="347" t="s">
        <v>10</v>
      </c>
      <c r="F10" s="347" t="s">
        <v>11</v>
      </c>
      <c r="G10" s="347" t="s">
        <v>12</v>
      </c>
      <c r="H10" s="347" t="s">
        <v>13</v>
      </c>
      <c r="I10" s="349" t="s">
        <v>14</v>
      </c>
      <c r="J10" s="350" t="s">
        <v>15</v>
      </c>
      <c r="K10" s="350" t="s">
        <v>16</v>
      </c>
      <c r="L10" s="347" t="s">
        <v>17</v>
      </c>
      <c r="M10" s="347" t="s">
        <v>18</v>
      </c>
      <c r="N10" s="347" t="s">
        <v>19</v>
      </c>
      <c r="O10" s="347" t="s">
        <v>20</v>
      </c>
      <c r="P10" s="348" t="s">
        <v>46</v>
      </c>
      <c r="Q10" s="185">
        <f>DATE(2022,E4,1)</f>
        <v>44805</v>
      </c>
      <c r="R10" s="185">
        <f t="shared" ref="R10:AU10" si="0">Q10+1</f>
        <v>44806</v>
      </c>
      <c r="S10" s="185">
        <f t="shared" si="0"/>
        <v>44807</v>
      </c>
      <c r="T10" s="185">
        <f t="shared" si="0"/>
        <v>44808</v>
      </c>
      <c r="U10" s="185">
        <f t="shared" si="0"/>
        <v>44809</v>
      </c>
      <c r="V10" s="185">
        <f t="shared" si="0"/>
        <v>44810</v>
      </c>
      <c r="W10" s="185">
        <f t="shared" si="0"/>
        <v>44811</v>
      </c>
      <c r="X10" s="185">
        <f t="shared" si="0"/>
        <v>44812</v>
      </c>
      <c r="Y10" s="185">
        <f t="shared" si="0"/>
        <v>44813</v>
      </c>
      <c r="Z10" s="185">
        <f t="shared" si="0"/>
        <v>44814</v>
      </c>
      <c r="AA10" s="185">
        <f t="shared" si="0"/>
        <v>44815</v>
      </c>
      <c r="AB10" s="185">
        <f t="shared" si="0"/>
        <v>44816</v>
      </c>
      <c r="AC10" s="185">
        <f t="shared" si="0"/>
        <v>44817</v>
      </c>
      <c r="AD10" s="185">
        <f t="shared" si="0"/>
        <v>44818</v>
      </c>
      <c r="AE10" s="185">
        <f t="shared" si="0"/>
        <v>44819</v>
      </c>
      <c r="AF10" s="185">
        <f t="shared" si="0"/>
        <v>44820</v>
      </c>
      <c r="AG10" s="185">
        <f t="shared" si="0"/>
        <v>44821</v>
      </c>
      <c r="AH10" s="185">
        <f t="shared" si="0"/>
        <v>44822</v>
      </c>
      <c r="AI10" s="185">
        <f t="shared" si="0"/>
        <v>44823</v>
      </c>
      <c r="AJ10" s="185">
        <f t="shared" si="0"/>
        <v>44824</v>
      </c>
      <c r="AK10" s="185">
        <f t="shared" si="0"/>
        <v>44825</v>
      </c>
      <c r="AL10" s="185">
        <f t="shared" si="0"/>
        <v>44826</v>
      </c>
      <c r="AM10" s="185">
        <f t="shared" si="0"/>
        <v>44827</v>
      </c>
      <c r="AN10" s="185">
        <f t="shared" si="0"/>
        <v>44828</v>
      </c>
      <c r="AO10" s="185">
        <f t="shared" si="0"/>
        <v>44829</v>
      </c>
      <c r="AP10" s="185">
        <f t="shared" si="0"/>
        <v>44830</v>
      </c>
      <c r="AQ10" s="185">
        <f t="shared" si="0"/>
        <v>44831</v>
      </c>
      <c r="AR10" s="185">
        <f t="shared" si="0"/>
        <v>44832</v>
      </c>
      <c r="AS10" s="185">
        <f t="shared" si="0"/>
        <v>44833</v>
      </c>
      <c r="AT10" s="185">
        <f t="shared" si="0"/>
        <v>44834</v>
      </c>
      <c r="AU10" s="185">
        <f t="shared" si="0"/>
        <v>44835</v>
      </c>
      <c r="AV10" s="184">
        <v>1</v>
      </c>
      <c r="AW10" s="184" t="s">
        <v>21</v>
      </c>
      <c r="AX10" s="184" t="s">
        <v>23</v>
      </c>
      <c r="AY10" s="184" t="s">
        <v>25</v>
      </c>
      <c r="AZ10" s="184" t="s">
        <v>26</v>
      </c>
      <c r="BA10" s="184" t="s">
        <v>22</v>
      </c>
      <c r="BB10" s="184" t="s">
        <v>24</v>
      </c>
      <c r="BC10" s="184" t="s">
        <v>316</v>
      </c>
      <c r="BD10" s="178" t="s">
        <v>47</v>
      </c>
      <c r="BE10" s="344" t="s">
        <v>27</v>
      </c>
      <c r="BF10" s="345" t="s">
        <v>28</v>
      </c>
      <c r="BG10" s="344" t="s">
        <v>29</v>
      </c>
      <c r="BH10" s="346" t="s">
        <v>30</v>
      </c>
      <c r="BI10" s="345" t="s">
        <v>31</v>
      </c>
      <c r="BJ10" s="345" t="s">
        <v>32</v>
      </c>
      <c r="BK10" s="345" t="s">
        <v>33</v>
      </c>
      <c r="BL10" s="344" t="s">
        <v>34</v>
      </c>
      <c r="BM10" s="344" t="str">
        <f>"Nhân viên nghỉ việc tháng "&amp;E4&amp;" Tạm giữ lương chờ bàn giao"</f>
        <v>Nhân viên nghỉ việc tháng 9 Tạm giữ lương chờ bàn giao</v>
      </c>
      <c r="BN10" s="181" t="e">
        <f>SUBTOTAL(9,#REF!)</f>
        <v>#REF!</v>
      </c>
      <c r="BO10" s="183"/>
      <c r="BP10" s="181"/>
      <c r="BQ10" s="181" t="e">
        <f>SUBTOTAL(9,#REF!)</f>
        <v>#REF!</v>
      </c>
      <c r="BR10" s="182" t="e">
        <f>SUBTOTAL(9,#REF!)</f>
        <v>#REF!</v>
      </c>
      <c r="BS10" s="181" t="e">
        <f>SUBTOTAL(9,#REF!)</f>
        <v>#REF!</v>
      </c>
      <c r="BT10" s="181" t="e">
        <f>SUBTOTAL(9,#REF!)</f>
        <v>#REF!</v>
      </c>
      <c r="BU10" s="181"/>
      <c r="BV10" s="181" t="e">
        <f>SUBTOTAL(9,#REF!)</f>
        <v>#REF!</v>
      </c>
      <c r="BW10" s="181"/>
      <c r="BX10" s="9"/>
    </row>
    <row r="11" spans="1:80" ht="52" customHeight="1">
      <c r="A11" s="347"/>
      <c r="B11" s="347"/>
      <c r="C11" s="180" t="s">
        <v>341</v>
      </c>
      <c r="D11" s="180" t="s">
        <v>342</v>
      </c>
      <c r="E11" s="347"/>
      <c r="F11" s="347"/>
      <c r="G11" s="347"/>
      <c r="H11" s="347"/>
      <c r="I11" s="349"/>
      <c r="J11" s="351"/>
      <c r="K11" s="351"/>
      <c r="L11" s="347"/>
      <c r="M11" s="347"/>
      <c r="N11" s="347"/>
      <c r="O11" s="347"/>
      <c r="P11" s="348"/>
      <c r="Q11" s="179" t="str">
        <f t="shared" ref="Q11:AU11" si="1">CHOOSE(WEEKDAY(Q10),"Chủ nhật","Thứ 2","Thứ 3", "Thứ 4", "Thứ 5", "Thứ 6", "Thứ 7" )</f>
        <v>Thứ 5</v>
      </c>
      <c r="R11" s="179" t="str">
        <f>CHOOSE(WEEKDAY(R10),"Chủ nhật","Thứ 2","Thứ 3", "Thứ 4", "Thứ 5", "Thứ 6", "Thứ 7" )</f>
        <v>Thứ 6</v>
      </c>
      <c r="S11" s="179" t="str">
        <f t="shared" si="1"/>
        <v>Thứ 7</v>
      </c>
      <c r="T11" s="179" t="str">
        <f t="shared" si="1"/>
        <v>Chủ nhật</v>
      </c>
      <c r="U11" s="179" t="str">
        <f t="shared" si="1"/>
        <v>Thứ 2</v>
      </c>
      <c r="V11" s="179" t="str">
        <f t="shared" si="1"/>
        <v>Thứ 3</v>
      </c>
      <c r="W11" s="179" t="str">
        <f t="shared" si="1"/>
        <v>Thứ 4</v>
      </c>
      <c r="X11" s="179" t="str">
        <f t="shared" si="1"/>
        <v>Thứ 5</v>
      </c>
      <c r="Y11" s="179" t="str">
        <f t="shared" si="1"/>
        <v>Thứ 6</v>
      </c>
      <c r="Z11" s="179" t="str">
        <f t="shared" si="1"/>
        <v>Thứ 7</v>
      </c>
      <c r="AA11" s="179" t="str">
        <f t="shared" si="1"/>
        <v>Chủ nhật</v>
      </c>
      <c r="AB11" s="179" t="str">
        <f t="shared" si="1"/>
        <v>Thứ 2</v>
      </c>
      <c r="AC11" s="179" t="str">
        <f t="shared" si="1"/>
        <v>Thứ 3</v>
      </c>
      <c r="AD11" s="179" t="str">
        <f t="shared" si="1"/>
        <v>Thứ 4</v>
      </c>
      <c r="AE11" s="179" t="str">
        <f t="shared" si="1"/>
        <v>Thứ 5</v>
      </c>
      <c r="AF11" s="179" t="str">
        <f t="shared" si="1"/>
        <v>Thứ 6</v>
      </c>
      <c r="AG11" s="179" t="str">
        <f t="shared" si="1"/>
        <v>Thứ 7</v>
      </c>
      <c r="AH11" s="179" t="str">
        <f t="shared" si="1"/>
        <v>Chủ nhật</v>
      </c>
      <c r="AI11" s="179" t="str">
        <f t="shared" si="1"/>
        <v>Thứ 2</v>
      </c>
      <c r="AJ11" s="179" t="str">
        <f t="shared" si="1"/>
        <v>Thứ 3</v>
      </c>
      <c r="AK11" s="179" t="str">
        <f t="shared" si="1"/>
        <v>Thứ 4</v>
      </c>
      <c r="AL11" s="179" t="str">
        <f t="shared" si="1"/>
        <v>Thứ 5</v>
      </c>
      <c r="AM11" s="179" t="str">
        <f t="shared" si="1"/>
        <v>Thứ 6</v>
      </c>
      <c r="AN11" s="179" t="str">
        <f t="shared" si="1"/>
        <v>Thứ 7</v>
      </c>
      <c r="AO11" s="179" t="str">
        <f t="shared" si="1"/>
        <v>Chủ nhật</v>
      </c>
      <c r="AP11" s="179" t="str">
        <f t="shared" si="1"/>
        <v>Thứ 2</v>
      </c>
      <c r="AQ11" s="179" t="str">
        <f t="shared" si="1"/>
        <v>Thứ 3</v>
      </c>
      <c r="AR11" s="179" t="str">
        <f t="shared" si="1"/>
        <v>Thứ 4</v>
      </c>
      <c r="AS11" s="179" t="str">
        <f t="shared" si="1"/>
        <v>Thứ 5</v>
      </c>
      <c r="AT11" s="179" t="str">
        <f t="shared" si="1"/>
        <v>Thứ 6</v>
      </c>
      <c r="AU11" s="179" t="str">
        <f t="shared" si="1"/>
        <v>Thứ 7</v>
      </c>
      <c r="AV11" s="178"/>
      <c r="AW11" s="178"/>
      <c r="AX11" s="178"/>
      <c r="AY11" s="178"/>
      <c r="AZ11" s="178"/>
      <c r="BA11" s="178"/>
      <c r="BB11" s="178"/>
      <c r="BC11" s="178"/>
      <c r="BD11" s="178"/>
      <c r="BE11" s="344"/>
      <c r="BF11" s="345"/>
      <c r="BG11" s="344"/>
      <c r="BH11" s="346"/>
      <c r="BI11" s="345"/>
      <c r="BJ11" s="345"/>
      <c r="BK11" s="345"/>
      <c r="BL11" s="344"/>
      <c r="BM11" s="344"/>
      <c r="BN11" s="176" t="s">
        <v>40</v>
      </c>
      <c r="BO11" s="177" t="s">
        <v>41</v>
      </c>
      <c r="BP11" s="176"/>
      <c r="BQ11" s="176" t="s">
        <v>42</v>
      </c>
      <c r="BR11" s="175"/>
      <c r="BS11" s="174" t="s">
        <v>8</v>
      </c>
      <c r="BT11" s="173"/>
      <c r="BU11" s="173"/>
      <c r="BV11" s="172" t="s">
        <v>43</v>
      </c>
      <c r="BW11" s="171" t="s">
        <v>44</v>
      </c>
      <c r="BX11" s="30" t="s">
        <v>45</v>
      </c>
    </row>
    <row r="12" spans="1:80" ht="21.5" customHeight="1">
      <c r="A12" s="169">
        <v>1</v>
      </c>
      <c r="B12" s="168"/>
      <c r="C12" s="170"/>
      <c r="D12" s="170"/>
      <c r="E12" s="166"/>
      <c r="F12" s="165"/>
      <c r="G12" s="165"/>
      <c r="H12" s="165"/>
      <c r="I12" s="165"/>
      <c r="J12" s="159"/>
      <c r="K12" s="159"/>
      <c r="L12" s="159"/>
      <c r="M12" s="164"/>
      <c r="N12" s="159"/>
      <c r="O12" s="159"/>
      <c r="P12" s="161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2">
        <f>COUNTIF(Q12:AU12,AV$10)</f>
        <v>0</v>
      </c>
      <c r="AW12" s="162">
        <f>COUNTIF(Q12:AU12,AW$10)</f>
        <v>0</v>
      </c>
      <c r="AX12" s="162">
        <f>COUNTIF(Q12:AU12,AX$10)</f>
        <v>0</v>
      </c>
      <c r="AY12" s="162">
        <f>COUNTIF(S12:AU12,AY$10)</f>
        <v>0</v>
      </c>
      <c r="AZ12" s="162">
        <f>COUNTIF(Q12:AU12,AZ$10)</f>
        <v>0</v>
      </c>
      <c r="BA12" s="162">
        <f>COUNTIF(Q12:AU12,BA$10)</f>
        <v>0</v>
      </c>
      <c r="BB12" s="162">
        <f>COUNTIF(Q12:AU12,BB$10)</f>
        <v>0</v>
      </c>
      <c r="BC12" s="162">
        <f>COUNTIF(Q12:AU12,BC$10)</f>
        <v>0</v>
      </c>
      <c r="BD12" s="161">
        <f>AV12+AW12+BA12+BB12+BC12</f>
        <v>0</v>
      </c>
      <c r="BE12" s="160"/>
      <c r="BF12" s="159"/>
      <c r="BG12" s="159"/>
    </row>
    <row r="13" spans="1:80" ht="16">
      <c r="A13" s="169">
        <v>2</v>
      </c>
      <c r="B13" s="168"/>
      <c r="C13" s="170"/>
      <c r="E13" s="166"/>
      <c r="F13" s="165"/>
      <c r="G13" s="165"/>
      <c r="H13" s="165"/>
      <c r="I13" s="165"/>
      <c r="J13" s="159"/>
      <c r="K13" s="159"/>
      <c r="L13" s="159"/>
      <c r="M13" s="164"/>
      <c r="N13" s="159"/>
      <c r="O13" s="159"/>
      <c r="P13" s="161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2">
        <f>COUNTIF(Q13:AU13,AV$10)</f>
        <v>0</v>
      </c>
      <c r="AW13" s="162">
        <f>COUNTIF(Q13:AU13,AW$10)</f>
        <v>0</v>
      </c>
      <c r="AX13" s="162">
        <f>COUNTIF(Q13:AU13,AX$10)</f>
        <v>0</v>
      </c>
      <c r="AY13" s="162">
        <f>COUNTIF(S13:AU13,AY$10)</f>
        <v>0</v>
      </c>
      <c r="AZ13" s="162">
        <f>COUNTIF(Q13:AU13,AZ$10)</f>
        <v>0</v>
      </c>
      <c r="BA13" s="162">
        <f>COUNTIF(Q13:AU13,BA$10)</f>
        <v>0</v>
      </c>
      <c r="BB13" s="162">
        <f>COUNTIF(Q13:AU13,BB$10)</f>
        <v>0</v>
      </c>
      <c r="BC13" s="162">
        <f>COUNTIF(Q13:AU13,BC$10)</f>
        <v>0</v>
      </c>
      <c r="BD13" s="161">
        <f>AV13+AW13+BA13+BB13+BC13</f>
        <v>0</v>
      </c>
      <c r="BE13" s="160"/>
      <c r="BF13" s="159"/>
      <c r="BG13" s="159"/>
    </row>
    <row r="14" spans="1:80" ht="16">
      <c r="A14" s="169">
        <v>3</v>
      </c>
      <c r="B14" s="168"/>
      <c r="C14" s="170"/>
      <c r="D14" s="170"/>
      <c r="E14" s="166"/>
      <c r="F14" s="165"/>
      <c r="G14" s="165"/>
      <c r="H14" s="165"/>
      <c r="I14" s="165"/>
      <c r="J14" s="159"/>
      <c r="K14" s="159"/>
      <c r="L14" s="159"/>
      <c r="M14" s="164"/>
      <c r="N14" s="159"/>
      <c r="O14" s="159"/>
      <c r="P14" s="161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2">
        <f>COUNTIF(Q14:AU14,AV$10)</f>
        <v>0</v>
      </c>
      <c r="AW14" s="162">
        <f>COUNTIF(Q14:AU14,AW$10)</f>
        <v>0</v>
      </c>
      <c r="AX14" s="162">
        <f>COUNTIF(Q14:AU14,AX$10)</f>
        <v>0</v>
      </c>
      <c r="AY14" s="162">
        <f>COUNTIF(S14:AU14,AY$10)</f>
        <v>0</v>
      </c>
      <c r="AZ14" s="162">
        <f>COUNTIF(Q14:AU14,AZ$10)</f>
        <v>0</v>
      </c>
      <c r="BA14" s="162">
        <f>COUNTIF(Q14:AU14,BA$10)</f>
        <v>0</v>
      </c>
      <c r="BB14" s="162">
        <f>COUNTIF(Q14:AU14,BB$10)</f>
        <v>0</v>
      </c>
      <c r="BC14" s="162">
        <f>COUNTIF(Q14:AU14,BC$10)</f>
        <v>0</v>
      </c>
      <c r="BD14" s="161">
        <f>AV14+AW14+BA14+BB14+BC14</f>
        <v>0</v>
      </c>
      <c r="BE14" s="160"/>
      <c r="BF14" s="159"/>
      <c r="BG14" s="159"/>
    </row>
    <row r="15" spans="1:80" ht="16">
      <c r="A15" s="169">
        <v>4</v>
      </c>
      <c r="B15" s="168"/>
      <c r="C15" s="170"/>
      <c r="D15" s="170"/>
      <c r="E15" s="166"/>
      <c r="F15" s="165"/>
      <c r="G15" s="165"/>
      <c r="H15" s="165"/>
      <c r="I15" s="165"/>
      <c r="J15" s="159"/>
      <c r="K15" s="159"/>
      <c r="L15" s="159"/>
      <c r="M15" s="164"/>
      <c r="N15" s="159"/>
      <c r="O15" s="159"/>
      <c r="P15" s="161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2">
        <f>COUNTIF(Q15:AU15,AV$10)</f>
        <v>0</v>
      </c>
      <c r="AW15" s="162">
        <f>COUNTIF(Q15:AU15,AW$10)</f>
        <v>0</v>
      </c>
      <c r="AX15" s="162">
        <f>COUNTIF(Q15:AU15,AX$10)</f>
        <v>0</v>
      </c>
      <c r="AY15" s="162">
        <f>COUNTIF(S15:AU15,AY$10)</f>
        <v>0</v>
      </c>
      <c r="AZ15" s="162">
        <f>COUNTIF(Q15:AU15,AZ$10)</f>
        <v>0</v>
      </c>
      <c r="BA15" s="162">
        <f>COUNTIF(Q15:AU15,BA$10)</f>
        <v>0</v>
      </c>
      <c r="BB15" s="162">
        <f>COUNTIF(Q15:AU15,BB$10)</f>
        <v>0</v>
      </c>
      <c r="BC15" s="162">
        <f>COUNTIF(Q15:AU15,BC$10)</f>
        <v>0</v>
      </c>
      <c r="BD15" s="161">
        <f>AV15+AW15+BA15+BB15+BC15</f>
        <v>0</v>
      </c>
      <c r="BE15" s="160"/>
      <c r="BF15" s="159"/>
      <c r="BG15" s="159"/>
    </row>
    <row r="16" spans="1:80" ht="16">
      <c r="A16" s="169">
        <v>5</v>
      </c>
      <c r="B16" s="168"/>
      <c r="C16" s="167"/>
      <c r="D16" s="167"/>
      <c r="E16" s="166"/>
      <c r="F16" s="165"/>
      <c r="G16" s="165"/>
      <c r="H16" s="165"/>
      <c r="I16" s="165"/>
      <c r="J16" s="159"/>
      <c r="K16" s="159"/>
      <c r="L16" s="159"/>
      <c r="M16" s="164"/>
      <c r="N16" s="159"/>
      <c r="O16" s="159"/>
      <c r="P16" s="161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2">
        <f>COUNTIF(Q16:AU16,AV$10)</f>
        <v>0</v>
      </c>
      <c r="AW16" s="162">
        <f>COUNTIF(Q16:AU16,AW$10)</f>
        <v>0</v>
      </c>
      <c r="AX16" s="162">
        <f>COUNTIF(Q16:AU16,AX$10)</f>
        <v>0</v>
      </c>
      <c r="AY16" s="162">
        <f>COUNTIF(S16:AU16,AY$10)</f>
        <v>0</v>
      </c>
      <c r="AZ16" s="162">
        <f>COUNTIF(Q16:AU16,AZ$10)</f>
        <v>0</v>
      </c>
      <c r="BA16" s="162">
        <f>COUNTIF(Q16:AU16,BA$10)</f>
        <v>0</v>
      </c>
      <c r="BB16" s="162">
        <f>COUNTIF(Q16:AU16,BB$10)</f>
        <v>0</v>
      </c>
      <c r="BC16" s="162">
        <f>COUNTIF(Q16:AU16,BC$10)</f>
        <v>0</v>
      </c>
      <c r="BD16" s="161">
        <f>AV16+AW16+BA16+BB16+BC16</f>
        <v>0</v>
      </c>
      <c r="BE16" s="160"/>
      <c r="BF16" s="159"/>
      <c r="BG16" s="159"/>
    </row>
    <row r="19" spans="2:3" ht="15">
      <c r="B19" s="158" t="s">
        <v>48</v>
      </c>
      <c r="C19" s="157" t="s">
        <v>49</v>
      </c>
    </row>
    <row r="20" spans="2:3" ht="16">
      <c r="B20" s="156" t="s">
        <v>50</v>
      </c>
      <c r="C20" s="154">
        <v>1</v>
      </c>
    </row>
    <row r="21" spans="2:3" ht="16">
      <c r="B21" s="156" t="s">
        <v>51</v>
      </c>
      <c r="C21" s="154" t="s">
        <v>474</v>
      </c>
    </row>
    <row r="22" spans="2:3" ht="16">
      <c r="B22" s="156" t="s">
        <v>35</v>
      </c>
      <c r="C22" s="154" t="s">
        <v>21</v>
      </c>
    </row>
    <row r="23" spans="2:3" ht="16">
      <c r="B23" s="156" t="s">
        <v>37</v>
      </c>
      <c r="C23" s="154" t="s">
        <v>23</v>
      </c>
    </row>
    <row r="24" spans="2:3" ht="16">
      <c r="B24" s="156" t="s">
        <v>52</v>
      </c>
      <c r="C24" s="154" t="s">
        <v>25</v>
      </c>
    </row>
    <row r="25" spans="2:3" ht="16">
      <c r="B25" s="156" t="s">
        <v>39</v>
      </c>
      <c r="C25" s="154" t="s">
        <v>26</v>
      </c>
    </row>
    <row r="26" spans="2:3" ht="16">
      <c r="B26" s="156" t="s">
        <v>36</v>
      </c>
      <c r="C26" s="154" t="s">
        <v>22</v>
      </c>
    </row>
    <row r="27" spans="2:3" ht="16">
      <c r="B27" s="156" t="s">
        <v>38</v>
      </c>
      <c r="C27" s="154" t="s">
        <v>24</v>
      </c>
    </row>
    <row r="28" spans="2:3" ht="16">
      <c r="B28" s="155" t="s">
        <v>317</v>
      </c>
      <c r="C28" s="154" t="s">
        <v>316</v>
      </c>
    </row>
  </sheetData>
  <autoFilter ref="A11:CB16" xr:uid="{00000000-0001-0000-0000-000000000000}"/>
  <mergeCells count="23">
    <mergeCell ref="O10:O11"/>
    <mergeCell ref="P10:P11"/>
    <mergeCell ref="BJ10:BJ11"/>
    <mergeCell ref="N10:N11"/>
    <mergeCell ref="A10:A11"/>
    <mergeCell ref="B10:B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BL10:BL11"/>
    <mergeCell ref="BM10:BM11"/>
    <mergeCell ref="BE10:BE11"/>
    <mergeCell ref="BF10:BF11"/>
    <mergeCell ref="BG10:BG11"/>
    <mergeCell ref="BH10:BH11"/>
    <mergeCell ref="BI10:BI11"/>
    <mergeCell ref="BK10:BK11"/>
  </mergeCells>
  <conditionalFormatting sqref="Q10:AT11">
    <cfRule type="expression" dxfId="12" priority="5">
      <formula>WEEKDAY(Q$10)=1</formula>
    </cfRule>
    <cfRule type="expression" dxfId="11" priority="6">
      <formula>WEEKDAY(Q$10)=7</formula>
    </cfRule>
  </conditionalFormatting>
  <conditionalFormatting sqref="CA1:CA11 CA16">
    <cfRule type="expression" dxfId="10" priority="7">
      <formula>COUNTIF(#REF!,#REF!)&gt;1</formula>
    </cfRule>
  </conditionalFormatting>
  <conditionalFormatting sqref="CA28:CA1048262">
    <cfRule type="expression" dxfId="9" priority="8">
      <formula>COUNTIF(#REF!,$CA39)&gt;1</formula>
    </cfRule>
  </conditionalFormatting>
  <conditionalFormatting sqref="AU10:AU11">
    <cfRule type="expression" dxfId="8" priority="3">
      <formula>WEEKDAY(AU$10)=1</formula>
    </cfRule>
    <cfRule type="expression" dxfId="7" priority="4">
      <formula>WEEKDAY(AU$10)=7</formula>
    </cfRule>
  </conditionalFormatting>
  <conditionalFormatting sqref="CA12:CA13">
    <cfRule type="expression" dxfId="6" priority="2">
      <formula>COUNTIF(#REF!,#REF!)&gt;1</formula>
    </cfRule>
  </conditionalFormatting>
  <conditionalFormatting sqref="CA1048378:CA1048400">
    <cfRule type="expression" dxfId="5" priority="9">
      <formula>COUNTIF(#REF!,#REF!)&gt;1</formula>
    </cfRule>
  </conditionalFormatting>
  <conditionalFormatting sqref="CA14:CA15">
    <cfRule type="expression" dxfId="4" priority="1">
      <formula>COUNTIF(#REF!,#REF!)&gt;1</formula>
    </cfRule>
  </conditionalFormatting>
  <conditionalFormatting sqref="CA1048401:CA1048576">
    <cfRule type="expression" dxfId="3" priority="10">
      <formula>COUNTIF(#REF!,#REF!)&gt;1</formula>
    </cfRule>
  </conditionalFormatting>
  <conditionalFormatting sqref="CA17:CA24">
    <cfRule type="expression" dxfId="2" priority="11">
      <formula>COUNTIF(#REF!,#REF!)&gt;1</formula>
    </cfRule>
  </conditionalFormatting>
  <conditionalFormatting sqref="CA25:CA27">
    <cfRule type="expression" dxfId="1" priority="12">
      <formula>COUNTIF(#REF!,$CA28)&gt;1</formula>
    </cfRule>
  </conditionalFormatting>
  <conditionalFormatting sqref="CA1048263:CA1048377">
    <cfRule type="expression" dxfId="0" priority="13">
      <formula>COUNTIF(#REF!,$CA1)&gt;1</formula>
    </cfRule>
  </conditionalFormatting>
  <dataValidations count="1">
    <dataValidation allowBlank="1" showInputMessage="1" showErrorMessage="1" errorTitle="lối nhập liệu" error="vui lòng xem sheet hướng dẫn" sqref="AV1:BC1048576" xr:uid="{00000000-0002-0000-0000-000000000000}"/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768C-995A-4A0F-AC57-B2C8D5F5BD00}">
  <dimension ref="A1:AC22"/>
  <sheetViews>
    <sheetView topLeftCell="D1" zoomScale="110" zoomScaleNormal="110" workbookViewId="0">
      <pane xSplit="4" ySplit="4" topLeftCell="H12" activePane="bottomRight" state="frozen"/>
      <selection activeCell="D1" sqref="D1"/>
      <selection pane="topRight" activeCell="H1" sqref="H1"/>
      <selection pane="bottomLeft" activeCell="D5" sqref="D5"/>
      <selection pane="bottomRight" activeCell="K4" sqref="K4:N4"/>
    </sheetView>
  </sheetViews>
  <sheetFormatPr baseColWidth="10" defaultColWidth="8.83203125" defaultRowHeight="15"/>
  <cols>
    <col min="2" max="2" width="6.83203125" customWidth="1"/>
    <col min="3" max="3" width="24.5" bestFit="1" customWidth="1"/>
    <col min="6" max="6" width="22.1640625" bestFit="1" customWidth="1"/>
    <col min="7" max="7" width="21.5" customWidth="1"/>
    <col min="8" max="8" width="22.5" customWidth="1"/>
    <col min="10" max="10" width="15.83203125" customWidth="1"/>
    <col min="12" max="12" width="12.1640625" bestFit="1" customWidth="1"/>
    <col min="21" max="21" width="11.1640625" customWidth="1"/>
    <col min="25" max="25" width="11.83203125" customWidth="1"/>
    <col min="28" max="28" width="11.6640625" customWidth="1"/>
  </cols>
  <sheetData>
    <row r="1" spans="1:29" ht="23">
      <c r="A1" s="40"/>
      <c r="B1" s="357" t="s">
        <v>323</v>
      </c>
      <c r="C1" s="357"/>
      <c r="D1" s="357"/>
      <c r="E1" s="357"/>
      <c r="F1" s="358"/>
      <c r="G1" s="359"/>
      <c r="H1" s="359"/>
      <c r="I1" s="359"/>
      <c r="J1" s="360"/>
      <c r="K1" s="44"/>
      <c r="L1" s="44"/>
      <c r="M1" s="44"/>
      <c r="N1" s="44"/>
      <c r="O1" s="45"/>
      <c r="P1" s="45"/>
      <c r="Q1" s="45"/>
      <c r="R1" s="45"/>
      <c r="S1" s="45"/>
      <c r="T1" s="45"/>
      <c r="U1" s="45"/>
      <c r="V1" s="45"/>
      <c r="W1" s="46"/>
      <c r="X1" s="46"/>
      <c r="Y1" s="43"/>
      <c r="Z1" s="43"/>
      <c r="AA1" s="43"/>
      <c r="AB1" s="43"/>
      <c r="AC1" s="43"/>
    </row>
    <row r="2" spans="1:29" ht="22.75" customHeight="1">
      <c r="A2" s="361" t="s">
        <v>90</v>
      </c>
      <c r="B2" s="361" t="s">
        <v>91</v>
      </c>
      <c r="C2" s="361" t="s">
        <v>92</v>
      </c>
      <c r="D2" s="361" t="s">
        <v>93</v>
      </c>
      <c r="E2" s="361" t="s">
        <v>94</v>
      </c>
      <c r="F2" s="362" t="s">
        <v>95</v>
      </c>
      <c r="G2" s="363" t="s">
        <v>96</v>
      </c>
      <c r="H2" s="363"/>
      <c r="I2" s="363"/>
      <c r="J2" s="363"/>
      <c r="K2" s="363" t="s">
        <v>97</v>
      </c>
      <c r="L2" s="363"/>
      <c r="M2" s="363"/>
      <c r="N2" s="363"/>
      <c r="O2" s="363" t="s">
        <v>98</v>
      </c>
      <c r="P2" s="363"/>
      <c r="Q2" s="363"/>
      <c r="R2" s="363"/>
      <c r="S2" s="363" t="s">
        <v>99</v>
      </c>
      <c r="T2" s="363"/>
      <c r="U2" s="363"/>
      <c r="V2" s="363"/>
      <c r="W2" s="364" t="s">
        <v>100</v>
      </c>
      <c r="X2" s="364" t="s">
        <v>101</v>
      </c>
      <c r="Y2" s="39" t="s">
        <v>102</v>
      </c>
      <c r="Z2" s="365" t="s">
        <v>103</v>
      </c>
      <c r="AA2" s="352" t="s">
        <v>104</v>
      </c>
      <c r="AB2" s="353" t="s">
        <v>105</v>
      </c>
      <c r="AC2" s="356" t="s">
        <v>106</v>
      </c>
    </row>
    <row r="3" spans="1:29" ht="28">
      <c r="A3" s="361"/>
      <c r="B3" s="361"/>
      <c r="C3" s="361"/>
      <c r="D3" s="361"/>
      <c r="E3" s="361"/>
      <c r="F3" s="362"/>
      <c r="G3" s="41" t="s">
        <v>107</v>
      </c>
      <c r="H3" s="42" t="s">
        <v>108</v>
      </c>
      <c r="I3" s="42" t="s">
        <v>109</v>
      </c>
      <c r="J3" s="42" t="s">
        <v>110</v>
      </c>
      <c r="K3" s="41" t="s">
        <v>107</v>
      </c>
      <c r="L3" s="42" t="s">
        <v>108</v>
      </c>
      <c r="M3" s="42" t="s">
        <v>109</v>
      </c>
      <c r="N3" s="42" t="s">
        <v>110</v>
      </c>
      <c r="O3" s="41" t="s">
        <v>107</v>
      </c>
      <c r="P3" s="42" t="s">
        <v>108</v>
      </c>
      <c r="Q3" s="42" t="s">
        <v>109</v>
      </c>
      <c r="R3" s="42" t="s">
        <v>110</v>
      </c>
      <c r="S3" s="41" t="s">
        <v>107</v>
      </c>
      <c r="T3" s="42" t="s">
        <v>108</v>
      </c>
      <c r="U3" s="42" t="s">
        <v>109</v>
      </c>
      <c r="V3" s="42" t="s">
        <v>110</v>
      </c>
      <c r="W3" s="364"/>
      <c r="X3" s="364"/>
      <c r="Y3" s="363" t="s">
        <v>111</v>
      </c>
      <c r="Z3" s="366"/>
      <c r="AA3" s="352"/>
      <c r="AB3" s="354"/>
      <c r="AC3" s="356"/>
    </row>
    <row r="4" spans="1:29" ht="14.5" customHeight="1">
      <c r="A4" s="370" t="s">
        <v>112</v>
      </c>
      <c r="B4" s="370"/>
      <c r="C4" s="370"/>
      <c r="D4" s="370"/>
      <c r="E4" s="370"/>
      <c r="F4" s="370"/>
      <c r="G4" s="368">
        <v>0.7</v>
      </c>
      <c r="H4" s="369"/>
      <c r="I4" s="369"/>
      <c r="J4" s="369"/>
      <c r="K4" s="368">
        <v>0.1</v>
      </c>
      <c r="L4" s="369"/>
      <c r="M4" s="369"/>
      <c r="N4" s="369"/>
      <c r="O4" s="368">
        <v>0.1</v>
      </c>
      <c r="P4" s="369"/>
      <c r="Q4" s="369"/>
      <c r="R4" s="369"/>
      <c r="S4" s="368">
        <v>0.1</v>
      </c>
      <c r="T4" s="369"/>
      <c r="U4" s="369"/>
      <c r="V4" s="369"/>
      <c r="W4" s="364"/>
      <c r="X4" s="364"/>
      <c r="Y4" s="363"/>
      <c r="Z4" s="367"/>
      <c r="AA4" s="352"/>
      <c r="AB4" s="355"/>
      <c r="AC4" s="356"/>
    </row>
    <row r="5" spans="1:29">
      <c r="A5" s="47">
        <v>1</v>
      </c>
      <c r="B5" s="48"/>
      <c r="C5" s="192" t="s">
        <v>55</v>
      </c>
      <c r="D5" s="49" t="s">
        <v>113</v>
      </c>
      <c r="E5" s="49" t="s">
        <v>85</v>
      </c>
      <c r="F5" s="50" t="s">
        <v>60</v>
      </c>
      <c r="G5" s="51"/>
      <c r="H5" s="51">
        <f t="shared" ref="H5" si="0">G5*0.7</f>
        <v>0</v>
      </c>
      <c r="I5" s="52"/>
      <c r="J5" s="195" t="e">
        <f>I5/G5</f>
        <v>#DIV/0!</v>
      </c>
      <c r="K5" s="52"/>
      <c r="L5" s="52">
        <f>K5*60%</f>
        <v>0</v>
      </c>
      <c r="M5" s="53"/>
      <c r="N5" s="195" t="e">
        <f>M5/K5</f>
        <v>#DIV/0!</v>
      </c>
      <c r="O5" s="53"/>
      <c r="P5" s="53"/>
      <c r="Q5" s="53"/>
      <c r="R5" s="195" t="e">
        <f>Q5/O5</f>
        <v>#DIV/0!</v>
      </c>
      <c r="S5" s="53"/>
      <c r="T5" s="53"/>
      <c r="U5" s="53"/>
      <c r="V5" s="195" t="e">
        <f>U5/S5</f>
        <v>#DIV/0!</v>
      </c>
      <c r="W5" s="195" t="e">
        <f>$G$4*J5+$K$4*N5+$O$4*R5+$S$4*V5</f>
        <v>#DIV/0!</v>
      </c>
      <c r="X5" s="196" t="e">
        <f t="shared" ref="X5" si="1">IF(I5&gt;=G5,G5*Y5,I5*Y5)</f>
        <v>#DIV/0!</v>
      </c>
      <c r="Y5" s="195" t="e">
        <f t="shared" ref="Y5" si="2">+IF(I5/G5&gt;=100%,2%,IF(AND(I5/G5&gt;=70%,I5/G5&lt;80%),1%,IF(AND(I5/G5&gt;=80%,I5/G5&lt;90%),1.5%,IF(AND(I5/G5&gt;=90%,I5/G5&lt;100%),1.8%,0))))</f>
        <v>#DIV/0!</v>
      </c>
      <c r="Z5" s="196" t="e">
        <f>IF(K5&gt;=I5,I5*AA5,K5*AA5)</f>
        <v>#DIV/0!</v>
      </c>
      <c r="AA5" s="195" t="e">
        <f t="shared" ref="AA5" si="3">+IF(K5/I5&gt;=100%,2%,IF(AND(K5/I5&gt;=70%,K5/I5&lt;80%),1%,IF(AND(K5/I5&gt;=80%,K5/I5&lt;90%),1.5%,IF(AND(K5/I5&gt;=90%,K5/I5&lt;100%),1.8%,0))))</f>
        <v>#DIV/0!</v>
      </c>
      <c r="AB5" s="197">
        <f t="shared" ref="AB5" si="4">+IF((K5-I5)*5%&gt;=5000000,5000000,IF((K5-I5)*5%&lt;0,0,(K5-I5)*5%))</f>
        <v>0</v>
      </c>
      <c r="AC5" s="198" t="e">
        <f>Z5+AB5</f>
        <v>#DIV/0!</v>
      </c>
    </row>
    <row r="6" spans="1:29" s="194" customFormat="1">
      <c r="A6" s="56" t="s">
        <v>114</v>
      </c>
      <c r="B6" s="56"/>
      <c r="C6" s="56"/>
      <c r="D6" s="56"/>
      <c r="E6" s="56"/>
      <c r="F6" s="64"/>
      <c r="G6" s="55"/>
      <c r="H6" s="55">
        <f>SUM(H5:H5)</f>
        <v>0</v>
      </c>
      <c r="I6" s="55">
        <f>SUM(I5:I5)</f>
        <v>0</v>
      </c>
      <c r="J6" s="55" t="e">
        <f>SUM(J5:J5)</f>
        <v>#DIV/0!</v>
      </c>
      <c r="K6" s="55"/>
      <c r="L6" s="55">
        <f>K6*60%</f>
        <v>0</v>
      </c>
      <c r="M6" s="55">
        <f>SUM(M5:M5)</f>
        <v>0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 t="e">
        <f>SUM(Z5:Z5)</f>
        <v>#DIV/0!</v>
      </c>
      <c r="AA6" s="55"/>
      <c r="AB6" s="55">
        <f>SUM(AB5:AB5)</f>
        <v>0</v>
      </c>
      <c r="AC6" s="55" t="e">
        <f>SUM(AC5:AC5)</f>
        <v>#DIV/0!</v>
      </c>
    </row>
    <row r="7" spans="1:29">
      <c r="A7" s="47">
        <v>1</v>
      </c>
      <c r="B7" s="48"/>
      <c r="C7" s="57" t="s">
        <v>73</v>
      </c>
      <c r="D7" s="58" t="s">
        <v>113</v>
      </c>
      <c r="E7" s="58" t="s">
        <v>85</v>
      </c>
      <c r="F7" s="57" t="s">
        <v>115</v>
      </c>
      <c r="G7" s="52"/>
      <c r="H7" s="52">
        <f>G7*70%</f>
        <v>0</v>
      </c>
      <c r="I7" s="63"/>
      <c r="J7" s="63" t="e">
        <f t="shared" ref="J7" si="5">IF(I7&lt;H7,0,I7/G7)</f>
        <v>#DIV/0!</v>
      </c>
      <c r="K7" s="63"/>
      <c r="L7" s="63">
        <f t="shared" ref="L7:L9" si="6">K7*60%</f>
        <v>0</v>
      </c>
      <c r="M7" s="63"/>
      <c r="N7" s="63" t="e">
        <f t="shared" ref="N7" si="7">M7/K7</f>
        <v>#DIV/0!</v>
      </c>
      <c r="O7" s="63"/>
      <c r="P7" s="63"/>
      <c r="Q7" s="63"/>
      <c r="R7" s="63" t="e">
        <f t="shared" ref="R7" si="8">IF(Q7&lt;P7,0,Q7/O7)</f>
        <v>#DIV/0!</v>
      </c>
      <c r="S7" s="63"/>
      <c r="T7" s="63"/>
      <c r="U7" s="63"/>
      <c r="V7" s="63" t="e">
        <f t="shared" ref="V7" si="9">IF(U7&lt;T7,0,U7/S7)</f>
        <v>#DIV/0!</v>
      </c>
      <c r="W7" s="63" t="e">
        <f>$G$4*J7+$K$4*N7+$O$4*R7+$S$4*V7</f>
        <v>#DIV/0!</v>
      </c>
      <c r="X7" s="63"/>
      <c r="Y7" s="63"/>
      <c r="Z7" s="63" t="e">
        <f>IF(I7&gt;=G7,G7*AA7,I7*AA7)</f>
        <v>#DIV/0!</v>
      </c>
      <c r="AA7" s="63" t="e">
        <f t="shared" ref="AA7" si="10">+IF(I7/G7&gt;=100%,2%,IF(AND(I7/G7&gt;=70%,I7/G7&lt;80%),1%,IF(AND(I7/G7&gt;=80%,I7/G7&lt;90%),1.5%,IF(AND(I7/G7&gt;=90%,I7/G7&lt;100%),1.8%,0))))</f>
        <v>#DIV/0!</v>
      </c>
      <c r="AB7" s="63">
        <f t="shared" ref="AB7" si="11">+IF((I7-G7)*5%&gt;=5000000,5000000,IF((I7-G7)*5%&lt;0,0,(I7-G7)*5%))</f>
        <v>0</v>
      </c>
      <c r="AC7" s="63" t="e">
        <f>Z7+AB7</f>
        <v>#DIV/0!</v>
      </c>
    </row>
    <row r="8" spans="1:29" s="194" customFormat="1">
      <c r="A8" s="56" t="s">
        <v>117</v>
      </c>
      <c r="B8" s="56"/>
      <c r="C8" s="56"/>
      <c r="D8" s="56"/>
      <c r="E8" s="56"/>
      <c r="F8" s="64"/>
      <c r="G8" s="55"/>
      <c r="H8" s="55">
        <f>SUM(H7:H7)</f>
        <v>0</v>
      </c>
      <c r="I8" s="55">
        <f>SUM(I7:I7)</f>
        <v>0</v>
      </c>
      <c r="J8" s="55"/>
      <c r="K8" s="55"/>
      <c r="L8" s="55">
        <f t="shared" si="6"/>
        <v>0</v>
      </c>
      <c r="M8" s="55">
        <f>SUM(M7:M7)</f>
        <v>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>
        <f>SUM(Y7)</f>
        <v>0</v>
      </c>
      <c r="Z8" s="55" t="e">
        <f>SUM(Z7:Z7)</f>
        <v>#DIV/0!</v>
      </c>
      <c r="AA8" s="55"/>
      <c r="AB8" s="55">
        <f>SUM(AB7:AB7)</f>
        <v>0</v>
      </c>
      <c r="AC8" s="55" t="e">
        <f>SUM(AC7:AC7)</f>
        <v>#DIV/0!</v>
      </c>
    </row>
    <row r="9" spans="1:29">
      <c r="A9" s="47">
        <v>1</v>
      </c>
      <c r="B9" s="48"/>
      <c r="C9" s="59" t="s">
        <v>65</v>
      </c>
      <c r="D9" s="49" t="s">
        <v>113</v>
      </c>
      <c r="E9" s="49" t="s">
        <v>85</v>
      </c>
      <c r="F9" s="54" t="s">
        <v>66</v>
      </c>
      <c r="G9" s="60"/>
      <c r="H9" s="52">
        <f t="shared" ref="H9" si="12">G9*0.7</f>
        <v>0</v>
      </c>
      <c r="I9" s="63"/>
      <c r="J9" s="63" t="e">
        <f t="shared" ref="J9" si="13">I9/G9</f>
        <v>#DIV/0!</v>
      </c>
      <c r="K9" s="63"/>
      <c r="L9" s="63">
        <f t="shared" si="6"/>
        <v>0</v>
      </c>
      <c r="M9" s="63"/>
      <c r="N9" s="63" t="e">
        <f t="shared" ref="N9" si="14">M9/K9</f>
        <v>#DIV/0!</v>
      </c>
      <c r="O9" s="63"/>
      <c r="P9" s="63"/>
      <c r="Q9" s="63"/>
      <c r="R9" s="63" t="e">
        <f t="shared" ref="R9" si="15">Q9/O9</f>
        <v>#DIV/0!</v>
      </c>
      <c r="S9" s="63"/>
      <c r="T9" s="63"/>
      <c r="U9" s="63"/>
      <c r="V9" s="63" t="e">
        <f t="shared" ref="V9" si="16">U9/S9</f>
        <v>#DIV/0!</v>
      </c>
      <c r="W9" s="63" t="e">
        <f t="shared" ref="W9" si="17">$G$4*J9+$K$4*N9+$O$4*R9+$S$4*V9</f>
        <v>#DIV/0!</v>
      </c>
      <c r="X9" s="63"/>
      <c r="Y9" s="63"/>
      <c r="Z9" s="63" t="e">
        <f t="shared" ref="Z9" si="18">IF(I9&gt;=G9,G9*AA9,I9*AA9)</f>
        <v>#DIV/0!</v>
      </c>
      <c r="AA9" s="63" t="e">
        <f t="shared" ref="AA9" si="19">+IF(I9/G9&gt;=100%,2%,IF(AND(I9/G9&gt;=70%,I9/G9&lt;80%),1%,IF(AND(I9/G9&gt;=80%,I9/G9&lt;90%),1.5%,IF(AND(I9/G9&gt;=90%,I9/G9&lt;100%),1.8%,0))))</f>
        <v>#DIV/0!</v>
      </c>
      <c r="AB9" s="63">
        <f t="shared" ref="AB9:AB11" si="20">+IF((I9-G9)*5%&gt;=5000000,5000000,IF((I9-G9)*5%&lt;0,0,(I9-G9)*5%))</f>
        <v>0</v>
      </c>
      <c r="AC9" s="63" t="e">
        <f t="shared" ref="AC9" si="21">Z9+AB9</f>
        <v>#DIV/0!</v>
      </c>
    </row>
    <row r="10" spans="1:29" s="194" customFormat="1">
      <c r="A10" s="56" t="s">
        <v>318</v>
      </c>
      <c r="B10" s="56"/>
      <c r="C10" s="56"/>
      <c r="D10" s="56"/>
      <c r="E10" s="56"/>
      <c r="F10" s="64"/>
      <c r="G10" s="55"/>
      <c r="H10" s="55">
        <f>SUM(H9:H9)</f>
        <v>0</v>
      </c>
      <c r="I10" s="55">
        <f>SUM(I9:I9)</f>
        <v>0</v>
      </c>
      <c r="J10" s="55"/>
      <c r="K10" s="55"/>
      <c r="L10" s="55">
        <f>SUM(L9:L9)</f>
        <v>0</v>
      </c>
      <c r="M10" s="55">
        <f>SUM(M9:M9)</f>
        <v>0</v>
      </c>
      <c r="N10" s="55" t="e">
        <f t="shared" ref="N10:N11" si="22">M10/K10</f>
        <v>#DIV/0!</v>
      </c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>
        <f>SUM(Y9:Y9)</f>
        <v>0</v>
      </c>
      <c r="Z10" s="55" t="e">
        <f>SUM(Z9:Z9)</f>
        <v>#DIV/0!</v>
      </c>
      <c r="AA10" s="55" t="e">
        <f>SUM(AA9:AA9)</f>
        <v>#DIV/0!</v>
      </c>
      <c r="AB10" s="55">
        <f>SUM(AB9:AB9)</f>
        <v>0</v>
      </c>
      <c r="AC10" s="55" t="e">
        <f>SUM(AC9:AC9)</f>
        <v>#DIV/0!</v>
      </c>
    </row>
    <row r="11" spans="1:29">
      <c r="A11" s="47">
        <v>1</v>
      </c>
      <c r="B11" s="48"/>
      <c r="C11" s="61" t="s">
        <v>120</v>
      </c>
      <c r="D11" s="58" t="s">
        <v>113</v>
      </c>
      <c r="E11" s="58" t="s">
        <v>86</v>
      </c>
      <c r="F11" s="57" t="s">
        <v>121</v>
      </c>
      <c r="G11" s="62"/>
      <c r="H11" s="52"/>
      <c r="I11" s="63"/>
      <c r="J11" s="63" t="e">
        <f t="shared" ref="J11" si="23">IF(I11&lt;H11,0,I11/G11)</f>
        <v>#DIV/0!</v>
      </c>
      <c r="K11" s="63"/>
      <c r="L11" s="63"/>
      <c r="M11" s="63"/>
      <c r="N11" s="63" t="e">
        <f t="shared" si="22"/>
        <v>#DIV/0!</v>
      </c>
      <c r="O11" s="63"/>
      <c r="P11" s="63"/>
      <c r="Q11" s="63"/>
      <c r="R11" s="63" t="e">
        <f t="shared" ref="R11" si="24">IF(Q11&lt;P11,0,IF(Q11&gt;O11,100%,Q11/O11))</f>
        <v>#DIV/0!</v>
      </c>
      <c r="S11" s="63"/>
      <c r="T11" s="63"/>
      <c r="U11" s="63"/>
      <c r="V11" s="63" t="e">
        <f t="shared" ref="V11" si="25">IF(U11&lt;T11,0,IF(U11&gt;S11,100%,U11/S11))</f>
        <v>#DIV/0!</v>
      </c>
      <c r="W11" s="63" t="e">
        <f>$G$4*J11+$K$4*N11+$O$4*R11+$S$4*V11</f>
        <v>#DIV/0!</v>
      </c>
      <c r="X11" s="63"/>
      <c r="Y11" s="63"/>
      <c r="Z11" s="63" t="e">
        <f>IF(I11&gt;=G11,G11*AA11,I11*AA11)</f>
        <v>#DIV/0!</v>
      </c>
      <c r="AA11" s="63" t="e">
        <f>+IF(I11/G11&gt;=100%,2%,IF(AND(I11/G11&gt;=70%,I11/G11&lt;80%),1%,IF(AND(I11/G11&gt;=80%,I11/G11&lt;90%),1.5%,IF(AND(I11/G11&gt;=90%,I11/G11&lt;100%),1.8%,0))))</f>
        <v>#DIV/0!</v>
      </c>
      <c r="AB11" s="63">
        <f t="shared" si="20"/>
        <v>0</v>
      </c>
      <c r="AC11" s="63" t="e">
        <f>Z11+AB11</f>
        <v>#DIV/0!</v>
      </c>
    </row>
    <row r="12" spans="1:29" s="194" customFormat="1">
      <c r="A12" s="56" t="s">
        <v>319</v>
      </c>
      <c r="B12" s="56"/>
      <c r="C12" s="56"/>
      <c r="D12" s="56"/>
      <c r="E12" s="56"/>
      <c r="F12" s="64"/>
      <c r="G12" s="55"/>
      <c r="H12" s="55"/>
      <c r="I12" s="55">
        <f>SUM(I11:I11)</f>
        <v>0</v>
      </c>
      <c r="J12" s="55" t="e">
        <f>SUM(J11:J11)</f>
        <v>#DIV/0!</v>
      </c>
      <c r="K12" s="55"/>
      <c r="L12" s="55"/>
      <c r="M12" s="55">
        <f>SUM(M11:M11)</f>
        <v>0</v>
      </c>
      <c r="N12" s="55" t="e">
        <f>SUM(N11:N11)</f>
        <v>#DIV/0!</v>
      </c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 t="e">
        <f>SUM(Z11:Z11)</f>
        <v>#DIV/0!</v>
      </c>
      <c r="AA12" s="55"/>
      <c r="AB12" s="55">
        <f>SUM(AB11:AB11)</f>
        <v>0</v>
      </c>
      <c r="AC12" s="55" t="e">
        <f>SUM(AC11:AC11)</f>
        <v>#DIV/0!</v>
      </c>
    </row>
    <row r="13" spans="1:29">
      <c r="A13" s="47"/>
      <c r="B13" s="67"/>
      <c r="C13" s="65" t="s">
        <v>89</v>
      </c>
      <c r="D13" s="58" t="s">
        <v>113</v>
      </c>
      <c r="E13" s="58" t="s">
        <v>85</v>
      </c>
      <c r="F13" s="66" t="s">
        <v>123</v>
      </c>
      <c r="G13" s="62"/>
      <c r="H13" s="5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</row>
    <row r="14" spans="1:29" s="194" customFormat="1">
      <c r="A14" s="56" t="s">
        <v>320</v>
      </c>
      <c r="B14" s="56"/>
      <c r="C14" s="56"/>
      <c r="D14" s="56"/>
      <c r="E14" s="56"/>
      <c r="F14" s="64"/>
      <c r="G14" s="55"/>
      <c r="H14" s="55"/>
      <c r="I14" s="55">
        <f>+SUM(I13:I13)</f>
        <v>0</v>
      </c>
      <c r="J14" s="55">
        <f>J13</f>
        <v>0</v>
      </c>
      <c r="K14" s="55"/>
      <c r="L14" s="55"/>
      <c r="M14" s="55">
        <f>+SUM(M13:M13)</f>
        <v>0</v>
      </c>
      <c r="N14" s="55">
        <f>+SUM(N13:N13)</f>
        <v>0</v>
      </c>
      <c r="O14" s="55"/>
      <c r="P14" s="55"/>
      <c r="Q14" s="55">
        <f>+SUM(Q13:Q13)</f>
        <v>0</v>
      </c>
      <c r="R14" s="55">
        <f>+SUM(R13:R13)</f>
        <v>0</v>
      </c>
      <c r="S14" s="55"/>
      <c r="T14" s="55"/>
      <c r="U14" s="55">
        <f>+SUM(U13:U13)</f>
        <v>0</v>
      </c>
      <c r="V14" s="55">
        <f>+SUM(V13:V13)</f>
        <v>0</v>
      </c>
      <c r="W14" s="55"/>
      <c r="X14" s="55"/>
      <c r="Y14" s="55"/>
      <c r="Z14" s="55">
        <f>SUM(Z13:Z13)</f>
        <v>0</v>
      </c>
      <c r="AA14" s="55"/>
      <c r="AB14" s="55">
        <f>SUM(AB13:AB13)</f>
        <v>0</v>
      </c>
      <c r="AC14" s="55">
        <f>SUM(AC13:AC13)</f>
        <v>0</v>
      </c>
    </row>
    <row r="15" spans="1:29">
      <c r="A15" s="47">
        <v>1</v>
      </c>
      <c r="B15" s="193"/>
      <c r="C15" s="65" t="s">
        <v>124</v>
      </c>
      <c r="D15" s="58" t="s">
        <v>113</v>
      </c>
      <c r="E15" s="58" t="s">
        <v>86</v>
      </c>
      <c r="F15" s="66" t="s">
        <v>125</v>
      </c>
      <c r="G15" s="62"/>
      <c r="H15" s="52"/>
      <c r="I15" s="63"/>
      <c r="J15" s="63">
        <v>0</v>
      </c>
      <c r="K15" s="63"/>
      <c r="L15" s="63"/>
      <c r="M15" s="63"/>
      <c r="N15" s="63">
        <v>0</v>
      </c>
      <c r="O15" s="63"/>
      <c r="P15" s="63"/>
      <c r="Q15" s="63"/>
      <c r="R15" s="63">
        <v>0</v>
      </c>
      <c r="S15" s="63"/>
      <c r="T15" s="63"/>
      <c r="U15" s="63"/>
      <c r="V15" s="63">
        <v>0</v>
      </c>
      <c r="W15" s="63">
        <v>0</v>
      </c>
      <c r="X15" s="63">
        <v>0</v>
      </c>
      <c r="Y15" s="63">
        <v>0</v>
      </c>
      <c r="Z15" s="63" t="e">
        <v>#DIV/0!</v>
      </c>
      <c r="AA15" s="63" t="e">
        <v>#DIV/0!</v>
      </c>
      <c r="AB15" s="63"/>
      <c r="AC15" s="63" t="e">
        <v>#DIV/0!</v>
      </c>
    </row>
    <row r="16" spans="1:29" s="194" customFormat="1">
      <c r="A16" s="56" t="s">
        <v>127</v>
      </c>
      <c r="B16" s="56"/>
      <c r="C16" s="56"/>
      <c r="D16" s="56"/>
      <c r="E16" s="56"/>
      <c r="F16" s="64"/>
      <c r="G16" s="55">
        <f t="shared" ref="G16:I17" si="26">SUM(G15:G15)</f>
        <v>0</v>
      </c>
      <c r="H16" s="55">
        <f t="shared" si="26"/>
        <v>0</v>
      </c>
      <c r="I16" s="55">
        <f t="shared" si="26"/>
        <v>0</v>
      </c>
      <c r="J16" s="55" t="e">
        <f t="shared" ref="J16" si="27">I16/G16</f>
        <v>#DIV/0!</v>
      </c>
      <c r="K16" s="55">
        <f t="shared" ref="K16:M17" si="28">SUM(K15:K15)</f>
        <v>0</v>
      </c>
      <c r="L16" s="55">
        <f t="shared" si="28"/>
        <v>0</v>
      </c>
      <c r="M16" s="55">
        <f t="shared" si="28"/>
        <v>0</v>
      </c>
      <c r="N16" s="55" t="e">
        <f t="shared" ref="N16" si="29">M16/K16</f>
        <v>#DIV/0!</v>
      </c>
      <c r="O16" s="55"/>
      <c r="P16" s="55"/>
      <c r="Q16" s="55">
        <f>SUM(Q15:Q15)</f>
        <v>0</v>
      </c>
      <c r="R16" s="55" t="e">
        <f t="shared" ref="R16" si="30">Q16/O16</f>
        <v>#DIV/0!</v>
      </c>
      <c r="S16" s="55"/>
      <c r="T16" s="55"/>
      <c r="U16" s="55"/>
      <c r="V16" s="55"/>
      <c r="W16" s="55"/>
      <c r="X16" s="55"/>
      <c r="Y16" s="55">
        <f>SUM(Y15:Y15)</f>
        <v>0</v>
      </c>
      <c r="Z16" s="55" t="e">
        <f>SUM(Z15:Z15)</f>
        <v>#DIV/0!</v>
      </c>
      <c r="AA16" s="55"/>
      <c r="AB16" s="55">
        <f>SUM(AB15:AB15)</f>
        <v>0</v>
      </c>
      <c r="AC16" s="55" t="e">
        <f>SUM(AC15:AC15)</f>
        <v>#DIV/0!</v>
      </c>
    </row>
    <row r="17" spans="1:29" s="194" customFormat="1">
      <c r="A17" s="56" t="s">
        <v>321</v>
      </c>
      <c r="B17" s="56"/>
      <c r="C17" s="56"/>
      <c r="D17" s="56"/>
      <c r="E17" s="56"/>
      <c r="F17" s="64"/>
      <c r="G17" s="55">
        <f t="shared" si="26"/>
        <v>0</v>
      </c>
      <c r="H17" s="55">
        <f t="shared" si="26"/>
        <v>0</v>
      </c>
      <c r="I17" s="55">
        <f t="shared" si="26"/>
        <v>0</v>
      </c>
      <c r="J17" s="55" t="e">
        <f t="shared" ref="J17:J18" si="31">I17/G17</f>
        <v>#DIV/0!</v>
      </c>
      <c r="K17" s="55">
        <f t="shared" si="28"/>
        <v>0</v>
      </c>
      <c r="L17" s="55">
        <f t="shared" si="28"/>
        <v>0</v>
      </c>
      <c r="M17" s="55">
        <f t="shared" si="28"/>
        <v>0</v>
      </c>
      <c r="N17" s="55" t="e">
        <f t="shared" ref="N17:N18" si="32">M17/K17</f>
        <v>#DIV/0!</v>
      </c>
      <c r="O17" s="55"/>
      <c r="P17" s="55"/>
      <c r="Q17" s="55">
        <f>SUM(Q16:Q16)</f>
        <v>0</v>
      </c>
      <c r="R17" s="55" t="e">
        <f t="shared" ref="R17:R18" si="33">Q17/O17</f>
        <v>#DIV/0!</v>
      </c>
      <c r="S17" s="55"/>
      <c r="T17" s="55"/>
      <c r="U17" s="55"/>
      <c r="V17" s="55"/>
      <c r="W17" s="55"/>
      <c r="X17" s="55"/>
      <c r="Y17" s="55">
        <f>SUM(Y16:Y16)</f>
        <v>0</v>
      </c>
      <c r="Z17" s="55" t="e">
        <f>SUM(Z16:Z16)</f>
        <v>#DIV/0!</v>
      </c>
      <c r="AA17" s="55"/>
      <c r="AB17" s="55">
        <f>SUM(AB16:AB16)</f>
        <v>0</v>
      </c>
      <c r="AC17" s="55" t="e">
        <f>SUM(AC16:AC16)</f>
        <v>#DIV/0!</v>
      </c>
    </row>
    <row r="18" spans="1:29" s="194" customFormat="1">
      <c r="A18" s="56" t="s">
        <v>322</v>
      </c>
      <c r="B18" s="56"/>
      <c r="C18" s="56"/>
      <c r="D18" s="56"/>
      <c r="E18" s="56"/>
      <c r="F18" s="64"/>
      <c r="G18" s="55">
        <f>SUM(G16:G17)</f>
        <v>0</v>
      </c>
      <c r="H18" s="55">
        <f>SUM(H16:H17)</f>
        <v>0</v>
      </c>
      <c r="I18" s="55">
        <f>SUM(I16:I17)</f>
        <v>0</v>
      </c>
      <c r="J18" s="55" t="e">
        <f t="shared" si="31"/>
        <v>#DIV/0!</v>
      </c>
      <c r="K18" s="55">
        <f>SUM(K16:K17)</f>
        <v>0</v>
      </c>
      <c r="L18" s="55">
        <f>SUM(L16:L17)</f>
        <v>0</v>
      </c>
      <c r="M18" s="55">
        <f>SUM(M16:M17)</f>
        <v>0</v>
      </c>
      <c r="N18" s="55" t="e">
        <f t="shared" si="32"/>
        <v>#DIV/0!</v>
      </c>
      <c r="O18" s="55"/>
      <c r="P18" s="55"/>
      <c r="Q18" s="55">
        <f>SUM(Q16:Q17)</f>
        <v>0</v>
      </c>
      <c r="R18" s="55" t="e">
        <f t="shared" si="33"/>
        <v>#DIV/0!</v>
      </c>
      <c r="S18" s="55"/>
      <c r="T18" s="55"/>
      <c r="U18" s="55"/>
      <c r="V18" s="55"/>
      <c r="W18" s="55"/>
      <c r="X18" s="55"/>
      <c r="Y18" s="55">
        <f>SUM(Y16:Y17)</f>
        <v>0</v>
      </c>
      <c r="Z18" s="55" t="e">
        <f>SUM(Z16:Z17)</f>
        <v>#DIV/0!</v>
      </c>
      <c r="AA18" s="55"/>
      <c r="AB18" s="55">
        <f>SUM(AB16:AB17)</f>
        <v>0</v>
      </c>
      <c r="AC18" s="55" t="e">
        <f>SUM(AC16:AC17)</f>
        <v>#DIV/0!</v>
      </c>
    </row>
    <row r="20" spans="1:29">
      <c r="F20" s="194" t="s">
        <v>343</v>
      </c>
    </row>
    <row r="21" spans="1:29">
      <c r="F21" s="194" t="s">
        <v>345</v>
      </c>
      <c r="G21" s="194"/>
      <c r="H21" s="194"/>
    </row>
    <row r="22" spans="1:29">
      <c r="F22" s="194"/>
      <c r="G22" s="194"/>
      <c r="H22" s="194"/>
    </row>
  </sheetData>
  <autoFilter ref="A3:AC18" xr:uid="{5BDA768C-995A-4A0F-AC57-B2C8D5F5BD00}"/>
  <mergeCells count="23">
    <mergeCell ref="A2:A3"/>
    <mergeCell ref="B2:B3"/>
    <mergeCell ref="C2:C3"/>
    <mergeCell ref="D2:D3"/>
    <mergeCell ref="O4:R4"/>
    <mergeCell ref="K2:N2"/>
    <mergeCell ref="O2:R2"/>
    <mergeCell ref="A4:F4"/>
    <mergeCell ref="G4:J4"/>
    <mergeCell ref="K4:N4"/>
    <mergeCell ref="AA2:AA4"/>
    <mergeCell ref="AB2:AB4"/>
    <mergeCell ref="AC2:AC4"/>
    <mergeCell ref="B1:J1"/>
    <mergeCell ref="E2:E3"/>
    <mergeCell ref="F2:F3"/>
    <mergeCell ref="G2:J2"/>
    <mergeCell ref="W2:W4"/>
    <mergeCell ref="X2:X4"/>
    <mergeCell ref="Z2:Z4"/>
    <mergeCell ref="Y3:Y4"/>
    <mergeCell ref="S4:V4"/>
    <mergeCell ref="S2:V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B8A9-DD89-4AB2-97FD-EDBDCC2267D7}">
  <dimension ref="A2:BM55"/>
  <sheetViews>
    <sheetView zoomScale="110" zoomScaleNormal="110" workbookViewId="0">
      <pane xSplit="5" ySplit="5" topLeftCell="BA6" activePane="bottomRight" state="frozen"/>
      <selection pane="topRight" activeCell="C1" sqref="C1"/>
      <selection pane="bottomLeft" activeCell="A7" sqref="A7"/>
      <selection pane="bottomRight" activeCell="BC3" sqref="BC3"/>
    </sheetView>
  </sheetViews>
  <sheetFormatPr baseColWidth="10" defaultColWidth="8.83203125" defaultRowHeight="14"/>
  <cols>
    <col min="1" max="2" width="8.83203125" style="123" customWidth="1"/>
    <col min="3" max="4" width="8.83203125" style="123" hidden="1" customWidth="1"/>
    <col min="5" max="5" width="27.83203125" style="31" bestFit="1" customWidth="1"/>
    <col min="6" max="7" width="18.83203125" style="31" customWidth="1"/>
    <col min="8" max="8" width="15.1640625" style="31" customWidth="1"/>
    <col min="9" max="9" width="16.1640625" style="31" customWidth="1"/>
    <col min="10" max="10" width="15" style="31" customWidth="1"/>
    <col min="11" max="12" width="15.5" style="31" customWidth="1"/>
    <col min="13" max="13" width="12" style="31" customWidth="1"/>
    <col min="14" max="14" width="15.5" style="31" customWidth="1"/>
    <col min="15" max="15" width="12" style="31" customWidth="1"/>
    <col min="16" max="18" width="11.1640625" style="31" customWidth="1"/>
    <col min="19" max="19" width="12.5" style="31" customWidth="1"/>
    <col min="20" max="24" width="10.5" style="31" customWidth="1"/>
    <col min="25" max="25" width="14.1640625" style="31" customWidth="1"/>
    <col min="26" max="40" width="11" style="31" customWidth="1"/>
    <col min="41" max="43" width="12.1640625" style="31" customWidth="1"/>
    <col min="44" max="61" width="11" style="31" customWidth="1"/>
    <col min="62" max="62" width="8.83203125" style="31" customWidth="1"/>
    <col min="63" max="63" width="19.83203125" style="31" customWidth="1"/>
    <col min="64" max="64" width="15" style="31" hidden="1" customWidth="1"/>
    <col min="65" max="65" width="8" style="31" customWidth="1"/>
    <col min="66" max="16384" width="8.83203125" style="31"/>
  </cols>
  <sheetData>
    <row r="2" spans="1:65" ht="25">
      <c r="A2" s="32" t="s">
        <v>212</v>
      </c>
      <c r="B2" s="32"/>
      <c r="C2" s="32"/>
      <c r="D2" s="32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BA2" s="31" t="s">
        <v>448</v>
      </c>
      <c r="BC2" s="31" t="s">
        <v>449</v>
      </c>
    </row>
    <row r="3" spans="1:65" ht="30">
      <c r="A3" s="379" t="s">
        <v>90</v>
      </c>
      <c r="B3" s="374" t="s">
        <v>324</v>
      </c>
      <c r="C3" s="258" t="s">
        <v>91</v>
      </c>
      <c r="D3" s="258" t="s">
        <v>328</v>
      </c>
      <c r="E3" s="380" t="s">
        <v>213</v>
      </c>
      <c r="F3" s="374" t="s">
        <v>94</v>
      </c>
      <c r="G3" s="374" t="s">
        <v>325</v>
      </c>
      <c r="H3" s="374" t="s">
        <v>214</v>
      </c>
      <c r="I3" s="212" t="s">
        <v>215</v>
      </c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4"/>
    </row>
    <row r="4" spans="1:65" ht="10" customHeight="1">
      <c r="A4" s="379"/>
      <c r="B4" s="375"/>
      <c r="C4" s="259"/>
      <c r="D4" s="259"/>
      <c r="E4" s="380"/>
      <c r="F4" s="375"/>
      <c r="G4" s="375"/>
      <c r="H4" s="375"/>
      <c r="I4" s="90" t="s">
        <v>216</v>
      </c>
      <c r="J4" s="90" t="s">
        <v>217</v>
      </c>
      <c r="K4" s="90" t="s">
        <v>218</v>
      </c>
      <c r="L4" s="90" t="s">
        <v>206</v>
      </c>
      <c r="M4" s="90" t="s">
        <v>219</v>
      </c>
      <c r="N4" s="90" t="s">
        <v>220</v>
      </c>
      <c r="O4" s="90" t="s">
        <v>207</v>
      </c>
      <c r="P4" s="90" t="s">
        <v>210</v>
      </c>
      <c r="Q4" s="90" t="s">
        <v>221</v>
      </c>
      <c r="R4" s="90" t="s">
        <v>222</v>
      </c>
      <c r="S4" s="90" t="s">
        <v>223</v>
      </c>
      <c r="T4" s="90" t="s">
        <v>224</v>
      </c>
      <c r="U4" s="90" t="s">
        <v>225</v>
      </c>
      <c r="V4" s="90" t="s">
        <v>226</v>
      </c>
      <c r="W4" s="90" t="s">
        <v>227</v>
      </c>
      <c r="X4" s="90" t="s">
        <v>228</v>
      </c>
      <c r="Y4" s="90" t="s">
        <v>229</v>
      </c>
      <c r="Z4" s="90" t="s">
        <v>211</v>
      </c>
      <c r="AA4" s="90" t="s">
        <v>209</v>
      </c>
      <c r="AB4" s="90" t="s">
        <v>205</v>
      </c>
      <c r="AC4" s="90" t="s">
        <v>230</v>
      </c>
      <c r="AD4" s="90" t="s">
        <v>231</v>
      </c>
      <c r="AE4" s="90" t="s">
        <v>232</v>
      </c>
      <c r="AF4" s="90" t="s">
        <v>233</v>
      </c>
      <c r="AG4" s="91" t="s">
        <v>234</v>
      </c>
      <c r="AH4" s="91" t="s">
        <v>235</v>
      </c>
      <c r="AI4" s="91" t="s">
        <v>236</v>
      </c>
      <c r="AJ4" s="90" t="s">
        <v>237</v>
      </c>
      <c r="AK4" s="90" t="s">
        <v>238</v>
      </c>
      <c r="AL4" s="90" t="s">
        <v>239</v>
      </c>
      <c r="AM4" s="90" t="s">
        <v>240</v>
      </c>
      <c r="AN4" s="90" t="s">
        <v>241</v>
      </c>
      <c r="AO4" s="90" t="s">
        <v>242</v>
      </c>
      <c r="AP4" s="90" t="s">
        <v>243</v>
      </c>
      <c r="AQ4" s="90" t="s">
        <v>244</v>
      </c>
      <c r="AR4" s="90" t="s">
        <v>245</v>
      </c>
      <c r="AS4" s="90" t="s">
        <v>246</v>
      </c>
      <c r="AT4" s="90" t="s">
        <v>247</v>
      </c>
      <c r="AU4" s="90" t="s">
        <v>248</v>
      </c>
      <c r="AV4" s="90" t="s">
        <v>249</v>
      </c>
      <c r="AW4" s="90" t="s">
        <v>250</v>
      </c>
      <c r="AX4" s="90" t="s">
        <v>251</v>
      </c>
      <c r="AY4" s="90" t="s">
        <v>252</v>
      </c>
      <c r="AZ4" s="90" t="s">
        <v>253</v>
      </c>
      <c r="BA4" s="90" t="s">
        <v>254</v>
      </c>
      <c r="BB4" s="90" t="s">
        <v>255</v>
      </c>
      <c r="BC4" s="90" t="s">
        <v>256</v>
      </c>
      <c r="BD4" s="90" t="s">
        <v>257</v>
      </c>
      <c r="BE4" s="90" t="s">
        <v>258</v>
      </c>
      <c r="BF4" s="90" t="s">
        <v>259</v>
      </c>
      <c r="BG4" s="90" t="s">
        <v>260</v>
      </c>
      <c r="BH4" s="90" t="s">
        <v>208</v>
      </c>
      <c r="BI4" s="90" t="s">
        <v>261</v>
      </c>
      <c r="BJ4" s="90" t="s">
        <v>131</v>
      </c>
      <c r="BK4" s="34" t="s">
        <v>262</v>
      </c>
      <c r="BL4" s="34" t="s">
        <v>263</v>
      </c>
      <c r="BM4" s="34" t="s">
        <v>264</v>
      </c>
    </row>
    <row r="5" spans="1:65" ht="20" customHeight="1">
      <c r="A5" s="34"/>
      <c r="B5" s="199"/>
      <c r="C5" s="260"/>
      <c r="D5" s="260"/>
      <c r="E5" s="90"/>
      <c r="F5" s="90"/>
      <c r="G5" s="205"/>
      <c r="H5" s="90"/>
      <c r="I5" s="90">
        <v>10490000</v>
      </c>
      <c r="J5" s="90">
        <v>8290000</v>
      </c>
      <c r="K5" s="90">
        <v>6790000</v>
      </c>
      <c r="L5" s="90">
        <v>6190000</v>
      </c>
      <c r="M5" s="90">
        <v>6050000</v>
      </c>
      <c r="N5" s="90">
        <v>6050000</v>
      </c>
      <c r="O5" s="90">
        <v>5925000</v>
      </c>
      <c r="P5" s="90">
        <v>2250000</v>
      </c>
      <c r="Q5" s="90">
        <v>4820000</v>
      </c>
      <c r="R5" s="90">
        <v>10240000</v>
      </c>
      <c r="S5" s="90">
        <v>14380000</v>
      </c>
      <c r="T5" s="90">
        <v>1890000</v>
      </c>
      <c r="U5" s="90">
        <v>2290000</v>
      </c>
      <c r="V5" s="90">
        <v>3390000</v>
      </c>
      <c r="W5" s="90">
        <v>2390000</v>
      </c>
      <c r="X5" s="90">
        <v>5825000</v>
      </c>
      <c r="Y5" s="90">
        <v>12790000</v>
      </c>
      <c r="Z5" s="90">
        <v>2650000</v>
      </c>
      <c r="AA5" s="90">
        <v>7890000</v>
      </c>
      <c r="AB5" s="90">
        <v>9990000</v>
      </c>
      <c r="AC5" s="90">
        <v>3890000</v>
      </c>
      <c r="AD5" s="90">
        <v>4090000</v>
      </c>
      <c r="AE5" s="90">
        <v>6290000</v>
      </c>
      <c r="AF5" s="90">
        <v>2650000</v>
      </c>
      <c r="AG5" s="90">
        <v>1370000</v>
      </c>
      <c r="AH5" s="90">
        <v>860000</v>
      </c>
      <c r="AI5" s="90">
        <v>510000</v>
      </c>
      <c r="AJ5" s="90">
        <v>620000</v>
      </c>
      <c r="AK5" s="90">
        <v>6990000</v>
      </c>
      <c r="AL5" s="90">
        <v>980000</v>
      </c>
      <c r="AM5" s="90">
        <v>6330000</v>
      </c>
      <c r="AN5" s="90">
        <v>3290000</v>
      </c>
      <c r="AO5" s="90">
        <v>11050000</v>
      </c>
      <c r="AP5" s="90">
        <v>10690000</v>
      </c>
      <c r="AQ5" s="90">
        <v>4690000</v>
      </c>
      <c r="AR5" s="90">
        <v>4490000</v>
      </c>
      <c r="AS5" s="90">
        <v>2190000</v>
      </c>
      <c r="AT5" s="90">
        <v>9030000</v>
      </c>
      <c r="AU5" s="90">
        <v>1690000</v>
      </c>
      <c r="AV5" s="90">
        <v>600000</v>
      </c>
      <c r="AW5" s="90">
        <v>160000</v>
      </c>
      <c r="AX5" s="90">
        <v>100000</v>
      </c>
      <c r="AY5" s="90">
        <v>4280000</v>
      </c>
      <c r="AZ5" s="90">
        <v>520000</v>
      </c>
      <c r="BA5" s="90">
        <v>690000</v>
      </c>
      <c r="BB5" s="90">
        <v>200000</v>
      </c>
      <c r="BC5" s="90">
        <v>200000</v>
      </c>
      <c r="BD5" s="90">
        <v>150000</v>
      </c>
      <c r="BE5" s="90">
        <v>3890000</v>
      </c>
      <c r="BF5" s="90">
        <v>5190000</v>
      </c>
      <c r="BG5" s="90">
        <v>5190000</v>
      </c>
      <c r="BH5" s="90">
        <v>6690000</v>
      </c>
      <c r="BI5" s="90">
        <v>6690000</v>
      </c>
      <c r="BJ5" s="90"/>
      <c r="BK5" s="90" t="s">
        <v>265</v>
      </c>
      <c r="BL5" s="90" t="s">
        <v>266</v>
      </c>
      <c r="BM5" s="90"/>
    </row>
    <row r="6" spans="1:65">
      <c r="A6" s="92">
        <v>1</v>
      </c>
      <c r="B6" s="200"/>
      <c r="C6" s="200"/>
      <c r="D6" s="200"/>
      <c r="E6" s="93" t="s">
        <v>132</v>
      </c>
      <c r="F6" s="94"/>
      <c r="G6" s="94" t="s">
        <v>312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>
        <f>SUM(I6:BI6)</f>
        <v>0</v>
      </c>
      <c r="BK6" s="96">
        <f>SUMPRODUCT($I$5:$BI$5,I6:BI6)</f>
        <v>0</v>
      </c>
      <c r="BL6" s="97">
        <f>BK6*0.65/1.1</f>
        <v>0</v>
      </c>
      <c r="BM6" s="98" t="e">
        <f>BL6/$BL$10</f>
        <v>#DIV/0!</v>
      </c>
    </row>
    <row r="7" spans="1:65">
      <c r="A7" s="92">
        <v>2</v>
      </c>
      <c r="B7" s="200"/>
      <c r="C7" s="200"/>
      <c r="D7" s="200"/>
      <c r="E7" s="93" t="s">
        <v>133</v>
      </c>
      <c r="F7" s="94"/>
      <c r="G7" s="94" t="s">
        <v>312</v>
      </c>
      <c r="H7" s="97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5">
        <f t="shared" ref="BJ7:BJ9" si="0">SUM(I7:BI7)</f>
        <v>0</v>
      </c>
      <c r="BK7" s="96">
        <f>SUMPRODUCT($I$5:$BI$5,I7:BI7)</f>
        <v>0</v>
      </c>
      <c r="BL7" s="97">
        <f t="shared" ref="BL7:BL9" si="1">BK7*0.65/1.1</f>
        <v>0</v>
      </c>
      <c r="BM7" s="98" t="e">
        <f>BL7/$BL$10</f>
        <v>#DIV/0!</v>
      </c>
    </row>
    <row r="8" spans="1:65">
      <c r="A8" s="92">
        <v>3</v>
      </c>
      <c r="B8" s="200"/>
      <c r="C8" s="200"/>
      <c r="D8" s="200"/>
      <c r="E8" s="100" t="s">
        <v>134</v>
      </c>
      <c r="F8" s="97"/>
      <c r="G8" s="97" t="s">
        <v>267</v>
      </c>
      <c r="H8" s="97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5">
        <f t="shared" si="0"/>
        <v>0</v>
      </c>
      <c r="BK8" s="96">
        <f>SUMPRODUCT($I$5:$BI$5,I8:BI8)</f>
        <v>0</v>
      </c>
      <c r="BL8" s="97">
        <f t="shared" si="1"/>
        <v>0</v>
      </c>
      <c r="BM8" s="98" t="e">
        <f>BL8/$BL$10</f>
        <v>#DIV/0!</v>
      </c>
    </row>
    <row r="9" spans="1:65">
      <c r="A9" s="92">
        <v>4</v>
      </c>
      <c r="B9" s="200"/>
      <c r="C9" s="200"/>
      <c r="D9" s="200"/>
      <c r="E9" s="100" t="s">
        <v>268</v>
      </c>
      <c r="F9" s="97"/>
      <c r="G9" s="97" t="s">
        <v>267</v>
      </c>
      <c r="H9" s="97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5">
        <f t="shared" si="0"/>
        <v>0</v>
      </c>
      <c r="BK9" s="96">
        <f>SUMPRODUCT($I$5:$BI$5,I9:BI9)</f>
        <v>0</v>
      </c>
      <c r="BL9" s="97">
        <f t="shared" si="1"/>
        <v>0</v>
      </c>
      <c r="BM9" s="98" t="e">
        <f>BL9/$BL$10</f>
        <v>#DIV/0!</v>
      </c>
    </row>
    <row r="10" spans="1:65">
      <c r="A10" s="376" t="s">
        <v>150</v>
      </c>
      <c r="B10" s="377"/>
      <c r="C10" s="377"/>
      <c r="D10" s="377"/>
      <c r="E10" s="378"/>
      <c r="F10" s="101"/>
      <c r="G10" s="101"/>
      <c r="H10" s="101"/>
      <c r="I10" s="102">
        <f t="shared" ref="I10:X10" si="2">SUM(I6:I9)</f>
        <v>0</v>
      </c>
      <c r="J10" s="102">
        <f t="shared" si="2"/>
        <v>0</v>
      </c>
      <c r="K10" s="102">
        <f t="shared" si="2"/>
        <v>0</v>
      </c>
      <c r="L10" s="102">
        <f t="shared" si="2"/>
        <v>0</v>
      </c>
      <c r="M10" s="102">
        <f t="shared" si="2"/>
        <v>0</v>
      </c>
      <c r="N10" s="102">
        <f t="shared" si="2"/>
        <v>0</v>
      </c>
      <c r="O10" s="102">
        <f t="shared" si="2"/>
        <v>0</v>
      </c>
      <c r="P10" s="102">
        <f t="shared" si="2"/>
        <v>0</v>
      </c>
      <c r="Q10" s="102">
        <f t="shared" si="2"/>
        <v>0</v>
      </c>
      <c r="R10" s="102">
        <f t="shared" si="2"/>
        <v>0</v>
      </c>
      <c r="S10" s="102">
        <f t="shared" si="2"/>
        <v>0</v>
      </c>
      <c r="T10" s="102">
        <f t="shared" si="2"/>
        <v>0</v>
      </c>
      <c r="U10" s="102">
        <f t="shared" si="2"/>
        <v>0</v>
      </c>
      <c r="V10" s="102">
        <f t="shared" si="2"/>
        <v>0</v>
      </c>
      <c r="W10" s="102">
        <f t="shared" si="2"/>
        <v>0</v>
      </c>
      <c r="X10" s="102">
        <f t="shared" si="2"/>
        <v>0</v>
      </c>
      <c r="Y10" s="102"/>
      <c r="Z10" s="102">
        <f t="shared" ref="Z10:AN10" si="3">SUM(Z6:Z9)</f>
        <v>0</v>
      </c>
      <c r="AA10" s="102">
        <f t="shared" si="3"/>
        <v>0</v>
      </c>
      <c r="AB10" s="102">
        <f t="shared" si="3"/>
        <v>0</v>
      </c>
      <c r="AC10" s="102">
        <f t="shared" si="3"/>
        <v>0</v>
      </c>
      <c r="AD10" s="102">
        <f t="shared" si="3"/>
        <v>0</v>
      </c>
      <c r="AE10" s="102">
        <f t="shared" si="3"/>
        <v>0</v>
      </c>
      <c r="AF10" s="102">
        <f t="shared" si="3"/>
        <v>0</v>
      </c>
      <c r="AG10" s="102">
        <f t="shared" si="3"/>
        <v>0</v>
      </c>
      <c r="AH10" s="102">
        <f t="shared" si="3"/>
        <v>0</v>
      </c>
      <c r="AI10" s="102">
        <f t="shared" si="3"/>
        <v>0</v>
      </c>
      <c r="AJ10" s="102">
        <f t="shared" si="3"/>
        <v>0</v>
      </c>
      <c r="AK10" s="102">
        <f t="shared" si="3"/>
        <v>0</v>
      </c>
      <c r="AL10" s="102">
        <f t="shared" si="3"/>
        <v>0</v>
      </c>
      <c r="AM10" s="102">
        <f t="shared" si="3"/>
        <v>0</v>
      </c>
      <c r="AN10" s="102">
        <f t="shared" si="3"/>
        <v>0</v>
      </c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>
        <f>SUM(BJ6:BJ9)</f>
        <v>0</v>
      </c>
      <c r="BK10" s="102">
        <f>SUM(BK6:BK9)</f>
        <v>0</v>
      </c>
      <c r="BL10" s="102">
        <f>SUM(BL6:BL9)</f>
        <v>0</v>
      </c>
      <c r="BM10" s="103" t="e">
        <f>SUM(BM6:BM9)</f>
        <v>#DIV/0!</v>
      </c>
    </row>
    <row r="11" spans="1:65">
      <c r="A11" s="92">
        <v>1</v>
      </c>
      <c r="B11" s="200"/>
      <c r="C11" s="200"/>
      <c r="D11" s="200"/>
      <c r="E11" s="104" t="s">
        <v>119</v>
      </c>
      <c r="F11" s="94"/>
      <c r="G11" s="94" t="s">
        <v>312</v>
      </c>
      <c r="H11" s="104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95">
        <f t="shared" ref="BJ11:BJ14" si="4">SUM(I11:BI11)</f>
        <v>0</v>
      </c>
      <c r="BK11" s="96">
        <f t="shared" ref="BK11:BK14" si="5">SUMPRODUCT($I$5:$BI$5,I11:BI11)</f>
        <v>0</v>
      </c>
      <c r="BL11" s="97"/>
      <c r="BM11" s="98" t="e">
        <f>BL11/$BL$15</f>
        <v>#DIV/0!</v>
      </c>
    </row>
    <row r="12" spans="1:65">
      <c r="A12" s="92">
        <v>2</v>
      </c>
      <c r="B12" s="200"/>
      <c r="C12" s="200"/>
      <c r="D12" s="200"/>
      <c r="E12" s="104" t="s">
        <v>64</v>
      </c>
      <c r="F12" s="94"/>
      <c r="G12" s="94" t="s">
        <v>312</v>
      </c>
      <c r="H12" s="106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95">
        <f t="shared" si="4"/>
        <v>0</v>
      </c>
      <c r="BK12" s="96">
        <f t="shared" si="5"/>
        <v>0</v>
      </c>
      <c r="BL12" s="97"/>
      <c r="BM12" s="98" t="e">
        <f>BL12/$BL$15</f>
        <v>#DIV/0!</v>
      </c>
    </row>
    <row r="13" spans="1:65">
      <c r="A13" s="92">
        <v>3</v>
      </c>
      <c r="B13" s="200"/>
      <c r="C13" s="200"/>
      <c r="D13" s="200"/>
      <c r="E13" s="104" t="s">
        <v>118</v>
      </c>
      <c r="F13" s="97"/>
      <c r="G13" s="97" t="s">
        <v>267</v>
      </c>
      <c r="H13" s="106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95">
        <f t="shared" si="4"/>
        <v>0</v>
      </c>
      <c r="BK13" s="96">
        <f t="shared" si="5"/>
        <v>0</v>
      </c>
      <c r="BL13" s="97"/>
      <c r="BM13" s="98" t="e">
        <f>BL13/$BL$15</f>
        <v>#DIV/0!</v>
      </c>
    </row>
    <row r="14" spans="1:65">
      <c r="A14" s="92">
        <v>4</v>
      </c>
      <c r="B14" s="200"/>
      <c r="C14" s="200"/>
      <c r="D14" s="200"/>
      <c r="E14" s="104" t="s">
        <v>76</v>
      </c>
      <c r="F14" s="97"/>
      <c r="G14" s="97" t="s">
        <v>267</v>
      </c>
      <c r="H14" s="104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95">
        <f t="shared" si="4"/>
        <v>0</v>
      </c>
      <c r="BK14" s="96">
        <f t="shared" si="5"/>
        <v>0</v>
      </c>
      <c r="BL14" s="97"/>
      <c r="BM14" s="98" t="e">
        <f>BL14/$BL$15</f>
        <v>#DIV/0!</v>
      </c>
    </row>
    <row r="15" spans="1:65">
      <c r="A15" s="376" t="s">
        <v>151</v>
      </c>
      <c r="B15" s="377"/>
      <c r="C15" s="377"/>
      <c r="D15" s="377"/>
      <c r="E15" s="378"/>
      <c r="F15" s="101"/>
      <c r="G15" s="101"/>
      <c r="H15" s="101"/>
      <c r="I15" s="102">
        <f t="shared" ref="I15:X15" si="6">SUM(I11:I14)</f>
        <v>0</v>
      </c>
      <c r="J15" s="102">
        <f t="shared" si="6"/>
        <v>0</v>
      </c>
      <c r="K15" s="102">
        <f t="shared" si="6"/>
        <v>0</v>
      </c>
      <c r="L15" s="102">
        <f t="shared" si="6"/>
        <v>0</v>
      </c>
      <c r="M15" s="102">
        <f t="shared" si="6"/>
        <v>0</v>
      </c>
      <c r="N15" s="102">
        <f t="shared" si="6"/>
        <v>0</v>
      </c>
      <c r="O15" s="102">
        <f t="shared" si="6"/>
        <v>0</v>
      </c>
      <c r="P15" s="102">
        <f t="shared" si="6"/>
        <v>0</v>
      </c>
      <c r="Q15" s="102">
        <f t="shared" si="6"/>
        <v>0</v>
      </c>
      <c r="R15" s="102">
        <f t="shared" si="6"/>
        <v>0</v>
      </c>
      <c r="S15" s="102">
        <f t="shared" si="6"/>
        <v>0</v>
      </c>
      <c r="T15" s="102">
        <f t="shared" si="6"/>
        <v>0</v>
      </c>
      <c r="U15" s="102">
        <f t="shared" si="6"/>
        <v>0</v>
      </c>
      <c r="V15" s="102">
        <f t="shared" si="6"/>
        <v>0</v>
      </c>
      <c r="W15" s="102">
        <f t="shared" si="6"/>
        <v>0</v>
      </c>
      <c r="X15" s="102">
        <f t="shared" si="6"/>
        <v>0</v>
      </c>
      <c r="Y15" s="102"/>
      <c r="Z15" s="102">
        <f t="shared" ref="Z15:AN15" si="7">SUM(Z11:Z14)</f>
        <v>0</v>
      </c>
      <c r="AA15" s="102">
        <f t="shared" si="7"/>
        <v>0</v>
      </c>
      <c r="AB15" s="102">
        <f t="shared" si="7"/>
        <v>0</v>
      </c>
      <c r="AC15" s="102">
        <f t="shared" si="7"/>
        <v>0</v>
      </c>
      <c r="AD15" s="102">
        <f t="shared" si="7"/>
        <v>0</v>
      </c>
      <c r="AE15" s="102">
        <f t="shared" si="7"/>
        <v>0</v>
      </c>
      <c r="AF15" s="102">
        <f t="shared" si="7"/>
        <v>0</v>
      </c>
      <c r="AG15" s="102">
        <f t="shared" si="7"/>
        <v>0</v>
      </c>
      <c r="AH15" s="102">
        <f t="shared" si="7"/>
        <v>0</v>
      </c>
      <c r="AI15" s="102">
        <f t="shared" si="7"/>
        <v>0</v>
      </c>
      <c r="AJ15" s="102">
        <f t="shared" si="7"/>
        <v>0</v>
      </c>
      <c r="AK15" s="102">
        <f t="shared" si="7"/>
        <v>0</v>
      </c>
      <c r="AL15" s="102">
        <f t="shared" si="7"/>
        <v>0</v>
      </c>
      <c r="AM15" s="102">
        <f t="shared" si="7"/>
        <v>0</v>
      </c>
      <c r="AN15" s="102">
        <f t="shared" si="7"/>
        <v>0</v>
      </c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>
        <f>SUM(BJ11:BJ14)</f>
        <v>0</v>
      </c>
      <c r="BK15" s="102">
        <f>SUM(BK11:BK14)</f>
        <v>0</v>
      </c>
      <c r="BL15" s="102">
        <f>SUM(BL11:BL14)</f>
        <v>0</v>
      </c>
      <c r="BM15" s="103" t="e">
        <f>SUM(BM11:BM14)</f>
        <v>#DIV/0!</v>
      </c>
    </row>
    <row r="16" spans="1:65" s="89" customFormat="1">
      <c r="A16" s="108">
        <v>1</v>
      </c>
      <c r="B16" s="201"/>
      <c r="C16" s="201"/>
      <c r="D16" s="201"/>
      <c r="E16" s="109"/>
      <c r="F16" s="94"/>
      <c r="G16" s="94" t="s">
        <v>312</v>
      </c>
      <c r="H16" s="35"/>
      <c r="I16" s="97"/>
      <c r="J16" s="110"/>
      <c r="K16" s="97"/>
      <c r="L16" s="97"/>
      <c r="M16" s="97"/>
      <c r="N16" s="97"/>
      <c r="O16" s="97"/>
      <c r="P16" s="97"/>
      <c r="Q16" s="97"/>
      <c r="R16" s="97"/>
      <c r="S16" s="110"/>
      <c r="T16" s="110"/>
      <c r="U16" s="110"/>
      <c r="V16" s="97"/>
      <c r="W16" s="97"/>
      <c r="X16" s="97"/>
      <c r="Y16" s="97"/>
      <c r="Z16" s="97"/>
      <c r="AA16" s="97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95">
        <f t="shared" ref="BJ16:BJ17" si="8">SUM(I16:BI16)</f>
        <v>0</v>
      </c>
      <c r="BK16" s="96">
        <f t="shared" ref="BK16:BK17" si="9">SUMPRODUCT($I$5:$BI$5,I16:BI16)</f>
        <v>0</v>
      </c>
      <c r="BL16" s="97"/>
      <c r="BM16" s="98" t="e">
        <f>BL16/$BL$18</f>
        <v>#DIV/0!</v>
      </c>
    </row>
    <row r="17" spans="1:65" s="89" customFormat="1">
      <c r="A17" s="108">
        <v>2</v>
      </c>
      <c r="B17" s="201"/>
      <c r="C17" s="201"/>
      <c r="D17" s="201"/>
      <c r="E17" s="109"/>
      <c r="F17" s="97"/>
      <c r="G17" s="97" t="s">
        <v>267</v>
      </c>
      <c r="H17" s="112"/>
      <c r="I17" s="97"/>
      <c r="J17" s="110"/>
      <c r="K17" s="97"/>
      <c r="L17" s="97"/>
      <c r="M17" s="97"/>
      <c r="N17" s="97"/>
      <c r="O17" s="97"/>
      <c r="P17" s="97"/>
      <c r="Q17" s="97"/>
      <c r="R17" s="97"/>
      <c r="S17" s="110"/>
      <c r="T17" s="110"/>
      <c r="U17" s="110"/>
      <c r="V17" s="97"/>
      <c r="W17" s="97"/>
      <c r="X17" s="97"/>
      <c r="Y17" s="97"/>
      <c r="Z17" s="97"/>
      <c r="AA17" s="97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95">
        <f t="shared" si="8"/>
        <v>0</v>
      </c>
      <c r="BK17" s="96">
        <f t="shared" si="9"/>
        <v>0</v>
      </c>
      <c r="BL17" s="97"/>
      <c r="BM17" s="98" t="e">
        <f>BL17/$BL$18</f>
        <v>#DIV/0!</v>
      </c>
    </row>
    <row r="18" spans="1:65" s="89" customFormat="1">
      <c r="A18" s="376" t="s">
        <v>269</v>
      </c>
      <c r="B18" s="377"/>
      <c r="C18" s="377"/>
      <c r="D18" s="377"/>
      <c r="E18" s="378"/>
      <c r="F18" s="101"/>
      <c r="G18" s="101"/>
      <c r="H18" s="101"/>
      <c r="I18" s="102">
        <f>SUM(I16:I17)</f>
        <v>0</v>
      </c>
      <c r="J18" s="102">
        <f t="shared" ref="J18:AN18" si="10">SUM(J16:J17)</f>
        <v>0</v>
      </c>
      <c r="K18" s="102">
        <f t="shared" si="10"/>
        <v>0</v>
      </c>
      <c r="L18" s="102">
        <f t="shared" si="10"/>
        <v>0</v>
      </c>
      <c r="M18" s="102">
        <f t="shared" si="10"/>
        <v>0</v>
      </c>
      <c r="N18" s="102">
        <f t="shared" si="10"/>
        <v>0</v>
      </c>
      <c r="O18" s="102">
        <f t="shared" si="10"/>
        <v>0</v>
      </c>
      <c r="P18" s="102">
        <f t="shared" si="10"/>
        <v>0</v>
      </c>
      <c r="Q18" s="102">
        <f t="shared" si="10"/>
        <v>0</v>
      </c>
      <c r="R18" s="102">
        <f t="shared" si="10"/>
        <v>0</v>
      </c>
      <c r="S18" s="102">
        <f t="shared" si="10"/>
        <v>0</v>
      </c>
      <c r="T18" s="102">
        <f t="shared" si="10"/>
        <v>0</v>
      </c>
      <c r="U18" s="102">
        <f t="shared" si="10"/>
        <v>0</v>
      </c>
      <c r="V18" s="102">
        <f t="shared" si="10"/>
        <v>0</v>
      </c>
      <c r="W18" s="102">
        <f t="shared" si="10"/>
        <v>0</v>
      </c>
      <c r="X18" s="102">
        <f t="shared" si="10"/>
        <v>0</v>
      </c>
      <c r="Y18" s="102"/>
      <c r="Z18" s="102">
        <f t="shared" si="10"/>
        <v>0</v>
      </c>
      <c r="AA18" s="102">
        <f t="shared" si="10"/>
        <v>0</v>
      </c>
      <c r="AB18" s="102">
        <f t="shared" si="10"/>
        <v>0</v>
      </c>
      <c r="AC18" s="102">
        <f t="shared" si="10"/>
        <v>0</v>
      </c>
      <c r="AD18" s="102">
        <f t="shared" si="10"/>
        <v>0</v>
      </c>
      <c r="AE18" s="102">
        <f t="shared" si="10"/>
        <v>0</v>
      </c>
      <c r="AF18" s="102">
        <f t="shared" si="10"/>
        <v>0</v>
      </c>
      <c r="AG18" s="102">
        <f t="shared" si="10"/>
        <v>0</v>
      </c>
      <c r="AH18" s="102">
        <f t="shared" si="10"/>
        <v>0</v>
      </c>
      <c r="AI18" s="102">
        <f t="shared" si="10"/>
        <v>0</v>
      </c>
      <c r="AJ18" s="102">
        <f t="shared" si="10"/>
        <v>0</v>
      </c>
      <c r="AK18" s="102">
        <f t="shared" si="10"/>
        <v>0</v>
      </c>
      <c r="AL18" s="102">
        <f t="shared" si="10"/>
        <v>0</v>
      </c>
      <c r="AM18" s="102">
        <f t="shared" si="10"/>
        <v>0</v>
      </c>
      <c r="AN18" s="102">
        <f t="shared" si="10"/>
        <v>0</v>
      </c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>
        <f t="shared" ref="BJ18" si="11">SUM(BJ16:BJ17)</f>
        <v>0</v>
      </c>
      <c r="BK18" s="102">
        <f>SUM(BK16:BK17)</f>
        <v>0</v>
      </c>
      <c r="BL18" s="102">
        <f>SUM(BL16:BL17)</f>
        <v>0</v>
      </c>
      <c r="BM18" s="103" t="e">
        <f>SUM(BM16:BM17)</f>
        <v>#DIV/0!</v>
      </c>
    </row>
    <row r="19" spans="1:65" s="89" customFormat="1">
      <c r="A19" s="115">
        <v>1</v>
      </c>
      <c r="B19" s="202"/>
      <c r="C19" s="202"/>
      <c r="D19" s="202"/>
      <c r="E19" s="109" t="s">
        <v>327</v>
      </c>
      <c r="F19" s="94"/>
      <c r="G19" s="94" t="s">
        <v>312</v>
      </c>
      <c r="H19" s="114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95">
        <f t="shared" ref="BJ19" si="12">SUM(I19:BI19)</f>
        <v>0</v>
      </c>
      <c r="BK19" s="96">
        <f t="shared" ref="BK19" si="13">SUMPRODUCT($I$5:$BI$5,I19:BI19)</f>
        <v>0</v>
      </c>
      <c r="BL19" s="97"/>
      <c r="BM19" s="98"/>
    </row>
    <row r="20" spans="1:65" s="89" customFormat="1">
      <c r="A20" s="113">
        <v>2</v>
      </c>
      <c r="B20" s="202"/>
      <c r="C20" s="202"/>
      <c r="D20" s="202"/>
      <c r="E20" s="109"/>
      <c r="F20" s="97"/>
      <c r="G20" s="97" t="s">
        <v>267</v>
      </c>
      <c r="H20" s="114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95"/>
      <c r="BK20" s="96"/>
      <c r="BL20" s="97"/>
      <c r="BM20" s="98"/>
    </row>
    <row r="21" spans="1:65">
      <c r="A21" s="376" t="s">
        <v>326</v>
      </c>
      <c r="B21" s="377"/>
      <c r="C21" s="377"/>
      <c r="D21" s="377"/>
      <c r="E21" s="378"/>
      <c r="F21" s="101"/>
      <c r="G21" s="101"/>
      <c r="H21" s="101"/>
      <c r="I21" s="102">
        <f t="shared" ref="I21:P21" si="14">I19</f>
        <v>0</v>
      </c>
      <c r="J21" s="102">
        <f t="shared" si="14"/>
        <v>0</v>
      </c>
      <c r="K21" s="102">
        <f t="shared" si="14"/>
        <v>0</v>
      </c>
      <c r="L21" s="102">
        <f t="shared" si="14"/>
        <v>0</v>
      </c>
      <c r="M21" s="102">
        <f t="shared" si="14"/>
        <v>0</v>
      </c>
      <c r="N21" s="102">
        <f t="shared" si="14"/>
        <v>0</v>
      </c>
      <c r="O21" s="102">
        <f t="shared" si="14"/>
        <v>0</v>
      </c>
      <c r="P21" s="102">
        <f t="shared" si="14"/>
        <v>0</v>
      </c>
      <c r="Q21" s="102"/>
      <c r="R21" s="102">
        <f>R19</f>
        <v>0</v>
      </c>
      <c r="S21" s="102">
        <f>S19</f>
        <v>0</v>
      </c>
      <c r="T21" s="102">
        <f>T19</f>
        <v>0</v>
      </c>
      <c r="U21" s="102">
        <f>U19</f>
        <v>0</v>
      </c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>
        <f>AJ19</f>
        <v>0</v>
      </c>
      <c r="AK21" s="102">
        <f>AK19</f>
        <v>0</v>
      </c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>
        <f>BJ19</f>
        <v>0</v>
      </c>
      <c r="BK21" s="102">
        <f>BK19</f>
        <v>0</v>
      </c>
      <c r="BL21" s="102">
        <f>BL19</f>
        <v>0</v>
      </c>
      <c r="BM21" s="102">
        <f>BM19</f>
        <v>0</v>
      </c>
    </row>
    <row r="22" spans="1:65" s="89" customFormat="1">
      <c r="A22" s="203">
        <v>1</v>
      </c>
      <c r="B22" s="203"/>
      <c r="C22" s="203"/>
      <c r="D22" s="203"/>
      <c r="E22" s="71" t="s">
        <v>270</v>
      </c>
      <c r="F22" s="94"/>
      <c r="G22" s="94" t="s">
        <v>312</v>
      </c>
      <c r="H22" s="111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95">
        <f t="shared" ref="BJ22" si="15">SUM(I22:BI22)</f>
        <v>0</v>
      </c>
      <c r="BK22" s="96">
        <f t="shared" ref="BK22" si="16">SUMPRODUCT($I$5:$BI$5,I22:BI22)</f>
        <v>0</v>
      </c>
      <c r="BL22" s="97">
        <f t="shared" ref="BL22" si="17">BK22*0.65/1.1</f>
        <v>0</v>
      </c>
      <c r="BM22" s="98"/>
    </row>
    <row r="23" spans="1:65" s="89" customFormat="1">
      <c r="A23" s="203">
        <v>2</v>
      </c>
      <c r="B23" s="203"/>
      <c r="C23" s="203"/>
      <c r="D23" s="203"/>
      <c r="E23" s="71"/>
      <c r="F23" s="97"/>
      <c r="G23" s="97" t="s">
        <v>267</v>
      </c>
      <c r="H23" s="210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6"/>
      <c r="BK23" s="217"/>
      <c r="BL23" s="207"/>
      <c r="BM23" s="218"/>
    </row>
    <row r="24" spans="1:65" ht="14.5" customHeight="1">
      <c r="A24" s="376" t="s">
        <v>271</v>
      </c>
      <c r="B24" s="377"/>
      <c r="C24" s="377"/>
      <c r="D24" s="377"/>
      <c r="E24" s="378"/>
      <c r="F24" s="116"/>
      <c r="G24" s="116"/>
      <c r="H24" s="116"/>
      <c r="I24" s="102">
        <f t="shared" ref="I24:P24" si="18">SUM(I22:I22)</f>
        <v>0</v>
      </c>
      <c r="J24" s="102">
        <f t="shared" si="18"/>
        <v>0</v>
      </c>
      <c r="K24" s="102">
        <f t="shared" si="18"/>
        <v>0</v>
      </c>
      <c r="L24" s="102">
        <f t="shared" si="18"/>
        <v>0</v>
      </c>
      <c r="M24" s="102">
        <f t="shared" si="18"/>
        <v>0</v>
      </c>
      <c r="N24" s="102">
        <f t="shared" si="18"/>
        <v>0</v>
      </c>
      <c r="O24" s="102">
        <f t="shared" si="18"/>
        <v>0</v>
      </c>
      <c r="P24" s="102">
        <f t="shared" si="18"/>
        <v>0</v>
      </c>
      <c r="Q24" s="102"/>
      <c r="R24" s="102">
        <f>SUM(R22:R22)</f>
        <v>0</v>
      </c>
      <c r="S24" s="102">
        <f>SUM(S22:S22)</f>
        <v>0</v>
      </c>
      <c r="T24" s="102">
        <f>SUM(T22:T22)</f>
        <v>0</v>
      </c>
      <c r="U24" s="102">
        <f>SUM(U22:U22)</f>
        <v>0</v>
      </c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>
        <f>SUM(AJ22:AJ22)</f>
        <v>0</v>
      </c>
      <c r="AK24" s="102">
        <f>SUM(AK22:AK22)</f>
        <v>0</v>
      </c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>
        <f>SUM(BJ22:BJ22)</f>
        <v>0</v>
      </c>
      <c r="BK24" s="102">
        <f>SUM(BK22:BK22)</f>
        <v>0</v>
      </c>
      <c r="BL24" s="102">
        <f>SUM(BL22:BL22)</f>
        <v>0</v>
      </c>
      <c r="BM24" s="102">
        <f>SUM(BM22:BM22)</f>
        <v>0</v>
      </c>
    </row>
    <row r="25" spans="1:65">
      <c r="A25" s="200">
        <v>1</v>
      </c>
      <c r="B25" s="200"/>
      <c r="C25" s="200"/>
      <c r="D25" s="200"/>
      <c r="E25" s="220" t="s">
        <v>272</v>
      </c>
      <c r="F25" s="94"/>
      <c r="G25" s="94" t="s">
        <v>312</v>
      </c>
      <c r="H25" s="117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95">
        <f t="shared" ref="BJ25" si="19">SUM(I25:BI25)</f>
        <v>0</v>
      </c>
      <c r="BK25" s="96">
        <f t="shared" ref="BK25" si="20">SUMPRODUCT($I$5:$BI$5,I25:BI25)</f>
        <v>0</v>
      </c>
      <c r="BL25" s="97"/>
      <c r="BM25" s="98" t="e">
        <f>BL25/$BL$27</f>
        <v>#DIV/0!</v>
      </c>
    </row>
    <row r="26" spans="1:65">
      <c r="A26" s="200">
        <v>2</v>
      </c>
      <c r="B26" s="200"/>
      <c r="C26" s="200"/>
      <c r="D26" s="200"/>
      <c r="E26" s="220"/>
      <c r="F26" s="97"/>
      <c r="G26" s="97" t="s">
        <v>267</v>
      </c>
      <c r="H26" s="211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6"/>
      <c r="BK26" s="217"/>
      <c r="BL26" s="207"/>
      <c r="BM26" s="218"/>
    </row>
    <row r="27" spans="1:65" ht="14.5" customHeight="1">
      <c r="A27" s="376" t="s">
        <v>273</v>
      </c>
      <c r="B27" s="377"/>
      <c r="C27" s="377"/>
      <c r="D27" s="377"/>
      <c r="E27" s="378"/>
      <c r="F27" s="116"/>
      <c r="G27" s="116"/>
      <c r="H27" s="116"/>
      <c r="I27" s="102">
        <f t="shared" ref="I27:P27" si="21">SUM(I25)</f>
        <v>0</v>
      </c>
      <c r="J27" s="102">
        <f t="shared" si="21"/>
        <v>0</v>
      </c>
      <c r="K27" s="102">
        <f t="shared" si="21"/>
        <v>0</v>
      </c>
      <c r="L27" s="102">
        <f t="shared" si="21"/>
        <v>0</v>
      </c>
      <c r="M27" s="102">
        <f t="shared" si="21"/>
        <v>0</v>
      </c>
      <c r="N27" s="102">
        <f t="shared" si="21"/>
        <v>0</v>
      </c>
      <c r="O27" s="102">
        <f t="shared" si="21"/>
        <v>0</v>
      </c>
      <c r="P27" s="102">
        <f t="shared" si="21"/>
        <v>0</v>
      </c>
      <c r="Q27" s="102"/>
      <c r="R27" s="102">
        <f>SUM(R25)</f>
        <v>0</v>
      </c>
      <c r="S27" s="102">
        <f>SUM(S25)</f>
        <v>0</v>
      </c>
      <c r="T27" s="102">
        <f>SUM(T25)</f>
        <v>0</v>
      </c>
      <c r="U27" s="102">
        <f>SUM(U25)</f>
        <v>0</v>
      </c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>
        <f>SUM(AJ25)</f>
        <v>0</v>
      </c>
      <c r="AK27" s="102">
        <f>SUM(AK25)</f>
        <v>0</v>
      </c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>
        <f>SUM(BJ25)</f>
        <v>0</v>
      </c>
      <c r="BK27" s="102">
        <f>SUM(BK25)</f>
        <v>0</v>
      </c>
      <c r="BL27" s="102">
        <f>SUM(BL25)</f>
        <v>0</v>
      </c>
      <c r="BM27" s="103" t="e">
        <f>SUM(BM25:BM25)</f>
        <v>#DIV/0!</v>
      </c>
    </row>
    <row r="28" spans="1:65" s="89" customFormat="1">
      <c r="A28" s="115">
        <v>1</v>
      </c>
      <c r="B28" s="203"/>
      <c r="C28" s="203"/>
      <c r="D28" s="203"/>
      <c r="E28" s="109" t="s">
        <v>138</v>
      </c>
      <c r="F28" s="97"/>
      <c r="G28" s="97" t="s">
        <v>267</v>
      </c>
      <c r="H28" s="114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95">
        <f t="shared" ref="BJ28:BJ32" si="22">SUM(I28:BI28)</f>
        <v>0</v>
      </c>
      <c r="BK28" s="96">
        <f t="shared" ref="BK28:BK32" si="23">SUMPRODUCT($I$5:$BI$5,I28:BI28)</f>
        <v>0</v>
      </c>
      <c r="BL28" s="97"/>
      <c r="BM28" s="98" t="e">
        <f>BL28/$BL$33</f>
        <v>#DIV/0!</v>
      </c>
    </row>
    <row r="29" spans="1:65" s="89" customFormat="1">
      <c r="A29" s="115">
        <v>2</v>
      </c>
      <c r="B29" s="203"/>
      <c r="C29" s="203"/>
      <c r="D29" s="203"/>
      <c r="E29" s="109" t="s">
        <v>137</v>
      </c>
      <c r="F29" s="97"/>
      <c r="G29" s="97" t="s">
        <v>267</v>
      </c>
      <c r="H29" s="114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95">
        <f t="shared" si="22"/>
        <v>0</v>
      </c>
      <c r="BK29" s="96">
        <f t="shared" si="23"/>
        <v>0</v>
      </c>
      <c r="BL29" s="97"/>
      <c r="BM29" s="98" t="e">
        <f t="shared" ref="BM29:BM32" si="24">BL29/$BL$33</f>
        <v>#DIV/0!</v>
      </c>
    </row>
    <row r="30" spans="1:65" s="89" customFormat="1">
      <c r="A30" s="115">
        <v>1</v>
      </c>
      <c r="B30" s="203"/>
      <c r="C30" s="203"/>
      <c r="D30" s="203"/>
      <c r="E30" s="109" t="s">
        <v>139</v>
      </c>
      <c r="F30" s="97"/>
      <c r="G30" s="97" t="s">
        <v>267</v>
      </c>
      <c r="H30" s="114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95">
        <f t="shared" si="22"/>
        <v>0</v>
      </c>
      <c r="BK30" s="96">
        <f t="shared" si="23"/>
        <v>0</v>
      </c>
      <c r="BL30" s="97"/>
      <c r="BM30" s="98" t="e">
        <f t="shared" si="24"/>
        <v>#DIV/0!</v>
      </c>
    </row>
    <row r="31" spans="1:65" s="89" customFormat="1">
      <c r="A31" s="115">
        <v>4</v>
      </c>
      <c r="B31" s="203"/>
      <c r="C31" s="203"/>
      <c r="D31" s="203"/>
      <c r="E31" s="109" t="s">
        <v>274</v>
      </c>
      <c r="F31" s="97"/>
      <c r="G31" s="97" t="s">
        <v>267</v>
      </c>
      <c r="H31" s="114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95">
        <f t="shared" si="22"/>
        <v>0</v>
      </c>
      <c r="BK31" s="96">
        <f t="shared" si="23"/>
        <v>0</v>
      </c>
      <c r="BL31" s="97">
        <f>(1412909*P31)+(T31*1305818)+(W31*1651273)+(AJ31*428364)+(AK31*4829455)+(AG31*863636)+(594182*AH31)+(AI31*352364)+(U31*1582182)+(AF31*1830909)+(677091*AL31)+(V31*2342182)+(AM31*4373455)+(AN31*2273091)</f>
        <v>0</v>
      </c>
      <c r="BM31" s="98" t="e">
        <f t="shared" si="24"/>
        <v>#DIV/0!</v>
      </c>
    </row>
    <row r="32" spans="1:65" s="89" customFormat="1">
      <c r="A32" s="115">
        <v>5</v>
      </c>
      <c r="B32" s="203"/>
      <c r="C32" s="203"/>
      <c r="D32" s="203"/>
      <c r="E32" s="109" t="s">
        <v>157</v>
      </c>
      <c r="F32" s="97"/>
      <c r="G32" s="97" t="s">
        <v>267</v>
      </c>
      <c r="H32" s="114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95">
        <f t="shared" si="22"/>
        <v>0</v>
      </c>
      <c r="BK32" s="96">
        <f t="shared" si="23"/>
        <v>0</v>
      </c>
      <c r="BL32" s="97"/>
      <c r="BM32" s="98" t="e">
        <f t="shared" si="24"/>
        <v>#DIV/0!</v>
      </c>
    </row>
    <row r="33" spans="1:65" ht="14.5" customHeight="1">
      <c r="A33" s="376" t="s">
        <v>140</v>
      </c>
      <c r="B33" s="377"/>
      <c r="C33" s="377"/>
      <c r="D33" s="377"/>
      <c r="E33" s="378"/>
      <c r="F33" s="101"/>
      <c r="G33" s="101"/>
      <c r="H33" s="101"/>
      <c r="I33" s="102">
        <f>SUM(I28:I32)</f>
        <v>0</v>
      </c>
      <c r="J33" s="102">
        <f t="shared" ref="J33:AN33" si="25">SUM(J28:J32)</f>
        <v>0</v>
      </c>
      <c r="K33" s="102">
        <f t="shared" si="25"/>
        <v>0</v>
      </c>
      <c r="L33" s="102">
        <f t="shared" si="25"/>
        <v>0</v>
      </c>
      <c r="M33" s="102">
        <f t="shared" si="25"/>
        <v>0</v>
      </c>
      <c r="N33" s="102">
        <f t="shared" si="25"/>
        <v>0</v>
      </c>
      <c r="O33" s="102">
        <f t="shared" si="25"/>
        <v>0</v>
      </c>
      <c r="P33" s="102">
        <f t="shared" si="25"/>
        <v>0</v>
      </c>
      <c r="Q33" s="102">
        <f t="shared" si="25"/>
        <v>0</v>
      </c>
      <c r="R33" s="102">
        <f t="shared" si="25"/>
        <v>0</v>
      </c>
      <c r="S33" s="102">
        <f t="shared" si="25"/>
        <v>0</v>
      </c>
      <c r="T33" s="102">
        <f t="shared" si="25"/>
        <v>0</v>
      </c>
      <c r="U33" s="102">
        <f t="shared" si="25"/>
        <v>0</v>
      </c>
      <c r="V33" s="102">
        <f t="shared" si="25"/>
        <v>0</v>
      </c>
      <c r="W33" s="102">
        <f t="shared" si="25"/>
        <v>0</v>
      </c>
      <c r="X33" s="102">
        <f t="shared" si="25"/>
        <v>0</v>
      </c>
      <c r="Y33" s="102"/>
      <c r="Z33" s="102">
        <f t="shared" si="25"/>
        <v>0</v>
      </c>
      <c r="AA33" s="102">
        <f t="shared" si="25"/>
        <v>0</v>
      </c>
      <c r="AB33" s="102">
        <f t="shared" si="25"/>
        <v>0</v>
      </c>
      <c r="AC33" s="102">
        <f t="shared" si="25"/>
        <v>0</v>
      </c>
      <c r="AD33" s="102">
        <f t="shared" si="25"/>
        <v>0</v>
      </c>
      <c r="AE33" s="102">
        <f t="shared" si="25"/>
        <v>0</v>
      </c>
      <c r="AF33" s="102">
        <f t="shared" si="25"/>
        <v>0</v>
      </c>
      <c r="AG33" s="102">
        <f t="shared" si="25"/>
        <v>0</v>
      </c>
      <c r="AH33" s="102">
        <f t="shared" si="25"/>
        <v>0</v>
      </c>
      <c r="AI33" s="102">
        <f t="shared" si="25"/>
        <v>0</v>
      </c>
      <c r="AJ33" s="102">
        <f t="shared" si="25"/>
        <v>0</v>
      </c>
      <c r="AK33" s="102">
        <f t="shared" si="25"/>
        <v>0</v>
      </c>
      <c r="AL33" s="102">
        <f t="shared" si="25"/>
        <v>0</v>
      </c>
      <c r="AM33" s="102">
        <f t="shared" si="25"/>
        <v>0</v>
      </c>
      <c r="AN33" s="102">
        <f t="shared" si="25"/>
        <v>0</v>
      </c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>
        <f t="shared" ref="BJ33:BK33" si="26">SUM(BJ28:BJ32)</f>
        <v>0</v>
      </c>
      <c r="BK33" s="102">
        <f t="shared" si="26"/>
        <v>0</v>
      </c>
      <c r="BL33" s="102">
        <f>SUM(BL28:BL32)</f>
        <v>0</v>
      </c>
      <c r="BM33" s="103" t="e">
        <f>SUM(BM28:BM32)</f>
        <v>#DIV/0!</v>
      </c>
    </row>
    <row r="34" spans="1:65" s="89" customFormat="1">
      <c r="A34" s="92">
        <v>1</v>
      </c>
      <c r="B34" s="200"/>
      <c r="C34" s="200"/>
      <c r="D34" s="200"/>
      <c r="E34" s="119" t="s">
        <v>116</v>
      </c>
      <c r="F34" s="94"/>
      <c r="G34" s="94" t="s">
        <v>312</v>
      </c>
      <c r="H34" s="114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95">
        <f t="shared" ref="BJ34:BJ35" si="27">SUM(I34:BI34)</f>
        <v>0</v>
      </c>
      <c r="BK34" s="96">
        <f>SUMPRODUCT($I$5:$BI$5,I34:BI34)</f>
        <v>0</v>
      </c>
      <c r="BL34" s="97">
        <f t="shared" ref="BL34:BL35" si="28">(1412909*P34)+(T34*1305818)+(W34*1651273)+(AJ34*428364)+(AK34*4829455)+(AG34*863636)+(594182*AH34)+(AI34*352364)+(U34*1582182)+(AF34*1830909)+(677091*AL34)+(V34*2342182)+(AM34*4373455)+(AN34*2273091)</f>
        <v>0</v>
      </c>
      <c r="BM34" s="98" t="e">
        <f>BL34/$BL$36</f>
        <v>#DIV/0!</v>
      </c>
    </row>
    <row r="35" spans="1:65" s="89" customFormat="1">
      <c r="A35" s="92">
        <v>2</v>
      </c>
      <c r="B35" s="200"/>
      <c r="C35" s="200"/>
      <c r="D35" s="200"/>
      <c r="E35" s="119" t="s">
        <v>275</v>
      </c>
      <c r="F35" s="97"/>
      <c r="G35" s="97" t="s">
        <v>267</v>
      </c>
      <c r="H35" s="114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95">
        <f t="shared" si="27"/>
        <v>0</v>
      </c>
      <c r="BK35" s="96">
        <f>SUMPRODUCT($I$5:$BI$5,I35:BI35)</f>
        <v>0</v>
      </c>
      <c r="BL35" s="97">
        <f t="shared" si="28"/>
        <v>0</v>
      </c>
      <c r="BM35" s="98" t="e">
        <f>BL35/$BL$36</f>
        <v>#DIV/0!</v>
      </c>
    </row>
    <row r="36" spans="1:65" s="89" customFormat="1" ht="14.25" customHeight="1">
      <c r="A36" s="376" t="s">
        <v>276</v>
      </c>
      <c r="B36" s="377"/>
      <c r="C36" s="377"/>
      <c r="D36" s="377"/>
      <c r="E36" s="378"/>
      <c r="F36" s="101"/>
      <c r="G36" s="101"/>
      <c r="H36" s="101"/>
      <c r="I36" s="102">
        <f t="shared" ref="I36:X36" si="29">SUM(I34:I35)</f>
        <v>0</v>
      </c>
      <c r="J36" s="102">
        <f t="shared" si="29"/>
        <v>0</v>
      </c>
      <c r="K36" s="102">
        <f t="shared" si="29"/>
        <v>0</v>
      </c>
      <c r="L36" s="102">
        <f t="shared" si="29"/>
        <v>0</v>
      </c>
      <c r="M36" s="102">
        <f t="shared" si="29"/>
        <v>0</v>
      </c>
      <c r="N36" s="102">
        <f t="shared" si="29"/>
        <v>0</v>
      </c>
      <c r="O36" s="102">
        <f t="shared" si="29"/>
        <v>0</v>
      </c>
      <c r="P36" s="102">
        <f t="shared" si="29"/>
        <v>0</v>
      </c>
      <c r="Q36" s="102">
        <f t="shared" si="29"/>
        <v>0</v>
      </c>
      <c r="R36" s="102">
        <f t="shared" si="29"/>
        <v>0</v>
      </c>
      <c r="S36" s="102">
        <f t="shared" si="29"/>
        <v>0</v>
      </c>
      <c r="T36" s="102">
        <f t="shared" si="29"/>
        <v>0</v>
      </c>
      <c r="U36" s="102">
        <f t="shared" si="29"/>
        <v>0</v>
      </c>
      <c r="V36" s="102">
        <f t="shared" si="29"/>
        <v>0</v>
      </c>
      <c r="W36" s="102">
        <f t="shared" si="29"/>
        <v>0</v>
      </c>
      <c r="X36" s="102">
        <f t="shared" si="29"/>
        <v>0</v>
      </c>
      <c r="Y36" s="102"/>
      <c r="Z36" s="102">
        <f t="shared" ref="Z36:AN36" si="30">SUM(Z34:Z35)</f>
        <v>0</v>
      </c>
      <c r="AA36" s="102">
        <f t="shared" si="30"/>
        <v>0</v>
      </c>
      <c r="AB36" s="102">
        <f t="shared" si="30"/>
        <v>0</v>
      </c>
      <c r="AC36" s="102">
        <f t="shared" si="30"/>
        <v>0</v>
      </c>
      <c r="AD36" s="102">
        <f t="shared" si="30"/>
        <v>0</v>
      </c>
      <c r="AE36" s="102">
        <f t="shared" si="30"/>
        <v>0</v>
      </c>
      <c r="AF36" s="102">
        <f t="shared" si="30"/>
        <v>0</v>
      </c>
      <c r="AG36" s="102">
        <f t="shared" si="30"/>
        <v>0</v>
      </c>
      <c r="AH36" s="102">
        <f t="shared" si="30"/>
        <v>0</v>
      </c>
      <c r="AI36" s="102">
        <f t="shared" si="30"/>
        <v>0</v>
      </c>
      <c r="AJ36" s="102">
        <f t="shared" si="30"/>
        <v>0</v>
      </c>
      <c r="AK36" s="102">
        <f t="shared" si="30"/>
        <v>0</v>
      </c>
      <c r="AL36" s="102">
        <f t="shared" si="30"/>
        <v>0</v>
      </c>
      <c r="AM36" s="102">
        <f t="shared" si="30"/>
        <v>0</v>
      </c>
      <c r="AN36" s="102">
        <f t="shared" si="30"/>
        <v>0</v>
      </c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>
        <f>SUM(BJ34:BJ35)</f>
        <v>0</v>
      </c>
      <c r="BK36" s="102">
        <f>SUM(BK34:BK35)</f>
        <v>0</v>
      </c>
      <c r="BL36" s="102">
        <f>SUM(BL34:BL35)</f>
        <v>0</v>
      </c>
      <c r="BM36" s="102" t="e">
        <f>SUM(BM34:BM35)</f>
        <v>#DIV/0!</v>
      </c>
    </row>
    <row r="37" spans="1:65" s="89" customFormat="1" ht="14.25" hidden="1" customHeight="1">
      <c r="A37" s="120"/>
      <c r="B37" s="204"/>
      <c r="C37" s="204"/>
      <c r="D37" s="204"/>
      <c r="E37" s="114"/>
      <c r="F37" s="114"/>
      <c r="G37" s="114"/>
      <c r="H37" s="114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</row>
    <row r="38" spans="1:65" s="89" customFormat="1" ht="14.25" hidden="1" customHeight="1">
      <c r="A38" s="120"/>
      <c r="B38" s="204"/>
      <c r="C38" s="204"/>
      <c r="D38" s="204"/>
      <c r="E38" s="114"/>
      <c r="F38" s="114"/>
      <c r="G38" s="114"/>
      <c r="H38" s="114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</row>
    <row r="39" spans="1:65" s="89" customFormat="1" ht="14.25" hidden="1" customHeight="1">
      <c r="A39" s="120"/>
      <c r="B39" s="204"/>
      <c r="C39" s="204"/>
      <c r="D39" s="204"/>
      <c r="E39" s="114"/>
      <c r="F39" s="114"/>
      <c r="G39" s="114"/>
      <c r="H39" s="114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</row>
    <row r="40" spans="1:65" s="89" customFormat="1" ht="14.25" hidden="1" customHeight="1">
      <c r="A40" s="120"/>
      <c r="B40" s="204"/>
      <c r="C40" s="204"/>
      <c r="D40" s="204"/>
      <c r="E40" s="114"/>
      <c r="F40" s="114"/>
      <c r="G40" s="114"/>
      <c r="H40" s="114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</row>
    <row r="41" spans="1:65" s="89" customFormat="1" ht="14.25" hidden="1" customHeight="1">
      <c r="A41" s="120"/>
      <c r="B41" s="204"/>
      <c r="C41" s="204"/>
      <c r="D41" s="204"/>
      <c r="E41" s="114"/>
      <c r="F41" s="114"/>
      <c r="G41" s="114"/>
      <c r="H41" s="114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</row>
    <row r="42" spans="1:65" s="89" customFormat="1" ht="14.25" hidden="1" customHeight="1">
      <c r="A42" s="120"/>
      <c r="B42" s="204"/>
      <c r="C42" s="204"/>
      <c r="D42" s="204"/>
      <c r="E42" s="114"/>
      <c r="F42" s="114"/>
      <c r="G42" s="114"/>
      <c r="H42" s="114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  <c r="BM42" s="110"/>
    </row>
    <row r="43" spans="1:65" s="89" customFormat="1" ht="14.25" hidden="1" customHeight="1">
      <c r="A43" s="120"/>
      <c r="B43" s="204"/>
      <c r="C43" s="204"/>
      <c r="D43" s="204"/>
      <c r="E43" s="114"/>
      <c r="F43" s="114"/>
      <c r="G43" s="114"/>
      <c r="H43" s="114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0"/>
      <c r="BK43" s="110"/>
      <c r="BL43" s="110"/>
      <c r="BM43" s="110"/>
    </row>
    <row r="44" spans="1:65" s="89" customFormat="1" ht="14.25" hidden="1" customHeight="1">
      <c r="A44" s="120"/>
      <c r="B44" s="204"/>
      <c r="C44" s="204"/>
      <c r="D44" s="204"/>
      <c r="E44" s="114"/>
      <c r="F44" s="114"/>
      <c r="G44" s="114"/>
      <c r="H44" s="114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  <c r="BM44" s="110"/>
    </row>
    <row r="45" spans="1:65" s="89" customFormat="1" ht="14.25" hidden="1" customHeight="1">
      <c r="A45" s="120"/>
      <c r="B45" s="204"/>
      <c r="C45" s="204"/>
      <c r="D45" s="204"/>
      <c r="E45" s="114"/>
      <c r="F45" s="114"/>
      <c r="G45" s="114"/>
      <c r="H45" s="114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</row>
    <row r="46" spans="1:65" s="89" customFormat="1" ht="14.25" hidden="1" customHeight="1">
      <c r="A46" s="120"/>
      <c r="B46" s="204"/>
      <c r="C46" s="204"/>
      <c r="D46" s="204"/>
      <c r="E46" s="114"/>
      <c r="F46" s="114"/>
      <c r="G46" s="114"/>
      <c r="H46" s="114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</row>
    <row r="47" spans="1:65" s="89" customFormat="1" ht="14.25" hidden="1" customHeight="1">
      <c r="A47" s="120"/>
      <c r="B47" s="204"/>
      <c r="C47" s="204"/>
      <c r="D47" s="204"/>
      <c r="E47" s="114"/>
      <c r="F47" s="114"/>
      <c r="G47" s="114"/>
      <c r="H47" s="114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89" customFormat="1" ht="14.25" hidden="1" customHeight="1">
      <c r="A48" s="120"/>
      <c r="B48" s="204"/>
      <c r="C48" s="204"/>
      <c r="D48" s="204"/>
      <c r="E48" s="114"/>
      <c r="F48" s="114"/>
      <c r="G48" s="114"/>
      <c r="H48" s="114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</row>
    <row r="49" spans="1:65" s="89" customFormat="1" hidden="1">
      <c r="A49" s="120"/>
      <c r="B49" s="204"/>
      <c r="C49" s="204"/>
      <c r="D49" s="204"/>
      <c r="E49" s="114"/>
      <c r="F49" s="114"/>
      <c r="G49" s="114"/>
      <c r="H49" s="114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0"/>
    </row>
    <row r="50" spans="1:65" s="89" customFormat="1" hidden="1">
      <c r="A50" s="120"/>
      <c r="B50" s="204"/>
      <c r="C50" s="204"/>
      <c r="D50" s="204"/>
      <c r="E50" s="114"/>
      <c r="F50" s="114"/>
      <c r="G50" s="114"/>
      <c r="H50" s="114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  <c r="BG50" s="110"/>
      <c r="BH50" s="110"/>
      <c r="BI50" s="110"/>
      <c r="BJ50" s="110"/>
      <c r="BK50" s="110"/>
      <c r="BL50" s="110"/>
      <c r="BM50" s="110"/>
    </row>
    <row r="51" spans="1:65" s="89" customFormat="1" hidden="1">
      <c r="A51" s="120"/>
      <c r="B51" s="204"/>
      <c r="C51" s="204"/>
      <c r="D51" s="204"/>
      <c r="E51" s="114"/>
      <c r="F51" s="114"/>
      <c r="G51" s="114"/>
      <c r="H51" s="114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</row>
    <row r="52" spans="1:65">
      <c r="A52" s="371" t="s">
        <v>154</v>
      </c>
      <c r="B52" s="372"/>
      <c r="C52" s="372"/>
      <c r="D52" s="372"/>
      <c r="E52" s="373"/>
      <c r="F52" s="121"/>
      <c r="G52" s="121"/>
      <c r="H52" s="121"/>
      <c r="I52" s="122">
        <f t="shared" ref="I52:X52" si="31">I10+I15+I18+I21+I24+I27+I33+I36</f>
        <v>0</v>
      </c>
      <c r="J52" s="122">
        <f t="shared" si="31"/>
        <v>0</v>
      </c>
      <c r="K52" s="122">
        <f t="shared" si="31"/>
        <v>0</v>
      </c>
      <c r="L52" s="122">
        <f t="shared" si="31"/>
        <v>0</v>
      </c>
      <c r="M52" s="122">
        <f t="shared" si="31"/>
        <v>0</v>
      </c>
      <c r="N52" s="122">
        <f t="shared" si="31"/>
        <v>0</v>
      </c>
      <c r="O52" s="122">
        <f t="shared" si="31"/>
        <v>0</v>
      </c>
      <c r="P52" s="122">
        <f t="shared" si="31"/>
        <v>0</v>
      </c>
      <c r="Q52" s="122">
        <f t="shared" si="31"/>
        <v>0</v>
      </c>
      <c r="R52" s="122">
        <f t="shared" si="31"/>
        <v>0</v>
      </c>
      <c r="S52" s="122">
        <f t="shared" si="31"/>
        <v>0</v>
      </c>
      <c r="T52" s="122">
        <f t="shared" si="31"/>
        <v>0</v>
      </c>
      <c r="U52" s="122">
        <f t="shared" si="31"/>
        <v>0</v>
      </c>
      <c r="V52" s="122">
        <f t="shared" si="31"/>
        <v>0</v>
      </c>
      <c r="W52" s="122">
        <f t="shared" si="31"/>
        <v>0</v>
      </c>
      <c r="X52" s="122">
        <f t="shared" si="31"/>
        <v>0</v>
      </c>
      <c r="Y52" s="122"/>
      <c r="Z52" s="122">
        <f t="shared" ref="Z52:AN52" si="32">Z10+Z15+Z18+Z21+Z24+Z27+Z33+Z36</f>
        <v>0</v>
      </c>
      <c r="AA52" s="122">
        <f t="shared" si="32"/>
        <v>0</v>
      </c>
      <c r="AB52" s="122">
        <f t="shared" si="32"/>
        <v>0</v>
      </c>
      <c r="AC52" s="122">
        <f t="shared" si="32"/>
        <v>0</v>
      </c>
      <c r="AD52" s="122">
        <f t="shared" si="32"/>
        <v>0</v>
      </c>
      <c r="AE52" s="122">
        <f t="shared" si="32"/>
        <v>0</v>
      </c>
      <c r="AF52" s="122">
        <f t="shared" si="32"/>
        <v>0</v>
      </c>
      <c r="AG52" s="122">
        <f t="shared" si="32"/>
        <v>0</v>
      </c>
      <c r="AH52" s="122">
        <f t="shared" si="32"/>
        <v>0</v>
      </c>
      <c r="AI52" s="122">
        <f t="shared" si="32"/>
        <v>0</v>
      </c>
      <c r="AJ52" s="122">
        <f t="shared" si="32"/>
        <v>0</v>
      </c>
      <c r="AK52" s="122">
        <f t="shared" si="32"/>
        <v>0</v>
      </c>
      <c r="AL52" s="122">
        <f t="shared" si="32"/>
        <v>0</v>
      </c>
      <c r="AM52" s="122">
        <f t="shared" si="32"/>
        <v>0</v>
      </c>
      <c r="AN52" s="122">
        <f t="shared" si="32"/>
        <v>0</v>
      </c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>
        <f t="shared" ref="BJ52" si="33">SUM(I52:BH52)</f>
        <v>0</v>
      </c>
      <c r="BK52" s="122">
        <f t="shared" ref="BK52" si="34">SUMPRODUCT($I$5:$BH$5,I52:BH52)</f>
        <v>0</v>
      </c>
      <c r="BL52" s="122">
        <f>BL10+BL15+BL18+BL21+BL24+BL27+BL33+BL36</f>
        <v>0</v>
      </c>
      <c r="BM52" s="122" t="e">
        <f>BM10+BM15+BM18+BM21+BM24+BM27+BM33+BM36</f>
        <v>#DIV/0!</v>
      </c>
    </row>
    <row r="53" spans="1:65"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</row>
    <row r="55" spans="1:65">
      <c r="E55" s="33" t="s">
        <v>344</v>
      </c>
    </row>
  </sheetData>
  <autoFilter ref="A5:XP36" xr:uid="{D292B8A9-DD89-4AB2-97FD-EDBDCC2267D7}"/>
  <mergeCells count="15">
    <mergeCell ref="A52:E52"/>
    <mergeCell ref="F3:F4"/>
    <mergeCell ref="H3:H4"/>
    <mergeCell ref="B3:B4"/>
    <mergeCell ref="G3:G4"/>
    <mergeCell ref="A10:E10"/>
    <mergeCell ref="A24:E24"/>
    <mergeCell ref="A27:E27"/>
    <mergeCell ref="A33:E33"/>
    <mergeCell ref="A36:E36"/>
    <mergeCell ref="A3:A4"/>
    <mergeCell ref="E3:E4"/>
    <mergeCell ref="A15:E15"/>
    <mergeCell ref="A18:E18"/>
    <mergeCell ref="A21:E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67B2-CAA1-448A-851F-25E0874B454B}">
  <dimension ref="A1:AZ39"/>
  <sheetViews>
    <sheetView topLeftCell="B1" zoomScale="90" zoomScaleNormal="90" workbookViewId="0">
      <selection activeCell="G4" sqref="G4"/>
    </sheetView>
  </sheetViews>
  <sheetFormatPr baseColWidth="10" defaultColWidth="8.83203125" defaultRowHeight="12"/>
  <cols>
    <col min="1" max="1" width="11.83203125" style="72" customWidth="1"/>
    <col min="2" max="2" width="12.83203125" style="72" customWidth="1"/>
    <col min="3" max="3" width="21.5" style="73" customWidth="1"/>
    <col min="4" max="4" width="29" style="73" bestFit="1" customWidth="1"/>
    <col min="5" max="5" width="10.6640625" style="73" customWidth="1"/>
    <col min="6" max="6" width="11.33203125" style="73" customWidth="1"/>
    <col min="7" max="13" width="19.5" style="74" customWidth="1"/>
    <col min="14" max="14" width="21.83203125" style="72" customWidth="1"/>
    <col min="15" max="15" width="21.5" style="75" customWidth="1"/>
    <col min="16" max="16" width="12.5" style="76" customWidth="1"/>
    <col min="17" max="17" width="21.83203125" style="72" customWidth="1"/>
    <col min="18" max="18" width="21.5" style="75" customWidth="1"/>
    <col min="19" max="19" width="12.5" style="76" customWidth="1"/>
    <col min="20" max="20" width="21.83203125" style="72" customWidth="1"/>
    <col min="21" max="21" width="21.5" style="75" customWidth="1"/>
    <col min="22" max="22" width="12.5" style="76" customWidth="1"/>
    <col min="23" max="23" width="22.1640625" style="77" customWidth="1"/>
    <col min="24" max="24" width="21.83203125" style="77" customWidth="1"/>
    <col min="25" max="25" width="10" style="76" customWidth="1"/>
    <col min="26" max="26" width="20.83203125" style="76" customWidth="1"/>
    <col min="27" max="27" width="21.5" style="76" customWidth="1"/>
    <col min="28" max="28" width="17.1640625" style="76" customWidth="1"/>
    <col min="29" max="29" width="20.83203125" style="76" customWidth="1"/>
    <col min="30" max="30" width="21.5" style="76" customWidth="1"/>
    <col min="31" max="31" width="17.1640625" style="76" customWidth="1"/>
    <col min="32" max="32" width="20.83203125" style="76" customWidth="1"/>
    <col min="33" max="33" width="21.5" style="76" customWidth="1"/>
    <col min="34" max="34" width="17.1640625" style="76" customWidth="1"/>
    <col min="35" max="35" width="20.83203125" style="76" customWidth="1"/>
    <col min="36" max="36" width="21.5" style="76" customWidth="1"/>
    <col min="37" max="37" width="17.1640625" style="76" customWidth="1"/>
    <col min="38" max="38" width="20.83203125" style="76" customWidth="1"/>
    <col min="39" max="39" width="21.5" style="76" customWidth="1"/>
    <col min="40" max="40" width="17.1640625" style="76" customWidth="1"/>
    <col min="41" max="41" width="20.83203125" style="76" customWidth="1"/>
    <col min="42" max="42" width="21.5" style="76" customWidth="1"/>
    <col min="43" max="43" width="17.1640625" style="76" customWidth="1"/>
    <col min="44" max="49" width="17.1640625" style="76" hidden="1" customWidth="1"/>
    <col min="50" max="50" width="32.5" style="72" hidden="1" customWidth="1"/>
    <col min="51" max="51" width="43.6640625" style="72" hidden="1" customWidth="1"/>
    <col min="52" max="52" width="10.83203125" style="70" bestFit="1" customWidth="1"/>
    <col min="53" max="53" width="9" style="70" bestFit="1" customWidth="1"/>
    <col min="54" max="16384" width="8.83203125" style="70"/>
  </cols>
  <sheetData>
    <row r="1" spans="1:52" s="69" customFormat="1" ht="18" customHeight="1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68"/>
    </row>
    <row r="2" spans="1:52" s="289" customFormat="1" ht="21" customHeight="1">
      <c r="A2" s="382" t="s">
        <v>90</v>
      </c>
      <c r="B2" s="384" t="s">
        <v>189</v>
      </c>
      <c r="C2" s="384" t="s">
        <v>92</v>
      </c>
      <c r="D2" s="384" t="s">
        <v>329</v>
      </c>
      <c r="E2" s="384" t="s">
        <v>330</v>
      </c>
      <c r="F2" s="384" t="s">
        <v>325</v>
      </c>
      <c r="G2" s="384" t="s">
        <v>337</v>
      </c>
      <c r="H2" s="386" t="s">
        <v>188</v>
      </c>
      <c r="I2" s="387"/>
      <c r="J2" s="388"/>
      <c r="K2" s="386" t="s">
        <v>185</v>
      </c>
      <c r="L2" s="387"/>
      <c r="M2" s="387"/>
      <c r="N2" s="386" t="s">
        <v>186</v>
      </c>
      <c r="O2" s="387"/>
      <c r="P2" s="388"/>
      <c r="Q2" s="387" t="s">
        <v>187</v>
      </c>
      <c r="R2" s="387"/>
      <c r="S2" s="387"/>
      <c r="T2" s="386" t="s">
        <v>143</v>
      </c>
      <c r="U2" s="387"/>
      <c r="V2" s="388"/>
      <c r="W2" s="386" t="s">
        <v>144</v>
      </c>
      <c r="X2" s="387"/>
      <c r="Y2" s="388"/>
      <c r="Z2" s="386" t="s">
        <v>145</v>
      </c>
      <c r="AA2" s="387"/>
      <c r="AB2" s="388"/>
      <c r="AC2" s="386" t="s">
        <v>190</v>
      </c>
      <c r="AD2" s="387"/>
      <c r="AE2" s="388"/>
      <c r="AF2" s="386" t="s">
        <v>146</v>
      </c>
      <c r="AG2" s="387"/>
      <c r="AH2" s="388"/>
      <c r="AI2" s="386" t="s">
        <v>191</v>
      </c>
      <c r="AJ2" s="387"/>
      <c r="AK2" s="388"/>
      <c r="AL2" s="386" t="s">
        <v>192</v>
      </c>
      <c r="AM2" s="387"/>
      <c r="AN2" s="388"/>
      <c r="AO2" s="386" t="s">
        <v>193</v>
      </c>
      <c r="AP2" s="387"/>
      <c r="AQ2" s="388"/>
      <c r="AR2" s="386" t="s">
        <v>443</v>
      </c>
      <c r="AS2" s="387"/>
      <c r="AT2" s="388"/>
      <c r="AU2" s="386" t="s">
        <v>194</v>
      </c>
      <c r="AV2" s="387"/>
      <c r="AW2" s="388"/>
      <c r="AX2" s="261" t="s">
        <v>198</v>
      </c>
      <c r="AY2" s="381" t="s">
        <v>147</v>
      </c>
    </row>
    <row r="3" spans="1:52" s="289" customFormat="1" ht="21" customHeight="1">
      <c r="A3" s="383"/>
      <c r="B3" s="385"/>
      <c r="C3" s="385"/>
      <c r="D3" s="385"/>
      <c r="E3" s="385"/>
      <c r="F3" s="385"/>
      <c r="G3" s="385"/>
      <c r="H3" s="261" t="s">
        <v>107</v>
      </c>
      <c r="I3" s="261" t="s">
        <v>109</v>
      </c>
      <c r="J3" s="262" t="s">
        <v>149</v>
      </c>
      <c r="K3" s="261" t="s">
        <v>107</v>
      </c>
      <c r="L3" s="261" t="s">
        <v>109</v>
      </c>
      <c r="M3" s="262" t="s">
        <v>149</v>
      </c>
      <c r="N3" s="261" t="s">
        <v>107</v>
      </c>
      <c r="O3" s="261" t="s">
        <v>109</v>
      </c>
      <c r="P3" s="262" t="s">
        <v>149</v>
      </c>
      <c r="Q3" s="261" t="s">
        <v>107</v>
      </c>
      <c r="R3" s="261" t="s">
        <v>109</v>
      </c>
      <c r="S3" s="262" t="s">
        <v>149</v>
      </c>
      <c r="T3" s="261" t="s">
        <v>107</v>
      </c>
      <c r="U3" s="261" t="s">
        <v>109</v>
      </c>
      <c r="V3" s="262" t="s">
        <v>149</v>
      </c>
      <c r="W3" s="261" t="s">
        <v>107</v>
      </c>
      <c r="X3" s="261" t="s">
        <v>109</v>
      </c>
      <c r="Y3" s="262" t="s">
        <v>149</v>
      </c>
      <c r="Z3" s="261" t="s">
        <v>107</v>
      </c>
      <c r="AA3" s="261" t="s">
        <v>109</v>
      </c>
      <c r="AB3" s="262" t="s">
        <v>149</v>
      </c>
      <c r="AC3" s="261" t="s">
        <v>107</v>
      </c>
      <c r="AD3" s="261" t="s">
        <v>109</v>
      </c>
      <c r="AE3" s="262" t="s">
        <v>149</v>
      </c>
      <c r="AF3" s="261" t="s">
        <v>107</v>
      </c>
      <c r="AG3" s="261" t="s">
        <v>109</v>
      </c>
      <c r="AH3" s="262" t="s">
        <v>149</v>
      </c>
      <c r="AI3" s="261" t="s">
        <v>107</v>
      </c>
      <c r="AJ3" s="261" t="s">
        <v>109</v>
      </c>
      <c r="AK3" s="262" t="s">
        <v>149</v>
      </c>
      <c r="AL3" s="261" t="s">
        <v>107</v>
      </c>
      <c r="AM3" s="261" t="s">
        <v>109</v>
      </c>
      <c r="AN3" s="262" t="s">
        <v>149</v>
      </c>
      <c r="AO3" s="261" t="s">
        <v>107</v>
      </c>
      <c r="AP3" s="261" t="s">
        <v>109</v>
      </c>
      <c r="AQ3" s="262" t="s">
        <v>149</v>
      </c>
      <c r="AR3" s="261" t="s">
        <v>107</v>
      </c>
      <c r="AS3" s="261" t="s">
        <v>109</v>
      </c>
      <c r="AT3" s="262" t="s">
        <v>149</v>
      </c>
      <c r="AU3" s="262" t="s">
        <v>195</v>
      </c>
      <c r="AV3" s="262" t="s">
        <v>197</v>
      </c>
      <c r="AW3" s="262" t="s">
        <v>196</v>
      </c>
      <c r="AX3" s="261" t="s">
        <v>148</v>
      </c>
      <c r="AY3" s="381"/>
    </row>
    <row r="4" spans="1:52" s="230" customFormat="1" ht="14" customHeight="1">
      <c r="A4" s="221">
        <v>1</v>
      </c>
      <c r="B4" s="222"/>
      <c r="C4" s="223" t="s">
        <v>55</v>
      </c>
      <c r="D4" s="223" t="s">
        <v>60</v>
      </c>
      <c r="E4" s="223"/>
      <c r="F4" s="223"/>
      <c r="G4" s="224"/>
      <c r="H4" s="242" t="s">
        <v>450</v>
      </c>
      <c r="I4" s="224"/>
      <c r="J4" s="224"/>
      <c r="K4" s="224"/>
      <c r="L4" s="224"/>
      <c r="M4" s="224"/>
      <c r="N4" s="225"/>
      <c r="O4" s="225"/>
      <c r="P4" s="226"/>
      <c r="Q4" s="225"/>
      <c r="R4" s="225"/>
      <c r="S4" s="226"/>
      <c r="T4" s="225"/>
      <c r="U4" s="225"/>
      <c r="V4" s="226"/>
      <c r="W4" s="225"/>
      <c r="X4" s="225"/>
      <c r="Y4" s="226"/>
      <c r="Z4" s="225"/>
      <c r="AA4" s="225"/>
      <c r="AB4" s="226"/>
      <c r="AC4" s="225"/>
      <c r="AD4" s="225"/>
      <c r="AE4" s="226"/>
      <c r="AF4" s="225"/>
      <c r="AG4" s="225"/>
      <c r="AH4" s="226"/>
      <c r="AI4" s="225"/>
      <c r="AJ4" s="225"/>
      <c r="AK4" s="226"/>
      <c r="AL4" s="225"/>
      <c r="AM4" s="225"/>
      <c r="AN4" s="226"/>
      <c r="AO4" s="225"/>
      <c r="AP4" s="225"/>
      <c r="AQ4" s="226"/>
      <c r="AR4" s="226"/>
      <c r="AS4" s="226"/>
      <c r="AT4" s="226"/>
      <c r="AU4" s="226"/>
      <c r="AV4" s="226"/>
      <c r="AW4" s="226"/>
      <c r="AX4" s="227"/>
      <c r="AY4" s="228"/>
      <c r="AZ4" s="229"/>
    </row>
    <row r="5" spans="1:52" s="230" customFormat="1" ht="14" customHeight="1">
      <c r="A5" s="221">
        <v>2</v>
      </c>
      <c r="B5" s="222"/>
      <c r="C5" s="223" t="s">
        <v>56</v>
      </c>
      <c r="D5" s="223" t="s">
        <v>60</v>
      </c>
      <c r="E5" s="223"/>
      <c r="F5" s="223"/>
      <c r="G5" s="224"/>
      <c r="H5" s="242" t="s">
        <v>450</v>
      </c>
      <c r="I5" s="224"/>
      <c r="J5" s="224"/>
      <c r="K5" s="224"/>
      <c r="L5" s="224"/>
      <c r="M5" s="224"/>
      <c r="N5" s="225"/>
      <c r="O5" s="225"/>
      <c r="P5" s="226"/>
      <c r="Q5" s="225"/>
      <c r="R5" s="225"/>
      <c r="S5" s="226"/>
      <c r="T5" s="225"/>
      <c r="U5" s="225"/>
      <c r="V5" s="226"/>
      <c r="W5" s="225"/>
      <c r="X5" s="225"/>
      <c r="Y5" s="226"/>
      <c r="Z5" s="225"/>
      <c r="AA5" s="225"/>
      <c r="AB5" s="226"/>
      <c r="AC5" s="225"/>
      <c r="AD5" s="225"/>
      <c r="AE5" s="226"/>
      <c r="AF5" s="225"/>
      <c r="AG5" s="225"/>
      <c r="AH5" s="226"/>
      <c r="AI5" s="225"/>
      <c r="AJ5" s="225"/>
      <c r="AK5" s="226"/>
      <c r="AL5" s="225"/>
      <c r="AM5" s="225"/>
      <c r="AN5" s="226"/>
      <c r="AO5" s="225"/>
      <c r="AP5" s="225"/>
      <c r="AQ5" s="226"/>
      <c r="AR5" s="226"/>
      <c r="AS5" s="226"/>
      <c r="AT5" s="226"/>
      <c r="AU5" s="226"/>
      <c r="AV5" s="226"/>
      <c r="AW5" s="226"/>
      <c r="AX5" s="227"/>
      <c r="AY5" s="228"/>
    </row>
    <row r="6" spans="1:52" s="230" customFormat="1" ht="14" customHeight="1">
      <c r="A6" s="221">
        <v>3</v>
      </c>
      <c r="B6" s="222"/>
      <c r="C6" s="223" t="s">
        <v>57</v>
      </c>
      <c r="D6" s="223" t="s">
        <v>61</v>
      </c>
      <c r="E6" s="223"/>
      <c r="F6" s="223"/>
      <c r="G6" s="224"/>
      <c r="H6" s="224"/>
      <c r="I6" s="224"/>
      <c r="J6" s="224"/>
      <c r="K6" s="224"/>
      <c r="L6" s="224"/>
      <c r="M6" s="224"/>
      <c r="N6" s="225"/>
      <c r="O6" s="225"/>
      <c r="P6" s="226"/>
      <c r="Q6" s="225"/>
      <c r="R6" s="225"/>
      <c r="S6" s="226"/>
      <c r="T6" s="225"/>
      <c r="U6" s="225"/>
      <c r="V6" s="226"/>
      <c r="W6" s="225"/>
      <c r="X6" s="225"/>
      <c r="Y6" s="226"/>
      <c r="Z6" s="225"/>
      <c r="AA6" s="225"/>
      <c r="AB6" s="226"/>
      <c r="AC6" s="225"/>
      <c r="AD6" s="225"/>
      <c r="AE6" s="226"/>
      <c r="AF6" s="225"/>
      <c r="AG6" s="225"/>
      <c r="AH6" s="226"/>
      <c r="AI6" s="225"/>
      <c r="AJ6" s="225"/>
      <c r="AK6" s="226"/>
      <c r="AL6" s="225"/>
      <c r="AM6" s="225"/>
      <c r="AN6" s="226"/>
      <c r="AO6" s="225"/>
      <c r="AP6" s="225"/>
      <c r="AQ6" s="226"/>
      <c r="AR6" s="226"/>
      <c r="AS6" s="226"/>
      <c r="AT6" s="226"/>
      <c r="AU6" s="226"/>
      <c r="AV6" s="226"/>
      <c r="AW6" s="226"/>
      <c r="AX6" s="227"/>
      <c r="AY6" s="228"/>
    </row>
    <row r="7" spans="1:52" s="230" customFormat="1" ht="14" customHeight="1">
      <c r="A7" s="221">
        <v>4</v>
      </c>
      <c r="B7" s="222"/>
      <c r="C7" s="223" t="s">
        <v>58</v>
      </c>
      <c r="D7" s="223" t="s">
        <v>62</v>
      </c>
      <c r="E7" s="223"/>
      <c r="F7" s="223"/>
      <c r="G7" s="224"/>
      <c r="H7" s="224"/>
      <c r="I7" s="224"/>
      <c r="J7" s="224"/>
      <c r="K7" s="224"/>
      <c r="L7" s="224"/>
      <c r="M7" s="224"/>
      <c r="N7" s="225"/>
      <c r="O7" s="225"/>
      <c r="P7" s="226"/>
      <c r="Q7" s="225"/>
      <c r="R7" s="225"/>
      <c r="S7" s="226"/>
      <c r="T7" s="225"/>
      <c r="U7" s="225"/>
      <c r="V7" s="226"/>
      <c r="W7" s="225"/>
      <c r="X7" s="225"/>
      <c r="Y7" s="226"/>
      <c r="Z7" s="225"/>
      <c r="AA7" s="225"/>
      <c r="AB7" s="226"/>
      <c r="AC7" s="225"/>
      <c r="AD7" s="225"/>
      <c r="AE7" s="226"/>
      <c r="AF7" s="225"/>
      <c r="AG7" s="225"/>
      <c r="AH7" s="226"/>
      <c r="AI7" s="225"/>
      <c r="AJ7" s="225"/>
      <c r="AK7" s="226"/>
      <c r="AL7" s="225"/>
      <c r="AM7" s="225"/>
      <c r="AN7" s="226"/>
      <c r="AO7" s="225"/>
      <c r="AP7" s="225"/>
      <c r="AQ7" s="226"/>
      <c r="AR7" s="226"/>
      <c r="AS7" s="226"/>
      <c r="AT7" s="226"/>
      <c r="AU7" s="226"/>
      <c r="AV7" s="226"/>
      <c r="AW7" s="226"/>
      <c r="AX7" s="227"/>
      <c r="AY7" s="228"/>
    </row>
    <row r="8" spans="1:52" s="230" customFormat="1" ht="14" customHeight="1">
      <c r="A8" s="221">
        <v>5</v>
      </c>
      <c r="B8" s="222"/>
      <c r="C8" s="223" t="s">
        <v>59</v>
      </c>
      <c r="D8" s="223" t="s">
        <v>63</v>
      </c>
      <c r="E8" s="223"/>
      <c r="F8" s="223"/>
      <c r="G8" s="224"/>
      <c r="H8" s="224"/>
      <c r="I8" s="224"/>
      <c r="J8" s="224"/>
      <c r="K8" s="224"/>
      <c r="L8" s="224"/>
      <c r="M8" s="224"/>
      <c r="N8" s="225"/>
      <c r="O8" s="225"/>
      <c r="P8" s="226"/>
      <c r="Q8" s="225"/>
      <c r="R8" s="225"/>
      <c r="S8" s="226"/>
      <c r="T8" s="225"/>
      <c r="U8" s="225"/>
      <c r="V8" s="226"/>
      <c r="W8" s="225"/>
      <c r="X8" s="225"/>
      <c r="Y8" s="226"/>
      <c r="Z8" s="225"/>
      <c r="AA8" s="225"/>
      <c r="AB8" s="226"/>
      <c r="AC8" s="225"/>
      <c r="AD8" s="225"/>
      <c r="AE8" s="226"/>
      <c r="AF8" s="225"/>
      <c r="AG8" s="225"/>
      <c r="AH8" s="226"/>
      <c r="AI8" s="225"/>
      <c r="AJ8" s="225"/>
      <c r="AK8" s="226"/>
      <c r="AL8" s="225"/>
      <c r="AM8" s="225"/>
      <c r="AN8" s="226"/>
      <c r="AO8" s="225"/>
      <c r="AP8" s="225"/>
      <c r="AQ8" s="226"/>
      <c r="AR8" s="226"/>
      <c r="AS8" s="226"/>
      <c r="AT8" s="226"/>
      <c r="AU8" s="226"/>
      <c r="AV8" s="226"/>
      <c r="AW8" s="226"/>
      <c r="AX8" s="227"/>
      <c r="AY8" s="228"/>
    </row>
    <row r="9" spans="1:52" s="234" customFormat="1" ht="14" customHeight="1">
      <c r="A9" s="290" t="s">
        <v>150</v>
      </c>
      <c r="B9" s="290"/>
      <c r="C9" s="290"/>
      <c r="D9" s="290"/>
      <c r="E9" s="286"/>
      <c r="F9" s="286"/>
      <c r="G9" s="263"/>
      <c r="H9" s="263"/>
      <c r="I9" s="263"/>
      <c r="J9" s="263"/>
      <c r="K9" s="263"/>
      <c r="L9" s="263"/>
      <c r="M9" s="263"/>
      <c r="N9" s="264"/>
      <c r="O9" s="264"/>
      <c r="P9" s="265"/>
      <c r="Q9" s="264"/>
      <c r="R9" s="264"/>
      <c r="S9" s="265"/>
      <c r="T9" s="264"/>
      <c r="U9" s="264"/>
      <c r="V9" s="265"/>
      <c r="W9" s="264"/>
      <c r="X9" s="264"/>
      <c r="Y9" s="264"/>
      <c r="Z9" s="264"/>
      <c r="AA9" s="264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4"/>
      <c r="AO9" s="264"/>
      <c r="AP9" s="264"/>
      <c r="AQ9" s="264"/>
      <c r="AR9" s="264"/>
      <c r="AS9" s="264"/>
      <c r="AT9" s="264"/>
      <c r="AU9" s="264"/>
      <c r="AV9" s="264"/>
      <c r="AW9" s="264"/>
      <c r="AX9" s="266"/>
      <c r="AY9" s="267"/>
      <c r="AZ9" s="233"/>
    </row>
    <row r="10" spans="1:52" s="230" customFormat="1" ht="14" customHeight="1">
      <c r="A10" s="235">
        <v>2</v>
      </c>
      <c r="B10" s="235"/>
      <c r="C10" s="239" t="s">
        <v>65</v>
      </c>
      <c r="D10" s="239" t="s">
        <v>66</v>
      </c>
      <c r="E10" s="239"/>
      <c r="F10" s="239"/>
      <c r="G10" s="224"/>
      <c r="H10" s="224"/>
      <c r="I10" s="224"/>
      <c r="J10" s="224"/>
      <c r="K10" s="224"/>
      <c r="L10" s="224"/>
      <c r="M10" s="224"/>
      <c r="N10" s="225"/>
      <c r="O10" s="225"/>
      <c r="P10" s="226"/>
      <c r="Q10" s="225"/>
      <c r="R10" s="225"/>
      <c r="S10" s="226"/>
      <c r="T10" s="225"/>
      <c r="U10" s="225"/>
      <c r="V10" s="226"/>
      <c r="W10" s="225"/>
      <c r="X10" s="225"/>
      <c r="Y10" s="226"/>
      <c r="Z10" s="225"/>
      <c r="AA10" s="225"/>
      <c r="AB10" s="226"/>
      <c r="AC10" s="225"/>
      <c r="AD10" s="225"/>
      <c r="AE10" s="226"/>
      <c r="AF10" s="225"/>
      <c r="AG10" s="225"/>
      <c r="AH10" s="226"/>
      <c r="AI10" s="225"/>
      <c r="AJ10" s="225"/>
      <c r="AK10" s="226"/>
      <c r="AL10" s="225"/>
      <c r="AM10" s="225"/>
      <c r="AN10" s="226"/>
      <c r="AO10" s="225"/>
      <c r="AP10" s="225"/>
      <c r="AQ10" s="226"/>
      <c r="AR10" s="226"/>
      <c r="AS10" s="226"/>
      <c r="AT10" s="226"/>
      <c r="AU10" s="226"/>
      <c r="AV10" s="226"/>
      <c r="AW10" s="226"/>
      <c r="AX10" s="237"/>
      <c r="AY10" s="238"/>
    </row>
    <row r="11" spans="1:52" s="230" customFormat="1" ht="14" customHeight="1">
      <c r="A11" s="235">
        <v>3</v>
      </c>
      <c r="B11" s="235"/>
      <c r="C11" s="236" t="s">
        <v>67</v>
      </c>
      <c r="D11" s="236" t="s">
        <v>68</v>
      </c>
      <c r="E11" s="236"/>
      <c r="F11" s="236"/>
      <c r="G11" s="224"/>
      <c r="H11" s="224"/>
      <c r="I11" s="224"/>
      <c r="J11" s="224"/>
      <c r="K11" s="224"/>
      <c r="L11" s="224"/>
      <c r="M11" s="224"/>
      <c r="N11" s="225"/>
      <c r="O11" s="225"/>
      <c r="P11" s="226"/>
      <c r="Q11" s="225"/>
      <c r="R11" s="225"/>
      <c r="S11" s="226"/>
      <c r="T11" s="225"/>
      <c r="U11" s="225"/>
      <c r="V11" s="226"/>
      <c r="W11" s="225"/>
      <c r="X11" s="225"/>
      <c r="Y11" s="226"/>
      <c r="Z11" s="225"/>
      <c r="AA11" s="225"/>
      <c r="AB11" s="226"/>
      <c r="AC11" s="225"/>
      <c r="AD11" s="225"/>
      <c r="AE11" s="226"/>
      <c r="AF11" s="225"/>
      <c r="AG11" s="225"/>
      <c r="AH11" s="226"/>
      <c r="AI11" s="225"/>
      <c r="AJ11" s="225"/>
      <c r="AK11" s="226"/>
      <c r="AL11" s="225"/>
      <c r="AM11" s="225"/>
      <c r="AN11" s="226"/>
      <c r="AO11" s="225"/>
      <c r="AP11" s="225"/>
      <c r="AQ11" s="226"/>
      <c r="AR11" s="226"/>
      <c r="AS11" s="226"/>
      <c r="AT11" s="226"/>
      <c r="AU11" s="226"/>
      <c r="AV11" s="226"/>
      <c r="AW11" s="226"/>
      <c r="AX11" s="237"/>
      <c r="AY11" s="238"/>
    </row>
    <row r="12" spans="1:52" s="230" customFormat="1" ht="14" customHeight="1">
      <c r="A12" s="235">
        <v>4</v>
      </c>
      <c r="B12" s="235"/>
      <c r="C12" s="236" t="s">
        <v>69</v>
      </c>
      <c r="D12" s="236" t="s">
        <v>70</v>
      </c>
      <c r="E12" s="236"/>
      <c r="F12" s="236"/>
      <c r="G12" s="224"/>
      <c r="H12" s="224"/>
      <c r="I12" s="224"/>
      <c r="J12" s="224"/>
      <c r="K12" s="224"/>
      <c r="L12" s="224"/>
      <c r="M12" s="224"/>
      <c r="N12" s="225"/>
      <c r="O12" s="225"/>
      <c r="P12" s="226"/>
      <c r="Q12" s="225"/>
      <c r="R12" s="225"/>
      <c r="S12" s="226"/>
      <c r="T12" s="225"/>
      <c r="U12" s="225"/>
      <c r="V12" s="226"/>
      <c r="W12" s="225"/>
      <c r="X12" s="225"/>
      <c r="Y12" s="226"/>
      <c r="Z12" s="225"/>
      <c r="AA12" s="225"/>
      <c r="AB12" s="226"/>
      <c r="AC12" s="225"/>
      <c r="AD12" s="225"/>
      <c r="AE12" s="226"/>
      <c r="AF12" s="225"/>
      <c r="AG12" s="225"/>
      <c r="AH12" s="226"/>
      <c r="AI12" s="225"/>
      <c r="AJ12" s="225"/>
      <c r="AK12" s="226"/>
      <c r="AL12" s="225"/>
      <c r="AM12" s="225"/>
      <c r="AN12" s="226"/>
      <c r="AO12" s="225"/>
      <c r="AP12" s="225"/>
      <c r="AQ12" s="226"/>
      <c r="AR12" s="226"/>
      <c r="AS12" s="226"/>
      <c r="AT12" s="226"/>
      <c r="AU12" s="226"/>
      <c r="AV12" s="226"/>
      <c r="AW12" s="226"/>
      <c r="AX12" s="237"/>
      <c r="AY12" s="238"/>
    </row>
    <row r="13" spans="1:52" s="230" customFormat="1" ht="14" customHeight="1">
      <c r="A13" s="235">
        <v>5</v>
      </c>
      <c r="B13" s="235"/>
      <c r="C13" s="239" t="s">
        <v>71</v>
      </c>
      <c r="D13" s="239" t="s">
        <v>72</v>
      </c>
      <c r="E13" s="239"/>
      <c r="F13" s="239"/>
      <c r="G13" s="224"/>
      <c r="H13" s="224"/>
      <c r="I13" s="224"/>
      <c r="J13" s="224"/>
      <c r="K13" s="224"/>
      <c r="L13" s="224"/>
      <c r="M13" s="224"/>
      <c r="N13" s="225"/>
      <c r="O13" s="225"/>
      <c r="P13" s="226"/>
      <c r="Q13" s="225"/>
      <c r="R13" s="225"/>
      <c r="S13" s="226"/>
      <c r="T13" s="225"/>
      <c r="U13" s="225"/>
      <c r="V13" s="226"/>
      <c r="W13" s="225"/>
      <c r="X13" s="225"/>
      <c r="Y13" s="226"/>
      <c r="Z13" s="225"/>
      <c r="AA13" s="225"/>
      <c r="AB13" s="226"/>
      <c r="AC13" s="225"/>
      <c r="AD13" s="225"/>
      <c r="AE13" s="226"/>
      <c r="AF13" s="225"/>
      <c r="AG13" s="225"/>
      <c r="AH13" s="226"/>
      <c r="AI13" s="225"/>
      <c r="AJ13" s="225"/>
      <c r="AK13" s="226"/>
      <c r="AL13" s="225"/>
      <c r="AM13" s="225"/>
      <c r="AN13" s="226"/>
      <c r="AO13" s="225"/>
      <c r="AP13" s="225"/>
      <c r="AQ13" s="226"/>
      <c r="AR13" s="226"/>
      <c r="AS13" s="226"/>
      <c r="AT13" s="226"/>
      <c r="AU13" s="226"/>
      <c r="AV13" s="226"/>
      <c r="AW13" s="226"/>
      <c r="AX13" s="237"/>
      <c r="AY13" s="238"/>
    </row>
    <row r="14" spans="1:52" s="230" customFormat="1" ht="14" customHeight="1">
      <c r="A14" s="287" t="s">
        <v>151</v>
      </c>
      <c r="B14" s="263"/>
      <c r="C14" s="263"/>
      <c r="D14" s="263"/>
      <c r="E14" s="263"/>
      <c r="F14" s="263"/>
      <c r="G14" s="263"/>
      <c r="H14" s="268"/>
      <c r="I14" s="268"/>
      <c r="J14" s="268"/>
      <c r="K14" s="268"/>
      <c r="L14" s="268"/>
      <c r="M14" s="268"/>
      <c r="N14" s="264"/>
      <c r="O14" s="264"/>
      <c r="P14" s="265"/>
      <c r="Q14" s="264"/>
      <c r="R14" s="264"/>
      <c r="S14" s="265"/>
      <c r="T14" s="264"/>
      <c r="U14" s="264"/>
      <c r="V14" s="265"/>
      <c r="W14" s="264"/>
      <c r="X14" s="264"/>
      <c r="Y14" s="269"/>
      <c r="Z14" s="264"/>
      <c r="AA14" s="264"/>
      <c r="AB14" s="269"/>
      <c r="AC14" s="264"/>
      <c r="AD14" s="264"/>
      <c r="AE14" s="269"/>
      <c r="AF14" s="264"/>
      <c r="AG14" s="264"/>
      <c r="AH14" s="269"/>
      <c r="AI14" s="264"/>
      <c r="AJ14" s="264"/>
      <c r="AK14" s="269"/>
      <c r="AL14" s="264"/>
      <c r="AM14" s="264"/>
      <c r="AN14" s="269"/>
      <c r="AO14" s="264"/>
      <c r="AP14" s="264"/>
      <c r="AQ14" s="269"/>
      <c r="AR14" s="269"/>
      <c r="AS14" s="269"/>
      <c r="AT14" s="269"/>
      <c r="AU14" s="269"/>
      <c r="AV14" s="269"/>
      <c r="AW14" s="269"/>
      <c r="AX14" s="264"/>
      <c r="AY14" s="264"/>
    </row>
    <row r="15" spans="1:52" s="230" customFormat="1" ht="14" customHeight="1">
      <c r="A15" s="235">
        <v>1</v>
      </c>
      <c r="B15" s="235"/>
      <c r="C15" s="240" t="s">
        <v>152</v>
      </c>
      <c r="D15" s="241" t="s">
        <v>332</v>
      </c>
      <c r="E15" s="241"/>
      <c r="F15" s="241"/>
      <c r="G15" s="242"/>
      <c r="H15" s="242"/>
      <c r="I15" s="242"/>
      <c r="J15" s="242"/>
      <c r="K15" s="242"/>
      <c r="L15" s="242"/>
      <c r="M15" s="242"/>
      <c r="N15" s="225"/>
      <c r="O15" s="225"/>
      <c r="P15" s="226"/>
      <c r="Q15" s="225"/>
      <c r="R15" s="225"/>
      <c r="S15" s="226"/>
      <c r="T15" s="225"/>
      <c r="U15" s="225"/>
      <c r="V15" s="226"/>
      <c r="W15" s="225"/>
      <c r="X15" s="225"/>
      <c r="Y15" s="243"/>
      <c r="Z15" s="225"/>
      <c r="AA15" s="225"/>
      <c r="AB15" s="226"/>
      <c r="AC15" s="225"/>
      <c r="AD15" s="225"/>
      <c r="AE15" s="226"/>
      <c r="AF15" s="225"/>
      <c r="AG15" s="225"/>
      <c r="AH15" s="226"/>
      <c r="AI15" s="225"/>
      <c r="AJ15" s="225"/>
      <c r="AK15" s="226"/>
      <c r="AL15" s="225"/>
      <c r="AM15" s="225"/>
      <c r="AN15" s="226"/>
      <c r="AO15" s="225"/>
      <c r="AP15" s="225"/>
      <c r="AQ15" s="226"/>
      <c r="AR15" s="226"/>
      <c r="AS15" s="226"/>
      <c r="AT15" s="226"/>
      <c r="AU15" s="226"/>
      <c r="AV15" s="226"/>
      <c r="AW15" s="226"/>
      <c r="AX15" s="244"/>
      <c r="AY15" s="245"/>
    </row>
    <row r="16" spans="1:52" s="230" customFormat="1" ht="14" customHeight="1">
      <c r="A16" s="235">
        <v>2</v>
      </c>
      <c r="B16" s="235"/>
      <c r="C16" s="240" t="s">
        <v>153</v>
      </c>
      <c r="D16" s="241" t="s">
        <v>331</v>
      </c>
      <c r="E16" s="241" t="s">
        <v>171</v>
      </c>
      <c r="F16" s="241" t="s">
        <v>312</v>
      </c>
      <c r="G16" s="242"/>
      <c r="H16" s="242"/>
      <c r="I16" s="242"/>
      <c r="J16" s="242"/>
      <c r="K16" s="242"/>
      <c r="L16" s="242"/>
      <c r="M16" s="242"/>
      <c r="N16" s="225"/>
      <c r="O16" s="225"/>
      <c r="P16" s="226"/>
      <c r="Q16" s="225"/>
      <c r="R16" s="225"/>
      <c r="S16" s="226"/>
      <c r="T16" s="225"/>
      <c r="U16" s="225"/>
      <c r="V16" s="226"/>
      <c r="W16" s="225"/>
      <c r="X16" s="225"/>
      <c r="Y16" s="243"/>
      <c r="Z16" s="225"/>
      <c r="AA16" s="225"/>
      <c r="AB16" s="226"/>
      <c r="AC16" s="225"/>
      <c r="AD16" s="225"/>
      <c r="AE16" s="226"/>
      <c r="AF16" s="225"/>
      <c r="AG16" s="225"/>
      <c r="AH16" s="226"/>
      <c r="AI16" s="225"/>
      <c r="AJ16" s="225"/>
      <c r="AK16" s="226"/>
      <c r="AL16" s="225"/>
      <c r="AM16" s="225"/>
      <c r="AN16" s="226"/>
      <c r="AO16" s="225"/>
      <c r="AP16" s="225"/>
      <c r="AQ16" s="226"/>
      <c r="AR16" s="226"/>
      <c r="AS16" s="226"/>
      <c r="AT16" s="226"/>
      <c r="AU16" s="226"/>
      <c r="AV16" s="226"/>
      <c r="AW16" s="226"/>
      <c r="AX16" s="244"/>
      <c r="AY16" s="245"/>
    </row>
    <row r="17" spans="1:51" s="230" customFormat="1" ht="14" customHeight="1">
      <c r="A17" s="235"/>
      <c r="B17" s="235"/>
      <c r="C17" s="71" t="s">
        <v>126</v>
      </c>
      <c r="D17" s="246" t="s">
        <v>159</v>
      </c>
      <c r="E17" s="241"/>
      <c r="F17" s="241"/>
      <c r="G17" s="242"/>
      <c r="H17" s="242"/>
      <c r="I17" s="242"/>
      <c r="J17" s="242"/>
      <c r="K17" s="242"/>
      <c r="L17" s="242"/>
      <c r="M17" s="242"/>
      <c r="N17" s="225"/>
      <c r="O17" s="225"/>
      <c r="P17" s="226"/>
      <c r="Q17" s="225"/>
      <c r="R17" s="225"/>
      <c r="S17" s="226"/>
      <c r="T17" s="225"/>
      <c r="U17" s="225"/>
      <c r="V17" s="226"/>
      <c r="W17" s="225"/>
      <c r="X17" s="225"/>
      <c r="Y17" s="243"/>
      <c r="Z17" s="225"/>
      <c r="AA17" s="225"/>
      <c r="AB17" s="226"/>
      <c r="AC17" s="225"/>
      <c r="AD17" s="225"/>
      <c r="AE17" s="226"/>
      <c r="AF17" s="225"/>
      <c r="AG17" s="225"/>
      <c r="AH17" s="226"/>
      <c r="AI17" s="225"/>
      <c r="AJ17" s="225"/>
      <c r="AK17" s="226"/>
      <c r="AL17" s="225"/>
      <c r="AM17" s="225"/>
      <c r="AN17" s="226"/>
      <c r="AO17" s="225"/>
      <c r="AP17" s="225"/>
      <c r="AQ17" s="226"/>
      <c r="AR17" s="226"/>
      <c r="AS17" s="226"/>
      <c r="AT17" s="226"/>
      <c r="AU17" s="226"/>
      <c r="AV17" s="226"/>
      <c r="AW17" s="226"/>
      <c r="AX17" s="244"/>
      <c r="AY17" s="245"/>
    </row>
    <row r="18" spans="1:51" ht="15">
      <c r="C18" s="71" t="s">
        <v>124</v>
      </c>
      <c r="D18" s="246" t="s">
        <v>160</v>
      </c>
    </row>
    <row r="19" spans="1:51" s="230" customFormat="1" ht="14" customHeight="1">
      <c r="A19" s="287" t="s">
        <v>333</v>
      </c>
      <c r="B19" s="263"/>
      <c r="C19" s="263"/>
      <c r="D19" s="263"/>
      <c r="E19" s="263"/>
      <c r="F19" s="263"/>
      <c r="G19" s="263"/>
      <c r="H19" s="268"/>
      <c r="I19" s="268"/>
      <c r="J19" s="268"/>
      <c r="K19" s="268"/>
      <c r="L19" s="268"/>
      <c r="M19" s="268"/>
      <c r="N19" s="264"/>
      <c r="O19" s="264"/>
      <c r="P19" s="265"/>
      <c r="Q19" s="264"/>
      <c r="R19" s="264"/>
      <c r="S19" s="265"/>
      <c r="T19" s="264"/>
      <c r="U19" s="264"/>
      <c r="V19" s="265"/>
      <c r="W19" s="264"/>
      <c r="X19" s="264"/>
      <c r="Y19" s="269"/>
      <c r="Z19" s="264"/>
      <c r="AA19" s="264"/>
      <c r="AB19" s="269"/>
      <c r="AC19" s="264"/>
      <c r="AD19" s="264"/>
      <c r="AE19" s="269"/>
      <c r="AF19" s="264"/>
      <c r="AG19" s="264"/>
      <c r="AH19" s="269"/>
      <c r="AI19" s="264"/>
      <c r="AJ19" s="264"/>
      <c r="AK19" s="269"/>
      <c r="AL19" s="264"/>
      <c r="AM19" s="264"/>
      <c r="AN19" s="269"/>
      <c r="AO19" s="264"/>
      <c r="AP19" s="264"/>
      <c r="AQ19" s="269"/>
      <c r="AR19" s="269"/>
      <c r="AS19" s="269"/>
      <c r="AT19" s="269"/>
      <c r="AU19" s="269"/>
      <c r="AV19" s="269"/>
      <c r="AW19" s="269"/>
      <c r="AX19" s="264"/>
      <c r="AY19" s="264"/>
    </row>
    <row r="20" spans="1:51" s="230" customFormat="1" ht="14" customHeight="1">
      <c r="A20" s="235">
        <v>1</v>
      </c>
      <c r="B20" s="235"/>
      <c r="C20" s="240"/>
      <c r="D20" s="246" t="s">
        <v>123</v>
      </c>
      <c r="E20" s="246"/>
      <c r="F20" s="241" t="s">
        <v>312</v>
      </c>
      <c r="G20" s="242"/>
      <c r="H20" s="242"/>
      <c r="I20" s="242"/>
      <c r="J20" s="242"/>
      <c r="K20" s="242"/>
      <c r="L20" s="242"/>
      <c r="M20" s="242"/>
      <c r="N20" s="225"/>
      <c r="O20" s="225"/>
      <c r="P20" s="226"/>
      <c r="Q20" s="225"/>
      <c r="R20" s="225"/>
      <c r="S20" s="226"/>
      <c r="T20" s="225"/>
      <c r="U20" s="225"/>
      <c r="V20" s="226"/>
      <c r="W20" s="225"/>
      <c r="X20" s="225"/>
      <c r="Y20" s="243"/>
      <c r="Z20" s="225"/>
      <c r="AA20" s="225"/>
      <c r="AB20" s="226"/>
      <c r="AC20" s="225"/>
      <c r="AD20" s="225"/>
      <c r="AE20" s="226"/>
      <c r="AF20" s="225"/>
      <c r="AG20" s="225"/>
      <c r="AH20" s="226"/>
      <c r="AI20" s="225"/>
      <c r="AJ20" s="225"/>
      <c r="AK20" s="226"/>
      <c r="AL20" s="225"/>
      <c r="AM20" s="225"/>
      <c r="AN20" s="226"/>
      <c r="AO20" s="225"/>
      <c r="AP20" s="225"/>
      <c r="AQ20" s="226"/>
      <c r="AR20" s="226"/>
      <c r="AS20" s="226"/>
      <c r="AT20" s="226"/>
      <c r="AU20" s="226"/>
      <c r="AV20" s="226"/>
      <c r="AW20" s="226"/>
      <c r="AX20" s="244"/>
      <c r="AY20" s="239"/>
    </row>
    <row r="21" spans="1:51" s="230" customFormat="1" ht="14" customHeight="1">
      <c r="A21" s="235">
        <v>2</v>
      </c>
      <c r="B21" s="235"/>
      <c r="C21" s="247"/>
      <c r="D21" s="71"/>
      <c r="E21" s="71"/>
      <c r="F21" s="71"/>
      <c r="G21" s="242"/>
      <c r="H21" s="242"/>
      <c r="I21" s="242"/>
      <c r="J21" s="242"/>
      <c r="K21" s="242"/>
      <c r="L21" s="242"/>
      <c r="M21" s="242"/>
      <c r="N21" s="225"/>
      <c r="O21" s="225"/>
      <c r="P21" s="226"/>
      <c r="Q21" s="225"/>
      <c r="R21" s="225"/>
      <c r="S21" s="226"/>
      <c r="T21" s="225"/>
      <c r="U21" s="225"/>
      <c r="V21" s="226"/>
      <c r="W21" s="225"/>
      <c r="X21" s="225"/>
      <c r="Y21" s="243"/>
      <c r="Z21" s="225"/>
      <c r="AA21" s="225"/>
      <c r="AB21" s="226"/>
      <c r="AC21" s="225"/>
      <c r="AD21" s="225"/>
      <c r="AE21" s="226"/>
      <c r="AF21" s="225"/>
      <c r="AG21" s="225"/>
      <c r="AH21" s="226"/>
      <c r="AI21" s="225"/>
      <c r="AJ21" s="225"/>
      <c r="AK21" s="226"/>
      <c r="AL21" s="225"/>
      <c r="AM21" s="225"/>
      <c r="AN21" s="226"/>
      <c r="AO21" s="225"/>
      <c r="AP21" s="225"/>
      <c r="AQ21" s="226"/>
      <c r="AR21" s="226"/>
      <c r="AS21" s="226"/>
      <c r="AT21" s="226"/>
      <c r="AU21" s="226"/>
      <c r="AV21" s="226"/>
      <c r="AW21" s="226"/>
      <c r="AX21" s="248"/>
      <c r="AY21" s="239"/>
    </row>
    <row r="22" spans="1:51" s="230" customFormat="1" ht="14" customHeight="1">
      <c r="A22" s="235">
        <v>3</v>
      </c>
      <c r="B22" s="235"/>
      <c r="C22" s="247"/>
      <c r="D22" s="71"/>
      <c r="E22" s="71"/>
      <c r="F22" s="71"/>
      <c r="G22" s="242"/>
      <c r="H22" s="242"/>
      <c r="I22" s="242"/>
      <c r="J22" s="242"/>
      <c r="K22" s="242"/>
      <c r="L22" s="242"/>
      <c r="M22" s="242"/>
      <c r="N22" s="225"/>
      <c r="O22" s="225"/>
      <c r="P22" s="226"/>
      <c r="Q22" s="225"/>
      <c r="R22" s="225"/>
      <c r="S22" s="226"/>
      <c r="T22" s="225"/>
      <c r="U22" s="225"/>
      <c r="V22" s="226"/>
      <c r="W22" s="225"/>
      <c r="X22" s="225"/>
      <c r="Y22" s="243"/>
      <c r="Z22" s="225"/>
      <c r="AA22" s="225"/>
      <c r="AB22" s="226"/>
      <c r="AC22" s="225"/>
      <c r="AD22" s="225"/>
      <c r="AE22" s="226"/>
      <c r="AF22" s="225"/>
      <c r="AG22" s="225"/>
      <c r="AH22" s="226"/>
      <c r="AI22" s="225"/>
      <c r="AJ22" s="225"/>
      <c r="AK22" s="226"/>
      <c r="AL22" s="225"/>
      <c r="AM22" s="225"/>
      <c r="AN22" s="226"/>
      <c r="AO22" s="225"/>
      <c r="AP22" s="225"/>
      <c r="AQ22" s="226"/>
      <c r="AR22" s="226"/>
      <c r="AS22" s="226"/>
      <c r="AT22" s="226"/>
      <c r="AU22" s="226"/>
      <c r="AV22" s="226"/>
      <c r="AW22" s="226"/>
      <c r="AX22" s="248"/>
      <c r="AY22" s="239"/>
    </row>
    <row r="23" spans="1:51" s="230" customFormat="1" ht="14" customHeight="1">
      <c r="A23" s="287" t="s">
        <v>334</v>
      </c>
      <c r="B23" s="263"/>
      <c r="C23" s="263"/>
      <c r="D23" s="263"/>
      <c r="E23" s="263"/>
      <c r="F23" s="263"/>
      <c r="G23" s="263"/>
      <c r="H23" s="268"/>
      <c r="I23" s="268"/>
      <c r="J23" s="268"/>
      <c r="K23" s="268"/>
      <c r="L23" s="268"/>
      <c r="M23" s="268"/>
      <c r="N23" s="264"/>
      <c r="O23" s="264"/>
      <c r="P23" s="265"/>
      <c r="Q23" s="264"/>
      <c r="R23" s="264"/>
      <c r="S23" s="265"/>
      <c r="T23" s="264"/>
      <c r="U23" s="264"/>
      <c r="V23" s="265"/>
      <c r="W23" s="264"/>
      <c r="X23" s="264"/>
      <c r="Y23" s="269"/>
      <c r="Z23" s="264"/>
      <c r="AA23" s="264"/>
      <c r="AB23" s="269"/>
      <c r="AC23" s="264"/>
      <c r="AD23" s="264"/>
      <c r="AE23" s="269"/>
      <c r="AF23" s="264"/>
      <c r="AG23" s="264"/>
      <c r="AH23" s="269"/>
      <c r="AI23" s="264"/>
      <c r="AJ23" s="264"/>
      <c r="AK23" s="269"/>
      <c r="AL23" s="264"/>
      <c r="AM23" s="264"/>
      <c r="AN23" s="269"/>
      <c r="AO23" s="264"/>
      <c r="AP23" s="264"/>
      <c r="AQ23" s="269"/>
      <c r="AR23" s="269"/>
      <c r="AS23" s="269"/>
      <c r="AT23" s="269"/>
      <c r="AU23" s="269"/>
      <c r="AV23" s="269"/>
      <c r="AW23" s="269"/>
      <c r="AX23" s="264"/>
      <c r="AY23" s="264"/>
    </row>
    <row r="24" spans="1:51" s="230" customFormat="1" ht="14" customHeight="1">
      <c r="A24" s="235">
        <v>1</v>
      </c>
      <c r="B24" s="235"/>
      <c r="C24" s="251" t="s">
        <v>122</v>
      </c>
      <c r="D24" s="251" t="s">
        <v>155</v>
      </c>
      <c r="E24" s="251"/>
      <c r="F24" s="251"/>
      <c r="G24" s="242"/>
      <c r="H24" s="242"/>
      <c r="I24" s="242"/>
      <c r="J24" s="242"/>
      <c r="K24" s="242"/>
      <c r="L24" s="242"/>
      <c r="M24" s="242"/>
      <c r="N24" s="225"/>
      <c r="O24" s="225"/>
      <c r="P24" s="226"/>
      <c r="Q24" s="225"/>
      <c r="R24" s="225"/>
      <c r="S24" s="226"/>
      <c r="T24" s="225"/>
      <c r="U24" s="225"/>
      <c r="V24" s="226"/>
      <c r="W24" s="225"/>
      <c r="X24" s="225"/>
      <c r="Y24" s="226"/>
      <c r="Z24" s="225"/>
      <c r="AA24" s="225"/>
      <c r="AB24" s="226"/>
      <c r="AC24" s="225"/>
      <c r="AD24" s="225"/>
      <c r="AE24" s="226"/>
      <c r="AF24" s="225"/>
      <c r="AG24" s="225"/>
      <c r="AH24" s="226"/>
      <c r="AI24" s="225"/>
      <c r="AJ24" s="225"/>
      <c r="AK24" s="226"/>
      <c r="AL24" s="225"/>
      <c r="AM24" s="225"/>
      <c r="AN24" s="226"/>
      <c r="AO24" s="225"/>
      <c r="AP24" s="225"/>
      <c r="AQ24" s="226"/>
      <c r="AR24" s="226"/>
      <c r="AS24" s="226"/>
      <c r="AT24" s="226"/>
      <c r="AU24" s="226"/>
      <c r="AV24" s="226"/>
      <c r="AW24" s="226"/>
      <c r="AX24" s="252"/>
      <c r="AY24" s="253"/>
    </row>
    <row r="25" spans="1:51" s="230" customFormat="1" ht="14" customHeight="1">
      <c r="A25" s="235">
        <v>2</v>
      </c>
      <c r="B25" s="235"/>
      <c r="C25" s="251"/>
      <c r="D25" s="251" t="s">
        <v>139</v>
      </c>
      <c r="E25" s="251"/>
      <c r="F25" s="251"/>
      <c r="G25" s="242"/>
      <c r="H25" s="242"/>
      <c r="I25" s="242"/>
      <c r="J25" s="242"/>
      <c r="K25" s="242"/>
      <c r="L25" s="242"/>
      <c r="M25" s="242"/>
      <c r="N25" s="225"/>
      <c r="O25" s="225"/>
      <c r="P25" s="226"/>
      <c r="Q25" s="225"/>
      <c r="R25" s="225"/>
      <c r="S25" s="226"/>
      <c r="T25" s="225"/>
      <c r="U25" s="225"/>
      <c r="V25" s="226"/>
      <c r="W25" s="225"/>
      <c r="X25" s="225"/>
      <c r="Y25" s="226"/>
      <c r="Z25" s="225"/>
      <c r="AA25" s="225"/>
      <c r="AB25" s="226"/>
      <c r="AC25" s="225"/>
      <c r="AD25" s="225"/>
      <c r="AE25" s="226"/>
      <c r="AF25" s="225"/>
      <c r="AG25" s="225"/>
      <c r="AH25" s="226"/>
      <c r="AI25" s="225"/>
      <c r="AJ25" s="225"/>
      <c r="AK25" s="226"/>
      <c r="AL25" s="225"/>
      <c r="AM25" s="225"/>
      <c r="AN25" s="226"/>
      <c r="AO25" s="225"/>
      <c r="AP25" s="225"/>
      <c r="AQ25" s="226"/>
      <c r="AR25" s="226"/>
      <c r="AS25" s="226"/>
      <c r="AT25" s="226"/>
      <c r="AU25" s="226"/>
      <c r="AV25" s="226"/>
      <c r="AW25" s="226"/>
      <c r="AX25" s="252"/>
      <c r="AY25" s="249"/>
    </row>
    <row r="26" spans="1:51" s="230" customFormat="1" ht="14" customHeight="1">
      <c r="A26" s="235">
        <v>3</v>
      </c>
      <c r="B26" s="254"/>
      <c r="C26" s="246" t="s">
        <v>120</v>
      </c>
      <c r="D26" s="255" t="s">
        <v>156</v>
      </c>
      <c r="E26" s="255"/>
      <c r="F26" s="255"/>
      <c r="G26" s="242"/>
      <c r="H26" s="242"/>
      <c r="I26" s="242"/>
      <c r="J26" s="242"/>
      <c r="K26" s="242"/>
      <c r="L26" s="242"/>
      <c r="M26" s="242"/>
      <c r="N26" s="225"/>
      <c r="O26" s="225"/>
      <c r="P26" s="226"/>
      <c r="Q26" s="225"/>
      <c r="R26" s="225"/>
      <c r="S26" s="226"/>
      <c r="T26" s="225"/>
      <c r="U26" s="225"/>
      <c r="V26" s="226"/>
      <c r="W26" s="225"/>
      <c r="X26" s="225"/>
      <c r="Y26" s="226"/>
      <c r="Z26" s="225"/>
      <c r="AA26" s="225"/>
      <c r="AB26" s="226"/>
      <c r="AC26" s="225"/>
      <c r="AD26" s="225"/>
      <c r="AE26" s="226"/>
      <c r="AF26" s="225"/>
      <c r="AG26" s="225"/>
      <c r="AH26" s="226"/>
      <c r="AI26" s="225"/>
      <c r="AJ26" s="225"/>
      <c r="AK26" s="226"/>
      <c r="AL26" s="225"/>
      <c r="AM26" s="225"/>
      <c r="AN26" s="226"/>
      <c r="AO26" s="225"/>
      <c r="AP26" s="225"/>
      <c r="AQ26" s="226"/>
      <c r="AR26" s="226"/>
      <c r="AS26" s="226"/>
      <c r="AT26" s="226"/>
      <c r="AU26" s="226"/>
      <c r="AV26" s="226"/>
      <c r="AW26" s="226"/>
      <c r="AX26" s="252"/>
      <c r="AY26" s="249"/>
    </row>
    <row r="27" spans="1:51" s="230" customFormat="1" ht="14" customHeight="1">
      <c r="A27" s="263" t="s">
        <v>158</v>
      </c>
      <c r="B27" s="270"/>
      <c r="C27" s="263"/>
      <c r="D27" s="275"/>
      <c r="E27" s="275"/>
      <c r="F27" s="275"/>
      <c r="G27" s="263"/>
      <c r="H27" s="263"/>
      <c r="I27" s="263"/>
      <c r="J27" s="263"/>
      <c r="K27" s="263"/>
      <c r="L27" s="263"/>
      <c r="M27" s="263"/>
      <c r="N27" s="271"/>
      <c r="O27" s="271"/>
      <c r="P27" s="265"/>
      <c r="Q27" s="271"/>
      <c r="R27" s="271"/>
      <c r="S27" s="265"/>
      <c r="T27" s="271"/>
      <c r="U27" s="271"/>
      <c r="V27" s="265"/>
      <c r="W27" s="264"/>
      <c r="X27" s="264"/>
      <c r="Y27" s="265"/>
      <c r="Z27" s="264"/>
      <c r="AA27" s="264"/>
      <c r="AB27" s="265"/>
      <c r="AC27" s="264"/>
      <c r="AD27" s="264"/>
      <c r="AE27" s="265"/>
      <c r="AF27" s="264"/>
      <c r="AG27" s="264"/>
      <c r="AH27" s="265"/>
      <c r="AI27" s="264"/>
      <c r="AJ27" s="264"/>
      <c r="AK27" s="265"/>
      <c r="AL27" s="264"/>
      <c r="AM27" s="264"/>
      <c r="AN27" s="265"/>
      <c r="AO27" s="264"/>
      <c r="AP27" s="264"/>
      <c r="AQ27" s="265"/>
      <c r="AR27" s="265"/>
      <c r="AS27" s="265"/>
      <c r="AT27" s="265"/>
      <c r="AU27" s="265"/>
      <c r="AV27" s="265"/>
      <c r="AW27" s="265"/>
      <c r="AX27" s="264">
        <f>SUM(AX24:AX26)</f>
        <v>0</v>
      </c>
      <c r="AY27" s="272"/>
    </row>
    <row r="28" spans="1:51" s="230" customFormat="1" ht="14" hidden="1" customHeight="1">
      <c r="A28" s="235"/>
      <c r="B28" s="235"/>
      <c r="C28" s="246"/>
      <c r="D28" s="241"/>
      <c r="E28" s="71"/>
      <c r="F28" s="71"/>
      <c r="G28" s="242"/>
      <c r="H28" s="242"/>
      <c r="I28" s="242"/>
      <c r="J28" s="242"/>
      <c r="K28" s="242"/>
      <c r="L28" s="242"/>
      <c r="M28" s="242"/>
      <c r="N28" s="225"/>
      <c r="O28" s="225"/>
      <c r="P28" s="226"/>
      <c r="Q28" s="225"/>
      <c r="R28" s="225"/>
      <c r="S28" s="226"/>
      <c r="T28" s="225"/>
      <c r="U28" s="225"/>
      <c r="V28" s="226"/>
      <c r="W28" s="225"/>
      <c r="X28" s="225"/>
      <c r="Y28" s="243"/>
      <c r="Z28" s="225"/>
      <c r="AA28" s="225"/>
      <c r="AB28" s="226"/>
      <c r="AC28" s="225"/>
      <c r="AD28" s="225"/>
      <c r="AE28" s="226"/>
      <c r="AF28" s="225"/>
      <c r="AG28" s="225"/>
      <c r="AH28" s="226"/>
      <c r="AI28" s="225"/>
      <c r="AJ28" s="225"/>
      <c r="AK28" s="226"/>
      <c r="AL28" s="225"/>
      <c r="AM28" s="225"/>
      <c r="AN28" s="226"/>
      <c r="AO28" s="225"/>
      <c r="AP28" s="225"/>
      <c r="AQ28" s="226"/>
      <c r="AR28" s="226"/>
      <c r="AS28" s="226"/>
      <c r="AT28" s="226"/>
      <c r="AU28" s="226"/>
      <c r="AV28" s="226"/>
      <c r="AW28" s="226"/>
      <c r="AX28" s="252"/>
      <c r="AY28" s="239"/>
    </row>
    <row r="29" spans="1:51" s="230" customFormat="1" ht="14" hidden="1" customHeight="1">
      <c r="A29" s="235"/>
      <c r="B29" s="235"/>
      <c r="C29" s="246"/>
      <c r="D29" s="241"/>
      <c r="E29" s="71"/>
      <c r="F29" s="71"/>
      <c r="G29" s="242"/>
      <c r="H29" s="242"/>
      <c r="I29" s="242"/>
      <c r="J29" s="242"/>
      <c r="K29" s="242"/>
      <c r="L29" s="242"/>
      <c r="M29" s="242"/>
      <c r="N29" s="225"/>
      <c r="O29" s="225"/>
      <c r="P29" s="226"/>
      <c r="Q29" s="225"/>
      <c r="R29" s="225"/>
      <c r="S29" s="226"/>
      <c r="T29" s="225"/>
      <c r="U29" s="225"/>
      <c r="V29" s="226"/>
      <c r="W29" s="225"/>
      <c r="X29" s="225"/>
      <c r="Y29" s="243"/>
      <c r="Z29" s="225"/>
      <c r="AA29" s="225"/>
      <c r="AB29" s="226"/>
      <c r="AC29" s="225"/>
      <c r="AD29" s="225"/>
      <c r="AE29" s="226"/>
      <c r="AF29" s="225"/>
      <c r="AG29" s="225"/>
      <c r="AH29" s="226"/>
      <c r="AI29" s="225"/>
      <c r="AJ29" s="225"/>
      <c r="AK29" s="226"/>
      <c r="AL29" s="225"/>
      <c r="AM29" s="225"/>
      <c r="AN29" s="226"/>
      <c r="AO29" s="225"/>
      <c r="AP29" s="225"/>
      <c r="AQ29" s="226"/>
      <c r="AR29" s="226"/>
      <c r="AS29" s="226"/>
      <c r="AT29" s="226"/>
      <c r="AU29" s="226"/>
      <c r="AV29" s="226"/>
      <c r="AW29" s="226"/>
      <c r="AX29" s="252"/>
      <c r="AY29" s="239"/>
    </row>
    <row r="30" spans="1:51" s="230" customFormat="1" ht="14" customHeight="1">
      <c r="A30" s="263" t="s">
        <v>335</v>
      </c>
      <c r="B30" s="273"/>
      <c r="C30" s="274"/>
      <c r="D30" s="275"/>
      <c r="E30" s="276"/>
      <c r="F30" s="276"/>
      <c r="G30" s="277"/>
      <c r="H30" s="277"/>
      <c r="I30" s="277"/>
      <c r="J30" s="277"/>
      <c r="K30" s="277"/>
      <c r="L30" s="277"/>
      <c r="M30" s="277"/>
      <c r="N30" s="278"/>
      <c r="O30" s="278"/>
      <c r="P30" s="279"/>
      <c r="Q30" s="278"/>
      <c r="R30" s="278"/>
      <c r="S30" s="279"/>
      <c r="T30" s="278"/>
      <c r="U30" s="278"/>
      <c r="V30" s="279"/>
      <c r="W30" s="278"/>
      <c r="X30" s="278"/>
      <c r="Y30" s="280"/>
      <c r="Z30" s="278"/>
      <c r="AA30" s="278"/>
      <c r="AB30" s="279"/>
      <c r="AC30" s="278"/>
      <c r="AD30" s="278"/>
      <c r="AE30" s="279"/>
      <c r="AF30" s="278"/>
      <c r="AG30" s="278"/>
      <c r="AH30" s="279"/>
      <c r="AI30" s="278"/>
      <c r="AJ30" s="278"/>
      <c r="AK30" s="279"/>
      <c r="AL30" s="278"/>
      <c r="AM30" s="278"/>
      <c r="AN30" s="279"/>
      <c r="AO30" s="278"/>
      <c r="AP30" s="278"/>
      <c r="AQ30" s="279"/>
      <c r="AR30" s="279"/>
      <c r="AS30" s="279"/>
      <c r="AT30" s="279"/>
      <c r="AU30" s="279"/>
      <c r="AV30" s="279"/>
      <c r="AW30" s="279"/>
      <c r="AX30" s="281"/>
      <c r="AY30" s="282"/>
    </row>
    <row r="31" spans="1:51" s="230" customFormat="1" ht="14" hidden="1" customHeight="1">
      <c r="A31" s="235"/>
      <c r="B31" s="235"/>
      <c r="C31" s="246"/>
      <c r="D31" s="71"/>
      <c r="E31" s="71"/>
      <c r="F31" s="71"/>
      <c r="G31" s="242"/>
      <c r="H31" s="242"/>
      <c r="I31" s="242"/>
      <c r="J31" s="242"/>
      <c r="K31" s="242"/>
      <c r="L31" s="242"/>
      <c r="M31" s="242"/>
      <c r="N31" s="225"/>
      <c r="O31" s="225"/>
      <c r="P31" s="226"/>
      <c r="Q31" s="225"/>
      <c r="R31" s="225"/>
      <c r="S31" s="226"/>
      <c r="T31" s="225"/>
      <c r="U31" s="225"/>
      <c r="V31" s="226"/>
      <c r="W31" s="225"/>
      <c r="X31" s="225"/>
      <c r="Y31" s="243"/>
      <c r="Z31" s="225"/>
      <c r="AA31" s="225"/>
      <c r="AB31" s="226"/>
      <c r="AC31" s="225"/>
      <c r="AD31" s="225"/>
      <c r="AE31" s="226"/>
      <c r="AF31" s="225"/>
      <c r="AG31" s="225"/>
      <c r="AH31" s="226"/>
      <c r="AI31" s="225"/>
      <c r="AJ31" s="225"/>
      <c r="AK31" s="226"/>
      <c r="AL31" s="225"/>
      <c r="AM31" s="225"/>
      <c r="AN31" s="226"/>
      <c r="AO31" s="225"/>
      <c r="AP31" s="225"/>
      <c r="AQ31" s="226"/>
      <c r="AR31" s="226"/>
      <c r="AS31" s="226"/>
      <c r="AT31" s="226"/>
      <c r="AU31" s="226"/>
      <c r="AV31" s="226"/>
      <c r="AW31" s="226"/>
      <c r="AX31" s="252"/>
      <c r="AY31" s="239"/>
    </row>
    <row r="32" spans="1:51" s="230" customFormat="1" ht="14" hidden="1" customHeight="1">
      <c r="A32" s="256"/>
      <c r="B32" s="250"/>
      <c r="C32" s="246"/>
      <c r="D32" s="71"/>
      <c r="E32" s="71"/>
      <c r="F32" s="71"/>
      <c r="G32" s="257"/>
      <c r="H32" s="257"/>
      <c r="I32" s="257"/>
      <c r="J32" s="257"/>
      <c r="K32" s="257"/>
      <c r="L32" s="257"/>
      <c r="M32" s="257"/>
      <c r="N32" s="231"/>
      <c r="O32" s="231"/>
      <c r="P32" s="232"/>
      <c r="Q32" s="231"/>
      <c r="R32" s="231"/>
      <c r="S32" s="232"/>
      <c r="T32" s="231"/>
      <c r="U32" s="231"/>
      <c r="V32" s="232"/>
      <c r="W32" s="231"/>
      <c r="X32" s="231"/>
      <c r="Y32" s="232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52"/>
      <c r="AY32" s="248"/>
    </row>
    <row r="33" spans="1:51" s="230" customFormat="1" ht="14" customHeight="1">
      <c r="A33" s="283" t="s">
        <v>336</v>
      </c>
      <c r="B33" s="270"/>
      <c r="C33" s="274"/>
      <c r="D33" s="276"/>
      <c r="E33" s="276"/>
      <c r="F33" s="276"/>
      <c r="G33" s="284"/>
      <c r="H33" s="284"/>
      <c r="I33" s="284"/>
      <c r="J33" s="284"/>
      <c r="K33" s="284"/>
      <c r="L33" s="284"/>
      <c r="M33" s="284"/>
      <c r="N33" s="264"/>
      <c r="O33" s="264"/>
      <c r="P33" s="265"/>
      <c r="Q33" s="264"/>
      <c r="R33" s="264"/>
      <c r="S33" s="265"/>
      <c r="T33" s="264"/>
      <c r="U33" s="264"/>
      <c r="V33" s="265"/>
      <c r="W33" s="264"/>
      <c r="X33" s="264"/>
      <c r="Y33" s="265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4"/>
      <c r="AL33" s="264"/>
      <c r="AM33" s="264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81"/>
      <c r="AY33" s="285"/>
    </row>
    <row r="34" spans="1:51" s="87" customFormat="1" ht="14" customHeight="1">
      <c r="A34" s="389" t="s">
        <v>161</v>
      </c>
      <c r="B34" s="389"/>
      <c r="C34" s="389"/>
      <c r="D34" s="389"/>
      <c r="E34" s="288"/>
      <c r="F34" s="288"/>
      <c r="G34" s="84"/>
      <c r="H34" s="84"/>
      <c r="I34" s="84"/>
      <c r="J34" s="84"/>
      <c r="K34" s="84"/>
      <c r="L34" s="84"/>
      <c r="M34" s="84"/>
      <c r="N34" s="85">
        <f>N28+N24</f>
        <v>0</v>
      </c>
      <c r="O34" s="85">
        <f>O28+O24</f>
        <v>0</v>
      </c>
      <c r="P34" s="86" t="e">
        <f>O34/N34</f>
        <v>#DIV/0!</v>
      </c>
      <c r="Q34" s="85">
        <f>Q28+Q24</f>
        <v>0</v>
      </c>
      <c r="R34" s="85">
        <f>R28+R24</f>
        <v>0</v>
      </c>
      <c r="S34" s="86" t="e">
        <f>R34/Q34</f>
        <v>#DIV/0!</v>
      </c>
      <c r="T34" s="85">
        <f>T28+T24</f>
        <v>0</v>
      </c>
      <c r="U34" s="85">
        <f>U28+U24</f>
        <v>0</v>
      </c>
      <c r="V34" s="86" t="e">
        <f>U34/T34</f>
        <v>#DIV/0!</v>
      </c>
      <c r="W34" s="85">
        <f>W28+W24</f>
        <v>0</v>
      </c>
      <c r="X34" s="85">
        <v>91536137.818181813</v>
      </c>
      <c r="Y34" s="86" t="e">
        <f>X34/W34</f>
        <v>#DIV/0!</v>
      </c>
      <c r="Z34" s="85" t="e">
        <f>Z28+Z24+#REF!</f>
        <v>#REF!</v>
      </c>
      <c r="AA34" s="85" t="e">
        <f>AA28+AA24+#REF!</f>
        <v>#REF!</v>
      </c>
      <c r="AB34" s="85" t="e">
        <f>AB28+AB24+#REF!</f>
        <v>#REF!</v>
      </c>
      <c r="AC34" s="85" t="e">
        <f>AC28+AC24+#REF!</f>
        <v>#REF!</v>
      </c>
      <c r="AD34" s="85" t="e">
        <f>AD28+AD24+#REF!</f>
        <v>#REF!</v>
      </c>
      <c r="AE34" s="85" t="e">
        <f>AE28+AE24+#REF!</f>
        <v>#REF!</v>
      </c>
      <c r="AF34" s="85" t="e">
        <f>AF28+AF24+#REF!</f>
        <v>#REF!</v>
      </c>
      <c r="AG34" s="85" t="e">
        <f>AG28+AG24+#REF!</f>
        <v>#REF!</v>
      </c>
      <c r="AH34" s="85" t="e">
        <f>AH28+AH24+#REF!</f>
        <v>#REF!</v>
      </c>
      <c r="AI34" s="85" t="e">
        <f>AI28+AI24+#REF!</f>
        <v>#REF!</v>
      </c>
      <c r="AJ34" s="85" t="e">
        <f>AJ28+AJ24+#REF!</f>
        <v>#REF!</v>
      </c>
      <c r="AK34" s="85" t="e">
        <f>AK28+AK24+#REF!</f>
        <v>#REF!</v>
      </c>
      <c r="AL34" s="85" t="e">
        <f>AL28+AL24+#REF!</f>
        <v>#REF!</v>
      </c>
      <c r="AM34" s="85" t="e">
        <f>AM28+AM24+#REF!</f>
        <v>#REF!</v>
      </c>
      <c r="AN34" s="85" t="e">
        <f>AN28+AN24+#REF!</f>
        <v>#REF!</v>
      </c>
      <c r="AO34" s="85" t="e">
        <f>AO28+AO24+#REF!</f>
        <v>#REF!</v>
      </c>
      <c r="AP34" s="85" t="e">
        <f>AP28+AP24+#REF!</f>
        <v>#REF!</v>
      </c>
      <c r="AQ34" s="85" t="e">
        <f>AQ28+AQ24+#REF!</f>
        <v>#REF!</v>
      </c>
      <c r="AR34" s="85"/>
      <c r="AS34" s="85"/>
      <c r="AT34" s="85"/>
      <c r="AU34" s="85"/>
      <c r="AV34" s="85"/>
      <c r="AW34" s="85"/>
      <c r="AX34" s="85" t="e">
        <f>+#REF!+#REF!</f>
        <v>#REF!</v>
      </c>
      <c r="AY34" s="85"/>
    </row>
    <row r="39" spans="1:51" ht="13">
      <c r="D39" s="73" t="s">
        <v>444</v>
      </c>
    </row>
  </sheetData>
  <autoFilter ref="A1:AZ27" xr:uid="{246567B2-CAA1-448A-851F-25E0874B454B}"/>
  <mergeCells count="23">
    <mergeCell ref="A34:D34"/>
    <mergeCell ref="W2:Y2"/>
    <mergeCell ref="Z2:AB2"/>
    <mergeCell ref="AI2:AK2"/>
    <mergeCell ref="AF2:AH2"/>
    <mergeCell ref="AC2:AE2"/>
    <mergeCell ref="H2:J2"/>
    <mergeCell ref="G2:G3"/>
    <mergeCell ref="N2:P2"/>
    <mergeCell ref="K2:M2"/>
    <mergeCell ref="Q2:S2"/>
    <mergeCell ref="E2:E3"/>
    <mergeCell ref="F2:F3"/>
    <mergeCell ref="AY2:AY3"/>
    <mergeCell ref="A2:A3"/>
    <mergeCell ref="B2:B3"/>
    <mergeCell ref="C2:C3"/>
    <mergeCell ref="D2:D3"/>
    <mergeCell ref="T2:V2"/>
    <mergeCell ref="AO2:AQ2"/>
    <mergeCell ref="AU2:AW2"/>
    <mergeCell ref="AL2:AN2"/>
    <mergeCell ref="AR2:AT2"/>
  </mergeCells>
  <phoneticPr fontId="28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A20A-4B81-4E0D-90CA-2411BA4D6707}">
  <dimension ref="A1:BT12"/>
  <sheetViews>
    <sheetView zoomScaleNormal="100" workbookViewId="0">
      <selection activeCell="D2" sqref="D2:D3"/>
    </sheetView>
  </sheetViews>
  <sheetFormatPr baseColWidth="10" defaultColWidth="8.83203125" defaultRowHeight="14"/>
  <cols>
    <col min="1" max="1" width="4.83203125" style="31" customWidth="1"/>
    <col min="2" max="2" width="15.83203125" style="31" customWidth="1"/>
    <col min="3" max="3" width="12.83203125" style="31" customWidth="1"/>
    <col min="4" max="4" width="14.1640625" style="31" customWidth="1"/>
    <col min="5" max="5" width="12.5" style="31" customWidth="1"/>
    <col min="6" max="6" width="20.1640625" style="31" customWidth="1"/>
    <col min="7" max="7" width="16" style="31" customWidth="1"/>
    <col min="8" max="8" width="11.83203125" style="33" customWidth="1"/>
    <col min="9" max="9" width="9.5" style="31" customWidth="1"/>
    <col min="10" max="10" width="11.1640625" style="31" customWidth="1"/>
    <col min="11" max="11" width="9.5" style="31" customWidth="1"/>
    <col min="12" max="12" width="11.1640625" style="31" customWidth="1"/>
    <col min="13" max="13" width="9.5" style="31" customWidth="1"/>
    <col min="14" max="14" width="11.1640625" style="31" customWidth="1"/>
    <col min="15" max="15" width="9.5" style="31" customWidth="1"/>
    <col min="16" max="16" width="11.1640625" style="31" customWidth="1"/>
    <col min="17" max="17" width="9.5" style="31" customWidth="1"/>
    <col min="18" max="18" width="11.1640625" style="31" customWidth="1"/>
    <col min="19" max="19" width="9.5" style="31" customWidth="1"/>
    <col min="20" max="20" width="11.1640625" style="31" customWidth="1"/>
    <col min="21" max="21" width="9.5" style="31" customWidth="1"/>
    <col min="22" max="22" width="11.1640625" style="31" customWidth="1"/>
    <col min="23" max="23" width="9.5" style="31" customWidth="1"/>
    <col min="24" max="24" width="11.1640625" style="31" customWidth="1"/>
    <col min="25" max="25" width="9.5" style="31" customWidth="1"/>
    <col min="26" max="26" width="11.1640625" style="31" customWidth="1"/>
    <col min="27" max="27" width="9.5" style="31" customWidth="1"/>
    <col min="28" max="28" width="11.1640625" style="31" customWidth="1"/>
    <col min="29" max="29" width="9.5" style="31" customWidth="1"/>
    <col min="30" max="30" width="11.1640625" style="31" customWidth="1"/>
    <col min="31" max="31" width="9.5" style="31" customWidth="1"/>
    <col min="32" max="32" width="11.1640625" style="31" customWidth="1"/>
    <col min="33" max="33" width="9.5" style="31" customWidth="1"/>
    <col min="34" max="34" width="11.1640625" style="31" customWidth="1"/>
    <col min="35" max="35" width="9.5" style="31" customWidth="1"/>
    <col min="36" max="36" width="11.1640625" style="31" customWidth="1"/>
    <col min="37" max="37" width="9.5" style="31" customWidth="1"/>
    <col min="38" max="38" width="11.1640625" style="31" customWidth="1"/>
    <col min="39" max="39" width="9.5" style="31" customWidth="1"/>
    <col min="40" max="40" width="11.1640625" style="31" customWidth="1"/>
    <col min="41" max="41" width="9.5" style="31" customWidth="1"/>
    <col min="42" max="42" width="11.1640625" style="31" customWidth="1"/>
    <col min="43" max="43" width="9.5" style="31" customWidth="1"/>
    <col min="44" max="44" width="11.1640625" style="31" customWidth="1"/>
    <col min="45" max="45" width="9.5" style="31" customWidth="1"/>
    <col min="46" max="46" width="11.1640625" style="31" customWidth="1"/>
    <col min="47" max="47" width="9.5" style="31" customWidth="1"/>
    <col min="48" max="48" width="11.1640625" style="31" customWidth="1"/>
    <col min="49" max="49" width="9.5" style="31" customWidth="1"/>
    <col min="50" max="50" width="11.1640625" style="31" customWidth="1"/>
    <col min="51" max="51" width="9.5" style="31" customWidth="1"/>
    <col min="52" max="52" width="11.1640625" style="31" customWidth="1"/>
    <col min="53" max="53" width="9.5" style="31" customWidth="1"/>
    <col min="54" max="54" width="11.1640625" style="31" customWidth="1"/>
    <col min="55" max="55" width="9.5" style="31" customWidth="1"/>
    <col min="56" max="56" width="11.1640625" style="31" customWidth="1"/>
    <col min="57" max="57" width="9.5" style="31" customWidth="1"/>
    <col min="58" max="58" width="11.1640625" style="31" customWidth="1"/>
    <col min="59" max="59" width="9.5" style="31" customWidth="1"/>
    <col min="60" max="60" width="11.1640625" style="31" customWidth="1"/>
    <col min="61" max="61" width="9.5" style="31" customWidth="1"/>
    <col min="62" max="62" width="11.1640625" style="31" customWidth="1"/>
    <col min="63" max="63" width="9.5" style="31" customWidth="1"/>
    <col min="64" max="64" width="11.1640625" style="31" customWidth="1"/>
    <col min="65" max="65" width="9.5" style="31" customWidth="1"/>
    <col min="66" max="66" width="11.1640625" style="31" customWidth="1"/>
    <col min="67" max="67" width="9.5" style="31" customWidth="1"/>
    <col min="68" max="68" width="11.1640625" style="31" customWidth="1"/>
    <col min="69" max="69" width="9.5" style="31" customWidth="1"/>
    <col min="70" max="70" width="11.1640625" style="31" customWidth="1"/>
    <col min="71" max="71" width="10.83203125" style="31" customWidth="1"/>
    <col min="72" max="72" width="11" style="31" customWidth="1"/>
    <col min="73" max="16384" width="8.83203125" style="31"/>
  </cols>
  <sheetData>
    <row r="1" spans="1:72" ht="15.5" customHeight="1">
      <c r="A1" s="390"/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90"/>
      <c r="AO1" s="390"/>
      <c r="AP1" s="390"/>
      <c r="AQ1" s="390"/>
      <c r="AR1" s="390"/>
      <c r="AS1" s="390"/>
      <c r="AT1" s="390"/>
      <c r="AU1" s="390"/>
      <c r="AV1" s="390"/>
      <c r="AW1" s="390"/>
      <c r="AX1" s="390"/>
      <c r="AY1" s="390"/>
      <c r="AZ1" s="390"/>
      <c r="BA1" s="390"/>
      <c r="BB1" s="390"/>
      <c r="BC1" s="390"/>
      <c r="BD1" s="390"/>
      <c r="BE1" s="390"/>
      <c r="BF1" s="390"/>
      <c r="BG1" s="390"/>
      <c r="BH1" s="390"/>
      <c r="BI1" s="390"/>
      <c r="BJ1" s="390"/>
      <c r="BK1" s="390"/>
      <c r="BL1" s="390"/>
      <c r="BM1" s="390"/>
      <c r="BN1" s="390"/>
      <c r="BO1" s="390"/>
      <c r="BP1" s="390"/>
      <c r="BQ1" s="390"/>
      <c r="BR1" s="390"/>
      <c r="BS1" s="390"/>
      <c r="BT1" s="390"/>
    </row>
    <row r="2" spans="1:72">
      <c r="A2" s="391" t="s">
        <v>90</v>
      </c>
      <c r="B2" s="384" t="s">
        <v>329</v>
      </c>
      <c r="C2" s="384" t="s">
        <v>330</v>
      </c>
      <c r="D2" s="384" t="s">
        <v>325</v>
      </c>
      <c r="E2" s="393" t="s">
        <v>311</v>
      </c>
      <c r="F2" s="391" t="s">
        <v>277</v>
      </c>
      <c r="G2" s="391" t="s">
        <v>199</v>
      </c>
      <c r="H2" s="391" t="s">
        <v>200</v>
      </c>
      <c r="I2" s="391" t="s">
        <v>278</v>
      </c>
      <c r="J2" s="391"/>
      <c r="K2" s="391" t="s">
        <v>279</v>
      </c>
      <c r="L2" s="391"/>
      <c r="M2" s="391" t="s">
        <v>280</v>
      </c>
      <c r="N2" s="391"/>
      <c r="O2" s="391" t="s">
        <v>281</v>
      </c>
      <c r="P2" s="391"/>
      <c r="Q2" s="391" t="s">
        <v>282</v>
      </c>
      <c r="R2" s="391"/>
      <c r="S2" s="391" t="s">
        <v>283</v>
      </c>
      <c r="T2" s="391"/>
      <c r="U2" s="391" t="s">
        <v>284</v>
      </c>
      <c r="V2" s="391"/>
      <c r="W2" s="391" t="s">
        <v>285</v>
      </c>
      <c r="X2" s="391"/>
      <c r="Y2" s="391" t="s">
        <v>286</v>
      </c>
      <c r="Z2" s="391"/>
      <c r="AA2" s="391" t="s">
        <v>287</v>
      </c>
      <c r="AB2" s="391"/>
      <c r="AC2" s="391" t="s">
        <v>288</v>
      </c>
      <c r="AD2" s="391"/>
      <c r="AE2" s="391" t="s">
        <v>289</v>
      </c>
      <c r="AF2" s="391"/>
      <c r="AG2" s="391" t="s">
        <v>290</v>
      </c>
      <c r="AH2" s="391"/>
      <c r="AI2" s="391" t="s">
        <v>291</v>
      </c>
      <c r="AJ2" s="391"/>
      <c r="AK2" s="391" t="s">
        <v>292</v>
      </c>
      <c r="AL2" s="391"/>
      <c r="AM2" s="391" t="s">
        <v>293</v>
      </c>
      <c r="AN2" s="391"/>
      <c r="AO2" s="391" t="s">
        <v>294</v>
      </c>
      <c r="AP2" s="391"/>
      <c r="AQ2" s="391" t="s">
        <v>295</v>
      </c>
      <c r="AR2" s="391"/>
      <c r="AS2" s="391" t="s">
        <v>296</v>
      </c>
      <c r="AT2" s="391"/>
      <c r="AU2" s="391" t="s">
        <v>297</v>
      </c>
      <c r="AV2" s="391"/>
      <c r="AW2" s="391" t="s">
        <v>298</v>
      </c>
      <c r="AX2" s="391"/>
      <c r="AY2" s="391" t="s">
        <v>299</v>
      </c>
      <c r="AZ2" s="391"/>
      <c r="BA2" s="391" t="s">
        <v>300</v>
      </c>
      <c r="BB2" s="391"/>
      <c r="BC2" s="391" t="s">
        <v>301</v>
      </c>
      <c r="BD2" s="391"/>
      <c r="BE2" s="391" t="s">
        <v>302</v>
      </c>
      <c r="BF2" s="391"/>
      <c r="BG2" s="391" t="s">
        <v>303</v>
      </c>
      <c r="BH2" s="391"/>
      <c r="BI2" s="391" t="s">
        <v>304</v>
      </c>
      <c r="BJ2" s="391"/>
      <c r="BK2" s="391" t="s">
        <v>305</v>
      </c>
      <c r="BL2" s="391"/>
      <c r="BM2" s="391" t="s">
        <v>306</v>
      </c>
      <c r="BN2" s="391"/>
      <c r="BO2" s="391" t="s">
        <v>307</v>
      </c>
      <c r="BP2" s="391"/>
      <c r="BQ2" s="391" t="s">
        <v>308</v>
      </c>
      <c r="BR2" s="391"/>
      <c r="BS2" s="392" t="s">
        <v>131</v>
      </c>
      <c r="BT2" s="392"/>
    </row>
    <row r="3" spans="1:72" ht="15.5" customHeight="1">
      <c r="A3" s="391"/>
      <c r="B3" s="385"/>
      <c r="C3" s="385"/>
      <c r="D3" s="385"/>
      <c r="E3" s="394"/>
      <c r="F3" s="391"/>
      <c r="G3" s="391"/>
      <c r="H3" s="391"/>
      <c r="I3" s="124" t="s">
        <v>309</v>
      </c>
      <c r="J3" s="124" t="s">
        <v>310</v>
      </c>
      <c r="K3" s="124" t="s">
        <v>309</v>
      </c>
      <c r="L3" s="124" t="s">
        <v>310</v>
      </c>
      <c r="M3" s="124" t="s">
        <v>309</v>
      </c>
      <c r="N3" s="124" t="s">
        <v>310</v>
      </c>
      <c r="O3" s="124" t="s">
        <v>309</v>
      </c>
      <c r="P3" s="124" t="s">
        <v>310</v>
      </c>
      <c r="Q3" s="124" t="s">
        <v>309</v>
      </c>
      <c r="R3" s="124" t="s">
        <v>310</v>
      </c>
      <c r="S3" s="124" t="s">
        <v>309</v>
      </c>
      <c r="T3" s="124" t="s">
        <v>310</v>
      </c>
      <c r="U3" s="124" t="s">
        <v>309</v>
      </c>
      <c r="V3" s="124" t="s">
        <v>310</v>
      </c>
      <c r="W3" s="124" t="s">
        <v>309</v>
      </c>
      <c r="X3" s="124" t="s">
        <v>310</v>
      </c>
      <c r="Y3" s="124" t="s">
        <v>309</v>
      </c>
      <c r="Z3" s="124" t="s">
        <v>310</v>
      </c>
      <c r="AA3" s="124" t="s">
        <v>309</v>
      </c>
      <c r="AB3" s="124" t="s">
        <v>310</v>
      </c>
      <c r="AC3" s="124" t="s">
        <v>309</v>
      </c>
      <c r="AD3" s="124" t="s">
        <v>310</v>
      </c>
      <c r="AE3" s="124" t="s">
        <v>309</v>
      </c>
      <c r="AF3" s="124" t="s">
        <v>310</v>
      </c>
      <c r="AG3" s="124" t="s">
        <v>309</v>
      </c>
      <c r="AH3" s="124" t="s">
        <v>310</v>
      </c>
      <c r="AI3" s="124" t="s">
        <v>309</v>
      </c>
      <c r="AJ3" s="124" t="s">
        <v>310</v>
      </c>
      <c r="AK3" s="124" t="s">
        <v>309</v>
      </c>
      <c r="AL3" s="124" t="s">
        <v>310</v>
      </c>
      <c r="AM3" s="124" t="s">
        <v>309</v>
      </c>
      <c r="AN3" s="124" t="s">
        <v>310</v>
      </c>
      <c r="AO3" s="124" t="s">
        <v>309</v>
      </c>
      <c r="AP3" s="124" t="s">
        <v>310</v>
      </c>
      <c r="AQ3" s="124" t="s">
        <v>309</v>
      </c>
      <c r="AR3" s="124" t="s">
        <v>310</v>
      </c>
      <c r="AS3" s="124" t="s">
        <v>309</v>
      </c>
      <c r="AT3" s="124" t="s">
        <v>310</v>
      </c>
      <c r="AU3" s="124" t="s">
        <v>309</v>
      </c>
      <c r="AV3" s="124" t="s">
        <v>310</v>
      </c>
      <c r="AW3" s="124" t="s">
        <v>309</v>
      </c>
      <c r="AX3" s="124" t="s">
        <v>310</v>
      </c>
      <c r="AY3" s="124" t="s">
        <v>309</v>
      </c>
      <c r="AZ3" s="124" t="s">
        <v>310</v>
      </c>
      <c r="BA3" s="124" t="s">
        <v>309</v>
      </c>
      <c r="BB3" s="124" t="s">
        <v>310</v>
      </c>
      <c r="BC3" s="124" t="s">
        <v>309</v>
      </c>
      <c r="BD3" s="124" t="s">
        <v>310</v>
      </c>
      <c r="BE3" s="124" t="s">
        <v>309</v>
      </c>
      <c r="BF3" s="124" t="s">
        <v>310</v>
      </c>
      <c r="BG3" s="124" t="s">
        <v>309</v>
      </c>
      <c r="BH3" s="124" t="s">
        <v>310</v>
      </c>
      <c r="BI3" s="124" t="s">
        <v>309</v>
      </c>
      <c r="BJ3" s="124" t="s">
        <v>310</v>
      </c>
      <c r="BK3" s="124" t="s">
        <v>309</v>
      </c>
      <c r="BL3" s="124" t="s">
        <v>310</v>
      </c>
      <c r="BM3" s="124" t="s">
        <v>309</v>
      </c>
      <c r="BN3" s="124" t="s">
        <v>310</v>
      </c>
      <c r="BO3" s="124" t="s">
        <v>309</v>
      </c>
      <c r="BP3" s="124" t="s">
        <v>310</v>
      </c>
      <c r="BQ3" s="124" t="s">
        <v>309</v>
      </c>
      <c r="BR3" s="124" t="s">
        <v>310</v>
      </c>
      <c r="BS3" s="124" t="s">
        <v>309</v>
      </c>
      <c r="BT3" s="124" t="s">
        <v>310</v>
      </c>
    </row>
    <row r="4" spans="1:72" ht="14" customHeight="1">
      <c r="A4" s="125">
        <v>1</v>
      </c>
      <c r="B4" s="125"/>
      <c r="C4" s="125"/>
      <c r="D4" s="125"/>
      <c r="E4" s="125" t="s">
        <v>129</v>
      </c>
      <c r="F4" s="126"/>
      <c r="G4" s="126"/>
      <c r="H4" s="127"/>
      <c r="I4" s="128"/>
      <c r="J4" s="125"/>
      <c r="K4" s="128"/>
      <c r="L4" s="125"/>
      <c r="M4" s="128"/>
      <c r="N4" s="125"/>
      <c r="O4" s="128"/>
      <c r="P4" s="125"/>
      <c r="Q4" s="128"/>
      <c r="R4" s="125"/>
      <c r="S4" s="128"/>
      <c r="T4" s="125"/>
      <c r="U4" s="128"/>
      <c r="V4" s="125"/>
      <c r="W4" s="128"/>
      <c r="X4" s="125"/>
      <c r="Y4" s="128"/>
      <c r="Z4" s="125"/>
      <c r="AA4" s="128"/>
      <c r="AB4" s="125"/>
      <c r="AC4" s="128"/>
      <c r="AD4" s="125"/>
      <c r="AE4" s="128"/>
      <c r="AF4" s="125"/>
      <c r="AG4" s="128"/>
      <c r="AH4" s="125"/>
      <c r="AI4" s="128"/>
      <c r="AJ4" s="125"/>
      <c r="AK4" s="128"/>
      <c r="AL4" s="125"/>
      <c r="AM4" s="128"/>
      <c r="AN4" s="125"/>
      <c r="AO4" s="128"/>
      <c r="AP4" s="125"/>
      <c r="AQ4" s="128"/>
      <c r="AR4" s="125"/>
      <c r="AS4" s="128"/>
      <c r="AT4" s="125"/>
      <c r="AU4" s="128"/>
      <c r="AV4" s="125"/>
      <c r="AW4" s="128"/>
      <c r="AX4" s="125"/>
      <c r="AY4" s="128"/>
      <c r="AZ4" s="125"/>
      <c r="BA4" s="128"/>
      <c r="BB4" s="125"/>
      <c r="BC4" s="128"/>
      <c r="BD4" s="125"/>
      <c r="BE4" s="128"/>
      <c r="BF4" s="125"/>
      <c r="BG4" s="128"/>
      <c r="BH4" s="125"/>
      <c r="BI4" s="128"/>
      <c r="BJ4" s="125"/>
      <c r="BK4" s="128"/>
      <c r="BL4" s="125"/>
      <c r="BM4" s="128"/>
      <c r="BN4" s="125"/>
      <c r="BO4" s="128"/>
      <c r="BP4" s="125"/>
      <c r="BQ4" s="128"/>
      <c r="BR4" s="125"/>
      <c r="BS4" s="129">
        <f>I4+K4+M4+O4+Q4+S4+U4+W4+Y4+AA4+AC4+AE4+AG4+AI4+AK4+AO4+AQ4+AS4+AU4+AW4+AY4++BA4+BC4+BE4+BG4+BI4+BK4+BM4+BO4+BQ4</f>
        <v>0</v>
      </c>
      <c r="BT4" s="130">
        <f>J4+L4+N4+P4+R4+T4+V4+X4+Z4+AB4+AD4+AF4+AH4+AJ4+AL4+AN4+AP4+AR4+AT4+AV4+AX4+AZ4+BB4+BD4+BF4+BH4+BJ4+BL4+BN4+BP4+BR4</f>
        <v>0</v>
      </c>
    </row>
    <row r="5" spans="1:72" ht="14" customHeight="1">
      <c r="A5" s="104">
        <v>2</v>
      </c>
      <c r="B5" s="125"/>
      <c r="C5" s="125"/>
      <c r="D5" s="125"/>
      <c r="E5" s="125" t="s">
        <v>129</v>
      </c>
      <c r="F5" s="107"/>
      <c r="G5" s="107"/>
      <c r="H5" s="131"/>
      <c r="I5" s="132"/>
      <c r="J5" s="104"/>
      <c r="K5" s="132"/>
      <c r="L5" s="104"/>
      <c r="M5" s="132"/>
      <c r="N5" s="104"/>
      <c r="O5" s="132"/>
      <c r="P5" s="104"/>
      <c r="Q5" s="132"/>
      <c r="R5" s="104"/>
      <c r="S5" s="132"/>
      <c r="T5" s="104"/>
      <c r="U5" s="132"/>
      <c r="V5" s="104"/>
      <c r="W5" s="132"/>
      <c r="X5" s="104"/>
      <c r="Y5" s="132"/>
      <c r="Z5" s="104"/>
      <c r="AA5" s="132"/>
      <c r="AB5" s="104"/>
      <c r="AC5" s="132"/>
      <c r="AD5" s="104"/>
      <c r="AE5" s="132"/>
      <c r="AF5" s="104"/>
      <c r="AG5" s="132"/>
      <c r="AH5" s="104"/>
      <c r="AI5" s="132"/>
      <c r="AJ5" s="104"/>
      <c r="AK5" s="132"/>
      <c r="AL5" s="104"/>
      <c r="AM5" s="132"/>
      <c r="AN5" s="104"/>
      <c r="AO5" s="132"/>
      <c r="AP5" s="104"/>
      <c r="AQ5" s="132"/>
      <c r="AR5" s="104"/>
      <c r="AS5" s="132"/>
      <c r="AT5" s="104"/>
      <c r="AU5" s="132"/>
      <c r="AV5" s="104"/>
      <c r="AW5" s="132"/>
      <c r="AX5" s="104"/>
      <c r="AY5" s="132"/>
      <c r="AZ5" s="104"/>
      <c r="BA5" s="132"/>
      <c r="BB5" s="104"/>
      <c r="BC5" s="132"/>
      <c r="BD5" s="104"/>
      <c r="BE5" s="132"/>
      <c r="BF5" s="104"/>
      <c r="BG5" s="132"/>
      <c r="BH5" s="104"/>
      <c r="BI5" s="132"/>
      <c r="BJ5" s="104"/>
      <c r="BK5" s="132"/>
      <c r="BL5" s="104"/>
      <c r="BM5" s="132"/>
      <c r="BN5" s="104"/>
      <c r="BO5" s="132"/>
      <c r="BP5" s="104"/>
      <c r="BQ5" s="132"/>
      <c r="BR5" s="104"/>
      <c r="BS5" s="129">
        <f t="shared" ref="BS5:BS9" si="0">I5+K5+M5+O5+Q5+S5+U5+W5+Y5+AA5+AC5+AE5+AG5+AI5+AK5+AO5+AQ5+AS5+AU5+AW5+AY5++BA5+BC5+BE5+BG5+BI5+BK5+BM5+BO5+BQ5</f>
        <v>0</v>
      </c>
      <c r="BT5" s="130">
        <f t="shared" ref="BT5:BT9" si="1">J5+L5+N5+P5+R5+T5+V5+X5+Z5+AB5+AD5+AF5+AH5+AJ5+AL5+AN5+AP5+AR5+AT5+AV5+AX5+AZ5+BB5+BD5+BF5+BH5+BJ5+BL5+BN5+BP5+BR5</f>
        <v>0</v>
      </c>
    </row>
    <row r="6" spans="1:72" ht="14" customHeight="1">
      <c r="A6" s="125">
        <v>3</v>
      </c>
      <c r="B6" s="125"/>
      <c r="C6" s="125"/>
      <c r="D6" s="125"/>
      <c r="E6" s="104" t="s">
        <v>130</v>
      </c>
      <c r="F6" s="107"/>
      <c r="G6" s="107"/>
      <c r="H6" s="131"/>
      <c r="I6" s="132"/>
      <c r="J6" s="104"/>
      <c r="K6" s="132"/>
      <c r="L6" s="104"/>
      <c r="M6" s="132"/>
      <c r="N6" s="104"/>
      <c r="O6" s="132"/>
      <c r="P6" s="104"/>
      <c r="Q6" s="132"/>
      <c r="R6" s="104"/>
      <c r="S6" s="132"/>
      <c r="T6" s="104"/>
      <c r="U6" s="132"/>
      <c r="V6" s="104"/>
      <c r="W6" s="132"/>
      <c r="X6" s="104"/>
      <c r="Y6" s="132"/>
      <c r="Z6" s="104"/>
      <c r="AA6" s="132"/>
      <c r="AB6" s="104"/>
      <c r="AC6" s="132"/>
      <c r="AD6" s="104"/>
      <c r="AE6" s="132"/>
      <c r="AF6" s="104"/>
      <c r="AG6" s="132"/>
      <c r="AH6" s="104"/>
      <c r="AI6" s="132"/>
      <c r="AJ6" s="104"/>
      <c r="AK6" s="132"/>
      <c r="AL6" s="104"/>
      <c r="AM6" s="132"/>
      <c r="AN6" s="104"/>
      <c r="AO6" s="132"/>
      <c r="AP6" s="104"/>
      <c r="AQ6" s="132"/>
      <c r="AR6" s="104"/>
      <c r="AS6" s="132"/>
      <c r="AT6" s="104"/>
      <c r="AU6" s="132"/>
      <c r="AV6" s="104"/>
      <c r="AW6" s="132"/>
      <c r="AX6" s="104"/>
      <c r="AY6" s="132"/>
      <c r="AZ6" s="104"/>
      <c r="BA6" s="132"/>
      <c r="BB6" s="104"/>
      <c r="BC6" s="132"/>
      <c r="BD6" s="104"/>
      <c r="BE6" s="132"/>
      <c r="BF6" s="104"/>
      <c r="BG6" s="132"/>
      <c r="BH6" s="104"/>
      <c r="BI6" s="132"/>
      <c r="BJ6" s="104"/>
      <c r="BK6" s="132"/>
      <c r="BL6" s="104"/>
      <c r="BM6" s="132"/>
      <c r="BN6" s="104"/>
      <c r="BO6" s="132"/>
      <c r="BP6" s="104"/>
      <c r="BQ6" s="132"/>
      <c r="BR6" s="104"/>
      <c r="BS6" s="129">
        <f t="shared" si="0"/>
        <v>0</v>
      </c>
      <c r="BT6" s="130">
        <f t="shared" si="1"/>
        <v>0</v>
      </c>
    </row>
    <row r="7" spans="1:72" ht="14" customHeight="1">
      <c r="A7" s="104">
        <v>4</v>
      </c>
      <c r="B7" s="208"/>
      <c r="C7" s="208"/>
      <c r="D7" s="208"/>
      <c r="E7" s="104" t="s">
        <v>130</v>
      </c>
      <c r="F7" s="107"/>
      <c r="G7" s="107"/>
      <c r="H7" s="131"/>
      <c r="I7" s="132"/>
      <c r="J7" s="104"/>
      <c r="K7" s="132"/>
      <c r="L7" s="104"/>
      <c r="M7" s="132"/>
      <c r="N7" s="104"/>
      <c r="O7" s="132"/>
      <c r="P7" s="104"/>
      <c r="Q7" s="132"/>
      <c r="R7" s="104"/>
      <c r="S7" s="132"/>
      <c r="T7" s="104"/>
      <c r="U7" s="132"/>
      <c r="V7" s="104"/>
      <c r="W7" s="132"/>
      <c r="X7" s="104"/>
      <c r="Y7" s="132"/>
      <c r="Z7" s="104"/>
      <c r="AA7" s="132"/>
      <c r="AB7" s="104"/>
      <c r="AC7" s="132"/>
      <c r="AD7" s="104"/>
      <c r="AE7" s="132"/>
      <c r="AF7" s="104"/>
      <c r="AG7" s="132"/>
      <c r="AH7" s="104"/>
      <c r="AI7" s="132"/>
      <c r="AJ7" s="104"/>
      <c r="AK7" s="132"/>
      <c r="AL7" s="104"/>
      <c r="AM7" s="132"/>
      <c r="AN7" s="104"/>
      <c r="AO7" s="132"/>
      <c r="AP7" s="104"/>
      <c r="AQ7" s="132"/>
      <c r="AR7" s="104"/>
      <c r="AS7" s="132"/>
      <c r="AT7" s="104"/>
      <c r="AU7" s="132"/>
      <c r="AV7" s="104"/>
      <c r="AW7" s="132"/>
      <c r="AX7" s="104"/>
      <c r="AY7" s="132"/>
      <c r="AZ7" s="104"/>
      <c r="BA7" s="132"/>
      <c r="BB7" s="104"/>
      <c r="BC7" s="132"/>
      <c r="BD7" s="104"/>
      <c r="BE7" s="132"/>
      <c r="BF7" s="104"/>
      <c r="BG7" s="132"/>
      <c r="BH7" s="104"/>
      <c r="BI7" s="132"/>
      <c r="BJ7" s="104"/>
      <c r="BK7" s="132"/>
      <c r="BL7" s="104"/>
      <c r="BM7" s="132"/>
      <c r="BN7" s="104"/>
      <c r="BO7" s="132"/>
      <c r="BP7" s="104"/>
      <c r="BQ7" s="132"/>
      <c r="BR7" s="104"/>
      <c r="BS7" s="129">
        <f t="shared" si="0"/>
        <v>0</v>
      </c>
      <c r="BT7" s="130">
        <f t="shared" si="1"/>
        <v>0</v>
      </c>
    </row>
    <row r="8" spans="1:72" ht="14" customHeight="1">
      <c r="A8" s="125">
        <v>5</v>
      </c>
      <c r="B8" s="125"/>
      <c r="C8" s="125"/>
      <c r="D8" s="125"/>
      <c r="E8" s="104" t="s">
        <v>128</v>
      </c>
      <c r="F8" s="107"/>
      <c r="G8" s="107"/>
      <c r="H8" s="131"/>
      <c r="I8" s="132"/>
      <c r="J8" s="104"/>
      <c r="K8" s="132"/>
      <c r="L8" s="104"/>
      <c r="M8" s="132"/>
      <c r="N8" s="104"/>
      <c r="O8" s="132"/>
      <c r="P8" s="104"/>
      <c r="Q8" s="132"/>
      <c r="R8" s="104"/>
      <c r="S8" s="132"/>
      <c r="T8" s="104"/>
      <c r="U8" s="132"/>
      <c r="V8" s="104"/>
      <c r="W8" s="132"/>
      <c r="X8" s="104"/>
      <c r="Y8" s="132"/>
      <c r="Z8" s="104"/>
      <c r="AA8" s="132"/>
      <c r="AB8" s="104"/>
      <c r="AC8" s="132"/>
      <c r="AD8" s="104"/>
      <c r="AE8" s="132"/>
      <c r="AF8" s="104"/>
      <c r="AG8" s="132"/>
      <c r="AH8" s="104"/>
      <c r="AI8" s="132"/>
      <c r="AJ8" s="104"/>
      <c r="AK8" s="132"/>
      <c r="AL8" s="104"/>
      <c r="AM8" s="132"/>
      <c r="AN8" s="104"/>
      <c r="AO8" s="132"/>
      <c r="AP8" s="104"/>
      <c r="AQ8" s="132"/>
      <c r="AR8" s="104"/>
      <c r="AS8" s="132"/>
      <c r="AT8" s="104"/>
      <c r="AU8" s="132"/>
      <c r="AV8" s="104"/>
      <c r="AW8" s="132"/>
      <c r="AX8" s="104"/>
      <c r="AY8" s="132"/>
      <c r="AZ8" s="104"/>
      <c r="BA8" s="132"/>
      <c r="BB8" s="104"/>
      <c r="BC8" s="132"/>
      <c r="BD8" s="104"/>
      <c r="BE8" s="132"/>
      <c r="BF8" s="104"/>
      <c r="BG8" s="132"/>
      <c r="BH8" s="104"/>
      <c r="BI8" s="132"/>
      <c r="BJ8" s="104"/>
      <c r="BK8" s="132"/>
      <c r="BL8" s="104"/>
      <c r="BM8" s="132"/>
      <c r="BN8" s="104"/>
      <c r="BO8" s="132"/>
      <c r="BP8" s="104"/>
      <c r="BQ8" s="132"/>
      <c r="BR8" s="104"/>
      <c r="BS8" s="129">
        <f t="shared" si="0"/>
        <v>0</v>
      </c>
      <c r="BT8" s="130">
        <f t="shared" si="1"/>
        <v>0</v>
      </c>
    </row>
    <row r="9" spans="1:72" ht="14" customHeight="1">
      <c r="A9" s="104">
        <v>6</v>
      </c>
      <c r="B9" s="208"/>
      <c r="C9" s="208"/>
      <c r="D9" s="208"/>
      <c r="E9" s="104" t="s">
        <v>128</v>
      </c>
      <c r="F9" s="107"/>
      <c r="G9" s="107"/>
      <c r="H9" s="131"/>
      <c r="I9" s="132"/>
      <c r="J9" s="104"/>
      <c r="K9" s="132"/>
      <c r="L9" s="104"/>
      <c r="M9" s="132"/>
      <c r="N9" s="104"/>
      <c r="O9" s="132"/>
      <c r="P9" s="104"/>
      <c r="Q9" s="132"/>
      <c r="R9" s="104"/>
      <c r="S9" s="132"/>
      <c r="T9" s="104"/>
      <c r="U9" s="132"/>
      <c r="V9" s="104"/>
      <c r="W9" s="132"/>
      <c r="X9" s="104"/>
      <c r="Y9" s="132"/>
      <c r="Z9" s="104"/>
      <c r="AA9" s="132"/>
      <c r="AB9" s="104"/>
      <c r="AC9" s="132"/>
      <c r="AD9" s="104"/>
      <c r="AE9" s="132"/>
      <c r="AF9" s="104"/>
      <c r="AG9" s="132"/>
      <c r="AH9" s="104"/>
      <c r="AI9" s="132"/>
      <c r="AJ9" s="104"/>
      <c r="AK9" s="132"/>
      <c r="AL9" s="104"/>
      <c r="AM9" s="132"/>
      <c r="AN9" s="104"/>
      <c r="AO9" s="132"/>
      <c r="AP9" s="104"/>
      <c r="AQ9" s="132"/>
      <c r="AR9" s="104"/>
      <c r="AS9" s="132"/>
      <c r="AT9" s="104"/>
      <c r="AU9" s="132"/>
      <c r="AV9" s="104"/>
      <c r="AW9" s="132"/>
      <c r="AX9" s="104"/>
      <c r="AY9" s="132"/>
      <c r="AZ9" s="104"/>
      <c r="BA9" s="132"/>
      <c r="BB9" s="104"/>
      <c r="BC9" s="132"/>
      <c r="BD9" s="104"/>
      <c r="BE9" s="132"/>
      <c r="BF9" s="104"/>
      <c r="BG9" s="132"/>
      <c r="BH9" s="104"/>
      <c r="BI9" s="132"/>
      <c r="BJ9" s="104"/>
      <c r="BK9" s="132"/>
      <c r="BL9" s="104"/>
      <c r="BM9" s="132"/>
      <c r="BN9" s="104"/>
      <c r="BO9" s="132"/>
      <c r="BP9" s="104"/>
      <c r="BQ9" s="132"/>
      <c r="BR9" s="104"/>
      <c r="BS9" s="129">
        <f t="shared" si="0"/>
        <v>0</v>
      </c>
      <c r="BT9" s="130">
        <f t="shared" si="1"/>
        <v>0</v>
      </c>
    </row>
    <row r="12" spans="1:72">
      <c r="B12" s="31" t="s">
        <v>346</v>
      </c>
    </row>
  </sheetData>
  <autoFilter ref="A2:BT9" xr:uid="{9253A20A-4B81-4E0D-90CA-2411BA4D6707}"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  <filterColumn colId="38" showButton="0"/>
    <filterColumn colId="40" showButton="0"/>
    <filterColumn colId="42" showButton="0"/>
    <filterColumn colId="44" showButton="0"/>
    <filterColumn colId="46" showButton="0"/>
    <filterColumn colId="48" showButton="0"/>
    <filterColumn colId="50" showButton="0"/>
    <filterColumn colId="52" showButton="0"/>
    <filterColumn colId="54" showButton="0"/>
    <filterColumn colId="56" showButton="0"/>
    <filterColumn colId="58" showButton="0"/>
    <filterColumn colId="60" showButton="0"/>
    <filterColumn colId="62" showButton="0"/>
    <filterColumn colId="64" showButton="0"/>
    <filterColumn colId="66" showButton="0"/>
    <filterColumn colId="68" showButton="0"/>
    <filterColumn colId="70" showButton="0"/>
  </autoFilter>
  <mergeCells count="41">
    <mergeCell ref="BM2:BN2"/>
    <mergeCell ref="BO2:BP2"/>
    <mergeCell ref="BQ2:BR2"/>
    <mergeCell ref="BS2:BT2"/>
    <mergeCell ref="E2:E3"/>
    <mergeCell ref="BA2:BB2"/>
    <mergeCell ref="BC2:BD2"/>
    <mergeCell ref="BE2:BF2"/>
    <mergeCell ref="BG2:BH2"/>
    <mergeCell ref="BI2:BJ2"/>
    <mergeCell ref="BK2:BL2"/>
    <mergeCell ref="AO2:AP2"/>
    <mergeCell ref="AQ2:AR2"/>
    <mergeCell ref="AS2:AT2"/>
    <mergeCell ref="AU2:AV2"/>
    <mergeCell ref="AW2:AX2"/>
    <mergeCell ref="Y2:Z2"/>
    <mergeCell ref="AY2:AZ2"/>
    <mergeCell ref="AC2:AD2"/>
    <mergeCell ref="AE2:AF2"/>
    <mergeCell ref="AG2:AH2"/>
    <mergeCell ref="AI2:AJ2"/>
    <mergeCell ref="AK2:AL2"/>
    <mergeCell ref="AM2:AN2"/>
    <mergeCell ref="AA2:AB2"/>
    <mergeCell ref="A1:BT1"/>
    <mergeCell ref="A2:A3"/>
    <mergeCell ref="F2:F3"/>
    <mergeCell ref="G2:G3"/>
    <mergeCell ref="H2:H3"/>
    <mergeCell ref="I2:J2"/>
    <mergeCell ref="K2:L2"/>
    <mergeCell ref="M2:N2"/>
    <mergeCell ref="O2:P2"/>
    <mergeCell ref="B2:B3"/>
    <mergeCell ref="C2:C3"/>
    <mergeCell ref="D2:D3"/>
    <mergeCell ref="Q2:R2"/>
    <mergeCell ref="S2:T2"/>
    <mergeCell ref="U2:V2"/>
    <mergeCell ref="W2:X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C14F-0CC2-4394-9EAE-AB56ADF0F70C}">
  <dimension ref="A1:Q12"/>
  <sheetViews>
    <sheetView topLeftCell="E1" zoomScale="130" zoomScaleNormal="130" workbookViewId="0">
      <selection activeCell="Q4" sqref="Q4"/>
    </sheetView>
  </sheetViews>
  <sheetFormatPr baseColWidth="10" defaultColWidth="8.83203125" defaultRowHeight="14"/>
  <cols>
    <col min="1" max="1" width="4.83203125" style="31" customWidth="1"/>
    <col min="2" max="2" width="15.83203125" style="31" customWidth="1"/>
    <col min="3" max="3" width="12.83203125" style="31" customWidth="1"/>
    <col min="4" max="4" width="14.1640625" style="31" customWidth="1"/>
    <col min="5" max="8" width="12.5" style="31" customWidth="1"/>
    <col min="9" max="9" width="15.5" style="31" customWidth="1"/>
    <col min="10" max="10" width="20" style="33" customWidth="1"/>
    <col min="11" max="11" width="15.1640625" style="31" customWidth="1"/>
    <col min="12" max="12" width="15.6640625" style="31" customWidth="1"/>
    <col min="13" max="13" width="10.5" style="31" customWidth="1"/>
    <col min="14" max="16" width="11.83203125" style="33" customWidth="1"/>
    <col min="17" max="16384" width="8.83203125" style="31"/>
  </cols>
  <sheetData>
    <row r="1" spans="1:17" ht="15.5" customHeight="1">
      <c r="A1" s="334"/>
      <c r="B1" s="334"/>
      <c r="C1" s="334"/>
      <c r="D1" s="334"/>
      <c r="E1" s="334"/>
      <c r="F1" s="334"/>
      <c r="G1" s="334"/>
      <c r="H1" s="334"/>
      <c r="I1" s="334"/>
      <c r="J1" s="334"/>
      <c r="K1" s="334"/>
      <c r="M1" s="334"/>
      <c r="N1" s="334"/>
      <c r="O1" s="334"/>
      <c r="P1" s="334"/>
    </row>
    <row r="2" spans="1:17" ht="14.5" customHeight="1">
      <c r="A2" s="391" t="s">
        <v>90</v>
      </c>
      <c r="B2" s="384" t="s">
        <v>329</v>
      </c>
      <c r="C2" s="384" t="s">
        <v>330</v>
      </c>
      <c r="D2" s="384" t="s">
        <v>325</v>
      </c>
      <c r="E2" s="393" t="s">
        <v>311</v>
      </c>
      <c r="F2" s="299"/>
      <c r="G2" s="299"/>
      <c r="H2" s="299"/>
      <c r="I2" s="391" t="s">
        <v>277</v>
      </c>
      <c r="J2" s="391" t="s">
        <v>203</v>
      </c>
      <c r="K2" s="391" t="s">
        <v>347</v>
      </c>
      <c r="L2" s="391" t="s">
        <v>204</v>
      </c>
      <c r="M2" s="391" t="s">
        <v>199</v>
      </c>
      <c r="N2" s="391" t="s">
        <v>200</v>
      </c>
      <c r="O2" s="391" t="s">
        <v>201</v>
      </c>
      <c r="P2" s="391" t="s">
        <v>202</v>
      </c>
      <c r="Q2" s="391" t="s">
        <v>464</v>
      </c>
    </row>
    <row r="3" spans="1:17" ht="15.5" customHeight="1">
      <c r="A3" s="391"/>
      <c r="B3" s="385"/>
      <c r="C3" s="385"/>
      <c r="D3" s="385"/>
      <c r="E3" s="394"/>
      <c r="F3" s="300" t="s">
        <v>451</v>
      </c>
      <c r="G3" s="300" t="s">
        <v>452</v>
      </c>
      <c r="H3" s="300" t="s">
        <v>453</v>
      </c>
      <c r="I3" s="391"/>
      <c r="J3" s="391"/>
      <c r="K3" s="391"/>
      <c r="L3" s="391"/>
      <c r="M3" s="391"/>
      <c r="N3" s="391"/>
      <c r="O3" s="391"/>
      <c r="P3" s="391"/>
      <c r="Q3" s="391"/>
    </row>
    <row r="4" spans="1:17" ht="14" customHeight="1">
      <c r="A4" s="125">
        <v>1</v>
      </c>
      <c r="B4" s="125"/>
      <c r="C4" s="125"/>
      <c r="D4" s="125"/>
      <c r="E4" s="125" t="s">
        <v>129</v>
      </c>
      <c r="F4" s="125" t="s">
        <v>454</v>
      </c>
      <c r="G4" s="125"/>
      <c r="H4" s="125"/>
      <c r="I4" s="126" t="s">
        <v>455</v>
      </c>
      <c r="J4" s="127" t="s">
        <v>456</v>
      </c>
      <c r="K4" s="128" t="s">
        <v>457</v>
      </c>
      <c r="L4" s="208" t="s">
        <v>458</v>
      </c>
      <c r="M4" s="126" t="s">
        <v>459</v>
      </c>
      <c r="N4" s="127"/>
      <c r="O4" s="127"/>
      <c r="P4" s="127"/>
    </row>
    <row r="5" spans="1:17" ht="14" customHeight="1">
      <c r="A5" s="104">
        <v>2</v>
      </c>
      <c r="B5" s="125"/>
      <c r="C5" s="125"/>
      <c r="D5" s="125"/>
      <c r="E5" s="125" t="s">
        <v>129</v>
      </c>
      <c r="F5" s="125"/>
      <c r="G5" s="125"/>
      <c r="H5" s="125"/>
      <c r="I5" s="107"/>
      <c r="J5" s="291"/>
      <c r="K5" s="132">
        <v>123</v>
      </c>
      <c r="L5" s="208"/>
      <c r="M5" s="107" t="s">
        <v>460</v>
      </c>
      <c r="N5" s="131"/>
      <c r="O5" s="291"/>
    </row>
    <row r="6" spans="1:17" ht="14" customHeight="1">
      <c r="A6" s="125">
        <v>3</v>
      </c>
      <c r="B6" s="125"/>
      <c r="C6" s="125"/>
      <c r="D6" s="125"/>
      <c r="E6" s="104" t="s">
        <v>130</v>
      </c>
      <c r="F6" s="208"/>
      <c r="G6" s="208"/>
      <c r="H6" s="208"/>
      <c r="I6" s="107"/>
      <c r="J6" s="291"/>
      <c r="K6" s="132"/>
      <c r="L6" s="208"/>
      <c r="M6" s="107"/>
      <c r="N6" s="131"/>
      <c r="O6" s="291"/>
      <c r="P6" s="291"/>
    </row>
    <row r="7" spans="1:17" ht="14" customHeight="1">
      <c r="A7" s="104">
        <v>4</v>
      </c>
      <c r="B7" s="208"/>
      <c r="C7" s="208"/>
      <c r="D7" s="208"/>
      <c r="E7" s="104" t="s">
        <v>130</v>
      </c>
      <c r="F7" s="208"/>
      <c r="G7" s="208"/>
      <c r="H7" s="208"/>
      <c r="I7" s="335" t="s">
        <v>462</v>
      </c>
      <c r="J7" s="291" t="s">
        <v>461</v>
      </c>
      <c r="K7" s="291" t="s">
        <v>461</v>
      </c>
      <c r="L7" s="291" t="s">
        <v>461</v>
      </c>
      <c r="M7" s="107"/>
      <c r="N7" s="291" t="s">
        <v>461</v>
      </c>
      <c r="O7" s="291" t="s">
        <v>461</v>
      </c>
      <c r="P7" s="291" t="s">
        <v>461</v>
      </c>
    </row>
    <row r="8" spans="1:17" ht="14" customHeight="1">
      <c r="A8" s="125">
        <v>5</v>
      </c>
      <c r="B8" s="125"/>
      <c r="C8" s="125"/>
      <c r="D8" s="125"/>
      <c r="E8" s="104" t="s">
        <v>128</v>
      </c>
      <c r="F8" s="208"/>
      <c r="G8" s="208"/>
      <c r="H8" s="208"/>
      <c r="I8" s="107"/>
      <c r="J8" s="291"/>
      <c r="K8" s="132"/>
      <c r="L8" s="208"/>
      <c r="M8" s="107"/>
      <c r="N8" s="131"/>
      <c r="O8" s="291"/>
      <c r="P8" s="291"/>
    </row>
    <row r="9" spans="1:17" ht="14" customHeight="1">
      <c r="A9" s="104">
        <v>6</v>
      </c>
      <c r="B9" s="208"/>
      <c r="C9" s="208"/>
      <c r="D9" s="208"/>
      <c r="E9" s="104" t="s">
        <v>128</v>
      </c>
      <c r="F9" s="208"/>
      <c r="G9" s="208"/>
      <c r="H9" s="208"/>
      <c r="I9" s="107"/>
      <c r="J9" s="291"/>
      <c r="K9" s="132"/>
      <c r="L9" s="208"/>
      <c r="M9" s="107"/>
      <c r="N9" s="131"/>
      <c r="O9" s="291"/>
      <c r="P9" s="291"/>
    </row>
    <row r="11" spans="1:17">
      <c r="I11" s="31" t="s">
        <v>463</v>
      </c>
      <c r="J11" s="31" t="s">
        <v>463</v>
      </c>
      <c r="K11" s="31" t="s">
        <v>463</v>
      </c>
      <c r="L11" s="31" t="s">
        <v>463</v>
      </c>
      <c r="N11" s="31" t="s">
        <v>463</v>
      </c>
      <c r="O11" s="31" t="s">
        <v>463</v>
      </c>
      <c r="P11" s="31" t="s">
        <v>463</v>
      </c>
    </row>
    <row r="12" spans="1:17">
      <c r="B12" s="33" t="s">
        <v>348</v>
      </c>
    </row>
  </sheetData>
  <autoFilter ref="A2:P9" xr:uid="{F623C14F-0CC2-4394-9EAE-AB56ADF0F70C}"/>
  <mergeCells count="14">
    <mergeCell ref="Q2:Q3"/>
    <mergeCell ref="L2:L3"/>
    <mergeCell ref="A2:A3"/>
    <mergeCell ref="B2:B3"/>
    <mergeCell ref="C2:C3"/>
    <mergeCell ref="D2:D3"/>
    <mergeCell ref="E2:E3"/>
    <mergeCell ref="I2:I3"/>
    <mergeCell ref="M2:M3"/>
    <mergeCell ref="O2:O3"/>
    <mergeCell ref="P2:P3"/>
    <mergeCell ref="J2:J3"/>
    <mergeCell ref="K2:K3"/>
    <mergeCell ref="N2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7364-72A6-4724-B877-192A8E4F4E4E}">
  <dimension ref="A2:IG23"/>
  <sheetViews>
    <sheetView zoomScale="90" zoomScaleNormal="90" workbookViewId="0">
      <pane xSplit="3" ySplit="8" topLeftCell="D9" activePane="bottomRight" state="frozen"/>
      <selection pane="topRight" activeCell="C1" sqref="C1"/>
      <selection pane="bottomLeft" activeCell="A7" sqref="A7"/>
      <selection pane="bottomRight" activeCell="C24" sqref="C24"/>
    </sheetView>
  </sheetViews>
  <sheetFormatPr baseColWidth="10" defaultColWidth="8.83203125" defaultRowHeight="14"/>
  <cols>
    <col min="1" max="2" width="8.83203125" style="123" customWidth="1"/>
    <col min="3" max="3" width="27.83203125" style="31" bestFit="1" customWidth="1"/>
    <col min="4" max="5" width="18.83203125" style="31" customWidth="1"/>
    <col min="6" max="6" width="15.1640625" style="31" customWidth="1"/>
    <col min="7" max="8" width="16.1640625" style="31" customWidth="1"/>
    <col min="9" max="9" width="15" style="31" hidden="1" customWidth="1"/>
    <col min="10" max="12" width="16.1640625" style="31" hidden="1" customWidth="1"/>
    <col min="13" max="13" width="15.5" style="31" hidden="1" customWidth="1"/>
    <col min="14" max="16" width="16.1640625" style="31" hidden="1" customWidth="1"/>
    <col min="17" max="17" width="15.5" style="31" hidden="1" customWidth="1"/>
    <col min="18" max="20" width="16.1640625" style="31" hidden="1" customWidth="1"/>
    <col min="21" max="21" width="12" style="31" hidden="1" customWidth="1"/>
    <col min="22" max="24" width="16.1640625" style="31" hidden="1" customWidth="1"/>
    <col min="25" max="25" width="15.5" style="31" hidden="1" customWidth="1"/>
    <col min="26" max="28" width="16.1640625" style="31" hidden="1" customWidth="1"/>
    <col min="29" max="29" width="12" style="31" hidden="1" customWidth="1"/>
    <col min="30" max="32" width="16.1640625" style="31" hidden="1" customWidth="1"/>
    <col min="33" max="33" width="11.1640625" style="31" hidden="1" customWidth="1"/>
    <col min="34" max="36" width="16.1640625" style="31" hidden="1" customWidth="1"/>
    <col min="37" max="37" width="11.1640625" style="31" hidden="1" customWidth="1"/>
    <col min="38" max="40" width="16.1640625" style="31" hidden="1" customWidth="1"/>
    <col min="41" max="41" width="11.1640625" style="31" hidden="1" customWidth="1"/>
    <col min="42" max="44" width="16.1640625" style="31" hidden="1" customWidth="1"/>
    <col min="45" max="45" width="12.5" style="31" hidden="1" customWidth="1"/>
    <col min="46" max="48" width="16.1640625" style="31" hidden="1" customWidth="1"/>
    <col min="49" max="49" width="10.5" style="31" hidden="1" customWidth="1"/>
    <col min="50" max="52" width="16.1640625" style="31" hidden="1" customWidth="1"/>
    <col min="53" max="53" width="10.5" style="31" hidden="1" customWidth="1"/>
    <col min="54" max="56" width="16.1640625" style="31" hidden="1" customWidth="1"/>
    <col min="57" max="57" width="10.5" style="31" hidden="1" customWidth="1"/>
    <col min="58" max="60" width="16.1640625" style="31" hidden="1" customWidth="1"/>
    <col min="61" max="61" width="10.5" style="31" hidden="1" customWidth="1"/>
    <col min="62" max="64" width="16.1640625" style="31" hidden="1" customWidth="1"/>
    <col min="65" max="65" width="10.5" style="31" hidden="1" customWidth="1"/>
    <col min="66" max="68" width="16.1640625" style="31" hidden="1" customWidth="1"/>
    <col min="69" max="69" width="14.1640625" style="31" hidden="1" customWidth="1"/>
    <col min="70" max="72" width="16.1640625" style="31" hidden="1" customWidth="1"/>
    <col min="73" max="73" width="11" style="31" hidden="1" customWidth="1"/>
    <col min="74" max="76" width="16.1640625" style="31" hidden="1" customWidth="1"/>
    <col min="77" max="77" width="11" style="31" hidden="1" customWidth="1"/>
    <col min="78" max="80" width="16.1640625" style="31" hidden="1" customWidth="1"/>
    <col min="81" max="81" width="11" style="31" hidden="1" customWidth="1"/>
    <col min="82" max="84" width="16.1640625" style="31" hidden="1" customWidth="1"/>
    <col min="85" max="85" width="11" style="31" hidden="1" customWidth="1"/>
    <col min="86" max="88" width="16.1640625" style="31" hidden="1" customWidth="1"/>
    <col min="89" max="89" width="11" style="31" hidden="1" customWidth="1"/>
    <col min="90" max="92" width="16.1640625" style="31" hidden="1" customWidth="1"/>
    <col min="93" max="93" width="11" style="31" hidden="1" customWidth="1"/>
    <col min="94" max="96" width="16.1640625" style="31" hidden="1" customWidth="1"/>
    <col min="97" max="97" width="11" style="31" hidden="1" customWidth="1"/>
    <col min="98" max="100" width="16.1640625" style="31" hidden="1" customWidth="1"/>
    <col min="101" max="101" width="11" style="31" hidden="1" customWidth="1"/>
    <col min="102" max="104" width="16.1640625" style="31" hidden="1" customWidth="1"/>
    <col min="105" max="105" width="11" style="31" hidden="1" customWidth="1"/>
    <col min="106" max="108" width="16.1640625" style="31" hidden="1" customWidth="1"/>
    <col min="109" max="109" width="11" style="31" hidden="1" customWidth="1"/>
    <col min="110" max="112" width="16.1640625" style="31" hidden="1" customWidth="1"/>
    <col min="113" max="113" width="11" style="31" hidden="1" customWidth="1"/>
    <col min="114" max="116" width="16.1640625" style="31" hidden="1" customWidth="1"/>
    <col min="117" max="117" width="11" style="31" hidden="1" customWidth="1"/>
    <col min="118" max="120" width="16.1640625" style="31" hidden="1" customWidth="1"/>
    <col min="121" max="121" width="11" style="31" hidden="1" customWidth="1"/>
    <col min="122" max="124" width="16.1640625" style="31" hidden="1" customWidth="1"/>
    <col min="125" max="125" width="11" style="31" hidden="1" customWidth="1"/>
    <col min="126" max="128" width="16.1640625" style="31" hidden="1" customWidth="1"/>
    <col min="129" max="129" width="11" style="31" hidden="1" customWidth="1"/>
    <col min="130" max="132" width="16.1640625" style="31" hidden="1" customWidth="1"/>
    <col min="133" max="133" width="12.1640625" style="31" hidden="1" customWidth="1"/>
    <col min="134" max="136" width="16.1640625" style="31" hidden="1" customWidth="1"/>
    <col min="137" max="137" width="12.1640625" style="31" hidden="1" customWidth="1"/>
    <col min="138" max="140" width="16.1640625" style="31" hidden="1" customWidth="1"/>
    <col min="141" max="141" width="12.1640625" style="31" hidden="1" customWidth="1"/>
    <col min="142" max="144" width="16.1640625" style="31" hidden="1" customWidth="1"/>
    <col min="145" max="145" width="11" style="31" hidden="1" customWidth="1"/>
    <col min="146" max="148" width="16.1640625" style="31" hidden="1" customWidth="1"/>
    <col min="149" max="149" width="11" style="31" hidden="1" customWidth="1"/>
    <col min="150" max="152" width="16.1640625" style="31" hidden="1" customWidth="1"/>
    <col min="153" max="153" width="11" style="31" hidden="1" customWidth="1"/>
    <col min="154" max="156" width="16.1640625" style="31" hidden="1" customWidth="1"/>
    <col min="157" max="157" width="11" style="31" hidden="1" customWidth="1"/>
    <col min="158" max="160" width="16.1640625" style="31" hidden="1" customWidth="1"/>
    <col min="161" max="161" width="11" style="31" hidden="1" customWidth="1"/>
    <col min="162" max="164" width="16.1640625" style="31" hidden="1" customWidth="1"/>
    <col min="165" max="165" width="11" style="31" hidden="1" customWidth="1"/>
    <col min="166" max="168" width="16.1640625" style="31" hidden="1" customWidth="1"/>
    <col min="169" max="169" width="11" style="31" hidden="1" customWidth="1"/>
    <col min="170" max="172" width="16.1640625" style="31" hidden="1" customWidth="1"/>
    <col min="173" max="173" width="11" style="31" hidden="1" customWidth="1"/>
    <col min="174" max="176" width="16.1640625" style="31" hidden="1" customWidth="1"/>
    <col min="177" max="177" width="11" style="31" hidden="1" customWidth="1"/>
    <col min="178" max="180" width="16.1640625" style="31" hidden="1" customWidth="1"/>
    <col min="181" max="181" width="11" style="31" hidden="1" customWidth="1"/>
    <col min="182" max="184" width="16.1640625" style="31" hidden="1" customWidth="1"/>
    <col min="185" max="185" width="11" style="31" hidden="1" customWidth="1"/>
    <col min="186" max="188" width="16.1640625" style="31" hidden="1" customWidth="1"/>
    <col min="189" max="189" width="11" style="31" hidden="1" customWidth="1"/>
    <col min="190" max="192" width="16.1640625" style="31" hidden="1" customWidth="1"/>
    <col min="193" max="193" width="11" style="31" hidden="1" customWidth="1"/>
    <col min="194" max="196" width="16.1640625" style="31" hidden="1" customWidth="1"/>
    <col min="197" max="197" width="11" style="31" hidden="1" customWidth="1"/>
    <col min="198" max="200" width="16.1640625" style="31" hidden="1" customWidth="1"/>
    <col min="201" max="201" width="11" style="31" hidden="1" customWidth="1"/>
    <col min="202" max="204" width="16.1640625" style="31" hidden="1" customWidth="1"/>
    <col min="205" max="205" width="11" style="31" hidden="1" customWidth="1"/>
    <col min="206" max="208" width="16.1640625" style="31" hidden="1" customWidth="1"/>
    <col min="209" max="209" width="11" style="31" hidden="1" customWidth="1"/>
    <col min="210" max="212" width="16.1640625" style="31" hidden="1" customWidth="1"/>
    <col min="213" max="213" width="11" style="31" hidden="1" customWidth="1"/>
    <col min="214" max="216" width="16.1640625" style="31" hidden="1" customWidth="1"/>
    <col min="217" max="217" width="11" style="31" hidden="1" customWidth="1"/>
    <col min="218" max="220" width="16.1640625" style="31" hidden="1" customWidth="1"/>
    <col min="221" max="221" width="11" style="31" hidden="1" customWidth="1"/>
    <col min="222" max="224" width="16.1640625" style="31" hidden="1" customWidth="1"/>
    <col min="225" max="225" width="11" style="31" hidden="1" customWidth="1"/>
    <col min="226" max="228" width="16.1640625" style="31" hidden="1" customWidth="1"/>
    <col min="229" max="229" width="11" style="31" hidden="1" customWidth="1"/>
    <col min="230" max="232" width="16.1640625" style="31" hidden="1" customWidth="1"/>
    <col min="233" max="233" width="11" style="31" hidden="1" customWidth="1"/>
    <col min="234" max="236" width="16.1640625" style="31" hidden="1" customWidth="1"/>
    <col min="237" max="237" width="11" style="31" hidden="1" customWidth="1"/>
    <col min="238" max="240" width="16.1640625" style="31" hidden="1" customWidth="1"/>
    <col min="241" max="241" width="16.5" style="31" hidden="1" customWidth="1"/>
    <col min="242" max="247" width="0" style="31" hidden="1" customWidth="1"/>
    <col min="248" max="16384" width="8.83203125" style="31"/>
  </cols>
  <sheetData>
    <row r="2" spans="1:241" ht="25">
      <c r="A2" s="32" t="s">
        <v>212</v>
      </c>
      <c r="B2" s="32"/>
      <c r="BA2" s="88"/>
      <c r="BE2" s="88"/>
      <c r="BI2" s="88"/>
      <c r="BM2" s="88"/>
      <c r="BQ2" s="88"/>
      <c r="BU2" s="88"/>
      <c r="BY2" s="88"/>
      <c r="CC2" s="88"/>
      <c r="CG2" s="88"/>
      <c r="CK2" s="88"/>
      <c r="CO2" s="88"/>
      <c r="CS2" s="88"/>
      <c r="CW2" s="88"/>
      <c r="DA2" s="88"/>
      <c r="DE2" s="88"/>
    </row>
    <row r="3" spans="1:241" ht="25">
      <c r="A3" s="32"/>
      <c r="B3" s="32"/>
      <c r="BA3" s="88"/>
      <c r="BE3" s="88"/>
      <c r="BI3" s="88"/>
      <c r="BM3" s="88"/>
      <c r="BQ3" s="88"/>
      <c r="BU3" s="88"/>
      <c r="BY3" s="88"/>
      <c r="CC3" s="88"/>
      <c r="CG3" s="88"/>
      <c r="CK3" s="88"/>
      <c r="CO3" s="88"/>
      <c r="CS3" s="88"/>
      <c r="CW3" s="88"/>
      <c r="DA3" s="88"/>
      <c r="DE3" s="88"/>
    </row>
    <row r="4" spans="1:241" ht="25">
      <c r="A4" s="32" t="s">
        <v>353</v>
      </c>
      <c r="B4" s="32"/>
      <c r="BA4" s="88"/>
      <c r="BE4" s="88"/>
      <c r="BI4" s="88"/>
      <c r="BM4" s="88"/>
      <c r="BQ4" s="88"/>
      <c r="BU4" s="88"/>
      <c r="BY4" s="88"/>
      <c r="CC4" s="88"/>
      <c r="CG4" s="88"/>
      <c r="CK4" s="88"/>
      <c r="CO4" s="88"/>
      <c r="CS4" s="88"/>
      <c r="CW4" s="88"/>
      <c r="DA4" s="88"/>
      <c r="DE4" s="88"/>
    </row>
    <row r="5" spans="1:241" ht="25">
      <c r="A5" s="32"/>
      <c r="B5" s="32"/>
      <c r="BA5" s="88"/>
      <c r="BE5" s="88"/>
      <c r="BI5" s="88"/>
      <c r="BM5" s="88"/>
      <c r="BQ5" s="88"/>
      <c r="BU5" s="88"/>
      <c r="BY5" s="88"/>
      <c r="CC5" s="88"/>
      <c r="CG5" s="88"/>
      <c r="CK5" s="88"/>
      <c r="CO5" s="88"/>
      <c r="CS5" s="88"/>
      <c r="CW5" s="88"/>
      <c r="DA5" s="88"/>
      <c r="DE5" s="88"/>
    </row>
    <row r="6" spans="1:241">
      <c r="A6" s="399" t="s">
        <v>90</v>
      </c>
      <c r="B6" s="374" t="s">
        <v>162</v>
      </c>
      <c r="C6" s="395" t="s">
        <v>213</v>
      </c>
      <c r="D6" s="374" t="s">
        <v>94</v>
      </c>
      <c r="E6" s="374"/>
      <c r="F6" s="374"/>
      <c r="G6" s="395" t="s">
        <v>349</v>
      </c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6"/>
      <c r="U6" s="397"/>
      <c r="V6" s="397"/>
      <c r="W6" s="397"/>
      <c r="X6" s="397"/>
      <c r="Y6" s="398"/>
      <c r="Z6" s="396"/>
      <c r="AA6" s="397"/>
      <c r="AB6" s="397"/>
      <c r="AC6" s="397"/>
      <c r="AD6" s="397"/>
      <c r="AE6" s="397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  <c r="CU6" s="213"/>
      <c r="CV6" s="213"/>
      <c r="CW6" s="213"/>
      <c r="CX6" s="213"/>
      <c r="CY6" s="213"/>
      <c r="CZ6" s="213"/>
      <c r="DA6" s="213"/>
      <c r="DB6" s="213"/>
      <c r="DC6" s="213"/>
      <c r="DD6" s="213"/>
      <c r="DE6" s="213"/>
      <c r="DF6" s="213"/>
      <c r="DG6" s="213"/>
      <c r="DH6" s="213"/>
      <c r="DI6" s="213"/>
      <c r="DJ6" s="213"/>
      <c r="DK6" s="213"/>
      <c r="DL6" s="213"/>
      <c r="DM6" s="213"/>
      <c r="DN6" s="213"/>
      <c r="DO6" s="213"/>
      <c r="DP6" s="213"/>
      <c r="DQ6" s="213"/>
      <c r="DR6" s="213"/>
      <c r="DS6" s="213"/>
      <c r="DT6" s="213"/>
      <c r="DU6" s="213"/>
      <c r="DV6" s="213"/>
      <c r="DW6" s="213"/>
      <c r="DX6" s="213"/>
      <c r="DY6" s="213"/>
      <c r="DZ6" s="213"/>
      <c r="EA6" s="213"/>
      <c r="EB6" s="213"/>
      <c r="EC6" s="213"/>
      <c r="ED6" s="213"/>
      <c r="EE6" s="213"/>
      <c r="EF6" s="213"/>
      <c r="EG6" s="213"/>
      <c r="EH6" s="213"/>
      <c r="EI6" s="213"/>
      <c r="EJ6" s="213"/>
      <c r="EK6" s="213"/>
      <c r="EL6" s="213"/>
      <c r="EM6" s="213"/>
      <c r="EN6" s="213"/>
      <c r="EO6" s="213"/>
      <c r="EP6" s="213"/>
      <c r="EQ6" s="213"/>
      <c r="ER6" s="213"/>
      <c r="ES6" s="213"/>
      <c r="ET6" s="213"/>
      <c r="EU6" s="213"/>
      <c r="EV6" s="213"/>
      <c r="EW6" s="213"/>
      <c r="EX6" s="213"/>
      <c r="EY6" s="213"/>
      <c r="EZ6" s="213"/>
      <c r="FA6" s="213"/>
      <c r="FB6" s="213"/>
      <c r="FC6" s="213"/>
      <c r="FD6" s="213"/>
      <c r="FE6" s="213"/>
      <c r="FF6" s="213"/>
      <c r="FG6" s="213"/>
      <c r="FH6" s="213"/>
      <c r="FI6" s="213"/>
      <c r="FJ6" s="213"/>
      <c r="FK6" s="213"/>
      <c r="FL6" s="213"/>
      <c r="FM6" s="213"/>
      <c r="FN6" s="213"/>
      <c r="FO6" s="213"/>
      <c r="FP6" s="213"/>
      <c r="FQ6" s="213"/>
      <c r="FR6" s="213"/>
      <c r="FS6" s="213"/>
      <c r="FT6" s="213"/>
      <c r="FU6" s="213"/>
      <c r="FV6" s="213"/>
      <c r="FW6" s="213"/>
      <c r="FX6" s="213"/>
      <c r="FY6" s="213"/>
      <c r="FZ6" s="213"/>
      <c r="GA6" s="213"/>
      <c r="GB6" s="213"/>
      <c r="GC6" s="213"/>
      <c r="GD6" s="213"/>
      <c r="GE6" s="213"/>
      <c r="GF6" s="213"/>
      <c r="GG6" s="213"/>
      <c r="GH6" s="213"/>
      <c r="GI6" s="213"/>
      <c r="GJ6" s="213"/>
      <c r="GK6" s="213"/>
      <c r="GL6" s="213"/>
      <c r="GM6" s="213"/>
      <c r="GN6" s="213"/>
      <c r="GO6" s="213"/>
      <c r="GP6" s="213"/>
      <c r="GQ6" s="213"/>
      <c r="GR6" s="213"/>
      <c r="GS6" s="213"/>
      <c r="GT6" s="213"/>
      <c r="GU6" s="213"/>
      <c r="GV6" s="213"/>
      <c r="GW6" s="213"/>
      <c r="GX6" s="213"/>
      <c r="GY6" s="213"/>
      <c r="GZ6" s="213"/>
      <c r="HA6" s="213"/>
      <c r="HB6" s="213"/>
      <c r="HC6" s="213"/>
      <c r="HD6" s="213"/>
      <c r="HE6" s="213"/>
      <c r="HF6" s="213"/>
      <c r="HG6" s="213"/>
      <c r="HH6" s="213"/>
      <c r="HI6" s="213"/>
      <c r="HJ6" s="213"/>
      <c r="HK6" s="213"/>
      <c r="HL6" s="213"/>
      <c r="HM6" s="213"/>
      <c r="HN6" s="213"/>
      <c r="HO6" s="213"/>
      <c r="HP6" s="213"/>
      <c r="HQ6" s="213"/>
      <c r="HR6" s="213"/>
      <c r="HS6" s="213"/>
      <c r="HT6" s="213"/>
      <c r="HU6" s="213"/>
      <c r="HV6" s="213"/>
      <c r="HW6" s="213"/>
      <c r="HX6" s="213"/>
      <c r="HY6" s="213"/>
      <c r="HZ6" s="213"/>
      <c r="IA6" s="213"/>
      <c r="IB6" s="213"/>
      <c r="IC6" s="213"/>
      <c r="ID6" s="213"/>
      <c r="IE6" s="213"/>
      <c r="IF6" s="213"/>
      <c r="IG6" s="213"/>
    </row>
    <row r="7" spans="1:241" ht="11.5" customHeight="1">
      <c r="A7" s="399"/>
      <c r="B7" s="375"/>
      <c r="C7" s="395"/>
      <c r="D7" s="375"/>
      <c r="E7" s="375"/>
      <c r="F7" s="375"/>
      <c r="G7" s="395" t="s">
        <v>216</v>
      </c>
      <c r="H7" s="395"/>
      <c r="I7" s="396" t="s">
        <v>217</v>
      </c>
      <c r="J7" s="398"/>
      <c r="K7" s="205"/>
      <c r="L7" s="205"/>
      <c r="M7" s="205"/>
      <c r="N7" s="205"/>
      <c r="O7" s="205"/>
      <c r="P7" s="205"/>
      <c r="Q7" s="205" t="s">
        <v>206</v>
      </c>
      <c r="R7" s="205"/>
      <c r="S7" s="205"/>
      <c r="T7" s="205"/>
      <c r="U7" s="205" t="s">
        <v>219</v>
      </c>
      <c r="V7" s="205"/>
      <c r="W7" s="205"/>
      <c r="X7" s="205"/>
      <c r="Y7" s="205" t="s">
        <v>220</v>
      </c>
      <c r="Z7" s="205"/>
      <c r="AA7" s="205"/>
      <c r="AB7" s="205"/>
      <c r="AC7" s="205" t="s">
        <v>207</v>
      </c>
      <c r="AD7" s="205"/>
      <c r="AE7" s="205"/>
      <c r="AF7" s="205"/>
      <c r="AG7" s="205" t="s">
        <v>210</v>
      </c>
      <c r="AH7" s="205"/>
      <c r="AI7" s="205"/>
      <c r="AJ7" s="205"/>
      <c r="AK7" s="205" t="s">
        <v>221</v>
      </c>
      <c r="AL7" s="205"/>
      <c r="AM7" s="205"/>
      <c r="AN7" s="205"/>
      <c r="AO7" s="205" t="s">
        <v>222</v>
      </c>
      <c r="AP7" s="205"/>
      <c r="AQ7" s="205"/>
      <c r="AR7" s="205"/>
      <c r="AS7" s="205" t="s">
        <v>223</v>
      </c>
      <c r="AT7" s="205"/>
      <c r="AU7" s="205"/>
      <c r="AV7" s="205"/>
      <c r="AW7" s="205" t="s">
        <v>224</v>
      </c>
      <c r="AX7" s="205"/>
      <c r="AY7" s="205"/>
      <c r="AZ7" s="205"/>
      <c r="BA7" s="205" t="s">
        <v>225</v>
      </c>
      <c r="BB7" s="205"/>
      <c r="BC7" s="205"/>
      <c r="BD7" s="205"/>
      <c r="BE7" s="205" t="s">
        <v>226</v>
      </c>
      <c r="BF7" s="205"/>
      <c r="BG7" s="205"/>
      <c r="BH7" s="205"/>
      <c r="BI7" s="205" t="s">
        <v>227</v>
      </c>
      <c r="BJ7" s="205"/>
      <c r="BK7" s="205"/>
      <c r="BL7" s="205"/>
      <c r="BM7" s="205" t="s">
        <v>228</v>
      </c>
      <c r="BN7" s="205"/>
      <c r="BO7" s="205"/>
      <c r="BP7" s="205"/>
      <c r="BQ7" s="205" t="s">
        <v>229</v>
      </c>
      <c r="BR7" s="205"/>
      <c r="BS7" s="205"/>
      <c r="BT7" s="205"/>
      <c r="BU7" s="205" t="s">
        <v>211</v>
      </c>
      <c r="BV7" s="205"/>
      <c r="BW7" s="205"/>
      <c r="BX7" s="205"/>
      <c r="BY7" s="205" t="s">
        <v>209</v>
      </c>
      <c r="BZ7" s="205"/>
      <c r="CA7" s="205"/>
      <c r="CB7" s="205"/>
      <c r="CC7" s="205" t="s">
        <v>205</v>
      </c>
      <c r="CD7" s="205"/>
      <c r="CE7" s="205"/>
      <c r="CF7" s="205"/>
      <c r="CG7" s="205" t="s">
        <v>230</v>
      </c>
      <c r="CH7" s="205"/>
      <c r="CI7" s="205"/>
      <c r="CJ7" s="205"/>
      <c r="CK7" s="205" t="s">
        <v>231</v>
      </c>
      <c r="CL7" s="205"/>
      <c r="CM7" s="205"/>
      <c r="CN7" s="205"/>
      <c r="CO7" s="205" t="s">
        <v>232</v>
      </c>
      <c r="CP7" s="205"/>
      <c r="CQ7" s="205"/>
      <c r="CR7" s="205"/>
      <c r="CS7" s="205" t="s">
        <v>233</v>
      </c>
      <c r="CT7" s="205"/>
      <c r="CU7" s="205"/>
      <c r="CV7" s="205"/>
      <c r="CW7" s="298" t="s">
        <v>234</v>
      </c>
      <c r="CX7" s="205"/>
      <c r="CY7" s="205"/>
      <c r="CZ7" s="205"/>
      <c r="DA7" s="298" t="s">
        <v>235</v>
      </c>
      <c r="DB7" s="205"/>
      <c r="DC7" s="205"/>
      <c r="DD7" s="205"/>
      <c r="DE7" s="298" t="s">
        <v>236</v>
      </c>
      <c r="DF7" s="205"/>
      <c r="DG7" s="205"/>
      <c r="DH7" s="205"/>
      <c r="DI7" s="205" t="s">
        <v>237</v>
      </c>
      <c r="DJ7" s="205"/>
      <c r="DK7" s="205"/>
      <c r="DL7" s="205"/>
      <c r="DM7" s="205" t="s">
        <v>238</v>
      </c>
      <c r="DN7" s="205"/>
      <c r="DO7" s="205"/>
      <c r="DP7" s="205"/>
      <c r="DQ7" s="205" t="s">
        <v>239</v>
      </c>
      <c r="DR7" s="205"/>
      <c r="DS7" s="205"/>
      <c r="DT7" s="205"/>
      <c r="DU7" s="205" t="s">
        <v>240</v>
      </c>
      <c r="DV7" s="205"/>
      <c r="DW7" s="205"/>
      <c r="DX7" s="205"/>
      <c r="DY7" s="205" t="s">
        <v>241</v>
      </c>
      <c r="DZ7" s="205"/>
      <c r="EA7" s="205"/>
      <c r="EB7" s="205"/>
      <c r="EC7" s="205" t="s">
        <v>242</v>
      </c>
      <c r="ED7" s="205"/>
      <c r="EE7" s="205"/>
      <c r="EF7" s="205"/>
      <c r="EG7" s="205" t="s">
        <v>243</v>
      </c>
      <c r="EH7" s="205"/>
      <c r="EI7" s="205"/>
      <c r="EJ7" s="205"/>
      <c r="EK7" s="205" t="s">
        <v>244</v>
      </c>
      <c r="EL7" s="205"/>
      <c r="EM7" s="205"/>
      <c r="EN7" s="205"/>
      <c r="EO7" s="205" t="s">
        <v>245</v>
      </c>
      <c r="EP7" s="205"/>
      <c r="EQ7" s="205"/>
      <c r="ER7" s="205"/>
      <c r="ES7" s="205" t="s">
        <v>246</v>
      </c>
      <c r="ET7" s="205"/>
      <c r="EU7" s="205"/>
      <c r="EV7" s="205"/>
      <c r="EW7" s="205" t="s">
        <v>247</v>
      </c>
      <c r="EX7" s="205"/>
      <c r="EY7" s="205"/>
      <c r="EZ7" s="205"/>
      <c r="FA7" s="205" t="s">
        <v>248</v>
      </c>
      <c r="FB7" s="205"/>
      <c r="FC7" s="205"/>
      <c r="FD7" s="205"/>
      <c r="FE7" s="205" t="s">
        <v>257</v>
      </c>
      <c r="FF7" s="205"/>
      <c r="FG7" s="205"/>
      <c r="FH7" s="205"/>
      <c r="FI7" s="205" t="s">
        <v>258</v>
      </c>
      <c r="FJ7" s="205"/>
      <c r="FK7" s="205"/>
      <c r="FL7" s="205"/>
      <c r="FM7" s="205" t="s">
        <v>259</v>
      </c>
      <c r="FN7" s="205"/>
      <c r="FO7" s="205"/>
      <c r="FP7" s="205"/>
      <c r="FQ7" s="205" t="s">
        <v>260</v>
      </c>
      <c r="FR7" s="205"/>
      <c r="FS7" s="205"/>
      <c r="FT7" s="205"/>
      <c r="FU7" s="205" t="s">
        <v>208</v>
      </c>
      <c r="FV7" s="205"/>
      <c r="FW7" s="205"/>
      <c r="FX7" s="205"/>
      <c r="FY7" s="205" t="s">
        <v>261</v>
      </c>
      <c r="FZ7" s="205"/>
      <c r="GA7" s="205"/>
      <c r="GB7" s="205"/>
      <c r="GC7" s="205" t="s">
        <v>249</v>
      </c>
      <c r="GD7" s="205"/>
      <c r="GE7" s="205"/>
      <c r="GF7" s="205"/>
      <c r="GG7" s="205" t="s">
        <v>250</v>
      </c>
      <c r="GH7" s="205"/>
      <c r="GI7" s="205"/>
      <c r="GJ7" s="205"/>
      <c r="GK7" s="205" t="s">
        <v>251</v>
      </c>
      <c r="GL7" s="205"/>
      <c r="GM7" s="205"/>
      <c r="GN7" s="205"/>
      <c r="GO7" s="205" t="s">
        <v>252</v>
      </c>
      <c r="GP7" s="205"/>
      <c r="GQ7" s="205"/>
      <c r="GR7" s="205"/>
      <c r="GS7" s="205" t="s">
        <v>253</v>
      </c>
      <c r="GT7" s="205"/>
      <c r="GU7" s="205"/>
      <c r="GV7" s="205"/>
      <c r="GW7" s="205" t="s">
        <v>254</v>
      </c>
      <c r="GX7" s="205"/>
      <c r="GY7" s="205"/>
      <c r="GZ7" s="205"/>
      <c r="HA7" s="205" t="s">
        <v>255</v>
      </c>
      <c r="HB7" s="205"/>
      <c r="HC7" s="205"/>
      <c r="HD7" s="205"/>
      <c r="HE7" s="205" t="s">
        <v>256</v>
      </c>
      <c r="HF7" s="205"/>
      <c r="HG7" s="205"/>
      <c r="HH7" s="205"/>
      <c r="HI7" s="205" t="s">
        <v>257</v>
      </c>
      <c r="HJ7" s="205"/>
      <c r="HK7" s="205"/>
      <c r="HL7" s="205"/>
      <c r="HM7" s="205" t="s">
        <v>258</v>
      </c>
      <c r="HN7" s="205"/>
      <c r="HO7" s="205"/>
      <c r="HP7" s="205"/>
      <c r="HQ7" s="205" t="s">
        <v>259</v>
      </c>
      <c r="HR7" s="205"/>
      <c r="HS7" s="205"/>
      <c r="HT7" s="205"/>
      <c r="HU7" s="205" t="s">
        <v>260</v>
      </c>
      <c r="HV7" s="205"/>
      <c r="HW7" s="205"/>
      <c r="HX7" s="205"/>
      <c r="HY7" s="205" t="s">
        <v>208</v>
      </c>
      <c r="HZ7" s="205"/>
      <c r="IA7" s="205"/>
      <c r="IB7" s="205"/>
      <c r="IC7" s="205" t="s">
        <v>261</v>
      </c>
      <c r="ID7" s="205"/>
      <c r="IE7" s="205"/>
      <c r="IF7" s="205"/>
      <c r="IG7" s="205"/>
    </row>
    <row r="8" spans="1:241" ht="16.25" customHeight="1">
      <c r="A8" s="199"/>
      <c r="B8" s="38"/>
      <c r="C8" s="205"/>
      <c r="D8" s="38"/>
      <c r="E8" s="38"/>
      <c r="F8" s="38"/>
      <c r="G8" s="205" t="s">
        <v>200</v>
      </c>
      <c r="H8" s="205" t="s">
        <v>465</v>
      </c>
      <c r="I8" s="205"/>
      <c r="J8" s="205" t="s">
        <v>201</v>
      </c>
      <c r="K8" s="205"/>
      <c r="L8" s="205"/>
      <c r="M8" s="205"/>
      <c r="N8" s="205" t="s">
        <v>201</v>
      </c>
      <c r="O8" s="205" t="s">
        <v>340</v>
      </c>
      <c r="P8" s="205" t="s">
        <v>339</v>
      </c>
      <c r="Q8" s="205"/>
      <c r="R8" s="205" t="s">
        <v>201</v>
      </c>
      <c r="S8" s="205" t="s">
        <v>340</v>
      </c>
      <c r="T8" s="205" t="s">
        <v>339</v>
      </c>
      <c r="U8" s="205"/>
      <c r="V8" s="205" t="s">
        <v>201</v>
      </c>
      <c r="W8" s="205" t="s">
        <v>340</v>
      </c>
      <c r="X8" s="205" t="s">
        <v>339</v>
      </c>
      <c r="Y8" s="205"/>
      <c r="Z8" s="205" t="s">
        <v>201</v>
      </c>
      <c r="AA8" s="205" t="s">
        <v>340</v>
      </c>
      <c r="AB8" s="205" t="s">
        <v>339</v>
      </c>
      <c r="AC8" s="205"/>
      <c r="AD8" s="205" t="s">
        <v>201</v>
      </c>
      <c r="AE8" s="205" t="s">
        <v>340</v>
      </c>
      <c r="AF8" s="205" t="s">
        <v>339</v>
      </c>
      <c r="AG8" s="205"/>
      <c r="AH8" s="205" t="s">
        <v>201</v>
      </c>
      <c r="AI8" s="205" t="s">
        <v>340</v>
      </c>
      <c r="AJ8" s="205" t="s">
        <v>339</v>
      </c>
      <c r="AK8" s="205"/>
      <c r="AL8" s="205" t="s">
        <v>201</v>
      </c>
      <c r="AM8" s="205" t="s">
        <v>340</v>
      </c>
      <c r="AN8" s="205" t="s">
        <v>339</v>
      </c>
      <c r="AO8" s="205"/>
      <c r="AP8" s="205" t="s">
        <v>201</v>
      </c>
      <c r="AQ8" s="205" t="s">
        <v>340</v>
      </c>
      <c r="AR8" s="205" t="s">
        <v>339</v>
      </c>
      <c r="AS8" s="205"/>
      <c r="AT8" s="205" t="s">
        <v>201</v>
      </c>
      <c r="AU8" s="205" t="s">
        <v>340</v>
      </c>
      <c r="AV8" s="205" t="s">
        <v>339</v>
      </c>
      <c r="AW8" s="205"/>
      <c r="AX8" s="205" t="s">
        <v>201</v>
      </c>
      <c r="AY8" s="205" t="s">
        <v>340</v>
      </c>
      <c r="AZ8" s="205" t="s">
        <v>339</v>
      </c>
      <c r="BA8" s="205"/>
      <c r="BB8" s="205" t="s">
        <v>201</v>
      </c>
      <c r="BC8" s="205" t="s">
        <v>340</v>
      </c>
      <c r="BD8" s="205" t="s">
        <v>339</v>
      </c>
      <c r="BE8" s="205"/>
      <c r="BF8" s="205" t="s">
        <v>201</v>
      </c>
      <c r="BG8" s="205" t="s">
        <v>340</v>
      </c>
      <c r="BH8" s="205" t="s">
        <v>339</v>
      </c>
      <c r="BI8" s="205"/>
      <c r="BJ8" s="205" t="s">
        <v>201</v>
      </c>
      <c r="BK8" s="205" t="s">
        <v>340</v>
      </c>
      <c r="BL8" s="205" t="s">
        <v>339</v>
      </c>
      <c r="BM8" s="205"/>
      <c r="BN8" s="205" t="s">
        <v>201</v>
      </c>
      <c r="BO8" s="205" t="s">
        <v>340</v>
      </c>
      <c r="BP8" s="205" t="s">
        <v>339</v>
      </c>
      <c r="BQ8" s="205"/>
      <c r="BR8" s="205" t="s">
        <v>201</v>
      </c>
      <c r="BS8" s="205" t="s">
        <v>340</v>
      </c>
      <c r="BT8" s="205" t="s">
        <v>339</v>
      </c>
      <c r="BU8" s="205"/>
      <c r="BV8" s="205" t="s">
        <v>201</v>
      </c>
      <c r="BW8" s="205" t="s">
        <v>340</v>
      </c>
      <c r="BX8" s="205" t="s">
        <v>339</v>
      </c>
      <c r="BY8" s="205"/>
      <c r="BZ8" s="205" t="s">
        <v>201</v>
      </c>
      <c r="CA8" s="205" t="s">
        <v>340</v>
      </c>
      <c r="CB8" s="205" t="s">
        <v>339</v>
      </c>
      <c r="CC8" s="205"/>
      <c r="CD8" s="205" t="s">
        <v>201</v>
      </c>
      <c r="CE8" s="205" t="s">
        <v>340</v>
      </c>
      <c r="CF8" s="205" t="s">
        <v>339</v>
      </c>
      <c r="CG8" s="205"/>
      <c r="CH8" s="205" t="s">
        <v>201</v>
      </c>
      <c r="CI8" s="205" t="s">
        <v>340</v>
      </c>
      <c r="CJ8" s="205" t="s">
        <v>339</v>
      </c>
      <c r="CK8" s="205"/>
      <c r="CL8" s="205" t="s">
        <v>201</v>
      </c>
      <c r="CM8" s="205" t="s">
        <v>340</v>
      </c>
      <c r="CN8" s="205" t="s">
        <v>339</v>
      </c>
      <c r="CO8" s="205"/>
      <c r="CP8" s="205" t="s">
        <v>201</v>
      </c>
      <c r="CQ8" s="205" t="s">
        <v>340</v>
      </c>
      <c r="CR8" s="205" t="s">
        <v>339</v>
      </c>
      <c r="CS8" s="205"/>
      <c r="CT8" s="205" t="s">
        <v>201</v>
      </c>
      <c r="CU8" s="205" t="s">
        <v>340</v>
      </c>
      <c r="CV8" s="205" t="s">
        <v>339</v>
      </c>
      <c r="CW8" s="298"/>
      <c r="CX8" s="205" t="s">
        <v>201</v>
      </c>
      <c r="CY8" s="205" t="s">
        <v>340</v>
      </c>
      <c r="CZ8" s="205" t="s">
        <v>339</v>
      </c>
      <c r="DA8" s="298"/>
      <c r="DB8" s="205" t="s">
        <v>201</v>
      </c>
      <c r="DC8" s="205" t="s">
        <v>340</v>
      </c>
      <c r="DD8" s="205" t="s">
        <v>339</v>
      </c>
      <c r="DE8" s="298"/>
      <c r="DF8" s="205" t="s">
        <v>201</v>
      </c>
      <c r="DG8" s="205" t="s">
        <v>340</v>
      </c>
      <c r="DH8" s="205" t="s">
        <v>339</v>
      </c>
      <c r="DI8" s="205"/>
      <c r="DJ8" s="205" t="s">
        <v>201</v>
      </c>
      <c r="DK8" s="205" t="s">
        <v>340</v>
      </c>
      <c r="DL8" s="205" t="s">
        <v>339</v>
      </c>
      <c r="DM8" s="205"/>
      <c r="DN8" s="205" t="s">
        <v>201</v>
      </c>
      <c r="DO8" s="205" t="s">
        <v>340</v>
      </c>
      <c r="DP8" s="205" t="s">
        <v>339</v>
      </c>
      <c r="DQ8" s="205"/>
      <c r="DR8" s="205" t="s">
        <v>201</v>
      </c>
      <c r="DS8" s="205" t="s">
        <v>340</v>
      </c>
      <c r="DT8" s="205" t="s">
        <v>339</v>
      </c>
      <c r="DU8" s="205"/>
      <c r="DV8" s="205" t="s">
        <v>201</v>
      </c>
      <c r="DW8" s="205" t="s">
        <v>340</v>
      </c>
      <c r="DX8" s="205" t="s">
        <v>339</v>
      </c>
      <c r="DY8" s="205"/>
      <c r="DZ8" s="205" t="s">
        <v>201</v>
      </c>
      <c r="EA8" s="205" t="s">
        <v>340</v>
      </c>
      <c r="EB8" s="205" t="s">
        <v>339</v>
      </c>
      <c r="EC8" s="205"/>
      <c r="ED8" s="205" t="s">
        <v>201</v>
      </c>
      <c r="EE8" s="205" t="s">
        <v>340</v>
      </c>
      <c r="EF8" s="205" t="s">
        <v>339</v>
      </c>
      <c r="EG8" s="205"/>
      <c r="EH8" s="205" t="s">
        <v>201</v>
      </c>
      <c r="EI8" s="205" t="s">
        <v>340</v>
      </c>
      <c r="EJ8" s="205" t="s">
        <v>339</v>
      </c>
      <c r="EK8" s="205"/>
      <c r="EL8" s="205" t="s">
        <v>201</v>
      </c>
      <c r="EM8" s="205" t="s">
        <v>340</v>
      </c>
      <c r="EN8" s="205" t="s">
        <v>339</v>
      </c>
      <c r="EO8" s="205"/>
      <c r="EP8" s="205" t="s">
        <v>201</v>
      </c>
      <c r="EQ8" s="205" t="s">
        <v>340</v>
      </c>
      <c r="ER8" s="205" t="s">
        <v>339</v>
      </c>
      <c r="ES8" s="205"/>
      <c r="ET8" s="205" t="s">
        <v>201</v>
      </c>
      <c r="EU8" s="205" t="s">
        <v>340</v>
      </c>
      <c r="EV8" s="205" t="s">
        <v>339</v>
      </c>
      <c r="EW8" s="205"/>
      <c r="EX8" s="205" t="s">
        <v>201</v>
      </c>
      <c r="EY8" s="205" t="s">
        <v>340</v>
      </c>
      <c r="EZ8" s="205" t="s">
        <v>339</v>
      </c>
      <c r="FA8" s="205"/>
      <c r="FB8" s="205" t="s">
        <v>201</v>
      </c>
      <c r="FC8" s="205" t="s">
        <v>340</v>
      </c>
      <c r="FD8" s="205" t="s">
        <v>339</v>
      </c>
      <c r="FE8" s="205"/>
      <c r="FF8" s="205" t="s">
        <v>201</v>
      </c>
      <c r="FG8" s="205" t="s">
        <v>340</v>
      </c>
      <c r="FH8" s="205" t="s">
        <v>339</v>
      </c>
      <c r="FI8" s="205"/>
      <c r="FJ8" s="205" t="s">
        <v>201</v>
      </c>
      <c r="FK8" s="205" t="s">
        <v>340</v>
      </c>
      <c r="FL8" s="205" t="s">
        <v>339</v>
      </c>
      <c r="FM8" s="205"/>
      <c r="FN8" s="205" t="s">
        <v>201</v>
      </c>
      <c r="FO8" s="205" t="s">
        <v>340</v>
      </c>
      <c r="FP8" s="205" t="s">
        <v>339</v>
      </c>
      <c r="FQ8" s="205"/>
      <c r="FR8" s="205" t="s">
        <v>201</v>
      </c>
      <c r="FS8" s="205" t="s">
        <v>340</v>
      </c>
      <c r="FT8" s="205" t="s">
        <v>339</v>
      </c>
      <c r="FU8" s="205"/>
      <c r="FV8" s="205" t="s">
        <v>201</v>
      </c>
      <c r="FW8" s="205" t="s">
        <v>340</v>
      </c>
      <c r="FX8" s="205" t="s">
        <v>339</v>
      </c>
      <c r="FY8" s="205"/>
      <c r="FZ8" s="205" t="s">
        <v>201</v>
      </c>
      <c r="GA8" s="205" t="s">
        <v>340</v>
      </c>
      <c r="GB8" s="205" t="s">
        <v>339</v>
      </c>
      <c r="GC8" s="205"/>
      <c r="GD8" s="205" t="s">
        <v>201</v>
      </c>
      <c r="GE8" s="205" t="s">
        <v>340</v>
      </c>
      <c r="GF8" s="205" t="s">
        <v>339</v>
      </c>
      <c r="GG8" s="205"/>
      <c r="GH8" s="205" t="s">
        <v>201</v>
      </c>
      <c r="GI8" s="205" t="s">
        <v>340</v>
      </c>
      <c r="GJ8" s="205" t="s">
        <v>339</v>
      </c>
      <c r="GK8" s="205"/>
      <c r="GL8" s="205" t="s">
        <v>201</v>
      </c>
      <c r="GM8" s="205" t="s">
        <v>340</v>
      </c>
      <c r="GN8" s="205" t="s">
        <v>339</v>
      </c>
      <c r="GO8" s="205"/>
      <c r="GP8" s="205" t="s">
        <v>201</v>
      </c>
      <c r="GQ8" s="205" t="s">
        <v>340</v>
      </c>
      <c r="GR8" s="205" t="s">
        <v>339</v>
      </c>
      <c r="GS8" s="205"/>
      <c r="GT8" s="205" t="s">
        <v>201</v>
      </c>
      <c r="GU8" s="205" t="s">
        <v>340</v>
      </c>
      <c r="GV8" s="205" t="s">
        <v>339</v>
      </c>
      <c r="GW8" s="205"/>
      <c r="GX8" s="205" t="s">
        <v>201</v>
      </c>
      <c r="GY8" s="205" t="s">
        <v>340</v>
      </c>
      <c r="GZ8" s="205" t="s">
        <v>339</v>
      </c>
      <c r="HA8" s="205"/>
      <c r="HB8" s="205" t="s">
        <v>201</v>
      </c>
      <c r="HC8" s="205" t="s">
        <v>340</v>
      </c>
      <c r="HD8" s="205" t="s">
        <v>339</v>
      </c>
      <c r="HE8" s="205"/>
      <c r="HF8" s="205" t="s">
        <v>201</v>
      </c>
      <c r="HG8" s="205" t="s">
        <v>340</v>
      </c>
      <c r="HH8" s="205" t="s">
        <v>339</v>
      </c>
      <c r="HI8" s="205"/>
      <c r="HJ8" s="205" t="s">
        <v>201</v>
      </c>
      <c r="HK8" s="205" t="s">
        <v>340</v>
      </c>
      <c r="HL8" s="205" t="s">
        <v>339</v>
      </c>
      <c r="HM8" s="205"/>
      <c r="HN8" s="205" t="s">
        <v>201</v>
      </c>
      <c r="HO8" s="205" t="s">
        <v>340</v>
      </c>
      <c r="HP8" s="205" t="s">
        <v>339</v>
      </c>
      <c r="HQ8" s="205"/>
      <c r="HR8" s="205" t="s">
        <v>201</v>
      </c>
      <c r="HS8" s="205" t="s">
        <v>340</v>
      </c>
      <c r="HT8" s="205" t="s">
        <v>339</v>
      </c>
      <c r="HU8" s="205"/>
      <c r="HV8" s="205" t="s">
        <v>201</v>
      </c>
      <c r="HW8" s="205" t="s">
        <v>340</v>
      </c>
      <c r="HX8" s="205" t="s">
        <v>339</v>
      </c>
      <c r="HY8" s="205"/>
      <c r="HZ8" s="205" t="s">
        <v>201</v>
      </c>
      <c r="IA8" s="205" t="s">
        <v>340</v>
      </c>
      <c r="IB8" s="205" t="s">
        <v>339</v>
      </c>
      <c r="IC8" s="205"/>
      <c r="ID8" s="205" t="s">
        <v>201</v>
      </c>
      <c r="IE8" s="205" t="s">
        <v>340</v>
      </c>
      <c r="IF8" s="205" t="s">
        <v>339</v>
      </c>
      <c r="IG8" s="205" t="s">
        <v>338</v>
      </c>
    </row>
    <row r="9" spans="1:241">
      <c r="A9" s="200">
        <v>1</v>
      </c>
      <c r="B9" s="200"/>
      <c r="C9" s="297" t="s">
        <v>132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6"/>
      <c r="BJ9" s="206"/>
      <c r="BK9" s="206"/>
      <c r="BL9" s="206"/>
      <c r="BM9" s="206"/>
      <c r="BN9" s="206"/>
      <c r="BO9" s="206"/>
      <c r="BP9" s="206"/>
      <c r="BQ9" s="206"/>
      <c r="BR9" s="206"/>
      <c r="BS9" s="206"/>
      <c r="BT9" s="206"/>
      <c r="BU9" s="206"/>
      <c r="BV9" s="206"/>
      <c r="BW9" s="206"/>
      <c r="BX9" s="206"/>
      <c r="BY9" s="206"/>
      <c r="BZ9" s="206"/>
      <c r="CA9" s="206"/>
      <c r="CB9" s="206"/>
      <c r="CC9" s="206"/>
      <c r="CD9" s="206"/>
      <c r="CE9" s="206"/>
      <c r="CF9" s="206"/>
      <c r="CG9" s="206"/>
      <c r="CH9" s="206"/>
      <c r="CI9" s="206"/>
      <c r="CJ9" s="206"/>
      <c r="CK9" s="206"/>
      <c r="CL9" s="206"/>
      <c r="CM9" s="206"/>
      <c r="CN9" s="206"/>
      <c r="CO9" s="206"/>
      <c r="CP9" s="206"/>
      <c r="CQ9" s="206"/>
      <c r="CR9" s="206"/>
      <c r="CS9" s="206"/>
      <c r="CT9" s="206"/>
      <c r="CU9" s="206"/>
      <c r="CV9" s="206"/>
      <c r="CW9" s="206"/>
      <c r="CX9" s="206"/>
      <c r="CY9" s="206"/>
      <c r="CZ9" s="206"/>
      <c r="DA9" s="206"/>
      <c r="DB9" s="206"/>
      <c r="DC9" s="206"/>
      <c r="DD9" s="206"/>
      <c r="DE9" s="206"/>
      <c r="DF9" s="206"/>
      <c r="DG9" s="206"/>
      <c r="DH9" s="206"/>
      <c r="DI9" s="206"/>
      <c r="DJ9" s="206"/>
      <c r="DK9" s="206"/>
      <c r="DL9" s="206"/>
      <c r="DM9" s="206"/>
      <c r="DN9" s="206"/>
      <c r="DO9" s="206"/>
      <c r="DP9" s="206"/>
      <c r="DQ9" s="206"/>
      <c r="DR9" s="206"/>
      <c r="DS9" s="206"/>
      <c r="DT9" s="206"/>
      <c r="DU9" s="206"/>
      <c r="DV9" s="206"/>
      <c r="DW9" s="206"/>
      <c r="DX9" s="206"/>
      <c r="DY9" s="206"/>
      <c r="DZ9" s="206"/>
      <c r="EA9" s="206"/>
      <c r="EB9" s="206"/>
      <c r="EC9" s="206"/>
      <c r="ED9" s="206"/>
      <c r="EE9" s="206"/>
      <c r="EF9" s="206"/>
      <c r="EG9" s="206"/>
      <c r="EH9" s="206"/>
      <c r="EI9" s="206"/>
      <c r="EJ9" s="206"/>
      <c r="EK9" s="206"/>
      <c r="EL9" s="206"/>
      <c r="EM9" s="206"/>
      <c r="EN9" s="206"/>
      <c r="EO9" s="206"/>
      <c r="EP9" s="206"/>
      <c r="EQ9" s="206"/>
      <c r="ER9" s="206"/>
      <c r="ES9" s="206"/>
      <c r="ET9" s="206"/>
      <c r="EU9" s="206"/>
      <c r="EV9" s="206"/>
      <c r="EW9" s="206"/>
      <c r="EX9" s="206"/>
      <c r="EY9" s="206"/>
      <c r="EZ9" s="206"/>
      <c r="FA9" s="206"/>
      <c r="FB9" s="206"/>
      <c r="FC9" s="206"/>
      <c r="FD9" s="206"/>
      <c r="FE9" s="206"/>
      <c r="FF9" s="206"/>
      <c r="FG9" s="206"/>
      <c r="FH9" s="206"/>
      <c r="FI9" s="206"/>
      <c r="FJ9" s="206"/>
      <c r="FK9" s="206"/>
      <c r="FL9" s="206"/>
      <c r="FM9" s="206"/>
      <c r="FN9" s="206"/>
      <c r="FO9" s="206"/>
      <c r="FP9" s="206"/>
      <c r="FQ9" s="206"/>
      <c r="FR9" s="206"/>
      <c r="FS9" s="206"/>
      <c r="FT9" s="206"/>
      <c r="FU9" s="206"/>
      <c r="FV9" s="206"/>
      <c r="FW9" s="206"/>
      <c r="FX9" s="206"/>
      <c r="FY9" s="206"/>
      <c r="FZ9" s="206"/>
      <c r="GA9" s="206"/>
      <c r="GB9" s="206"/>
      <c r="GC9" s="206"/>
      <c r="GD9" s="206"/>
      <c r="GE9" s="206"/>
      <c r="GF9" s="206"/>
      <c r="GG9" s="206"/>
      <c r="GH9" s="206"/>
      <c r="GI9" s="206"/>
      <c r="GJ9" s="206"/>
      <c r="GK9" s="206"/>
      <c r="GL9" s="206"/>
      <c r="GM9" s="206"/>
      <c r="GN9" s="206"/>
      <c r="GO9" s="206"/>
      <c r="GP9" s="206"/>
      <c r="GQ9" s="206"/>
      <c r="GR9" s="206"/>
      <c r="GS9" s="206"/>
      <c r="GT9" s="206"/>
      <c r="GU9" s="206"/>
      <c r="GV9" s="206"/>
      <c r="GW9" s="206"/>
      <c r="GX9" s="206"/>
      <c r="GY9" s="206"/>
      <c r="GZ9" s="206"/>
      <c r="HA9" s="206"/>
      <c r="HB9" s="206"/>
      <c r="HC9" s="206"/>
      <c r="HD9" s="206"/>
      <c r="HE9" s="206"/>
      <c r="HF9" s="206"/>
      <c r="HG9" s="206"/>
      <c r="HH9" s="206"/>
      <c r="HI9" s="206"/>
      <c r="HJ9" s="206"/>
      <c r="HK9" s="206"/>
      <c r="HL9" s="206"/>
      <c r="HM9" s="206"/>
      <c r="HN9" s="206"/>
      <c r="HO9" s="206"/>
      <c r="HP9" s="206"/>
      <c r="HQ9" s="206"/>
      <c r="HR9" s="206"/>
      <c r="HS9" s="206"/>
      <c r="HT9" s="206"/>
      <c r="HU9" s="206"/>
      <c r="HV9" s="206"/>
      <c r="HW9" s="206"/>
      <c r="HX9" s="206"/>
      <c r="HY9" s="206"/>
      <c r="HZ9" s="206"/>
      <c r="IA9" s="206"/>
      <c r="IB9" s="206"/>
      <c r="IC9" s="206"/>
      <c r="ID9" s="206"/>
      <c r="IE9" s="206"/>
      <c r="IF9" s="206"/>
      <c r="IG9" s="207"/>
    </row>
    <row r="10" spans="1:241">
      <c r="A10" s="200">
        <v>2</v>
      </c>
      <c r="B10" s="200"/>
      <c r="C10" s="297" t="s">
        <v>133</v>
      </c>
      <c r="D10" s="206"/>
      <c r="E10" s="206"/>
      <c r="F10" s="207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295"/>
      <c r="BY10" s="295"/>
      <c r="BZ10" s="295"/>
      <c r="CA10" s="295"/>
      <c r="CB10" s="295"/>
      <c r="CC10" s="295"/>
      <c r="CD10" s="295"/>
      <c r="CE10" s="295"/>
      <c r="CF10" s="295"/>
      <c r="CG10" s="295"/>
      <c r="CH10" s="295"/>
      <c r="CI10" s="295"/>
      <c r="CJ10" s="295"/>
      <c r="CK10" s="295"/>
      <c r="CL10" s="295"/>
      <c r="CM10" s="295"/>
      <c r="CN10" s="295"/>
      <c r="CO10" s="295"/>
      <c r="CP10" s="295"/>
      <c r="CQ10" s="295"/>
      <c r="CR10" s="295"/>
      <c r="CS10" s="295"/>
      <c r="CT10" s="295"/>
      <c r="CU10" s="295"/>
      <c r="CV10" s="295"/>
      <c r="CW10" s="295"/>
      <c r="CX10" s="295"/>
      <c r="CY10" s="295"/>
      <c r="CZ10" s="295"/>
      <c r="DA10" s="295"/>
      <c r="DB10" s="295"/>
      <c r="DC10" s="295"/>
      <c r="DD10" s="295"/>
      <c r="DE10" s="295"/>
      <c r="DF10" s="295"/>
      <c r="DG10" s="295"/>
      <c r="DH10" s="295"/>
      <c r="DI10" s="295"/>
      <c r="DJ10" s="295"/>
      <c r="DK10" s="295"/>
      <c r="DL10" s="295"/>
      <c r="DM10" s="295"/>
      <c r="DN10" s="295"/>
      <c r="DO10" s="295"/>
      <c r="DP10" s="295"/>
      <c r="DQ10" s="295"/>
      <c r="DR10" s="295"/>
      <c r="DS10" s="295"/>
      <c r="DT10" s="295"/>
      <c r="DU10" s="295"/>
      <c r="DV10" s="295"/>
      <c r="DW10" s="295"/>
      <c r="DX10" s="295"/>
      <c r="DY10" s="295"/>
      <c r="DZ10" s="295"/>
      <c r="EA10" s="295"/>
      <c r="EB10" s="295"/>
      <c r="EC10" s="295"/>
      <c r="ED10" s="295"/>
      <c r="EE10" s="295"/>
      <c r="EF10" s="295"/>
      <c r="EG10" s="295"/>
      <c r="EH10" s="295"/>
      <c r="EI10" s="295"/>
      <c r="EJ10" s="295"/>
      <c r="EK10" s="295"/>
      <c r="EL10" s="295"/>
      <c r="EM10" s="295"/>
      <c r="EN10" s="295"/>
      <c r="EO10" s="295"/>
      <c r="EP10" s="295"/>
      <c r="EQ10" s="295"/>
      <c r="ER10" s="295"/>
      <c r="ES10" s="295"/>
      <c r="ET10" s="295"/>
      <c r="EU10" s="295"/>
      <c r="EV10" s="295"/>
      <c r="EW10" s="295"/>
      <c r="EX10" s="295"/>
      <c r="EY10" s="295"/>
      <c r="EZ10" s="295"/>
      <c r="FA10" s="295"/>
      <c r="FB10" s="295"/>
      <c r="FC10" s="295"/>
      <c r="FD10" s="295"/>
      <c r="FE10" s="295"/>
      <c r="FF10" s="295"/>
      <c r="FG10" s="295"/>
      <c r="FH10" s="295"/>
      <c r="FI10" s="295"/>
      <c r="FJ10" s="295"/>
      <c r="FK10" s="295"/>
      <c r="FL10" s="295"/>
      <c r="FM10" s="295"/>
      <c r="FN10" s="295"/>
      <c r="FO10" s="295"/>
      <c r="FP10" s="295"/>
      <c r="FQ10" s="295"/>
      <c r="FR10" s="295"/>
      <c r="FS10" s="295"/>
      <c r="FT10" s="295"/>
      <c r="FU10" s="295"/>
      <c r="FV10" s="295"/>
      <c r="FW10" s="295"/>
      <c r="FX10" s="295"/>
      <c r="FY10" s="295"/>
      <c r="FZ10" s="295"/>
      <c r="GA10" s="295"/>
      <c r="GB10" s="295"/>
      <c r="GC10" s="295"/>
      <c r="GD10" s="295"/>
      <c r="GE10" s="295"/>
      <c r="GF10" s="295"/>
      <c r="GG10" s="295"/>
      <c r="GH10" s="295"/>
      <c r="GI10" s="295"/>
      <c r="GJ10" s="295"/>
      <c r="GK10" s="295"/>
      <c r="GL10" s="295"/>
      <c r="GM10" s="295"/>
      <c r="GN10" s="295"/>
      <c r="GO10" s="295"/>
      <c r="GP10" s="295"/>
      <c r="GQ10" s="295"/>
      <c r="GR10" s="295"/>
      <c r="GS10" s="295"/>
      <c r="GT10" s="295"/>
      <c r="GU10" s="295"/>
      <c r="GV10" s="295"/>
      <c r="GW10" s="295"/>
      <c r="GX10" s="295"/>
      <c r="GY10" s="295"/>
      <c r="GZ10" s="295"/>
      <c r="HA10" s="295"/>
      <c r="HB10" s="295"/>
      <c r="HC10" s="295"/>
      <c r="HD10" s="295"/>
      <c r="HE10" s="295"/>
      <c r="HF10" s="295"/>
      <c r="HG10" s="295"/>
      <c r="HH10" s="295"/>
      <c r="HI10" s="295"/>
      <c r="HJ10" s="295"/>
      <c r="HK10" s="295"/>
      <c r="HL10" s="295"/>
      <c r="HM10" s="295"/>
      <c r="HN10" s="295"/>
      <c r="HO10" s="295"/>
      <c r="HP10" s="295"/>
      <c r="HQ10" s="295"/>
      <c r="HR10" s="295"/>
      <c r="HS10" s="295"/>
      <c r="HT10" s="295"/>
      <c r="HU10" s="295"/>
      <c r="HV10" s="295"/>
      <c r="HW10" s="295"/>
      <c r="HX10" s="295"/>
      <c r="HY10" s="295"/>
      <c r="HZ10" s="295"/>
      <c r="IA10" s="295"/>
      <c r="IB10" s="295"/>
      <c r="IC10" s="295"/>
      <c r="ID10" s="295"/>
      <c r="IE10" s="295"/>
      <c r="IF10" s="295"/>
      <c r="IG10" s="207"/>
    </row>
    <row r="11" spans="1:241">
      <c r="A11" s="200">
        <v>3</v>
      </c>
      <c r="B11" s="200"/>
      <c r="C11" s="296" t="s">
        <v>134</v>
      </c>
      <c r="D11" s="207"/>
      <c r="E11" s="207"/>
      <c r="F11" s="207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5"/>
      <c r="BK11" s="295"/>
      <c r="BL11" s="295"/>
      <c r="BM11" s="295"/>
      <c r="BN11" s="295"/>
      <c r="BO11" s="295"/>
      <c r="BP11" s="295"/>
      <c r="BQ11" s="295"/>
      <c r="BR11" s="295"/>
      <c r="BS11" s="295"/>
      <c r="BT11" s="295"/>
      <c r="BU11" s="295"/>
      <c r="BV11" s="295"/>
      <c r="BW11" s="295"/>
      <c r="BX11" s="295"/>
      <c r="BY11" s="295"/>
      <c r="BZ11" s="295"/>
      <c r="CA11" s="295"/>
      <c r="CB11" s="295"/>
      <c r="CC11" s="295"/>
      <c r="CD11" s="295"/>
      <c r="CE11" s="295"/>
      <c r="CF11" s="295"/>
      <c r="CG11" s="295"/>
      <c r="CH11" s="295"/>
      <c r="CI11" s="295"/>
      <c r="CJ11" s="295"/>
      <c r="CK11" s="295"/>
      <c r="CL11" s="295"/>
      <c r="CM11" s="295"/>
      <c r="CN11" s="295"/>
      <c r="CO11" s="295"/>
      <c r="CP11" s="295"/>
      <c r="CQ11" s="295"/>
      <c r="CR11" s="295"/>
      <c r="CS11" s="295"/>
      <c r="CT11" s="295"/>
      <c r="CU11" s="295"/>
      <c r="CV11" s="295"/>
      <c r="CW11" s="295"/>
      <c r="CX11" s="295"/>
      <c r="CY11" s="295"/>
      <c r="CZ11" s="295"/>
      <c r="DA11" s="295"/>
      <c r="DB11" s="295"/>
      <c r="DC11" s="295"/>
      <c r="DD11" s="295"/>
      <c r="DE11" s="295"/>
      <c r="DF11" s="295"/>
      <c r="DG11" s="295"/>
      <c r="DH11" s="295"/>
      <c r="DI11" s="295"/>
      <c r="DJ11" s="295"/>
      <c r="DK11" s="295"/>
      <c r="DL11" s="295"/>
      <c r="DM11" s="295"/>
      <c r="DN11" s="295"/>
      <c r="DO11" s="295"/>
      <c r="DP11" s="295"/>
      <c r="DQ11" s="295"/>
      <c r="DR11" s="295"/>
      <c r="DS11" s="295"/>
      <c r="DT11" s="295"/>
      <c r="DU11" s="295"/>
      <c r="DV11" s="295"/>
      <c r="DW11" s="295"/>
      <c r="DX11" s="295"/>
      <c r="DY11" s="295"/>
      <c r="DZ11" s="295"/>
      <c r="EA11" s="295"/>
      <c r="EB11" s="295"/>
      <c r="EC11" s="295"/>
      <c r="ED11" s="295"/>
      <c r="EE11" s="295"/>
      <c r="EF11" s="295"/>
      <c r="EG11" s="295"/>
      <c r="EH11" s="295"/>
      <c r="EI11" s="295"/>
      <c r="EJ11" s="295"/>
      <c r="EK11" s="295"/>
      <c r="EL11" s="295"/>
      <c r="EM11" s="295"/>
      <c r="EN11" s="295"/>
      <c r="EO11" s="295"/>
      <c r="EP11" s="295"/>
      <c r="EQ11" s="295"/>
      <c r="ER11" s="295"/>
      <c r="ES11" s="295"/>
      <c r="ET11" s="295"/>
      <c r="EU11" s="295"/>
      <c r="EV11" s="295"/>
      <c r="EW11" s="295"/>
      <c r="EX11" s="295"/>
      <c r="EY11" s="295"/>
      <c r="EZ11" s="295"/>
      <c r="FA11" s="295"/>
      <c r="FB11" s="295"/>
      <c r="FC11" s="295"/>
      <c r="FD11" s="295"/>
      <c r="FE11" s="295"/>
      <c r="FF11" s="295"/>
      <c r="FG11" s="295"/>
      <c r="FH11" s="295"/>
      <c r="FI11" s="295"/>
      <c r="FJ11" s="295"/>
      <c r="FK11" s="295"/>
      <c r="FL11" s="295"/>
      <c r="FM11" s="295"/>
      <c r="FN11" s="295"/>
      <c r="FO11" s="295"/>
      <c r="FP11" s="295"/>
      <c r="FQ11" s="295"/>
      <c r="FR11" s="295"/>
      <c r="FS11" s="295"/>
      <c r="FT11" s="295"/>
      <c r="FU11" s="295"/>
      <c r="FV11" s="295"/>
      <c r="FW11" s="295"/>
      <c r="FX11" s="295"/>
      <c r="FY11" s="295"/>
      <c r="FZ11" s="295"/>
      <c r="GA11" s="295"/>
      <c r="GB11" s="295"/>
      <c r="GC11" s="295"/>
      <c r="GD11" s="295"/>
      <c r="GE11" s="295"/>
      <c r="GF11" s="295"/>
      <c r="GG11" s="295"/>
      <c r="GH11" s="295"/>
      <c r="GI11" s="295"/>
      <c r="GJ11" s="295"/>
      <c r="GK11" s="295"/>
      <c r="GL11" s="295"/>
      <c r="GM11" s="295"/>
      <c r="GN11" s="295"/>
      <c r="GO11" s="295"/>
      <c r="GP11" s="295"/>
      <c r="GQ11" s="295"/>
      <c r="GR11" s="295"/>
      <c r="GS11" s="295"/>
      <c r="GT11" s="295"/>
      <c r="GU11" s="295"/>
      <c r="GV11" s="295"/>
      <c r="GW11" s="295"/>
      <c r="GX11" s="295"/>
      <c r="GY11" s="295"/>
      <c r="GZ11" s="295"/>
      <c r="HA11" s="295"/>
      <c r="HB11" s="295"/>
      <c r="HC11" s="295"/>
      <c r="HD11" s="295"/>
      <c r="HE11" s="295"/>
      <c r="HF11" s="295"/>
      <c r="HG11" s="295"/>
      <c r="HH11" s="295"/>
      <c r="HI11" s="295"/>
      <c r="HJ11" s="295"/>
      <c r="HK11" s="295"/>
      <c r="HL11" s="295"/>
      <c r="HM11" s="295"/>
      <c r="HN11" s="295"/>
      <c r="HO11" s="295"/>
      <c r="HP11" s="295"/>
      <c r="HQ11" s="295"/>
      <c r="HR11" s="295"/>
      <c r="HS11" s="295"/>
      <c r="HT11" s="295"/>
      <c r="HU11" s="295"/>
      <c r="HV11" s="295"/>
      <c r="HW11" s="295"/>
      <c r="HX11" s="295"/>
      <c r="HY11" s="295"/>
      <c r="HZ11" s="295"/>
      <c r="IA11" s="295"/>
      <c r="IB11" s="295"/>
      <c r="IC11" s="295"/>
      <c r="ID11" s="295"/>
      <c r="IE11" s="295"/>
      <c r="IF11" s="295"/>
      <c r="IG11" s="207"/>
    </row>
    <row r="12" spans="1:241">
      <c r="A12" s="200">
        <v>4</v>
      </c>
      <c r="B12" s="200"/>
      <c r="C12" s="296" t="s">
        <v>268</v>
      </c>
      <c r="D12" s="207"/>
      <c r="E12" s="207"/>
      <c r="F12" s="207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  <c r="AG12" s="295"/>
      <c r="AH12" s="295"/>
      <c r="AI12" s="295"/>
      <c r="AJ12" s="295"/>
      <c r="AK12" s="295"/>
      <c r="AL12" s="295"/>
      <c r="AM12" s="295"/>
      <c r="AN12" s="295"/>
      <c r="AO12" s="295"/>
      <c r="AP12" s="295"/>
      <c r="AQ12" s="295"/>
      <c r="AR12" s="295"/>
      <c r="AS12" s="295"/>
      <c r="AT12" s="295"/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5"/>
      <c r="BK12" s="295"/>
      <c r="BL12" s="295"/>
      <c r="BM12" s="295"/>
      <c r="BN12" s="295"/>
      <c r="BO12" s="295"/>
      <c r="BP12" s="295"/>
      <c r="BQ12" s="295"/>
      <c r="BR12" s="295"/>
      <c r="BS12" s="295"/>
      <c r="BT12" s="295"/>
      <c r="BU12" s="295"/>
      <c r="BV12" s="295"/>
      <c r="BW12" s="295"/>
      <c r="BX12" s="295"/>
      <c r="BY12" s="295"/>
      <c r="BZ12" s="295"/>
      <c r="CA12" s="295"/>
      <c r="CB12" s="295"/>
      <c r="CC12" s="295"/>
      <c r="CD12" s="295"/>
      <c r="CE12" s="295"/>
      <c r="CF12" s="295"/>
      <c r="CG12" s="295"/>
      <c r="CH12" s="295"/>
      <c r="CI12" s="295"/>
      <c r="CJ12" s="295"/>
      <c r="CK12" s="295"/>
      <c r="CL12" s="295"/>
      <c r="CM12" s="295"/>
      <c r="CN12" s="295"/>
      <c r="CO12" s="295"/>
      <c r="CP12" s="295"/>
      <c r="CQ12" s="295"/>
      <c r="CR12" s="295"/>
      <c r="CS12" s="295"/>
      <c r="CT12" s="295"/>
      <c r="CU12" s="295"/>
      <c r="CV12" s="295"/>
      <c r="CW12" s="295"/>
      <c r="CX12" s="295"/>
      <c r="CY12" s="295"/>
      <c r="CZ12" s="295"/>
      <c r="DA12" s="295"/>
      <c r="DB12" s="295"/>
      <c r="DC12" s="295"/>
      <c r="DD12" s="295"/>
      <c r="DE12" s="295"/>
      <c r="DF12" s="295"/>
      <c r="DG12" s="295"/>
      <c r="DH12" s="295"/>
      <c r="DI12" s="295"/>
      <c r="DJ12" s="295"/>
      <c r="DK12" s="295"/>
      <c r="DL12" s="295"/>
      <c r="DM12" s="295"/>
      <c r="DN12" s="295"/>
      <c r="DO12" s="295"/>
      <c r="DP12" s="295"/>
      <c r="DQ12" s="295"/>
      <c r="DR12" s="295"/>
      <c r="DS12" s="295"/>
      <c r="DT12" s="295"/>
      <c r="DU12" s="295"/>
      <c r="DV12" s="295"/>
      <c r="DW12" s="295"/>
      <c r="DX12" s="295"/>
      <c r="DY12" s="295"/>
      <c r="DZ12" s="295"/>
      <c r="EA12" s="295"/>
      <c r="EB12" s="295"/>
      <c r="EC12" s="295"/>
      <c r="ED12" s="295"/>
      <c r="EE12" s="295"/>
      <c r="EF12" s="295"/>
      <c r="EG12" s="295"/>
      <c r="EH12" s="295"/>
      <c r="EI12" s="295"/>
      <c r="EJ12" s="295"/>
      <c r="EK12" s="295"/>
      <c r="EL12" s="295"/>
      <c r="EM12" s="295"/>
      <c r="EN12" s="295"/>
      <c r="EO12" s="295"/>
      <c r="EP12" s="295"/>
      <c r="EQ12" s="295"/>
      <c r="ER12" s="295"/>
      <c r="ES12" s="295"/>
      <c r="ET12" s="295"/>
      <c r="EU12" s="295"/>
      <c r="EV12" s="295"/>
      <c r="EW12" s="295"/>
      <c r="EX12" s="295"/>
      <c r="EY12" s="295"/>
      <c r="EZ12" s="295"/>
      <c r="FA12" s="295"/>
      <c r="FB12" s="295"/>
      <c r="FC12" s="295"/>
      <c r="FD12" s="295"/>
      <c r="FE12" s="295"/>
      <c r="FF12" s="295"/>
      <c r="FG12" s="295"/>
      <c r="FH12" s="295"/>
      <c r="FI12" s="295"/>
      <c r="FJ12" s="295"/>
      <c r="FK12" s="295"/>
      <c r="FL12" s="295"/>
      <c r="FM12" s="295"/>
      <c r="FN12" s="295"/>
      <c r="FO12" s="295"/>
      <c r="FP12" s="295"/>
      <c r="FQ12" s="295"/>
      <c r="FR12" s="295"/>
      <c r="FS12" s="295"/>
      <c r="FT12" s="295"/>
      <c r="FU12" s="295"/>
      <c r="FV12" s="295"/>
      <c r="FW12" s="295"/>
      <c r="FX12" s="295"/>
      <c r="FY12" s="295"/>
      <c r="FZ12" s="295"/>
      <c r="GA12" s="295"/>
      <c r="GB12" s="295"/>
      <c r="GC12" s="295"/>
      <c r="GD12" s="295"/>
      <c r="GE12" s="295"/>
      <c r="GF12" s="295"/>
      <c r="GG12" s="295"/>
      <c r="GH12" s="295"/>
      <c r="GI12" s="295"/>
      <c r="GJ12" s="295"/>
      <c r="GK12" s="295"/>
      <c r="GL12" s="295"/>
      <c r="GM12" s="295"/>
      <c r="GN12" s="295"/>
      <c r="GO12" s="295"/>
      <c r="GP12" s="295"/>
      <c r="GQ12" s="295"/>
      <c r="GR12" s="295"/>
      <c r="GS12" s="295"/>
      <c r="GT12" s="295"/>
      <c r="GU12" s="295"/>
      <c r="GV12" s="295"/>
      <c r="GW12" s="295"/>
      <c r="GX12" s="295"/>
      <c r="GY12" s="295"/>
      <c r="GZ12" s="295"/>
      <c r="HA12" s="295"/>
      <c r="HB12" s="295"/>
      <c r="HC12" s="295"/>
      <c r="HD12" s="295"/>
      <c r="HE12" s="295"/>
      <c r="HF12" s="295"/>
      <c r="HG12" s="295"/>
      <c r="HH12" s="295"/>
      <c r="HI12" s="295"/>
      <c r="HJ12" s="295"/>
      <c r="HK12" s="295"/>
      <c r="HL12" s="295"/>
      <c r="HM12" s="295"/>
      <c r="HN12" s="295"/>
      <c r="HO12" s="295"/>
      <c r="HP12" s="295"/>
      <c r="HQ12" s="295"/>
      <c r="HR12" s="295"/>
      <c r="HS12" s="295"/>
      <c r="HT12" s="295"/>
      <c r="HU12" s="295"/>
      <c r="HV12" s="295"/>
      <c r="HW12" s="295"/>
      <c r="HX12" s="295"/>
      <c r="HY12" s="295"/>
      <c r="HZ12" s="295"/>
      <c r="IA12" s="295"/>
      <c r="IB12" s="295"/>
      <c r="IC12" s="295"/>
      <c r="ID12" s="295"/>
      <c r="IE12" s="295"/>
      <c r="IF12" s="295"/>
      <c r="IG12" s="207"/>
    </row>
    <row r="13" spans="1:241">
      <c r="A13" s="200">
        <v>1</v>
      </c>
      <c r="B13" s="200"/>
      <c r="C13" s="208" t="s">
        <v>119</v>
      </c>
      <c r="D13" s="206"/>
      <c r="E13" s="206"/>
      <c r="F13" s="208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  <c r="AA13" s="293"/>
      <c r="AB13" s="293"/>
      <c r="AC13" s="293"/>
      <c r="AD13" s="293"/>
      <c r="AE13" s="293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293"/>
      <c r="AZ13" s="293"/>
      <c r="BA13" s="293"/>
      <c r="BB13" s="293"/>
      <c r="BC13" s="293"/>
      <c r="BD13" s="293"/>
      <c r="BE13" s="293"/>
      <c r="BF13" s="293"/>
      <c r="BG13" s="293"/>
      <c r="BH13" s="293"/>
      <c r="BI13" s="293"/>
      <c r="BJ13" s="293"/>
      <c r="BK13" s="293"/>
      <c r="BL13" s="293"/>
      <c r="BM13" s="293"/>
      <c r="BN13" s="293"/>
      <c r="BO13" s="293"/>
      <c r="BP13" s="293"/>
      <c r="BQ13" s="293"/>
      <c r="BR13" s="293"/>
      <c r="BS13" s="293"/>
      <c r="BT13" s="293"/>
      <c r="BU13" s="293"/>
      <c r="BV13" s="293"/>
      <c r="BW13" s="293"/>
      <c r="BX13" s="293"/>
      <c r="BY13" s="293"/>
      <c r="BZ13" s="293"/>
      <c r="CA13" s="293"/>
      <c r="CB13" s="293"/>
      <c r="CC13" s="293"/>
      <c r="CD13" s="293"/>
      <c r="CE13" s="293"/>
      <c r="CF13" s="293"/>
      <c r="CG13" s="293"/>
      <c r="CH13" s="293"/>
      <c r="CI13" s="293"/>
      <c r="CJ13" s="293"/>
      <c r="CK13" s="293"/>
      <c r="CL13" s="293"/>
      <c r="CM13" s="293"/>
      <c r="CN13" s="293"/>
      <c r="CO13" s="293"/>
      <c r="CP13" s="293"/>
      <c r="CQ13" s="293"/>
      <c r="CR13" s="293"/>
      <c r="CS13" s="293"/>
      <c r="CT13" s="293"/>
      <c r="CU13" s="293"/>
      <c r="CV13" s="293"/>
      <c r="CW13" s="293"/>
      <c r="CX13" s="293"/>
      <c r="CY13" s="293"/>
      <c r="CZ13" s="293"/>
      <c r="DA13" s="293"/>
      <c r="DB13" s="293"/>
      <c r="DC13" s="293"/>
      <c r="DD13" s="293"/>
      <c r="DE13" s="293"/>
      <c r="DF13" s="293"/>
      <c r="DG13" s="293"/>
      <c r="DH13" s="293"/>
      <c r="DI13" s="293"/>
      <c r="DJ13" s="293"/>
      <c r="DK13" s="293"/>
      <c r="DL13" s="293"/>
      <c r="DM13" s="293"/>
      <c r="DN13" s="293"/>
      <c r="DO13" s="293"/>
      <c r="DP13" s="293"/>
      <c r="DQ13" s="293"/>
      <c r="DR13" s="293"/>
      <c r="DS13" s="293"/>
      <c r="DT13" s="293"/>
      <c r="DU13" s="293"/>
      <c r="DV13" s="293"/>
      <c r="DW13" s="293"/>
      <c r="DX13" s="293"/>
      <c r="DY13" s="293"/>
      <c r="DZ13" s="293"/>
      <c r="EA13" s="293"/>
      <c r="EB13" s="293"/>
      <c r="EC13" s="293"/>
      <c r="ED13" s="293"/>
      <c r="EE13" s="293"/>
      <c r="EF13" s="293"/>
      <c r="EG13" s="293"/>
      <c r="EH13" s="293"/>
      <c r="EI13" s="293"/>
      <c r="EJ13" s="293"/>
      <c r="EK13" s="293"/>
      <c r="EL13" s="293"/>
      <c r="EM13" s="293"/>
      <c r="EN13" s="293"/>
      <c r="EO13" s="293"/>
      <c r="EP13" s="293"/>
      <c r="EQ13" s="293"/>
      <c r="ER13" s="293"/>
      <c r="ES13" s="293"/>
      <c r="ET13" s="293"/>
      <c r="EU13" s="293"/>
      <c r="EV13" s="293"/>
      <c r="EW13" s="293"/>
      <c r="EX13" s="293"/>
      <c r="EY13" s="293"/>
      <c r="EZ13" s="293"/>
      <c r="FA13" s="293"/>
      <c r="FB13" s="293"/>
      <c r="FC13" s="293"/>
      <c r="FD13" s="293"/>
      <c r="FE13" s="293"/>
      <c r="FF13" s="293"/>
      <c r="FG13" s="293"/>
      <c r="FH13" s="293"/>
      <c r="FI13" s="293"/>
      <c r="FJ13" s="293"/>
      <c r="FK13" s="293"/>
      <c r="FL13" s="293"/>
      <c r="FM13" s="293"/>
      <c r="FN13" s="293"/>
      <c r="FO13" s="293"/>
      <c r="FP13" s="293"/>
      <c r="FQ13" s="293"/>
      <c r="FR13" s="293"/>
      <c r="FS13" s="293"/>
      <c r="FT13" s="293"/>
      <c r="FU13" s="293"/>
      <c r="FV13" s="293"/>
      <c r="FW13" s="293"/>
      <c r="FX13" s="293"/>
      <c r="FY13" s="293"/>
      <c r="FZ13" s="293"/>
      <c r="GA13" s="293"/>
      <c r="GB13" s="293"/>
      <c r="GC13" s="293"/>
      <c r="GD13" s="293"/>
      <c r="GE13" s="293"/>
      <c r="GF13" s="293"/>
      <c r="GG13" s="293"/>
      <c r="GH13" s="293"/>
      <c r="GI13" s="293"/>
      <c r="GJ13" s="293"/>
      <c r="GK13" s="293"/>
      <c r="GL13" s="293"/>
      <c r="GM13" s="293"/>
      <c r="GN13" s="293"/>
      <c r="GO13" s="293"/>
      <c r="GP13" s="293"/>
      <c r="GQ13" s="293"/>
      <c r="GR13" s="293"/>
      <c r="GS13" s="293"/>
      <c r="GT13" s="293"/>
      <c r="GU13" s="293"/>
      <c r="GV13" s="293"/>
      <c r="GW13" s="293"/>
      <c r="GX13" s="293"/>
      <c r="GY13" s="293"/>
      <c r="GZ13" s="293"/>
      <c r="HA13" s="293"/>
      <c r="HB13" s="293"/>
      <c r="HC13" s="293"/>
      <c r="HD13" s="293"/>
      <c r="HE13" s="293"/>
      <c r="HF13" s="293"/>
      <c r="HG13" s="293"/>
      <c r="HH13" s="293"/>
      <c r="HI13" s="293"/>
      <c r="HJ13" s="293"/>
      <c r="HK13" s="293"/>
      <c r="HL13" s="293"/>
      <c r="HM13" s="293"/>
      <c r="HN13" s="293"/>
      <c r="HO13" s="293"/>
      <c r="HP13" s="293"/>
      <c r="HQ13" s="293"/>
      <c r="HR13" s="293"/>
      <c r="HS13" s="293"/>
      <c r="HT13" s="293"/>
      <c r="HU13" s="293"/>
      <c r="HV13" s="293"/>
      <c r="HW13" s="293"/>
      <c r="HX13" s="293"/>
      <c r="HY13" s="293"/>
      <c r="HZ13" s="293"/>
      <c r="IA13" s="293"/>
      <c r="IB13" s="293"/>
      <c r="IC13" s="293"/>
      <c r="ID13" s="293"/>
      <c r="IE13" s="293"/>
      <c r="IF13" s="293"/>
      <c r="IG13" s="207"/>
    </row>
    <row r="14" spans="1:241">
      <c r="A14" s="200">
        <v>2</v>
      </c>
      <c r="B14" s="200"/>
      <c r="C14" s="208" t="s">
        <v>64</v>
      </c>
      <c r="D14" s="206"/>
      <c r="E14" s="206"/>
      <c r="F14" s="294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  <c r="AE14" s="293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293"/>
      <c r="AZ14" s="293"/>
      <c r="BA14" s="293"/>
      <c r="BB14" s="293"/>
      <c r="BC14" s="293"/>
      <c r="BD14" s="293"/>
      <c r="BE14" s="293"/>
      <c r="BF14" s="293"/>
      <c r="BG14" s="293"/>
      <c r="BH14" s="293"/>
      <c r="BI14" s="293"/>
      <c r="BJ14" s="293"/>
      <c r="BK14" s="293"/>
      <c r="BL14" s="293"/>
      <c r="BM14" s="293"/>
      <c r="BN14" s="293"/>
      <c r="BO14" s="293"/>
      <c r="BP14" s="293"/>
      <c r="BQ14" s="293"/>
      <c r="BR14" s="293"/>
      <c r="BS14" s="293"/>
      <c r="BT14" s="293"/>
      <c r="BU14" s="293"/>
      <c r="BV14" s="293"/>
      <c r="BW14" s="293"/>
      <c r="BX14" s="293"/>
      <c r="BY14" s="293"/>
      <c r="BZ14" s="293"/>
      <c r="CA14" s="293"/>
      <c r="CB14" s="293"/>
      <c r="CC14" s="293"/>
      <c r="CD14" s="293"/>
      <c r="CE14" s="293"/>
      <c r="CF14" s="293"/>
      <c r="CG14" s="293"/>
      <c r="CH14" s="293"/>
      <c r="CI14" s="293"/>
      <c r="CJ14" s="293"/>
      <c r="CK14" s="293"/>
      <c r="CL14" s="293"/>
      <c r="CM14" s="293"/>
      <c r="CN14" s="293"/>
      <c r="CO14" s="293"/>
      <c r="CP14" s="293"/>
      <c r="CQ14" s="293"/>
      <c r="CR14" s="293"/>
      <c r="CS14" s="293"/>
      <c r="CT14" s="293"/>
      <c r="CU14" s="293"/>
      <c r="CV14" s="293"/>
      <c r="CW14" s="293"/>
      <c r="CX14" s="293"/>
      <c r="CY14" s="293"/>
      <c r="CZ14" s="293"/>
      <c r="DA14" s="293"/>
      <c r="DB14" s="293"/>
      <c r="DC14" s="293"/>
      <c r="DD14" s="293"/>
      <c r="DE14" s="293"/>
      <c r="DF14" s="293"/>
      <c r="DG14" s="293"/>
      <c r="DH14" s="293"/>
      <c r="DI14" s="293"/>
      <c r="DJ14" s="293"/>
      <c r="DK14" s="293"/>
      <c r="DL14" s="293"/>
      <c r="DM14" s="293"/>
      <c r="DN14" s="293"/>
      <c r="DO14" s="293"/>
      <c r="DP14" s="293"/>
      <c r="DQ14" s="293"/>
      <c r="DR14" s="293"/>
      <c r="DS14" s="293"/>
      <c r="DT14" s="293"/>
      <c r="DU14" s="293"/>
      <c r="DV14" s="293"/>
      <c r="DW14" s="293"/>
      <c r="DX14" s="293"/>
      <c r="DY14" s="293"/>
      <c r="DZ14" s="293"/>
      <c r="EA14" s="293"/>
      <c r="EB14" s="293"/>
      <c r="EC14" s="293"/>
      <c r="ED14" s="293"/>
      <c r="EE14" s="293"/>
      <c r="EF14" s="293"/>
      <c r="EG14" s="293"/>
      <c r="EH14" s="293"/>
      <c r="EI14" s="293"/>
      <c r="EJ14" s="293"/>
      <c r="EK14" s="293"/>
      <c r="EL14" s="293"/>
      <c r="EM14" s="293"/>
      <c r="EN14" s="293"/>
      <c r="EO14" s="293"/>
      <c r="EP14" s="293"/>
      <c r="EQ14" s="293"/>
      <c r="ER14" s="293"/>
      <c r="ES14" s="293"/>
      <c r="ET14" s="293"/>
      <c r="EU14" s="293"/>
      <c r="EV14" s="293"/>
      <c r="EW14" s="293"/>
      <c r="EX14" s="293"/>
      <c r="EY14" s="293"/>
      <c r="EZ14" s="293"/>
      <c r="FA14" s="293"/>
      <c r="FB14" s="293"/>
      <c r="FC14" s="293"/>
      <c r="FD14" s="293"/>
      <c r="FE14" s="293"/>
      <c r="FF14" s="293"/>
      <c r="FG14" s="293"/>
      <c r="FH14" s="293"/>
      <c r="FI14" s="293"/>
      <c r="FJ14" s="293"/>
      <c r="FK14" s="293"/>
      <c r="FL14" s="293"/>
      <c r="FM14" s="293"/>
      <c r="FN14" s="293"/>
      <c r="FO14" s="293"/>
      <c r="FP14" s="293"/>
      <c r="FQ14" s="293"/>
      <c r="FR14" s="293"/>
      <c r="FS14" s="293"/>
      <c r="FT14" s="293"/>
      <c r="FU14" s="293"/>
      <c r="FV14" s="293"/>
      <c r="FW14" s="293"/>
      <c r="FX14" s="293"/>
      <c r="FY14" s="293"/>
      <c r="FZ14" s="293"/>
      <c r="GA14" s="293"/>
      <c r="GB14" s="293"/>
      <c r="GC14" s="293"/>
      <c r="GD14" s="293"/>
      <c r="GE14" s="293"/>
      <c r="GF14" s="293"/>
      <c r="GG14" s="293"/>
      <c r="GH14" s="293"/>
      <c r="GI14" s="293"/>
      <c r="GJ14" s="293"/>
      <c r="GK14" s="293"/>
      <c r="GL14" s="293"/>
      <c r="GM14" s="293"/>
      <c r="GN14" s="293"/>
      <c r="GO14" s="293"/>
      <c r="GP14" s="293"/>
      <c r="GQ14" s="293"/>
      <c r="GR14" s="293"/>
      <c r="GS14" s="293"/>
      <c r="GT14" s="293"/>
      <c r="GU14" s="293"/>
      <c r="GV14" s="293"/>
      <c r="GW14" s="293"/>
      <c r="GX14" s="293"/>
      <c r="GY14" s="293"/>
      <c r="GZ14" s="293"/>
      <c r="HA14" s="293"/>
      <c r="HB14" s="293"/>
      <c r="HC14" s="293"/>
      <c r="HD14" s="293"/>
      <c r="HE14" s="293"/>
      <c r="HF14" s="293"/>
      <c r="HG14" s="293"/>
      <c r="HH14" s="293"/>
      <c r="HI14" s="293"/>
      <c r="HJ14" s="293"/>
      <c r="HK14" s="293"/>
      <c r="HL14" s="293"/>
      <c r="HM14" s="293"/>
      <c r="HN14" s="293"/>
      <c r="HO14" s="293"/>
      <c r="HP14" s="293"/>
      <c r="HQ14" s="293"/>
      <c r="HR14" s="293"/>
      <c r="HS14" s="293"/>
      <c r="HT14" s="293"/>
      <c r="HU14" s="293"/>
      <c r="HV14" s="293"/>
      <c r="HW14" s="293"/>
      <c r="HX14" s="293"/>
      <c r="HY14" s="293"/>
      <c r="HZ14" s="293"/>
      <c r="IA14" s="293"/>
      <c r="IB14" s="293"/>
      <c r="IC14" s="293"/>
      <c r="ID14" s="293"/>
      <c r="IE14" s="293"/>
      <c r="IF14" s="293"/>
      <c r="IG14" s="207"/>
    </row>
    <row r="15" spans="1:241">
      <c r="A15" s="200">
        <v>3</v>
      </c>
      <c r="B15" s="200"/>
      <c r="C15" s="208" t="s">
        <v>118</v>
      </c>
      <c r="D15" s="207"/>
      <c r="E15" s="207"/>
      <c r="F15" s="294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293"/>
      <c r="AH15" s="293"/>
      <c r="AI15" s="293"/>
      <c r="AJ15" s="293"/>
      <c r="AK15" s="293"/>
      <c r="AL15" s="293"/>
      <c r="AM15" s="293"/>
      <c r="AN15" s="293"/>
      <c r="AO15" s="293"/>
      <c r="AP15" s="293"/>
      <c r="AQ15" s="293"/>
      <c r="AR15" s="293"/>
      <c r="AS15" s="293"/>
      <c r="AT15" s="293"/>
      <c r="AU15" s="293"/>
      <c r="AV15" s="293"/>
      <c r="AW15" s="293"/>
      <c r="AX15" s="293"/>
      <c r="AY15" s="293"/>
      <c r="AZ15" s="293"/>
      <c r="BA15" s="293"/>
      <c r="BB15" s="293"/>
      <c r="BC15" s="293"/>
      <c r="BD15" s="293"/>
      <c r="BE15" s="293"/>
      <c r="BF15" s="293"/>
      <c r="BG15" s="293"/>
      <c r="BH15" s="293"/>
      <c r="BI15" s="293"/>
      <c r="BJ15" s="293"/>
      <c r="BK15" s="293"/>
      <c r="BL15" s="293"/>
      <c r="BM15" s="293"/>
      <c r="BN15" s="293"/>
      <c r="BO15" s="293"/>
      <c r="BP15" s="293"/>
      <c r="BQ15" s="293"/>
      <c r="BR15" s="293"/>
      <c r="BS15" s="293"/>
      <c r="BT15" s="293"/>
      <c r="BU15" s="293"/>
      <c r="BV15" s="293"/>
      <c r="BW15" s="293"/>
      <c r="BX15" s="293"/>
      <c r="BY15" s="293"/>
      <c r="BZ15" s="293"/>
      <c r="CA15" s="293"/>
      <c r="CB15" s="293"/>
      <c r="CC15" s="293"/>
      <c r="CD15" s="293"/>
      <c r="CE15" s="293"/>
      <c r="CF15" s="293"/>
      <c r="CG15" s="293"/>
      <c r="CH15" s="293"/>
      <c r="CI15" s="293"/>
      <c r="CJ15" s="293"/>
      <c r="CK15" s="293"/>
      <c r="CL15" s="293"/>
      <c r="CM15" s="293"/>
      <c r="CN15" s="293"/>
      <c r="CO15" s="293"/>
      <c r="CP15" s="293"/>
      <c r="CQ15" s="293"/>
      <c r="CR15" s="293"/>
      <c r="CS15" s="293"/>
      <c r="CT15" s="293"/>
      <c r="CU15" s="293"/>
      <c r="CV15" s="293"/>
      <c r="CW15" s="293"/>
      <c r="CX15" s="293"/>
      <c r="CY15" s="293"/>
      <c r="CZ15" s="293"/>
      <c r="DA15" s="293"/>
      <c r="DB15" s="293"/>
      <c r="DC15" s="293"/>
      <c r="DD15" s="293"/>
      <c r="DE15" s="293"/>
      <c r="DF15" s="293"/>
      <c r="DG15" s="293"/>
      <c r="DH15" s="293"/>
      <c r="DI15" s="293"/>
      <c r="DJ15" s="293"/>
      <c r="DK15" s="293"/>
      <c r="DL15" s="293"/>
      <c r="DM15" s="293"/>
      <c r="DN15" s="293"/>
      <c r="DO15" s="293"/>
      <c r="DP15" s="293"/>
      <c r="DQ15" s="293"/>
      <c r="DR15" s="293"/>
      <c r="DS15" s="293"/>
      <c r="DT15" s="293"/>
      <c r="DU15" s="293"/>
      <c r="DV15" s="293"/>
      <c r="DW15" s="293"/>
      <c r="DX15" s="293"/>
      <c r="DY15" s="293"/>
      <c r="DZ15" s="293"/>
      <c r="EA15" s="293"/>
      <c r="EB15" s="293"/>
      <c r="EC15" s="293"/>
      <c r="ED15" s="293"/>
      <c r="EE15" s="293"/>
      <c r="EF15" s="293"/>
      <c r="EG15" s="293"/>
      <c r="EH15" s="293"/>
      <c r="EI15" s="293"/>
      <c r="EJ15" s="293"/>
      <c r="EK15" s="293"/>
      <c r="EL15" s="293"/>
      <c r="EM15" s="293"/>
      <c r="EN15" s="293"/>
      <c r="EO15" s="293"/>
      <c r="EP15" s="293"/>
      <c r="EQ15" s="293"/>
      <c r="ER15" s="293"/>
      <c r="ES15" s="293"/>
      <c r="ET15" s="293"/>
      <c r="EU15" s="293"/>
      <c r="EV15" s="293"/>
      <c r="EW15" s="293"/>
      <c r="EX15" s="293"/>
      <c r="EY15" s="293"/>
      <c r="EZ15" s="293"/>
      <c r="FA15" s="293"/>
      <c r="FB15" s="293"/>
      <c r="FC15" s="293"/>
      <c r="FD15" s="293"/>
      <c r="FE15" s="293"/>
      <c r="FF15" s="293"/>
      <c r="FG15" s="293"/>
      <c r="FH15" s="293"/>
      <c r="FI15" s="293"/>
      <c r="FJ15" s="293"/>
      <c r="FK15" s="293"/>
      <c r="FL15" s="293"/>
      <c r="FM15" s="293"/>
      <c r="FN15" s="293"/>
      <c r="FO15" s="293"/>
      <c r="FP15" s="293"/>
      <c r="FQ15" s="293"/>
      <c r="FR15" s="293"/>
      <c r="FS15" s="293"/>
      <c r="FT15" s="293"/>
      <c r="FU15" s="293"/>
      <c r="FV15" s="293"/>
      <c r="FW15" s="293"/>
      <c r="FX15" s="293"/>
      <c r="FY15" s="293"/>
      <c r="FZ15" s="293"/>
      <c r="GA15" s="293"/>
      <c r="GB15" s="293"/>
      <c r="GC15" s="293"/>
      <c r="GD15" s="293"/>
      <c r="GE15" s="293"/>
      <c r="GF15" s="293"/>
      <c r="GG15" s="293"/>
      <c r="GH15" s="293"/>
      <c r="GI15" s="293"/>
      <c r="GJ15" s="293"/>
      <c r="GK15" s="293"/>
      <c r="GL15" s="293"/>
      <c r="GM15" s="293"/>
      <c r="GN15" s="293"/>
      <c r="GO15" s="293"/>
      <c r="GP15" s="293"/>
      <c r="GQ15" s="293"/>
      <c r="GR15" s="293"/>
      <c r="GS15" s="293"/>
      <c r="GT15" s="293"/>
      <c r="GU15" s="293"/>
      <c r="GV15" s="293"/>
      <c r="GW15" s="293"/>
      <c r="GX15" s="293"/>
      <c r="GY15" s="293"/>
      <c r="GZ15" s="293"/>
      <c r="HA15" s="293"/>
      <c r="HB15" s="293"/>
      <c r="HC15" s="293"/>
      <c r="HD15" s="293"/>
      <c r="HE15" s="293"/>
      <c r="HF15" s="293"/>
      <c r="HG15" s="293"/>
      <c r="HH15" s="293"/>
      <c r="HI15" s="293"/>
      <c r="HJ15" s="293"/>
      <c r="HK15" s="293"/>
      <c r="HL15" s="293"/>
      <c r="HM15" s="293"/>
      <c r="HN15" s="293"/>
      <c r="HO15" s="293"/>
      <c r="HP15" s="293"/>
      <c r="HQ15" s="293"/>
      <c r="HR15" s="293"/>
      <c r="HS15" s="293"/>
      <c r="HT15" s="293"/>
      <c r="HU15" s="293"/>
      <c r="HV15" s="293"/>
      <c r="HW15" s="293"/>
      <c r="HX15" s="293"/>
      <c r="HY15" s="293"/>
      <c r="HZ15" s="293"/>
      <c r="IA15" s="293"/>
      <c r="IB15" s="293"/>
      <c r="IC15" s="293"/>
      <c r="ID15" s="293"/>
      <c r="IE15" s="293"/>
      <c r="IF15" s="293"/>
      <c r="IG15" s="207"/>
    </row>
    <row r="16" spans="1:241">
      <c r="A16" s="200">
        <v>4</v>
      </c>
      <c r="B16" s="200"/>
      <c r="C16" s="208" t="s">
        <v>76</v>
      </c>
      <c r="D16" s="207"/>
      <c r="E16" s="207"/>
      <c r="F16" s="208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293"/>
      <c r="AZ16" s="293"/>
      <c r="BA16" s="293"/>
      <c r="BB16" s="293"/>
      <c r="BC16" s="293"/>
      <c r="BD16" s="293"/>
      <c r="BE16" s="293"/>
      <c r="BF16" s="293"/>
      <c r="BG16" s="293"/>
      <c r="BH16" s="293"/>
      <c r="BI16" s="293"/>
      <c r="BJ16" s="293"/>
      <c r="BK16" s="293"/>
      <c r="BL16" s="293"/>
      <c r="BM16" s="293"/>
      <c r="BN16" s="293"/>
      <c r="BO16" s="293"/>
      <c r="BP16" s="293"/>
      <c r="BQ16" s="293"/>
      <c r="BR16" s="293"/>
      <c r="BS16" s="293"/>
      <c r="BT16" s="293"/>
      <c r="BU16" s="293"/>
      <c r="BV16" s="293"/>
      <c r="BW16" s="293"/>
      <c r="BX16" s="293"/>
      <c r="BY16" s="293"/>
      <c r="BZ16" s="293"/>
      <c r="CA16" s="293"/>
      <c r="CB16" s="293"/>
      <c r="CC16" s="293"/>
      <c r="CD16" s="293"/>
      <c r="CE16" s="293"/>
      <c r="CF16" s="293"/>
      <c r="CG16" s="293"/>
      <c r="CH16" s="293"/>
      <c r="CI16" s="293"/>
      <c r="CJ16" s="293"/>
      <c r="CK16" s="293"/>
      <c r="CL16" s="293"/>
      <c r="CM16" s="293"/>
      <c r="CN16" s="293"/>
      <c r="CO16" s="293"/>
      <c r="CP16" s="293"/>
      <c r="CQ16" s="293"/>
      <c r="CR16" s="293"/>
      <c r="CS16" s="293"/>
      <c r="CT16" s="293"/>
      <c r="CU16" s="293"/>
      <c r="CV16" s="293"/>
      <c r="CW16" s="293"/>
      <c r="CX16" s="293"/>
      <c r="CY16" s="293"/>
      <c r="CZ16" s="293"/>
      <c r="DA16" s="293"/>
      <c r="DB16" s="293"/>
      <c r="DC16" s="293"/>
      <c r="DD16" s="293"/>
      <c r="DE16" s="293"/>
      <c r="DF16" s="293"/>
      <c r="DG16" s="293"/>
      <c r="DH16" s="293"/>
      <c r="DI16" s="293"/>
      <c r="DJ16" s="293"/>
      <c r="DK16" s="293"/>
      <c r="DL16" s="293"/>
      <c r="DM16" s="293"/>
      <c r="DN16" s="293"/>
      <c r="DO16" s="293"/>
      <c r="DP16" s="293"/>
      <c r="DQ16" s="293"/>
      <c r="DR16" s="293"/>
      <c r="DS16" s="293"/>
      <c r="DT16" s="293"/>
      <c r="DU16" s="293"/>
      <c r="DV16" s="293"/>
      <c r="DW16" s="293"/>
      <c r="DX16" s="293"/>
      <c r="DY16" s="293"/>
      <c r="DZ16" s="293"/>
      <c r="EA16" s="293"/>
      <c r="EB16" s="293"/>
      <c r="EC16" s="293"/>
      <c r="ED16" s="293"/>
      <c r="EE16" s="293"/>
      <c r="EF16" s="293"/>
      <c r="EG16" s="293"/>
      <c r="EH16" s="293"/>
      <c r="EI16" s="293"/>
      <c r="EJ16" s="293"/>
      <c r="EK16" s="293"/>
      <c r="EL16" s="293"/>
      <c r="EM16" s="293"/>
      <c r="EN16" s="293"/>
      <c r="EO16" s="293"/>
      <c r="EP16" s="293"/>
      <c r="EQ16" s="293"/>
      <c r="ER16" s="293"/>
      <c r="ES16" s="293"/>
      <c r="ET16" s="293"/>
      <c r="EU16" s="293"/>
      <c r="EV16" s="293"/>
      <c r="EW16" s="293"/>
      <c r="EX16" s="293"/>
      <c r="EY16" s="293"/>
      <c r="EZ16" s="293"/>
      <c r="FA16" s="293"/>
      <c r="FB16" s="293"/>
      <c r="FC16" s="293"/>
      <c r="FD16" s="293"/>
      <c r="FE16" s="293"/>
      <c r="FF16" s="293"/>
      <c r="FG16" s="293"/>
      <c r="FH16" s="293"/>
      <c r="FI16" s="293"/>
      <c r="FJ16" s="293"/>
      <c r="FK16" s="293"/>
      <c r="FL16" s="293"/>
      <c r="FM16" s="293"/>
      <c r="FN16" s="293"/>
      <c r="FO16" s="293"/>
      <c r="FP16" s="293"/>
      <c r="FQ16" s="293"/>
      <c r="FR16" s="293"/>
      <c r="FS16" s="293"/>
      <c r="FT16" s="293"/>
      <c r="FU16" s="293"/>
      <c r="FV16" s="293"/>
      <c r="FW16" s="293"/>
      <c r="FX16" s="293"/>
      <c r="FY16" s="293"/>
      <c r="FZ16" s="293"/>
      <c r="GA16" s="293"/>
      <c r="GB16" s="293"/>
      <c r="GC16" s="293"/>
      <c r="GD16" s="293"/>
      <c r="GE16" s="293"/>
      <c r="GF16" s="293"/>
      <c r="GG16" s="293"/>
      <c r="GH16" s="293"/>
      <c r="GI16" s="293"/>
      <c r="GJ16" s="293"/>
      <c r="GK16" s="293"/>
      <c r="GL16" s="293"/>
      <c r="GM16" s="293"/>
      <c r="GN16" s="293"/>
      <c r="GO16" s="293"/>
      <c r="GP16" s="293"/>
      <c r="GQ16" s="293"/>
      <c r="GR16" s="293"/>
      <c r="GS16" s="293"/>
      <c r="GT16" s="293"/>
      <c r="GU16" s="293"/>
      <c r="GV16" s="293"/>
      <c r="GW16" s="293"/>
      <c r="GX16" s="293"/>
      <c r="GY16" s="293"/>
      <c r="GZ16" s="293"/>
      <c r="HA16" s="293"/>
      <c r="HB16" s="293"/>
      <c r="HC16" s="293"/>
      <c r="HD16" s="293"/>
      <c r="HE16" s="293"/>
      <c r="HF16" s="293"/>
      <c r="HG16" s="293"/>
      <c r="HH16" s="293"/>
      <c r="HI16" s="293"/>
      <c r="HJ16" s="293"/>
      <c r="HK16" s="293"/>
      <c r="HL16" s="293"/>
      <c r="HM16" s="293"/>
      <c r="HN16" s="293"/>
      <c r="HO16" s="293"/>
      <c r="HP16" s="293"/>
      <c r="HQ16" s="293"/>
      <c r="HR16" s="293"/>
      <c r="HS16" s="293"/>
      <c r="HT16" s="293"/>
      <c r="HU16" s="293"/>
      <c r="HV16" s="293"/>
      <c r="HW16" s="293"/>
      <c r="HX16" s="293"/>
      <c r="HY16" s="293"/>
      <c r="HZ16" s="293"/>
      <c r="IA16" s="293"/>
      <c r="IB16" s="293"/>
      <c r="IC16" s="293"/>
      <c r="ID16" s="293"/>
      <c r="IE16" s="293"/>
      <c r="IF16" s="293"/>
      <c r="IG16" s="207"/>
    </row>
    <row r="17" spans="1:241" s="89" customFormat="1">
      <c r="A17" s="201">
        <v>1</v>
      </c>
      <c r="B17" s="201"/>
      <c r="C17" s="71"/>
      <c r="D17" s="206"/>
      <c r="E17" s="206"/>
      <c r="F17" s="209"/>
      <c r="G17" s="207"/>
      <c r="H17" s="207"/>
      <c r="I17" s="215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15"/>
      <c r="AT17" s="207"/>
      <c r="AU17" s="207"/>
      <c r="AV17" s="207"/>
      <c r="AW17" s="215"/>
      <c r="AX17" s="207"/>
      <c r="AY17" s="207"/>
      <c r="AZ17" s="207"/>
      <c r="BA17" s="215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207"/>
      <c r="BX17" s="207"/>
      <c r="BY17" s="207"/>
      <c r="BZ17" s="207"/>
      <c r="CA17" s="207"/>
      <c r="CB17" s="207"/>
      <c r="CC17" s="215"/>
      <c r="CD17" s="207"/>
      <c r="CE17" s="207"/>
      <c r="CF17" s="207"/>
      <c r="CG17" s="215"/>
      <c r="CH17" s="207"/>
      <c r="CI17" s="207"/>
      <c r="CJ17" s="207"/>
      <c r="CK17" s="215"/>
      <c r="CL17" s="207"/>
      <c r="CM17" s="207"/>
      <c r="CN17" s="207"/>
      <c r="CO17" s="215"/>
      <c r="CP17" s="207"/>
      <c r="CQ17" s="207"/>
      <c r="CR17" s="207"/>
      <c r="CS17" s="215"/>
      <c r="CT17" s="207"/>
      <c r="CU17" s="207"/>
      <c r="CV17" s="207"/>
      <c r="CW17" s="215"/>
      <c r="CX17" s="207"/>
      <c r="CY17" s="207"/>
      <c r="CZ17" s="207"/>
      <c r="DA17" s="215"/>
      <c r="DB17" s="207"/>
      <c r="DC17" s="207"/>
      <c r="DD17" s="207"/>
      <c r="DE17" s="215"/>
      <c r="DF17" s="207"/>
      <c r="DG17" s="207"/>
      <c r="DH17" s="207"/>
      <c r="DI17" s="215"/>
      <c r="DJ17" s="207"/>
      <c r="DK17" s="207"/>
      <c r="DL17" s="207"/>
      <c r="DM17" s="215"/>
      <c r="DN17" s="207"/>
      <c r="DO17" s="207"/>
      <c r="DP17" s="207"/>
      <c r="DQ17" s="215"/>
      <c r="DR17" s="207"/>
      <c r="DS17" s="207"/>
      <c r="DT17" s="207"/>
      <c r="DU17" s="215"/>
      <c r="DV17" s="207"/>
      <c r="DW17" s="207"/>
      <c r="DX17" s="207"/>
      <c r="DY17" s="215"/>
      <c r="DZ17" s="207"/>
      <c r="EA17" s="207"/>
      <c r="EB17" s="207"/>
      <c r="EC17" s="215"/>
      <c r="ED17" s="207"/>
      <c r="EE17" s="207"/>
      <c r="EF17" s="207"/>
      <c r="EG17" s="215"/>
      <c r="EH17" s="207"/>
      <c r="EI17" s="207"/>
      <c r="EJ17" s="207"/>
      <c r="EK17" s="215"/>
      <c r="EL17" s="207"/>
      <c r="EM17" s="207"/>
      <c r="EN17" s="207"/>
      <c r="EO17" s="215"/>
      <c r="EP17" s="207"/>
      <c r="EQ17" s="207"/>
      <c r="ER17" s="207"/>
      <c r="ES17" s="215"/>
      <c r="ET17" s="207"/>
      <c r="EU17" s="207"/>
      <c r="EV17" s="207"/>
      <c r="EW17" s="215"/>
      <c r="EX17" s="207"/>
      <c r="EY17" s="207"/>
      <c r="EZ17" s="207"/>
      <c r="FA17" s="215"/>
      <c r="FB17" s="207"/>
      <c r="FC17" s="207"/>
      <c r="FD17" s="207"/>
      <c r="FE17" s="215"/>
      <c r="FF17" s="207"/>
      <c r="FG17" s="207"/>
      <c r="FH17" s="207"/>
      <c r="FI17" s="215"/>
      <c r="FJ17" s="207"/>
      <c r="FK17" s="207"/>
      <c r="FL17" s="207"/>
      <c r="FM17" s="215"/>
      <c r="FN17" s="207"/>
      <c r="FO17" s="207"/>
      <c r="FP17" s="207"/>
      <c r="FQ17" s="215"/>
      <c r="FR17" s="207"/>
      <c r="FS17" s="207"/>
      <c r="FT17" s="207"/>
      <c r="FU17" s="215"/>
      <c r="FV17" s="207"/>
      <c r="FW17" s="207"/>
      <c r="FX17" s="207"/>
      <c r="FY17" s="215"/>
      <c r="FZ17" s="207"/>
      <c r="GA17" s="207"/>
      <c r="GB17" s="207"/>
      <c r="GC17" s="215"/>
      <c r="GD17" s="207"/>
      <c r="GE17" s="207"/>
      <c r="GF17" s="207"/>
      <c r="GG17" s="215"/>
      <c r="GH17" s="207"/>
      <c r="GI17" s="207"/>
      <c r="GJ17" s="207"/>
      <c r="GK17" s="215"/>
      <c r="GL17" s="207"/>
      <c r="GM17" s="207"/>
      <c r="GN17" s="207"/>
      <c r="GO17" s="215"/>
      <c r="GP17" s="207"/>
      <c r="GQ17" s="207"/>
      <c r="GR17" s="207"/>
      <c r="GS17" s="215"/>
      <c r="GT17" s="207"/>
      <c r="GU17" s="207"/>
      <c r="GV17" s="207"/>
      <c r="GW17" s="215"/>
      <c r="GX17" s="207"/>
      <c r="GY17" s="207"/>
      <c r="GZ17" s="207"/>
      <c r="HA17" s="215"/>
      <c r="HB17" s="207"/>
      <c r="HC17" s="207"/>
      <c r="HD17" s="207"/>
      <c r="HE17" s="215"/>
      <c r="HF17" s="207"/>
      <c r="HG17" s="207"/>
      <c r="HH17" s="207"/>
      <c r="HI17" s="215"/>
      <c r="HJ17" s="207"/>
      <c r="HK17" s="207"/>
      <c r="HL17" s="207"/>
      <c r="HM17" s="215"/>
      <c r="HN17" s="207"/>
      <c r="HO17" s="207"/>
      <c r="HP17" s="207"/>
      <c r="HQ17" s="215"/>
      <c r="HR17" s="207"/>
      <c r="HS17" s="207"/>
      <c r="HT17" s="207"/>
      <c r="HU17" s="215"/>
      <c r="HV17" s="207"/>
      <c r="HW17" s="207"/>
      <c r="HX17" s="207"/>
      <c r="HY17" s="215"/>
      <c r="HZ17" s="207"/>
      <c r="IA17" s="207"/>
      <c r="IB17" s="207"/>
      <c r="IC17" s="215"/>
      <c r="ID17" s="207"/>
      <c r="IE17" s="207"/>
      <c r="IF17" s="207"/>
      <c r="IG17" s="207"/>
    </row>
    <row r="18" spans="1:241" s="89" customFormat="1">
      <c r="A18" s="201">
        <v>2</v>
      </c>
      <c r="B18" s="201"/>
      <c r="C18" s="71"/>
      <c r="D18" s="207"/>
      <c r="E18" s="207"/>
      <c r="F18" s="112"/>
      <c r="G18" s="207"/>
      <c r="H18" s="207"/>
      <c r="I18" s="215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15"/>
      <c r="AT18" s="207"/>
      <c r="AU18" s="207"/>
      <c r="AV18" s="207"/>
      <c r="AW18" s="215"/>
      <c r="AX18" s="207"/>
      <c r="AY18" s="207"/>
      <c r="AZ18" s="207"/>
      <c r="BA18" s="215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15"/>
      <c r="CD18" s="207"/>
      <c r="CE18" s="207"/>
      <c r="CF18" s="207"/>
      <c r="CG18" s="215"/>
      <c r="CH18" s="207"/>
      <c r="CI18" s="207"/>
      <c r="CJ18" s="207"/>
      <c r="CK18" s="215"/>
      <c r="CL18" s="207"/>
      <c r="CM18" s="207"/>
      <c r="CN18" s="207"/>
      <c r="CO18" s="215"/>
      <c r="CP18" s="207"/>
      <c r="CQ18" s="207"/>
      <c r="CR18" s="207"/>
      <c r="CS18" s="215"/>
      <c r="CT18" s="207"/>
      <c r="CU18" s="207"/>
      <c r="CV18" s="207"/>
      <c r="CW18" s="215"/>
      <c r="CX18" s="207"/>
      <c r="CY18" s="207"/>
      <c r="CZ18" s="207"/>
      <c r="DA18" s="215"/>
      <c r="DB18" s="207"/>
      <c r="DC18" s="207"/>
      <c r="DD18" s="207"/>
      <c r="DE18" s="215"/>
      <c r="DF18" s="207"/>
      <c r="DG18" s="207"/>
      <c r="DH18" s="207"/>
      <c r="DI18" s="215"/>
      <c r="DJ18" s="207"/>
      <c r="DK18" s="207"/>
      <c r="DL18" s="207"/>
      <c r="DM18" s="215"/>
      <c r="DN18" s="207"/>
      <c r="DO18" s="207"/>
      <c r="DP18" s="207"/>
      <c r="DQ18" s="215"/>
      <c r="DR18" s="207"/>
      <c r="DS18" s="207"/>
      <c r="DT18" s="207"/>
      <c r="DU18" s="215"/>
      <c r="DV18" s="207"/>
      <c r="DW18" s="207"/>
      <c r="DX18" s="207"/>
      <c r="DY18" s="215"/>
      <c r="DZ18" s="207"/>
      <c r="EA18" s="207"/>
      <c r="EB18" s="207"/>
      <c r="EC18" s="215"/>
      <c r="ED18" s="207"/>
      <c r="EE18" s="207"/>
      <c r="EF18" s="207"/>
      <c r="EG18" s="215"/>
      <c r="EH18" s="207"/>
      <c r="EI18" s="207"/>
      <c r="EJ18" s="207"/>
      <c r="EK18" s="215"/>
      <c r="EL18" s="207"/>
      <c r="EM18" s="207"/>
      <c r="EN18" s="207"/>
      <c r="EO18" s="215"/>
      <c r="EP18" s="207"/>
      <c r="EQ18" s="207"/>
      <c r="ER18" s="207"/>
      <c r="ES18" s="215"/>
      <c r="ET18" s="207"/>
      <c r="EU18" s="207"/>
      <c r="EV18" s="207"/>
      <c r="EW18" s="215"/>
      <c r="EX18" s="207"/>
      <c r="EY18" s="207"/>
      <c r="EZ18" s="207"/>
      <c r="FA18" s="215"/>
      <c r="FB18" s="207"/>
      <c r="FC18" s="207"/>
      <c r="FD18" s="207"/>
      <c r="FE18" s="215"/>
      <c r="FF18" s="207"/>
      <c r="FG18" s="207"/>
      <c r="FH18" s="207"/>
      <c r="FI18" s="215"/>
      <c r="FJ18" s="207"/>
      <c r="FK18" s="207"/>
      <c r="FL18" s="207"/>
      <c r="FM18" s="215"/>
      <c r="FN18" s="207"/>
      <c r="FO18" s="207"/>
      <c r="FP18" s="207"/>
      <c r="FQ18" s="215"/>
      <c r="FR18" s="207"/>
      <c r="FS18" s="207"/>
      <c r="FT18" s="207"/>
      <c r="FU18" s="215"/>
      <c r="FV18" s="207"/>
      <c r="FW18" s="207"/>
      <c r="FX18" s="207"/>
      <c r="FY18" s="215"/>
      <c r="FZ18" s="207"/>
      <c r="GA18" s="207"/>
      <c r="GB18" s="207"/>
      <c r="GC18" s="215"/>
      <c r="GD18" s="207"/>
      <c r="GE18" s="207"/>
      <c r="GF18" s="207"/>
      <c r="GG18" s="215"/>
      <c r="GH18" s="207"/>
      <c r="GI18" s="207"/>
      <c r="GJ18" s="207"/>
      <c r="GK18" s="215"/>
      <c r="GL18" s="207"/>
      <c r="GM18" s="207"/>
      <c r="GN18" s="207"/>
      <c r="GO18" s="215"/>
      <c r="GP18" s="207"/>
      <c r="GQ18" s="207"/>
      <c r="GR18" s="207"/>
      <c r="GS18" s="215"/>
      <c r="GT18" s="207"/>
      <c r="GU18" s="207"/>
      <c r="GV18" s="207"/>
      <c r="GW18" s="215"/>
      <c r="GX18" s="207"/>
      <c r="GY18" s="207"/>
      <c r="GZ18" s="207"/>
      <c r="HA18" s="215"/>
      <c r="HB18" s="207"/>
      <c r="HC18" s="207"/>
      <c r="HD18" s="207"/>
      <c r="HE18" s="215"/>
      <c r="HF18" s="207"/>
      <c r="HG18" s="207"/>
      <c r="HH18" s="207"/>
      <c r="HI18" s="215"/>
      <c r="HJ18" s="207"/>
      <c r="HK18" s="207"/>
      <c r="HL18" s="207"/>
      <c r="HM18" s="215"/>
      <c r="HN18" s="207"/>
      <c r="HO18" s="207"/>
      <c r="HP18" s="207"/>
      <c r="HQ18" s="215"/>
      <c r="HR18" s="207"/>
      <c r="HS18" s="207"/>
      <c r="HT18" s="207"/>
      <c r="HU18" s="215"/>
      <c r="HV18" s="207"/>
      <c r="HW18" s="207"/>
      <c r="HX18" s="207"/>
      <c r="HY18" s="215"/>
      <c r="HZ18" s="207"/>
      <c r="IA18" s="207"/>
      <c r="IB18" s="207"/>
      <c r="IC18" s="215"/>
      <c r="ID18" s="207"/>
      <c r="IE18" s="207"/>
      <c r="IF18" s="207"/>
      <c r="IG18" s="207"/>
    </row>
    <row r="19" spans="1:241">
      <c r="A19" s="371" t="s">
        <v>154</v>
      </c>
      <c r="B19" s="372"/>
      <c r="C19" s="373"/>
      <c r="D19" s="121"/>
      <c r="E19" s="121"/>
      <c r="F19" s="121"/>
      <c r="G19" s="292" t="e">
        <f>#REF!+#REF!+#REF!+#REF!+#REF!+#REF!+#REF!+#REF!</f>
        <v>#REF!</v>
      </c>
      <c r="H19" s="292"/>
      <c r="I19" s="292" t="e">
        <f>#REF!+#REF!+#REF!+#REF!+#REF!+#REF!+#REF!+#REF!</f>
        <v>#REF!</v>
      </c>
      <c r="J19" s="292"/>
      <c r="K19" s="292"/>
      <c r="L19" s="292"/>
      <c r="M19" s="292" t="e">
        <f>#REF!+#REF!+#REF!+#REF!+#REF!+#REF!+#REF!+#REF!</f>
        <v>#REF!</v>
      </c>
      <c r="N19" s="292"/>
      <c r="O19" s="292"/>
      <c r="P19" s="292"/>
      <c r="Q19" s="292" t="e">
        <f>#REF!+#REF!+#REF!+#REF!+#REF!+#REF!+#REF!+#REF!</f>
        <v>#REF!</v>
      </c>
      <c r="R19" s="292"/>
      <c r="S19" s="292"/>
      <c r="T19" s="292"/>
      <c r="U19" s="292" t="e">
        <f>#REF!+#REF!+#REF!+#REF!+#REF!+#REF!+#REF!+#REF!</f>
        <v>#REF!</v>
      </c>
      <c r="V19" s="292"/>
      <c r="W19" s="292"/>
      <c r="X19" s="292"/>
      <c r="Y19" s="292" t="e">
        <f>#REF!+#REF!+#REF!+#REF!+#REF!+#REF!+#REF!+#REF!</f>
        <v>#REF!</v>
      </c>
      <c r="Z19" s="292"/>
      <c r="AA19" s="292"/>
      <c r="AB19" s="292"/>
      <c r="AC19" s="292" t="e">
        <f>#REF!+#REF!+#REF!+#REF!+#REF!+#REF!+#REF!+#REF!</f>
        <v>#REF!</v>
      </c>
      <c r="AD19" s="292"/>
      <c r="AE19" s="292"/>
      <c r="AF19" s="292"/>
      <c r="AG19" s="292" t="e">
        <f>#REF!+#REF!+#REF!+#REF!+#REF!+#REF!+#REF!+#REF!</f>
        <v>#REF!</v>
      </c>
      <c r="AH19" s="292"/>
      <c r="AI19" s="292"/>
      <c r="AJ19" s="292"/>
      <c r="AK19" s="292" t="e">
        <f>#REF!+#REF!+#REF!+#REF!+#REF!+#REF!+#REF!+#REF!</f>
        <v>#REF!</v>
      </c>
      <c r="AL19" s="292"/>
      <c r="AM19" s="292"/>
      <c r="AN19" s="292"/>
      <c r="AO19" s="292" t="e">
        <f>#REF!+#REF!+#REF!+#REF!+#REF!+#REF!+#REF!+#REF!</f>
        <v>#REF!</v>
      </c>
      <c r="AP19" s="292"/>
      <c r="AQ19" s="292"/>
      <c r="AR19" s="292"/>
      <c r="AS19" s="292" t="e">
        <f>#REF!+#REF!+#REF!+#REF!+#REF!+#REF!+#REF!+#REF!</f>
        <v>#REF!</v>
      </c>
      <c r="AT19" s="292"/>
      <c r="AU19" s="292"/>
      <c r="AV19" s="292"/>
      <c r="AW19" s="292" t="e">
        <f>#REF!+#REF!+#REF!+#REF!+#REF!+#REF!+#REF!+#REF!</f>
        <v>#REF!</v>
      </c>
      <c r="AX19" s="292"/>
      <c r="AY19" s="292"/>
      <c r="AZ19" s="292"/>
      <c r="BA19" s="292" t="e">
        <f>#REF!+#REF!+#REF!+#REF!+#REF!+#REF!+#REF!+#REF!</f>
        <v>#REF!</v>
      </c>
      <c r="BB19" s="292"/>
      <c r="BC19" s="292"/>
      <c r="BD19" s="292"/>
      <c r="BE19" s="292" t="e">
        <f>#REF!+#REF!+#REF!+#REF!+#REF!+#REF!+#REF!+#REF!</f>
        <v>#REF!</v>
      </c>
      <c r="BF19" s="292"/>
      <c r="BG19" s="292"/>
      <c r="BH19" s="292"/>
      <c r="BI19" s="292" t="e">
        <f>#REF!+#REF!+#REF!+#REF!+#REF!+#REF!+#REF!+#REF!</f>
        <v>#REF!</v>
      </c>
      <c r="BJ19" s="292"/>
      <c r="BK19" s="292"/>
      <c r="BL19" s="292"/>
      <c r="BM19" s="292" t="e">
        <f>#REF!+#REF!+#REF!+#REF!+#REF!+#REF!+#REF!+#REF!</f>
        <v>#REF!</v>
      </c>
      <c r="BN19" s="292"/>
      <c r="BO19" s="292"/>
      <c r="BP19" s="292"/>
      <c r="BQ19" s="292"/>
      <c r="BR19" s="292"/>
      <c r="BS19" s="292"/>
      <c r="BT19" s="292"/>
      <c r="BU19" s="292" t="e">
        <f>#REF!+#REF!+#REF!+#REF!+#REF!+#REF!+#REF!+#REF!</f>
        <v>#REF!</v>
      </c>
      <c r="BV19" s="292"/>
      <c r="BW19" s="292"/>
      <c r="BX19" s="292"/>
      <c r="BY19" s="292" t="e">
        <f>#REF!+#REF!+#REF!+#REF!+#REF!+#REF!+#REF!+#REF!</f>
        <v>#REF!</v>
      </c>
      <c r="BZ19" s="292"/>
      <c r="CA19" s="292"/>
      <c r="CB19" s="292"/>
      <c r="CC19" s="292" t="e">
        <f>#REF!+#REF!+#REF!+#REF!+#REF!+#REF!+#REF!+#REF!</f>
        <v>#REF!</v>
      </c>
      <c r="CD19" s="292"/>
      <c r="CE19" s="292"/>
      <c r="CF19" s="292"/>
      <c r="CG19" s="292" t="e">
        <f>#REF!+#REF!+#REF!+#REF!+#REF!+#REF!+#REF!+#REF!</f>
        <v>#REF!</v>
      </c>
      <c r="CH19" s="292"/>
      <c r="CI19" s="292"/>
      <c r="CJ19" s="292"/>
      <c r="CK19" s="292" t="e">
        <f>#REF!+#REF!+#REF!+#REF!+#REF!+#REF!+#REF!+#REF!</f>
        <v>#REF!</v>
      </c>
      <c r="CL19" s="292"/>
      <c r="CM19" s="292"/>
      <c r="CN19" s="292"/>
      <c r="CO19" s="292" t="e">
        <f>#REF!+#REF!+#REF!+#REF!+#REF!+#REF!+#REF!+#REF!</f>
        <v>#REF!</v>
      </c>
      <c r="CP19" s="292"/>
      <c r="CQ19" s="292"/>
      <c r="CR19" s="292"/>
      <c r="CS19" s="292" t="e">
        <f>#REF!+#REF!+#REF!+#REF!+#REF!+#REF!+#REF!+#REF!</f>
        <v>#REF!</v>
      </c>
      <c r="CT19" s="292"/>
      <c r="CU19" s="292"/>
      <c r="CV19" s="292"/>
      <c r="CW19" s="292" t="e">
        <f>#REF!+#REF!+#REF!+#REF!+#REF!+#REF!+#REF!+#REF!</f>
        <v>#REF!</v>
      </c>
      <c r="CX19" s="292"/>
      <c r="CY19" s="292"/>
      <c r="CZ19" s="292"/>
      <c r="DA19" s="292" t="e">
        <f>#REF!+#REF!+#REF!+#REF!+#REF!+#REF!+#REF!+#REF!</f>
        <v>#REF!</v>
      </c>
      <c r="DB19" s="292"/>
      <c r="DC19" s="292"/>
      <c r="DD19" s="292"/>
      <c r="DE19" s="292" t="e">
        <f>#REF!+#REF!+#REF!+#REF!+#REF!+#REF!+#REF!+#REF!</f>
        <v>#REF!</v>
      </c>
      <c r="DF19" s="292"/>
      <c r="DG19" s="292"/>
      <c r="DH19" s="292"/>
      <c r="DI19" s="292" t="e">
        <f>#REF!+#REF!+#REF!+#REF!+#REF!+#REF!+#REF!+#REF!</f>
        <v>#REF!</v>
      </c>
      <c r="DJ19" s="292"/>
      <c r="DK19" s="292"/>
      <c r="DL19" s="292"/>
      <c r="DM19" s="292" t="e">
        <f>#REF!+#REF!+#REF!+#REF!+#REF!+#REF!+#REF!+#REF!</f>
        <v>#REF!</v>
      </c>
      <c r="DN19" s="292"/>
      <c r="DO19" s="292"/>
      <c r="DP19" s="292"/>
      <c r="DQ19" s="292" t="e">
        <f>#REF!+#REF!+#REF!+#REF!+#REF!+#REF!+#REF!+#REF!</f>
        <v>#REF!</v>
      </c>
      <c r="DR19" s="292"/>
      <c r="DS19" s="292"/>
      <c r="DT19" s="292"/>
      <c r="DU19" s="292" t="e">
        <f>#REF!+#REF!+#REF!+#REF!+#REF!+#REF!+#REF!+#REF!</f>
        <v>#REF!</v>
      </c>
      <c r="DV19" s="292"/>
      <c r="DW19" s="292"/>
      <c r="DX19" s="292"/>
      <c r="DY19" s="292" t="e">
        <f>#REF!+#REF!+#REF!+#REF!+#REF!+#REF!+#REF!+#REF!</f>
        <v>#REF!</v>
      </c>
      <c r="DZ19" s="292"/>
      <c r="EA19" s="292"/>
      <c r="EB19" s="292"/>
      <c r="EC19" s="292"/>
      <c r="ED19" s="292"/>
      <c r="EE19" s="292"/>
      <c r="EF19" s="292"/>
      <c r="EG19" s="292"/>
      <c r="EH19" s="292"/>
      <c r="EI19" s="292"/>
      <c r="EJ19" s="292"/>
      <c r="EK19" s="292"/>
      <c r="EL19" s="292"/>
      <c r="EM19" s="292"/>
      <c r="EN19" s="292"/>
      <c r="EO19" s="292"/>
      <c r="EP19" s="292"/>
      <c r="EQ19" s="292"/>
      <c r="ER19" s="292"/>
      <c r="ES19" s="292"/>
      <c r="ET19" s="292"/>
      <c r="EU19" s="292"/>
      <c r="EV19" s="292"/>
      <c r="EW19" s="292"/>
      <c r="EX19" s="292"/>
      <c r="EY19" s="292"/>
      <c r="EZ19" s="292"/>
      <c r="FA19" s="292"/>
      <c r="FB19" s="292"/>
      <c r="FC19" s="292"/>
      <c r="FD19" s="292"/>
      <c r="FE19" s="292"/>
      <c r="FF19" s="292"/>
      <c r="FG19" s="292"/>
      <c r="FH19" s="292"/>
      <c r="FI19" s="292"/>
      <c r="FJ19" s="292"/>
      <c r="FK19" s="292"/>
      <c r="FL19" s="292"/>
      <c r="FM19" s="292"/>
      <c r="FN19" s="292"/>
      <c r="FO19" s="292"/>
      <c r="FP19" s="292"/>
      <c r="FQ19" s="292"/>
      <c r="FR19" s="292"/>
      <c r="FS19" s="292"/>
      <c r="FT19" s="292"/>
      <c r="FU19" s="292"/>
      <c r="FV19" s="292"/>
      <c r="FW19" s="292"/>
      <c r="FX19" s="292"/>
      <c r="FY19" s="292"/>
      <c r="FZ19" s="292"/>
      <c r="GA19" s="292"/>
      <c r="GB19" s="292"/>
      <c r="GC19" s="292"/>
      <c r="GD19" s="292"/>
      <c r="GE19" s="292"/>
      <c r="GF19" s="292"/>
      <c r="GG19" s="292"/>
      <c r="GH19" s="292"/>
      <c r="GI19" s="292"/>
      <c r="GJ19" s="292"/>
      <c r="GK19" s="292"/>
      <c r="GL19" s="292"/>
      <c r="GM19" s="292"/>
      <c r="GN19" s="292"/>
      <c r="GO19" s="292"/>
      <c r="GP19" s="292"/>
      <c r="GQ19" s="292"/>
      <c r="GR19" s="292"/>
      <c r="GS19" s="292"/>
      <c r="GT19" s="292"/>
      <c r="GU19" s="292"/>
      <c r="GV19" s="292"/>
      <c r="GW19" s="292"/>
      <c r="GX19" s="292"/>
      <c r="GY19" s="292"/>
      <c r="GZ19" s="292"/>
      <c r="HA19" s="292"/>
      <c r="HB19" s="292"/>
      <c r="HC19" s="292"/>
      <c r="HD19" s="292"/>
      <c r="HE19" s="292"/>
      <c r="HF19" s="292"/>
      <c r="HG19" s="292"/>
      <c r="HH19" s="292"/>
      <c r="HI19" s="292"/>
      <c r="HJ19" s="292"/>
      <c r="HK19" s="292"/>
      <c r="HL19" s="292"/>
      <c r="HM19" s="292"/>
      <c r="HN19" s="292"/>
      <c r="HO19" s="292"/>
      <c r="HP19" s="292"/>
      <c r="HQ19" s="292"/>
      <c r="HR19" s="292"/>
      <c r="HS19" s="292"/>
      <c r="HT19" s="292"/>
      <c r="HU19" s="292"/>
      <c r="HV19" s="292"/>
      <c r="HW19" s="292"/>
      <c r="HX19" s="292"/>
      <c r="HY19" s="292"/>
      <c r="HZ19" s="292"/>
      <c r="IA19" s="292"/>
      <c r="IB19" s="292"/>
      <c r="IC19" s="292"/>
      <c r="ID19" s="292"/>
      <c r="IE19" s="292"/>
      <c r="IF19" s="292"/>
      <c r="IG19" s="215"/>
    </row>
    <row r="20" spans="1:241"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  <c r="CQ20" s="123"/>
      <c r="CR20" s="123"/>
      <c r="CS20" s="123"/>
      <c r="CT20" s="123"/>
      <c r="CU20" s="123"/>
      <c r="CV20" s="123"/>
      <c r="CW20" s="123"/>
      <c r="CX20" s="123"/>
      <c r="CY20" s="123"/>
      <c r="CZ20" s="123"/>
      <c r="DA20" s="123"/>
      <c r="DB20" s="123"/>
      <c r="DC20" s="123"/>
      <c r="DD20" s="123"/>
      <c r="DE20" s="123"/>
      <c r="DF20" s="123"/>
      <c r="DG20" s="123"/>
      <c r="DH20" s="123"/>
      <c r="DI20" s="123"/>
      <c r="DJ20" s="123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U20" s="123"/>
      <c r="DV20" s="123"/>
      <c r="DW20" s="123"/>
      <c r="DX20" s="123"/>
      <c r="DY20" s="123"/>
      <c r="DZ20" s="123"/>
      <c r="EA20" s="123"/>
      <c r="EB20" s="123"/>
      <c r="EC20" s="123"/>
      <c r="ED20" s="123"/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3"/>
      <c r="EP20" s="123"/>
      <c r="EQ20" s="123"/>
      <c r="ER20" s="123"/>
      <c r="ES20" s="123"/>
      <c r="ET20" s="123"/>
      <c r="EU20" s="123"/>
      <c r="EV20" s="123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3"/>
      <c r="FK20" s="123"/>
      <c r="FL20" s="123"/>
      <c r="FM20" s="123"/>
      <c r="FN20" s="123"/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3"/>
      <c r="GV20" s="123"/>
      <c r="GW20" s="123"/>
      <c r="GX20" s="123"/>
      <c r="GY20" s="123"/>
      <c r="GZ20" s="123"/>
      <c r="HA20" s="123"/>
      <c r="HB20" s="123"/>
      <c r="HC20" s="123"/>
      <c r="HD20" s="123"/>
      <c r="HE20" s="123"/>
      <c r="HF20" s="123"/>
      <c r="HG20" s="123"/>
      <c r="HH20" s="123"/>
      <c r="HI20" s="123"/>
      <c r="HJ20" s="123"/>
      <c r="HK20" s="123"/>
      <c r="HL20" s="123"/>
      <c r="HM20" s="123"/>
      <c r="HN20" s="123"/>
      <c r="HO20" s="123"/>
      <c r="HP20" s="123"/>
      <c r="HQ20" s="123"/>
      <c r="HR20" s="123"/>
      <c r="HS20" s="123"/>
      <c r="HT20" s="123"/>
      <c r="HU20" s="123"/>
      <c r="HV20" s="123"/>
      <c r="HW20" s="123"/>
      <c r="HX20" s="123"/>
      <c r="HY20" s="123"/>
      <c r="HZ20" s="123"/>
      <c r="IA20" s="123"/>
      <c r="IB20" s="123"/>
      <c r="IC20" s="123"/>
      <c r="ID20" s="123"/>
      <c r="IE20" s="123"/>
      <c r="IF20" s="123"/>
      <c r="IG20" s="123"/>
    </row>
    <row r="23" spans="1:241">
      <c r="C23" s="31" t="s">
        <v>466</v>
      </c>
    </row>
  </sheetData>
  <mergeCells count="13">
    <mergeCell ref="F6:F7"/>
    <mergeCell ref="A19:C19"/>
    <mergeCell ref="A6:A7"/>
    <mergeCell ref="B6:B7"/>
    <mergeCell ref="C6:C7"/>
    <mergeCell ref="D6:D7"/>
    <mergeCell ref="E6:E7"/>
    <mergeCell ref="G6:M6"/>
    <mergeCell ref="N6:S6"/>
    <mergeCell ref="T6:Y6"/>
    <mergeCell ref="Z6:AE6"/>
    <mergeCell ref="G7:H7"/>
    <mergeCell ref="I7:J7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B9E9-F5B1-40DE-81C7-B43EDF79C183}">
  <dimension ref="A2:IG20"/>
  <sheetViews>
    <sheetView workbookViewId="0">
      <selection activeCell="E20" sqref="E20"/>
    </sheetView>
  </sheetViews>
  <sheetFormatPr baseColWidth="10" defaultColWidth="8.83203125" defaultRowHeight="14"/>
  <cols>
    <col min="1" max="2" width="8.83203125" style="123"/>
    <col min="3" max="3" width="27.83203125" style="31" bestFit="1" customWidth="1"/>
    <col min="4" max="5" width="18.83203125" style="31" customWidth="1"/>
    <col min="6" max="6" width="15.1640625" style="31" customWidth="1"/>
    <col min="7" max="8" width="16.1640625" style="31" customWidth="1"/>
    <col min="9" max="9" width="15" style="31" customWidth="1"/>
    <col min="10" max="12" width="16.1640625" style="31" customWidth="1"/>
    <col min="13" max="13" width="15.5" style="31" customWidth="1"/>
    <col min="14" max="16" width="16.1640625" style="31" customWidth="1"/>
    <col min="17" max="17" width="15.5" style="31" customWidth="1"/>
    <col min="18" max="20" width="16.1640625" style="31" customWidth="1"/>
    <col min="21" max="21" width="12" style="31" customWidth="1"/>
    <col min="22" max="24" width="16.1640625" style="31" customWidth="1"/>
    <col min="25" max="25" width="15.5" style="31" customWidth="1"/>
    <col min="26" max="28" width="16.1640625" style="31" customWidth="1"/>
    <col min="29" max="29" width="12" style="31" customWidth="1"/>
    <col min="30" max="32" width="16.1640625" style="31" customWidth="1"/>
    <col min="33" max="33" width="11.1640625" style="31" customWidth="1"/>
    <col min="34" max="36" width="16.1640625" style="31" customWidth="1"/>
    <col min="37" max="37" width="11.1640625" style="31" customWidth="1"/>
    <col min="38" max="40" width="16.1640625" style="31" customWidth="1"/>
    <col min="41" max="41" width="11.1640625" style="31" customWidth="1"/>
    <col min="42" max="44" width="16.1640625" style="31" customWidth="1"/>
    <col min="45" max="45" width="12.5" style="31" customWidth="1"/>
    <col min="46" max="48" width="16.1640625" style="31" customWidth="1"/>
    <col min="49" max="49" width="10.5" style="31" customWidth="1"/>
    <col min="50" max="52" width="16.1640625" style="31" customWidth="1"/>
    <col min="53" max="53" width="10.5" style="31" customWidth="1"/>
    <col min="54" max="56" width="16.1640625" style="31" customWidth="1"/>
    <col min="57" max="57" width="10.5" style="31" customWidth="1"/>
    <col min="58" max="60" width="16.1640625" style="31" customWidth="1"/>
    <col min="61" max="61" width="10.5" style="31" customWidth="1"/>
    <col min="62" max="64" width="16.1640625" style="31" customWidth="1"/>
    <col min="65" max="65" width="10.5" style="31" customWidth="1"/>
    <col min="66" max="68" width="16.1640625" style="31" customWidth="1"/>
    <col min="69" max="69" width="14.1640625" style="31" customWidth="1"/>
    <col min="70" max="72" width="16.1640625" style="31" customWidth="1"/>
    <col min="73" max="73" width="11" style="31" customWidth="1"/>
    <col min="74" max="76" width="16.1640625" style="31" customWidth="1"/>
    <col min="77" max="77" width="11" style="31" customWidth="1"/>
    <col min="78" max="80" width="16.1640625" style="31" customWidth="1"/>
    <col min="81" max="81" width="11" style="31" customWidth="1"/>
    <col min="82" max="84" width="16.1640625" style="31" customWidth="1"/>
    <col min="85" max="85" width="11" style="31" customWidth="1"/>
    <col min="86" max="88" width="16.1640625" style="31" customWidth="1"/>
    <col min="89" max="89" width="11" style="31" customWidth="1"/>
    <col min="90" max="92" width="16.1640625" style="31" customWidth="1"/>
    <col min="93" max="93" width="11" style="31" customWidth="1"/>
    <col min="94" max="96" width="16.1640625" style="31" customWidth="1"/>
    <col min="97" max="97" width="11" style="31" customWidth="1"/>
    <col min="98" max="100" width="16.1640625" style="31" customWidth="1"/>
    <col min="101" max="101" width="11" style="31" customWidth="1"/>
    <col min="102" max="104" width="16.1640625" style="31" customWidth="1"/>
    <col min="105" max="105" width="11" style="31" customWidth="1"/>
    <col min="106" max="108" width="16.1640625" style="31" customWidth="1"/>
    <col min="109" max="109" width="11" style="31" customWidth="1"/>
    <col min="110" max="112" width="16.1640625" style="31" customWidth="1"/>
    <col min="113" max="113" width="11" style="31" customWidth="1"/>
    <col min="114" max="116" width="16.1640625" style="31" customWidth="1"/>
    <col min="117" max="117" width="11" style="31" customWidth="1"/>
    <col min="118" max="120" width="16.1640625" style="31" customWidth="1"/>
    <col min="121" max="121" width="11" style="31" customWidth="1"/>
    <col min="122" max="124" width="16.1640625" style="31" customWidth="1"/>
    <col min="125" max="125" width="11" style="31" customWidth="1"/>
    <col min="126" max="128" width="16.1640625" style="31" customWidth="1"/>
    <col min="129" max="129" width="11" style="31" customWidth="1"/>
    <col min="130" max="132" width="16.1640625" style="31" customWidth="1"/>
    <col min="133" max="133" width="12.1640625" style="31" customWidth="1"/>
    <col min="134" max="136" width="16.1640625" style="31" customWidth="1"/>
    <col min="137" max="137" width="12.1640625" style="31" customWidth="1"/>
    <col min="138" max="140" width="16.1640625" style="31" customWidth="1"/>
    <col min="141" max="141" width="12.1640625" style="31" customWidth="1"/>
    <col min="142" max="144" width="16.1640625" style="31" customWidth="1"/>
    <col min="145" max="145" width="11" style="31" customWidth="1"/>
    <col min="146" max="148" width="16.1640625" style="31" customWidth="1"/>
    <col min="149" max="149" width="11" style="31" customWidth="1"/>
    <col min="150" max="152" width="16.1640625" style="31" customWidth="1"/>
    <col min="153" max="153" width="11" style="31" customWidth="1"/>
    <col min="154" max="156" width="16.1640625" style="31" customWidth="1"/>
    <col min="157" max="157" width="11" style="31" customWidth="1"/>
    <col min="158" max="160" width="16.1640625" style="31" customWidth="1"/>
    <col min="161" max="161" width="11" style="31" customWidth="1"/>
    <col min="162" max="164" width="16.1640625" style="31" customWidth="1"/>
    <col min="165" max="165" width="11" style="31" customWidth="1"/>
    <col min="166" max="168" width="16.1640625" style="31" customWidth="1"/>
    <col min="169" max="169" width="11" style="31" customWidth="1"/>
    <col min="170" max="172" width="16.1640625" style="31" customWidth="1"/>
    <col min="173" max="173" width="11" style="31" customWidth="1"/>
    <col min="174" max="176" width="16.1640625" style="31" customWidth="1"/>
    <col min="177" max="177" width="11" style="31" customWidth="1"/>
    <col min="178" max="180" width="16.1640625" style="31" customWidth="1"/>
    <col min="181" max="181" width="11" style="31" customWidth="1"/>
    <col min="182" max="184" width="16.1640625" style="31" customWidth="1"/>
    <col min="185" max="185" width="11" style="31" customWidth="1"/>
    <col min="186" max="188" width="16.1640625" style="31" customWidth="1"/>
    <col min="189" max="189" width="11" style="31" customWidth="1"/>
    <col min="190" max="192" width="16.1640625" style="31" customWidth="1"/>
    <col min="193" max="193" width="11" style="31" customWidth="1"/>
    <col min="194" max="196" width="16.1640625" style="31" customWidth="1"/>
    <col min="197" max="197" width="11" style="31" customWidth="1"/>
    <col min="198" max="200" width="16.1640625" style="31" customWidth="1"/>
    <col min="201" max="201" width="11" style="31" customWidth="1"/>
    <col min="202" max="204" width="16.1640625" style="31" customWidth="1"/>
    <col min="205" max="205" width="11" style="31" customWidth="1"/>
    <col min="206" max="208" width="16.1640625" style="31" customWidth="1"/>
    <col min="209" max="209" width="11" style="31" customWidth="1"/>
    <col min="210" max="212" width="16.1640625" style="31" customWidth="1"/>
    <col min="213" max="213" width="11" style="31" customWidth="1"/>
    <col min="214" max="216" width="16.1640625" style="31" customWidth="1"/>
    <col min="217" max="217" width="11" style="31" customWidth="1"/>
    <col min="218" max="220" width="16.1640625" style="31" customWidth="1"/>
    <col min="221" max="221" width="11" style="31" customWidth="1"/>
    <col min="222" max="224" width="16.1640625" style="31" customWidth="1"/>
    <col min="225" max="225" width="11" style="31" customWidth="1"/>
    <col min="226" max="228" width="16.1640625" style="31" customWidth="1"/>
    <col min="229" max="229" width="11" style="31" customWidth="1"/>
    <col min="230" max="232" width="16.1640625" style="31" customWidth="1"/>
    <col min="233" max="233" width="11" style="31" customWidth="1"/>
    <col min="234" max="236" width="16.1640625" style="31" customWidth="1"/>
    <col min="237" max="237" width="11" style="31" customWidth="1"/>
    <col min="238" max="240" width="16.1640625" style="31" customWidth="1"/>
    <col min="241" max="241" width="16.5" style="31" customWidth="1"/>
    <col min="242" max="16384" width="8.83203125" style="31"/>
  </cols>
  <sheetData>
    <row r="2" spans="1:241" ht="25">
      <c r="A2" s="32" t="s">
        <v>212</v>
      </c>
      <c r="B2" s="32"/>
      <c r="BA2" s="88"/>
      <c r="BE2" s="88"/>
      <c r="BI2" s="88"/>
      <c r="BM2" s="88"/>
      <c r="BQ2" s="88"/>
      <c r="BU2" s="88"/>
      <c r="BY2" s="88"/>
      <c r="CC2" s="88"/>
      <c r="CG2" s="88"/>
      <c r="CK2" s="88"/>
      <c r="CO2" s="88"/>
      <c r="CS2" s="88"/>
      <c r="CW2" s="88"/>
      <c r="DA2" s="88"/>
      <c r="DE2" s="88"/>
    </row>
    <row r="3" spans="1:241">
      <c r="A3" s="399" t="s">
        <v>90</v>
      </c>
      <c r="B3" s="374" t="s">
        <v>324</v>
      </c>
      <c r="C3" s="395" t="s">
        <v>213</v>
      </c>
      <c r="D3" s="374" t="s">
        <v>94</v>
      </c>
      <c r="E3" s="374" t="s">
        <v>325</v>
      </c>
      <c r="F3" s="374" t="s">
        <v>354</v>
      </c>
      <c r="G3" s="395" t="s">
        <v>350</v>
      </c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6" t="s">
        <v>351</v>
      </c>
      <c r="U3" s="397"/>
      <c r="V3" s="397"/>
      <c r="W3" s="397"/>
      <c r="X3" s="397"/>
      <c r="Y3" s="398"/>
      <c r="Z3" s="396" t="s">
        <v>352</v>
      </c>
      <c r="AA3" s="397"/>
      <c r="AB3" s="397"/>
      <c r="AC3" s="397"/>
      <c r="AD3" s="397"/>
      <c r="AE3" s="397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</row>
    <row r="4" spans="1:241" ht="10" customHeight="1">
      <c r="A4" s="399"/>
      <c r="B4" s="375"/>
      <c r="C4" s="395"/>
      <c r="D4" s="375"/>
      <c r="E4" s="375"/>
      <c r="F4" s="375"/>
      <c r="G4" s="205" t="s">
        <v>216</v>
      </c>
      <c r="H4" s="205"/>
      <c r="I4" s="205" t="s">
        <v>217</v>
      </c>
      <c r="J4" s="205"/>
      <c r="K4" s="205"/>
      <c r="L4" s="205"/>
      <c r="M4" s="205"/>
      <c r="N4" s="205"/>
      <c r="O4" s="205"/>
      <c r="P4" s="205"/>
      <c r="Q4" s="205" t="s">
        <v>206</v>
      </c>
      <c r="R4" s="205"/>
      <c r="S4" s="205"/>
      <c r="T4" s="205"/>
      <c r="U4" s="205" t="s">
        <v>219</v>
      </c>
      <c r="V4" s="205"/>
      <c r="W4" s="205"/>
      <c r="X4" s="205"/>
      <c r="Y4" s="205" t="s">
        <v>220</v>
      </c>
      <c r="Z4" s="205"/>
      <c r="AA4" s="205"/>
      <c r="AB4" s="205"/>
      <c r="AC4" s="205" t="s">
        <v>207</v>
      </c>
      <c r="AD4" s="205"/>
      <c r="AE4" s="205"/>
      <c r="AF4" s="205"/>
      <c r="AG4" s="205" t="s">
        <v>210</v>
      </c>
      <c r="AH4" s="205"/>
      <c r="AI4" s="205"/>
      <c r="AJ4" s="205"/>
      <c r="AK4" s="205" t="s">
        <v>221</v>
      </c>
      <c r="AL4" s="205"/>
      <c r="AM4" s="205"/>
      <c r="AN4" s="205"/>
      <c r="AO4" s="205" t="s">
        <v>222</v>
      </c>
      <c r="AP4" s="205"/>
      <c r="AQ4" s="205"/>
      <c r="AR4" s="205"/>
      <c r="AS4" s="205" t="s">
        <v>223</v>
      </c>
      <c r="AT4" s="205"/>
      <c r="AU4" s="205"/>
      <c r="AV4" s="205"/>
      <c r="AW4" s="205" t="s">
        <v>224</v>
      </c>
      <c r="AX4" s="205"/>
      <c r="AY4" s="205"/>
      <c r="AZ4" s="205"/>
      <c r="BA4" s="205" t="s">
        <v>225</v>
      </c>
      <c r="BB4" s="205"/>
      <c r="BC4" s="205"/>
      <c r="BD4" s="205"/>
      <c r="BE4" s="205" t="s">
        <v>226</v>
      </c>
      <c r="BF4" s="205"/>
      <c r="BG4" s="205"/>
      <c r="BH4" s="205"/>
      <c r="BI4" s="205" t="s">
        <v>227</v>
      </c>
      <c r="BJ4" s="205"/>
      <c r="BK4" s="205"/>
      <c r="BL4" s="205"/>
      <c r="BM4" s="205" t="s">
        <v>228</v>
      </c>
      <c r="BN4" s="205"/>
      <c r="BO4" s="205"/>
      <c r="BP4" s="205"/>
      <c r="BQ4" s="205" t="s">
        <v>229</v>
      </c>
      <c r="BR4" s="205"/>
      <c r="BS4" s="205"/>
      <c r="BT4" s="205"/>
      <c r="BU4" s="205" t="s">
        <v>211</v>
      </c>
      <c r="BV4" s="205"/>
      <c r="BW4" s="205"/>
      <c r="BX4" s="205"/>
      <c r="BY4" s="205" t="s">
        <v>209</v>
      </c>
      <c r="BZ4" s="205"/>
      <c r="CA4" s="205"/>
      <c r="CB4" s="205"/>
      <c r="CC4" s="205" t="s">
        <v>205</v>
      </c>
      <c r="CD4" s="205"/>
      <c r="CE4" s="205"/>
      <c r="CF4" s="205"/>
      <c r="CG4" s="205" t="s">
        <v>230</v>
      </c>
      <c r="CH4" s="205"/>
      <c r="CI4" s="205"/>
      <c r="CJ4" s="205"/>
      <c r="CK4" s="205" t="s">
        <v>231</v>
      </c>
      <c r="CL4" s="205"/>
      <c r="CM4" s="205"/>
      <c r="CN4" s="205"/>
      <c r="CO4" s="205" t="s">
        <v>232</v>
      </c>
      <c r="CP4" s="205"/>
      <c r="CQ4" s="205"/>
      <c r="CR4" s="205"/>
      <c r="CS4" s="205" t="s">
        <v>233</v>
      </c>
      <c r="CT4" s="205"/>
      <c r="CU4" s="205"/>
      <c r="CV4" s="205"/>
      <c r="CW4" s="298" t="s">
        <v>234</v>
      </c>
      <c r="CX4" s="205"/>
      <c r="CY4" s="205"/>
      <c r="CZ4" s="205"/>
      <c r="DA4" s="298" t="s">
        <v>235</v>
      </c>
      <c r="DB4" s="205"/>
      <c r="DC4" s="205"/>
      <c r="DD4" s="205"/>
      <c r="DE4" s="298" t="s">
        <v>236</v>
      </c>
      <c r="DF4" s="205"/>
      <c r="DG4" s="205"/>
      <c r="DH4" s="205"/>
      <c r="DI4" s="205" t="s">
        <v>237</v>
      </c>
      <c r="DJ4" s="205"/>
      <c r="DK4" s="205"/>
      <c r="DL4" s="205"/>
      <c r="DM4" s="205" t="s">
        <v>238</v>
      </c>
      <c r="DN4" s="205"/>
      <c r="DO4" s="205"/>
      <c r="DP4" s="205"/>
      <c r="DQ4" s="205" t="s">
        <v>239</v>
      </c>
      <c r="DR4" s="205"/>
      <c r="DS4" s="205"/>
      <c r="DT4" s="205"/>
      <c r="DU4" s="205" t="s">
        <v>240</v>
      </c>
      <c r="DV4" s="205"/>
      <c r="DW4" s="205"/>
      <c r="DX4" s="205"/>
      <c r="DY4" s="205" t="s">
        <v>241</v>
      </c>
      <c r="DZ4" s="205"/>
      <c r="EA4" s="205"/>
      <c r="EB4" s="205"/>
      <c r="EC4" s="205" t="s">
        <v>242</v>
      </c>
      <c r="ED4" s="205"/>
      <c r="EE4" s="205"/>
      <c r="EF4" s="205"/>
      <c r="EG4" s="205" t="s">
        <v>243</v>
      </c>
      <c r="EH4" s="205"/>
      <c r="EI4" s="205"/>
      <c r="EJ4" s="205"/>
      <c r="EK4" s="205" t="s">
        <v>244</v>
      </c>
      <c r="EL4" s="205"/>
      <c r="EM4" s="205"/>
      <c r="EN4" s="205"/>
      <c r="EO4" s="205" t="s">
        <v>245</v>
      </c>
      <c r="EP4" s="205"/>
      <c r="EQ4" s="205"/>
      <c r="ER4" s="205"/>
      <c r="ES4" s="205" t="s">
        <v>246</v>
      </c>
      <c r="ET4" s="205"/>
      <c r="EU4" s="205"/>
      <c r="EV4" s="205"/>
      <c r="EW4" s="205" t="s">
        <v>247</v>
      </c>
      <c r="EX4" s="205"/>
      <c r="EY4" s="205"/>
      <c r="EZ4" s="205"/>
      <c r="FA4" s="205" t="s">
        <v>248</v>
      </c>
      <c r="FB4" s="205"/>
      <c r="FC4" s="205"/>
      <c r="FD4" s="205"/>
      <c r="FE4" s="205" t="s">
        <v>257</v>
      </c>
      <c r="FF4" s="205"/>
      <c r="FG4" s="205"/>
      <c r="FH4" s="205"/>
      <c r="FI4" s="205" t="s">
        <v>258</v>
      </c>
      <c r="FJ4" s="205"/>
      <c r="FK4" s="205"/>
      <c r="FL4" s="205"/>
      <c r="FM4" s="205" t="s">
        <v>259</v>
      </c>
      <c r="FN4" s="205"/>
      <c r="FO4" s="205"/>
      <c r="FP4" s="205"/>
      <c r="FQ4" s="205" t="s">
        <v>260</v>
      </c>
      <c r="FR4" s="205"/>
      <c r="FS4" s="205"/>
      <c r="FT4" s="205"/>
      <c r="FU4" s="205" t="s">
        <v>208</v>
      </c>
      <c r="FV4" s="205"/>
      <c r="FW4" s="205"/>
      <c r="FX4" s="205"/>
      <c r="FY4" s="205" t="s">
        <v>261</v>
      </c>
      <c r="FZ4" s="205"/>
      <c r="GA4" s="205"/>
      <c r="GB4" s="205"/>
      <c r="GC4" s="205" t="s">
        <v>249</v>
      </c>
      <c r="GD4" s="205"/>
      <c r="GE4" s="205"/>
      <c r="GF4" s="205"/>
      <c r="GG4" s="205" t="s">
        <v>250</v>
      </c>
      <c r="GH4" s="205"/>
      <c r="GI4" s="205"/>
      <c r="GJ4" s="205"/>
      <c r="GK4" s="205" t="s">
        <v>251</v>
      </c>
      <c r="GL4" s="205"/>
      <c r="GM4" s="205"/>
      <c r="GN4" s="205"/>
      <c r="GO4" s="205" t="s">
        <v>252</v>
      </c>
      <c r="GP4" s="205"/>
      <c r="GQ4" s="205"/>
      <c r="GR4" s="205"/>
      <c r="GS4" s="205" t="s">
        <v>253</v>
      </c>
      <c r="GT4" s="205"/>
      <c r="GU4" s="205"/>
      <c r="GV4" s="205"/>
      <c r="GW4" s="205" t="s">
        <v>254</v>
      </c>
      <c r="GX4" s="205"/>
      <c r="GY4" s="205"/>
      <c r="GZ4" s="205"/>
      <c r="HA4" s="205" t="s">
        <v>255</v>
      </c>
      <c r="HB4" s="205"/>
      <c r="HC4" s="205"/>
      <c r="HD4" s="205"/>
      <c r="HE4" s="205" t="s">
        <v>256</v>
      </c>
      <c r="HF4" s="205"/>
      <c r="HG4" s="205"/>
      <c r="HH4" s="205"/>
      <c r="HI4" s="205" t="s">
        <v>257</v>
      </c>
      <c r="HJ4" s="205"/>
      <c r="HK4" s="205"/>
      <c r="HL4" s="205"/>
      <c r="HM4" s="205" t="s">
        <v>258</v>
      </c>
      <c r="HN4" s="205"/>
      <c r="HO4" s="205"/>
      <c r="HP4" s="205"/>
      <c r="HQ4" s="205" t="s">
        <v>259</v>
      </c>
      <c r="HR4" s="205"/>
      <c r="HS4" s="205"/>
      <c r="HT4" s="205"/>
      <c r="HU4" s="205" t="s">
        <v>260</v>
      </c>
      <c r="HV4" s="205"/>
      <c r="HW4" s="205"/>
      <c r="HX4" s="205"/>
      <c r="HY4" s="205" t="s">
        <v>208</v>
      </c>
      <c r="HZ4" s="205"/>
      <c r="IA4" s="205"/>
      <c r="IB4" s="205"/>
      <c r="IC4" s="205" t="s">
        <v>261</v>
      </c>
      <c r="ID4" s="205"/>
      <c r="IE4" s="205"/>
      <c r="IF4" s="205"/>
      <c r="IG4" s="205"/>
    </row>
    <row r="5" spans="1:241" ht="10" customHeight="1">
      <c r="A5" s="199"/>
      <c r="B5" s="38"/>
      <c r="C5" s="205"/>
      <c r="D5" s="38"/>
      <c r="E5" s="38"/>
      <c r="F5" s="38"/>
      <c r="G5" s="205" t="s">
        <v>200</v>
      </c>
      <c r="H5" s="205" t="s">
        <v>468</v>
      </c>
      <c r="I5" s="205"/>
      <c r="J5" s="205" t="s">
        <v>201</v>
      </c>
      <c r="K5" s="205"/>
      <c r="L5" s="205"/>
      <c r="M5" s="205"/>
      <c r="N5" s="205" t="s">
        <v>201</v>
      </c>
      <c r="O5" s="205" t="s">
        <v>340</v>
      </c>
      <c r="P5" s="205" t="s">
        <v>339</v>
      </c>
      <c r="Q5" s="205"/>
      <c r="R5" s="205" t="s">
        <v>201</v>
      </c>
      <c r="S5" s="205" t="s">
        <v>340</v>
      </c>
      <c r="T5" s="205" t="s">
        <v>339</v>
      </c>
      <c r="U5" s="205"/>
      <c r="V5" s="205" t="s">
        <v>201</v>
      </c>
      <c r="W5" s="205" t="s">
        <v>340</v>
      </c>
      <c r="X5" s="205" t="s">
        <v>339</v>
      </c>
      <c r="Y5" s="205"/>
      <c r="Z5" s="205" t="s">
        <v>201</v>
      </c>
      <c r="AA5" s="205" t="s">
        <v>340</v>
      </c>
      <c r="AB5" s="205" t="s">
        <v>339</v>
      </c>
      <c r="AC5" s="205"/>
      <c r="AD5" s="205" t="s">
        <v>201</v>
      </c>
      <c r="AE5" s="205" t="s">
        <v>340</v>
      </c>
      <c r="AF5" s="205" t="s">
        <v>339</v>
      </c>
      <c r="AG5" s="205"/>
      <c r="AH5" s="205" t="s">
        <v>201</v>
      </c>
      <c r="AI5" s="205" t="s">
        <v>340</v>
      </c>
      <c r="AJ5" s="205" t="s">
        <v>339</v>
      </c>
      <c r="AK5" s="205"/>
      <c r="AL5" s="205" t="s">
        <v>201</v>
      </c>
      <c r="AM5" s="205" t="s">
        <v>340</v>
      </c>
      <c r="AN5" s="205" t="s">
        <v>339</v>
      </c>
      <c r="AO5" s="205"/>
      <c r="AP5" s="205" t="s">
        <v>201</v>
      </c>
      <c r="AQ5" s="205" t="s">
        <v>340</v>
      </c>
      <c r="AR5" s="205" t="s">
        <v>339</v>
      </c>
      <c r="AS5" s="205"/>
      <c r="AT5" s="205" t="s">
        <v>201</v>
      </c>
      <c r="AU5" s="205" t="s">
        <v>340</v>
      </c>
      <c r="AV5" s="205" t="s">
        <v>339</v>
      </c>
      <c r="AW5" s="205"/>
      <c r="AX5" s="205" t="s">
        <v>201</v>
      </c>
      <c r="AY5" s="205" t="s">
        <v>340</v>
      </c>
      <c r="AZ5" s="205" t="s">
        <v>339</v>
      </c>
      <c r="BA5" s="205"/>
      <c r="BB5" s="205" t="s">
        <v>201</v>
      </c>
      <c r="BC5" s="205" t="s">
        <v>340</v>
      </c>
      <c r="BD5" s="205" t="s">
        <v>339</v>
      </c>
      <c r="BE5" s="205"/>
      <c r="BF5" s="205" t="s">
        <v>201</v>
      </c>
      <c r="BG5" s="205" t="s">
        <v>340</v>
      </c>
      <c r="BH5" s="205" t="s">
        <v>339</v>
      </c>
      <c r="BI5" s="205"/>
      <c r="BJ5" s="205" t="s">
        <v>201</v>
      </c>
      <c r="BK5" s="205" t="s">
        <v>340</v>
      </c>
      <c r="BL5" s="205" t="s">
        <v>339</v>
      </c>
      <c r="BM5" s="205"/>
      <c r="BN5" s="205" t="s">
        <v>201</v>
      </c>
      <c r="BO5" s="205" t="s">
        <v>340</v>
      </c>
      <c r="BP5" s="205" t="s">
        <v>339</v>
      </c>
      <c r="BQ5" s="205"/>
      <c r="BR5" s="205" t="s">
        <v>201</v>
      </c>
      <c r="BS5" s="205" t="s">
        <v>340</v>
      </c>
      <c r="BT5" s="205" t="s">
        <v>339</v>
      </c>
      <c r="BU5" s="205"/>
      <c r="BV5" s="205" t="s">
        <v>201</v>
      </c>
      <c r="BW5" s="205" t="s">
        <v>340</v>
      </c>
      <c r="BX5" s="205" t="s">
        <v>339</v>
      </c>
      <c r="BY5" s="205"/>
      <c r="BZ5" s="205" t="s">
        <v>201</v>
      </c>
      <c r="CA5" s="205" t="s">
        <v>340</v>
      </c>
      <c r="CB5" s="205" t="s">
        <v>339</v>
      </c>
      <c r="CC5" s="205"/>
      <c r="CD5" s="205" t="s">
        <v>201</v>
      </c>
      <c r="CE5" s="205" t="s">
        <v>340</v>
      </c>
      <c r="CF5" s="205" t="s">
        <v>339</v>
      </c>
      <c r="CG5" s="205"/>
      <c r="CH5" s="205" t="s">
        <v>201</v>
      </c>
      <c r="CI5" s="205" t="s">
        <v>340</v>
      </c>
      <c r="CJ5" s="205" t="s">
        <v>339</v>
      </c>
      <c r="CK5" s="205"/>
      <c r="CL5" s="205" t="s">
        <v>201</v>
      </c>
      <c r="CM5" s="205" t="s">
        <v>340</v>
      </c>
      <c r="CN5" s="205" t="s">
        <v>339</v>
      </c>
      <c r="CO5" s="205"/>
      <c r="CP5" s="205" t="s">
        <v>201</v>
      </c>
      <c r="CQ5" s="205" t="s">
        <v>340</v>
      </c>
      <c r="CR5" s="205" t="s">
        <v>339</v>
      </c>
      <c r="CS5" s="205"/>
      <c r="CT5" s="205" t="s">
        <v>201</v>
      </c>
      <c r="CU5" s="205" t="s">
        <v>340</v>
      </c>
      <c r="CV5" s="205" t="s">
        <v>339</v>
      </c>
      <c r="CW5" s="298"/>
      <c r="CX5" s="205" t="s">
        <v>201</v>
      </c>
      <c r="CY5" s="205" t="s">
        <v>340</v>
      </c>
      <c r="CZ5" s="205" t="s">
        <v>339</v>
      </c>
      <c r="DA5" s="298"/>
      <c r="DB5" s="205" t="s">
        <v>201</v>
      </c>
      <c r="DC5" s="205" t="s">
        <v>340</v>
      </c>
      <c r="DD5" s="205" t="s">
        <v>339</v>
      </c>
      <c r="DE5" s="298"/>
      <c r="DF5" s="205" t="s">
        <v>201</v>
      </c>
      <c r="DG5" s="205" t="s">
        <v>340</v>
      </c>
      <c r="DH5" s="205" t="s">
        <v>339</v>
      </c>
      <c r="DI5" s="205"/>
      <c r="DJ5" s="205" t="s">
        <v>201</v>
      </c>
      <c r="DK5" s="205" t="s">
        <v>340</v>
      </c>
      <c r="DL5" s="205" t="s">
        <v>339</v>
      </c>
      <c r="DM5" s="205"/>
      <c r="DN5" s="205" t="s">
        <v>201</v>
      </c>
      <c r="DO5" s="205" t="s">
        <v>340</v>
      </c>
      <c r="DP5" s="205" t="s">
        <v>339</v>
      </c>
      <c r="DQ5" s="205"/>
      <c r="DR5" s="205" t="s">
        <v>201</v>
      </c>
      <c r="DS5" s="205" t="s">
        <v>340</v>
      </c>
      <c r="DT5" s="205" t="s">
        <v>339</v>
      </c>
      <c r="DU5" s="205"/>
      <c r="DV5" s="205" t="s">
        <v>201</v>
      </c>
      <c r="DW5" s="205" t="s">
        <v>340</v>
      </c>
      <c r="DX5" s="205" t="s">
        <v>339</v>
      </c>
      <c r="DY5" s="205"/>
      <c r="DZ5" s="205" t="s">
        <v>201</v>
      </c>
      <c r="EA5" s="205" t="s">
        <v>340</v>
      </c>
      <c r="EB5" s="205" t="s">
        <v>339</v>
      </c>
      <c r="EC5" s="205"/>
      <c r="ED5" s="205" t="s">
        <v>201</v>
      </c>
      <c r="EE5" s="205" t="s">
        <v>340</v>
      </c>
      <c r="EF5" s="205" t="s">
        <v>339</v>
      </c>
      <c r="EG5" s="205"/>
      <c r="EH5" s="205" t="s">
        <v>201</v>
      </c>
      <c r="EI5" s="205" t="s">
        <v>340</v>
      </c>
      <c r="EJ5" s="205" t="s">
        <v>339</v>
      </c>
      <c r="EK5" s="205"/>
      <c r="EL5" s="205" t="s">
        <v>201</v>
      </c>
      <c r="EM5" s="205" t="s">
        <v>340</v>
      </c>
      <c r="EN5" s="205" t="s">
        <v>339</v>
      </c>
      <c r="EO5" s="205"/>
      <c r="EP5" s="205" t="s">
        <v>201</v>
      </c>
      <c r="EQ5" s="205" t="s">
        <v>340</v>
      </c>
      <c r="ER5" s="205" t="s">
        <v>339</v>
      </c>
      <c r="ES5" s="205"/>
      <c r="ET5" s="205" t="s">
        <v>201</v>
      </c>
      <c r="EU5" s="205" t="s">
        <v>340</v>
      </c>
      <c r="EV5" s="205" t="s">
        <v>339</v>
      </c>
      <c r="EW5" s="205"/>
      <c r="EX5" s="205" t="s">
        <v>201</v>
      </c>
      <c r="EY5" s="205" t="s">
        <v>340</v>
      </c>
      <c r="EZ5" s="205" t="s">
        <v>339</v>
      </c>
      <c r="FA5" s="205"/>
      <c r="FB5" s="205" t="s">
        <v>201</v>
      </c>
      <c r="FC5" s="205" t="s">
        <v>340</v>
      </c>
      <c r="FD5" s="205" t="s">
        <v>339</v>
      </c>
      <c r="FE5" s="205"/>
      <c r="FF5" s="205" t="s">
        <v>201</v>
      </c>
      <c r="FG5" s="205" t="s">
        <v>340</v>
      </c>
      <c r="FH5" s="205" t="s">
        <v>339</v>
      </c>
      <c r="FI5" s="205"/>
      <c r="FJ5" s="205" t="s">
        <v>201</v>
      </c>
      <c r="FK5" s="205" t="s">
        <v>340</v>
      </c>
      <c r="FL5" s="205" t="s">
        <v>339</v>
      </c>
      <c r="FM5" s="205"/>
      <c r="FN5" s="205" t="s">
        <v>201</v>
      </c>
      <c r="FO5" s="205" t="s">
        <v>340</v>
      </c>
      <c r="FP5" s="205" t="s">
        <v>339</v>
      </c>
      <c r="FQ5" s="205"/>
      <c r="FR5" s="205" t="s">
        <v>201</v>
      </c>
      <c r="FS5" s="205" t="s">
        <v>340</v>
      </c>
      <c r="FT5" s="205" t="s">
        <v>339</v>
      </c>
      <c r="FU5" s="205"/>
      <c r="FV5" s="205" t="s">
        <v>201</v>
      </c>
      <c r="FW5" s="205" t="s">
        <v>340</v>
      </c>
      <c r="FX5" s="205" t="s">
        <v>339</v>
      </c>
      <c r="FY5" s="205"/>
      <c r="FZ5" s="205" t="s">
        <v>201</v>
      </c>
      <c r="GA5" s="205" t="s">
        <v>340</v>
      </c>
      <c r="GB5" s="205" t="s">
        <v>339</v>
      </c>
      <c r="GC5" s="205"/>
      <c r="GD5" s="205" t="s">
        <v>201</v>
      </c>
      <c r="GE5" s="205" t="s">
        <v>340</v>
      </c>
      <c r="GF5" s="205" t="s">
        <v>339</v>
      </c>
      <c r="GG5" s="205"/>
      <c r="GH5" s="205" t="s">
        <v>201</v>
      </c>
      <c r="GI5" s="205" t="s">
        <v>340</v>
      </c>
      <c r="GJ5" s="205" t="s">
        <v>339</v>
      </c>
      <c r="GK5" s="205"/>
      <c r="GL5" s="205" t="s">
        <v>201</v>
      </c>
      <c r="GM5" s="205" t="s">
        <v>340</v>
      </c>
      <c r="GN5" s="205" t="s">
        <v>339</v>
      </c>
      <c r="GO5" s="205"/>
      <c r="GP5" s="205" t="s">
        <v>201</v>
      </c>
      <c r="GQ5" s="205" t="s">
        <v>340</v>
      </c>
      <c r="GR5" s="205" t="s">
        <v>339</v>
      </c>
      <c r="GS5" s="205"/>
      <c r="GT5" s="205" t="s">
        <v>201</v>
      </c>
      <c r="GU5" s="205" t="s">
        <v>340</v>
      </c>
      <c r="GV5" s="205" t="s">
        <v>339</v>
      </c>
      <c r="GW5" s="205"/>
      <c r="GX5" s="205" t="s">
        <v>201</v>
      </c>
      <c r="GY5" s="205" t="s">
        <v>340</v>
      </c>
      <c r="GZ5" s="205" t="s">
        <v>339</v>
      </c>
      <c r="HA5" s="205"/>
      <c r="HB5" s="205" t="s">
        <v>201</v>
      </c>
      <c r="HC5" s="205" t="s">
        <v>340</v>
      </c>
      <c r="HD5" s="205" t="s">
        <v>339</v>
      </c>
      <c r="HE5" s="205"/>
      <c r="HF5" s="205" t="s">
        <v>201</v>
      </c>
      <c r="HG5" s="205" t="s">
        <v>340</v>
      </c>
      <c r="HH5" s="205" t="s">
        <v>339</v>
      </c>
      <c r="HI5" s="205"/>
      <c r="HJ5" s="205" t="s">
        <v>201</v>
      </c>
      <c r="HK5" s="205" t="s">
        <v>340</v>
      </c>
      <c r="HL5" s="205" t="s">
        <v>339</v>
      </c>
      <c r="HM5" s="205"/>
      <c r="HN5" s="205" t="s">
        <v>201</v>
      </c>
      <c r="HO5" s="205" t="s">
        <v>340</v>
      </c>
      <c r="HP5" s="205" t="s">
        <v>339</v>
      </c>
      <c r="HQ5" s="205"/>
      <c r="HR5" s="205" t="s">
        <v>201</v>
      </c>
      <c r="HS5" s="205" t="s">
        <v>340</v>
      </c>
      <c r="HT5" s="205" t="s">
        <v>339</v>
      </c>
      <c r="HU5" s="205"/>
      <c r="HV5" s="205" t="s">
        <v>201</v>
      </c>
      <c r="HW5" s="205" t="s">
        <v>340</v>
      </c>
      <c r="HX5" s="205" t="s">
        <v>339</v>
      </c>
      <c r="HY5" s="205"/>
      <c r="HZ5" s="205" t="s">
        <v>201</v>
      </c>
      <c r="IA5" s="205" t="s">
        <v>340</v>
      </c>
      <c r="IB5" s="205" t="s">
        <v>339</v>
      </c>
      <c r="IC5" s="205"/>
      <c r="ID5" s="205" t="s">
        <v>201</v>
      </c>
      <c r="IE5" s="205" t="s">
        <v>340</v>
      </c>
      <c r="IF5" s="205" t="s">
        <v>339</v>
      </c>
      <c r="IG5" s="205" t="s">
        <v>338</v>
      </c>
    </row>
    <row r="6" spans="1:241" ht="20" customHeight="1">
      <c r="A6" s="199"/>
      <c r="B6" s="199"/>
      <c r="C6" s="205"/>
      <c r="D6" s="205"/>
      <c r="E6" s="205"/>
      <c r="F6" s="205"/>
      <c r="G6" s="205">
        <v>10490000</v>
      </c>
      <c r="H6" s="205"/>
      <c r="I6" s="205">
        <v>8290000</v>
      </c>
      <c r="J6" s="205"/>
      <c r="K6" s="205"/>
      <c r="L6" s="205"/>
      <c r="M6" s="205"/>
      <c r="N6" s="205"/>
      <c r="O6" s="205"/>
      <c r="P6" s="205"/>
      <c r="Q6" s="205">
        <v>6190000</v>
      </c>
      <c r="R6" s="205"/>
      <c r="S6" s="205"/>
      <c r="T6" s="205"/>
      <c r="U6" s="205">
        <v>6050000</v>
      </c>
      <c r="V6" s="205"/>
      <c r="W6" s="205"/>
      <c r="X6" s="205"/>
      <c r="Y6" s="205">
        <v>6050000</v>
      </c>
      <c r="Z6" s="205"/>
      <c r="AA6" s="205"/>
      <c r="AB6" s="205"/>
      <c r="AC6" s="205">
        <v>5925000</v>
      </c>
      <c r="AD6" s="205"/>
      <c r="AE6" s="205"/>
      <c r="AF6" s="205"/>
      <c r="AG6" s="205">
        <v>2250000</v>
      </c>
      <c r="AH6" s="205"/>
      <c r="AI6" s="205"/>
      <c r="AJ6" s="205"/>
      <c r="AK6" s="205">
        <v>4820000</v>
      </c>
      <c r="AL6" s="205"/>
      <c r="AM6" s="205"/>
      <c r="AN6" s="205"/>
      <c r="AO6" s="205">
        <v>10240000</v>
      </c>
      <c r="AP6" s="205"/>
      <c r="AQ6" s="205"/>
      <c r="AR6" s="205"/>
      <c r="AS6" s="205">
        <v>14380000</v>
      </c>
      <c r="AT6" s="205"/>
      <c r="AU6" s="205"/>
      <c r="AV6" s="205"/>
      <c r="AW6" s="205">
        <v>1890000</v>
      </c>
      <c r="AX6" s="205"/>
      <c r="AY6" s="205"/>
      <c r="AZ6" s="205"/>
      <c r="BA6" s="205">
        <v>2290000</v>
      </c>
      <c r="BB6" s="205"/>
      <c r="BC6" s="205"/>
      <c r="BD6" s="205"/>
      <c r="BE6" s="205">
        <v>3390000</v>
      </c>
      <c r="BF6" s="205"/>
      <c r="BG6" s="205"/>
      <c r="BH6" s="205"/>
      <c r="BI6" s="205">
        <v>2390000</v>
      </c>
      <c r="BJ6" s="205"/>
      <c r="BK6" s="205"/>
      <c r="BL6" s="205"/>
      <c r="BM6" s="205">
        <v>5825000</v>
      </c>
      <c r="BN6" s="205"/>
      <c r="BO6" s="205"/>
      <c r="BP6" s="205"/>
      <c r="BQ6" s="205">
        <v>12790000</v>
      </c>
      <c r="BR6" s="205"/>
      <c r="BS6" s="205"/>
      <c r="BT6" s="205"/>
      <c r="BU6" s="205">
        <v>2650000</v>
      </c>
      <c r="BV6" s="205"/>
      <c r="BW6" s="205"/>
      <c r="BX6" s="205"/>
      <c r="BY6" s="205">
        <v>7890000</v>
      </c>
      <c r="BZ6" s="205"/>
      <c r="CA6" s="205"/>
      <c r="CB6" s="205"/>
      <c r="CC6" s="205">
        <v>9990000</v>
      </c>
      <c r="CD6" s="205"/>
      <c r="CE6" s="205"/>
      <c r="CF6" s="205"/>
      <c r="CG6" s="205">
        <v>3890000</v>
      </c>
      <c r="CH6" s="205"/>
      <c r="CI6" s="205"/>
      <c r="CJ6" s="205"/>
      <c r="CK6" s="205">
        <v>4090000</v>
      </c>
      <c r="CL6" s="205"/>
      <c r="CM6" s="205"/>
      <c r="CN6" s="205"/>
      <c r="CO6" s="205">
        <v>6290000</v>
      </c>
      <c r="CP6" s="205"/>
      <c r="CQ6" s="205"/>
      <c r="CR6" s="205"/>
      <c r="CS6" s="205">
        <v>2650000</v>
      </c>
      <c r="CT6" s="205"/>
      <c r="CU6" s="205"/>
      <c r="CV6" s="205"/>
      <c r="CW6" s="205">
        <v>1370000</v>
      </c>
      <c r="CX6" s="205"/>
      <c r="CY6" s="205"/>
      <c r="CZ6" s="205"/>
      <c r="DA6" s="205">
        <v>860000</v>
      </c>
      <c r="DB6" s="205"/>
      <c r="DC6" s="205"/>
      <c r="DD6" s="205"/>
      <c r="DE6" s="205">
        <v>510000</v>
      </c>
      <c r="DF6" s="205"/>
      <c r="DG6" s="205"/>
      <c r="DH6" s="205"/>
      <c r="DI6" s="205">
        <v>620000</v>
      </c>
      <c r="DJ6" s="205"/>
      <c r="DK6" s="205"/>
      <c r="DL6" s="205"/>
      <c r="DM6" s="205">
        <v>6990000</v>
      </c>
      <c r="DN6" s="205"/>
      <c r="DO6" s="205"/>
      <c r="DP6" s="205"/>
      <c r="DQ6" s="205">
        <v>980000</v>
      </c>
      <c r="DR6" s="205"/>
      <c r="DS6" s="205"/>
      <c r="DT6" s="205"/>
      <c r="DU6" s="205">
        <v>6330000</v>
      </c>
      <c r="DV6" s="205"/>
      <c r="DW6" s="205"/>
      <c r="DX6" s="205"/>
      <c r="DY6" s="205">
        <v>3290000</v>
      </c>
      <c r="DZ6" s="205"/>
      <c r="EA6" s="205"/>
      <c r="EB6" s="205"/>
      <c r="EC6" s="205">
        <v>11050000</v>
      </c>
      <c r="ED6" s="205"/>
      <c r="EE6" s="205"/>
      <c r="EF6" s="205"/>
      <c r="EG6" s="205">
        <v>10690000</v>
      </c>
      <c r="EH6" s="205"/>
      <c r="EI6" s="205"/>
      <c r="EJ6" s="205"/>
      <c r="EK6" s="205">
        <v>4690000</v>
      </c>
      <c r="EL6" s="205"/>
      <c r="EM6" s="205"/>
      <c r="EN6" s="205"/>
      <c r="EO6" s="205">
        <v>4490000</v>
      </c>
      <c r="EP6" s="205"/>
      <c r="EQ6" s="205"/>
      <c r="ER6" s="205"/>
      <c r="ES6" s="205">
        <v>2190000</v>
      </c>
      <c r="ET6" s="205"/>
      <c r="EU6" s="205"/>
      <c r="EV6" s="205"/>
      <c r="EW6" s="205">
        <v>9030000</v>
      </c>
      <c r="EX6" s="205"/>
      <c r="EY6" s="205"/>
      <c r="EZ6" s="205"/>
      <c r="FA6" s="205">
        <v>1690000</v>
      </c>
      <c r="FB6" s="205"/>
      <c r="FC6" s="205"/>
      <c r="FD6" s="205"/>
      <c r="FE6" s="205">
        <v>150000</v>
      </c>
      <c r="FF6" s="205"/>
      <c r="FG6" s="205"/>
      <c r="FH6" s="205"/>
      <c r="FI6" s="205">
        <v>3890000</v>
      </c>
      <c r="FJ6" s="205"/>
      <c r="FK6" s="205"/>
      <c r="FL6" s="205"/>
      <c r="FM6" s="205">
        <v>5190000</v>
      </c>
      <c r="FN6" s="205"/>
      <c r="FO6" s="205"/>
      <c r="FP6" s="205"/>
      <c r="FQ6" s="205">
        <v>5190000</v>
      </c>
      <c r="FR6" s="205"/>
      <c r="FS6" s="205"/>
      <c r="FT6" s="205"/>
      <c r="FU6" s="205">
        <v>6690000</v>
      </c>
      <c r="FV6" s="205"/>
      <c r="FW6" s="205"/>
      <c r="FX6" s="205"/>
      <c r="FY6" s="205">
        <v>6690000</v>
      </c>
      <c r="FZ6" s="205"/>
      <c r="GA6" s="205"/>
      <c r="GB6" s="205"/>
      <c r="GC6" s="205">
        <v>600000</v>
      </c>
      <c r="GD6" s="205"/>
      <c r="GE6" s="205"/>
      <c r="GF6" s="205"/>
      <c r="GG6" s="205">
        <v>160000</v>
      </c>
      <c r="GH6" s="205"/>
      <c r="GI6" s="205"/>
      <c r="GJ6" s="205"/>
      <c r="GK6" s="205">
        <v>100000</v>
      </c>
      <c r="GL6" s="205"/>
      <c r="GM6" s="205"/>
      <c r="GN6" s="205"/>
      <c r="GO6" s="205">
        <v>4280000</v>
      </c>
      <c r="GP6" s="205"/>
      <c r="GQ6" s="205"/>
      <c r="GR6" s="205"/>
      <c r="GS6" s="205">
        <v>520000</v>
      </c>
      <c r="GT6" s="205"/>
      <c r="GU6" s="205"/>
      <c r="GV6" s="205"/>
      <c r="GW6" s="205">
        <v>690000</v>
      </c>
      <c r="GX6" s="205"/>
      <c r="GY6" s="205"/>
      <c r="GZ6" s="205"/>
      <c r="HA6" s="205">
        <v>200000</v>
      </c>
      <c r="HB6" s="205"/>
      <c r="HC6" s="205"/>
      <c r="HD6" s="205"/>
      <c r="HE6" s="205">
        <v>200000</v>
      </c>
      <c r="HF6" s="205"/>
      <c r="HG6" s="205"/>
      <c r="HH6" s="205"/>
      <c r="HI6" s="205">
        <v>150000</v>
      </c>
      <c r="HJ6" s="205"/>
      <c r="HK6" s="205"/>
      <c r="HL6" s="205"/>
      <c r="HM6" s="205">
        <v>3890000</v>
      </c>
      <c r="HN6" s="205"/>
      <c r="HO6" s="205"/>
      <c r="HP6" s="205"/>
      <c r="HQ6" s="205">
        <v>5190000</v>
      </c>
      <c r="HR6" s="205"/>
      <c r="HS6" s="205"/>
      <c r="HT6" s="205"/>
      <c r="HU6" s="205">
        <v>5190000</v>
      </c>
      <c r="HV6" s="205"/>
      <c r="HW6" s="205"/>
      <c r="HX6" s="205"/>
      <c r="HY6" s="205">
        <v>6690000</v>
      </c>
      <c r="HZ6" s="205"/>
      <c r="IA6" s="205"/>
      <c r="IB6" s="205"/>
      <c r="IC6" s="205">
        <v>6690000</v>
      </c>
      <c r="ID6" s="205"/>
      <c r="IE6" s="205"/>
      <c r="IF6" s="205"/>
      <c r="IG6" s="205"/>
    </row>
    <row r="7" spans="1:241">
      <c r="A7" s="200">
        <v>1</v>
      </c>
      <c r="B7" s="200"/>
      <c r="C7" s="297" t="s">
        <v>132</v>
      </c>
      <c r="D7" s="206"/>
      <c r="E7" s="206" t="s">
        <v>312</v>
      </c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  <c r="CS7" s="206"/>
      <c r="CT7" s="206"/>
      <c r="CU7" s="206"/>
      <c r="CV7" s="206"/>
      <c r="CW7" s="206"/>
      <c r="CX7" s="206"/>
      <c r="CY7" s="206"/>
      <c r="CZ7" s="206"/>
      <c r="DA7" s="206"/>
      <c r="DB7" s="206"/>
      <c r="DC7" s="206"/>
      <c r="DD7" s="206"/>
      <c r="DE7" s="206"/>
      <c r="DF7" s="206"/>
      <c r="DG7" s="206"/>
      <c r="DH7" s="206"/>
      <c r="DI7" s="206"/>
      <c r="DJ7" s="206"/>
      <c r="DK7" s="206"/>
      <c r="DL7" s="206"/>
      <c r="DM7" s="206"/>
      <c r="DN7" s="206"/>
      <c r="DO7" s="206"/>
      <c r="DP7" s="206"/>
      <c r="DQ7" s="206"/>
      <c r="DR7" s="206"/>
      <c r="DS7" s="206"/>
      <c r="DT7" s="206"/>
      <c r="DU7" s="206"/>
      <c r="DV7" s="206"/>
      <c r="DW7" s="206"/>
      <c r="DX7" s="206"/>
      <c r="DY7" s="206"/>
      <c r="DZ7" s="206"/>
      <c r="EA7" s="206"/>
      <c r="EB7" s="206"/>
      <c r="EC7" s="206"/>
      <c r="ED7" s="206"/>
      <c r="EE7" s="206"/>
      <c r="EF7" s="206"/>
      <c r="EG7" s="206"/>
      <c r="EH7" s="206"/>
      <c r="EI7" s="206"/>
      <c r="EJ7" s="206"/>
      <c r="EK7" s="206"/>
      <c r="EL7" s="206"/>
      <c r="EM7" s="206"/>
      <c r="EN7" s="206"/>
      <c r="EO7" s="206"/>
      <c r="EP7" s="206"/>
      <c r="EQ7" s="206"/>
      <c r="ER7" s="206"/>
      <c r="ES7" s="206"/>
      <c r="ET7" s="206"/>
      <c r="EU7" s="206"/>
      <c r="EV7" s="206"/>
      <c r="EW7" s="206"/>
      <c r="EX7" s="206"/>
      <c r="EY7" s="206"/>
      <c r="EZ7" s="206"/>
      <c r="FA7" s="206"/>
      <c r="FB7" s="206"/>
      <c r="FC7" s="206"/>
      <c r="FD7" s="206"/>
      <c r="FE7" s="206"/>
      <c r="FF7" s="206"/>
      <c r="FG7" s="206"/>
      <c r="FH7" s="206"/>
      <c r="FI7" s="206"/>
      <c r="FJ7" s="206"/>
      <c r="FK7" s="206"/>
      <c r="FL7" s="206"/>
      <c r="FM7" s="206"/>
      <c r="FN7" s="206"/>
      <c r="FO7" s="206"/>
      <c r="FP7" s="206"/>
      <c r="FQ7" s="206"/>
      <c r="FR7" s="206"/>
      <c r="FS7" s="206"/>
      <c r="FT7" s="206"/>
      <c r="FU7" s="206"/>
      <c r="FV7" s="206"/>
      <c r="FW7" s="206"/>
      <c r="FX7" s="206"/>
      <c r="FY7" s="206"/>
      <c r="FZ7" s="206"/>
      <c r="GA7" s="206"/>
      <c r="GB7" s="206"/>
      <c r="GC7" s="206"/>
      <c r="GD7" s="206"/>
      <c r="GE7" s="206"/>
      <c r="GF7" s="206"/>
      <c r="GG7" s="206"/>
      <c r="GH7" s="206"/>
      <c r="GI7" s="206"/>
      <c r="GJ7" s="206"/>
      <c r="GK7" s="206"/>
      <c r="GL7" s="206"/>
      <c r="GM7" s="206"/>
      <c r="GN7" s="206"/>
      <c r="GO7" s="206"/>
      <c r="GP7" s="206"/>
      <c r="GQ7" s="206"/>
      <c r="GR7" s="206"/>
      <c r="GS7" s="206"/>
      <c r="GT7" s="206"/>
      <c r="GU7" s="206"/>
      <c r="GV7" s="206"/>
      <c r="GW7" s="206"/>
      <c r="GX7" s="206"/>
      <c r="GY7" s="206"/>
      <c r="GZ7" s="206"/>
      <c r="HA7" s="206"/>
      <c r="HB7" s="206"/>
      <c r="HC7" s="206"/>
      <c r="HD7" s="206"/>
      <c r="HE7" s="206"/>
      <c r="HF7" s="206"/>
      <c r="HG7" s="206"/>
      <c r="HH7" s="206"/>
      <c r="HI7" s="206"/>
      <c r="HJ7" s="206"/>
      <c r="HK7" s="206"/>
      <c r="HL7" s="206"/>
      <c r="HM7" s="206"/>
      <c r="HN7" s="206"/>
      <c r="HO7" s="206"/>
      <c r="HP7" s="206"/>
      <c r="HQ7" s="206"/>
      <c r="HR7" s="206"/>
      <c r="HS7" s="206"/>
      <c r="HT7" s="206"/>
      <c r="HU7" s="206"/>
      <c r="HV7" s="206"/>
      <c r="HW7" s="206"/>
      <c r="HX7" s="206"/>
      <c r="HY7" s="206"/>
      <c r="HZ7" s="206"/>
      <c r="IA7" s="206"/>
      <c r="IB7" s="206"/>
      <c r="IC7" s="206"/>
      <c r="ID7" s="206"/>
      <c r="IE7" s="206"/>
      <c r="IF7" s="206"/>
      <c r="IG7" s="207"/>
    </row>
    <row r="8" spans="1:241">
      <c r="A8" s="200">
        <v>2</v>
      </c>
      <c r="B8" s="200"/>
      <c r="C8" s="297" t="s">
        <v>133</v>
      </c>
      <c r="D8" s="206"/>
      <c r="E8" s="206" t="s">
        <v>312</v>
      </c>
      <c r="F8" s="207"/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  <c r="BO8" s="295"/>
      <c r="BP8" s="295"/>
      <c r="BQ8" s="295"/>
      <c r="BR8" s="295"/>
      <c r="BS8" s="295"/>
      <c r="BT8" s="295"/>
      <c r="BU8" s="295"/>
      <c r="BV8" s="295"/>
      <c r="BW8" s="295"/>
      <c r="BX8" s="295"/>
      <c r="BY8" s="295"/>
      <c r="BZ8" s="295"/>
      <c r="CA8" s="295"/>
      <c r="CB8" s="295"/>
      <c r="CC8" s="295"/>
      <c r="CD8" s="295"/>
      <c r="CE8" s="295"/>
      <c r="CF8" s="295"/>
      <c r="CG8" s="295"/>
      <c r="CH8" s="295"/>
      <c r="CI8" s="295"/>
      <c r="CJ8" s="295"/>
      <c r="CK8" s="295"/>
      <c r="CL8" s="295"/>
      <c r="CM8" s="295"/>
      <c r="CN8" s="295"/>
      <c r="CO8" s="295"/>
      <c r="CP8" s="295"/>
      <c r="CQ8" s="295"/>
      <c r="CR8" s="295"/>
      <c r="CS8" s="295"/>
      <c r="CT8" s="295"/>
      <c r="CU8" s="295"/>
      <c r="CV8" s="295"/>
      <c r="CW8" s="295"/>
      <c r="CX8" s="295"/>
      <c r="CY8" s="295"/>
      <c r="CZ8" s="295"/>
      <c r="DA8" s="295"/>
      <c r="DB8" s="295"/>
      <c r="DC8" s="295"/>
      <c r="DD8" s="295"/>
      <c r="DE8" s="295"/>
      <c r="DF8" s="295"/>
      <c r="DG8" s="295"/>
      <c r="DH8" s="295"/>
      <c r="DI8" s="295"/>
      <c r="DJ8" s="295"/>
      <c r="DK8" s="295"/>
      <c r="DL8" s="295"/>
      <c r="DM8" s="295"/>
      <c r="DN8" s="295"/>
      <c r="DO8" s="295"/>
      <c r="DP8" s="295"/>
      <c r="DQ8" s="295"/>
      <c r="DR8" s="295"/>
      <c r="DS8" s="295"/>
      <c r="DT8" s="295"/>
      <c r="DU8" s="295"/>
      <c r="DV8" s="295"/>
      <c r="DW8" s="295"/>
      <c r="DX8" s="295"/>
      <c r="DY8" s="295"/>
      <c r="DZ8" s="295"/>
      <c r="EA8" s="295"/>
      <c r="EB8" s="295"/>
      <c r="EC8" s="295"/>
      <c r="ED8" s="295"/>
      <c r="EE8" s="295"/>
      <c r="EF8" s="295"/>
      <c r="EG8" s="295"/>
      <c r="EH8" s="295"/>
      <c r="EI8" s="295"/>
      <c r="EJ8" s="295"/>
      <c r="EK8" s="295"/>
      <c r="EL8" s="295"/>
      <c r="EM8" s="295"/>
      <c r="EN8" s="295"/>
      <c r="EO8" s="295"/>
      <c r="EP8" s="295"/>
      <c r="EQ8" s="295"/>
      <c r="ER8" s="295"/>
      <c r="ES8" s="295"/>
      <c r="ET8" s="295"/>
      <c r="EU8" s="295"/>
      <c r="EV8" s="295"/>
      <c r="EW8" s="295"/>
      <c r="EX8" s="295"/>
      <c r="EY8" s="295"/>
      <c r="EZ8" s="295"/>
      <c r="FA8" s="295"/>
      <c r="FB8" s="295"/>
      <c r="FC8" s="295"/>
      <c r="FD8" s="295"/>
      <c r="FE8" s="295"/>
      <c r="FF8" s="295"/>
      <c r="FG8" s="295"/>
      <c r="FH8" s="295"/>
      <c r="FI8" s="295"/>
      <c r="FJ8" s="295"/>
      <c r="FK8" s="295"/>
      <c r="FL8" s="295"/>
      <c r="FM8" s="295"/>
      <c r="FN8" s="295"/>
      <c r="FO8" s="295"/>
      <c r="FP8" s="295"/>
      <c r="FQ8" s="295"/>
      <c r="FR8" s="295"/>
      <c r="FS8" s="295"/>
      <c r="FT8" s="295"/>
      <c r="FU8" s="295"/>
      <c r="FV8" s="295"/>
      <c r="FW8" s="295"/>
      <c r="FX8" s="295"/>
      <c r="FY8" s="295"/>
      <c r="FZ8" s="295"/>
      <c r="GA8" s="295"/>
      <c r="GB8" s="295"/>
      <c r="GC8" s="295"/>
      <c r="GD8" s="295"/>
      <c r="GE8" s="295"/>
      <c r="GF8" s="295"/>
      <c r="GG8" s="295"/>
      <c r="GH8" s="295"/>
      <c r="GI8" s="295"/>
      <c r="GJ8" s="295"/>
      <c r="GK8" s="295"/>
      <c r="GL8" s="295"/>
      <c r="GM8" s="295"/>
      <c r="GN8" s="295"/>
      <c r="GO8" s="295"/>
      <c r="GP8" s="295"/>
      <c r="GQ8" s="295"/>
      <c r="GR8" s="295"/>
      <c r="GS8" s="295"/>
      <c r="GT8" s="295"/>
      <c r="GU8" s="295"/>
      <c r="GV8" s="295"/>
      <c r="GW8" s="295"/>
      <c r="GX8" s="295"/>
      <c r="GY8" s="295"/>
      <c r="GZ8" s="295"/>
      <c r="HA8" s="295"/>
      <c r="HB8" s="295"/>
      <c r="HC8" s="295"/>
      <c r="HD8" s="295"/>
      <c r="HE8" s="295"/>
      <c r="HF8" s="295"/>
      <c r="HG8" s="295"/>
      <c r="HH8" s="295"/>
      <c r="HI8" s="295"/>
      <c r="HJ8" s="295"/>
      <c r="HK8" s="295"/>
      <c r="HL8" s="295"/>
      <c r="HM8" s="295"/>
      <c r="HN8" s="295"/>
      <c r="HO8" s="295"/>
      <c r="HP8" s="295"/>
      <c r="HQ8" s="295"/>
      <c r="HR8" s="295"/>
      <c r="HS8" s="295"/>
      <c r="HT8" s="295"/>
      <c r="HU8" s="295"/>
      <c r="HV8" s="295"/>
      <c r="HW8" s="295"/>
      <c r="HX8" s="295"/>
      <c r="HY8" s="295"/>
      <c r="HZ8" s="295"/>
      <c r="IA8" s="295"/>
      <c r="IB8" s="295"/>
      <c r="IC8" s="295"/>
      <c r="ID8" s="295"/>
      <c r="IE8" s="295"/>
      <c r="IF8" s="295"/>
      <c r="IG8" s="207"/>
    </row>
    <row r="9" spans="1:241">
      <c r="A9" s="200">
        <v>3</v>
      </c>
      <c r="B9" s="200"/>
      <c r="C9" s="296" t="s">
        <v>134</v>
      </c>
      <c r="D9" s="207"/>
      <c r="E9" s="207" t="s">
        <v>267</v>
      </c>
      <c r="F9" s="207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5"/>
      <c r="AJ9" s="295"/>
      <c r="AK9" s="295"/>
      <c r="AL9" s="295"/>
      <c r="AM9" s="295"/>
      <c r="AN9" s="295"/>
      <c r="AO9" s="295"/>
      <c r="AP9" s="295"/>
      <c r="AQ9" s="295"/>
      <c r="AR9" s="295"/>
      <c r="AS9" s="295"/>
      <c r="AT9" s="295"/>
      <c r="AU9" s="295"/>
      <c r="AV9" s="295"/>
      <c r="AW9" s="295"/>
      <c r="AX9" s="295"/>
      <c r="AY9" s="295"/>
      <c r="AZ9" s="295"/>
      <c r="BA9" s="295"/>
      <c r="BB9" s="295"/>
      <c r="BC9" s="295"/>
      <c r="BD9" s="295"/>
      <c r="BE9" s="295"/>
      <c r="BF9" s="295"/>
      <c r="BG9" s="295"/>
      <c r="BH9" s="295"/>
      <c r="BI9" s="295"/>
      <c r="BJ9" s="295"/>
      <c r="BK9" s="295"/>
      <c r="BL9" s="295"/>
      <c r="BM9" s="295"/>
      <c r="BN9" s="295"/>
      <c r="BO9" s="295"/>
      <c r="BP9" s="295"/>
      <c r="BQ9" s="295"/>
      <c r="BR9" s="295"/>
      <c r="BS9" s="295"/>
      <c r="BT9" s="295"/>
      <c r="BU9" s="295"/>
      <c r="BV9" s="295"/>
      <c r="BW9" s="295"/>
      <c r="BX9" s="295"/>
      <c r="BY9" s="295"/>
      <c r="BZ9" s="295"/>
      <c r="CA9" s="295"/>
      <c r="CB9" s="295"/>
      <c r="CC9" s="295"/>
      <c r="CD9" s="295"/>
      <c r="CE9" s="295"/>
      <c r="CF9" s="295"/>
      <c r="CG9" s="295"/>
      <c r="CH9" s="295"/>
      <c r="CI9" s="295"/>
      <c r="CJ9" s="295"/>
      <c r="CK9" s="295"/>
      <c r="CL9" s="295"/>
      <c r="CM9" s="295"/>
      <c r="CN9" s="295"/>
      <c r="CO9" s="295"/>
      <c r="CP9" s="295"/>
      <c r="CQ9" s="295"/>
      <c r="CR9" s="295"/>
      <c r="CS9" s="295"/>
      <c r="CT9" s="295"/>
      <c r="CU9" s="295"/>
      <c r="CV9" s="295"/>
      <c r="CW9" s="295"/>
      <c r="CX9" s="295"/>
      <c r="CY9" s="295"/>
      <c r="CZ9" s="295"/>
      <c r="DA9" s="295"/>
      <c r="DB9" s="295"/>
      <c r="DC9" s="295"/>
      <c r="DD9" s="295"/>
      <c r="DE9" s="295"/>
      <c r="DF9" s="295"/>
      <c r="DG9" s="295"/>
      <c r="DH9" s="295"/>
      <c r="DI9" s="295"/>
      <c r="DJ9" s="295"/>
      <c r="DK9" s="295"/>
      <c r="DL9" s="295"/>
      <c r="DM9" s="295"/>
      <c r="DN9" s="295"/>
      <c r="DO9" s="295"/>
      <c r="DP9" s="295"/>
      <c r="DQ9" s="295"/>
      <c r="DR9" s="295"/>
      <c r="DS9" s="295"/>
      <c r="DT9" s="295"/>
      <c r="DU9" s="295"/>
      <c r="DV9" s="295"/>
      <c r="DW9" s="295"/>
      <c r="DX9" s="295"/>
      <c r="DY9" s="295"/>
      <c r="DZ9" s="295"/>
      <c r="EA9" s="295"/>
      <c r="EB9" s="295"/>
      <c r="EC9" s="295"/>
      <c r="ED9" s="295"/>
      <c r="EE9" s="295"/>
      <c r="EF9" s="295"/>
      <c r="EG9" s="295"/>
      <c r="EH9" s="295"/>
      <c r="EI9" s="295"/>
      <c r="EJ9" s="295"/>
      <c r="EK9" s="295"/>
      <c r="EL9" s="295"/>
      <c r="EM9" s="295"/>
      <c r="EN9" s="295"/>
      <c r="EO9" s="295"/>
      <c r="EP9" s="295"/>
      <c r="EQ9" s="295"/>
      <c r="ER9" s="295"/>
      <c r="ES9" s="295"/>
      <c r="ET9" s="295"/>
      <c r="EU9" s="295"/>
      <c r="EV9" s="295"/>
      <c r="EW9" s="295"/>
      <c r="EX9" s="295"/>
      <c r="EY9" s="295"/>
      <c r="EZ9" s="295"/>
      <c r="FA9" s="295"/>
      <c r="FB9" s="295"/>
      <c r="FC9" s="295"/>
      <c r="FD9" s="295"/>
      <c r="FE9" s="295"/>
      <c r="FF9" s="295"/>
      <c r="FG9" s="295"/>
      <c r="FH9" s="295"/>
      <c r="FI9" s="295"/>
      <c r="FJ9" s="295"/>
      <c r="FK9" s="295"/>
      <c r="FL9" s="295"/>
      <c r="FM9" s="295"/>
      <c r="FN9" s="295"/>
      <c r="FO9" s="295"/>
      <c r="FP9" s="295"/>
      <c r="FQ9" s="295"/>
      <c r="FR9" s="295"/>
      <c r="FS9" s="295"/>
      <c r="FT9" s="295"/>
      <c r="FU9" s="295"/>
      <c r="FV9" s="295"/>
      <c r="FW9" s="295"/>
      <c r="FX9" s="295"/>
      <c r="FY9" s="295"/>
      <c r="FZ9" s="295"/>
      <c r="GA9" s="295"/>
      <c r="GB9" s="295"/>
      <c r="GC9" s="295"/>
      <c r="GD9" s="295"/>
      <c r="GE9" s="295"/>
      <c r="GF9" s="295"/>
      <c r="GG9" s="295"/>
      <c r="GH9" s="295"/>
      <c r="GI9" s="295"/>
      <c r="GJ9" s="295"/>
      <c r="GK9" s="295"/>
      <c r="GL9" s="295"/>
      <c r="GM9" s="295"/>
      <c r="GN9" s="295"/>
      <c r="GO9" s="295"/>
      <c r="GP9" s="295"/>
      <c r="GQ9" s="295"/>
      <c r="GR9" s="295"/>
      <c r="GS9" s="295"/>
      <c r="GT9" s="295"/>
      <c r="GU9" s="295"/>
      <c r="GV9" s="295"/>
      <c r="GW9" s="295"/>
      <c r="GX9" s="295"/>
      <c r="GY9" s="295"/>
      <c r="GZ9" s="295"/>
      <c r="HA9" s="295"/>
      <c r="HB9" s="295"/>
      <c r="HC9" s="295"/>
      <c r="HD9" s="295"/>
      <c r="HE9" s="295"/>
      <c r="HF9" s="295"/>
      <c r="HG9" s="295"/>
      <c r="HH9" s="295"/>
      <c r="HI9" s="295"/>
      <c r="HJ9" s="295"/>
      <c r="HK9" s="295"/>
      <c r="HL9" s="295"/>
      <c r="HM9" s="295"/>
      <c r="HN9" s="295"/>
      <c r="HO9" s="295"/>
      <c r="HP9" s="295"/>
      <c r="HQ9" s="295"/>
      <c r="HR9" s="295"/>
      <c r="HS9" s="295"/>
      <c r="HT9" s="295"/>
      <c r="HU9" s="295"/>
      <c r="HV9" s="295"/>
      <c r="HW9" s="295"/>
      <c r="HX9" s="295"/>
      <c r="HY9" s="295"/>
      <c r="HZ9" s="295"/>
      <c r="IA9" s="295"/>
      <c r="IB9" s="295"/>
      <c r="IC9" s="295"/>
      <c r="ID9" s="295"/>
      <c r="IE9" s="295"/>
      <c r="IF9" s="295"/>
      <c r="IG9" s="207"/>
    </row>
    <row r="10" spans="1:241">
      <c r="A10" s="200">
        <v>4</v>
      </c>
      <c r="B10" s="200"/>
      <c r="C10" s="296" t="s">
        <v>268</v>
      </c>
      <c r="D10" s="207"/>
      <c r="E10" s="207" t="s">
        <v>267</v>
      </c>
      <c r="F10" s="207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295"/>
      <c r="BY10" s="295"/>
      <c r="BZ10" s="295"/>
      <c r="CA10" s="295"/>
      <c r="CB10" s="295"/>
      <c r="CC10" s="295"/>
      <c r="CD10" s="295"/>
      <c r="CE10" s="295"/>
      <c r="CF10" s="295"/>
      <c r="CG10" s="295"/>
      <c r="CH10" s="295"/>
      <c r="CI10" s="295"/>
      <c r="CJ10" s="295"/>
      <c r="CK10" s="295"/>
      <c r="CL10" s="295"/>
      <c r="CM10" s="295"/>
      <c r="CN10" s="295"/>
      <c r="CO10" s="295"/>
      <c r="CP10" s="295"/>
      <c r="CQ10" s="295"/>
      <c r="CR10" s="295"/>
      <c r="CS10" s="295"/>
      <c r="CT10" s="295"/>
      <c r="CU10" s="295"/>
      <c r="CV10" s="295"/>
      <c r="CW10" s="295"/>
      <c r="CX10" s="295"/>
      <c r="CY10" s="295"/>
      <c r="CZ10" s="295"/>
      <c r="DA10" s="295"/>
      <c r="DB10" s="295"/>
      <c r="DC10" s="295"/>
      <c r="DD10" s="295"/>
      <c r="DE10" s="295"/>
      <c r="DF10" s="295"/>
      <c r="DG10" s="295"/>
      <c r="DH10" s="295"/>
      <c r="DI10" s="295"/>
      <c r="DJ10" s="295"/>
      <c r="DK10" s="295"/>
      <c r="DL10" s="295"/>
      <c r="DM10" s="295"/>
      <c r="DN10" s="295"/>
      <c r="DO10" s="295"/>
      <c r="DP10" s="295"/>
      <c r="DQ10" s="295"/>
      <c r="DR10" s="295"/>
      <c r="DS10" s="295"/>
      <c r="DT10" s="295"/>
      <c r="DU10" s="295"/>
      <c r="DV10" s="295"/>
      <c r="DW10" s="295"/>
      <c r="DX10" s="295"/>
      <c r="DY10" s="295"/>
      <c r="DZ10" s="295"/>
      <c r="EA10" s="295"/>
      <c r="EB10" s="295"/>
      <c r="EC10" s="295"/>
      <c r="ED10" s="295"/>
      <c r="EE10" s="295"/>
      <c r="EF10" s="295"/>
      <c r="EG10" s="295"/>
      <c r="EH10" s="295"/>
      <c r="EI10" s="295"/>
      <c r="EJ10" s="295"/>
      <c r="EK10" s="295"/>
      <c r="EL10" s="295"/>
      <c r="EM10" s="295"/>
      <c r="EN10" s="295"/>
      <c r="EO10" s="295"/>
      <c r="EP10" s="295"/>
      <c r="EQ10" s="295"/>
      <c r="ER10" s="295"/>
      <c r="ES10" s="295"/>
      <c r="ET10" s="295"/>
      <c r="EU10" s="295"/>
      <c r="EV10" s="295"/>
      <c r="EW10" s="295"/>
      <c r="EX10" s="295"/>
      <c r="EY10" s="295"/>
      <c r="EZ10" s="295"/>
      <c r="FA10" s="295"/>
      <c r="FB10" s="295"/>
      <c r="FC10" s="295"/>
      <c r="FD10" s="295"/>
      <c r="FE10" s="295"/>
      <c r="FF10" s="295"/>
      <c r="FG10" s="295"/>
      <c r="FH10" s="295"/>
      <c r="FI10" s="295"/>
      <c r="FJ10" s="295"/>
      <c r="FK10" s="295"/>
      <c r="FL10" s="295"/>
      <c r="FM10" s="295"/>
      <c r="FN10" s="295"/>
      <c r="FO10" s="295"/>
      <c r="FP10" s="295"/>
      <c r="FQ10" s="295"/>
      <c r="FR10" s="295"/>
      <c r="FS10" s="295"/>
      <c r="FT10" s="295"/>
      <c r="FU10" s="295"/>
      <c r="FV10" s="295"/>
      <c r="FW10" s="295"/>
      <c r="FX10" s="295"/>
      <c r="FY10" s="295"/>
      <c r="FZ10" s="295"/>
      <c r="GA10" s="295"/>
      <c r="GB10" s="295"/>
      <c r="GC10" s="295"/>
      <c r="GD10" s="295"/>
      <c r="GE10" s="295"/>
      <c r="GF10" s="295"/>
      <c r="GG10" s="295"/>
      <c r="GH10" s="295"/>
      <c r="GI10" s="295"/>
      <c r="GJ10" s="295"/>
      <c r="GK10" s="295"/>
      <c r="GL10" s="295"/>
      <c r="GM10" s="295"/>
      <c r="GN10" s="295"/>
      <c r="GO10" s="295"/>
      <c r="GP10" s="295"/>
      <c r="GQ10" s="295"/>
      <c r="GR10" s="295"/>
      <c r="GS10" s="295"/>
      <c r="GT10" s="295"/>
      <c r="GU10" s="295"/>
      <c r="GV10" s="295"/>
      <c r="GW10" s="295"/>
      <c r="GX10" s="295"/>
      <c r="GY10" s="295"/>
      <c r="GZ10" s="295"/>
      <c r="HA10" s="295"/>
      <c r="HB10" s="295"/>
      <c r="HC10" s="295"/>
      <c r="HD10" s="295"/>
      <c r="HE10" s="295"/>
      <c r="HF10" s="295"/>
      <c r="HG10" s="295"/>
      <c r="HH10" s="295"/>
      <c r="HI10" s="295"/>
      <c r="HJ10" s="295"/>
      <c r="HK10" s="295"/>
      <c r="HL10" s="295"/>
      <c r="HM10" s="295"/>
      <c r="HN10" s="295"/>
      <c r="HO10" s="295"/>
      <c r="HP10" s="295"/>
      <c r="HQ10" s="295"/>
      <c r="HR10" s="295"/>
      <c r="HS10" s="295"/>
      <c r="HT10" s="295"/>
      <c r="HU10" s="295"/>
      <c r="HV10" s="295"/>
      <c r="HW10" s="295"/>
      <c r="HX10" s="295"/>
      <c r="HY10" s="295"/>
      <c r="HZ10" s="295"/>
      <c r="IA10" s="295"/>
      <c r="IB10" s="295"/>
      <c r="IC10" s="295"/>
      <c r="ID10" s="295"/>
      <c r="IE10" s="295"/>
      <c r="IF10" s="295"/>
      <c r="IG10" s="207"/>
    </row>
    <row r="14" spans="1:241">
      <c r="E14" s="31" t="s">
        <v>467</v>
      </c>
    </row>
    <row r="16" spans="1:241">
      <c r="F16" s="31" t="s">
        <v>469</v>
      </c>
    </row>
    <row r="20" spans="5:5">
      <c r="E20" s="336" t="s">
        <v>470</v>
      </c>
    </row>
  </sheetData>
  <mergeCells count="10">
    <mergeCell ref="G3:M3"/>
    <mergeCell ref="N3:S3"/>
    <mergeCell ref="T3:Y3"/>
    <mergeCell ref="Z3:AE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BDAB-720B-4CAA-A3B1-8F6EC095ABA4}">
  <dimension ref="A2:IM41"/>
  <sheetViews>
    <sheetView topLeftCell="C2" zoomScale="130" zoomScaleNormal="130" workbookViewId="0">
      <selection activeCell="G6" sqref="G6:S6"/>
    </sheetView>
  </sheetViews>
  <sheetFormatPr baseColWidth="10" defaultColWidth="8.83203125" defaultRowHeight="14"/>
  <cols>
    <col min="1" max="1" width="8.83203125" style="123"/>
    <col min="2" max="2" width="11.1640625" style="123" customWidth="1"/>
    <col min="3" max="3" width="27.83203125" style="31" bestFit="1" customWidth="1"/>
    <col min="4" max="5" width="18.83203125" style="31" customWidth="1"/>
    <col min="6" max="6" width="15.1640625" style="31" customWidth="1"/>
    <col min="7" max="9" width="16.1640625" style="31" customWidth="1"/>
    <col min="10" max="10" width="21.6640625" style="31" customWidth="1"/>
    <col min="11" max="14" width="16.1640625" style="31" customWidth="1"/>
    <col min="15" max="15" width="15" style="31" customWidth="1"/>
    <col min="16" max="18" width="16.1640625" style="31" customWidth="1"/>
    <col min="19" max="19" width="15.5" style="31" customWidth="1"/>
    <col min="20" max="22" width="16.1640625" style="31" customWidth="1"/>
    <col min="23" max="23" width="15.5" style="31" customWidth="1"/>
    <col min="24" max="26" width="16.1640625" style="31" customWidth="1"/>
    <col min="27" max="27" width="12" style="31" customWidth="1"/>
    <col min="28" max="30" width="16.1640625" style="31" customWidth="1"/>
    <col min="31" max="31" width="15.5" style="31" customWidth="1"/>
    <col min="32" max="34" width="16.1640625" style="31" customWidth="1"/>
    <col min="35" max="35" width="12" style="31" customWidth="1"/>
    <col min="36" max="38" width="16.1640625" style="31" customWidth="1"/>
    <col min="39" max="39" width="11.1640625" style="31" customWidth="1"/>
    <col min="40" max="42" width="16.1640625" style="31" customWidth="1"/>
    <col min="43" max="43" width="11.1640625" style="31" customWidth="1"/>
    <col min="44" max="46" width="16.1640625" style="31" customWidth="1"/>
    <col min="47" max="47" width="11.1640625" style="31" customWidth="1"/>
    <col min="48" max="50" width="16.1640625" style="31" customWidth="1"/>
    <col min="51" max="51" width="12.5" style="31" customWidth="1"/>
    <col min="52" max="54" width="16.1640625" style="31" customWidth="1"/>
    <col min="55" max="55" width="10.5" style="31" customWidth="1"/>
    <col min="56" max="58" width="16.1640625" style="31" customWidth="1"/>
    <col min="59" max="59" width="10.5" style="31" customWidth="1"/>
    <col min="60" max="62" width="16.1640625" style="31" customWidth="1"/>
    <col min="63" max="63" width="10.5" style="31" customWidth="1"/>
    <col min="64" max="66" width="16.1640625" style="31" customWidth="1"/>
    <col min="67" max="67" width="10.5" style="31" customWidth="1"/>
    <col min="68" max="70" width="16.1640625" style="31" customWidth="1"/>
    <col min="71" max="71" width="10.5" style="31" customWidth="1"/>
    <col min="72" max="74" width="16.1640625" style="31" customWidth="1"/>
    <col min="75" max="75" width="14.1640625" style="31" customWidth="1"/>
    <col min="76" max="78" width="16.1640625" style="31" customWidth="1"/>
    <col min="79" max="79" width="11" style="31" customWidth="1"/>
    <col min="80" max="82" width="16.1640625" style="31" customWidth="1"/>
    <col min="83" max="83" width="11" style="31" customWidth="1"/>
    <col min="84" max="86" width="16.1640625" style="31" customWidth="1"/>
    <col min="87" max="87" width="11" style="31" customWidth="1"/>
    <col min="88" max="90" width="16.1640625" style="31" customWidth="1"/>
    <col min="91" max="91" width="11" style="31" customWidth="1"/>
    <col min="92" max="94" width="16.1640625" style="31" customWidth="1"/>
    <col min="95" max="95" width="11" style="31" customWidth="1"/>
    <col min="96" max="98" width="16.1640625" style="31" customWidth="1"/>
    <col min="99" max="99" width="11" style="31" customWidth="1"/>
    <col min="100" max="102" width="16.1640625" style="31" customWidth="1"/>
    <col min="103" max="103" width="11" style="31" customWidth="1"/>
    <col min="104" max="106" width="16.1640625" style="31" customWidth="1"/>
    <col min="107" max="107" width="11" style="31" customWidth="1"/>
    <col min="108" max="110" width="16.1640625" style="31" customWidth="1"/>
    <col min="111" max="111" width="11" style="31" customWidth="1"/>
    <col min="112" max="114" width="16.1640625" style="31" customWidth="1"/>
    <col min="115" max="115" width="11" style="31" customWidth="1"/>
    <col min="116" max="118" width="16.1640625" style="31" customWidth="1"/>
    <col min="119" max="119" width="11" style="31" customWidth="1"/>
    <col min="120" max="122" width="16.1640625" style="31" customWidth="1"/>
    <col min="123" max="123" width="11" style="31" customWidth="1"/>
    <col min="124" max="126" width="16.1640625" style="31" customWidth="1"/>
    <col min="127" max="127" width="11" style="31" customWidth="1"/>
    <col min="128" max="130" width="16.1640625" style="31" customWidth="1"/>
    <col min="131" max="131" width="11" style="31" customWidth="1"/>
    <col min="132" max="134" width="16.1640625" style="31" customWidth="1"/>
    <col min="135" max="135" width="11" style="31" customWidth="1"/>
    <col min="136" max="138" width="16.1640625" style="31" customWidth="1"/>
    <col min="139" max="139" width="12.1640625" style="31" customWidth="1"/>
    <col min="140" max="142" width="16.1640625" style="31" customWidth="1"/>
    <col min="143" max="143" width="12.1640625" style="31" customWidth="1"/>
    <col min="144" max="146" width="16.1640625" style="31" customWidth="1"/>
    <col min="147" max="147" width="12.1640625" style="31" customWidth="1"/>
    <col min="148" max="150" width="16.1640625" style="31" customWidth="1"/>
    <col min="151" max="151" width="11" style="31" customWidth="1"/>
    <col min="152" max="154" width="16.1640625" style="31" customWidth="1"/>
    <col min="155" max="155" width="11" style="31" customWidth="1"/>
    <col min="156" max="158" width="16.1640625" style="31" customWidth="1"/>
    <col min="159" max="159" width="11" style="31" customWidth="1"/>
    <col min="160" max="162" width="16.1640625" style="31" customWidth="1"/>
    <col min="163" max="163" width="11" style="31" customWidth="1"/>
    <col min="164" max="166" width="16.1640625" style="31" customWidth="1"/>
    <col min="167" max="167" width="11" style="31" customWidth="1"/>
    <col min="168" max="170" width="16.1640625" style="31" customWidth="1"/>
    <col min="171" max="171" width="11" style="31" customWidth="1"/>
    <col min="172" max="174" width="16.1640625" style="31" customWidth="1"/>
    <col min="175" max="175" width="11" style="31" customWidth="1"/>
    <col min="176" max="178" width="16.1640625" style="31" customWidth="1"/>
    <col min="179" max="179" width="11" style="31" customWidth="1"/>
    <col min="180" max="182" width="16.1640625" style="31" customWidth="1"/>
    <col min="183" max="183" width="11" style="31" customWidth="1"/>
    <col min="184" max="186" width="16.1640625" style="31" customWidth="1"/>
    <col min="187" max="187" width="11" style="31" customWidth="1"/>
    <col min="188" max="190" width="16.1640625" style="31" customWidth="1"/>
    <col min="191" max="191" width="11" style="31" customWidth="1"/>
    <col min="192" max="194" width="16.1640625" style="31" customWidth="1"/>
    <col min="195" max="195" width="11" style="31" customWidth="1"/>
    <col min="196" max="198" width="16.1640625" style="31" customWidth="1"/>
    <col min="199" max="199" width="11" style="31" customWidth="1"/>
    <col min="200" max="202" width="16.1640625" style="31" customWidth="1"/>
    <col min="203" max="203" width="11" style="31" customWidth="1"/>
    <col min="204" max="206" width="16.1640625" style="31" customWidth="1"/>
    <col min="207" max="207" width="11" style="31" customWidth="1"/>
    <col min="208" max="210" width="16.1640625" style="31" customWidth="1"/>
    <col min="211" max="211" width="11" style="31" customWidth="1"/>
    <col min="212" max="214" width="16.1640625" style="31" customWidth="1"/>
    <col min="215" max="215" width="11" style="31" customWidth="1"/>
    <col min="216" max="218" width="16.1640625" style="31" customWidth="1"/>
    <col min="219" max="219" width="11" style="31" customWidth="1"/>
    <col min="220" max="222" width="16.1640625" style="31" customWidth="1"/>
    <col min="223" max="223" width="11" style="31" customWidth="1"/>
    <col min="224" max="226" width="16.1640625" style="31" customWidth="1"/>
    <col min="227" max="227" width="11" style="31" customWidth="1"/>
    <col min="228" max="230" width="16.1640625" style="31" customWidth="1"/>
    <col min="231" max="231" width="11" style="31" customWidth="1"/>
    <col min="232" max="234" width="16.1640625" style="31" customWidth="1"/>
    <col min="235" max="235" width="11" style="31" customWidth="1"/>
    <col min="236" max="238" width="16.1640625" style="31" customWidth="1"/>
    <col min="239" max="239" width="11" style="31" customWidth="1"/>
    <col min="240" max="242" width="16.1640625" style="31" customWidth="1"/>
    <col min="243" max="243" width="11" style="31" customWidth="1"/>
    <col min="244" max="246" width="16.1640625" style="31" customWidth="1"/>
    <col min="247" max="247" width="16.5" style="31" customWidth="1"/>
    <col min="248" max="16384" width="8.83203125" style="31"/>
  </cols>
  <sheetData>
    <row r="2" spans="1:247" ht="25">
      <c r="A2" s="32" t="s">
        <v>212</v>
      </c>
      <c r="B2" s="32"/>
      <c r="BG2" s="88"/>
      <c r="BK2" s="88"/>
      <c r="BO2" s="88"/>
      <c r="BS2" s="88"/>
      <c r="BW2" s="88"/>
      <c r="CA2" s="88"/>
      <c r="CE2" s="88"/>
      <c r="CI2" s="88"/>
      <c r="CM2" s="88"/>
      <c r="CQ2" s="88"/>
      <c r="CU2" s="88"/>
      <c r="CY2" s="88"/>
      <c r="DC2" s="88"/>
      <c r="DG2" s="88"/>
      <c r="DK2" s="88"/>
    </row>
    <row r="3" spans="1:247" ht="25">
      <c r="A3" s="32"/>
      <c r="B3" s="32"/>
      <c r="BG3" s="88"/>
      <c r="BK3" s="88"/>
      <c r="BO3" s="88"/>
      <c r="BS3" s="88"/>
      <c r="BW3" s="88"/>
      <c r="CA3" s="88"/>
      <c r="CE3" s="88"/>
      <c r="CI3" s="88"/>
      <c r="CM3" s="88"/>
      <c r="CQ3" s="88"/>
      <c r="CU3" s="88"/>
      <c r="CY3" s="88"/>
      <c r="DC3" s="88"/>
      <c r="DG3" s="88"/>
      <c r="DK3" s="88"/>
    </row>
    <row r="4" spans="1:247" ht="16">
      <c r="A4" s="305" t="s">
        <v>353</v>
      </c>
      <c r="B4" s="305"/>
      <c r="C4" s="306"/>
      <c r="D4" s="306"/>
      <c r="BG4" s="88"/>
      <c r="BK4" s="88"/>
      <c r="BO4" s="88"/>
      <c r="BS4" s="88"/>
      <c r="BW4" s="88"/>
      <c r="CA4" s="88"/>
      <c r="CE4" s="88"/>
      <c r="CI4" s="88"/>
      <c r="CM4" s="88"/>
      <c r="CQ4" s="88"/>
      <c r="CU4" s="88"/>
      <c r="CY4" s="88"/>
      <c r="DC4" s="88"/>
      <c r="DG4" s="88"/>
      <c r="DK4" s="88"/>
    </row>
    <row r="5" spans="1:247" ht="16">
      <c r="A5" s="305"/>
      <c r="B5" s="305" t="s">
        <v>360</v>
      </c>
      <c r="C5" s="306"/>
      <c r="D5" s="306"/>
      <c r="BG5" s="88"/>
      <c r="BK5" s="88"/>
      <c r="BO5" s="88"/>
      <c r="BS5" s="88"/>
      <c r="BW5" s="88"/>
      <c r="CA5" s="88"/>
      <c r="CE5" s="88"/>
      <c r="CI5" s="88"/>
      <c r="CM5" s="88"/>
      <c r="CQ5" s="88"/>
      <c r="CU5" s="88"/>
      <c r="CY5" s="88"/>
      <c r="DC5" s="88"/>
      <c r="DG5" s="88"/>
      <c r="DK5" s="88"/>
    </row>
    <row r="6" spans="1:247">
      <c r="A6" s="399" t="s">
        <v>358</v>
      </c>
      <c r="B6" s="374" t="s">
        <v>162</v>
      </c>
      <c r="C6" s="395" t="s">
        <v>213</v>
      </c>
      <c r="D6" s="374" t="s">
        <v>94</v>
      </c>
      <c r="E6" s="374" t="s">
        <v>325</v>
      </c>
      <c r="F6" s="374"/>
      <c r="G6" s="395" t="s">
        <v>349</v>
      </c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6"/>
      <c r="AA6" s="397"/>
      <c r="AB6" s="397"/>
      <c r="AC6" s="397"/>
      <c r="AD6" s="397"/>
      <c r="AE6" s="398"/>
      <c r="AF6" s="396"/>
      <c r="AG6" s="397"/>
      <c r="AH6" s="397"/>
      <c r="AI6" s="397"/>
      <c r="AJ6" s="397"/>
      <c r="AK6" s="397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  <c r="CU6" s="213"/>
      <c r="CV6" s="213"/>
      <c r="CW6" s="213"/>
      <c r="CX6" s="213"/>
      <c r="CY6" s="213"/>
      <c r="CZ6" s="213"/>
      <c r="DA6" s="213"/>
      <c r="DB6" s="213"/>
      <c r="DC6" s="213"/>
      <c r="DD6" s="213"/>
      <c r="DE6" s="213"/>
      <c r="DF6" s="213"/>
      <c r="DG6" s="213"/>
      <c r="DH6" s="213"/>
      <c r="DI6" s="213"/>
      <c r="DJ6" s="213"/>
      <c r="DK6" s="213"/>
      <c r="DL6" s="213"/>
      <c r="DM6" s="213"/>
      <c r="DN6" s="213"/>
      <c r="DO6" s="213"/>
      <c r="DP6" s="213"/>
      <c r="DQ6" s="213"/>
      <c r="DR6" s="213"/>
      <c r="DS6" s="213"/>
      <c r="DT6" s="213"/>
      <c r="DU6" s="213"/>
      <c r="DV6" s="213"/>
      <c r="DW6" s="213"/>
      <c r="DX6" s="213"/>
      <c r="DY6" s="213"/>
      <c r="DZ6" s="213"/>
      <c r="EA6" s="213"/>
      <c r="EB6" s="213"/>
      <c r="EC6" s="213"/>
      <c r="ED6" s="213"/>
      <c r="EE6" s="213"/>
      <c r="EF6" s="213"/>
      <c r="EG6" s="213"/>
      <c r="EH6" s="213"/>
      <c r="EI6" s="213"/>
      <c r="EJ6" s="213"/>
      <c r="EK6" s="213"/>
      <c r="EL6" s="213"/>
      <c r="EM6" s="213"/>
      <c r="EN6" s="213"/>
      <c r="EO6" s="213"/>
      <c r="EP6" s="213"/>
      <c r="EQ6" s="213"/>
      <c r="ER6" s="213"/>
      <c r="ES6" s="213"/>
      <c r="ET6" s="213"/>
      <c r="EU6" s="213"/>
      <c r="EV6" s="213"/>
      <c r="EW6" s="213"/>
      <c r="EX6" s="213"/>
      <c r="EY6" s="213"/>
      <c r="EZ6" s="213"/>
      <c r="FA6" s="213"/>
      <c r="FB6" s="213"/>
      <c r="FC6" s="213"/>
      <c r="FD6" s="213"/>
      <c r="FE6" s="213"/>
      <c r="FF6" s="213"/>
      <c r="FG6" s="213"/>
      <c r="FH6" s="213"/>
      <c r="FI6" s="213"/>
      <c r="FJ6" s="213"/>
      <c r="FK6" s="213"/>
      <c r="FL6" s="213"/>
      <c r="FM6" s="213"/>
      <c r="FN6" s="213"/>
      <c r="FO6" s="213"/>
      <c r="FP6" s="213"/>
      <c r="FQ6" s="213"/>
      <c r="FR6" s="213"/>
      <c r="FS6" s="213"/>
      <c r="FT6" s="213"/>
      <c r="FU6" s="213"/>
      <c r="FV6" s="213"/>
      <c r="FW6" s="213"/>
      <c r="FX6" s="213"/>
      <c r="FY6" s="213"/>
      <c r="FZ6" s="213"/>
      <c r="GA6" s="213"/>
      <c r="GB6" s="213"/>
      <c r="GC6" s="213"/>
      <c r="GD6" s="213"/>
      <c r="GE6" s="213"/>
      <c r="GF6" s="213"/>
      <c r="GG6" s="213"/>
      <c r="GH6" s="213"/>
      <c r="GI6" s="213"/>
      <c r="GJ6" s="213"/>
      <c r="GK6" s="213"/>
      <c r="GL6" s="213"/>
      <c r="GM6" s="213"/>
      <c r="GN6" s="213"/>
      <c r="GO6" s="213"/>
      <c r="GP6" s="213"/>
      <c r="GQ6" s="213"/>
      <c r="GR6" s="213"/>
      <c r="GS6" s="213"/>
      <c r="GT6" s="213"/>
      <c r="GU6" s="213"/>
      <c r="GV6" s="213"/>
      <c r="GW6" s="213"/>
      <c r="GX6" s="213"/>
      <c r="GY6" s="213"/>
      <c r="GZ6" s="213"/>
      <c r="HA6" s="213"/>
      <c r="HB6" s="213"/>
      <c r="HC6" s="213"/>
      <c r="HD6" s="213"/>
      <c r="HE6" s="213"/>
      <c r="HF6" s="213"/>
      <c r="HG6" s="213"/>
      <c r="HH6" s="213"/>
      <c r="HI6" s="213"/>
      <c r="HJ6" s="213"/>
      <c r="HK6" s="213"/>
      <c r="HL6" s="213"/>
      <c r="HM6" s="213"/>
      <c r="HN6" s="213"/>
      <c r="HO6" s="213"/>
      <c r="HP6" s="213"/>
      <c r="HQ6" s="213"/>
      <c r="HR6" s="213"/>
      <c r="HS6" s="213"/>
      <c r="HT6" s="213"/>
      <c r="HU6" s="213"/>
      <c r="HV6" s="213"/>
      <c r="HW6" s="213"/>
      <c r="HX6" s="213"/>
      <c r="HY6" s="213"/>
      <c r="HZ6" s="213"/>
      <c r="IA6" s="213"/>
      <c r="IB6" s="213"/>
      <c r="IC6" s="213"/>
      <c r="ID6" s="213"/>
      <c r="IE6" s="213"/>
      <c r="IF6" s="213"/>
      <c r="IG6" s="213"/>
      <c r="IH6" s="213"/>
      <c r="II6" s="213"/>
      <c r="IJ6" s="213"/>
      <c r="IK6" s="213"/>
      <c r="IL6" s="213"/>
      <c r="IM6" s="213"/>
    </row>
    <row r="7" spans="1:247" ht="11.5" customHeight="1">
      <c r="A7" s="399"/>
      <c r="B7" s="375"/>
      <c r="C7" s="395"/>
      <c r="D7" s="375"/>
      <c r="E7" s="375"/>
      <c r="F7" s="375"/>
      <c r="G7" s="396" t="s">
        <v>216</v>
      </c>
      <c r="H7" s="397"/>
      <c r="I7" s="397"/>
      <c r="J7" s="397"/>
      <c r="K7" s="397"/>
      <c r="L7" s="397"/>
      <c r="M7" s="397"/>
      <c r="N7" s="398"/>
      <c r="O7" s="396" t="s">
        <v>217</v>
      </c>
      <c r="P7" s="398"/>
      <c r="Q7" s="205"/>
      <c r="R7" s="205"/>
      <c r="S7" s="205"/>
      <c r="T7" s="205"/>
      <c r="U7" s="205"/>
      <c r="V7" s="205"/>
      <c r="W7" s="205" t="s">
        <v>206</v>
      </c>
      <c r="X7" s="205"/>
      <c r="Y7" s="205"/>
      <c r="Z7" s="205"/>
      <c r="AA7" s="205" t="s">
        <v>219</v>
      </c>
      <c r="AB7" s="205"/>
      <c r="AC7" s="205"/>
      <c r="AD7" s="205"/>
      <c r="AE7" s="205" t="s">
        <v>220</v>
      </c>
      <c r="AF7" s="205"/>
      <c r="AG7" s="205"/>
      <c r="AH7" s="205"/>
      <c r="AI7" s="205" t="s">
        <v>207</v>
      </c>
      <c r="AJ7" s="205"/>
      <c r="AK7" s="205"/>
      <c r="AL7" s="205"/>
      <c r="AM7" s="205" t="s">
        <v>210</v>
      </c>
      <c r="AN7" s="205"/>
      <c r="AO7" s="205"/>
      <c r="AP7" s="205"/>
      <c r="AQ7" s="205" t="s">
        <v>221</v>
      </c>
      <c r="AR7" s="205"/>
      <c r="AS7" s="205"/>
      <c r="AT7" s="205"/>
      <c r="AU7" s="205" t="s">
        <v>222</v>
      </c>
      <c r="AV7" s="205"/>
      <c r="AW7" s="205"/>
      <c r="AX7" s="205"/>
      <c r="AY7" s="205" t="s">
        <v>223</v>
      </c>
      <c r="AZ7" s="205"/>
      <c r="BA7" s="205"/>
      <c r="BB7" s="205"/>
      <c r="BC7" s="205" t="s">
        <v>224</v>
      </c>
      <c r="BD7" s="205"/>
      <c r="BE7" s="205"/>
      <c r="BF7" s="205"/>
      <c r="BG7" s="205" t="s">
        <v>225</v>
      </c>
      <c r="BH7" s="205"/>
      <c r="BI7" s="205"/>
      <c r="BJ7" s="205"/>
      <c r="BK7" s="205" t="s">
        <v>226</v>
      </c>
      <c r="BL7" s="205"/>
      <c r="BM7" s="205"/>
      <c r="BN7" s="205"/>
      <c r="BO7" s="205" t="s">
        <v>227</v>
      </c>
      <c r="BP7" s="205"/>
      <c r="BQ7" s="205"/>
      <c r="BR7" s="205"/>
      <c r="BS7" s="205" t="s">
        <v>228</v>
      </c>
      <c r="BT7" s="205"/>
      <c r="BU7" s="205"/>
      <c r="BV7" s="205"/>
      <c r="BW7" s="205" t="s">
        <v>229</v>
      </c>
      <c r="BX7" s="205"/>
      <c r="BY7" s="205"/>
      <c r="BZ7" s="205"/>
      <c r="CA7" s="205" t="s">
        <v>211</v>
      </c>
      <c r="CB7" s="205"/>
      <c r="CC7" s="205"/>
      <c r="CD7" s="205"/>
      <c r="CE7" s="205" t="s">
        <v>209</v>
      </c>
      <c r="CF7" s="205"/>
      <c r="CG7" s="205"/>
      <c r="CH7" s="205"/>
      <c r="CI7" s="205" t="s">
        <v>205</v>
      </c>
      <c r="CJ7" s="205"/>
      <c r="CK7" s="205"/>
      <c r="CL7" s="205"/>
      <c r="CM7" s="205" t="s">
        <v>230</v>
      </c>
      <c r="CN7" s="205"/>
      <c r="CO7" s="205"/>
      <c r="CP7" s="205"/>
      <c r="CQ7" s="205" t="s">
        <v>231</v>
      </c>
      <c r="CR7" s="205"/>
      <c r="CS7" s="205"/>
      <c r="CT7" s="205"/>
      <c r="CU7" s="205" t="s">
        <v>232</v>
      </c>
      <c r="CV7" s="205"/>
      <c r="CW7" s="205"/>
      <c r="CX7" s="205"/>
      <c r="CY7" s="205" t="s">
        <v>233</v>
      </c>
      <c r="CZ7" s="205"/>
      <c r="DA7" s="205"/>
      <c r="DB7" s="205"/>
      <c r="DC7" s="298" t="s">
        <v>234</v>
      </c>
      <c r="DD7" s="205"/>
      <c r="DE7" s="205"/>
      <c r="DF7" s="205"/>
      <c r="DG7" s="298" t="s">
        <v>235</v>
      </c>
      <c r="DH7" s="205"/>
      <c r="DI7" s="205"/>
      <c r="DJ7" s="205"/>
      <c r="DK7" s="298" t="s">
        <v>236</v>
      </c>
      <c r="DL7" s="205"/>
      <c r="DM7" s="205"/>
      <c r="DN7" s="205"/>
      <c r="DO7" s="205" t="s">
        <v>237</v>
      </c>
      <c r="DP7" s="205"/>
      <c r="DQ7" s="205"/>
      <c r="DR7" s="205"/>
      <c r="DS7" s="205" t="s">
        <v>238</v>
      </c>
      <c r="DT7" s="205"/>
      <c r="DU7" s="205"/>
      <c r="DV7" s="205"/>
      <c r="DW7" s="205" t="s">
        <v>239</v>
      </c>
      <c r="DX7" s="205"/>
      <c r="DY7" s="205"/>
      <c r="DZ7" s="205"/>
      <c r="EA7" s="205" t="s">
        <v>240</v>
      </c>
      <c r="EB7" s="205"/>
      <c r="EC7" s="205"/>
      <c r="ED7" s="205"/>
      <c r="EE7" s="205" t="s">
        <v>241</v>
      </c>
      <c r="EF7" s="205"/>
      <c r="EG7" s="205"/>
      <c r="EH7" s="205"/>
      <c r="EI7" s="205" t="s">
        <v>242</v>
      </c>
      <c r="EJ7" s="205"/>
      <c r="EK7" s="205"/>
      <c r="EL7" s="205"/>
      <c r="EM7" s="205" t="s">
        <v>243</v>
      </c>
      <c r="EN7" s="205"/>
      <c r="EO7" s="205"/>
      <c r="EP7" s="205"/>
      <c r="EQ7" s="205" t="s">
        <v>244</v>
      </c>
      <c r="ER7" s="205"/>
      <c r="ES7" s="205"/>
      <c r="ET7" s="205"/>
      <c r="EU7" s="205" t="s">
        <v>245</v>
      </c>
      <c r="EV7" s="205"/>
      <c r="EW7" s="205"/>
      <c r="EX7" s="205"/>
      <c r="EY7" s="205" t="s">
        <v>246</v>
      </c>
      <c r="EZ7" s="205"/>
      <c r="FA7" s="205"/>
      <c r="FB7" s="205"/>
      <c r="FC7" s="205" t="s">
        <v>247</v>
      </c>
      <c r="FD7" s="205"/>
      <c r="FE7" s="205"/>
      <c r="FF7" s="205"/>
      <c r="FG7" s="205" t="s">
        <v>248</v>
      </c>
      <c r="FH7" s="205"/>
      <c r="FI7" s="205"/>
      <c r="FJ7" s="205"/>
      <c r="FK7" s="205" t="s">
        <v>257</v>
      </c>
      <c r="FL7" s="205"/>
      <c r="FM7" s="205"/>
      <c r="FN7" s="205"/>
      <c r="FO7" s="205" t="s">
        <v>258</v>
      </c>
      <c r="FP7" s="205"/>
      <c r="FQ7" s="205"/>
      <c r="FR7" s="205"/>
      <c r="FS7" s="205" t="s">
        <v>259</v>
      </c>
      <c r="FT7" s="205"/>
      <c r="FU7" s="205"/>
      <c r="FV7" s="205"/>
      <c r="FW7" s="205" t="s">
        <v>260</v>
      </c>
      <c r="FX7" s="205"/>
      <c r="FY7" s="205"/>
      <c r="FZ7" s="205"/>
      <c r="GA7" s="205" t="s">
        <v>208</v>
      </c>
      <c r="GB7" s="205"/>
      <c r="GC7" s="205"/>
      <c r="GD7" s="205"/>
      <c r="GE7" s="205" t="s">
        <v>261</v>
      </c>
      <c r="GF7" s="205"/>
      <c r="GG7" s="205"/>
      <c r="GH7" s="205"/>
      <c r="GI7" s="205" t="s">
        <v>249</v>
      </c>
      <c r="GJ7" s="205"/>
      <c r="GK7" s="205"/>
      <c r="GL7" s="205"/>
      <c r="GM7" s="205" t="s">
        <v>250</v>
      </c>
      <c r="GN7" s="205"/>
      <c r="GO7" s="205"/>
      <c r="GP7" s="205"/>
      <c r="GQ7" s="205" t="s">
        <v>251</v>
      </c>
      <c r="GR7" s="205"/>
      <c r="GS7" s="205"/>
      <c r="GT7" s="205"/>
      <c r="GU7" s="205" t="s">
        <v>252</v>
      </c>
      <c r="GV7" s="205"/>
      <c r="GW7" s="205"/>
      <c r="GX7" s="205"/>
      <c r="GY7" s="205" t="s">
        <v>253</v>
      </c>
      <c r="GZ7" s="205"/>
      <c r="HA7" s="205"/>
      <c r="HB7" s="205"/>
      <c r="HC7" s="205" t="s">
        <v>254</v>
      </c>
      <c r="HD7" s="205"/>
      <c r="HE7" s="205"/>
      <c r="HF7" s="205"/>
      <c r="HG7" s="205" t="s">
        <v>255</v>
      </c>
      <c r="HH7" s="205"/>
      <c r="HI7" s="205"/>
      <c r="HJ7" s="205"/>
      <c r="HK7" s="205" t="s">
        <v>256</v>
      </c>
      <c r="HL7" s="205"/>
      <c r="HM7" s="205"/>
      <c r="HN7" s="205"/>
      <c r="HO7" s="205" t="s">
        <v>257</v>
      </c>
      <c r="HP7" s="205"/>
      <c r="HQ7" s="205"/>
      <c r="HR7" s="205"/>
      <c r="HS7" s="205" t="s">
        <v>258</v>
      </c>
      <c r="HT7" s="205"/>
      <c r="HU7" s="205"/>
      <c r="HV7" s="205"/>
      <c r="HW7" s="205" t="s">
        <v>259</v>
      </c>
      <c r="HX7" s="205"/>
      <c r="HY7" s="205"/>
      <c r="HZ7" s="205"/>
      <c r="IA7" s="205" t="s">
        <v>260</v>
      </c>
      <c r="IB7" s="205"/>
      <c r="IC7" s="205"/>
      <c r="ID7" s="205"/>
      <c r="IE7" s="205" t="s">
        <v>208</v>
      </c>
      <c r="IF7" s="205"/>
      <c r="IG7" s="205"/>
      <c r="IH7" s="205"/>
      <c r="II7" s="205" t="s">
        <v>261</v>
      </c>
      <c r="IJ7" s="205"/>
      <c r="IK7" s="205"/>
      <c r="IL7" s="205"/>
      <c r="IM7" s="205"/>
    </row>
    <row r="8" spans="1:247" ht="16.25" customHeight="1">
      <c r="A8" s="199"/>
      <c r="B8" s="38"/>
      <c r="C8" s="205"/>
      <c r="D8" s="38"/>
      <c r="E8" s="38"/>
      <c r="F8" s="38"/>
      <c r="G8" s="205" t="s">
        <v>355</v>
      </c>
      <c r="H8" s="301" t="s">
        <v>472</v>
      </c>
      <c r="I8" s="205" t="s">
        <v>361</v>
      </c>
      <c r="J8" s="205" t="s">
        <v>362</v>
      </c>
      <c r="K8" s="205" t="s">
        <v>363</v>
      </c>
      <c r="L8" s="205" t="s">
        <v>356</v>
      </c>
      <c r="M8" s="301" t="s">
        <v>471</v>
      </c>
      <c r="N8" s="205" t="s">
        <v>357</v>
      </c>
      <c r="O8" s="205"/>
      <c r="P8" s="205"/>
      <c r="Q8" s="205"/>
      <c r="R8" s="205"/>
      <c r="S8" s="205"/>
      <c r="T8" s="205" t="s">
        <v>201</v>
      </c>
      <c r="U8" s="205" t="s">
        <v>340</v>
      </c>
      <c r="V8" s="205" t="s">
        <v>339</v>
      </c>
      <c r="W8" s="205"/>
      <c r="X8" s="205" t="s">
        <v>201</v>
      </c>
      <c r="Y8" s="205" t="s">
        <v>340</v>
      </c>
      <c r="Z8" s="205" t="s">
        <v>339</v>
      </c>
      <c r="AA8" s="205"/>
      <c r="AB8" s="205" t="s">
        <v>201</v>
      </c>
      <c r="AC8" s="205" t="s">
        <v>340</v>
      </c>
      <c r="AD8" s="205" t="s">
        <v>339</v>
      </c>
      <c r="AE8" s="205"/>
      <c r="AF8" s="205" t="s">
        <v>201</v>
      </c>
      <c r="AG8" s="205" t="s">
        <v>340</v>
      </c>
      <c r="AH8" s="205" t="s">
        <v>339</v>
      </c>
      <c r="AI8" s="205"/>
      <c r="AJ8" s="205" t="s">
        <v>201</v>
      </c>
      <c r="AK8" s="205" t="s">
        <v>340</v>
      </c>
      <c r="AL8" s="205" t="s">
        <v>339</v>
      </c>
      <c r="AM8" s="205"/>
      <c r="AN8" s="205" t="s">
        <v>201</v>
      </c>
      <c r="AO8" s="205" t="s">
        <v>340</v>
      </c>
      <c r="AP8" s="205" t="s">
        <v>339</v>
      </c>
      <c r="AQ8" s="205"/>
      <c r="AR8" s="205" t="s">
        <v>201</v>
      </c>
      <c r="AS8" s="205" t="s">
        <v>340</v>
      </c>
      <c r="AT8" s="205" t="s">
        <v>339</v>
      </c>
      <c r="AU8" s="205"/>
      <c r="AV8" s="205" t="s">
        <v>201</v>
      </c>
      <c r="AW8" s="205" t="s">
        <v>340</v>
      </c>
      <c r="AX8" s="205" t="s">
        <v>339</v>
      </c>
      <c r="AY8" s="205"/>
      <c r="AZ8" s="205" t="s">
        <v>201</v>
      </c>
      <c r="BA8" s="205" t="s">
        <v>340</v>
      </c>
      <c r="BB8" s="205" t="s">
        <v>339</v>
      </c>
      <c r="BC8" s="205"/>
      <c r="BD8" s="205" t="s">
        <v>201</v>
      </c>
      <c r="BE8" s="205" t="s">
        <v>340</v>
      </c>
      <c r="BF8" s="205" t="s">
        <v>339</v>
      </c>
      <c r="BG8" s="205"/>
      <c r="BH8" s="205" t="s">
        <v>201</v>
      </c>
      <c r="BI8" s="205" t="s">
        <v>340</v>
      </c>
      <c r="BJ8" s="205" t="s">
        <v>339</v>
      </c>
      <c r="BK8" s="205"/>
      <c r="BL8" s="205" t="s">
        <v>201</v>
      </c>
      <c r="BM8" s="205" t="s">
        <v>340</v>
      </c>
      <c r="BN8" s="205" t="s">
        <v>339</v>
      </c>
      <c r="BO8" s="205"/>
      <c r="BP8" s="205" t="s">
        <v>201</v>
      </c>
      <c r="BQ8" s="205" t="s">
        <v>340</v>
      </c>
      <c r="BR8" s="205" t="s">
        <v>339</v>
      </c>
      <c r="BS8" s="205"/>
      <c r="BT8" s="205" t="s">
        <v>201</v>
      </c>
      <c r="BU8" s="205" t="s">
        <v>340</v>
      </c>
      <c r="BV8" s="205" t="s">
        <v>339</v>
      </c>
      <c r="BW8" s="205"/>
      <c r="BX8" s="205" t="s">
        <v>201</v>
      </c>
      <c r="BY8" s="205" t="s">
        <v>340</v>
      </c>
      <c r="BZ8" s="205" t="s">
        <v>339</v>
      </c>
      <c r="CA8" s="205"/>
      <c r="CB8" s="205" t="s">
        <v>201</v>
      </c>
      <c r="CC8" s="205" t="s">
        <v>340</v>
      </c>
      <c r="CD8" s="205" t="s">
        <v>339</v>
      </c>
      <c r="CE8" s="205"/>
      <c r="CF8" s="205" t="s">
        <v>201</v>
      </c>
      <c r="CG8" s="205" t="s">
        <v>340</v>
      </c>
      <c r="CH8" s="205" t="s">
        <v>339</v>
      </c>
      <c r="CI8" s="205"/>
      <c r="CJ8" s="205" t="s">
        <v>201</v>
      </c>
      <c r="CK8" s="205" t="s">
        <v>340</v>
      </c>
      <c r="CL8" s="205" t="s">
        <v>339</v>
      </c>
      <c r="CM8" s="205"/>
      <c r="CN8" s="205" t="s">
        <v>201</v>
      </c>
      <c r="CO8" s="205" t="s">
        <v>340</v>
      </c>
      <c r="CP8" s="205" t="s">
        <v>339</v>
      </c>
      <c r="CQ8" s="205"/>
      <c r="CR8" s="205" t="s">
        <v>201</v>
      </c>
      <c r="CS8" s="205" t="s">
        <v>340</v>
      </c>
      <c r="CT8" s="205" t="s">
        <v>339</v>
      </c>
      <c r="CU8" s="205"/>
      <c r="CV8" s="205" t="s">
        <v>201</v>
      </c>
      <c r="CW8" s="205" t="s">
        <v>340</v>
      </c>
      <c r="CX8" s="205" t="s">
        <v>339</v>
      </c>
      <c r="CY8" s="205"/>
      <c r="CZ8" s="205" t="s">
        <v>201</v>
      </c>
      <c r="DA8" s="205" t="s">
        <v>340</v>
      </c>
      <c r="DB8" s="205" t="s">
        <v>339</v>
      </c>
      <c r="DC8" s="298"/>
      <c r="DD8" s="205" t="s">
        <v>201</v>
      </c>
      <c r="DE8" s="205" t="s">
        <v>340</v>
      </c>
      <c r="DF8" s="205" t="s">
        <v>339</v>
      </c>
      <c r="DG8" s="298"/>
      <c r="DH8" s="205" t="s">
        <v>201</v>
      </c>
      <c r="DI8" s="205" t="s">
        <v>340</v>
      </c>
      <c r="DJ8" s="205" t="s">
        <v>339</v>
      </c>
      <c r="DK8" s="298"/>
      <c r="DL8" s="205" t="s">
        <v>201</v>
      </c>
      <c r="DM8" s="205" t="s">
        <v>340</v>
      </c>
      <c r="DN8" s="205" t="s">
        <v>339</v>
      </c>
      <c r="DO8" s="205"/>
      <c r="DP8" s="205" t="s">
        <v>201</v>
      </c>
      <c r="DQ8" s="205" t="s">
        <v>340</v>
      </c>
      <c r="DR8" s="205" t="s">
        <v>339</v>
      </c>
      <c r="DS8" s="205"/>
      <c r="DT8" s="205" t="s">
        <v>201</v>
      </c>
      <c r="DU8" s="205" t="s">
        <v>340</v>
      </c>
      <c r="DV8" s="205" t="s">
        <v>339</v>
      </c>
      <c r="DW8" s="205"/>
      <c r="DX8" s="205" t="s">
        <v>201</v>
      </c>
      <c r="DY8" s="205" t="s">
        <v>340</v>
      </c>
      <c r="DZ8" s="205" t="s">
        <v>339</v>
      </c>
      <c r="EA8" s="205"/>
      <c r="EB8" s="205" t="s">
        <v>201</v>
      </c>
      <c r="EC8" s="205" t="s">
        <v>340</v>
      </c>
      <c r="ED8" s="205" t="s">
        <v>339</v>
      </c>
      <c r="EE8" s="205"/>
      <c r="EF8" s="205" t="s">
        <v>201</v>
      </c>
      <c r="EG8" s="205" t="s">
        <v>340</v>
      </c>
      <c r="EH8" s="205" t="s">
        <v>339</v>
      </c>
      <c r="EI8" s="205"/>
      <c r="EJ8" s="205" t="s">
        <v>201</v>
      </c>
      <c r="EK8" s="205" t="s">
        <v>340</v>
      </c>
      <c r="EL8" s="205" t="s">
        <v>339</v>
      </c>
      <c r="EM8" s="205"/>
      <c r="EN8" s="205" t="s">
        <v>201</v>
      </c>
      <c r="EO8" s="205" t="s">
        <v>340</v>
      </c>
      <c r="EP8" s="205" t="s">
        <v>339</v>
      </c>
      <c r="EQ8" s="205"/>
      <c r="ER8" s="205" t="s">
        <v>201</v>
      </c>
      <c r="ES8" s="205" t="s">
        <v>340</v>
      </c>
      <c r="ET8" s="205" t="s">
        <v>339</v>
      </c>
      <c r="EU8" s="205"/>
      <c r="EV8" s="205" t="s">
        <v>201</v>
      </c>
      <c r="EW8" s="205" t="s">
        <v>340</v>
      </c>
      <c r="EX8" s="205" t="s">
        <v>339</v>
      </c>
      <c r="EY8" s="205"/>
      <c r="EZ8" s="205" t="s">
        <v>201</v>
      </c>
      <c r="FA8" s="205" t="s">
        <v>340</v>
      </c>
      <c r="FB8" s="205" t="s">
        <v>339</v>
      </c>
      <c r="FC8" s="205"/>
      <c r="FD8" s="205" t="s">
        <v>201</v>
      </c>
      <c r="FE8" s="205" t="s">
        <v>340</v>
      </c>
      <c r="FF8" s="205" t="s">
        <v>339</v>
      </c>
      <c r="FG8" s="205"/>
      <c r="FH8" s="205" t="s">
        <v>201</v>
      </c>
      <c r="FI8" s="205" t="s">
        <v>340</v>
      </c>
      <c r="FJ8" s="205" t="s">
        <v>339</v>
      </c>
      <c r="FK8" s="205"/>
      <c r="FL8" s="205" t="s">
        <v>201</v>
      </c>
      <c r="FM8" s="205" t="s">
        <v>340</v>
      </c>
      <c r="FN8" s="205" t="s">
        <v>339</v>
      </c>
      <c r="FO8" s="205"/>
      <c r="FP8" s="205" t="s">
        <v>201</v>
      </c>
      <c r="FQ8" s="205" t="s">
        <v>340</v>
      </c>
      <c r="FR8" s="205" t="s">
        <v>339</v>
      </c>
      <c r="FS8" s="205"/>
      <c r="FT8" s="205" t="s">
        <v>201</v>
      </c>
      <c r="FU8" s="205" t="s">
        <v>340</v>
      </c>
      <c r="FV8" s="205" t="s">
        <v>339</v>
      </c>
      <c r="FW8" s="205"/>
      <c r="FX8" s="205" t="s">
        <v>201</v>
      </c>
      <c r="FY8" s="205" t="s">
        <v>340</v>
      </c>
      <c r="FZ8" s="205" t="s">
        <v>339</v>
      </c>
      <c r="GA8" s="205"/>
      <c r="GB8" s="205" t="s">
        <v>201</v>
      </c>
      <c r="GC8" s="205" t="s">
        <v>340</v>
      </c>
      <c r="GD8" s="205" t="s">
        <v>339</v>
      </c>
      <c r="GE8" s="205"/>
      <c r="GF8" s="205" t="s">
        <v>201</v>
      </c>
      <c r="GG8" s="205" t="s">
        <v>340</v>
      </c>
      <c r="GH8" s="205" t="s">
        <v>339</v>
      </c>
      <c r="GI8" s="205"/>
      <c r="GJ8" s="205" t="s">
        <v>201</v>
      </c>
      <c r="GK8" s="205" t="s">
        <v>340</v>
      </c>
      <c r="GL8" s="205" t="s">
        <v>339</v>
      </c>
      <c r="GM8" s="205"/>
      <c r="GN8" s="205" t="s">
        <v>201</v>
      </c>
      <c r="GO8" s="205" t="s">
        <v>340</v>
      </c>
      <c r="GP8" s="205" t="s">
        <v>339</v>
      </c>
      <c r="GQ8" s="205"/>
      <c r="GR8" s="205" t="s">
        <v>201</v>
      </c>
      <c r="GS8" s="205" t="s">
        <v>340</v>
      </c>
      <c r="GT8" s="205" t="s">
        <v>339</v>
      </c>
      <c r="GU8" s="205"/>
      <c r="GV8" s="205" t="s">
        <v>201</v>
      </c>
      <c r="GW8" s="205" t="s">
        <v>340</v>
      </c>
      <c r="GX8" s="205" t="s">
        <v>339</v>
      </c>
      <c r="GY8" s="205"/>
      <c r="GZ8" s="205" t="s">
        <v>201</v>
      </c>
      <c r="HA8" s="205" t="s">
        <v>340</v>
      </c>
      <c r="HB8" s="205" t="s">
        <v>339</v>
      </c>
      <c r="HC8" s="205"/>
      <c r="HD8" s="205" t="s">
        <v>201</v>
      </c>
      <c r="HE8" s="205" t="s">
        <v>340</v>
      </c>
      <c r="HF8" s="205" t="s">
        <v>339</v>
      </c>
      <c r="HG8" s="205"/>
      <c r="HH8" s="205" t="s">
        <v>201</v>
      </c>
      <c r="HI8" s="205" t="s">
        <v>340</v>
      </c>
      <c r="HJ8" s="205" t="s">
        <v>339</v>
      </c>
      <c r="HK8" s="205"/>
      <c r="HL8" s="205" t="s">
        <v>201</v>
      </c>
      <c r="HM8" s="205" t="s">
        <v>340</v>
      </c>
      <c r="HN8" s="205" t="s">
        <v>339</v>
      </c>
      <c r="HO8" s="205"/>
      <c r="HP8" s="205" t="s">
        <v>201</v>
      </c>
      <c r="HQ8" s="205" t="s">
        <v>340</v>
      </c>
      <c r="HR8" s="205" t="s">
        <v>339</v>
      </c>
      <c r="HS8" s="205"/>
      <c r="HT8" s="205" t="s">
        <v>201</v>
      </c>
      <c r="HU8" s="205" t="s">
        <v>340</v>
      </c>
      <c r="HV8" s="205" t="s">
        <v>339</v>
      </c>
      <c r="HW8" s="205"/>
      <c r="HX8" s="205" t="s">
        <v>201</v>
      </c>
      <c r="HY8" s="205" t="s">
        <v>340</v>
      </c>
      <c r="HZ8" s="205" t="s">
        <v>339</v>
      </c>
      <c r="IA8" s="205"/>
      <c r="IB8" s="205" t="s">
        <v>201</v>
      </c>
      <c r="IC8" s="205" t="s">
        <v>340</v>
      </c>
      <c r="ID8" s="205" t="s">
        <v>339</v>
      </c>
      <c r="IE8" s="205"/>
      <c r="IF8" s="205" t="s">
        <v>201</v>
      </c>
      <c r="IG8" s="205" t="s">
        <v>340</v>
      </c>
      <c r="IH8" s="205" t="s">
        <v>339</v>
      </c>
      <c r="II8" s="205"/>
      <c r="IJ8" s="205" t="s">
        <v>201</v>
      </c>
      <c r="IK8" s="205" t="s">
        <v>340</v>
      </c>
      <c r="IL8" s="205" t="s">
        <v>339</v>
      </c>
      <c r="IM8" s="205" t="s">
        <v>338</v>
      </c>
    </row>
    <row r="9" spans="1:247" ht="16.25" customHeight="1">
      <c r="A9" s="199"/>
      <c r="B9" s="38"/>
      <c r="C9" s="205"/>
      <c r="D9" s="38"/>
      <c r="E9" s="38"/>
      <c r="F9" s="38"/>
      <c r="G9" s="205"/>
      <c r="H9" s="301"/>
      <c r="I9" s="205"/>
      <c r="J9" s="205"/>
      <c r="K9" s="205"/>
      <c r="L9" s="205"/>
      <c r="M9" s="301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98"/>
      <c r="DD9" s="205"/>
      <c r="DE9" s="205"/>
      <c r="DF9" s="205"/>
      <c r="DG9" s="298"/>
      <c r="DH9" s="205"/>
      <c r="DI9" s="205"/>
      <c r="DJ9" s="205"/>
      <c r="DK9" s="298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</row>
    <row r="10" spans="1:247">
      <c r="A10" s="200">
        <v>1</v>
      </c>
      <c r="B10" s="200" t="s">
        <v>87</v>
      </c>
      <c r="C10" s="297" t="s">
        <v>66</v>
      </c>
      <c r="D10" s="206" t="s">
        <v>359</v>
      </c>
      <c r="E10" s="206" t="s">
        <v>312</v>
      </c>
      <c r="F10" s="206"/>
      <c r="G10" s="206">
        <v>10</v>
      </c>
      <c r="H10" s="206"/>
      <c r="I10" s="206">
        <v>5</v>
      </c>
      <c r="J10" s="206"/>
      <c r="K10" s="206">
        <v>2</v>
      </c>
      <c r="L10" s="206"/>
      <c r="M10" s="206"/>
      <c r="N10" s="206">
        <f t="shared" ref="N10:N18" si="0">G10+I10+J10-K10-L10</f>
        <v>13</v>
      </c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  <c r="CS10" s="206"/>
      <c r="CT10" s="206"/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6"/>
      <c r="DL10" s="206"/>
      <c r="DM10" s="206"/>
      <c r="DN10" s="206"/>
      <c r="DO10" s="206"/>
      <c r="DP10" s="206"/>
      <c r="DQ10" s="206"/>
      <c r="DR10" s="206"/>
      <c r="DS10" s="206"/>
      <c r="DT10" s="206"/>
      <c r="DU10" s="206"/>
      <c r="DV10" s="206"/>
      <c r="DW10" s="206"/>
      <c r="DX10" s="206"/>
      <c r="DY10" s="206"/>
      <c r="DZ10" s="206"/>
      <c r="EA10" s="206"/>
      <c r="EB10" s="206"/>
      <c r="EC10" s="206"/>
      <c r="ED10" s="206"/>
      <c r="EE10" s="206"/>
      <c r="EF10" s="206"/>
      <c r="EG10" s="206"/>
      <c r="EH10" s="206"/>
      <c r="EI10" s="206"/>
      <c r="EJ10" s="206"/>
      <c r="EK10" s="206"/>
      <c r="EL10" s="206"/>
      <c r="EM10" s="206"/>
      <c r="EN10" s="206"/>
      <c r="EO10" s="206"/>
      <c r="EP10" s="206"/>
      <c r="EQ10" s="206"/>
      <c r="ER10" s="206"/>
      <c r="ES10" s="206"/>
      <c r="ET10" s="206"/>
      <c r="EU10" s="206"/>
      <c r="EV10" s="206"/>
      <c r="EW10" s="206"/>
      <c r="EX10" s="206"/>
      <c r="EY10" s="206"/>
      <c r="EZ10" s="206"/>
      <c r="FA10" s="206"/>
      <c r="FB10" s="206"/>
      <c r="FC10" s="206"/>
      <c r="FD10" s="206"/>
      <c r="FE10" s="206"/>
      <c r="FF10" s="206"/>
      <c r="FG10" s="206"/>
      <c r="FH10" s="206"/>
      <c r="FI10" s="206"/>
      <c r="FJ10" s="206"/>
      <c r="FK10" s="206"/>
      <c r="FL10" s="206"/>
      <c r="FM10" s="206"/>
      <c r="FN10" s="206"/>
      <c r="FO10" s="206"/>
      <c r="FP10" s="206"/>
      <c r="FQ10" s="206"/>
      <c r="FR10" s="206"/>
      <c r="FS10" s="206"/>
      <c r="FT10" s="206"/>
      <c r="FU10" s="206"/>
      <c r="FV10" s="206"/>
      <c r="FW10" s="206"/>
      <c r="FX10" s="206"/>
      <c r="FY10" s="206"/>
      <c r="FZ10" s="206"/>
      <c r="GA10" s="206"/>
      <c r="GB10" s="206"/>
      <c r="GC10" s="206"/>
      <c r="GD10" s="206"/>
      <c r="GE10" s="206"/>
      <c r="GF10" s="206"/>
      <c r="GG10" s="206"/>
      <c r="GH10" s="206"/>
      <c r="GI10" s="206"/>
      <c r="GJ10" s="206"/>
      <c r="GK10" s="206"/>
      <c r="GL10" s="206"/>
      <c r="GM10" s="206"/>
      <c r="GN10" s="206"/>
      <c r="GO10" s="206"/>
      <c r="GP10" s="206"/>
      <c r="GQ10" s="206"/>
      <c r="GR10" s="206"/>
      <c r="GS10" s="206"/>
      <c r="GT10" s="206"/>
      <c r="GU10" s="206"/>
      <c r="GV10" s="206"/>
      <c r="GW10" s="206"/>
      <c r="GX10" s="206"/>
      <c r="GY10" s="206"/>
      <c r="GZ10" s="206"/>
      <c r="HA10" s="206"/>
      <c r="HB10" s="206"/>
      <c r="HC10" s="206"/>
      <c r="HD10" s="206"/>
      <c r="HE10" s="206"/>
      <c r="HF10" s="206"/>
      <c r="HG10" s="206"/>
      <c r="HH10" s="206"/>
      <c r="HI10" s="206"/>
      <c r="HJ10" s="206"/>
      <c r="HK10" s="206"/>
      <c r="HL10" s="206"/>
      <c r="HM10" s="206"/>
      <c r="HN10" s="206"/>
      <c r="HO10" s="206"/>
      <c r="HP10" s="206"/>
      <c r="HQ10" s="206"/>
      <c r="HR10" s="206"/>
      <c r="HS10" s="206"/>
      <c r="HT10" s="206"/>
      <c r="HU10" s="206"/>
      <c r="HV10" s="206"/>
      <c r="HW10" s="206"/>
      <c r="HX10" s="206"/>
      <c r="HY10" s="206"/>
      <c r="HZ10" s="206"/>
      <c r="IA10" s="206"/>
      <c r="IB10" s="206"/>
      <c r="IC10" s="206"/>
      <c r="ID10" s="206"/>
      <c r="IE10" s="206"/>
      <c r="IF10" s="206"/>
      <c r="IG10" s="206"/>
      <c r="IH10" s="206"/>
      <c r="II10" s="206"/>
      <c r="IJ10" s="206"/>
      <c r="IK10" s="206"/>
      <c r="IL10" s="206"/>
      <c r="IM10" s="207"/>
    </row>
    <row r="11" spans="1:247">
      <c r="A11" s="200">
        <v>2</v>
      </c>
      <c r="B11" s="200"/>
      <c r="C11" s="297"/>
      <c r="D11" s="206"/>
      <c r="E11" s="206"/>
      <c r="F11" s="207"/>
      <c r="G11" s="295">
        <f>N10</f>
        <v>13</v>
      </c>
      <c r="H11" s="295"/>
      <c r="I11" s="295">
        <v>0</v>
      </c>
      <c r="J11" s="295"/>
      <c r="K11" s="295">
        <v>0</v>
      </c>
      <c r="L11" s="295"/>
      <c r="M11" s="295"/>
      <c r="N11" s="206">
        <f t="shared" si="0"/>
        <v>13</v>
      </c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5"/>
      <c r="BK11" s="295"/>
      <c r="BL11" s="295"/>
      <c r="BM11" s="295"/>
      <c r="BN11" s="295"/>
      <c r="BO11" s="295"/>
      <c r="BP11" s="295"/>
      <c r="BQ11" s="295"/>
      <c r="BR11" s="295"/>
      <c r="BS11" s="295"/>
      <c r="BT11" s="295"/>
      <c r="BU11" s="295"/>
      <c r="BV11" s="295"/>
      <c r="BW11" s="295"/>
      <c r="BX11" s="295"/>
      <c r="BY11" s="295"/>
      <c r="BZ11" s="295"/>
      <c r="CA11" s="295"/>
      <c r="CB11" s="295"/>
      <c r="CC11" s="295"/>
      <c r="CD11" s="295"/>
      <c r="CE11" s="295"/>
      <c r="CF11" s="295"/>
      <c r="CG11" s="295"/>
      <c r="CH11" s="295"/>
      <c r="CI11" s="295"/>
      <c r="CJ11" s="295"/>
      <c r="CK11" s="295"/>
      <c r="CL11" s="295"/>
      <c r="CM11" s="295"/>
      <c r="CN11" s="295"/>
      <c r="CO11" s="295"/>
      <c r="CP11" s="295"/>
      <c r="CQ11" s="295"/>
      <c r="CR11" s="295"/>
      <c r="CS11" s="295"/>
      <c r="CT11" s="295"/>
      <c r="CU11" s="295"/>
      <c r="CV11" s="295"/>
      <c r="CW11" s="295"/>
      <c r="CX11" s="295"/>
      <c r="CY11" s="295"/>
      <c r="CZ11" s="295"/>
      <c r="DA11" s="295"/>
      <c r="DB11" s="295"/>
      <c r="DC11" s="295"/>
      <c r="DD11" s="295"/>
      <c r="DE11" s="295"/>
      <c r="DF11" s="295"/>
      <c r="DG11" s="295"/>
      <c r="DH11" s="295"/>
      <c r="DI11" s="295"/>
      <c r="DJ11" s="295"/>
      <c r="DK11" s="295"/>
      <c r="DL11" s="295"/>
      <c r="DM11" s="295"/>
      <c r="DN11" s="295"/>
      <c r="DO11" s="295"/>
      <c r="DP11" s="295"/>
      <c r="DQ11" s="295"/>
      <c r="DR11" s="295"/>
      <c r="DS11" s="295"/>
      <c r="DT11" s="295"/>
      <c r="DU11" s="295"/>
      <c r="DV11" s="295"/>
      <c r="DW11" s="295"/>
      <c r="DX11" s="295"/>
      <c r="DY11" s="295"/>
      <c r="DZ11" s="295"/>
      <c r="EA11" s="295"/>
      <c r="EB11" s="295"/>
      <c r="EC11" s="295"/>
      <c r="ED11" s="295"/>
      <c r="EE11" s="295"/>
      <c r="EF11" s="295"/>
      <c r="EG11" s="295"/>
      <c r="EH11" s="295"/>
      <c r="EI11" s="295"/>
      <c r="EJ11" s="295"/>
      <c r="EK11" s="295"/>
      <c r="EL11" s="295"/>
      <c r="EM11" s="295"/>
      <c r="EN11" s="295"/>
      <c r="EO11" s="295"/>
      <c r="EP11" s="295"/>
      <c r="EQ11" s="295"/>
      <c r="ER11" s="295"/>
      <c r="ES11" s="295"/>
      <c r="ET11" s="295"/>
      <c r="EU11" s="295"/>
      <c r="EV11" s="295"/>
      <c r="EW11" s="295"/>
      <c r="EX11" s="295"/>
      <c r="EY11" s="295"/>
      <c r="EZ11" s="295"/>
      <c r="FA11" s="295"/>
      <c r="FB11" s="295"/>
      <c r="FC11" s="295"/>
      <c r="FD11" s="295"/>
      <c r="FE11" s="295"/>
      <c r="FF11" s="295"/>
      <c r="FG11" s="295"/>
      <c r="FH11" s="295"/>
      <c r="FI11" s="295"/>
      <c r="FJ11" s="295"/>
      <c r="FK11" s="295"/>
      <c r="FL11" s="295"/>
      <c r="FM11" s="295"/>
      <c r="FN11" s="295"/>
      <c r="FO11" s="295"/>
      <c r="FP11" s="295"/>
      <c r="FQ11" s="295"/>
      <c r="FR11" s="295"/>
      <c r="FS11" s="295"/>
      <c r="FT11" s="295"/>
      <c r="FU11" s="295"/>
      <c r="FV11" s="295"/>
      <c r="FW11" s="295"/>
      <c r="FX11" s="295"/>
      <c r="FY11" s="295"/>
      <c r="FZ11" s="295"/>
      <c r="GA11" s="295"/>
      <c r="GB11" s="295"/>
      <c r="GC11" s="295"/>
      <c r="GD11" s="295"/>
      <c r="GE11" s="295"/>
      <c r="GF11" s="295"/>
      <c r="GG11" s="295"/>
      <c r="GH11" s="295"/>
      <c r="GI11" s="295"/>
      <c r="GJ11" s="295"/>
      <c r="GK11" s="295"/>
      <c r="GL11" s="295"/>
      <c r="GM11" s="295"/>
      <c r="GN11" s="295"/>
      <c r="GO11" s="295"/>
      <c r="GP11" s="295"/>
      <c r="GQ11" s="295"/>
      <c r="GR11" s="295"/>
      <c r="GS11" s="295"/>
      <c r="GT11" s="295"/>
      <c r="GU11" s="295"/>
      <c r="GV11" s="295"/>
      <c r="GW11" s="295"/>
      <c r="GX11" s="295"/>
      <c r="GY11" s="295"/>
      <c r="GZ11" s="295"/>
      <c r="HA11" s="295"/>
      <c r="HB11" s="295"/>
      <c r="HC11" s="295"/>
      <c r="HD11" s="295"/>
      <c r="HE11" s="295"/>
      <c r="HF11" s="295"/>
      <c r="HG11" s="295"/>
      <c r="HH11" s="295"/>
      <c r="HI11" s="295"/>
      <c r="HJ11" s="295"/>
      <c r="HK11" s="295"/>
      <c r="HL11" s="295"/>
      <c r="HM11" s="295"/>
      <c r="HN11" s="295"/>
      <c r="HO11" s="295"/>
      <c r="HP11" s="295"/>
      <c r="HQ11" s="295"/>
      <c r="HR11" s="295"/>
      <c r="HS11" s="295"/>
      <c r="HT11" s="295"/>
      <c r="HU11" s="295"/>
      <c r="HV11" s="295"/>
      <c r="HW11" s="295"/>
      <c r="HX11" s="295"/>
      <c r="HY11" s="295"/>
      <c r="HZ11" s="295"/>
      <c r="IA11" s="295"/>
      <c r="IB11" s="295"/>
      <c r="IC11" s="295"/>
      <c r="ID11" s="295"/>
      <c r="IE11" s="295"/>
      <c r="IF11" s="295"/>
      <c r="IG11" s="295"/>
      <c r="IH11" s="295"/>
      <c r="II11" s="295"/>
      <c r="IJ11" s="295"/>
      <c r="IK11" s="295"/>
      <c r="IL11" s="295"/>
      <c r="IM11" s="207"/>
    </row>
    <row r="12" spans="1:247">
      <c r="A12" s="200">
        <v>3</v>
      </c>
      <c r="B12" s="200"/>
      <c r="C12" s="296"/>
      <c r="D12" s="207"/>
      <c r="E12" s="207"/>
      <c r="F12" s="207"/>
      <c r="G12" s="295">
        <f>N11</f>
        <v>13</v>
      </c>
      <c r="H12" s="295"/>
      <c r="I12" s="295">
        <v>2</v>
      </c>
      <c r="J12" s="295"/>
      <c r="K12" s="295">
        <v>8</v>
      </c>
      <c r="L12" s="295"/>
      <c r="M12" s="295"/>
      <c r="N12" s="206">
        <f t="shared" si="0"/>
        <v>7</v>
      </c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  <c r="AG12" s="295"/>
      <c r="AH12" s="295"/>
      <c r="AI12" s="295"/>
      <c r="AJ12" s="295"/>
      <c r="AK12" s="295"/>
      <c r="AL12" s="295"/>
      <c r="AM12" s="295"/>
      <c r="AN12" s="295"/>
      <c r="AO12" s="295"/>
      <c r="AP12" s="295"/>
      <c r="AQ12" s="295"/>
      <c r="AR12" s="295"/>
      <c r="AS12" s="295"/>
      <c r="AT12" s="295"/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5"/>
      <c r="BK12" s="295"/>
      <c r="BL12" s="295"/>
      <c r="BM12" s="295"/>
      <c r="BN12" s="295"/>
      <c r="BO12" s="295"/>
      <c r="BP12" s="295"/>
      <c r="BQ12" s="295"/>
      <c r="BR12" s="295"/>
      <c r="BS12" s="295"/>
      <c r="BT12" s="295"/>
      <c r="BU12" s="295"/>
      <c r="BV12" s="295"/>
      <c r="BW12" s="295"/>
      <c r="BX12" s="295"/>
      <c r="BY12" s="295"/>
      <c r="BZ12" s="295"/>
      <c r="CA12" s="295"/>
      <c r="CB12" s="295"/>
      <c r="CC12" s="295"/>
      <c r="CD12" s="295"/>
      <c r="CE12" s="295"/>
      <c r="CF12" s="295"/>
      <c r="CG12" s="295"/>
      <c r="CH12" s="295"/>
      <c r="CI12" s="295"/>
      <c r="CJ12" s="295"/>
      <c r="CK12" s="295"/>
      <c r="CL12" s="295"/>
      <c r="CM12" s="295"/>
      <c r="CN12" s="295"/>
      <c r="CO12" s="295"/>
      <c r="CP12" s="295"/>
      <c r="CQ12" s="295"/>
      <c r="CR12" s="295"/>
      <c r="CS12" s="295"/>
      <c r="CT12" s="295"/>
      <c r="CU12" s="295"/>
      <c r="CV12" s="295"/>
      <c r="CW12" s="295"/>
      <c r="CX12" s="295"/>
      <c r="CY12" s="295"/>
      <c r="CZ12" s="295"/>
      <c r="DA12" s="295"/>
      <c r="DB12" s="295"/>
      <c r="DC12" s="295"/>
      <c r="DD12" s="295"/>
      <c r="DE12" s="295"/>
      <c r="DF12" s="295"/>
      <c r="DG12" s="295"/>
      <c r="DH12" s="295"/>
      <c r="DI12" s="295"/>
      <c r="DJ12" s="295"/>
      <c r="DK12" s="295"/>
      <c r="DL12" s="295"/>
      <c r="DM12" s="295"/>
      <c r="DN12" s="295"/>
      <c r="DO12" s="295"/>
      <c r="DP12" s="295"/>
      <c r="DQ12" s="295"/>
      <c r="DR12" s="295"/>
      <c r="DS12" s="295"/>
      <c r="DT12" s="295"/>
      <c r="DU12" s="295"/>
      <c r="DV12" s="295"/>
      <c r="DW12" s="295"/>
      <c r="DX12" s="295"/>
      <c r="DY12" s="295"/>
      <c r="DZ12" s="295"/>
      <c r="EA12" s="295"/>
      <c r="EB12" s="295"/>
      <c r="EC12" s="295"/>
      <c r="ED12" s="295"/>
      <c r="EE12" s="295"/>
      <c r="EF12" s="295"/>
      <c r="EG12" s="295"/>
      <c r="EH12" s="295"/>
      <c r="EI12" s="295"/>
      <c r="EJ12" s="295"/>
      <c r="EK12" s="295"/>
      <c r="EL12" s="295"/>
      <c r="EM12" s="295"/>
      <c r="EN12" s="295"/>
      <c r="EO12" s="295"/>
      <c r="EP12" s="295"/>
      <c r="EQ12" s="295"/>
      <c r="ER12" s="295"/>
      <c r="ES12" s="295"/>
      <c r="ET12" s="295"/>
      <c r="EU12" s="295"/>
      <c r="EV12" s="295"/>
      <c r="EW12" s="295"/>
      <c r="EX12" s="295"/>
      <c r="EY12" s="295"/>
      <c r="EZ12" s="295"/>
      <c r="FA12" s="295"/>
      <c r="FB12" s="295"/>
      <c r="FC12" s="295"/>
      <c r="FD12" s="295"/>
      <c r="FE12" s="295"/>
      <c r="FF12" s="295"/>
      <c r="FG12" s="295"/>
      <c r="FH12" s="295"/>
      <c r="FI12" s="295"/>
      <c r="FJ12" s="295"/>
      <c r="FK12" s="295"/>
      <c r="FL12" s="295"/>
      <c r="FM12" s="295"/>
      <c r="FN12" s="295"/>
      <c r="FO12" s="295"/>
      <c r="FP12" s="295"/>
      <c r="FQ12" s="295"/>
      <c r="FR12" s="295"/>
      <c r="FS12" s="295"/>
      <c r="FT12" s="295"/>
      <c r="FU12" s="295"/>
      <c r="FV12" s="295"/>
      <c r="FW12" s="295"/>
      <c r="FX12" s="295"/>
      <c r="FY12" s="295"/>
      <c r="FZ12" s="295"/>
      <c r="GA12" s="295"/>
      <c r="GB12" s="295"/>
      <c r="GC12" s="295"/>
      <c r="GD12" s="295"/>
      <c r="GE12" s="295"/>
      <c r="GF12" s="295"/>
      <c r="GG12" s="295"/>
      <c r="GH12" s="295"/>
      <c r="GI12" s="295"/>
      <c r="GJ12" s="295"/>
      <c r="GK12" s="295"/>
      <c r="GL12" s="295"/>
      <c r="GM12" s="295"/>
      <c r="GN12" s="295"/>
      <c r="GO12" s="295"/>
      <c r="GP12" s="295"/>
      <c r="GQ12" s="295"/>
      <c r="GR12" s="295"/>
      <c r="GS12" s="295"/>
      <c r="GT12" s="295"/>
      <c r="GU12" s="295"/>
      <c r="GV12" s="295"/>
      <c r="GW12" s="295"/>
      <c r="GX12" s="295"/>
      <c r="GY12" s="295"/>
      <c r="GZ12" s="295"/>
      <c r="HA12" s="295"/>
      <c r="HB12" s="295"/>
      <c r="HC12" s="295"/>
      <c r="HD12" s="295"/>
      <c r="HE12" s="295"/>
      <c r="HF12" s="295"/>
      <c r="HG12" s="295"/>
      <c r="HH12" s="295"/>
      <c r="HI12" s="295"/>
      <c r="HJ12" s="295"/>
      <c r="HK12" s="295"/>
      <c r="HL12" s="295"/>
      <c r="HM12" s="295"/>
      <c r="HN12" s="295"/>
      <c r="HO12" s="295"/>
      <c r="HP12" s="295"/>
      <c r="HQ12" s="295"/>
      <c r="HR12" s="295"/>
      <c r="HS12" s="295"/>
      <c r="HT12" s="295"/>
      <c r="HU12" s="295"/>
      <c r="HV12" s="295"/>
      <c r="HW12" s="295"/>
      <c r="HX12" s="295"/>
      <c r="HY12" s="295"/>
      <c r="HZ12" s="295"/>
      <c r="IA12" s="295"/>
      <c r="IB12" s="295"/>
      <c r="IC12" s="295"/>
      <c r="ID12" s="295"/>
      <c r="IE12" s="295"/>
      <c r="IF12" s="295"/>
      <c r="IG12" s="295"/>
      <c r="IH12" s="295"/>
      <c r="II12" s="295"/>
      <c r="IJ12" s="295"/>
      <c r="IK12" s="295"/>
      <c r="IL12" s="295"/>
      <c r="IM12" s="207"/>
    </row>
    <row r="13" spans="1:247">
      <c r="A13" s="200">
        <v>4</v>
      </c>
      <c r="B13" s="200"/>
      <c r="C13" s="296"/>
      <c r="D13" s="207"/>
      <c r="E13" s="207"/>
      <c r="F13" s="207"/>
      <c r="G13" s="295">
        <f t="shared" ref="G13:G18" si="1">N12</f>
        <v>7</v>
      </c>
      <c r="H13" s="295"/>
      <c r="I13" s="295"/>
      <c r="J13" s="295"/>
      <c r="K13" s="295"/>
      <c r="L13" s="295"/>
      <c r="M13" s="295"/>
      <c r="N13" s="206">
        <f t="shared" si="0"/>
        <v>7</v>
      </c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  <c r="AD13" s="295"/>
      <c r="AE13" s="295"/>
      <c r="AF13" s="295"/>
      <c r="AG13" s="295"/>
      <c r="AH13" s="295"/>
      <c r="AI13" s="295"/>
      <c r="AJ13" s="295"/>
      <c r="AK13" s="295"/>
      <c r="AL13" s="295"/>
      <c r="AM13" s="295"/>
      <c r="AN13" s="295"/>
      <c r="AO13" s="295"/>
      <c r="AP13" s="295"/>
      <c r="AQ13" s="295"/>
      <c r="AR13" s="295"/>
      <c r="AS13" s="295"/>
      <c r="AT13" s="295"/>
      <c r="AU13" s="295"/>
      <c r="AV13" s="295"/>
      <c r="AW13" s="295"/>
      <c r="AX13" s="295"/>
      <c r="AY13" s="295"/>
      <c r="AZ13" s="295"/>
      <c r="BA13" s="295"/>
      <c r="BB13" s="295"/>
      <c r="BC13" s="295"/>
      <c r="BD13" s="295"/>
      <c r="BE13" s="295"/>
      <c r="BF13" s="295"/>
      <c r="BG13" s="295"/>
      <c r="BH13" s="295"/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5"/>
      <c r="BT13" s="295"/>
      <c r="BU13" s="295"/>
      <c r="BV13" s="295"/>
      <c r="BW13" s="295"/>
      <c r="BX13" s="295"/>
      <c r="BY13" s="295"/>
      <c r="BZ13" s="295"/>
      <c r="CA13" s="295"/>
      <c r="CB13" s="295"/>
      <c r="CC13" s="295"/>
      <c r="CD13" s="295"/>
      <c r="CE13" s="295"/>
      <c r="CF13" s="295"/>
      <c r="CG13" s="295"/>
      <c r="CH13" s="295"/>
      <c r="CI13" s="295"/>
      <c r="CJ13" s="295"/>
      <c r="CK13" s="295"/>
      <c r="CL13" s="295"/>
      <c r="CM13" s="295"/>
      <c r="CN13" s="295"/>
      <c r="CO13" s="295"/>
      <c r="CP13" s="295"/>
      <c r="CQ13" s="295"/>
      <c r="CR13" s="295"/>
      <c r="CS13" s="295"/>
      <c r="CT13" s="295"/>
      <c r="CU13" s="295"/>
      <c r="CV13" s="295"/>
      <c r="CW13" s="295"/>
      <c r="CX13" s="295"/>
      <c r="CY13" s="295"/>
      <c r="CZ13" s="295"/>
      <c r="DA13" s="295"/>
      <c r="DB13" s="295"/>
      <c r="DC13" s="295"/>
      <c r="DD13" s="295"/>
      <c r="DE13" s="295"/>
      <c r="DF13" s="295"/>
      <c r="DG13" s="295"/>
      <c r="DH13" s="295"/>
      <c r="DI13" s="295"/>
      <c r="DJ13" s="295"/>
      <c r="DK13" s="295"/>
      <c r="DL13" s="295"/>
      <c r="DM13" s="295"/>
      <c r="DN13" s="295"/>
      <c r="DO13" s="295"/>
      <c r="DP13" s="295"/>
      <c r="DQ13" s="295"/>
      <c r="DR13" s="295"/>
      <c r="DS13" s="295"/>
      <c r="DT13" s="295"/>
      <c r="DU13" s="295"/>
      <c r="DV13" s="295"/>
      <c r="DW13" s="295"/>
      <c r="DX13" s="295"/>
      <c r="DY13" s="295"/>
      <c r="DZ13" s="295"/>
      <c r="EA13" s="295"/>
      <c r="EB13" s="295"/>
      <c r="EC13" s="295"/>
      <c r="ED13" s="295"/>
      <c r="EE13" s="295"/>
      <c r="EF13" s="295"/>
      <c r="EG13" s="295"/>
      <c r="EH13" s="295"/>
      <c r="EI13" s="295"/>
      <c r="EJ13" s="295"/>
      <c r="EK13" s="295"/>
      <c r="EL13" s="295"/>
      <c r="EM13" s="295"/>
      <c r="EN13" s="295"/>
      <c r="EO13" s="295"/>
      <c r="EP13" s="295"/>
      <c r="EQ13" s="295"/>
      <c r="ER13" s="295"/>
      <c r="ES13" s="295"/>
      <c r="ET13" s="295"/>
      <c r="EU13" s="295"/>
      <c r="EV13" s="295"/>
      <c r="EW13" s="295"/>
      <c r="EX13" s="295"/>
      <c r="EY13" s="295"/>
      <c r="EZ13" s="295"/>
      <c r="FA13" s="295"/>
      <c r="FB13" s="295"/>
      <c r="FC13" s="295"/>
      <c r="FD13" s="295"/>
      <c r="FE13" s="295"/>
      <c r="FF13" s="295"/>
      <c r="FG13" s="295"/>
      <c r="FH13" s="295"/>
      <c r="FI13" s="295"/>
      <c r="FJ13" s="295"/>
      <c r="FK13" s="295"/>
      <c r="FL13" s="295"/>
      <c r="FM13" s="295"/>
      <c r="FN13" s="295"/>
      <c r="FO13" s="295"/>
      <c r="FP13" s="295"/>
      <c r="FQ13" s="295"/>
      <c r="FR13" s="295"/>
      <c r="FS13" s="295"/>
      <c r="FT13" s="295"/>
      <c r="FU13" s="295"/>
      <c r="FV13" s="295"/>
      <c r="FW13" s="295"/>
      <c r="FX13" s="295"/>
      <c r="FY13" s="295"/>
      <c r="FZ13" s="295"/>
      <c r="GA13" s="295"/>
      <c r="GB13" s="295"/>
      <c r="GC13" s="295"/>
      <c r="GD13" s="295"/>
      <c r="GE13" s="295"/>
      <c r="GF13" s="295"/>
      <c r="GG13" s="295"/>
      <c r="GH13" s="295"/>
      <c r="GI13" s="295"/>
      <c r="GJ13" s="295"/>
      <c r="GK13" s="295"/>
      <c r="GL13" s="295"/>
      <c r="GM13" s="295"/>
      <c r="GN13" s="295"/>
      <c r="GO13" s="295"/>
      <c r="GP13" s="295"/>
      <c r="GQ13" s="295"/>
      <c r="GR13" s="295"/>
      <c r="GS13" s="295"/>
      <c r="GT13" s="295"/>
      <c r="GU13" s="295"/>
      <c r="GV13" s="295"/>
      <c r="GW13" s="295"/>
      <c r="GX13" s="295"/>
      <c r="GY13" s="295"/>
      <c r="GZ13" s="295"/>
      <c r="HA13" s="295"/>
      <c r="HB13" s="295"/>
      <c r="HC13" s="295"/>
      <c r="HD13" s="295"/>
      <c r="HE13" s="295"/>
      <c r="HF13" s="295"/>
      <c r="HG13" s="295"/>
      <c r="HH13" s="295"/>
      <c r="HI13" s="295"/>
      <c r="HJ13" s="295"/>
      <c r="HK13" s="295"/>
      <c r="HL13" s="295"/>
      <c r="HM13" s="295"/>
      <c r="HN13" s="295"/>
      <c r="HO13" s="295"/>
      <c r="HP13" s="295"/>
      <c r="HQ13" s="295"/>
      <c r="HR13" s="295"/>
      <c r="HS13" s="295"/>
      <c r="HT13" s="295"/>
      <c r="HU13" s="295"/>
      <c r="HV13" s="295"/>
      <c r="HW13" s="295"/>
      <c r="HX13" s="295"/>
      <c r="HY13" s="295"/>
      <c r="HZ13" s="295"/>
      <c r="IA13" s="295"/>
      <c r="IB13" s="295"/>
      <c r="IC13" s="295"/>
      <c r="ID13" s="295"/>
      <c r="IE13" s="295"/>
      <c r="IF13" s="295"/>
      <c r="IG13" s="295"/>
      <c r="IH13" s="295"/>
      <c r="II13" s="295"/>
      <c r="IJ13" s="295"/>
      <c r="IK13" s="295"/>
      <c r="IL13" s="295"/>
      <c r="IM13" s="207"/>
    </row>
    <row r="14" spans="1:247">
      <c r="A14" s="200">
        <v>5</v>
      </c>
      <c r="B14" s="200"/>
      <c r="C14" s="208"/>
      <c r="D14" s="206"/>
      <c r="E14" s="206"/>
      <c r="F14" s="208"/>
      <c r="G14" s="295">
        <f t="shared" si="1"/>
        <v>7</v>
      </c>
      <c r="H14" s="295"/>
      <c r="I14" s="293"/>
      <c r="J14" s="293"/>
      <c r="K14" s="293"/>
      <c r="L14" s="293"/>
      <c r="M14" s="293"/>
      <c r="N14" s="206">
        <f t="shared" si="0"/>
        <v>7</v>
      </c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  <c r="AE14" s="293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293"/>
      <c r="AZ14" s="293"/>
      <c r="BA14" s="293"/>
      <c r="BB14" s="293"/>
      <c r="BC14" s="293"/>
      <c r="BD14" s="293"/>
      <c r="BE14" s="293"/>
      <c r="BF14" s="293"/>
      <c r="BG14" s="293"/>
      <c r="BH14" s="293"/>
      <c r="BI14" s="293"/>
      <c r="BJ14" s="293"/>
      <c r="BK14" s="293"/>
      <c r="BL14" s="293"/>
      <c r="BM14" s="293"/>
      <c r="BN14" s="293"/>
      <c r="BO14" s="293"/>
      <c r="BP14" s="293"/>
      <c r="BQ14" s="293"/>
      <c r="BR14" s="293"/>
      <c r="BS14" s="293"/>
      <c r="BT14" s="293"/>
      <c r="BU14" s="293"/>
      <c r="BV14" s="293"/>
      <c r="BW14" s="293"/>
      <c r="BX14" s="293"/>
      <c r="BY14" s="293"/>
      <c r="BZ14" s="293"/>
      <c r="CA14" s="293"/>
      <c r="CB14" s="293"/>
      <c r="CC14" s="293"/>
      <c r="CD14" s="293"/>
      <c r="CE14" s="293"/>
      <c r="CF14" s="293"/>
      <c r="CG14" s="293"/>
      <c r="CH14" s="293"/>
      <c r="CI14" s="293"/>
      <c r="CJ14" s="293"/>
      <c r="CK14" s="293"/>
      <c r="CL14" s="293"/>
      <c r="CM14" s="293"/>
      <c r="CN14" s="293"/>
      <c r="CO14" s="293"/>
      <c r="CP14" s="293"/>
      <c r="CQ14" s="293"/>
      <c r="CR14" s="293"/>
      <c r="CS14" s="293"/>
      <c r="CT14" s="293"/>
      <c r="CU14" s="293"/>
      <c r="CV14" s="293"/>
      <c r="CW14" s="293"/>
      <c r="CX14" s="293"/>
      <c r="CY14" s="293"/>
      <c r="CZ14" s="293"/>
      <c r="DA14" s="293"/>
      <c r="DB14" s="293"/>
      <c r="DC14" s="293"/>
      <c r="DD14" s="293"/>
      <c r="DE14" s="293"/>
      <c r="DF14" s="293"/>
      <c r="DG14" s="293"/>
      <c r="DH14" s="293"/>
      <c r="DI14" s="293"/>
      <c r="DJ14" s="293"/>
      <c r="DK14" s="293"/>
      <c r="DL14" s="293"/>
      <c r="DM14" s="293"/>
      <c r="DN14" s="293"/>
      <c r="DO14" s="293"/>
      <c r="DP14" s="293"/>
      <c r="DQ14" s="293"/>
      <c r="DR14" s="293"/>
      <c r="DS14" s="293"/>
      <c r="DT14" s="293"/>
      <c r="DU14" s="293"/>
      <c r="DV14" s="293"/>
      <c r="DW14" s="293"/>
      <c r="DX14" s="293"/>
      <c r="DY14" s="293"/>
      <c r="DZ14" s="293"/>
      <c r="EA14" s="293"/>
      <c r="EB14" s="293"/>
      <c r="EC14" s="293"/>
      <c r="ED14" s="293"/>
      <c r="EE14" s="293"/>
      <c r="EF14" s="293"/>
      <c r="EG14" s="293"/>
      <c r="EH14" s="293"/>
      <c r="EI14" s="293"/>
      <c r="EJ14" s="293"/>
      <c r="EK14" s="293"/>
      <c r="EL14" s="293"/>
      <c r="EM14" s="293"/>
      <c r="EN14" s="293"/>
      <c r="EO14" s="293"/>
      <c r="EP14" s="293"/>
      <c r="EQ14" s="293"/>
      <c r="ER14" s="293"/>
      <c r="ES14" s="293"/>
      <c r="ET14" s="293"/>
      <c r="EU14" s="293"/>
      <c r="EV14" s="293"/>
      <c r="EW14" s="293"/>
      <c r="EX14" s="293"/>
      <c r="EY14" s="293"/>
      <c r="EZ14" s="293"/>
      <c r="FA14" s="293"/>
      <c r="FB14" s="293"/>
      <c r="FC14" s="293"/>
      <c r="FD14" s="293"/>
      <c r="FE14" s="293"/>
      <c r="FF14" s="293"/>
      <c r="FG14" s="293"/>
      <c r="FH14" s="293"/>
      <c r="FI14" s="293"/>
      <c r="FJ14" s="293"/>
      <c r="FK14" s="293"/>
      <c r="FL14" s="293"/>
      <c r="FM14" s="293"/>
      <c r="FN14" s="293"/>
      <c r="FO14" s="293"/>
      <c r="FP14" s="293"/>
      <c r="FQ14" s="293"/>
      <c r="FR14" s="293"/>
      <c r="FS14" s="293"/>
      <c r="FT14" s="293"/>
      <c r="FU14" s="293"/>
      <c r="FV14" s="293"/>
      <c r="FW14" s="293"/>
      <c r="FX14" s="293"/>
      <c r="FY14" s="293"/>
      <c r="FZ14" s="293"/>
      <c r="GA14" s="293"/>
      <c r="GB14" s="293"/>
      <c r="GC14" s="293"/>
      <c r="GD14" s="293"/>
      <c r="GE14" s="293"/>
      <c r="GF14" s="293"/>
      <c r="GG14" s="293"/>
      <c r="GH14" s="293"/>
      <c r="GI14" s="293"/>
      <c r="GJ14" s="293"/>
      <c r="GK14" s="293"/>
      <c r="GL14" s="293"/>
      <c r="GM14" s="293"/>
      <c r="GN14" s="293"/>
      <c r="GO14" s="293"/>
      <c r="GP14" s="293"/>
      <c r="GQ14" s="293"/>
      <c r="GR14" s="293"/>
      <c r="GS14" s="293"/>
      <c r="GT14" s="293"/>
      <c r="GU14" s="293"/>
      <c r="GV14" s="293"/>
      <c r="GW14" s="293"/>
      <c r="GX14" s="293"/>
      <c r="GY14" s="293"/>
      <c r="GZ14" s="293"/>
      <c r="HA14" s="293"/>
      <c r="HB14" s="293"/>
      <c r="HC14" s="293"/>
      <c r="HD14" s="293"/>
      <c r="HE14" s="293"/>
      <c r="HF14" s="293"/>
      <c r="HG14" s="293"/>
      <c r="HH14" s="293"/>
      <c r="HI14" s="293"/>
      <c r="HJ14" s="293"/>
      <c r="HK14" s="293"/>
      <c r="HL14" s="293"/>
      <c r="HM14" s="293"/>
      <c r="HN14" s="293"/>
      <c r="HO14" s="293"/>
      <c r="HP14" s="293"/>
      <c r="HQ14" s="293"/>
      <c r="HR14" s="293"/>
      <c r="HS14" s="293"/>
      <c r="HT14" s="293"/>
      <c r="HU14" s="293"/>
      <c r="HV14" s="293"/>
      <c r="HW14" s="293"/>
      <c r="HX14" s="293"/>
      <c r="HY14" s="293"/>
      <c r="HZ14" s="293"/>
      <c r="IA14" s="293"/>
      <c r="IB14" s="293"/>
      <c r="IC14" s="293"/>
      <c r="ID14" s="293"/>
      <c r="IE14" s="293"/>
      <c r="IF14" s="293"/>
      <c r="IG14" s="293"/>
      <c r="IH14" s="293"/>
      <c r="II14" s="293"/>
      <c r="IJ14" s="293"/>
      <c r="IK14" s="293"/>
      <c r="IL14" s="293"/>
      <c r="IM14" s="207"/>
    </row>
    <row r="15" spans="1:247">
      <c r="A15" s="200">
        <v>6</v>
      </c>
      <c r="B15" s="200"/>
      <c r="C15" s="208"/>
      <c r="D15" s="206"/>
      <c r="E15" s="206"/>
      <c r="F15" s="294"/>
      <c r="G15" s="295">
        <f t="shared" si="1"/>
        <v>7</v>
      </c>
      <c r="H15" s="295"/>
      <c r="I15" s="293"/>
      <c r="J15" s="293"/>
      <c r="K15" s="293"/>
      <c r="L15" s="293"/>
      <c r="M15" s="293"/>
      <c r="N15" s="206">
        <f t="shared" si="0"/>
        <v>7</v>
      </c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293"/>
      <c r="AH15" s="293"/>
      <c r="AI15" s="293"/>
      <c r="AJ15" s="293"/>
      <c r="AK15" s="293"/>
      <c r="AL15" s="293"/>
      <c r="AM15" s="293"/>
      <c r="AN15" s="293"/>
      <c r="AO15" s="293"/>
      <c r="AP15" s="293"/>
      <c r="AQ15" s="293"/>
      <c r="AR15" s="293"/>
      <c r="AS15" s="293"/>
      <c r="AT15" s="293"/>
      <c r="AU15" s="293"/>
      <c r="AV15" s="293"/>
      <c r="AW15" s="293"/>
      <c r="AX15" s="293"/>
      <c r="AY15" s="293"/>
      <c r="AZ15" s="293"/>
      <c r="BA15" s="293"/>
      <c r="BB15" s="293"/>
      <c r="BC15" s="293"/>
      <c r="BD15" s="293"/>
      <c r="BE15" s="293"/>
      <c r="BF15" s="293"/>
      <c r="BG15" s="293"/>
      <c r="BH15" s="293"/>
      <c r="BI15" s="293"/>
      <c r="BJ15" s="293"/>
      <c r="BK15" s="293"/>
      <c r="BL15" s="293"/>
      <c r="BM15" s="293"/>
      <c r="BN15" s="293"/>
      <c r="BO15" s="293"/>
      <c r="BP15" s="293"/>
      <c r="BQ15" s="293"/>
      <c r="BR15" s="293"/>
      <c r="BS15" s="293"/>
      <c r="BT15" s="293"/>
      <c r="BU15" s="293"/>
      <c r="BV15" s="293"/>
      <c r="BW15" s="293"/>
      <c r="BX15" s="293"/>
      <c r="BY15" s="293"/>
      <c r="BZ15" s="293"/>
      <c r="CA15" s="293"/>
      <c r="CB15" s="293"/>
      <c r="CC15" s="293"/>
      <c r="CD15" s="293"/>
      <c r="CE15" s="293"/>
      <c r="CF15" s="293"/>
      <c r="CG15" s="293"/>
      <c r="CH15" s="293"/>
      <c r="CI15" s="293"/>
      <c r="CJ15" s="293"/>
      <c r="CK15" s="293"/>
      <c r="CL15" s="293"/>
      <c r="CM15" s="293"/>
      <c r="CN15" s="293"/>
      <c r="CO15" s="293"/>
      <c r="CP15" s="293"/>
      <c r="CQ15" s="293"/>
      <c r="CR15" s="293"/>
      <c r="CS15" s="293"/>
      <c r="CT15" s="293"/>
      <c r="CU15" s="293"/>
      <c r="CV15" s="293"/>
      <c r="CW15" s="293"/>
      <c r="CX15" s="293"/>
      <c r="CY15" s="293"/>
      <c r="CZ15" s="293"/>
      <c r="DA15" s="293"/>
      <c r="DB15" s="293"/>
      <c r="DC15" s="293"/>
      <c r="DD15" s="293"/>
      <c r="DE15" s="293"/>
      <c r="DF15" s="293"/>
      <c r="DG15" s="293"/>
      <c r="DH15" s="293"/>
      <c r="DI15" s="293"/>
      <c r="DJ15" s="293"/>
      <c r="DK15" s="293"/>
      <c r="DL15" s="293"/>
      <c r="DM15" s="293"/>
      <c r="DN15" s="293"/>
      <c r="DO15" s="293"/>
      <c r="DP15" s="293"/>
      <c r="DQ15" s="293"/>
      <c r="DR15" s="293"/>
      <c r="DS15" s="293"/>
      <c r="DT15" s="293"/>
      <c r="DU15" s="293"/>
      <c r="DV15" s="293"/>
      <c r="DW15" s="293"/>
      <c r="DX15" s="293"/>
      <c r="DY15" s="293"/>
      <c r="DZ15" s="293"/>
      <c r="EA15" s="293"/>
      <c r="EB15" s="293"/>
      <c r="EC15" s="293"/>
      <c r="ED15" s="293"/>
      <c r="EE15" s="293"/>
      <c r="EF15" s="293"/>
      <c r="EG15" s="293"/>
      <c r="EH15" s="293"/>
      <c r="EI15" s="293"/>
      <c r="EJ15" s="293"/>
      <c r="EK15" s="293"/>
      <c r="EL15" s="293"/>
      <c r="EM15" s="293"/>
      <c r="EN15" s="293"/>
      <c r="EO15" s="293"/>
      <c r="EP15" s="293"/>
      <c r="EQ15" s="293"/>
      <c r="ER15" s="293"/>
      <c r="ES15" s="293"/>
      <c r="ET15" s="293"/>
      <c r="EU15" s="293"/>
      <c r="EV15" s="293"/>
      <c r="EW15" s="293"/>
      <c r="EX15" s="293"/>
      <c r="EY15" s="293"/>
      <c r="EZ15" s="293"/>
      <c r="FA15" s="293"/>
      <c r="FB15" s="293"/>
      <c r="FC15" s="293"/>
      <c r="FD15" s="293"/>
      <c r="FE15" s="293"/>
      <c r="FF15" s="293"/>
      <c r="FG15" s="293"/>
      <c r="FH15" s="293"/>
      <c r="FI15" s="293"/>
      <c r="FJ15" s="293"/>
      <c r="FK15" s="293"/>
      <c r="FL15" s="293"/>
      <c r="FM15" s="293"/>
      <c r="FN15" s="293"/>
      <c r="FO15" s="293"/>
      <c r="FP15" s="293"/>
      <c r="FQ15" s="293"/>
      <c r="FR15" s="293"/>
      <c r="FS15" s="293"/>
      <c r="FT15" s="293"/>
      <c r="FU15" s="293"/>
      <c r="FV15" s="293"/>
      <c r="FW15" s="293"/>
      <c r="FX15" s="293"/>
      <c r="FY15" s="293"/>
      <c r="FZ15" s="293"/>
      <c r="GA15" s="293"/>
      <c r="GB15" s="293"/>
      <c r="GC15" s="293"/>
      <c r="GD15" s="293"/>
      <c r="GE15" s="293"/>
      <c r="GF15" s="293"/>
      <c r="GG15" s="293"/>
      <c r="GH15" s="293"/>
      <c r="GI15" s="293"/>
      <c r="GJ15" s="293"/>
      <c r="GK15" s="293"/>
      <c r="GL15" s="293"/>
      <c r="GM15" s="293"/>
      <c r="GN15" s="293"/>
      <c r="GO15" s="293"/>
      <c r="GP15" s="293"/>
      <c r="GQ15" s="293"/>
      <c r="GR15" s="293"/>
      <c r="GS15" s="293"/>
      <c r="GT15" s="293"/>
      <c r="GU15" s="293"/>
      <c r="GV15" s="293"/>
      <c r="GW15" s="293"/>
      <c r="GX15" s="293"/>
      <c r="GY15" s="293"/>
      <c r="GZ15" s="293"/>
      <c r="HA15" s="293"/>
      <c r="HB15" s="293"/>
      <c r="HC15" s="293"/>
      <c r="HD15" s="293"/>
      <c r="HE15" s="293"/>
      <c r="HF15" s="293"/>
      <c r="HG15" s="293"/>
      <c r="HH15" s="293"/>
      <c r="HI15" s="293"/>
      <c r="HJ15" s="293"/>
      <c r="HK15" s="293"/>
      <c r="HL15" s="293"/>
      <c r="HM15" s="293"/>
      <c r="HN15" s="293"/>
      <c r="HO15" s="293"/>
      <c r="HP15" s="293"/>
      <c r="HQ15" s="293"/>
      <c r="HR15" s="293"/>
      <c r="HS15" s="293"/>
      <c r="HT15" s="293"/>
      <c r="HU15" s="293"/>
      <c r="HV15" s="293"/>
      <c r="HW15" s="293"/>
      <c r="HX15" s="293"/>
      <c r="HY15" s="293"/>
      <c r="HZ15" s="293"/>
      <c r="IA15" s="293"/>
      <c r="IB15" s="293"/>
      <c r="IC15" s="293"/>
      <c r="ID15" s="293"/>
      <c r="IE15" s="293"/>
      <c r="IF15" s="293"/>
      <c r="IG15" s="293"/>
      <c r="IH15" s="293"/>
      <c r="II15" s="293"/>
      <c r="IJ15" s="293"/>
      <c r="IK15" s="293"/>
      <c r="IL15" s="293"/>
      <c r="IM15" s="207"/>
    </row>
    <row r="16" spans="1:247">
      <c r="A16" s="200">
        <v>7</v>
      </c>
      <c r="B16" s="200"/>
      <c r="C16" s="208"/>
      <c r="D16" s="207"/>
      <c r="E16" s="207"/>
      <c r="F16" s="294"/>
      <c r="G16" s="295">
        <f t="shared" si="1"/>
        <v>7</v>
      </c>
      <c r="H16" s="295"/>
      <c r="I16" s="293"/>
      <c r="J16" s="293"/>
      <c r="K16" s="293"/>
      <c r="L16" s="293"/>
      <c r="M16" s="293"/>
      <c r="N16" s="206">
        <f t="shared" si="0"/>
        <v>7</v>
      </c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293"/>
      <c r="AZ16" s="293"/>
      <c r="BA16" s="293"/>
      <c r="BB16" s="293"/>
      <c r="BC16" s="293"/>
      <c r="BD16" s="293"/>
      <c r="BE16" s="293"/>
      <c r="BF16" s="293"/>
      <c r="BG16" s="293"/>
      <c r="BH16" s="293"/>
      <c r="BI16" s="293"/>
      <c r="BJ16" s="293"/>
      <c r="BK16" s="293"/>
      <c r="BL16" s="293"/>
      <c r="BM16" s="293"/>
      <c r="BN16" s="293"/>
      <c r="BO16" s="293"/>
      <c r="BP16" s="293"/>
      <c r="BQ16" s="293"/>
      <c r="BR16" s="293"/>
      <c r="BS16" s="293"/>
      <c r="BT16" s="293"/>
      <c r="BU16" s="293"/>
      <c r="BV16" s="293"/>
      <c r="BW16" s="293"/>
      <c r="BX16" s="293"/>
      <c r="BY16" s="293"/>
      <c r="BZ16" s="293"/>
      <c r="CA16" s="293"/>
      <c r="CB16" s="293"/>
      <c r="CC16" s="293"/>
      <c r="CD16" s="293"/>
      <c r="CE16" s="293"/>
      <c r="CF16" s="293"/>
      <c r="CG16" s="293"/>
      <c r="CH16" s="293"/>
      <c r="CI16" s="293"/>
      <c r="CJ16" s="293"/>
      <c r="CK16" s="293"/>
      <c r="CL16" s="293"/>
      <c r="CM16" s="293"/>
      <c r="CN16" s="293"/>
      <c r="CO16" s="293"/>
      <c r="CP16" s="293"/>
      <c r="CQ16" s="293"/>
      <c r="CR16" s="293"/>
      <c r="CS16" s="293"/>
      <c r="CT16" s="293"/>
      <c r="CU16" s="293"/>
      <c r="CV16" s="293"/>
      <c r="CW16" s="293"/>
      <c r="CX16" s="293"/>
      <c r="CY16" s="293"/>
      <c r="CZ16" s="293"/>
      <c r="DA16" s="293"/>
      <c r="DB16" s="293"/>
      <c r="DC16" s="293"/>
      <c r="DD16" s="293"/>
      <c r="DE16" s="293"/>
      <c r="DF16" s="293"/>
      <c r="DG16" s="293"/>
      <c r="DH16" s="293"/>
      <c r="DI16" s="293"/>
      <c r="DJ16" s="293"/>
      <c r="DK16" s="293"/>
      <c r="DL16" s="293"/>
      <c r="DM16" s="293"/>
      <c r="DN16" s="293"/>
      <c r="DO16" s="293"/>
      <c r="DP16" s="293"/>
      <c r="DQ16" s="293"/>
      <c r="DR16" s="293"/>
      <c r="DS16" s="293"/>
      <c r="DT16" s="293"/>
      <c r="DU16" s="293"/>
      <c r="DV16" s="293"/>
      <c r="DW16" s="293"/>
      <c r="DX16" s="293"/>
      <c r="DY16" s="293"/>
      <c r="DZ16" s="293"/>
      <c r="EA16" s="293"/>
      <c r="EB16" s="293"/>
      <c r="EC16" s="293"/>
      <c r="ED16" s="293"/>
      <c r="EE16" s="293"/>
      <c r="EF16" s="293"/>
      <c r="EG16" s="293"/>
      <c r="EH16" s="293"/>
      <c r="EI16" s="293"/>
      <c r="EJ16" s="293"/>
      <c r="EK16" s="293"/>
      <c r="EL16" s="293"/>
      <c r="EM16" s="293"/>
      <c r="EN16" s="293"/>
      <c r="EO16" s="293"/>
      <c r="EP16" s="293"/>
      <c r="EQ16" s="293"/>
      <c r="ER16" s="293"/>
      <c r="ES16" s="293"/>
      <c r="ET16" s="293"/>
      <c r="EU16" s="293"/>
      <c r="EV16" s="293"/>
      <c r="EW16" s="293"/>
      <c r="EX16" s="293"/>
      <c r="EY16" s="293"/>
      <c r="EZ16" s="293"/>
      <c r="FA16" s="293"/>
      <c r="FB16" s="293"/>
      <c r="FC16" s="293"/>
      <c r="FD16" s="293"/>
      <c r="FE16" s="293"/>
      <c r="FF16" s="293"/>
      <c r="FG16" s="293"/>
      <c r="FH16" s="293"/>
      <c r="FI16" s="293"/>
      <c r="FJ16" s="293"/>
      <c r="FK16" s="293"/>
      <c r="FL16" s="293"/>
      <c r="FM16" s="293"/>
      <c r="FN16" s="293"/>
      <c r="FO16" s="293"/>
      <c r="FP16" s="293"/>
      <c r="FQ16" s="293"/>
      <c r="FR16" s="293"/>
      <c r="FS16" s="293"/>
      <c r="FT16" s="293"/>
      <c r="FU16" s="293"/>
      <c r="FV16" s="293"/>
      <c r="FW16" s="293"/>
      <c r="FX16" s="293"/>
      <c r="FY16" s="293"/>
      <c r="FZ16" s="293"/>
      <c r="GA16" s="293"/>
      <c r="GB16" s="293"/>
      <c r="GC16" s="293"/>
      <c r="GD16" s="293"/>
      <c r="GE16" s="293"/>
      <c r="GF16" s="293"/>
      <c r="GG16" s="293"/>
      <c r="GH16" s="293"/>
      <c r="GI16" s="293"/>
      <c r="GJ16" s="293"/>
      <c r="GK16" s="293"/>
      <c r="GL16" s="293"/>
      <c r="GM16" s="293"/>
      <c r="GN16" s="293"/>
      <c r="GO16" s="293"/>
      <c r="GP16" s="293"/>
      <c r="GQ16" s="293"/>
      <c r="GR16" s="293"/>
      <c r="GS16" s="293"/>
      <c r="GT16" s="293"/>
      <c r="GU16" s="293"/>
      <c r="GV16" s="293"/>
      <c r="GW16" s="293"/>
      <c r="GX16" s="293"/>
      <c r="GY16" s="293"/>
      <c r="GZ16" s="293"/>
      <c r="HA16" s="293"/>
      <c r="HB16" s="293"/>
      <c r="HC16" s="293"/>
      <c r="HD16" s="293"/>
      <c r="HE16" s="293"/>
      <c r="HF16" s="293"/>
      <c r="HG16" s="293"/>
      <c r="HH16" s="293"/>
      <c r="HI16" s="293"/>
      <c r="HJ16" s="293"/>
      <c r="HK16" s="293"/>
      <c r="HL16" s="293"/>
      <c r="HM16" s="293"/>
      <c r="HN16" s="293"/>
      <c r="HO16" s="293"/>
      <c r="HP16" s="293"/>
      <c r="HQ16" s="293"/>
      <c r="HR16" s="293"/>
      <c r="HS16" s="293"/>
      <c r="HT16" s="293"/>
      <c r="HU16" s="293"/>
      <c r="HV16" s="293"/>
      <c r="HW16" s="293"/>
      <c r="HX16" s="293"/>
      <c r="HY16" s="293"/>
      <c r="HZ16" s="293"/>
      <c r="IA16" s="293"/>
      <c r="IB16" s="293"/>
      <c r="IC16" s="293"/>
      <c r="ID16" s="293"/>
      <c r="IE16" s="293"/>
      <c r="IF16" s="293"/>
      <c r="IG16" s="293"/>
      <c r="IH16" s="293"/>
      <c r="II16" s="293"/>
      <c r="IJ16" s="293"/>
      <c r="IK16" s="293"/>
      <c r="IL16" s="293"/>
      <c r="IM16" s="207"/>
    </row>
    <row r="17" spans="1:247">
      <c r="A17" s="200">
        <v>8</v>
      </c>
      <c r="B17" s="200"/>
      <c r="C17" s="208"/>
      <c r="D17" s="207"/>
      <c r="E17" s="207"/>
      <c r="F17" s="208"/>
      <c r="G17" s="295">
        <f t="shared" si="1"/>
        <v>7</v>
      </c>
      <c r="H17" s="295"/>
      <c r="I17" s="293"/>
      <c r="J17" s="293"/>
      <c r="K17" s="293"/>
      <c r="L17" s="293"/>
      <c r="M17" s="293"/>
      <c r="N17" s="206">
        <f t="shared" si="0"/>
        <v>7</v>
      </c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  <c r="AM17" s="293"/>
      <c r="AN17" s="293"/>
      <c r="AO17" s="293"/>
      <c r="AP17" s="293"/>
      <c r="AQ17" s="293"/>
      <c r="AR17" s="293"/>
      <c r="AS17" s="293"/>
      <c r="AT17" s="293"/>
      <c r="AU17" s="293"/>
      <c r="AV17" s="293"/>
      <c r="AW17" s="293"/>
      <c r="AX17" s="293"/>
      <c r="AY17" s="293"/>
      <c r="AZ17" s="293"/>
      <c r="BA17" s="293"/>
      <c r="BB17" s="293"/>
      <c r="BC17" s="293"/>
      <c r="BD17" s="293"/>
      <c r="BE17" s="293"/>
      <c r="BF17" s="293"/>
      <c r="BG17" s="293"/>
      <c r="BH17" s="293"/>
      <c r="BI17" s="293"/>
      <c r="BJ17" s="293"/>
      <c r="BK17" s="293"/>
      <c r="BL17" s="293"/>
      <c r="BM17" s="293"/>
      <c r="BN17" s="293"/>
      <c r="BO17" s="293"/>
      <c r="BP17" s="293"/>
      <c r="BQ17" s="293"/>
      <c r="BR17" s="293"/>
      <c r="BS17" s="293"/>
      <c r="BT17" s="293"/>
      <c r="BU17" s="293"/>
      <c r="BV17" s="293"/>
      <c r="BW17" s="293"/>
      <c r="BX17" s="293"/>
      <c r="BY17" s="293"/>
      <c r="BZ17" s="293"/>
      <c r="CA17" s="293"/>
      <c r="CB17" s="293"/>
      <c r="CC17" s="293"/>
      <c r="CD17" s="293"/>
      <c r="CE17" s="293"/>
      <c r="CF17" s="293"/>
      <c r="CG17" s="293"/>
      <c r="CH17" s="293"/>
      <c r="CI17" s="293"/>
      <c r="CJ17" s="293"/>
      <c r="CK17" s="293"/>
      <c r="CL17" s="293"/>
      <c r="CM17" s="293"/>
      <c r="CN17" s="293"/>
      <c r="CO17" s="293"/>
      <c r="CP17" s="293"/>
      <c r="CQ17" s="293"/>
      <c r="CR17" s="293"/>
      <c r="CS17" s="293"/>
      <c r="CT17" s="293"/>
      <c r="CU17" s="293"/>
      <c r="CV17" s="293"/>
      <c r="CW17" s="293"/>
      <c r="CX17" s="293"/>
      <c r="CY17" s="293"/>
      <c r="CZ17" s="293"/>
      <c r="DA17" s="293"/>
      <c r="DB17" s="293"/>
      <c r="DC17" s="293"/>
      <c r="DD17" s="293"/>
      <c r="DE17" s="293"/>
      <c r="DF17" s="293"/>
      <c r="DG17" s="293"/>
      <c r="DH17" s="293"/>
      <c r="DI17" s="293"/>
      <c r="DJ17" s="293"/>
      <c r="DK17" s="293"/>
      <c r="DL17" s="293"/>
      <c r="DM17" s="293"/>
      <c r="DN17" s="293"/>
      <c r="DO17" s="293"/>
      <c r="DP17" s="293"/>
      <c r="DQ17" s="293"/>
      <c r="DR17" s="293"/>
      <c r="DS17" s="293"/>
      <c r="DT17" s="293"/>
      <c r="DU17" s="293"/>
      <c r="DV17" s="293"/>
      <c r="DW17" s="293"/>
      <c r="DX17" s="293"/>
      <c r="DY17" s="293"/>
      <c r="DZ17" s="293"/>
      <c r="EA17" s="293"/>
      <c r="EB17" s="293"/>
      <c r="EC17" s="293"/>
      <c r="ED17" s="293"/>
      <c r="EE17" s="293"/>
      <c r="EF17" s="293"/>
      <c r="EG17" s="293"/>
      <c r="EH17" s="293"/>
      <c r="EI17" s="293"/>
      <c r="EJ17" s="293"/>
      <c r="EK17" s="293"/>
      <c r="EL17" s="293"/>
      <c r="EM17" s="293"/>
      <c r="EN17" s="293"/>
      <c r="EO17" s="293"/>
      <c r="EP17" s="293"/>
      <c r="EQ17" s="293"/>
      <c r="ER17" s="293"/>
      <c r="ES17" s="293"/>
      <c r="ET17" s="293"/>
      <c r="EU17" s="293"/>
      <c r="EV17" s="293"/>
      <c r="EW17" s="293"/>
      <c r="EX17" s="293"/>
      <c r="EY17" s="293"/>
      <c r="EZ17" s="293"/>
      <c r="FA17" s="293"/>
      <c r="FB17" s="293"/>
      <c r="FC17" s="293"/>
      <c r="FD17" s="293"/>
      <c r="FE17" s="293"/>
      <c r="FF17" s="293"/>
      <c r="FG17" s="293"/>
      <c r="FH17" s="293"/>
      <c r="FI17" s="293"/>
      <c r="FJ17" s="293"/>
      <c r="FK17" s="293"/>
      <c r="FL17" s="293"/>
      <c r="FM17" s="293"/>
      <c r="FN17" s="293"/>
      <c r="FO17" s="293"/>
      <c r="FP17" s="293"/>
      <c r="FQ17" s="293"/>
      <c r="FR17" s="293"/>
      <c r="FS17" s="293"/>
      <c r="FT17" s="293"/>
      <c r="FU17" s="293"/>
      <c r="FV17" s="293"/>
      <c r="FW17" s="293"/>
      <c r="FX17" s="293"/>
      <c r="FY17" s="293"/>
      <c r="FZ17" s="293"/>
      <c r="GA17" s="293"/>
      <c r="GB17" s="293"/>
      <c r="GC17" s="293"/>
      <c r="GD17" s="293"/>
      <c r="GE17" s="293"/>
      <c r="GF17" s="293"/>
      <c r="GG17" s="293"/>
      <c r="GH17" s="293"/>
      <c r="GI17" s="293"/>
      <c r="GJ17" s="293"/>
      <c r="GK17" s="293"/>
      <c r="GL17" s="293"/>
      <c r="GM17" s="293"/>
      <c r="GN17" s="293"/>
      <c r="GO17" s="293"/>
      <c r="GP17" s="293"/>
      <c r="GQ17" s="293"/>
      <c r="GR17" s="293"/>
      <c r="GS17" s="293"/>
      <c r="GT17" s="293"/>
      <c r="GU17" s="293"/>
      <c r="GV17" s="293"/>
      <c r="GW17" s="293"/>
      <c r="GX17" s="293"/>
      <c r="GY17" s="293"/>
      <c r="GZ17" s="293"/>
      <c r="HA17" s="293"/>
      <c r="HB17" s="293"/>
      <c r="HC17" s="293"/>
      <c r="HD17" s="293"/>
      <c r="HE17" s="293"/>
      <c r="HF17" s="293"/>
      <c r="HG17" s="293"/>
      <c r="HH17" s="293"/>
      <c r="HI17" s="293"/>
      <c r="HJ17" s="293"/>
      <c r="HK17" s="293"/>
      <c r="HL17" s="293"/>
      <c r="HM17" s="293"/>
      <c r="HN17" s="293"/>
      <c r="HO17" s="293"/>
      <c r="HP17" s="293"/>
      <c r="HQ17" s="293"/>
      <c r="HR17" s="293"/>
      <c r="HS17" s="293"/>
      <c r="HT17" s="293"/>
      <c r="HU17" s="293"/>
      <c r="HV17" s="293"/>
      <c r="HW17" s="293"/>
      <c r="HX17" s="293"/>
      <c r="HY17" s="293"/>
      <c r="HZ17" s="293"/>
      <c r="IA17" s="293"/>
      <c r="IB17" s="293"/>
      <c r="IC17" s="293"/>
      <c r="ID17" s="293"/>
      <c r="IE17" s="293"/>
      <c r="IF17" s="293"/>
      <c r="IG17" s="293"/>
      <c r="IH17" s="293"/>
      <c r="II17" s="293"/>
      <c r="IJ17" s="293"/>
      <c r="IK17" s="293"/>
      <c r="IL17" s="293"/>
      <c r="IM17" s="207"/>
    </row>
    <row r="18" spans="1:247" s="89" customFormat="1">
      <c r="A18" s="201">
        <v>9</v>
      </c>
      <c r="B18" s="201"/>
      <c r="C18" s="71"/>
      <c r="D18" s="206"/>
      <c r="E18" s="206"/>
      <c r="F18" s="209"/>
      <c r="G18" s="295">
        <f t="shared" si="1"/>
        <v>7</v>
      </c>
      <c r="H18" s="295"/>
      <c r="I18" s="207"/>
      <c r="J18" s="207"/>
      <c r="K18" s="207"/>
      <c r="L18" s="207"/>
      <c r="M18" s="207"/>
      <c r="N18" s="206">
        <f t="shared" si="0"/>
        <v>7</v>
      </c>
      <c r="O18" s="215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15"/>
      <c r="AZ18" s="207"/>
      <c r="BA18" s="207"/>
      <c r="BB18" s="207"/>
      <c r="BC18" s="215"/>
      <c r="BD18" s="207"/>
      <c r="BE18" s="207"/>
      <c r="BF18" s="207"/>
      <c r="BG18" s="215"/>
      <c r="BH18" s="207"/>
      <c r="BI18" s="207"/>
      <c r="BJ18" s="207"/>
      <c r="BK18" s="207"/>
      <c r="BL18" s="207"/>
      <c r="BM18" s="20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15"/>
      <c r="CJ18" s="207"/>
      <c r="CK18" s="207"/>
      <c r="CL18" s="207"/>
      <c r="CM18" s="215"/>
      <c r="CN18" s="207"/>
      <c r="CO18" s="207"/>
      <c r="CP18" s="207"/>
      <c r="CQ18" s="215"/>
      <c r="CR18" s="207"/>
      <c r="CS18" s="207"/>
      <c r="CT18" s="207"/>
      <c r="CU18" s="215"/>
      <c r="CV18" s="207"/>
      <c r="CW18" s="207"/>
      <c r="CX18" s="207"/>
      <c r="CY18" s="215"/>
      <c r="CZ18" s="207"/>
      <c r="DA18" s="207"/>
      <c r="DB18" s="207"/>
      <c r="DC18" s="215"/>
      <c r="DD18" s="207"/>
      <c r="DE18" s="207"/>
      <c r="DF18" s="207"/>
      <c r="DG18" s="215"/>
      <c r="DH18" s="207"/>
      <c r="DI18" s="207"/>
      <c r="DJ18" s="207"/>
      <c r="DK18" s="215"/>
      <c r="DL18" s="207"/>
      <c r="DM18" s="207"/>
      <c r="DN18" s="207"/>
      <c r="DO18" s="215"/>
      <c r="DP18" s="207"/>
      <c r="DQ18" s="207"/>
      <c r="DR18" s="207"/>
      <c r="DS18" s="215"/>
      <c r="DT18" s="207"/>
      <c r="DU18" s="207"/>
      <c r="DV18" s="207"/>
      <c r="DW18" s="215"/>
      <c r="DX18" s="207"/>
      <c r="DY18" s="207"/>
      <c r="DZ18" s="207"/>
      <c r="EA18" s="215"/>
      <c r="EB18" s="207"/>
      <c r="EC18" s="207"/>
      <c r="ED18" s="207"/>
      <c r="EE18" s="215"/>
      <c r="EF18" s="207"/>
      <c r="EG18" s="207"/>
      <c r="EH18" s="207"/>
      <c r="EI18" s="215"/>
      <c r="EJ18" s="207"/>
      <c r="EK18" s="207"/>
      <c r="EL18" s="207"/>
      <c r="EM18" s="215"/>
      <c r="EN18" s="207"/>
      <c r="EO18" s="207"/>
      <c r="EP18" s="207"/>
      <c r="EQ18" s="215"/>
      <c r="ER18" s="207"/>
      <c r="ES18" s="207"/>
      <c r="ET18" s="207"/>
      <c r="EU18" s="215"/>
      <c r="EV18" s="207"/>
      <c r="EW18" s="207"/>
      <c r="EX18" s="207"/>
      <c r="EY18" s="215"/>
      <c r="EZ18" s="207"/>
      <c r="FA18" s="207"/>
      <c r="FB18" s="207"/>
      <c r="FC18" s="215"/>
      <c r="FD18" s="207"/>
      <c r="FE18" s="207"/>
      <c r="FF18" s="207"/>
      <c r="FG18" s="215"/>
      <c r="FH18" s="207"/>
      <c r="FI18" s="207"/>
      <c r="FJ18" s="207"/>
      <c r="FK18" s="215"/>
      <c r="FL18" s="207"/>
      <c r="FM18" s="207"/>
      <c r="FN18" s="207"/>
      <c r="FO18" s="215"/>
      <c r="FP18" s="207"/>
      <c r="FQ18" s="207"/>
      <c r="FR18" s="207"/>
      <c r="FS18" s="215"/>
      <c r="FT18" s="207"/>
      <c r="FU18" s="207"/>
      <c r="FV18" s="207"/>
      <c r="FW18" s="215"/>
      <c r="FX18" s="207"/>
      <c r="FY18" s="207"/>
      <c r="FZ18" s="207"/>
      <c r="GA18" s="215"/>
      <c r="GB18" s="207"/>
      <c r="GC18" s="207"/>
      <c r="GD18" s="207"/>
      <c r="GE18" s="215"/>
      <c r="GF18" s="207"/>
      <c r="GG18" s="207"/>
      <c r="GH18" s="207"/>
      <c r="GI18" s="215"/>
      <c r="GJ18" s="207"/>
      <c r="GK18" s="207"/>
      <c r="GL18" s="207"/>
      <c r="GM18" s="215"/>
      <c r="GN18" s="207"/>
      <c r="GO18" s="207"/>
      <c r="GP18" s="207"/>
      <c r="GQ18" s="215"/>
      <c r="GR18" s="207"/>
      <c r="GS18" s="207"/>
      <c r="GT18" s="207"/>
      <c r="GU18" s="215"/>
      <c r="GV18" s="207"/>
      <c r="GW18" s="207"/>
      <c r="GX18" s="207"/>
      <c r="GY18" s="215"/>
      <c r="GZ18" s="207"/>
      <c r="HA18" s="207"/>
      <c r="HB18" s="207"/>
      <c r="HC18" s="215"/>
      <c r="HD18" s="207"/>
      <c r="HE18" s="207"/>
      <c r="HF18" s="207"/>
      <c r="HG18" s="215"/>
      <c r="HH18" s="207"/>
      <c r="HI18" s="207"/>
      <c r="HJ18" s="207"/>
      <c r="HK18" s="215"/>
      <c r="HL18" s="207"/>
      <c r="HM18" s="207"/>
      <c r="HN18" s="207"/>
      <c r="HO18" s="215"/>
      <c r="HP18" s="207"/>
      <c r="HQ18" s="207"/>
      <c r="HR18" s="207"/>
      <c r="HS18" s="215"/>
      <c r="HT18" s="207"/>
      <c r="HU18" s="207"/>
      <c r="HV18" s="207"/>
      <c r="HW18" s="215"/>
      <c r="HX18" s="207"/>
      <c r="HY18" s="207"/>
      <c r="HZ18" s="207"/>
      <c r="IA18" s="215"/>
      <c r="IB18" s="207"/>
      <c r="IC18" s="207"/>
      <c r="ID18" s="207"/>
      <c r="IE18" s="215"/>
      <c r="IF18" s="207"/>
      <c r="IG18" s="207"/>
      <c r="IH18" s="207"/>
      <c r="II18" s="215"/>
      <c r="IJ18" s="207"/>
      <c r="IK18" s="207"/>
      <c r="IL18" s="207"/>
      <c r="IM18" s="207"/>
    </row>
    <row r="19" spans="1:247" s="89" customFormat="1">
      <c r="A19" s="201">
        <v>10</v>
      </c>
      <c r="B19" s="201"/>
      <c r="C19" s="71"/>
      <c r="D19" s="207"/>
      <c r="E19" s="207"/>
      <c r="F19" s="112"/>
      <c r="G19" s="207"/>
      <c r="H19" s="207"/>
      <c r="I19" s="207"/>
      <c r="J19" s="207"/>
      <c r="K19" s="207"/>
      <c r="L19" s="207"/>
      <c r="M19" s="207"/>
      <c r="N19" s="206">
        <f>G19+I19-K19</f>
        <v>0</v>
      </c>
      <c r="O19" s="215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15"/>
      <c r="AZ19" s="207"/>
      <c r="BA19" s="207"/>
      <c r="BB19" s="207"/>
      <c r="BC19" s="215"/>
      <c r="BD19" s="207"/>
      <c r="BE19" s="207"/>
      <c r="BF19" s="207"/>
      <c r="BG19" s="215"/>
      <c r="BH19" s="207"/>
      <c r="BI19" s="207"/>
      <c r="BJ19" s="207"/>
      <c r="BK19" s="207"/>
      <c r="BL19" s="207"/>
      <c r="BM19" s="207"/>
      <c r="BN19" s="207"/>
      <c r="BO19" s="207"/>
      <c r="BP19" s="207"/>
      <c r="BQ19" s="207"/>
      <c r="BR19" s="207"/>
      <c r="BS19" s="207"/>
      <c r="BT19" s="207"/>
      <c r="BU19" s="207"/>
      <c r="BV19" s="207"/>
      <c r="BW19" s="207"/>
      <c r="BX19" s="207"/>
      <c r="BY19" s="207"/>
      <c r="BZ19" s="207"/>
      <c r="CA19" s="207"/>
      <c r="CB19" s="207"/>
      <c r="CC19" s="207"/>
      <c r="CD19" s="207"/>
      <c r="CE19" s="207"/>
      <c r="CF19" s="207"/>
      <c r="CG19" s="207"/>
      <c r="CH19" s="207"/>
      <c r="CI19" s="215"/>
      <c r="CJ19" s="207"/>
      <c r="CK19" s="207"/>
      <c r="CL19" s="207"/>
      <c r="CM19" s="215"/>
      <c r="CN19" s="207"/>
      <c r="CO19" s="207"/>
      <c r="CP19" s="207"/>
      <c r="CQ19" s="215"/>
      <c r="CR19" s="207"/>
      <c r="CS19" s="207"/>
      <c r="CT19" s="207"/>
      <c r="CU19" s="215"/>
      <c r="CV19" s="207"/>
      <c r="CW19" s="207"/>
      <c r="CX19" s="207"/>
      <c r="CY19" s="215"/>
      <c r="CZ19" s="207"/>
      <c r="DA19" s="207"/>
      <c r="DB19" s="207"/>
      <c r="DC19" s="215"/>
      <c r="DD19" s="207"/>
      <c r="DE19" s="207"/>
      <c r="DF19" s="207"/>
      <c r="DG19" s="215"/>
      <c r="DH19" s="207"/>
      <c r="DI19" s="207"/>
      <c r="DJ19" s="207"/>
      <c r="DK19" s="215"/>
      <c r="DL19" s="207"/>
      <c r="DM19" s="207"/>
      <c r="DN19" s="207"/>
      <c r="DO19" s="215"/>
      <c r="DP19" s="207"/>
      <c r="DQ19" s="207"/>
      <c r="DR19" s="207"/>
      <c r="DS19" s="215"/>
      <c r="DT19" s="207"/>
      <c r="DU19" s="207"/>
      <c r="DV19" s="207"/>
      <c r="DW19" s="215"/>
      <c r="DX19" s="207"/>
      <c r="DY19" s="207"/>
      <c r="DZ19" s="207"/>
      <c r="EA19" s="215"/>
      <c r="EB19" s="207"/>
      <c r="EC19" s="207"/>
      <c r="ED19" s="207"/>
      <c r="EE19" s="215"/>
      <c r="EF19" s="207"/>
      <c r="EG19" s="207"/>
      <c r="EH19" s="207"/>
      <c r="EI19" s="215"/>
      <c r="EJ19" s="207"/>
      <c r="EK19" s="207"/>
      <c r="EL19" s="207"/>
      <c r="EM19" s="215"/>
      <c r="EN19" s="207"/>
      <c r="EO19" s="207"/>
      <c r="EP19" s="207"/>
      <c r="EQ19" s="215"/>
      <c r="ER19" s="207"/>
      <c r="ES19" s="207"/>
      <c r="ET19" s="207"/>
      <c r="EU19" s="215"/>
      <c r="EV19" s="207"/>
      <c r="EW19" s="207"/>
      <c r="EX19" s="207"/>
      <c r="EY19" s="215"/>
      <c r="EZ19" s="207"/>
      <c r="FA19" s="207"/>
      <c r="FB19" s="207"/>
      <c r="FC19" s="215"/>
      <c r="FD19" s="207"/>
      <c r="FE19" s="207"/>
      <c r="FF19" s="207"/>
      <c r="FG19" s="215"/>
      <c r="FH19" s="207"/>
      <c r="FI19" s="207"/>
      <c r="FJ19" s="207"/>
      <c r="FK19" s="215"/>
      <c r="FL19" s="207"/>
      <c r="FM19" s="207"/>
      <c r="FN19" s="207"/>
      <c r="FO19" s="215"/>
      <c r="FP19" s="207"/>
      <c r="FQ19" s="207"/>
      <c r="FR19" s="207"/>
      <c r="FS19" s="215"/>
      <c r="FT19" s="207"/>
      <c r="FU19" s="207"/>
      <c r="FV19" s="207"/>
      <c r="FW19" s="215"/>
      <c r="FX19" s="207"/>
      <c r="FY19" s="207"/>
      <c r="FZ19" s="207"/>
      <c r="GA19" s="215"/>
      <c r="GB19" s="207"/>
      <c r="GC19" s="207"/>
      <c r="GD19" s="207"/>
      <c r="GE19" s="215"/>
      <c r="GF19" s="207"/>
      <c r="GG19" s="207"/>
      <c r="GH19" s="207"/>
      <c r="GI19" s="215"/>
      <c r="GJ19" s="207"/>
      <c r="GK19" s="207"/>
      <c r="GL19" s="207"/>
      <c r="GM19" s="215"/>
      <c r="GN19" s="207"/>
      <c r="GO19" s="207"/>
      <c r="GP19" s="207"/>
      <c r="GQ19" s="215"/>
      <c r="GR19" s="207"/>
      <c r="GS19" s="207"/>
      <c r="GT19" s="207"/>
      <c r="GU19" s="215"/>
      <c r="GV19" s="207"/>
      <c r="GW19" s="207"/>
      <c r="GX19" s="207"/>
      <c r="GY19" s="215"/>
      <c r="GZ19" s="207"/>
      <c r="HA19" s="207"/>
      <c r="HB19" s="207"/>
      <c r="HC19" s="215"/>
      <c r="HD19" s="207"/>
      <c r="HE19" s="207"/>
      <c r="HF19" s="207"/>
      <c r="HG19" s="215"/>
      <c r="HH19" s="207"/>
      <c r="HI19" s="207"/>
      <c r="HJ19" s="207"/>
      <c r="HK19" s="215"/>
      <c r="HL19" s="207"/>
      <c r="HM19" s="207"/>
      <c r="HN19" s="207"/>
      <c r="HO19" s="215"/>
      <c r="HP19" s="207"/>
      <c r="HQ19" s="207"/>
      <c r="HR19" s="207"/>
      <c r="HS19" s="215"/>
      <c r="HT19" s="207"/>
      <c r="HU19" s="207"/>
      <c r="HV19" s="207"/>
      <c r="HW19" s="215"/>
      <c r="HX19" s="207"/>
      <c r="HY19" s="207"/>
      <c r="HZ19" s="207"/>
      <c r="IA19" s="215"/>
      <c r="IB19" s="207"/>
      <c r="IC19" s="207"/>
      <c r="ID19" s="207"/>
      <c r="IE19" s="215"/>
      <c r="IF19" s="207"/>
      <c r="IG19" s="207"/>
      <c r="IH19" s="207"/>
      <c r="II19" s="215"/>
      <c r="IJ19" s="207"/>
      <c r="IK19" s="207"/>
      <c r="IL19" s="207"/>
      <c r="IM19" s="207"/>
    </row>
    <row r="20" spans="1:247" s="89" customFormat="1">
      <c r="A20" s="201">
        <v>11</v>
      </c>
      <c r="B20" s="201"/>
      <c r="C20" s="71"/>
      <c r="D20" s="207"/>
      <c r="E20" s="304"/>
      <c r="F20" s="112"/>
      <c r="G20" s="207"/>
      <c r="H20" s="207"/>
      <c r="I20" s="207"/>
      <c r="J20" s="207"/>
      <c r="K20" s="207"/>
      <c r="L20" s="207"/>
      <c r="M20" s="207"/>
      <c r="N20" s="206"/>
      <c r="O20" s="215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15"/>
      <c r="AZ20" s="207"/>
      <c r="BA20" s="207"/>
      <c r="BB20" s="207"/>
      <c r="BC20" s="215"/>
      <c r="BD20" s="207"/>
      <c r="BE20" s="207"/>
      <c r="BF20" s="207"/>
      <c r="BG20" s="215"/>
      <c r="BH20" s="207"/>
      <c r="BI20" s="207"/>
      <c r="BJ20" s="207"/>
      <c r="BK20" s="207"/>
      <c r="BL20" s="207"/>
      <c r="BM20" s="207"/>
      <c r="BN20" s="207"/>
      <c r="BO20" s="207"/>
      <c r="BP20" s="207"/>
      <c r="BQ20" s="207"/>
      <c r="BR20" s="207"/>
      <c r="BS20" s="207"/>
      <c r="BT20" s="207"/>
      <c r="BU20" s="207"/>
      <c r="BV20" s="207"/>
      <c r="BW20" s="207"/>
      <c r="BX20" s="207"/>
      <c r="BY20" s="207"/>
      <c r="BZ20" s="207"/>
      <c r="CA20" s="207"/>
      <c r="CB20" s="207"/>
      <c r="CC20" s="207"/>
      <c r="CD20" s="207"/>
      <c r="CE20" s="207"/>
      <c r="CF20" s="207"/>
      <c r="CG20" s="207"/>
      <c r="CH20" s="207"/>
      <c r="CI20" s="215"/>
      <c r="CJ20" s="207"/>
      <c r="CK20" s="207"/>
      <c r="CL20" s="207"/>
      <c r="CM20" s="215"/>
      <c r="CN20" s="207"/>
      <c r="CO20" s="207"/>
      <c r="CP20" s="207"/>
      <c r="CQ20" s="215"/>
      <c r="CR20" s="207"/>
      <c r="CS20" s="207"/>
      <c r="CT20" s="207"/>
      <c r="CU20" s="215"/>
      <c r="CV20" s="207"/>
      <c r="CW20" s="207"/>
      <c r="CX20" s="207"/>
      <c r="CY20" s="215"/>
      <c r="CZ20" s="207"/>
      <c r="DA20" s="207"/>
      <c r="DB20" s="207"/>
      <c r="DC20" s="215"/>
      <c r="DD20" s="207"/>
      <c r="DE20" s="207"/>
      <c r="DF20" s="207"/>
      <c r="DG20" s="215"/>
      <c r="DH20" s="207"/>
      <c r="DI20" s="207"/>
      <c r="DJ20" s="207"/>
      <c r="DK20" s="215"/>
      <c r="DL20" s="207"/>
      <c r="DM20" s="207"/>
      <c r="DN20" s="207"/>
      <c r="DO20" s="215"/>
      <c r="DP20" s="207"/>
      <c r="DQ20" s="207"/>
      <c r="DR20" s="207"/>
      <c r="DS20" s="215"/>
      <c r="DT20" s="207"/>
      <c r="DU20" s="207"/>
      <c r="DV20" s="207"/>
      <c r="DW20" s="215"/>
      <c r="DX20" s="207"/>
      <c r="DY20" s="207"/>
      <c r="DZ20" s="207"/>
      <c r="EA20" s="215"/>
      <c r="EB20" s="207"/>
      <c r="EC20" s="207"/>
      <c r="ED20" s="207"/>
      <c r="EE20" s="215"/>
      <c r="EF20" s="207"/>
      <c r="EG20" s="207"/>
      <c r="EH20" s="207"/>
      <c r="EI20" s="215"/>
      <c r="EJ20" s="207"/>
      <c r="EK20" s="207"/>
      <c r="EL20" s="207"/>
      <c r="EM20" s="215"/>
      <c r="EN20" s="207"/>
      <c r="EO20" s="207"/>
      <c r="EP20" s="207"/>
      <c r="EQ20" s="215"/>
      <c r="ER20" s="207"/>
      <c r="ES20" s="207"/>
      <c r="ET20" s="207"/>
      <c r="EU20" s="215"/>
      <c r="EV20" s="207"/>
      <c r="EW20" s="207"/>
      <c r="EX20" s="207"/>
      <c r="EY20" s="215"/>
      <c r="EZ20" s="207"/>
      <c r="FA20" s="207"/>
      <c r="FB20" s="207"/>
      <c r="FC20" s="215"/>
      <c r="FD20" s="207"/>
      <c r="FE20" s="207"/>
      <c r="FF20" s="207"/>
      <c r="FG20" s="215"/>
      <c r="FH20" s="207"/>
      <c r="FI20" s="207"/>
      <c r="FJ20" s="207"/>
      <c r="FK20" s="215"/>
      <c r="FL20" s="207"/>
      <c r="FM20" s="207"/>
      <c r="FN20" s="207"/>
      <c r="FO20" s="215"/>
      <c r="FP20" s="207"/>
      <c r="FQ20" s="207"/>
      <c r="FR20" s="207"/>
      <c r="FS20" s="215"/>
      <c r="FT20" s="207"/>
      <c r="FU20" s="207"/>
      <c r="FV20" s="207"/>
      <c r="FW20" s="215"/>
      <c r="FX20" s="207"/>
      <c r="FY20" s="207"/>
      <c r="FZ20" s="207"/>
      <c r="GA20" s="215"/>
      <c r="GB20" s="207"/>
      <c r="GC20" s="207"/>
      <c r="GD20" s="207"/>
      <c r="GE20" s="215"/>
      <c r="GF20" s="207"/>
      <c r="GG20" s="207"/>
      <c r="GH20" s="207"/>
      <c r="GI20" s="215"/>
      <c r="GJ20" s="207"/>
      <c r="GK20" s="207"/>
      <c r="GL20" s="207"/>
      <c r="GM20" s="215"/>
      <c r="GN20" s="207"/>
      <c r="GO20" s="207"/>
      <c r="GP20" s="207"/>
      <c r="GQ20" s="215"/>
      <c r="GR20" s="207"/>
      <c r="GS20" s="207"/>
      <c r="GT20" s="207"/>
      <c r="GU20" s="215"/>
      <c r="GV20" s="207"/>
      <c r="GW20" s="207"/>
      <c r="GX20" s="207"/>
      <c r="GY20" s="215"/>
      <c r="GZ20" s="207"/>
      <c r="HA20" s="207"/>
      <c r="HB20" s="207"/>
      <c r="HC20" s="215"/>
      <c r="HD20" s="207"/>
      <c r="HE20" s="207"/>
      <c r="HF20" s="207"/>
      <c r="HG20" s="215"/>
      <c r="HH20" s="207"/>
      <c r="HI20" s="207"/>
      <c r="HJ20" s="207"/>
      <c r="HK20" s="215"/>
      <c r="HL20" s="207"/>
      <c r="HM20" s="207"/>
      <c r="HN20" s="207"/>
      <c r="HO20" s="215"/>
      <c r="HP20" s="207"/>
      <c r="HQ20" s="207"/>
      <c r="HR20" s="207"/>
      <c r="HS20" s="215"/>
      <c r="HT20" s="207"/>
      <c r="HU20" s="207"/>
      <c r="HV20" s="207"/>
      <c r="HW20" s="215"/>
      <c r="HX20" s="207"/>
      <c r="HY20" s="207"/>
      <c r="HZ20" s="207"/>
      <c r="IA20" s="215"/>
      <c r="IB20" s="207"/>
      <c r="IC20" s="207"/>
      <c r="ID20" s="207"/>
      <c r="IE20" s="215"/>
      <c r="IF20" s="207"/>
      <c r="IG20" s="207"/>
      <c r="IH20" s="207"/>
      <c r="II20" s="215"/>
      <c r="IJ20" s="207"/>
      <c r="IK20" s="207"/>
      <c r="IL20" s="207"/>
      <c r="IM20" s="207"/>
    </row>
    <row r="21" spans="1:247" s="89" customFormat="1">
      <c r="A21" s="201">
        <v>12</v>
      </c>
      <c r="B21" s="201"/>
      <c r="C21" s="71"/>
      <c r="D21" s="207"/>
      <c r="E21" s="304"/>
      <c r="F21" s="112"/>
      <c r="G21" s="207"/>
      <c r="H21" s="207"/>
      <c r="I21" s="207"/>
      <c r="J21" s="207"/>
      <c r="K21" s="207"/>
      <c r="L21" s="207"/>
      <c r="M21" s="207"/>
      <c r="N21" s="206"/>
      <c r="O21" s="215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15"/>
      <c r="AZ21" s="207"/>
      <c r="BA21" s="207"/>
      <c r="BB21" s="207"/>
      <c r="BC21" s="215"/>
      <c r="BD21" s="207"/>
      <c r="BE21" s="207"/>
      <c r="BF21" s="207"/>
      <c r="BG21" s="215"/>
      <c r="BH21" s="207"/>
      <c r="BI21" s="207"/>
      <c r="BJ21" s="207"/>
      <c r="BK21" s="207"/>
      <c r="BL21" s="207"/>
      <c r="BM21" s="207"/>
      <c r="BN21" s="207"/>
      <c r="BO21" s="207"/>
      <c r="BP21" s="207"/>
      <c r="BQ21" s="207"/>
      <c r="BR21" s="207"/>
      <c r="BS21" s="207"/>
      <c r="BT21" s="207"/>
      <c r="BU21" s="207"/>
      <c r="BV21" s="207"/>
      <c r="BW21" s="207"/>
      <c r="BX21" s="207"/>
      <c r="BY21" s="207"/>
      <c r="BZ21" s="207"/>
      <c r="CA21" s="207"/>
      <c r="CB21" s="207"/>
      <c r="CC21" s="207"/>
      <c r="CD21" s="207"/>
      <c r="CE21" s="207"/>
      <c r="CF21" s="207"/>
      <c r="CG21" s="207"/>
      <c r="CH21" s="207"/>
      <c r="CI21" s="215"/>
      <c r="CJ21" s="207"/>
      <c r="CK21" s="207"/>
      <c r="CL21" s="207"/>
      <c r="CM21" s="215"/>
      <c r="CN21" s="207"/>
      <c r="CO21" s="207"/>
      <c r="CP21" s="207"/>
      <c r="CQ21" s="215"/>
      <c r="CR21" s="207"/>
      <c r="CS21" s="207"/>
      <c r="CT21" s="207"/>
      <c r="CU21" s="215"/>
      <c r="CV21" s="207"/>
      <c r="CW21" s="207"/>
      <c r="CX21" s="207"/>
      <c r="CY21" s="215"/>
      <c r="CZ21" s="207"/>
      <c r="DA21" s="207"/>
      <c r="DB21" s="207"/>
      <c r="DC21" s="215"/>
      <c r="DD21" s="207"/>
      <c r="DE21" s="207"/>
      <c r="DF21" s="207"/>
      <c r="DG21" s="215"/>
      <c r="DH21" s="207"/>
      <c r="DI21" s="207"/>
      <c r="DJ21" s="207"/>
      <c r="DK21" s="215"/>
      <c r="DL21" s="207"/>
      <c r="DM21" s="207"/>
      <c r="DN21" s="207"/>
      <c r="DO21" s="215"/>
      <c r="DP21" s="207"/>
      <c r="DQ21" s="207"/>
      <c r="DR21" s="207"/>
      <c r="DS21" s="215"/>
      <c r="DT21" s="207"/>
      <c r="DU21" s="207"/>
      <c r="DV21" s="207"/>
      <c r="DW21" s="215"/>
      <c r="DX21" s="207"/>
      <c r="DY21" s="207"/>
      <c r="DZ21" s="207"/>
      <c r="EA21" s="215"/>
      <c r="EB21" s="207"/>
      <c r="EC21" s="207"/>
      <c r="ED21" s="207"/>
      <c r="EE21" s="215"/>
      <c r="EF21" s="207"/>
      <c r="EG21" s="207"/>
      <c r="EH21" s="207"/>
      <c r="EI21" s="215"/>
      <c r="EJ21" s="207"/>
      <c r="EK21" s="207"/>
      <c r="EL21" s="207"/>
      <c r="EM21" s="215"/>
      <c r="EN21" s="207"/>
      <c r="EO21" s="207"/>
      <c r="EP21" s="207"/>
      <c r="EQ21" s="215"/>
      <c r="ER21" s="207"/>
      <c r="ES21" s="207"/>
      <c r="ET21" s="207"/>
      <c r="EU21" s="215"/>
      <c r="EV21" s="207"/>
      <c r="EW21" s="207"/>
      <c r="EX21" s="207"/>
      <c r="EY21" s="215"/>
      <c r="EZ21" s="207"/>
      <c r="FA21" s="207"/>
      <c r="FB21" s="207"/>
      <c r="FC21" s="215"/>
      <c r="FD21" s="207"/>
      <c r="FE21" s="207"/>
      <c r="FF21" s="207"/>
      <c r="FG21" s="215"/>
      <c r="FH21" s="207"/>
      <c r="FI21" s="207"/>
      <c r="FJ21" s="207"/>
      <c r="FK21" s="215"/>
      <c r="FL21" s="207"/>
      <c r="FM21" s="207"/>
      <c r="FN21" s="207"/>
      <c r="FO21" s="215"/>
      <c r="FP21" s="207"/>
      <c r="FQ21" s="207"/>
      <c r="FR21" s="207"/>
      <c r="FS21" s="215"/>
      <c r="FT21" s="207"/>
      <c r="FU21" s="207"/>
      <c r="FV21" s="207"/>
      <c r="FW21" s="215"/>
      <c r="FX21" s="207"/>
      <c r="FY21" s="207"/>
      <c r="FZ21" s="207"/>
      <c r="GA21" s="215"/>
      <c r="GB21" s="207"/>
      <c r="GC21" s="207"/>
      <c r="GD21" s="207"/>
      <c r="GE21" s="215"/>
      <c r="GF21" s="207"/>
      <c r="GG21" s="207"/>
      <c r="GH21" s="207"/>
      <c r="GI21" s="215"/>
      <c r="GJ21" s="207"/>
      <c r="GK21" s="207"/>
      <c r="GL21" s="207"/>
      <c r="GM21" s="215"/>
      <c r="GN21" s="207"/>
      <c r="GO21" s="207"/>
      <c r="GP21" s="207"/>
      <c r="GQ21" s="215"/>
      <c r="GR21" s="207"/>
      <c r="GS21" s="207"/>
      <c r="GT21" s="207"/>
      <c r="GU21" s="215"/>
      <c r="GV21" s="207"/>
      <c r="GW21" s="207"/>
      <c r="GX21" s="207"/>
      <c r="GY21" s="215"/>
      <c r="GZ21" s="207"/>
      <c r="HA21" s="207"/>
      <c r="HB21" s="207"/>
      <c r="HC21" s="215"/>
      <c r="HD21" s="207"/>
      <c r="HE21" s="207"/>
      <c r="HF21" s="207"/>
      <c r="HG21" s="215"/>
      <c r="HH21" s="207"/>
      <c r="HI21" s="207"/>
      <c r="HJ21" s="207"/>
      <c r="HK21" s="215"/>
      <c r="HL21" s="207"/>
      <c r="HM21" s="207"/>
      <c r="HN21" s="207"/>
      <c r="HO21" s="215"/>
      <c r="HP21" s="207"/>
      <c r="HQ21" s="207"/>
      <c r="HR21" s="207"/>
      <c r="HS21" s="215"/>
      <c r="HT21" s="207"/>
      <c r="HU21" s="207"/>
      <c r="HV21" s="207"/>
      <c r="HW21" s="215"/>
      <c r="HX21" s="207"/>
      <c r="HY21" s="207"/>
      <c r="HZ21" s="207"/>
      <c r="IA21" s="215"/>
      <c r="IB21" s="207"/>
      <c r="IC21" s="207"/>
      <c r="ID21" s="207"/>
      <c r="IE21" s="215"/>
      <c r="IF21" s="207"/>
      <c r="IG21" s="207"/>
      <c r="IH21" s="207"/>
      <c r="II21" s="215"/>
      <c r="IJ21" s="207"/>
      <c r="IK21" s="207"/>
      <c r="IL21" s="207"/>
      <c r="IM21" s="207"/>
    </row>
    <row r="22" spans="1:247" s="89" customFormat="1">
      <c r="A22" s="201">
        <v>13</v>
      </c>
      <c r="B22" s="201"/>
      <c r="C22" s="71"/>
      <c r="D22" s="207"/>
      <c r="E22" s="304"/>
      <c r="F22" s="112"/>
      <c r="G22" s="207"/>
      <c r="H22" s="207"/>
      <c r="I22" s="207"/>
      <c r="J22" s="207"/>
      <c r="K22" s="207"/>
      <c r="L22" s="207"/>
      <c r="M22" s="207"/>
      <c r="N22" s="206"/>
      <c r="O22" s="215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15"/>
      <c r="AZ22" s="207"/>
      <c r="BA22" s="207"/>
      <c r="BB22" s="207"/>
      <c r="BC22" s="215"/>
      <c r="BD22" s="207"/>
      <c r="BE22" s="207"/>
      <c r="BF22" s="207"/>
      <c r="BG22" s="215"/>
      <c r="BH22" s="207"/>
      <c r="BI22" s="207"/>
      <c r="BJ22" s="207"/>
      <c r="BK22" s="207"/>
      <c r="BL22" s="207"/>
      <c r="BM22" s="207"/>
      <c r="BN22" s="207"/>
      <c r="BO22" s="207"/>
      <c r="BP22" s="207"/>
      <c r="BQ22" s="207"/>
      <c r="BR22" s="207"/>
      <c r="BS22" s="207"/>
      <c r="BT22" s="207"/>
      <c r="BU22" s="207"/>
      <c r="BV22" s="207"/>
      <c r="BW22" s="207"/>
      <c r="BX22" s="207"/>
      <c r="BY22" s="207"/>
      <c r="BZ22" s="207"/>
      <c r="CA22" s="207"/>
      <c r="CB22" s="207"/>
      <c r="CC22" s="207"/>
      <c r="CD22" s="207"/>
      <c r="CE22" s="207"/>
      <c r="CF22" s="207"/>
      <c r="CG22" s="207"/>
      <c r="CH22" s="207"/>
      <c r="CI22" s="215"/>
      <c r="CJ22" s="207"/>
      <c r="CK22" s="207"/>
      <c r="CL22" s="207"/>
      <c r="CM22" s="215"/>
      <c r="CN22" s="207"/>
      <c r="CO22" s="207"/>
      <c r="CP22" s="207"/>
      <c r="CQ22" s="215"/>
      <c r="CR22" s="207"/>
      <c r="CS22" s="207"/>
      <c r="CT22" s="207"/>
      <c r="CU22" s="215"/>
      <c r="CV22" s="207"/>
      <c r="CW22" s="207"/>
      <c r="CX22" s="207"/>
      <c r="CY22" s="215"/>
      <c r="CZ22" s="207"/>
      <c r="DA22" s="207"/>
      <c r="DB22" s="207"/>
      <c r="DC22" s="215"/>
      <c r="DD22" s="207"/>
      <c r="DE22" s="207"/>
      <c r="DF22" s="207"/>
      <c r="DG22" s="215"/>
      <c r="DH22" s="207"/>
      <c r="DI22" s="207"/>
      <c r="DJ22" s="207"/>
      <c r="DK22" s="215"/>
      <c r="DL22" s="207"/>
      <c r="DM22" s="207"/>
      <c r="DN22" s="207"/>
      <c r="DO22" s="215"/>
      <c r="DP22" s="207"/>
      <c r="DQ22" s="207"/>
      <c r="DR22" s="207"/>
      <c r="DS22" s="215"/>
      <c r="DT22" s="207"/>
      <c r="DU22" s="207"/>
      <c r="DV22" s="207"/>
      <c r="DW22" s="215"/>
      <c r="DX22" s="207"/>
      <c r="DY22" s="207"/>
      <c r="DZ22" s="207"/>
      <c r="EA22" s="215"/>
      <c r="EB22" s="207"/>
      <c r="EC22" s="207"/>
      <c r="ED22" s="207"/>
      <c r="EE22" s="215"/>
      <c r="EF22" s="207"/>
      <c r="EG22" s="207"/>
      <c r="EH22" s="207"/>
      <c r="EI22" s="215"/>
      <c r="EJ22" s="207"/>
      <c r="EK22" s="207"/>
      <c r="EL22" s="207"/>
      <c r="EM22" s="215"/>
      <c r="EN22" s="207"/>
      <c r="EO22" s="207"/>
      <c r="EP22" s="207"/>
      <c r="EQ22" s="215"/>
      <c r="ER22" s="207"/>
      <c r="ES22" s="207"/>
      <c r="ET22" s="207"/>
      <c r="EU22" s="215"/>
      <c r="EV22" s="207"/>
      <c r="EW22" s="207"/>
      <c r="EX22" s="207"/>
      <c r="EY22" s="215"/>
      <c r="EZ22" s="207"/>
      <c r="FA22" s="207"/>
      <c r="FB22" s="207"/>
      <c r="FC22" s="215"/>
      <c r="FD22" s="207"/>
      <c r="FE22" s="207"/>
      <c r="FF22" s="207"/>
      <c r="FG22" s="215"/>
      <c r="FH22" s="207"/>
      <c r="FI22" s="207"/>
      <c r="FJ22" s="207"/>
      <c r="FK22" s="215"/>
      <c r="FL22" s="207"/>
      <c r="FM22" s="207"/>
      <c r="FN22" s="207"/>
      <c r="FO22" s="215"/>
      <c r="FP22" s="207"/>
      <c r="FQ22" s="207"/>
      <c r="FR22" s="207"/>
      <c r="FS22" s="215"/>
      <c r="FT22" s="207"/>
      <c r="FU22" s="207"/>
      <c r="FV22" s="207"/>
      <c r="FW22" s="215"/>
      <c r="FX22" s="207"/>
      <c r="FY22" s="207"/>
      <c r="FZ22" s="207"/>
      <c r="GA22" s="215"/>
      <c r="GB22" s="207"/>
      <c r="GC22" s="207"/>
      <c r="GD22" s="207"/>
      <c r="GE22" s="215"/>
      <c r="GF22" s="207"/>
      <c r="GG22" s="207"/>
      <c r="GH22" s="207"/>
      <c r="GI22" s="215"/>
      <c r="GJ22" s="207"/>
      <c r="GK22" s="207"/>
      <c r="GL22" s="207"/>
      <c r="GM22" s="215"/>
      <c r="GN22" s="207"/>
      <c r="GO22" s="207"/>
      <c r="GP22" s="207"/>
      <c r="GQ22" s="215"/>
      <c r="GR22" s="207"/>
      <c r="GS22" s="207"/>
      <c r="GT22" s="207"/>
      <c r="GU22" s="215"/>
      <c r="GV22" s="207"/>
      <c r="GW22" s="207"/>
      <c r="GX22" s="207"/>
      <c r="GY22" s="215"/>
      <c r="GZ22" s="207"/>
      <c r="HA22" s="207"/>
      <c r="HB22" s="207"/>
      <c r="HC22" s="215"/>
      <c r="HD22" s="207"/>
      <c r="HE22" s="207"/>
      <c r="HF22" s="207"/>
      <c r="HG22" s="215"/>
      <c r="HH22" s="207"/>
      <c r="HI22" s="207"/>
      <c r="HJ22" s="207"/>
      <c r="HK22" s="215"/>
      <c r="HL22" s="207"/>
      <c r="HM22" s="207"/>
      <c r="HN22" s="207"/>
      <c r="HO22" s="215"/>
      <c r="HP22" s="207"/>
      <c r="HQ22" s="207"/>
      <c r="HR22" s="207"/>
      <c r="HS22" s="215"/>
      <c r="HT22" s="207"/>
      <c r="HU22" s="207"/>
      <c r="HV22" s="207"/>
      <c r="HW22" s="215"/>
      <c r="HX22" s="207"/>
      <c r="HY22" s="207"/>
      <c r="HZ22" s="207"/>
      <c r="IA22" s="215"/>
      <c r="IB22" s="207"/>
      <c r="IC22" s="207"/>
      <c r="ID22" s="207"/>
      <c r="IE22" s="215"/>
      <c r="IF22" s="207"/>
      <c r="IG22" s="207"/>
      <c r="IH22" s="207"/>
      <c r="II22" s="215"/>
      <c r="IJ22" s="207"/>
      <c r="IK22" s="207"/>
      <c r="IL22" s="207"/>
      <c r="IM22" s="207"/>
    </row>
    <row r="23" spans="1:247" s="89" customFormat="1">
      <c r="A23" s="201">
        <v>14</v>
      </c>
      <c r="B23" s="201"/>
      <c r="C23" s="71"/>
      <c r="D23" s="207"/>
      <c r="E23" s="304"/>
      <c r="F23" s="112"/>
      <c r="G23" s="207"/>
      <c r="H23" s="207"/>
      <c r="I23" s="207"/>
      <c r="J23" s="207"/>
      <c r="K23" s="207"/>
      <c r="L23" s="207"/>
      <c r="M23" s="207"/>
      <c r="N23" s="206"/>
      <c r="O23" s="215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15"/>
      <c r="AZ23" s="207"/>
      <c r="BA23" s="207"/>
      <c r="BB23" s="207"/>
      <c r="BC23" s="215"/>
      <c r="BD23" s="207"/>
      <c r="BE23" s="207"/>
      <c r="BF23" s="207"/>
      <c r="BG23" s="215"/>
      <c r="BH23" s="207"/>
      <c r="BI23" s="207"/>
      <c r="BJ23" s="207"/>
      <c r="BK23" s="207"/>
      <c r="BL23" s="207"/>
      <c r="BM23" s="207"/>
      <c r="BN23" s="207"/>
      <c r="BO23" s="207"/>
      <c r="BP23" s="207"/>
      <c r="BQ23" s="207"/>
      <c r="BR23" s="207"/>
      <c r="BS23" s="207"/>
      <c r="BT23" s="207"/>
      <c r="BU23" s="207"/>
      <c r="BV23" s="207"/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15"/>
      <c r="CJ23" s="207"/>
      <c r="CK23" s="207"/>
      <c r="CL23" s="207"/>
      <c r="CM23" s="215"/>
      <c r="CN23" s="207"/>
      <c r="CO23" s="207"/>
      <c r="CP23" s="207"/>
      <c r="CQ23" s="215"/>
      <c r="CR23" s="207"/>
      <c r="CS23" s="207"/>
      <c r="CT23" s="207"/>
      <c r="CU23" s="215"/>
      <c r="CV23" s="207"/>
      <c r="CW23" s="207"/>
      <c r="CX23" s="207"/>
      <c r="CY23" s="215"/>
      <c r="CZ23" s="207"/>
      <c r="DA23" s="207"/>
      <c r="DB23" s="207"/>
      <c r="DC23" s="215"/>
      <c r="DD23" s="207"/>
      <c r="DE23" s="207"/>
      <c r="DF23" s="207"/>
      <c r="DG23" s="215"/>
      <c r="DH23" s="207"/>
      <c r="DI23" s="207"/>
      <c r="DJ23" s="207"/>
      <c r="DK23" s="215"/>
      <c r="DL23" s="207"/>
      <c r="DM23" s="207"/>
      <c r="DN23" s="207"/>
      <c r="DO23" s="215"/>
      <c r="DP23" s="207"/>
      <c r="DQ23" s="207"/>
      <c r="DR23" s="207"/>
      <c r="DS23" s="215"/>
      <c r="DT23" s="207"/>
      <c r="DU23" s="207"/>
      <c r="DV23" s="207"/>
      <c r="DW23" s="215"/>
      <c r="DX23" s="207"/>
      <c r="DY23" s="207"/>
      <c r="DZ23" s="207"/>
      <c r="EA23" s="215"/>
      <c r="EB23" s="207"/>
      <c r="EC23" s="207"/>
      <c r="ED23" s="207"/>
      <c r="EE23" s="215"/>
      <c r="EF23" s="207"/>
      <c r="EG23" s="207"/>
      <c r="EH23" s="207"/>
      <c r="EI23" s="215"/>
      <c r="EJ23" s="207"/>
      <c r="EK23" s="207"/>
      <c r="EL23" s="207"/>
      <c r="EM23" s="215"/>
      <c r="EN23" s="207"/>
      <c r="EO23" s="207"/>
      <c r="EP23" s="207"/>
      <c r="EQ23" s="215"/>
      <c r="ER23" s="207"/>
      <c r="ES23" s="207"/>
      <c r="ET23" s="207"/>
      <c r="EU23" s="215"/>
      <c r="EV23" s="207"/>
      <c r="EW23" s="207"/>
      <c r="EX23" s="207"/>
      <c r="EY23" s="215"/>
      <c r="EZ23" s="207"/>
      <c r="FA23" s="207"/>
      <c r="FB23" s="207"/>
      <c r="FC23" s="215"/>
      <c r="FD23" s="207"/>
      <c r="FE23" s="207"/>
      <c r="FF23" s="207"/>
      <c r="FG23" s="215"/>
      <c r="FH23" s="207"/>
      <c r="FI23" s="207"/>
      <c r="FJ23" s="207"/>
      <c r="FK23" s="215"/>
      <c r="FL23" s="207"/>
      <c r="FM23" s="207"/>
      <c r="FN23" s="207"/>
      <c r="FO23" s="215"/>
      <c r="FP23" s="207"/>
      <c r="FQ23" s="207"/>
      <c r="FR23" s="207"/>
      <c r="FS23" s="215"/>
      <c r="FT23" s="207"/>
      <c r="FU23" s="207"/>
      <c r="FV23" s="207"/>
      <c r="FW23" s="215"/>
      <c r="FX23" s="207"/>
      <c r="FY23" s="207"/>
      <c r="FZ23" s="207"/>
      <c r="GA23" s="215"/>
      <c r="GB23" s="207"/>
      <c r="GC23" s="207"/>
      <c r="GD23" s="207"/>
      <c r="GE23" s="215"/>
      <c r="GF23" s="207"/>
      <c r="GG23" s="207"/>
      <c r="GH23" s="207"/>
      <c r="GI23" s="215"/>
      <c r="GJ23" s="207"/>
      <c r="GK23" s="207"/>
      <c r="GL23" s="207"/>
      <c r="GM23" s="215"/>
      <c r="GN23" s="207"/>
      <c r="GO23" s="207"/>
      <c r="GP23" s="207"/>
      <c r="GQ23" s="215"/>
      <c r="GR23" s="207"/>
      <c r="GS23" s="207"/>
      <c r="GT23" s="207"/>
      <c r="GU23" s="215"/>
      <c r="GV23" s="207"/>
      <c r="GW23" s="207"/>
      <c r="GX23" s="207"/>
      <c r="GY23" s="215"/>
      <c r="GZ23" s="207"/>
      <c r="HA23" s="207"/>
      <c r="HB23" s="207"/>
      <c r="HC23" s="215"/>
      <c r="HD23" s="207"/>
      <c r="HE23" s="207"/>
      <c r="HF23" s="207"/>
      <c r="HG23" s="215"/>
      <c r="HH23" s="207"/>
      <c r="HI23" s="207"/>
      <c r="HJ23" s="207"/>
      <c r="HK23" s="215"/>
      <c r="HL23" s="207"/>
      <c r="HM23" s="207"/>
      <c r="HN23" s="207"/>
      <c r="HO23" s="215"/>
      <c r="HP23" s="207"/>
      <c r="HQ23" s="207"/>
      <c r="HR23" s="207"/>
      <c r="HS23" s="215"/>
      <c r="HT23" s="207"/>
      <c r="HU23" s="207"/>
      <c r="HV23" s="207"/>
      <c r="HW23" s="215"/>
      <c r="HX23" s="207"/>
      <c r="HY23" s="207"/>
      <c r="HZ23" s="207"/>
      <c r="IA23" s="215"/>
      <c r="IB23" s="207"/>
      <c r="IC23" s="207"/>
      <c r="ID23" s="207"/>
      <c r="IE23" s="215"/>
      <c r="IF23" s="207"/>
      <c r="IG23" s="207"/>
      <c r="IH23" s="207"/>
      <c r="II23" s="215"/>
      <c r="IJ23" s="207"/>
      <c r="IK23" s="207"/>
      <c r="IL23" s="207"/>
      <c r="IM23" s="207"/>
    </row>
    <row r="24" spans="1:247" s="89" customFormat="1">
      <c r="A24" s="201">
        <v>15</v>
      </c>
      <c r="B24" s="201"/>
      <c r="C24" s="71"/>
      <c r="D24" s="207"/>
      <c r="E24" s="304"/>
      <c r="F24" s="112"/>
      <c r="G24" s="207"/>
      <c r="H24" s="207"/>
      <c r="I24" s="207"/>
      <c r="J24" s="207"/>
      <c r="K24" s="207"/>
      <c r="L24" s="207"/>
      <c r="M24" s="207"/>
      <c r="N24" s="206"/>
      <c r="O24" s="215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15"/>
      <c r="AZ24" s="207"/>
      <c r="BA24" s="207"/>
      <c r="BB24" s="207"/>
      <c r="BC24" s="215"/>
      <c r="BD24" s="207"/>
      <c r="BE24" s="207"/>
      <c r="BF24" s="207"/>
      <c r="BG24" s="215"/>
      <c r="BH24" s="207"/>
      <c r="BI24" s="207"/>
      <c r="BJ24" s="207"/>
      <c r="BK24" s="207"/>
      <c r="BL24" s="207"/>
      <c r="BM24" s="207"/>
      <c r="BN24" s="207"/>
      <c r="BO24" s="207"/>
      <c r="BP24" s="207"/>
      <c r="BQ24" s="207"/>
      <c r="BR24" s="207"/>
      <c r="BS24" s="207"/>
      <c r="BT24" s="207"/>
      <c r="BU24" s="207"/>
      <c r="BV24" s="207"/>
      <c r="BW24" s="207"/>
      <c r="BX24" s="207"/>
      <c r="BY24" s="207"/>
      <c r="BZ24" s="207"/>
      <c r="CA24" s="207"/>
      <c r="CB24" s="207"/>
      <c r="CC24" s="207"/>
      <c r="CD24" s="207"/>
      <c r="CE24" s="207"/>
      <c r="CF24" s="207"/>
      <c r="CG24" s="207"/>
      <c r="CH24" s="207"/>
      <c r="CI24" s="215"/>
      <c r="CJ24" s="207"/>
      <c r="CK24" s="207"/>
      <c r="CL24" s="207"/>
      <c r="CM24" s="215"/>
      <c r="CN24" s="207"/>
      <c r="CO24" s="207"/>
      <c r="CP24" s="207"/>
      <c r="CQ24" s="215"/>
      <c r="CR24" s="207"/>
      <c r="CS24" s="207"/>
      <c r="CT24" s="207"/>
      <c r="CU24" s="215"/>
      <c r="CV24" s="207"/>
      <c r="CW24" s="207"/>
      <c r="CX24" s="207"/>
      <c r="CY24" s="215"/>
      <c r="CZ24" s="207"/>
      <c r="DA24" s="207"/>
      <c r="DB24" s="207"/>
      <c r="DC24" s="215"/>
      <c r="DD24" s="207"/>
      <c r="DE24" s="207"/>
      <c r="DF24" s="207"/>
      <c r="DG24" s="215"/>
      <c r="DH24" s="207"/>
      <c r="DI24" s="207"/>
      <c r="DJ24" s="207"/>
      <c r="DK24" s="215"/>
      <c r="DL24" s="207"/>
      <c r="DM24" s="207"/>
      <c r="DN24" s="207"/>
      <c r="DO24" s="215"/>
      <c r="DP24" s="207"/>
      <c r="DQ24" s="207"/>
      <c r="DR24" s="207"/>
      <c r="DS24" s="215"/>
      <c r="DT24" s="207"/>
      <c r="DU24" s="207"/>
      <c r="DV24" s="207"/>
      <c r="DW24" s="215"/>
      <c r="DX24" s="207"/>
      <c r="DY24" s="207"/>
      <c r="DZ24" s="207"/>
      <c r="EA24" s="215"/>
      <c r="EB24" s="207"/>
      <c r="EC24" s="207"/>
      <c r="ED24" s="207"/>
      <c r="EE24" s="215"/>
      <c r="EF24" s="207"/>
      <c r="EG24" s="207"/>
      <c r="EH24" s="207"/>
      <c r="EI24" s="215"/>
      <c r="EJ24" s="207"/>
      <c r="EK24" s="207"/>
      <c r="EL24" s="207"/>
      <c r="EM24" s="215"/>
      <c r="EN24" s="207"/>
      <c r="EO24" s="207"/>
      <c r="EP24" s="207"/>
      <c r="EQ24" s="215"/>
      <c r="ER24" s="207"/>
      <c r="ES24" s="207"/>
      <c r="ET24" s="207"/>
      <c r="EU24" s="215"/>
      <c r="EV24" s="207"/>
      <c r="EW24" s="207"/>
      <c r="EX24" s="207"/>
      <c r="EY24" s="215"/>
      <c r="EZ24" s="207"/>
      <c r="FA24" s="207"/>
      <c r="FB24" s="207"/>
      <c r="FC24" s="215"/>
      <c r="FD24" s="207"/>
      <c r="FE24" s="207"/>
      <c r="FF24" s="207"/>
      <c r="FG24" s="215"/>
      <c r="FH24" s="207"/>
      <c r="FI24" s="207"/>
      <c r="FJ24" s="207"/>
      <c r="FK24" s="215"/>
      <c r="FL24" s="207"/>
      <c r="FM24" s="207"/>
      <c r="FN24" s="207"/>
      <c r="FO24" s="215"/>
      <c r="FP24" s="207"/>
      <c r="FQ24" s="207"/>
      <c r="FR24" s="207"/>
      <c r="FS24" s="215"/>
      <c r="FT24" s="207"/>
      <c r="FU24" s="207"/>
      <c r="FV24" s="207"/>
      <c r="FW24" s="215"/>
      <c r="FX24" s="207"/>
      <c r="FY24" s="207"/>
      <c r="FZ24" s="207"/>
      <c r="GA24" s="215"/>
      <c r="GB24" s="207"/>
      <c r="GC24" s="207"/>
      <c r="GD24" s="207"/>
      <c r="GE24" s="215"/>
      <c r="GF24" s="207"/>
      <c r="GG24" s="207"/>
      <c r="GH24" s="207"/>
      <c r="GI24" s="215"/>
      <c r="GJ24" s="207"/>
      <c r="GK24" s="207"/>
      <c r="GL24" s="207"/>
      <c r="GM24" s="215"/>
      <c r="GN24" s="207"/>
      <c r="GO24" s="207"/>
      <c r="GP24" s="207"/>
      <c r="GQ24" s="215"/>
      <c r="GR24" s="207"/>
      <c r="GS24" s="207"/>
      <c r="GT24" s="207"/>
      <c r="GU24" s="215"/>
      <c r="GV24" s="207"/>
      <c r="GW24" s="207"/>
      <c r="GX24" s="207"/>
      <c r="GY24" s="215"/>
      <c r="GZ24" s="207"/>
      <c r="HA24" s="207"/>
      <c r="HB24" s="207"/>
      <c r="HC24" s="215"/>
      <c r="HD24" s="207"/>
      <c r="HE24" s="207"/>
      <c r="HF24" s="207"/>
      <c r="HG24" s="215"/>
      <c r="HH24" s="207"/>
      <c r="HI24" s="207"/>
      <c r="HJ24" s="207"/>
      <c r="HK24" s="215"/>
      <c r="HL24" s="207"/>
      <c r="HM24" s="207"/>
      <c r="HN24" s="207"/>
      <c r="HO24" s="215"/>
      <c r="HP24" s="207"/>
      <c r="HQ24" s="207"/>
      <c r="HR24" s="207"/>
      <c r="HS24" s="215"/>
      <c r="HT24" s="207"/>
      <c r="HU24" s="207"/>
      <c r="HV24" s="207"/>
      <c r="HW24" s="215"/>
      <c r="HX24" s="207"/>
      <c r="HY24" s="207"/>
      <c r="HZ24" s="207"/>
      <c r="IA24" s="215"/>
      <c r="IB24" s="207"/>
      <c r="IC24" s="207"/>
      <c r="ID24" s="207"/>
      <c r="IE24" s="215"/>
      <c r="IF24" s="207"/>
      <c r="IG24" s="207"/>
      <c r="IH24" s="207"/>
      <c r="II24" s="215"/>
      <c r="IJ24" s="207"/>
      <c r="IK24" s="207"/>
      <c r="IL24" s="207"/>
      <c r="IM24" s="207"/>
    </row>
    <row r="25" spans="1:247" s="89" customFormat="1">
      <c r="A25" s="201">
        <v>16</v>
      </c>
      <c r="B25" s="201"/>
      <c r="C25" s="71"/>
      <c r="D25" s="207"/>
      <c r="E25" s="304"/>
      <c r="F25" s="112"/>
      <c r="G25" s="207"/>
      <c r="H25" s="207"/>
      <c r="I25" s="207"/>
      <c r="J25" s="207"/>
      <c r="K25" s="207"/>
      <c r="L25" s="207"/>
      <c r="M25" s="207"/>
      <c r="N25" s="206"/>
      <c r="O25" s="215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15"/>
      <c r="AZ25" s="207"/>
      <c r="BA25" s="207"/>
      <c r="BB25" s="207"/>
      <c r="BC25" s="215"/>
      <c r="BD25" s="207"/>
      <c r="BE25" s="207"/>
      <c r="BF25" s="207"/>
      <c r="BG25" s="215"/>
      <c r="BH25" s="207"/>
      <c r="BI25" s="207"/>
      <c r="BJ25" s="207"/>
      <c r="BK25" s="207"/>
      <c r="BL25" s="207"/>
      <c r="BM25" s="207"/>
      <c r="BN25" s="207"/>
      <c r="BO25" s="207"/>
      <c r="BP25" s="207"/>
      <c r="BQ25" s="207"/>
      <c r="BR25" s="207"/>
      <c r="BS25" s="207"/>
      <c r="BT25" s="207"/>
      <c r="BU25" s="207"/>
      <c r="BV25" s="207"/>
      <c r="BW25" s="207"/>
      <c r="BX25" s="207"/>
      <c r="BY25" s="207"/>
      <c r="BZ25" s="207"/>
      <c r="CA25" s="207"/>
      <c r="CB25" s="207"/>
      <c r="CC25" s="207"/>
      <c r="CD25" s="207"/>
      <c r="CE25" s="207"/>
      <c r="CF25" s="207"/>
      <c r="CG25" s="207"/>
      <c r="CH25" s="207"/>
      <c r="CI25" s="215"/>
      <c r="CJ25" s="207"/>
      <c r="CK25" s="207"/>
      <c r="CL25" s="207"/>
      <c r="CM25" s="215"/>
      <c r="CN25" s="207"/>
      <c r="CO25" s="207"/>
      <c r="CP25" s="207"/>
      <c r="CQ25" s="215"/>
      <c r="CR25" s="207"/>
      <c r="CS25" s="207"/>
      <c r="CT25" s="207"/>
      <c r="CU25" s="215"/>
      <c r="CV25" s="207"/>
      <c r="CW25" s="207"/>
      <c r="CX25" s="207"/>
      <c r="CY25" s="215"/>
      <c r="CZ25" s="207"/>
      <c r="DA25" s="207"/>
      <c r="DB25" s="207"/>
      <c r="DC25" s="215"/>
      <c r="DD25" s="207"/>
      <c r="DE25" s="207"/>
      <c r="DF25" s="207"/>
      <c r="DG25" s="215"/>
      <c r="DH25" s="207"/>
      <c r="DI25" s="207"/>
      <c r="DJ25" s="207"/>
      <c r="DK25" s="215"/>
      <c r="DL25" s="207"/>
      <c r="DM25" s="207"/>
      <c r="DN25" s="207"/>
      <c r="DO25" s="215"/>
      <c r="DP25" s="207"/>
      <c r="DQ25" s="207"/>
      <c r="DR25" s="207"/>
      <c r="DS25" s="215"/>
      <c r="DT25" s="207"/>
      <c r="DU25" s="207"/>
      <c r="DV25" s="207"/>
      <c r="DW25" s="215"/>
      <c r="DX25" s="207"/>
      <c r="DY25" s="207"/>
      <c r="DZ25" s="207"/>
      <c r="EA25" s="215"/>
      <c r="EB25" s="207"/>
      <c r="EC25" s="207"/>
      <c r="ED25" s="207"/>
      <c r="EE25" s="215"/>
      <c r="EF25" s="207"/>
      <c r="EG25" s="207"/>
      <c r="EH25" s="207"/>
      <c r="EI25" s="215"/>
      <c r="EJ25" s="207"/>
      <c r="EK25" s="207"/>
      <c r="EL25" s="207"/>
      <c r="EM25" s="215"/>
      <c r="EN25" s="207"/>
      <c r="EO25" s="207"/>
      <c r="EP25" s="207"/>
      <c r="EQ25" s="215"/>
      <c r="ER25" s="207"/>
      <c r="ES25" s="207"/>
      <c r="ET25" s="207"/>
      <c r="EU25" s="215"/>
      <c r="EV25" s="207"/>
      <c r="EW25" s="207"/>
      <c r="EX25" s="207"/>
      <c r="EY25" s="215"/>
      <c r="EZ25" s="207"/>
      <c r="FA25" s="207"/>
      <c r="FB25" s="207"/>
      <c r="FC25" s="215"/>
      <c r="FD25" s="207"/>
      <c r="FE25" s="207"/>
      <c r="FF25" s="207"/>
      <c r="FG25" s="215"/>
      <c r="FH25" s="207"/>
      <c r="FI25" s="207"/>
      <c r="FJ25" s="207"/>
      <c r="FK25" s="215"/>
      <c r="FL25" s="207"/>
      <c r="FM25" s="207"/>
      <c r="FN25" s="207"/>
      <c r="FO25" s="215"/>
      <c r="FP25" s="207"/>
      <c r="FQ25" s="207"/>
      <c r="FR25" s="207"/>
      <c r="FS25" s="215"/>
      <c r="FT25" s="207"/>
      <c r="FU25" s="207"/>
      <c r="FV25" s="207"/>
      <c r="FW25" s="215"/>
      <c r="FX25" s="207"/>
      <c r="FY25" s="207"/>
      <c r="FZ25" s="207"/>
      <c r="GA25" s="215"/>
      <c r="GB25" s="207"/>
      <c r="GC25" s="207"/>
      <c r="GD25" s="207"/>
      <c r="GE25" s="215"/>
      <c r="GF25" s="207"/>
      <c r="GG25" s="207"/>
      <c r="GH25" s="207"/>
      <c r="GI25" s="215"/>
      <c r="GJ25" s="207"/>
      <c r="GK25" s="207"/>
      <c r="GL25" s="207"/>
      <c r="GM25" s="215"/>
      <c r="GN25" s="207"/>
      <c r="GO25" s="207"/>
      <c r="GP25" s="207"/>
      <c r="GQ25" s="215"/>
      <c r="GR25" s="207"/>
      <c r="GS25" s="207"/>
      <c r="GT25" s="207"/>
      <c r="GU25" s="215"/>
      <c r="GV25" s="207"/>
      <c r="GW25" s="207"/>
      <c r="GX25" s="207"/>
      <c r="GY25" s="215"/>
      <c r="GZ25" s="207"/>
      <c r="HA25" s="207"/>
      <c r="HB25" s="207"/>
      <c r="HC25" s="215"/>
      <c r="HD25" s="207"/>
      <c r="HE25" s="207"/>
      <c r="HF25" s="207"/>
      <c r="HG25" s="215"/>
      <c r="HH25" s="207"/>
      <c r="HI25" s="207"/>
      <c r="HJ25" s="207"/>
      <c r="HK25" s="215"/>
      <c r="HL25" s="207"/>
      <c r="HM25" s="207"/>
      <c r="HN25" s="207"/>
      <c r="HO25" s="215"/>
      <c r="HP25" s="207"/>
      <c r="HQ25" s="207"/>
      <c r="HR25" s="207"/>
      <c r="HS25" s="215"/>
      <c r="HT25" s="207"/>
      <c r="HU25" s="207"/>
      <c r="HV25" s="207"/>
      <c r="HW25" s="215"/>
      <c r="HX25" s="207"/>
      <c r="HY25" s="207"/>
      <c r="HZ25" s="207"/>
      <c r="IA25" s="215"/>
      <c r="IB25" s="207"/>
      <c r="IC25" s="207"/>
      <c r="ID25" s="207"/>
      <c r="IE25" s="215"/>
      <c r="IF25" s="207"/>
      <c r="IG25" s="207"/>
      <c r="IH25" s="207"/>
      <c r="II25" s="215"/>
      <c r="IJ25" s="207"/>
      <c r="IK25" s="207"/>
      <c r="IL25" s="207"/>
      <c r="IM25" s="207"/>
    </row>
    <row r="26" spans="1:247" s="89" customFormat="1">
      <c r="A26" s="201">
        <v>17</v>
      </c>
      <c r="B26" s="201"/>
      <c r="C26" s="71"/>
      <c r="D26" s="207"/>
      <c r="E26" s="304"/>
      <c r="F26" s="112"/>
      <c r="G26" s="207"/>
      <c r="H26" s="207"/>
      <c r="I26" s="207"/>
      <c r="J26" s="207"/>
      <c r="K26" s="207"/>
      <c r="L26" s="207"/>
      <c r="M26" s="207"/>
      <c r="N26" s="206"/>
      <c r="O26" s="215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15"/>
      <c r="AZ26" s="207"/>
      <c r="BA26" s="207"/>
      <c r="BB26" s="207"/>
      <c r="BC26" s="215"/>
      <c r="BD26" s="207"/>
      <c r="BE26" s="207"/>
      <c r="BF26" s="207"/>
      <c r="BG26" s="215"/>
      <c r="BH26" s="207"/>
      <c r="BI26" s="207"/>
      <c r="BJ26" s="207"/>
      <c r="BK26" s="207"/>
      <c r="BL26" s="207"/>
      <c r="BM26" s="207"/>
      <c r="BN26" s="207"/>
      <c r="BO26" s="207"/>
      <c r="BP26" s="207"/>
      <c r="BQ26" s="207"/>
      <c r="BR26" s="207"/>
      <c r="BS26" s="207"/>
      <c r="BT26" s="207"/>
      <c r="BU26" s="207"/>
      <c r="BV26" s="207"/>
      <c r="BW26" s="207"/>
      <c r="BX26" s="207"/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15"/>
      <c r="CJ26" s="207"/>
      <c r="CK26" s="207"/>
      <c r="CL26" s="207"/>
      <c r="CM26" s="215"/>
      <c r="CN26" s="207"/>
      <c r="CO26" s="207"/>
      <c r="CP26" s="207"/>
      <c r="CQ26" s="215"/>
      <c r="CR26" s="207"/>
      <c r="CS26" s="207"/>
      <c r="CT26" s="207"/>
      <c r="CU26" s="215"/>
      <c r="CV26" s="207"/>
      <c r="CW26" s="207"/>
      <c r="CX26" s="207"/>
      <c r="CY26" s="215"/>
      <c r="CZ26" s="207"/>
      <c r="DA26" s="207"/>
      <c r="DB26" s="207"/>
      <c r="DC26" s="215"/>
      <c r="DD26" s="207"/>
      <c r="DE26" s="207"/>
      <c r="DF26" s="207"/>
      <c r="DG26" s="215"/>
      <c r="DH26" s="207"/>
      <c r="DI26" s="207"/>
      <c r="DJ26" s="207"/>
      <c r="DK26" s="215"/>
      <c r="DL26" s="207"/>
      <c r="DM26" s="207"/>
      <c r="DN26" s="207"/>
      <c r="DO26" s="215"/>
      <c r="DP26" s="207"/>
      <c r="DQ26" s="207"/>
      <c r="DR26" s="207"/>
      <c r="DS26" s="215"/>
      <c r="DT26" s="207"/>
      <c r="DU26" s="207"/>
      <c r="DV26" s="207"/>
      <c r="DW26" s="215"/>
      <c r="DX26" s="207"/>
      <c r="DY26" s="207"/>
      <c r="DZ26" s="207"/>
      <c r="EA26" s="215"/>
      <c r="EB26" s="207"/>
      <c r="EC26" s="207"/>
      <c r="ED26" s="207"/>
      <c r="EE26" s="215"/>
      <c r="EF26" s="207"/>
      <c r="EG26" s="207"/>
      <c r="EH26" s="207"/>
      <c r="EI26" s="215"/>
      <c r="EJ26" s="207"/>
      <c r="EK26" s="207"/>
      <c r="EL26" s="207"/>
      <c r="EM26" s="215"/>
      <c r="EN26" s="207"/>
      <c r="EO26" s="207"/>
      <c r="EP26" s="207"/>
      <c r="EQ26" s="215"/>
      <c r="ER26" s="207"/>
      <c r="ES26" s="207"/>
      <c r="ET26" s="207"/>
      <c r="EU26" s="215"/>
      <c r="EV26" s="207"/>
      <c r="EW26" s="207"/>
      <c r="EX26" s="207"/>
      <c r="EY26" s="215"/>
      <c r="EZ26" s="207"/>
      <c r="FA26" s="207"/>
      <c r="FB26" s="207"/>
      <c r="FC26" s="215"/>
      <c r="FD26" s="207"/>
      <c r="FE26" s="207"/>
      <c r="FF26" s="207"/>
      <c r="FG26" s="215"/>
      <c r="FH26" s="207"/>
      <c r="FI26" s="207"/>
      <c r="FJ26" s="207"/>
      <c r="FK26" s="215"/>
      <c r="FL26" s="207"/>
      <c r="FM26" s="207"/>
      <c r="FN26" s="207"/>
      <c r="FO26" s="215"/>
      <c r="FP26" s="207"/>
      <c r="FQ26" s="207"/>
      <c r="FR26" s="207"/>
      <c r="FS26" s="215"/>
      <c r="FT26" s="207"/>
      <c r="FU26" s="207"/>
      <c r="FV26" s="207"/>
      <c r="FW26" s="215"/>
      <c r="FX26" s="207"/>
      <c r="FY26" s="207"/>
      <c r="FZ26" s="207"/>
      <c r="GA26" s="215"/>
      <c r="GB26" s="207"/>
      <c r="GC26" s="207"/>
      <c r="GD26" s="207"/>
      <c r="GE26" s="215"/>
      <c r="GF26" s="207"/>
      <c r="GG26" s="207"/>
      <c r="GH26" s="207"/>
      <c r="GI26" s="215"/>
      <c r="GJ26" s="207"/>
      <c r="GK26" s="207"/>
      <c r="GL26" s="207"/>
      <c r="GM26" s="215"/>
      <c r="GN26" s="207"/>
      <c r="GO26" s="207"/>
      <c r="GP26" s="207"/>
      <c r="GQ26" s="215"/>
      <c r="GR26" s="207"/>
      <c r="GS26" s="207"/>
      <c r="GT26" s="207"/>
      <c r="GU26" s="215"/>
      <c r="GV26" s="207"/>
      <c r="GW26" s="207"/>
      <c r="GX26" s="207"/>
      <c r="GY26" s="215"/>
      <c r="GZ26" s="207"/>
      <c r="HA26" s="207"/>
      <c r="HB26" s="207"/>
      <c r="HC26" s="215"/>
      <c r="HD26" s="207"/>
      <c r="HE26" s="207"/>
      <c r="HF26" s="207"/>
      <c r="HG26" s="215"/>
      <c r="HH26" s="207"/>
      <c r="HI26" s="207"/>
      <c r="HJ26" s="207"/>
      <c r="HK26" s="215"/>
      <c r="HL26" s="207"/>
      <c r="HM26" s="207"/>
      <c r="HN26" s="207"/>
      <c r="HO26" s="215"/>
      <c r="HP26" s="207"/>
      <c r="HQ26" s="207"/>
      <c r="HR26" s="207"/>
      <c r="HS26" s="215"/>
      <c r="HT26" s="207"/>
      <c r="HU26" s="207"/>
      <c r="HV26" s="207"/>
      <c r="HW26" s="215"/>
      <c r="HX26" s="207"/>
      <c r="HY26" s="207"/>
      <c r="HZ26" s="207"/>
      <c r="IA26" s="215"/>
      <c r="IB26" s="207"/>
      <c r="IC26" s="207"/>
      <c r="ID26" s="207"/>
      <c r="IE26" s="215"/>
      <c r="IF26" s="207"/>
      <c r="IG26" s="207"/>
      <c r="IH26" s="207"/>
      <c r="II26" s="215"/>
      <c r="IJ26" s="207"/>
      <c r="IK26" s="207"/>
      <c r="IL26" s="207"/>
      <c r="IM26" s="207"/>
    </row>
    <row r="27" spans="1:247" s="89" customFormat="1">
      <c r="A27" s="201"/>
      <c r="B27" s="201"/>
      <c r="C27" s="71"/>
      <c r="D27" s="207"/>
      <c r="E27" s="304"/>
      <c r="F27" s="112"/>
      <c r="G27" s="207"/>
      <c r="H27" s="207"/>
      <c r="I27" s="207"/>
      <c r="J27" s="207"/>
      <c r="K27" s="207"/>
      <c r="L27" s="207"/>
      <c r="M27" s="207"/>
      <c r="N27" s="206"/>
      <c r="O27" s="215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15"/>
      <c r="AZ27" s="207"/>
      <c r="BA27" s="207"/>
      <c r="BB27" s="207"/>
      <c r="BC27" s="215"/>
      <c r="BD27" s="207"/>
      <c r="BE27" s="207"/>
      <c r="BF27" s="207"/>
      <c r="BG27" s="215"/>
      <c r="BH27" s="207"/>
      <c r="BI27" s="207"/>
      <c r="BJ27" s="207"/>
      <c r="BK27" s="207"/>
      <c r="BL27" s="207"/>
      <c r="BM27" s="207"/>
      <c r="BN27" s="207"/>
      <c r="BO27" s="207"/>
      <c r="BP27" s="207"/>
      <c r="BQ27" s="207"/>
      <c r="BR27" s="207"/>
      <c r="BS27" s="207"/>
      <c r="BT27" s="207"/>
      <c r="BU27" s="207"/>
      <c r="BV27" s="207"/>
      <c r="BW27" s="207"/>
      <c r="BX27" s="207"/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15"/>
      <c r="CJ27" s="207"/>
      <c r="CK27" s="207"/>
      <c r="CL27" s="207"/>
      <c r="CM27" s="215"/>
      <c r="CN27" s="207"/>
      <c r="CO27" s="207"/>
      <c r="CP27" s="207"/>
      <c r="CQ27" s="215"/>
      <c r="CR27" s="207"/>
      <c r="CS27" s="207"/>
      <c r="CT27" s="207"/>
      <c r="CU27" s="215"/>
      <c r="CV27" s="207"/>
      <c r="CW27" s="207"/>
      <c r="CX27" s="207"/>
      <c r="CY27" s="215"/>
      <c r="CZ27" s="207"/>
      <c r="DA27" s="207"/>
      <c r="DB27" s="207"/>
      <c r="DC27" s="215"/>
      <c r="DD27" s="207"/>
      <c r="DE27" s="207"/>
      <c r="DF27" s="207"/>
      <c r="DG27" s="215"/>
      <c r="DH27" s="207"/>
      <c r="DI27" s="207"/>
      <c r="DJ27" s="207"/>
      <c r="DK27" s="215"/>
      <c r="DL27" s="207"/>
      <c r="DM27" s="207"/>
      <c r="DN27" s="207"/>
      <c r="DO27" s="215"/>
      <c r="DP27" s="207"/>
      <c r="DQ27" s="207"/>
      <c r="DR27" s="207"/>
      <c r="DS27" s="215"/>
      <c r="DT27" s="207"/>
      <c r="DU27" s="207"/>
      <c r="DV27" s="207"/>
      <c r="DW27" s="215"/>
      <c r="DX27" s="207"/>
      <c r="DY27" s="207"/>
      <c r="DZ27" s="207"/>
      <c r="EA27" s="215"/>
      <c r="EB27" s="207"/>
      <c r="EC27" s="207"/>
      <c r="ED27" s="207"/>
      <c r="EE27" s="215"/>
      <c r="EF27" s="207"/>
      <c r="EG27" s="207"/>
      <c r="EH27" s="207"/>
      <c r="EI27" s="215"/>
      <c r="EJ27" s="207"/>
      <c r="EK27" s="207"/>
      <c r="EL27" s="207"/>
      <c r="EM27" s="215"/>
      <c r="EN27" s="207"/>
      <c r="EO27" s="207"/>
      <c r="EP27" s="207"/>
      <c r="EQ27" s="215"/>
      <c r="ER27" s="207"/>
      <c r="ES27" s="207"/>
      <c r="ET27" s="207"/>
      <c r="EU27" s="215"/>
      <c r="EV27" s="207"/>
      <c r="EW27" s="207"/>
      <c r="EX27" s="207"/>
      <c r="EY27" s="215"/>
      <c r="EZ27" s="207"/>
      <c r="FA27" s="207"/>
      <c r="FB27" s="207"/>
      <c r="FC27" s="215"/>
      <c r="FD27" s="207"/>
      <c r="FE27" s="207"/>
      <c r="FF27" s="207"/>
      <c r="FG27" s="215"/>
      <c r="FH27" s="207"/>
      <c r="FI27" s="207"/>
      <c r="FJ27" s="207"/>
      <c r="FK27" s="215"/>
      <c r="FL27" s="207"/>
      <c r="FM27" s="207"/>
      <c r="FN27" s="207"/>
      <c r="FO27" s="215"/>
      <c r="FP27" s="207"/>
      <c r="FQ27" s="207"/>
      <c r="FR27" s="207"/>
      <c r="FS27" s="215"/>
      <c r="FT27" s="207"/>
      <c r="FU27" s="207"/>
      <c r="FV27" s="207"/>
      <c r="FW27" s="215"/>
      <c r="FX27" s="207"/>
      <c r="FY27" s="207"/>
      <c r="FZ27" s="207"/>
      <c r="GA27" s="215"/>
      <c r="GB27" s="207"/>
      <c r="GC27" s="207"/>
      <c r="GD27" s="207"/>
      <c r="GE27" s="215"/>
      <c r="GF27" s="207"/>
      <c r="GG27" s="207"/>
      <c r="GH27" s="207"/>
      <c r="GI27" s="215"/>
      <c r="GJ27" s="207"/>
      <c r="GK27" s="207"/>
      <c r="GL27" s="207"/>
      <c r="GM27" s="215"/>
      <c r="GN27" s="207"/>
      <c r="GO27" s="207"/>
      <c r="GP27" s="207"/>
      <c r="GQ27" s="215"/>
      <c r="GR27" s="207"/>
      <c r="GS27" s="207"/>
      <c r="GT27" s="207"/>
      <c r="GU27" s="215"/>
      <c r="GV27" s="207"/>
      <c r="GW27" s="207"/>
      <c r="GX27" s="207"/>
      <c r="GY27" s="215"/>
      <c r="GZ27" s="207"/>
      <c r="HA27" s="207"/>
      <c r="HB27" s="207"/>
      <c r="HC27" s="215"/>
      <c r="HD27" s="207"/>
      <c r="HE27" s="207"/>
      <c r="HF27" s="207"/>
      <c r="HG27" s="215"/>
      <c r="HH27" s="207"/>
      <c r="HI27" s="207"/>
      <c r="HJ27" s="207"/>
      <c r="HK27" s="215"/>
      <c r="HL27" s="207"/>
      <c r="HM27" s="207"/>
      <c r="HN27" s="207"/>
      <c r="HO27" s="215"/>
      <c r="HP27" s="207"/>
      <c r="HQ27" s="207"/>
      <c r="HR27" s="207"/>
      <c r="HS27" s="215"/>
      <c r="HT27" s="207"/>
      <c r="HU27" s="207"/>
      <c r="HV27" s="207"/>
      <c r="HW27" s="215"/>
      <c r="HX27" s="207"/>
      <c r="HY27" s="207"/>
      <c r="HZ27" s="207"/>
      <c r="IA27" s="215"/>
      <c r="IB27" s="207"/>
      <c r="IC27" s="207"/>
      <c r="ID27" s="207"/>
      <c r="IE27" s="215"/>
      <c r="IF27" s="207"/>
      <c r="IG27" s="207"/>
      <c r="IH27" s="207"/>
      <c r="II27" s="215"/>
      <c r="IJ27" s="207"/>
      <c r="IK27" s="207"/>
      <c r="IL27" s="207"/>
      <c r="IM27" s="207"/>
    </row>
    <row r="28" spans="1:247" s="89" customFormat="1">
      <c r="A28" s="201"/>
      <c r="B28" s="201"/>
      <c r="C28" s="71"/>
      <c r="D28" s="207"/>
      <c r="E28" s="304"/>
      <c r="F28" s="112"/>
      <c r="G28" s="207"/>
      <c r="H28" s="207"/>
      <c r="I28" s="207"/>
      <c r="J28" s="207"/>
      <c r="K28" s="207"/>
      <c r="L28" s="207"/>
      <c r="M28" s="207"/>
      <c r="N28" s="206"/>
      <c r="O28" s="215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15"/>
      <c r="AZ28" s="207"/>
      <c r="BA28" s="207"/>
      <c r="BB28" s="207"/>
      <c r="BC28" s="215"/>
      <c r="BD28" s="207"/>
      <c r="BE28" s="207"/>
      <c r="BF28" s="207"/>
      <c r="BG28" s="215"/>
      <c r="BH28" s="207"/>
      <c r="BI28" s="207"/>
      <c r="BJ28" s="207"/>
      <c r="BK28" s="207"/>
      <c r="BL28" s="207"/>
      <c r="BM28" s="207"/>
      <c r="BN28" s="207"/>
      <c r="BO28" s="207"/>
      <c r="BP28" s="207"/>
      <c r="BQ28" s="207"/>
      <c r="BR28" s="207"/>
      <c r="BS28" s="207"/>
      <c r="BT28" s="207"/>
      <c r="BU28" s="207"/>
      <c r="BV28" s="207"/>
      <c r="BW28" s="207"/>
      <c r="BX28" s="207"/>
      <c r="BY28" s="207"/>
      <c r="BZ28" s="207"/>
      <c r="CA28" s="207"/>
      <c r="CB28" s="207"/>
      <c r="CC28" s="207"/>
      <c r="CD28" s="207"/>
      <c r="CE28" s="207"/>
      <c r="CF28" s="207"/>
      <c r="CG28" s="207"/>
      <c r="CH28" s="207"/>
      <c r="CI28" s="215"/>
      <c r="CJ28" s="207"/>
      <c r="CK28" s="207"/>
      <c r="CL28" s="207"/>
      <c r="CM28" s="215"/>
      <c r="CN28" s="207"/>
      <c r="CO28" s="207"/>
      <c r="CP28" s="207"/>
      <c r="CQ28" s="215"/>
      <c r="CR28" s="207"/>
      <c r="CS28" s="207"/>
      <c r="CT28" s="207"/>
      <c r="CU28" s="215"/>
      <c r="CV28" s="207"/>
      <c r="CW28" s="207"/>
      <c r="CX28" s="207"/>
      <c r="CY28" s="215"/>
      <c r="CZ28" s="207"/>
      <c r="DA28" s="207"/>
      <c r="DB28" s="207"/>
      <c r="DC28" s="215"/>
      <c r="DD28" s="207"/>
      <c r="DE28" s="207"/>
      <c r="DF28" s="207"/>
      <c r="DG28" s="215"/>
      <c r="DH28" s="207"/>
      <c r="DI28" s="207"/>
      <c r="DJ28" s="207"/>
      <c r="DK28" s="215"/>
      <c r="DL28" s="207"/>
      <c r="DM28" s="207"/>
      <c r="DN28" s="207"/>
      <c r="DO28" s="215"/>
      <c r="DP28" s="207"/>
      <c r="DQ28" s="207"/>
      <c r="DR28" s="207"/>
      <c r="DS28" s="215"/>
      <c r="DT28" s="207"/>
      <c r="DU28" s="207"/>
      <c r="DV28" s="207"/>
      <c r="DW28" s="215"/>
      <c r="DX28" s="207"/>
      <c r="DY28" s="207"/>
      <c r="DZ28" s="207"/>
      <c r="EA28" s="215"/>
      <c r="EB28" s="207"/>
      <c r="EC28" s="207"/>
      <c r="ED28" s="207"/>
      <c r="EE28" s="215"/>
      <c r="EF28" s="207"/>
      <c r="EG28" s="207"/>
      <c r="EH28" s="207"/>
      <c r="EI28" s="215"/>
      <c r="EJ28" s="207"/>
      <c r="EK28" s="207"/>
      <c r="EL28" s="207"/>
      <c r="EM28" s="215"/>
      <c r="EN28" s="207"/>
      <c r="EO28" s="207"/>
      <c r="EP28" s="207"/>
      <c r="EQ28" s="215"/>
      <c r="ER28" s="207"/>
      <c r="ES28" s="207"/>
      <c r="ET28" s="207"/>
      <c r="EU28" s="215"/>
      <c r="EV28" s="207"/>
      <c r="EW28" s="207"/>
      <c r="EX28" s="207"/>
      <c r="EY28" s="215"/>
      <c r="EZ28" s="207"/>
      <c r="FA28" s="207"/>
      <c r="FB28" s="207"/>
      <c r="FC28" s="215"/>
      <c r="FD28" s="207"/>
      <c r="FE28" s="207"/>
      <c r="FF28" s="207"/>
      <c r="FG28" s="215"/>
      <c r="FH28" s="207"/>
      <c r="FI28" s="207"/>
      <c r="FJ28" s="207"/>
      <c r="FK28" s="215"/>
      <c r="FL28" s="207"/>
      <c r="FM28" s="207"/>
      <c r="FN28" s="207"/>
      <c r="FO28" s="215"/>
      <c r="FP28" s="207"/>
      <c r="FQ28" s="207"/>
      <c r="FR28" s="207"/>
      <c r="FS28" s="215"/>
      <c r="FT28" s="207"/>
      <c r="FU28" s="207"/>
      <c r="FV28" s="207"/>
      <c r="FW28" s="215"/>
      <c r="FX28" s="207"/>
      <c r="FY28" s="207"/>
      <c r="FZ28" s="207"/>
      <c r="GA28" s="215"/>
      <c r="GB28" s="207"/>
      <c r="GC28" s="207"/>
      <c r="GD28" s="207"/>
      <c r="GE28" s="215"/>
      <c r="GF28" s="207"/>
      <c r="GG28" s="207"/>
      <c r="GH28" s="207"/>
      <c r="GI28" s="215"/>
      <c r="GJ28" s="207"/>
      <c r="GK28" s="207"/>
      <c r="GL28" s="207"/>
      <c r="GM28" s="215"/>
      <c r="GN28" s="207"/>
      <c r="GO28" s="207"/>
      <c r="GP28" s="207"/>
      <c r="GQ28" s="215"/>
      <c r="GR28" s="207"/>
      <c r="GS28" s="207"/>
      <c r="GT28" s="207"/>
      <c r="GU28" s="215"/>
      <c r="GV28" s="207"/>
      <c r="GW28" s="207"/>
      <c r="GX28" s="207"/>
      <c r="GY28" s="215"/>
      <c r="GZ28" s="207"/>
      <c r="HA28" s="207"/>
      <c r="HB28" s="207"/>
      <c r="HC28" s="215"/>
      <c r="HD28" s="207"/>
      <c r="HE28" s="207"/>
      <c r="HF28" s="207"/>
      <c r="HG28" s="215"/>
      <c r="HH28" s="207"/>
      <c r="HI28" s="207"/>
      <c r="HJ28" s="207"/>
      <c r="HK28" s="215"/>
      <c r="HL28" s="207"/>
      <c r="HM28" s="207"/>
      <c r="HN28" s="207"/>
      <c r="HO28" s="215"/>
      <c r="HP28" s="207"/>
      <c r="HQ28" s="207"/>
      <c r="HR28" s="207"/>
      <c r="HS28" s="215"/>
      <c r="HT28" s="207"/>
      <c r="HU28" s="207"/>
      <c r="HV28" s="207"/>
      <c r="HW28" s="215"/>
      <c r="HX28" s="207"/>
      <c r="HY28" s="207"/>
      <c r="HZ28" s="207"/>
      <c r="IA28" s="215"/>
      <c r="IB28" s="207"/>
      <c r="IC28" s="207"/>
      <c r="ID28" s="207"/>
      <c r="IE28" s="215"/>
      <c r="IF28" s="207"/>
      <c r="IG28" s="207"/>
      <c r="IH28" s="207"/>
      <c r="II28" s="215"/>
      <c r="IJ28" s="207"/>
      <c r="IK28" s="207"/>
      <c r="IL28" s="207"/>
      <c r="IM28" s="207"/>
    </row>
    <row r="29" spans="1:247" s="89" customFormat="1">
      <c r="A29" s="201"/>
      <c r="B29" s="201"/>
      <c r="C29" s="71"/>
      <c r="D29" s="207"/>
      <c r="E29" s="304"/>
      <c r="F29" s="112"/>
      <c r="G29" s="207"/>
      <c r="H29" s="207"/>
      <c r="I29" s="207"/>
      <c r="J29" s="207"/>
      <c r="K29" s="207"/>
      <c r="L29" s="207"/>
      <c r="M29" s="207"/>
      <c r="N29" s="206"/>
      <c r="O29" s="215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15"/>
      <c r="AZ29" s="207"/>
      <c r="BA29" s="207"/>
      <c r="BB29" s="207"/>
      <c r="BC29" s="215"/>
      <c r="BD29" s="207"/>
      <c r="BE29" s="207"/>
      <c r="BF29" s="207"/>
      <c r="BG29" s="215"/>
      <c r="BH29" s="207"/>
      <c r="BI29" s="207"/>
      <c r="BJ29" s="207"/>
      <c r="BK29" s="207"/>
      <c r="BL29" s="207"/>
      <c r="BM29" s="207"/>
      <c r="BN29" s="207"/>
      <c r="BO29" s="207"/>
      <c r="BP29" s="207"/>
      <c r="BQ29" s="207"/>
      <c r="BR29" s="207"/>
      <c r="BS29" s="207"/>
      <c r="BT29" s="207"/>
      <c r="BU29" s="207"/>
      <c r="BV29" s="207"/>
      <c r="BW29" s="207"/>
      <c r="BX29" s="207"/>
      <c r="BY29" s="207"/>
      <c r="BZ29" s="207"/>
      <c r="CA29" s="207"/>
      <c r="CB29" s="207"/>
      <c r="CC29" s="207"/>
      <c r="CD29" s="207"/>
      <c r="CE29" s="207"/>
      <c r="CF29" s="207"/>
      <c r="CG29" s="207"/>
      <c r="CH29" s="207"/>
      <c r="CI29" s="215"/>
      <c r="CJ29" s="207"/>
      <c r="CK29" s="207"/>
      <c r="CL29" s="207"/>
      <c r="CM29" s="215"/>
      <c r="CN29" s="207"/>
      <c r="CO29" s="207"/>
      <c r="CP29" s="207"/>
      <c r="CQ29" s="215"/>
      <c r="CR29" s="207"/>
      <c r="CS29" s="207"/>
      <c r="CT29" s="207"/>
      <c r="CU29" s="215"/>
      <c r="CV29" s="207"/>
      <c r="CW29" s="207"/>
      <c r="CX29" s="207"/>
      <c r="CY29" s="215"/>
      <c r="CZ29" s="207"/>
      <c r="DA29" s="207"/>
      <c r="DB29" s="207"/>
      <c r="DC29" s="215"/>
      <c r="DD29" s="207"/>
      <c r="DE29" s="207"/>
      <c r="DF29" s="207"/>
      <c r="DG29" s="215"/>
      <c r="DH29" s="207"/>
      <c r="DI29" s="207"/>
      <c r="DJ29" s="207"/>
      <c r="DK29" s="215"/>
      <c r="DL29" s="207"/>
      <c r="DM29" s="207"/>
      <c r="DN29" s="207"/>
      <c r="DO29" s="215"/>
      <c r="DP29" s="207"/>
      <c r="DQ29" s="207"/>
      <c r="DR29" s="207"/>
      <c r="DS29" s="215"/>
      <c r="DT29" s="207"/>
      <c r="DU29" s="207"/>
      <c r="DV29" s="207"/>
      <c r="DW29" s="215"/>
      <c r="DX29" s="207"/>
      <c r="DY29" s="207"/>
      <c r="DZ29" s="207"/>
      <c r="EA29" s="215"/>
      <c r="EB29" s="207"/>
      <c r="EC29" s="207"/>
      <c r="ED29" s="207"/>
      <c r="EE29" s="215"/>
      <c r="EF29" s="207"/>
      <c r="EG29" s="207"/>
      <c r="EH29" s="207"/>
      <c r="EI29" s="215"/>
      <c r="EJ29" s="207"/>
      <c r="EK29" s="207"/>
      <c r="EL29" s="207"/>
      <c r="EM29" s="215"/>
      <c r="EN29" s="207"/>
      <c r="EO29" s="207"/>
      <c r="EP29" s="207"/>
      <c r="EQ29" s="215"/>
      <c r="ER29" s="207"/>
      <c r="ES29" s="207"/>
      <c r="ET29" s="207"/>
      <c r="EU29" s="215"/>
      <c r="EV29" s="207"/>
      <c r="EW29" s="207"/>
      <c r="EX29" s="207"/>
      <c r="EY29" s="215"/>
      <c r="EZ29" s="207"/>
      <c r="FA29" s="207"/>
      <c r="FB29" s="207"/>
      <c r="FC29" s="215"/>
      <c r="FD29" s="207"/>
      <c r="FE29" s="207"/>
      <c r="FF29" s="207"/>
      <c r="FG29" s="215"/>
      <c r="FH29" s="207"/>
      <c r="FI29" s="207"/>
      <c r="FJ29" s="207"/>
      <c r="FK29" s="215"/>
      <c r="FL29" s="207"/>
      <c r="FM29" s="207"/>
      <c r="FN29" s="207"/>
      <c r="FO29" s="215"/>
      <c r="FP29" s="207"/>
      <c r="FQ29" s="207"/>
      <c r="FR29" s="207"/>
      <c r="FS29" s="215"/>
      <c r="FT29" s="207"/>
      <c r="FU29" s="207"/>
      <c r="FV29" s="207"/>
      <c r="FW29" s="215"/>
      <c r="FX29" s="207"/>
      <c r="FY29" s="207"/>
      <c r="FZ29" s="207"/>
      <c r="GA29" s="215"/>
      <c r="GB29" s="207"/>
      <c r="GC29" s="207"/>
      <c r="GD29" s="207"/>
      <c r="GE29" s="215"/>
      <c r="GF29" s="207"/>
      <c r="GG29" s="207"/>
      <c r="GH29" s="207"/>
      <c r="GI29" s="215"/>
      <c r="GJ29" s="207"/>
      <c r="GK29" s="207"/>
      <c r="GL29" s="207"/>
      <c r="GM29" s="215"/>
      <c r="GN29" s="207"/>
      <c r="GO29" s="207"/>
      <c r="GP29" s="207"/>
      <c r="GQ29" s="215"/>
      <c r="GR29" s="207"/>
      <c r="GS29" s="207"/>
      <c r="GT29" s="207"/>
      <c r="GU29" s="215"/>
      <c r="GV29" s="207"/>
      <c r="GW29" s="207"/>
      <c r="GX29" s="207"/>
      <c r="GY29" s="215"/>
      <c r="GZ29" s="207"/>
      <c r="HA29" s="207"/>
      <c r="HB29" s="207"/>
      <c r="HC29" s="215"/>
      <c r="HD29" s="207"/>
      <c r="HE29" s="207"/>
      <c r="HF29" s="207"/>
      <c r="HG29" s="215"/>
      <c r="HH29" s="207"/>
      <c r="HI29" s="207"/>
      <c r="HJ29" s="207"/>
      <c r="HK29" s="215"/>
      <c r="HL29" s="207"/>
      <c r="HM29" s="207"/>
      <c r="HN29" s="207"/>
      <c r="HO29" s="215"/>
      <c r="HP29" s="207"/>
      <c r="HQ29" s="207"/>
      <c r="HR29" s="207"/>
      <c r="HS29" s="215"/>
      <c r="HT29" s="207"/>
      <c r="HU29" s="207"/>
      <c r="HV29" s="207"/>
      <c r="HW29" s="215"/>
      <c r="HX29" s="207"/>
      <c r="HY29" s="207"/>
      <c r="HZ29" s="207"/>
      <c r="IA29" s="215"/>
      <c r="IB29" s="207"/>
      <c r="IC29" s="207"/>
      <c r="ID29" s="207"/>
      <c r="IE29" s="215"/>
      <c r="IF29" s="207"/>
      <c r="IG29" s="207"/>
      <c r="IH29" s="207"/>
      <c r="II29" s="215"/>
      <c r="IJ29" s="207"/>
      <c r="IK29" s="207"/>
      <c r="IL29" s="207"/>
      <c r="IM29" s="207"/>
    </row>
    <row r="30" spans="1:247" s="89" customFormat="1">
      <c r="A30" s="201"/>
      <c r="B30" s="201"/>
      <c r="C30" s="71"/>
      <c r="D30" s="207"/>
      <c r="E30" s="304"/>
      <c r="F30" s="112"/>
      <c r="G30" s="207"/>
      <c r="H30" s="207"/>
      <c r="I30" s="207"/>
      <c r="J30" s="207"/>
      <c r="K30" s="207"/>
      <c r="L30" s="207"/>
      <c r="M30" s="207"/>
      <c r="N30" s="206"/>
      <c r="O30" s="215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15"/>
      <c r="AZ30" s="207"/>
      <c r="BA30" s="207"/>
      <c r="BB30" s="207"/>
      <c r="BC30" s="215"/>
      <c r="BD30" s="207"/>
      <c r="BE30" s="207"/>
      <c r="BF30" s="207"/>
      <c r="BG30" s="215"/>
      <c r="BH30" s="207"/>
      <c r="BI30" s="207"/>
      <c r="BJ30" s="207"/>
      <c r="BK30" s="207"/>
      <c r="BL30" s="207"/>
      <c r="BM30" s="207"/>
      <c r="BN30" s="207"/>
      <c r="BO30" s="207"/>
      <c r="BP30" s="207"/>
      <c r="BQ30" s="207"/>
      <c r="BR30" s="207"/>
      <c r="BS30" s="207"/>
      <c r="BT30" s="207"/>
      <c r="BU30" s="207"/>
      <c r="BV30" s="207"/>
      <c r="BW30" s="207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15"/>
      <c r="CJ30" s="207"/>
      <c r="CK30" s="207"/>
      <c r="CL30" s="207"/>
      <c r="CM30" s="215"/>
      <c r="CN30" s="207"/>
      <c r="CO30" s="207"/>
      <c r="CP30" s="207"/>
      <c r="CQ30" s="215"/>
      <c r="CR30" s="207"/>
      <c r="CS30" s="207"/>
      <c r="CT30" s="207"/>
      <c r="CU30" s="215"/>
      <c r="CV30" s="207"/>
      <c r="CW30" s="207"/>
      <c r="CX30" s="207"/>
      <c r="CY30" s="215"/>
      <c r="CZ30" s="207"/>
      <c r="DA30" s="207"/>
      <c r="DB30" s="207"/>
      <c r="DC30" s="215"/>
      <c r="DD30" s="207"/>
      <c r="DE30" s="207"/>
      <c r="DF30" s="207"/>
      <c r="DG30" s="215"/>
      <c r="DH30" s="207"/>
      <c r="DI30" s="207"/>
      <c r="DJ30" s="207"/>
      <c r="DK30" s="215"/>
      <c r="DL30" s="207"/>
      <c r="DM30" s="207"/>
      <c r="DN30" s="207"/>
      <c r="DO30" s="215"/>
      <c r="DP30" s="207"/>
      <c r="DQ30" s="207"/>
      <c r="DR30" s="207"/>
      <c r="DS30" s="215"/>
      <c r="DT30" s="207"/>
      <c r="DU30" s="207"/>
      <c r="DV30" s="207"/>
      <c r="DW30" s="215"/>
      <c r="DX30" s="207"/>
      <c r="DY30" s="207"/>
      <c r="DZ30" s="207"/>
      <c r="EA30" s="215"/>
      <c r="EB30" s="207"/>
      <c r="EC30" s="207"/>
      <c r="ED30" s="207"/>
      <c r="EE30" s="215"/>
      <c r="EF30" s="207"/>
      <c r="EG30" s="207"/>
      <c r="EH30" s="207"/>
      <c r="EI30" s="215"/>
      <c r="EJ30" s="207"/>
      <c r="EK30" s="207"/>
      <c r="EL30" s="207"/>
      <c r="EM30" s="215"/>
      <c r="EN30" s="207"/>
      <c r="EO30" s="207"/>
      <c r="EP30" s="207"/>
      <c r="EQ30" s="215"/>
      <c r="ER30" s="207"/>
      <c r="ES30" s="207"/>
      <c r="ET30" s="207"/>
      <c r="EU30" s="215"/>
      <c r="EV30" s="207"/>
      <c r="EW30" s="207"/>
      <c r="EX30" s="207"/>
      <c r="EY30" s="215"/>
      <c r="EZ30" s="207"/>
      <c r="FA30" s="207"/>
      <c r="FB30" s="207"/>
      <c r="FC30" s="215"/>
      <c r="FD30" s="207"/>
      <c r="FE30" s="207"/>
      <c r="FF30" s="207"/>
      <c r="FG30" s="215"/>
      <c r="FH30" s="207"/>
      <c r="FI30" s="207"/>
      <c r="FJ30" s="207"/>
      <c r="FK30" s="215"/>
      <c r="FL30" s="207"/>
      <c r="FM30" s="207"/>
      <c r="FN30" s="207"/>
      <c r="FO30" s="215"/>
      <c r="FP30" s="207"/>
      <c r="FQ30" s="207"/>
      <c r="FR30" s="207"/>
      <c r="FS30" s="215"/>
      <c r="FT30" s="207"/>
      <c r="FU30" s="207"/>
      <c r="FV30" s="207"/>
      <c r="FW30" s="215"/>
      <c r="FX30" s="207"/>
      <c r="FY30" s="207"/>
      <c r="FZ30" s="207"/>
      <c r="GA30" s="215"/>
      <c r="GB30" s="207"/>
      <c r="GC30" s="207"/>
      <c r="GD30" s="207"/>
      <c r="GE30" s="215"/>
      <c r="GF30" s="207"/>
      <c r="GG30" s="207"/>
      <c r="GH30" s="207"/>
      <c r="GI30" s="215"/>
      <c r="GJ30" s="207"/>
      <c r="GK30" s="207"/>
      <c r="GL30" s="207"/>
      <c r="GM30" s="215"/>
      <c r="GN30" s="207"/>
      <c r="GO30" s="207"/>
      <c r="GP30" s="207"/>
      <c r="GQ30" s="215"/>
      <c r="GR30" s="207"/>
      <c r="GS30" s="207"/>
      <c r="GT30" s="207"/>
      <c r="GU30" s="215"/>
      <c r="GV30" s="207"/>
      <c r="GW30" s="207"/>
      <c r="GX30" s="207"/>
      <c r="GY30" s="215"/>
      <c r="GZ30" s="207"/>
      <c r="HA30" s="207"/>
      <c r="HB30" s="207"/>
      <c r="HC30" s="215"/>
      <c r="HD30" s="207"/>
      <c r="HE30" s="207"/>
      <c r="HF30" s="207"/>
      <c r="HG30" s="215"/>
      <c r="HH30" s="207"/>
      <c r="HI30" s="207"/>
      <c r="HJ30" s="207"/>
      <c r="HK30" s="215"/>
      <c r="HL30" s="207"/>
      <c r="HM30" s="207"/>
      <c r="HN30" s="207"/>
      <c r="HO30" s="215"/>
      <c r="HP30" s="207"/>
      <c r="HQ30" s="207"/>
      <c r="HR30" s="207"/>
      <c r="HS30" s="215"/>
      <c r="HT30" s="207"/>
      <c r="HU30" s="207"/>
      <c r="HV30" s="207"/>
      <c r="HW30" s="215"/>
      <c r="HX30" s="207"/>
      <c r="HY30" s="207"/>
      <c r="HZ30" s="207"/>
      <c r="IA30" s="215"/>
      <c r="IB30" s="207"/>
      <c r="IC30" s="207"/>
      <c r="ID30" s="207"/>
      <c r="IE30" s="215"/>
      <c r="IF30" s="207"/>
      <c r="IG30" s="207"/>
      <c r="IH30" s="207"/>
      <c r="II30" s="215"/>
      <c r="IJ30" s="207"/>
      <c r="IK30" s="207"/>
      <c r="IL30" s="207"/>
      <c r="IM30" s="207"/>
    </row>
    <row r="31" spans="1:247" s="89" customFormat="1">
      <c r="A31" s="201"/>
      <c r="B31" s="201"/>
      <c r="C31" s="71"/>
      <c r="D31" s="207"/>
      <c r="E31" s="304"/>
      <c r="F31" s="112"/>
      <c r="G31" s="207"/>
      <c r="H31" s="207"/>
      <c r="I31" s="207"/>
      <c r="J31" s="207"/>
      <c r="K31" s="207"/>
      <c r="L31" s="207"/>
      <c r="M31" s="207"/>
      <c r="N31" s="206"/>
      <c r="O31" s="215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15"/>
      <c r="AZ31" s="207"/>
      <c r="BA31" s="207"/>
      <c r="BB31" s="207"/>
      <c r="BC31" s="215"/>
      <c r="BD31" s="207"/>
      <c r="BE31" s="207"/>
      <c r="BF31" s="207"/>
      <c r="BG31" s="215"/>
      <c r="BH31" s="207"/>
      <c r="BI31" s="207"/>
      <c r="BJ31" s="207"/>
      <c r="BK31" s="207"/>
      <c r="BL31" s="207"/>
      <c r="BM31" s="207"/>
      <c r="BN31" s="207"/>
      <c r="BO31" s="207"/>
      <c r="BP31" s="207"/>
      <c r="BQ31" s="207"/>
      <c r="BR31" s="207"/>
      <c r="BS31" s="207"/>
      <c r="BT31" s="207"/>
      <c r="BU31" s="207"/>
      <c r="BV31" s="207"/>
      <c r="BW31" s="207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15"/>
      <c r="CJ31" s="207"/>
      <c r="CK31" s="207"/>
      <c r="CL31" s="207"/>
      <c r="CM31" s="215"/>
      <c r="CN31" s="207"/>
      <c r="CO31" s="207"/>
      <c r="CP31" s="207"/>
      <c r="CQ31" s="215"/>
      <c r="CR31" s="207"/>
      <c r="CS31" s="207"/>
      <c r="CT31" s="207"/>
      <c r="CU31" s="215"/>
      <c r="CV31" s="207"/>
      <c r="CW31" s="207"/>
      <c r="CX31" s="207"/>
      <c r="CY31" s="215"/>
      <c r="CZ31" s="207"/>
      <c r="DA31" s="207"/>
      <c r="DB31" s="207"/>
      <c r="DC31" s="215"/>
      <c r="DD31" s="207"/>
      <c r="DE31" s="207"/>
      <c r="DF31" s="207"/>
      <c r="DG31" s="215"/>
      <c r="DH31" s="207"/>
      <c r="DI31" s="207"/>
      <c r="DJ31" s="207"/>
      <c r="DK31" s="215"/>
      <c r="DL31" s="207"/>
      <c r="DM31" s="207"/>
      <c r="DN31" s="207"/>
      <c r="DO31" s="215"/>
      <c r="DP31" s="207"/>
      <c r="DQ31" s="207"/>
      <c r="DR31" s="207"/>
      <c r="DS31" s="215"/>
      <c r="DT31" s="207"/>
      <c r="DU31" s="207"/>
      <c r="DV31" s="207"/>
      <c r="DW31" s="215"/>
      <c r="DX31" s="207"/>
      <c r="DY31" s="207"/>
      <c r="DZ31" s="207"/>
      <c r="EA31" s="215"/>
      <c r="EB31" s="207"/>
      <c r="EC31" s="207"/>
      <c r="ED31" s="207"/>
      <c r="EE31" s="215"/>
      <c r="EF31" s="207"/>
      <c r="EG31" s="207"/>
      <c r="EH31" s="207"/>
      <c r="EI31" s="215"/>
      <c r="EJ31" s="207"/>
      <c r="EK31" s="207"/>
      <c r="EL31" s="207"/>
      <c r="EM31" s="215"/>
      <c r="EN31" s="207"/>
      <c r="EO31" s="207"/>
      <c r="EP31" s="207"/>
      <c r="EQ31" s="215"/>
      <c r="ER31" s="207"/>
      <c r="ES31" s="207"/>
      <c r="ET31" s="207"/>
      <c r="EU31" s="215"/>
      <c r="EV31" s="207"/>
      <c r="EW31" s="207"/>
      <c r="EX31" s="207"/>
      <c r="EY31" s="215"/>
      <c r="EZ31" s="207"/>
      <c r="FA31" s="207"/>
      <c r="FB31" s="207"/>
      <c r="FC31" s="215"/>
      <c r="FD31" s="207"/>
      <c r="FE31" s="207"/>
      <c r="FF31" s="207"/>
      <c r="FG31" s="215"/>
      <c r="FH31" s="207"/>
      <c r="FI31" s="207"/>
      <c r="FJ31" s="207"/>
      <c r="FK31" s="215"/>
      <c r="FL31" s="207"/>
      <c r="FM31" s="207"/>
      <c r="FN31" s="207"/>
      <c r="FO31" s="215"/>
      <c r="FP31" s="207"/>
      <c r="FQ31" s="207"/>
      <c r="FR31" s="207"/>
      <c r="FS31" s="215"/>
      <c r="FT31" s="207"/>
      <c r="FU31" s="207"/>
      <c r="FV31" s="207"/>
      <c r="FW31" s="215"/>
      <c r="FX31" s="207"/>
      <c r="FY31" s="207"/>
      <c r="FZ31" s="207"/>
      <c r="GA31" s="215"/>
      <c r="GB31" s="207"/>
      <c r="GC31" s="207"/>
      <c r="GD31" s="207"/>
      <c r="GE31" s="215"/>
      <c r="GF31" s="207"/>
      <c r="GG31" s="207"/>
      <c r="GH31" s="207"/>
      <c r="GI31" s="215"/>
      <c r="GJ31" s="207"/>
      <c r="GK31" s="207"/>
      <c r="GL31" s="207"/>
      <c r="GM31" s="215"/>
      <c r="GN31" s="207"/>
      <c r="GO31" s="207"/>
      <c r="GP31" s="207"/>
      <c r="GQ31" s="215"/>
      <c r="GR31" s="207"/>
      <c r="GS31" s="207"/>
      <c r="GT31" s="207"/>
      <c r="GU31" s="215"/>
      <c r="GV31" s="207"/>
      <c r="GW31" s="207"/>
      <c r="GX31" s="207"/>
      <c r="GY31" s="215"/>
      <c r="GZ31" s="207"/>
      <c r="HA31" s="207"/>
      <c r="HB31" s="207"/>
      <c r="HC31" s="215"/>
      <c r="HD31" s="207"/>
      <c r="HE31" s="207"/>
      <c r="HF31" s="207"/>
      <c r="HG31" s="215"/>
      <c r="HH31" s="207"/>
      <c r="HI31" s="207"/>
      <c r="HJ31" s="207"/>
      <c r="HK31" s="215"/>
      <c r="HL31" s="207"/>
      <c r="HM31" s="207"/>
      <c r="HN31" s="207"/>
      <c r="HO31" s="215"/>
      <c r="HP31" s="207"/>
      <c r="HQ31" s="207"/>
      <c r="HR31" s="207"/>
      <c r="HS31" s="215"/>
      <c r="HT31" s="207"/>
      <c r="HU31" s="207"/>
      <c r="HV31" s="207"/>
      <c r="HW31" s="215"/>
      <c r="HX31" s="207"/>
      <c r="HY31" s="207"/>
      <c r="HZ31" s="207"/>
      <c r="IA31" s="215"/>
      <c r="IB31" s="207"/>
      <c r="IC31" s="207"/>
      <c r="ID31" s="207"/>
      <c r="IE31" s="215"/>
      <c r="IF31" s="207"/>
      <c r="IG31" s="207"/>
      <c r="IH31" s="207"/>
      <c r="II31" s="215"/>
      <c r="IJ31" s="207"/>
      <c r="IK31" s="207"/>
      <c r="IL31" s="207"/>
      <c r="IM31" s="207"/>
    </row>
    <row r="32" spans="1:247" s="89" customFormat="1">
      <c r="A32" s="201"/>
      <c r="B32" s="201"/>
      <c r="C32" s="71"/>
      <c r="D32" s="207"/>
      <c r="E32" s="304"/>
      <c r="F32" s="112"/>
      <c r="G32" s="207"/>
      <c r="H32" s="207"/>
      <c r="I32" s="207"/>
      <c r="J32" s="207"/>
      <c r="K32" s="207"/>
      <c r="L32" s="207"/>
      <c r="M32" s="207"/>
      <c r="N32" s="206"/>
      <c r="O32" s="215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15"/>
      <c r="AZ32" s="207"/>
      <c r="BA32" s="207"/>
      <c r="BB32" s="207"/>
      <c r="BC32" s="215"/>
      <c r="BD32" s="207"/>
      <c r="BE32" s="207"/>
      <c r="BF32" s="207"/>
      <c r="BG32" s="215"/>
      <c r="BH32" s="207"/>
      <c r="BI32" s="207"/>
      <c r="BJ32" s="207"/>
      <c r="BK32" s="207"/>
      <c r="BL32" s="207"/>
      <c r="BM32" s="207"/>
      <c r="BN32" s="207"/>
      <c r="BO32" s="207"/>
      <c r="BP32" s="207"/>
      <c r="BQ32" s="207"/>
      <c r="BR32" s="207"/>
      <c r="BS32" s="207"/>
      <c r="BT32" s="207"/>
      <c r="BU32" s="207"/>
      <c r="BV32" s="207"/>
      <c r="BW32" s="207"/>
      <c r="BX32" s="207"/>
      <c r="BY32" s="207"/>
      <c r="BZ32" s="207"/>
      <c r="CA32" s="207"/>
      <c r="CB32" s="207"/>
      <c r="CC32" s="207"/>
      <c r="CD32" s="207"/>
      <c r="CE32" s="207"/>
      <c r="CF32" s="207"/>
      <c r="CG32" s="207"/>
      <c r="CH32" s="207"/>
      <c r="CI32" s="215"/>
      <c r="CJ32" s="207"/>
      <c r="CK32" s="207"/>
      <c r="CL32" s="207"/>
      <c r="CM32" s="215"/>
      <c r="CN32" s="207"/>
      <c r="CO32" s="207"/>
      <c r="CP32" s="207"/>
      <c r="CQ32" s="215"/>
      <c r="CR32" s="207"/>
      <c r="CS32" s="207"/>
      <c r="CT32" s="207"/>
      <c r="CU32" s="215"/>
      <c r="CV32" s="207"/>
      <c r="CW32" s="207"/>
      <c r="CX32" s="207"/>
      <c r="CY32" s="215"/>
      <c r="CZ32" s="207"/>
      <c r="DA32" s="207"/>
      <c r="DB32" s="207"/>
      <c r="DC32" s="215"/>
      <c r="DD32" s="207"/>
      <c r="DE32" s="207"/>
      <c r="DF32" s="207"/>
      <c r="DG32" s="215"/>
      <c r="DH32" s="207"/>
      <c r="DI32" s="207"/>
      <c r="DJ32" s="207"/>
      <c r="DK32" s="215"/>
      <c r="DL32" s="207"/>
      <c r="DM32" s="207"/>
      <c r="DN32" s="207"/>
      <c r="DO32" s="215"/>
      <c r="DP32" s="207"/>
      <c r="DQ32" s="207"/>
      <c r="DR32" s="207"/>
      <c r="DS32" s="215"/>
      <c r="DT32" s="207"/>
      <c r="DU32" s="207"/>
      <c r="DV32" s="207"/>
      <c r="DW32" s="215"/>
      <c r="DX32" s="207"/>
      <c r="DY32" s="207"/>
      <c r="DZ32" s="207"/>
      <c r="EA32" s="215"/>
      <c r="EB32" s="207"/>
      <c r="EC32" s="207"/>
      <c r="ED32" s="207"/>
      <c r="EE32" s="215"/>
      <c r="EF32" s="207"/>
      <c r="EG32" s="207"/>
      <c r="EH32" s="207"/>
      <c r="EI32" s="215"/>
      <c r="EJ32" s="207"/>
      <c r="EK32" s="207"/>
      <c r="EL32" s="207"/>
      <c r="EM32" s="215"/>
      <c r="EN32" s="207"/>
      <c r="EO32" s="207"/>
      <c r="EP32" s="207"/>
      <c r="EQ32" s="215"/>
      <c r="ER32" s="207"/>
      <c r="ES32" s="207"/>
      <c r="ET32" s="207"/>
      <c r="EU32" s="215"/>
      <c r="EV32" s="207"/>
      <c r="EW32" s="207"/>
      <c r="EX32" s="207"/>
      <c r="EY32" s="215"/>
      <c r="EZ32" s="207"/>
      <c r="FA32" s="207"/>
      <c r="FB32" s="207"/>
      <c r="FC32" s="215"/>
      <c r="FD32" s="207"/>
      <c r="FE32" s="207"/>
      <c r="FF32" s="207"/>
      <c r="FG32" s="215"/>
      <c r="FH32" s="207"/>
      <c r="FI32" s="207"/>
      <c r="FJ32" s="207"/>
      <c r="FK32" s="215"/>
      <c r="FL32" s="207"/>
      <c r="FM32" s="207"/>
      <c r="FN32" s="207"/>
      <c r="FO32" s="215"/>
      <c r="FP32" s="207"/>
      <c r="FQ32" s="207"/>
      <c r="FR32" s="207"/>
      <c r="FS32" s="215"/>
      <c r="FT32" s="207"/>
      <c r="FU32" s="207"/>
      <c r="FV32" s="207"/>
      <c r="FW32" s="215"/>
      <c r="FX32" s="207"/>
      <c r="FY32" s="207"/>
      <c r="FZ32" s="207"/>
      <c r="GA32" s="215"/>
      <c r="GB32" s="207"/>
      <c r="GC32" s="207"/>
      <c r="GD32" s="207"/>
      <c r="GE32" s="215"/>
      <c r="GF32" s="207"/>
      <c r="GG32" s="207"/>
      <c r="GH32" s="207"/>
      <c r="GI32" s="215"/>
      <c r="GJ32" s="207"/>
      <c r="GK32" s="207"/>
      <c r="GL32" s="207"/>
      <c r="GM32" s="215"/>
      <c r="GN32" s="207"/>
      <c r="GO32" s="207"/>
      <c r="GP32" s="207"/>
      <c r="GQ32" s="215"/>
      <c r="GR32" s="207"/>
      <c r="GS32" s="207"/>
      <c r="GT32" s="207"/>
      <c r="GU32" s="215"/>
      <c r="GV32" s="207"/>
      <c r="GW32" s="207"/>
      <c r="GX32" s="207"/>
      <c r="GY32" s="215"/>
      <c r="GZ32" s="207"/>
      <c r="HA32" s="207"/>
      <c r="HB32" s="207"/>
      <c r="HC32" s="215"/>
      <c r="HD32" s="207"/>
      <c r="HE32" s="207"/>
      <c r="HF32" s="207"/>
      <c r="HG32" s="215"/>
      <c r="HH32" s="207"/>
      <c r="HI32" s="207"/>
      <c r="HJ32" s="207"/>
      <c r="HK32" s="215"/>
      <c r="HL32" s="207"/>
      <c r="HM32" s="207"/>
      <c r="HN32" s="207"/>
      <c r="HO32" s="215"/>
      <c r="HP32" s="207"/>
      <c r="HQ32" s="207"/>
      <c r="HR32" s="207"/>
      <c r="HS32" s="215"/>
      <c r="HT32" s="207"/>
      <c r="HU32" s="207"/>
      <c r="HV32" s="207"/>
      <c r="HW32" s="215"/>
      <c r="HX32" s="207"/>
      <c r="HY32" s="207"/>
      <c r="HZ32" s="207"/>
      <c r="IA32" s="215"/>
      <c r="IB32" s="207"/>
      <c r="IC32" s="207"/>
      <c r="ID32" s="207"/>
      <c r="IE32" s="215"/>
      <c r="IF32" s="207"/>
      <c r="IG32" s="207"/>
      <c r="IH32" s="207"/>
      <c r="II32" s="215"/>
      <c r="IJ32" s="207"/>
      <c r="IK32" s="207"/>
      <c r="IL32" s="207"/>
      <c r="IM32" s="207"/>
    </row>
    <row r="33" spans="1:247" s="89" customFormat="1">
      <c r="A33" s="201"/>
      <c r="B33" s="201"/>
      <c r="C33" s="71"/>
      <c r="D33" s="207"/>
      <c r="E33" s="304"/>
      <c r="F33" s="112"/>
      <c r="G33" s="207"/>
      <c r="H33" s="207"/>
      <c r="I33" s="207"/>
      <c r="J33" s="207"/>
      <c r="K33" s="207"/>
      <c r="L33" s="207"/>
      <c r="M33" s="207"/>
      <c r="N33" s="206"/>
      <c r="O33" s="215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15"/>
      <c r="AZ33" s="207"/>
      <c r="BA33" s="207"/>
      <c r="BB33" s="207"/>
      <c r="BC33" s="215"/>
      <c r="BD33" s="207"/>
      <c r="BE33" s="207"/>
      <c r="BF33" s="207"/>
      <c r="BG33" s="215"/>
      <c r="BH33" s="207"/>
      <c r="BI33" s="207"/>
      <c r="BJ33" s="207"/>
      <c r="BK33" s="207"/>
      <c r="BL33" s="207"/>
      <c r="BM33" s="207"/>
      <c r="BN33" s="207"/>
      <c r="BO33" s="207"/>
      <c r="BP33" s="207"/>
      <c r="BQ33" s="207"/>
      <c r="BR33" s="207"/>
      <c r="BS33" s="207"/>
      <c r="BT33" s="207"/>
      <c r="BU33" s="207"/>
      <c r="BV33" s="207"/>
      <c r="BW33" s="207"/>
      <c r="BX33" s="207"/>
      <c r="BY33" s="207"/>
      <c r="BZ33" s="207"/>
      <c r="CA33" s="207"/>
      <c r="CB33" s="207"/>
      <c r="CC33" s="207"/>
      <c r="CD33" s="207"/>
      <c r="CE33" s="207"/>
      <c r="CF33" s="207"/>
      <c r="CG33" s="207"/>
      <c r="CH33" s="207"/>
      <c r="CI33" s="215"/>
      <c r="CJ33" s="207"/>
      <c r="CK33" s="207"/>
      <c r="CL33" s="207"/>
      <c r="CM33" s="215"/>
      <c r="CN33" s="207"/>
      <c r="CO33" s="207"/>
      <c r="CP33" s="207"/>
      <c r="CQ33" s="215"/>
      <c r="CR33" s="207"/>
      <c r="CS33" s="207"/>
      <c r="CT33" s="207"/>
      <c r="CU33" s="215"/>
      <c r="CV33" s="207"/>
      <c r="CW33" s="207"/>
      <c r="CX33" s="207"/>
      <c r="CY33" s="215"/>
      <c r="CZ33" s="207"/>
      <c r="DA33" s="207"/>
      <c r="DB33" s="207"/>
      <c r="DC33" s="215"/>
      <c r="DD33" s="207"/>
      <c r="DE33" s="207"/>
      <c r="DF33" s="207"/>
      <c r="DG33" s="215"/>
      <c r="DH33" s="207"/>
      <c r="DI33" s="207"/>
      <c r="DJ33" s="207"/>
      <c r="DK33" s="215"/>
      <c r="DL33" s="207"/>
      <c r="DM33" s="207"/>
      <c r="DN33" s="207"/>
      <c r="DO33" s="215"/>
      <c r="DP33" s="207"/>
      <c r="DQ33" s="207"/>
      <c r="DR33" s="207"/>
      <c r="DS33" s="215"/>
      <c r="DT33" s="207"/>
      <c r="DU33" s="207"/>
      <c r="DV33" s="207"/>
      <c r="DW33" s="215"/>
      <c r="DX33" s="207"/>
      <c r="DY33" s="207"/>
      <c r="DZ33" s="207"/>
      <c r="EA33" s="215"/>
      <c r="EB33" s="207"/>
      <c r="EC33" s="207"/>
      <c r="ED33" s="207"/>
      <c r="EE33" s="215"/>
      <c r="EF33" s="207"/>
      <c r="EG33" s="207"/>
      <c r="EH33" s="207"/>
      <c r="EI33" s="215"/>
      <c r="EJ33" s="207"/>
      <c r="EK33" s="207"/>
      <c r="EL33" s="207"/>
      <c r="EM33" s="215"/>
      <c r="EN33" s="207"/>
      <c r="EO33" s="207"/>
      <c r="EP33" s="207"/>
      <c r="EQ33" s="215"/>
      <c r="ER33" s="207"/>
      <c r="ES33" s="207"/>
      <c r="ET33" s="207"/>
      <c r="EU33" s="215"/>
      <c r="EV33" s="207"/>
      <c r="EW33" s="207"/>
      <c r="EX33" s="207"/>
      <c r="EY33" s="215"/>
      <c r="EZ33" s="207"/>
      <c r="FA33" s="207"/>
      <c r="FB33" s="207"/>
      <c r="FC33" s="215"/>
      <c r="FD33" s="207"/>
      <c r="FE33" s="207"/>
      <c r="FF33" s="207"/>
      <c r="FG33" s="215"/>
      <c r="FH33" s="207"/>
      <c r="FI33" s="207"/>
      <c r="FJ33" s="207"/>
      <c r="FK33" s="215"/>
      <c r="FL33" s="207"/>
      <c r="FM33" s="207"/>
      <c r="FN33" s="207"/>
      <c r="FO33" s="215"/>
      <c r="FP33" s="207"/>
      <c r="FQ33" s="207"/>
      <c r="FR33" s="207"/>
      <c r="FS33" s="215"/>
      <c r="FT33" s="207"/>
      <c r="FU33" s="207"/>
      <c r="FV33" s="207"/>
      <c r="FW33" s="215"/>
      <c r="FX33" s="207"/>
      <c r="FY33" s="207"/>
      <c r="FZ33" s="207"/>
      <c r="GA33" s="215"/>
      <c r="GB33" s="207"/>
      <c r="GC33" s="207"/>
      <c r="GD33" s="207"/>
      <c r="GE33" s="215"/>
      <c r="GF33" s="207"/>
      <c r="GG33" s="207"/>
      <c r="GH33" s="207"/>
      <c r="GI33" s="215"/>
      <c r="GJ33" s="207"/>
      <c r="GK33" s="207"/>
      <c r="GL33" s="207"/>
      <c r="GM33" s="215"/>
      <c r="GN33" s="207"/>
      <c r="GO33" s="207"/>
      <c r="GP33" s="207"/>
      <c r="GQ33" s="215"/>
      <c r="GR33" s="207"/>
      <c r="GS33" s="207"/>
      <c r="GT33" s="207"/>
      <c r="GU33" s="215"/>
      <c r="GV33" s="207"/>
      <c r="GW33" s="207"/>
      <c r="GX33" s="207"/>
      <c r="GY33" s="215"/>
      <c r="GZ33" s="207"/>
      <c r="HA33" s="207"/>
      <c r="HB33" s="207"/>
      <c r="HC33" s="215"/>
      <c r="HD33" s="207"/>
      <c r="HE33" s="207"/>
      <c r="HF33" s="207"/>
      <c r="HG33" s="215"/>
      <c r="HH33" s="207"/>
      <c r="HI33" s="207"/>
      <c r="HJ33" s="207"/>
      <c r="HK33" s="215"/>
      <c r="HL33" s="207"/>
      <c r="HM33" s="207"/>
      <c r="HN33" s="207"/>
      <c r="HO33" s="215"/>
      <c r="HP33" s="207"/>
      <c r="HQ33" s="207"/>
      <c r="HR33" s="207"/>
      <c r="HS33" s="215"/>
      <c r="HT33" s="207"/>
      <c r="HU33" s="207"/>
      <c r="HV33" s="207"/>
      <c r="HW33" s="215"/>
      <c r="HX33" s="207"/>
      <c r="HY33" s="207"/>
      <c r="HZ33" s="207"/>
      <c r="IA33" s="215"/>
      <c r="IB33" s="207"/>
      <c r="IC33" s="207"/>
      <c r="ID33" s="207"/>
      <c r="IE33" s="215"/>
      <c r="IF33" s="207"/>
      <c r="IG33" s="207"/>
      <c r="IH33" s="207"/>
      <c r="II33" s="215"/>
      <c r="IJ33" s="207"/>
      <c r="IK33" s="207"/>
      <c r="IL33" s="207"/>
      <c r="IM33" s="207"/>
    </row>
    <row r="34" spans="1:247" s="89" customFormat="1">
      <c r="A34" s="201"/>
      <c r="B34" s="201"/>
      <c r="C34" s="71"/>
      <c r="D34" s="207"/>
      <c r="E34" s="304"/>
      <c r="F34" s="112"/>
      <c r="G34" s="207"/>
      <c r="H34" s="207"/>
      <c r="I34" s="207"/>
      <c r="J34" s="207"/>
      <c r="K34" s="207"/>
      <c r="L34" s="207"/>
      <c r="M34" s="207"/>
      <c r="N34" s="206"/>
      <c r="O34" s="215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15"/>
      <c r="AZ34" s="207"/>
      <c r="BA34" s="207"/>
      <c r="BB34" s="207"/>
      <c r="BC34" s="215"/>
      <c r="BD34" s="207"/>
      <c r="BE34" s="207"/>
      <c r="BF34" s="207"/>
      <c r="BG34" s="215"/>
      <c r="BH34" s="207"/>
      <c r="BI34" s="207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15"/>
      <c r="CJ34" s="207"/>
      <c r="CK34" s="207"/>
      <c r="CL34" s="207"/>
      <c r="CM34" s="215"/>
      <c r="CN34" s="207"/>
      <c r="CO34" s="207"/>
      <c r="CP34" s="207"/>
      <c r="CQ34" s="215"/>
      <c r="CR34" s="207"/>
      <c r="CS34" s="207"/>
      <c r="CT34" s="207"/>
      <c r="CU34" s="215"/>
      <c r="CV34" s="207"/>
      <c r="CW34" s="207"/>
      <c r="CX34" s="207"/>
      <c r="CY34" s="215"/>
      <c r="CZ34" s="207"/>
      <c r="DA34" s="207"/>
      <c r="DB34" s="207"/>
      <c r="DC34" s="215"/>
      <c r="DD34" s="207"/>
      <c r="DE34" s="207"/>
      <c r="DF34" s="207"/>
      <c r="DG34" s="215"/>
      <c r="DH34" s="207"/>
      <c r="DI34" s="207"/>
      <c r="DJ34" s="207"/>
      <c r="DK34" s="215"/>
      <c r="DL34" s="207"/>
      <c r="DM34" s="207"/>
      <c r="DN34" s="207"/>
      <c r="DO34" s="215"/>
      <c r="DP34" s="207"/>
      <c r="DQ34" s="207"/>
      <c r="DR34" s="207"/>
      <c r="DS34" s="215"/>
      <c r="DT34" s="207"/>
      <c r="DU34" s="207"/>
      <c r="DV34" s="207"/>
      <c r="DW34" s="215"/>
      <c r="DX34" s="207"/>
      <c r="DY34" s="207"/>
      <c r="DZ34" s="207"/>
      <c r="EA34" s="215"/>
      <c r="EB34" s="207"/>
      <c r="EC34" s="207"/>
      <c r="ED34" s="207"/>
      <c r="EE34" s="215"/>
      <c r="EF34" s="207"/>
      <c r="EG34" s="207"/>
      <c r="EH34" s="207"/>
      <c r="EI34" s="215"/>
      <c r="EJ34" s="207"/>
      <c r="EK34" s="207"/>
      <c r="EL34" s="207"/>
      <c r="EM34" s="215"/>
      <c r="EN34" s="207"/>
      <c r="EO34" s="207"/>
      <c r="EP34" s="207"/>
      <c r="EQ34" s="215"/>
      <c r="ER34" s="207"/>
      <c r="ES34" s="207"/>
      <c r="ET34" s="207"/>
      <c r="EU34" s="215"/>
      <c r="EV34" s="207"/>
      <c r="EW34" s="207"/>
      <c r="EX34" s="207"/>
      <c r="EY34" s="215"/>
      <c r="EZ34" s="207"/>
      <c r="FA34" s="207"/>
      <c r="FB34" s="207"/>
      <c r="FC34" s="215"/>
      <c r="FD34" s="207"/>
      <c r="FE34" s="207"/>
      <c r="FF34" s="207"/>
      <c r="FG34" s="215"/>
      <c r="FH34" s="207"/>
      <c r="FI34" s="207"/>
      <c r="FJ34" s="207"/>
      <c r="FK34" s="215"/>
      <c r="FL34" s="207"/>
      <c r="FM34" s="207"/>
      <c r="FN34" s="207"/>
      <c r="FO34" s="215"/>
      <c r="FP34" s="207"/>
      <c r="FQ34" s="207"/>
      <c r="FR34" s="207"/>
      <c r="FS34" s="215"/>
      <c r="FT34" s="207"/>
      <c r="FU34" s="207"/>
      <c r="FV34" s="207"/>
      <c r="FW34" s="215"/>
      <c r="FX34" s="207"/>
      <c r="FY34" s="207"/>
      <c r="FZ34" s="207"/>
      <c r="GA34" s="215"/>
      <c r="GB34" s="207"/>
      <c r="GC34" s="207"/>
      <c r="GD34" s="207"/>
      <c r="GE34" s="215"/>
      <c r="GF34" s="207"/>
      <c r="GG34" s="207"/>
      <c r="GH34" s="207"/>
      <c r="GI34" s="215"/>
      <c r="GJ34" s="207"/>
      <c r="GK34" s="207"/>
      <c r="GL34" s="207"/>
      <c r="GM34" s="215"/>
      <c r="GN34" s="207"/>
      <c r="GO34" s="207"/>
      <c r="GP34" s="207"/>
      <c r="GQ34" s="215"/>
      <c r="GR34" s="207"/>
      <c r="GS34" s="207"/>
      <c r="GT34" s="207"/>
      <c r="GU34" s="215"/>
      <c r="GV34" s="207"/>
      <c r="GW34" s="207"/>
      <c r="GX34" s="207"/>
      <c r="GY34" s="215"/>
      <c r="GZ34" s="207"/>
      <c r="HA34" s="207"/>
      <c r="HB34" s="207"/>
      <c r="HC34" s="215"/>
      <c r="HD34" s="207"/>
      <c r="HE34" s="207"/>
      <c r="HF34" s="207"/>
      <c r="HG34" s="215"/>
      <c r="HH34" s="207"/>
      <c r="HI34" s="207"/>
      <c r="HJ34" s="207"/>
      <c r="HK34" s="215"/>
      <c r="HL34" s="207"/>
      <c r="HM34" s="207"/>
      <c r="HN34" s="207"/>
      <c r="HO34" s="215"/>
      <c r="HP34" s="207"/>
      <c r="HQ34" s="207"/>
      <c r="HR34" s="207"/>
      <c r="HS34" s="215"/>
      <c r="HT34" s="207"/>
      <c r="HU34" s="207"/>
      <c r="HV34" s="207"/>
      <c r="HW34" s="215"/>
      <c r="HX34" s="207"/>
      <c r="HY34" s="207"/>
      <c r="HZ34" s="207"/>
      <c r="IA34" s="215"/>
      <c r="IB34" s="207"/>
      <c r="IC34" s="207"/>
      <c r="ID34" s="207"/>
      <c r="IE34" s="215"/>
      <c r="IF34" s="207"/>
      <c r="IG34" s="207"/>
      <c r="IH34" s="207"/>
      <c r="II34" s="215"/>
      <c r="IJ34" s="207"/>
      <c r="IK34" s="207"/>
      <c r="IL34" s="207"/>
      <c r="IM34" s="207"/>
    </row>
    <row r="35" spans="1:247" s="89" customFormat="1">
      <c r="A35" s="201"/>
      <c r="B35" s="201"/>
      <c r="C35" s="71"/>
      <c r="D35" s="207"/>
      <c r="E35" s="304"/>
      <c r="F35" s="112"/>
      <c r="G35" s="207"/>
      <c r="H35" s="207"/>
      <c r="I35" s="207"/>
      <c r="J35" s="207"/>
      <c r="K35" s="207"/>
      <c r="L35" s="207"/>
      <c r="M35" s="207"/>
      <c r="N35" s="206"/>
      <c r="O35" s="215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15"/>
      <c r="AZ35" s="207"/>
      <c r="BA35" s="207"/>
      <c r="BB35" s="207"/>
      <c r="BC35" s="215"/>
      <c r="BD35" s="207"/>
      <c r="BE35" s="207"/>
      <c r="BF35" s="207"/>
      <c r="BG35" s="215"/>
      <c r="BH35" s="207"/>
      <c r="BI35" s="207"/>
      <c r="BJ35" s="207"/>
      <c r="BK35" s="207"/>
      <c r="BL35" s="207"/>
      <c r="BM35" s="207"/>
      <c r="BN35" s="207"/>
      <c r="BO35" s="207"/>
      <c r="BP35" s="207"/>
      <c r="BQ35" s="207"/>
      <c r="BR35" s="207"/>
      <c r="BS35" s="207"/>
      <c r="BT35" s="207"/>
      <c r="BU35" s="207"/>
      <c r="BV35" s="207"/>
      <c r="BW35" s="207"/>
      <c r="BX35" s="207"/>
      <c r="BY35" s="207"/>
      <c r="BZ35" s="207"/>
      <c r="CA35" s="207"/>
      <c r="CB35" s="207"/>
      <c r="CC35" s="207"/>
      <c r="CD35" s="207"/>
      <c r="CE35" s="207"/>
      <c r="CF35" s="207"/>
      <c r="CG35" s="207"/>
      <c r="CH35" s="207"/>
      <c r="CI35" s="215"/>
      <c r="CJ35" s="207"/>
      <c r="CK35" s="207"/>
      <c r="CL35" s="207"/>
      <c r="CM35" s="215"/>
      <c r="CN35" s="207"/>
      <c r="CO35" s="207"/>
      <c r="CP35" s="207"/>
      <c r="CQ35" s="215"/>
      <c r="CR35" s="207"/>
      <c r="CS35" s="207"/>
      <c r="CT35" s="207"/>
      <c r="CU35" s="215"/>
      <c r="CV35" s="207"/>
      <c r="CW35" s="207"/>
      <c r="CX35" s="207"/>
      <c r="CY35" s="215"/>
      <c r="CZ35" s="207"/>
      <c r="DA35" s="207"/>
      <c r="DB35" s="207"/>
      <c r="DC35" s="215"/>
      <c r="DD35" s="207"/>
      <c r="DE35" s="207"/>
      <c r="DF35" s="207"/>
      <c r="DG35" s="215"/>
      <c r="DH35" s="207"/>
      <c r="DI35" s="207"/>
      <c r="DJ35" s="207"/>
      <c r="DK35" s="215"/>
      <c r="DL35" s="207"/>
      <c r="DM35" s="207"/>
      <c r="DN35" s="207"/>
      <c r="DO35" s="215"/>
      <c r="DP35" s="207"/>
      <c r="DQ35" s="207"/>
      <c r="DR35" s="207"/>
      <c r="DS35" s="215"/>
      <c r="DT35" s="207"/>
      <c r="DU35" s="207"/>
      <c r="DV35" s="207"/>
      <c r="DW35" s="215"/>
      <c r="DX35" s="207"/>
      <c r="DY35" s="207"/>
      <c r="DZ35" s="207"/>
      <c r="EA35" s="215"/>
      <c r="EB35" s="207"/>
      <c r="EC35" s="207"/>
      <c r="ED35" s="207"/>
      <c r="EE35" s="215"/>
      <c r="EF35" s="207"/>
      <c r="EG35" s="207"/>
      <c r="EH35" s="207"/>
      <c r="EI35" s="215"/>
      <c r="EJ35" s="207"/>
      <c r="EK35" s="207"/>
      <c r="EL35" s="207"/>
      <c r="EM35" s="215"/>
      <c r="EN35" s="207"/>
      <c r="EO35" s="207"/>
      <c r="EP35" s="207"/>
      <c r="EQ35" s="215"/>
      <c r="ER35" s="207"/>
      <c r="ES35" s="207"/>
      <c r="ET35" s="207"/>
      <c r="EU35" s="215"/>
      <c r="EV35" s="207"/>
      <c r="EW35" s="207"/>
      <c r="EX35" s="207"/>
      <c r="EY35" s="215"/>
      <c r="EZ35" s="207"/>
      <c r="FA35" s="207"/>
      <c r="FB35" s="207"/>
      <c r="FC35" s="215"/>
      <c r="FD35" s="207"/>
      <c r="FE35" s="207"/>
      <c r="FF35" s="207"/>
      <c r="FG35" s="215"/>
      <c r="FH35" s="207"/>
      <c r="FI35" s="207"/>
      <c r="FJ35" s="207"/>
      <c r="FK35" s="215"/>
      <c r="FL35" s="207"/>
      <c r="FM35" s="207"/>
      <c r="FN35" s="207"/>
      <c r="FO35" s="215"/>
      <c r="FP35" s="207"/>
      <c r="FQ35" s="207"/>
      <c r="FR35" s="207"/>
      <c r="FS35" s="215"/>
      <c r="FT35" s="207"/>
      <c r="FU35" s="207"/>
      <c r="FV35" s="207"/>
      <c r="FW35" s="215"/>
      <c r="FX35" s="207"/>
      <c r="FY35" s="207"/>
      <c r="FZ35" s="207"/>
      <c r="GA35" s="215"/>
      <c r="GB35" s="207"/>
      <c r="GC35" s="207"/>
      <c r="GD35" s="207"/>
      <c r="GE35" s="215"/>
      <c r="GF35" s="207"/>
      <c r="GG35" s="207"/>
      <c r="GH35" s="207"/>
      <c r="GI35" s="215"/>
      <c r="GJ35" s="207"/>
      <c r="GK35" s="207"/>
      <c r="GL35" s="207"/>
      <c r="GM35" s="215"/>
      <c r="GN35" s="207"/>
      <c r="GO35" s="207"/>
      <c r="GP35" s="207"/>
      <c r="GQ35" s="215"/>
      <c r="GR35" s="207"/>
      <c r="GS35" s="207"/>
      <c r="GT35" s="207"/>
      <c r="GU35" s="215"/>
      <c r="GV35" s="207"/>
      <c r="GW35" s="207"/>
      <c r="GX35" s="207"/>
      <c r="GY35" s="215"/>
      <c r="GZ35" s="207"/>
      <c r="HA35" s="207"/>
      <c r="HB35" s="207"/>
      <c r="HC35" s="215"/>
      <c r="HD35" s="207"/>
      <c r="HE35" s="207"/>
      <c r="HF35" s="207"/>
      <c r="HG35" s="215"/>
      <c r="HH35" s="207"/>
      <c r="HI35" s="207"/>
      <c r="HJ35" s="207"/>
      <c r="HK35" s="215"/>
      <c r="HL35" s="207"/>
      <c r="HM35" s="207"/>
      <c r="HN35" s="207"/>
      <c r="HO35" s="215"/>
      <c r="HP35" s="207"/>
      <c r="HQ35" s="207"/>
      <c r="HR35" s="207"/>
      <c r="HS35" s="215"/>
      <c r="HT35" s="207"/>
      <c r="HU35" s="207"/>
      <c r="HV35" s="207"/>
      <c r="HW35" s="215"/>
      <c r="HX35" s="207"/>
      <c r="HY35" s="207"/>
      <c r="HZ35" s="207"/>
      <c r="IA35" s="215"/>
      <c r="IB35" s="207"/>
      <c r="IC35" s="207"/>
      <c r="ID35" s="207"/>
      <c r="IE35" s="215"/>
      <c r="IF35" s="207"/>
      <c r="IG35" s="207"/>
      <c r="IH35" s="207"/>
      <c r="II35" s="215"/>
      <c r="IJ35" s="207"/>
      <c r="IK35" s="207"/>
      <c r="IL35" s="207"/>
      <c r="IM35" s="207"/>
    </row>
    <row r="36" spans="1:247" s="89" customFormat="1">
      <c r="A36" s="201"/>
      <c r="B36" s="201"/>
      <c r="C36" s="71"/>
      <c r="D36" s="207"/>
      <c r="E36" s="304"/>
      <c r="F36" s="112"/>
      <c r="G36" s="207"/>
      <c r="H36" s="207"/>
      <c r="I36" s="207"/>
      <c r="J36" s="207"/>
      <c r="K36" s="207"/>
      <c r="L36" s="207"/>
      <c r="M36" s="207"/>
      <c r="N36" s="206"/>
      <c r="O36" s="215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15"/>
      <c r="AZ36" s="207"/>
      <c r="BA36" s="207"/>
      <c r="BB36" s="207"/>
      <c r="BC36" s="215"/>
      <c r="BD36" s="207"/>
      <c r="BE36" s="207"/>
      <c r="BF36" s="207"/>
      <c r="BG36" s="215"/>
      <c r="BH36" s="207"/>
      <c r="BI36" s="207"/>
      <c r="BJ36" s="207"/>
      <c r="BK36" s="207"/>
      <c r="BL36" s="207"/>
      <c r="BM36" s="207"/>
      <c r="BN36" s="207"/>
      <c r="BO36" s="207"/>
      <c r="BP36" s="207"/>
      <c r="BQ36" s="207"/>
      <c r="BR36" s="207"/>
      <c r="BS36" s="207"/>
      <c r="BT36" s="207"/>
      <c r="BU36" s="207"/>
      <c r="BV36" s="207"/>
      <c r="BW36" s="207"/>
      <c r="BX36" s="207"/>
      <c r="BY36" s="207"/>
      <c r="BZ36" s="207"/>
      <c r="CA36" s="207"/>
      <c r="CB36" s="207"/>
      <c r="CC36" s="207"/>
      <c r="CD36" s="207"/>
      <c r="CE36" s="207"/>
      <c r="CF36" s="207"/>
      <c r="CG36" s="207"/>
      <c r="CH36" s="207"/>
      <c r="CI36" s="215"/>
      <c r="CJ36" s="207"/>
      <c r="CK36" s="207"/>
      <c r="CL36" s="207"/>
      <c r="CM36" s="215"/>
      <c r="CN36" s="207"/>
      <c r="CO36" s="207"/>
      <c r="CP36" s="207"/>
      <c r="CQ36" s="215"/>
      <c r="CR36" s="207"/>
      <c r="CS36" s="207"/>
      <c r="CT36" s="207"/>
      <c r="CU36" s="215"/>
      <c r="CV36" s="207"/>
      <c r="CW36" s="207"/>
      <c r="CX36" s="207"/>
      <c r="CY36" s="215"/>
      <c r="CZ36" s="207"/>
      <c r="DA36" s="207"/>
      <c r="DB36" s="207"/>
      <c r="DC36" s="215"/>
      <c r="DD36" s="207"/>
      <c r="DE36" s="207"/>
      <c r="DF36" s="207"/>
      <c r="DG36" s="215"/>
      <c r="DH36" s="207"/>
      <c r="DI36" s="207"/>
      <c r="DJ36" s="207"/>
      <c r="DK36" s="215"/>
      <c r="DL36" s="207"/>
      <c r="DM36" s="207"/>
      <c r="DN36" s="207"/>
      <c r="DO36" s="215"/>
      <c r="DP36" s="207"/>
      <c r="DQ36" s="207"/>
      <c r="DR36" s="207"/>
      <c r="DS36" s="215"/>
      <c r="DT36" s="207"/>
      <c r="DU36" s="207"/>
      <c r="DV36" s="207"/>
      <c r="DW36" s="215"/>
      <c r="DX36" s="207"/>
      <c r="DY36" s="207"/>
      <c r="DZ36" s="207"/>
      <c r="EA36" s="215"/>
      <c r="EB36" s="207"/>
      <c r="EC36" s="207"/>
      <c r="ED36" s="207"/>
      <c r="EE36" s="215"/>
      <c r="EF36" s="207"/>
      <c r="EG36" s="207"/>
      <c r="EH36" s="207"/>
      <c r="EI36" s="215"/>
      <c r="EJ36" s="207"/>
      <c r="EK36" s="207"/>
      <c r="EL36" s="207"/>
      <c r="EM36" s="215"/>
      <c r="EN36" s="207"/>
      <c r="EO36" s="207"/>
      <c r="EP36" s="207"/>
      <c r="EQ36" s="215"/>
      <c r="ER36" s="207"/>
      <c r="ES36" s="207"/>
      <c r="ET36" s="207"/>
      <c r="EU36" s="215"/>
      <c r="EV36" s="207"/>
      <c r="EW36" s="207"/>
      <c r="EX36" s="207"/>
      <c r="EY36" s="215"/>
      <c r="EZ36" s="207"/>
      <c r="FA36" s="207"/>
      <c r="FB36" s="207"/>
      <c r="FC36" s="215"/>
      <c r="FD36" s="207"/>
      <c r="FE36" s="207"/>
      <c r="FF36" s="207"/>
      <c r="FG36" s="215"/>
      <c r="FH36" s="207"/>
      <c r="FI36" s="207"/>
      <c r="FJ36" s="207"/>
      <c r="FK36" s="215"/>
      <c r="FL36" s="207"/>
      <c r="FM36" s="207"/>
      <c r="FN36" s="207"/>
      <c r="FO36" s="215"/>
      <c r="FP36" s="207"/>
      <c r="FQ36" s="207"/>
      <c r="FR36" s="207"/>
      <c r="FS36" s="215"/>
      <c r="FT36" s="207"/>
      <c r="FU36" s="207"/>
      <c r="FV36" s="207"/>
      <c r="FW36" s="215"/>
      <c r="FX36" s="207"/>
      <c r="FY36" s="207"/>
      <c r="FZ36" s="207"/>
      <c r="GA36" s="215"/>
      <c r="GB36" s="207"/>
      <c r="GC36" s="207"/>
      <c r="GD36" s="207"/>
      <c r="GE36" s="215"/>
      <c r="GF36" s="207"/>
      <c r="GG36" s="207"/>
      <c r="GH36" s="207"/>
      <c r="GI36" s="215"/>
      <c r="GJ36" s="207"/>
      <c r="GK36" s="207"/>
      <c r="GL36" s="207"/>
      <c r="GM36" s="215"/>
      <c r="GN36" s="207"/>
      <c r="GO36" s="207"/>
      <c r="GP36" s="207"/>
      <c r="GQ36" s="215"/>
      <c r="GR36" s="207"/>
      <c r="GS36" s="207"/>
      <c r="GT36" s="207"/>
      <c r="GU36" s="215"/>
      <c r="GV36" s="207"/>
      <c r="GW36" s="207"/>
      <c r="GX36" s="207"/>
      <c r="GY36" s="215"/>
      <c r="GZ36" s="207"/>
      <c r="HA36" s="207"/>
      <c r="HB36" s="207"/>
      <c r="HC36" s="215"/>
      <c r="HD36" s="207"/>
      <c r="HE36" s="207"/>
      <c r="HF36" s="207"/>
      <c r="HG36" s="215"/>
      <c r="HH36" s="207"/>
      <c r="HI36" s="207"/>
      <c r="HJ36" s="207"/>
      <c r="HK36" s="215"/>
      <c r="HL36" s="207"/>
      <c r="HM36" s="207"/>
      <c r="HN36" s="207"/>
      <c r="HO36" s="215"/>
      <c r="HP36" s="207"/>
      <c r="HQ36" s="207"/>
      <c r="HR36" s="207"/>
      <c r="HS36" s="215"/>
      <c r="HT36" s="207"/>
      <c r="HU36" s="207"/>
      <c r="HV36" s="207"/>
      <c r="HW36" s="215"/>
      <c r="HX36" s="207"/>
      <c r="HY36" s="207"/>
      <c r="HZ36" s="207"/>
      <c r="IA36" s="215"/>
      <c r="IB36" s="207"/>
      <c r="IC36" s="207"/>
      <c r="ID36" s="207"/>
      <c r="IE36" s="215"/>
      <c r="IF36" s="207"/>
      <c r="IG36" s="207"/>
      <c r="IH36" s="207"/>
      <c r="II36" s="215"/>
      <c r="IJ36" s="207"/>
      <c r="IK36" s="207"/>
      <c r="IL36" s="207"/>
      <c r="IM36" s="207"/>
    </row>
    <row r="37" spans="1:247" s="89" customFormat="1">
      <c r="A37" s="201"/>
      <c r="B37" s="201"/>
      <c r="C37" s="71"/>
      <c r="D37" s="207"/>
      <c r="E37" s="304"/>
      <c r="F37" s="112"/>
      <c r="G37" s="207"/>
      <c r="H37" s="207"/>
      <c r="I37" s="207"/>
      <c r="J37" s="207"/>
      <c r="K37" s="207"/>
      <c r="L37" s="207"/>
      <c r="M37" s="207"/>
      <c r="N37" s="206"/>
      <c r="O37" s="215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15"/>
      <c r="AZ37" s="207"/>
      <c r="BA37" s="207"/>
      <c r="BB37" s="207"/>
      <c r="BC37" s="215"/>
      <c r="BD37" s="207"/>
      <c r="BE37" s="207"/>
      <c r="BF37" s="207"/>
      <c r="BG37" s="215"/>
      <c r="BH37" s="207"/>
      <c r="BI37" s="207"/>
      <c r="BJ37" s="207"/>
      <c r="BK37" s="207"/>
      <c r="BL37" s="207"/>
      <c r="BM37" s="207"/>
      <c r="BN37" s="207"/>
      <c r="BO37" s="207"/>
      <c r="BP37" s="207"/>
      <c r="BQ37" s="207"/>
      <c r="BR37" s="207"/>
      <c r="BS37" s="207"/>
      <c r="BT37" s="207"/>
      <c r="BU37" s="207"/>
      <c r="BV37" s="207"/>
      <c r="BW37" s="207"/>
      <c r="BX37" s="207"/>
      <c r="BY37" s="207"/>
      <c r="BZ37" s="207"/>
      <c r="CA37" s="207"/>
      <c r="CB37" s="207"/>
      <c r="CC37" s="207"/>
      <c r="CD37" s="207"/>
      <c r="CE37" s="207"/>
      <c r="CF37" s="207"/>
      <c r="CG37" s="207"/>
      <c r="CH37" s="207"/>
      <c r="CI37" s="215"/>
      <c r="CJ37" s="207"/>
      <c r="CK37" s="207"/>
      <c r="CL37" s="207"/>
      <c r="CM37" s="215"/>
      <c r="CN37" s="207"/>
      <c r="CO37" s="207"/>
      <c r="CP37" s="207"/>
      <c r="CQ37" s="215"/>
      <c r="CR37" s="207"/>
      <c r="CS37" s="207"/>
      <c r="CT37" s="207"/>
      <c r="CU37" s="215"/>
      <c r="CV37" s="207"/>
      <c r="CW37" s="207"/>
      <c r="CX37" s="207"/>
      <c r="CY37" s="215"/>
      <c r="CZ37" s="207"/>
      <c r="DA37" s="207"/>
      <c r="DB37" s="207"/>
      <c r="DC37" s="215"/>
      <c r="DD37" s="207"/>
      <c r="DE37" s="207"/>
      <c r="DF37" s="207"/>
      <c r="DG37" s="215"/>
      <c r="DH37" s="207"/>
      <c r="DI37" s="207"/>
      <c r="DJ37" s="207"/>
      <c r="DK37" s="215"/>
      <c r="DL37" s="207"/>
      <c r="DM37" s="207"/>
      <c r="DN37" s="207"/>
      <c r="DO37" s="215"/>
      <c r="DP37" s="207"/>
      <c r="DQ37" s="207"/>
      <c r="DR37" s="207"/>
      <c r="DS37" s="215"/>
      <c r="DT37" s="207"/>
      <c r="DU37" s="207"/>
      <c r="DV37" s="207"/>
      <c r="DW37" s="215"/>
      <c r="DX37" s="207"/>
      <c r="DY37" s="207"/>
      <c r="DZ37" s="207"/>
      <c r="EA37" s="215"/>
      <c r="EB37" s="207"/>
      <c r="EC37" s="207"/>
      <c r="ED37" s="207"/>
      <c r="EE37" s="215"/>
      <c r="EF37" s="207"/>
      <c r="EG37" s="207"/>
      <c r="EH37" s="207"/>
      <c r="EI37" s="215"/>
      <c r="EJ37" s="207"/>
      <c r="EK37" s="207"/>
      <c r="EL37" s="207"/>
      <c r="EM37" s="215"/>
      <c r="EN37" s="207"/>
      <c r="EO37" s="207"/>
      <c r="EP37" s="207"/>
      <c r="EQ37" s="215"/>
      <c r="ER37" s="207"/>
      <c r="ES37" s="207"/>
      <c r="ET37" s="207"/>
      <c r="EU37" s="215"/>
      <c r="EV37" s="207"/>
      <c r="EW37" s="207"/>
      <c r="EX37" s="207"/>
      <c r="EY37" s="215"/>
      <c r="EZ37" s="207"/>
      <c r="FA37" s="207"/>
      <c r="FB37" s="207"/>
      <c r="FC37" s="215"/>
      <c r="FD37" s="207"/>
      <c r="FE37" s="207"/>
      <c r="FF37" s="207"/>
      <c r="FG37" s="215"/>
      <c r="FH37" s="207"/>
      <c r="FI37" s="207"/>
      <c r="FJ37" s="207"/>
      <c r="FK37" s="215"/>
      <c r="FL37" s="207"/>
      <c r="FM37" s="207"/>
      <c r="FN37" s="207"/>
      <c r="FO37" s="215"/>
      <c r="FP37" s="207"/>
      <c r="FQ37" s="207"/>
      <c r="FR37" s="207"/>
      <c r="FS37" s="215"/>
      <c r="FT37" s="207"/>
      <c r="FU37" s="207"/>
      <c r="FV37" s="207"/>
      <c r="FW37" s="215"/>
      <c r="FX37" s="207"/>
      <c r="FY37" s="207"/>
      <c r="FZ37" s="207"/>
      <c r="GA37" s="215"/>
      <c r="GB37" s="207"/>
      <c r="GC37" s="207"/>
      <c r="GD37" s="207"/>
      <c r="GE37" s="215"/>
      <c r="GF37" s="207"/>
      <c r="GG37" s="207"/>
      <c r="GH37" s="207"/>
      <c r="GI37" s="215"/>
      <c r="GJ37" s="207"/>
      <c r="GK37" s="207"/>
      <c r="GL37" s="207"/>
      <c r="GM37" s="215"/>
      <c r="GN37" s="207"/>
      <c r="GO37" s="207"/>
      <c r="GP37" s="207"/>
      <c r="GQ37" s="215"/>
      <c r="GR37" s="207"/>
      <c r="GS37" s="207"/>
      <c r="GT37" s="207"/>
      <c r="GU37" s="215"/>
      <c r="GV37" s="207"/>
      <c r="GW37" s="207"/>
      <c r="GX37" s="207"/>
      <c r="GY37" s="215"/>
      <c r="GZ37" s="207"/>
      <c r="HA37" s="207"/>
      <c r="HB37" s="207"/>
      <c r="HC37" s="215"/>
      <c r="HD37" s="207"/>
      <c r="HE37" s="207"/>
      <c r="HF37" s="207"/>
      <c r="HG37" s="215"/>
      <c r="HH37" s="207"/>
      <c r="HI37" s="207"/>
      <c r="HJ37" s="207"/>
      <c r="HK37" s="215"/>
      <c r="HL37" s="207"/>
      <c r="HM37" s="207"/>
      <c r="HN37" s="207"/>
      <c r="HO37" s="215"/>
      <c r="HP37" s="207"/>
      <c r="HQ37" s="207"/>
      <c r="HR37" s="207"/>
      <c r="HS37" s="215"/>
      <c r="HT37" s="207"/>
      <c r="HU37" s="207"/>
      <c r="HV37" s="207"/>
      <c r="HW37" s="215"/>
      <c r="HX37" s="207"/>
      <c r="HY37" s="207"/>
      <c r="HZ37" s="207"/>
      <c r="IA37" s="215"/>
      <c r="IB37" s="207"/>
      <c r="IC37" s="207"/>
      <c r="ID37" s="207"/>
      <c r="IE37" s="215"/>
      <c r="IF37" s="207"/>
      <c r="IG37" s="207"/>
      <c r="IH37" s="207"/>
      <c r="II37" s="215"/>
      <c r="IJ37" s="207"/>
      <c r="IK37" s="207"/>
      <c r="IL37" s="207"/>
      <c r="IM37" s="207"/>
    </row>
    <row r="38" spans="1:247" s="89" customFormat="1">
      <c r="A38" s="201"/>
      <c r="B38" s="201"/>
      <c r="C38" s="71"/>
      <c r="D38" s="207"/>
      <c r="E38" s="304"/>
      <c r="F38" s="112"/>
      <c r="G38" s="207"/>
      <c r="H38" s="207"/>
      <c r="I38" s="207"/>
      <c r="J38" s="207"/>
      <c r="K38" s="207"/>
      <c r="L38" s="207"/>
      <c r="M38" s="207"/>
      <c r="N38" s="206"/>
      <c r="O38" s="215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15"/>
      <c r="AZ38" s="207"/>
      <c r="BA38" s="207"/>
      <c r="BB38" s="207"/>
      <c r="BC38" s="215"/>
      <c r="BD38" s="207"/>
      <c r="BE38" s="207"/>
      <c r="BF38" s="207"/>
      <c r="BG38" s="215"/>
      <c r="BH38" s="207"/>
      <c r="BI38" s="207"/>
      <c r="BJ38" s="207"/>
      <c r="BK38" s="207"/>
      <c r="BL38" s="207"/>
      <c r="BM38" s="207"/>
      <c r="BN38" s="207"/>
      <c r="BO38" s="207"/>
      <c r="BP38" s="207"/>
      <c r="BQ38" s="207"/>
      <c r="BR38" s="207"/>
      <c r="BS38" s="207"/>
      <c r="BT38" s="207"/>
      <c r="BU38" s="207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207"/>
      <c r="CG38" s="207"/>
      <c r="CH38" s="207"/>
      <c r="CI38" s="215"/>
      <c r="CJ38" s="207"/>
      <c r="CK38" s="207"/>
      <c r="CL38" s="207"/>
      <c r="CM38" s="215"/>
      <c r="CN38" s="207"/>
      <c r="CO38" s="207"/>
      <c r="CP38" s="207"/>
      <c r="CQ38" s="215"/>
      <c r="CR38" s="207"/>
      <c r="CS38" s="207"/>
      <c r="CT38" s="207"/>
      <c r="CU38" s="215"/>
      <c r="CV38" s="207"/>
      <c r="CW38" s="207"/>
      <c r="CX38" s="207"/>
      <c r="CY38" s="215"/>
      <c r="CZ38" s="207"/>
      <c r="DA38" s="207"/>
      <c r="DB38" s="207"/>
      <c r="DC38" s="215"/>
      <c r="DD38" s="207"/>
      <c r="DE38" s="207"/>
      <c r="DF38" s="207"/>
      <c r="DG38" s="215"/>
      <c r="DH38" s="207"/>
      <c r="DI38" s="207"/>
      <c r="DJ38" s="207"/>
      <c r="DK38" s="215"/>
      <c r="DL38" s="207"/>
      <c r="DM38" s="207"/>
      <c r="DN38" s="207"/>
      <c r="DO38" s="215"/>
      <c r="DP38" s="207"/>
      <c r="DQ38" s="207"/>
      <c r="DR38" s="207"/>
      <c r="DS38" s="215"/>
      <c r="DT38" s="207"/>
      <c r="DU38" s="207"/>
      <c r="DV38" s="207"/>
      <c r="DW38" s="215"/>
      <c r="DX38" s="207"/>
      <c r="DY38" s="207"/>
      <c r="DZ38" s="207"/>
      <c r="EA38" s="215"/>
      <c r="EB38" s="207"/>
      <c r="EC38" s="207"/>
      <c r="ED38" s="207"/>
      <c r="EE38" s="215"/>
      <c r="EF38" s="207"/>
      <c r="EG38" s="207"/>
      <c r="EH38" s="207"/>
      <c r="EI38" s="215"/>
      <c r="EJ38" s="207"/>
      <c r="EK38" s="207"/>
      <c r="EL38" s="207"/>
      <c r="EM38" s="215"/>
      <c r="EN38" s="207"/>
      <c r="EO38" s="207"/>
      <c r="EP38" s="207"/>
      <c r="EQ38" s="215"/>
      <c r="ER38" s="207"/>
      <c r="ES38" s="207"/>
      <c r="ET38" s="207"/>
      <c r="EU38" s="215"/>
      <c r="EV38" s="207"/>
      <c r="EW38" s="207"/>
      <c r="EX38" s="207"/>
      <c r="EY38" s="215"/>
      <c r="EZ38" s="207"/>
      <c r="FA38" s="207"/>
      <c r="FB38" s="207"/>
      <c r="FC38" s="215"/>
      <c r="FD38" s="207"/>
      <c r="FE38" s="207"/>
      <c r="FF38" s="207"/>
      <c r="FG38" s="215"/>
      <c r="FH38" s="207"/>
      <c r="FI38" s="207"/>
      <c r="FJ38" s="207"/>
      <c r="FK38" s="215"/>
      <c r="FL38" s="207"/>
      <c r="FM38" s="207"/>
      <c r="FN38" s="207"/>
      <c r="FO38" s="215"/>
      <c r="FP38" s="207"/>
      <c r="FQ38" s="207"/>
      <c r="FR38" s="207"/>
      <c r="FS38" s="215"/>
      <c r="FT38" s="207"/>
      <c r="FU38" s="207"/>
      <c r="FV38" s="207"/>
      <c r="FW38" s="215"/>
      <c r="FX38" s="207"/>
      <c r="FY38" s="207"/>
      <c r="FZ38" s="207"/>
      <c r="GA38" s="215"/>
      <c r="GB38" s="207"/>
      <c r="GC38" s="207"/>
      <c r="GD38" s="207"/>
      <c r="GE38" s="215"/>
      <c r="GF38" s="207"/>
      <c r="GG38" s="207"/>
      <c r="GH38" s="207"/>
      <c r="GI38" s="215"/>
      <c r="GJ38" s="207"/>
      <c r="GK38" s="207"/>
      <c r="GL38" s="207"/>
      <c r="GM38" s="215"/>
      <c r="GN38" s="207"/>
      <c r="GO38" s="207"/>
      <c r="GP38" s="207"/>
      <c r="GQ38" s="215"/>
      <c r="GR38" s="207"/>
      <c r="GS38" s="207"/>
      <c r="GT38" s="207"/>
      <c r="GU38" s="215"/>
      <c r="GV38" s="207"/>
      <c r="GW38" s="207"/>
      <c r="GX38" s="207"/>
      <c r="GY38" s="215"/>
      <c r="GZ38" s="207"/>
      <c r="HA38" s="207"/>
      <c r="HB38" s="207"/>
      <c r="HC38" s="215"/>
      <c r="HD38" s="207"/>
      <c r="HE38" s="207"/>
      <c r="HF38" s="207"/>
      <c r="HG38" s="215"/>
      <c r="HH38" s="207"/>
      <c r="HI38" s="207"/>
      <c r="HJ38" s="207"/>
      <c r="HK38" s="215"/>
      <c r="HL38" s="207"/>
      <c r="HM38" s="207"/>
      <c r="HN38" s="207"/>
      <c r="HO38" s="215"/>
      <c r="HP38" s="207"/>
      <c r="HQ38" s="207"/>
      <c r="HR38" s="207"/>
      <c r="HS38" s="215"/>
      <c r="HT38" s="207"/>
      <c r="HU38" s="207"/>
      <c r="HV38" s="207"/>
      <c r="HW38" s="215"/>
      <c r="HX38" s="207"/>
      <c r="HY38" s="207"/>
      <c r="HZ38" s="207"/>
      <c r="IA38" s="215"/>
      <c r="IB38" s="207"/>
      <c r="IC38" s="207"/>
      <c r="ID38" s="207"/>
      <c r="IE38" s="215"/>
      <c r="IF38" s="207"/>
      <c r="IG38" s="207"/>
      <c r="IH38" s="207"/>
      <c r="II38" s="215"/>
      <c r="IJ38" s="207"/>
      <c r="IK38" s="207"/>
      <c r="IL38" s="207"/>
      <c r="IM38" s="207"/>
    </row>
    <row r="39" spans="1:247" s="89" customFormat="1">
      <c r="A39" s="201"/>
      <c r="B39" s="201"/>
      <c r="C39" s="71"/>
      <c r="D39" s="207"/>
      <c r="E39" s="304"/>
      <c r="F39" s="112"/>
      <c r="G39" s="207"/>
      <c r="H39" s="207"/>
      <c r="I39" s="207"/>
      <c r="J39" s="207"/>
      <c r="K39" s="207"/>
      <c r="L39" s="207"/>
      <c r="M39" s="207"/>
      <c r="N39" s="206"/>
      <c r="O39" s="215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15"/>
      <c r="AZ39" s="207"/>
      <c r="BA39" s="207"/>
      <c r="BB39" s="207"/>
      <c r="BC39" s="215"/>
      <c r="BD39" s="207"/>
      <c r="BE39" s="207"/>
      <c r="BF39" s="207"/>
      <c r="BG39" s="215"/>
      <c r="BH39" s="207"/>
      <c r="BI39" s="207"/>
      <c r="BJ39" s="207"/>
      <c r="BK39" s="207"/>
      <c r="BL39" s="207"/>
      <c r="BM39" s="207"/>
      <c r="BN39" s="207"/>
      <c r="BO39" s="207"/>
      <c r="BP39" s="207"/>
      <c r="BQ39" s="207"/>
      <c r="BR39" s="207"/>
      <c r="BS39" s="207"/>
      <c r="BT39" s="207"/>
      <c r="BU39" s="207"/>
      <c r="BV39" s="207"/>
      <c r="BW39" s="207"/>
      <c r="BX39" s="207"/>
      <c r="BY39" s="207"/>
      <c r="BZ39" s="207"/>
      <c r="CA39" s="207"/>
      <c r="CB39" s="207"/>
      <c r="CC39" s="207"/>
      <c r="CD39" s="207"/>
      <c r="CE39" s="207"/>
      <c r="CF39" s="207"/>
      <c r="CG39" s="207"/>
      <c r="CH39" s="207"/>
      <c r="CI39" s="215"/>
      <c r="CJ39" s="207"/>
      <c r="CK39" s="207"/>
      <c r="CL39" s="207"/>
      <c r="CM39" s="215"/>
      <c r="CN39" s="207"/>
      <c r="CO39" s="207"/>
      <c r="CP39" s="207"/>
      <c r="CQ39" s="215"/>
      <c r="CR39" s="207"/>
      <c r="CS39" s="207"/>
      <c r="CT39" s="207"/>
      <c r="CU39" s="215"/>
      <c r="CV39" s="207"/>
      <c r="CW39" s="207"/>
      <c r="CX39" s="207"/>
      <c r="CY39" s="215"/>
      <c r="CZ39" s="207"/>
      <c r="DA39" s="207"/>
      <c r="DB39" s="207"/>
      <c r="DC39" s="215"/>
      <c r="DD39" s="207"/>
      <c r="DE39" s="207"/>
      <c r="DF39" s="207"/>
      <c r="DG39" s="215"/>
      <c r="DH39" s="207"/>
      <c r="DI39" s="207"/>
      <c r="DJ39" s="207"/>
      <c r="DK39" s="215"/>
      <c r="DL39" s="207"/>
      <c r="DM39" s="207"/>
      <c r="DN39" s="207"/>
      <c r="DO39" s="215"/>
      <c r="DP39" s="207"/>
      <c r="DQ39" s="207"/>
      <c r="DR39" s="207"/>
      <c r="DS39" s="215"/>
      <c r="DT39" s="207"/>
      <c r="DU39" s="207"/>
      <c r="DV39" s="207"/>
      <c r="DW39" s="215"/>
      <c r="DX39" s="207"/>
      <c r="DY39" s="207"/>
      <c r="DZ39" s="207"/>
      <c r="EA39" s="215"/>
      <c r="EB39" s="207"/>
      <c r="EC39" s="207"/>
      <c r="ED39" s="207"/>
      <c r="EE39" s="215"/>
      <c r="EF39" s="207"/>
      <c r="EG39" s="207"/>
      <c r="EH39" s="207"/>
      <c r="EI39" s="215"/>
      <c r="EJ39" s="207"/>
      <c r="EK39" s="207"/>
      <c r="EL39" s="207"/>
      <c r="EM39" s="215"/>
      <c r="EN39" s="207"/>
      <c r="EO39" s="207"/>
      <c r="EP39" s="207"/>
      <c r="EQ39" s="215"/>
      <c r="ER39" s="207"/>
      <c r="ES39" s="207"/>
      <c r="ET39" s="207"/>
      <c r="EU39" s="215"/>
      <c r="EV39" s="207"/>
      <c r="EW39" s="207"/>
      <c r="EX39" s="207"/>
      <c r="EY39" s="215"/>
      <c r="EZ39" s="207"/>
      <c r="FA39" s="207"/>
      <c r="FB39" s="207"/>
      <c r="FC39" s="215"/>
      <c r="FD39" s="207"/>
      <c r="FE39" s="207"/>
      <c r="FF39" s="207"/>
      <c r="FG39" s="215"/>
      <c r="FH39" s="207"/>
      <c r="FI39" s="207"/>
      <c r="FJ39" s="207"/>
      <c r="FK39" s="215"/>
      <c r="FL39" s="207"/>
      <c r="FM39" s="207"/>
      <c r="FN39" s="207"/>
      <c r="FO39" s="215"/>
      <c r="FP39" s="207"/>
      <c r="FQ39" s="207"/>
      <c r="FR39" s="207"/>
      <c r="FS39" s="215"/>
      <c r="FT39" s="207"/>
      <c r="FU39" s="207"/>
      <c r="FV39" s="207"/>
      <c r="FW39" s="215"/>
      <c r="FX39" s="207"/>
      <c r="FY39" s="207"/>
      <c r="FZ39" s="207"/>
      <c r="GA39" s="215"/>
      <c r="GB39" s="207"/>
      <c r="GC39" s="207"/>
      <c r="GD39" s="207"/>
      <c r="GE39" s="215"/>
      <c r="GF39" s="207"/>
      <c r="GG39" s="207"/>
      <c r="GH39" s="207"/>
      <c r="GI39" s="215"/>
      <c r="GJ39" s="207"/>
      <c r="GK39" s="207"/>
      <c r="GL39" s="207"/>
      <c r="GM39" s="215"/>
      <c r="GN39" s="207"/>
      <c r="GO39" s="207"/>
      <c r="GP39" s="207"/>
      <c r="GQ39" s="215"/>
      <c r="GR39" s="207"/>
      <c r="GS39" s="207"/>
      <c r="GT39" s="207"/>
      <c r="GU39" s="215"/>
      <c r="GV39" s="207"/>
      <c r="GW39" s="207"/>
      <c r="GX39" s="207"/>
      <c r="GY39" s="215"/>
      <c r="GZ39" s="207"/>
      <c r="HA39" s="207"/>
      <c r="HB39" s="207"/>
      <c r="HC39" s="215"/>
      <c r="HD39" s="207"/>
      <c r="HE39" s="207"/>
      <c r="HF39" s="207"/>
      <c r="HG39" s="215"/>
      <c r="HH39" s="207"/>
      <c r="HI39" s="207"/>
      <c r="HJ39" s="207"/>
      <c r="HK39" s="215"/>
      <c r="HL39" s="207"/>
      <c r="HM39" s="207"/>
      <c r="HN39" s="207"/>
      <c r="HO39" s="215"/>
      <c r="HP39" s="207"/>
      <c r="HQ39" s="207"/>
      <c r="HR39" s="207"/>
      <c r="HS39" s="215"/>
      <c r="HT39" s="207"/>
      <c r="HU39" s="207"/>
      <c r="HV39" s="207"/>
      <c r="HW39" s="215"/>
      <c r="HX39" s="207"/>
      <c r="HY39" s="207"/>
      <c r="HZ39" s="207"/>
      <c r="IA39" s="215"/>
      <c r="IB39" s="207"/>
      <c r="IC39" s="207"/>
      <c r="ID39" s="207"/>
      <c r="IE39" s="215"/>
      <c r="IF39" s="207"/>
      <c r="IG39" s="207"/>
      <c r="IH39" s="207"/>
      <c r="II39" s="215"/>
      <c r="IJ39" s="207"/>
      <c r="IK39" s="207"/>
      <c r="IL39" s="207"/>
      <c r="IM39" s="207"/>
    </row>
    <row r="40" spans="1:247">
      <c r="A40" s="371" t="s">
        <v>154</v>
      </c>
      <c r="B40" s="372"/>
      <c r="C40" s="373"/>
      <c r="D40" s="121"/>
      <c r="E40" s="121"/>
      <c r="F40" s="121"/>
      <c r="G40" s="292" t="e">
        <f>#REF!+#REF!+#REF!+#REF!+#REF!+#REF!+#REF!+#REF!</f>
        <v>#REF!</v>
      </c>
      <c r="H40" s="292"/>
      <c r="I40" s="292"/>
      <c r="J40" s="292"/>
      <c r="K40" s="292"/>
      <c r="L40" s="292"/>
      <c r="M40" s="292"/>
      <c r="N40" s="292"/>
      <c r="O40" s="292" t="e">
        <f>#REF!+#REF!+#REF!+#REF!+#REF!+#REF!+#REF!+#REF!</f>
        <v>#REF!</v>
      </c>
      <c r="P40" s="292"/>
      <c r="Q40" s="292"/>
      <c r="R40" s="292"/>
      <c r="S40" s="292" t="e">
        <f>#REF!+#REF!+#REF!+#REF!+#REF!+#REF!+#REF!+#REF!</f>
        <v>#REF!</v>
      </c>
      <c r="T40" s="292"/>
      <c r="U40" s="292"/>
      <c r="V40" s="292"/>
      <c r="W40" s="292" t="e">
        <f>#REF!+#REF!+#REF!+#REF!+#REF!+#REF!+#REF!+#REF!</f>
        <v>#REF!</v>
      </c>
      <c r="X40" s="292"/>
      <c r="Y40" s="292"/>
      <c r="Z40" s="292"/>
      <c r="AA40" s="292" t="e">
        <f>#REF!+#REF!+#REF!+#REF!+#REF!+#REF!+#REF!+#REF!</f>
        <v>#REF!</v>
      </c>
      <c r="AB40" s="292"/>
      <c r="AC40" s="292"/>
      <c r="AD40" s="292"/>
      <c r="AE40" s="292" t="e">
        <f>#REF!+#REF!+#REF!+#REF!+#REF!+#REF!+#REF!+#REF!</f>
        <v>#REF!</v>
      </c>
      <c r="AF40" s="292"/>
      <c r="AG40" s="292"/>
      <c r="AH40" s="292"/>
      <c r="AI40" s="292" t="e">
        <f>#REF!+#REF!+#REF!+#REF!+#REF!+#REF!+#REF!+#REF!</f>
        <v>#REF!</v>
      </c>
      <c r="AJ40" s="292"/>
      <c r="AK40" s="292"/>
      <c r="AL40" s="292"/>
      <c r="AM40" s="292" t="e">
        <f>#REF!+#REF!+#REF!+#REF!+#REF!+#REF!+#REF!+#REF!</f>
        <v>#REF!</v>
      </c>
      <c r="AN40" s="292"/>
      <c r="AO40" s="292"/>
      <c r="AP40" s="292"/>
      <c r="AQ40" s="292" t="e">
        <f>#REF!+#REF!+#REF!+#REF!+#REF!+#REF!+#REF!+#REF!</f>
        <v>#REF!</v>
      </c>
      <c r="AR40" s="292"/>
      <c r="AS40" s="292"/>
      <c r="AT40" s="292"/>
      <c r="AU40" s="292" t="e">
        <f>#REF!+#REF!+#REF!+#REF!+#REF!+#REF!+#REF!+#REF!</f>
        <v>#REF!</v>
      </c>
      <c r="AV40" s="292"/>
      <c r="AW40" s="292"/>
      <c r="AX40" s="292"/>
      <c r="AY40" s="292" t="e">
        <f>#REF!+#REF!+#REF!+#REF!+#REF!+#REF!+#REF!+#REF!</f>
        <v>#REF!</v>
      </c>
      <c r="AZ40" s="292"/>
      <c r="BA40" s="292"/>
      <c r="BB40" s="292"/>
      <c r="BC40" s="292" t="e">
        <f>#REF!+#REF!+#REF!+#REF!+#REF!+#REF!+#REF!+#REF!</f>
        <v>#REF!</v>
      </c>
      <c r="BD40" s="292"/>
      <c r="BE40" s="292"/>
      <c r="BF40" s="292"/>
      <c r="BG40" s="292" t="e">
        <f>#REF!+#REF!+#REF!+#REF!+#REF!+#REF!+#REF!+#REF!</f>
        <v>#REF!</v>
      </c>
      <c r="BH40" s="292"/>
      <c r="BI40" s="292"/>
      <c r="BJ40" s="292"/>
      <c r="BK40" s="292" t="e">
        <f>#REF!+#REF!+#REF!+#REF!+#REF!+#REF!+#REF!+#REF!</f>
        <v>#REF!</v>
      </c>
      <c r="BL40" s="292"/>
      <c r="BM40" s="292"/>
      <c r="BN40" s="292"/>
      <c r="BO40" s="292" t="e">
        <f>#REF!+#REF!+#REF!+#REF!+#REF!+#REF!+#REF!+#REF!</f>
        <v>#REF!</v>
      </c>
      <c r="BP40" s="292"/>
      <c r="BQ40" s="292"/>
      <c r="BR40" s="292"/>
      <c r="BS40" s="292" t="e">
        <f>#REF!+#REF!+#REF!+#REF!+#REF!+#REF!+#REF!+#REF!</f>
        <v>#REF!</v>
      </c>
      <c r="BT40" s="292"/>
      <c r="BU40" s="292"/>
      <c r="BV40" s="292"/>
      <c r="BW40" s="292"/>
      <c r="BX40" s="292"/>
      <c r="BY40" s="292"/>
      <c r="BZ40" s="292"/>
      <c r="CA40" s="292" t="e">
        <f>#REF!+#REF!+#REF!+#REF!+#REF!+#REF!+#REF!+#REF!</f>
        <v>#REF!</v>
      </c>
      <c r="CB40" s="292"/>
      <c r="CC40" s="292"/>
      <c r="CD40" s="292"/>
      <c r="CE40" s="292" t="e">
        <f>#REF!+#REF!+#REF!+#REF!+#REF!+#REF!+#REF!+#REF!</f>
        <v>#REF!</v>
      </c>
      <c r="CF40" s="292"/>
      <c r="CG40" s="292"/>
      <c r="CH40" s="292"/>
      <c r="CI40" s="292" t="e">
        <f>#REF!+#REF!+#REF!+#REF!+#REF!+#REF!+#REF!+#REF!</f>
        <v>#REF!</v>
      </c>
      <c r="CJ40" s="292"/>
      <c r="CK40" s="292"/>
      <c r="CL40" s="292"/>
      <c r="CM40" s="292" t="e">
        <f>#REF!+#REF!+#REF!+#REF!+#REF!+#REF!+#REF!+#REF!</f>
        <v>#REF!</v>
      </c>
      <c r="CN40" s="292"/>
      <c r="CO40" s="292"/>
      <c r="CP40" s="292"/>
      <c r="CQ40" s="292" t="e">
        <f>#REF!+#REF!+#REF!+#REF!+#REF!+#REF!+#REF!+#REF!</f>
        <v>#REF!</v>
      </c>
      <c r="CR40" s="292"/>
      <c r="CS40" s="292"/>
      <c r="CT40" s="292"/>
      <c r="CU40" s="292" t="e">
        <f>#REF!+#REF!+#REF!+#REF!+#REF!+#REF!+#REF!+#REF!</f>
        <v>#REF!</v>
      </c>
      <c r="CV40" s="292"/>
      <c r="CW40" s="292"/>
      <c r="CX40" s="292"/>
      <c r="CY40" s="292" t="e">
        <f>#REF!+#REF!+#REF!+#REF!+#REF!+#REF!+#REF!+#REF!</f>
        <v>#REF!</v>
      </c>
      <c r="CZ40" s="292"/>
      <c r="DA40" s="292"/>
      <c r="DB40" s="292"/>
      <c r="DC40" s="292" t="e">
        <f>#REF!+#REF!+#REF!+#REF!+#REF!+#REF!+#REF!+#REF!</f>
        <v>#REF!</v>
      </c>
      <c r="DD40" s="292"/>
      <c r="DE40" s="292"/>
      <c r="DF40" s="292"/>
      <c r="DG40" s="292" t="e">
        <f>#REF!+#REF!+#REF!+#REF!+#REF!+#REF!+#REF!+#REF!</f>
        <v>#REF!</v>
      </c>
      <c r="DH40" s="292"/>
      <c r="DI40" s="292"/>
      <c r="DJ40" s="292"/>
      <c r="DK40" s="292" t="e">
        <f>#REF!+#REF!+#REF!+#REF!+#REF!+#REF!+#REF!+#REF!</f>
        <v>#REF!</v>
      </c>
      <c r="DL40" s="292"/>
      <c r="DM40" s="292"/>
      <c r="DN40" s="292"/>
      <c r="DO40" s="292" t="e">
        <f>#REF!+#REF!+#REF!+#REF!+#REF!+#REF!+#REF!+#REF!</f>
        <v>#REF!</v>
      </c>
      <c r="DP40" s="292"/>
      <c r="DQ40" s="292"/>
      <c r="DR40" s="292"/>
      <c r="DS40" s="292" t="e">
        <f>#REF!+#REF!+#REF!+#REF!+#REF!+#REF!+#REF!+#REF!</f>
        <v>#REF!</v>
      </c>
      <c r="DT40" s="292"/>
      <c r="DU40" s="292"/>
      <c r="DV40" s="292"/>
      <c r="DW40" s="292" t="e">
        <f>#REF!+#REF!+#REF!+#REF!+#REF!+#REF!+#REF!+#REF!</f>
        <v>#REF!</v>
      </c>
      <c r="DX40" s="292"/>
      <c r="DY40" s="292"/>
      <c r="DZ40" s="292"/>
      <c r="EA40" s="292" t="e">
        <f>#REF!+#REF!+#REF!+#REF!+#REF!+#REF!+#REF!+#REF!</f>
        <v>#REF!</v>
      </c>
      <c r="EB40" s="292"/>
      <c r="EC40" s="292"/>
      <c r="ED40" s="292"/>
      <c r="EE40" s="292" t="e">
        <f>#REF!+#REF!+#REF!+#REF!+#REF!+#REF!+#REF!+#REF!</f>
        <v>#REF!</v>
      </c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292"/>
      <c r="EU40" s="292"/>
      <c r="EV40" s="292"/>
      <c r="EW40" s="292"/>
      <c r="EX40" s="292"/>
      <c r="EY40" s="292"/>
      <c r="EZ40" s="292"/>
      <c r="FA40" s="292"/>
      <c r="FB40" s="292"/>
      <c r="FC40" s="292"/>
      <c r="FD40" s="292"/>
      <c r="FE40" s="292"/>
      <c r="FF40" s="292"/>
      <c r="FG40" s="292"/>
      <c r="FH40" s="292"/>
      <c r="FI40" s="292"/>
      <c r="FJ40" s="292"/>
      <c r="FK40" s="292"/>
      <c r="FL40" s="292"/>
      <c r="FM40" s="292"/>
      <c r="FN40" s="292"/>
      <c r="FO40" s="292"/>
      <c r="FP40" s="292"/>
      <c r="FQ40" s="292"/>
      <c r="FR40" s="292"/>
      <c r="FS40" s="292"/>
      <c r="FT40" s="292"/>
      <c r="FU40" s="292"/>
      <c r="FV40" s="292"/>
      <c r="FW40" s="292"/>
      <c r="FX40" s="292"/>
      <c r="FY40" s="292"/>
      <c r="FZ40" s="292"/>
      <c r="GA40" s="292"/>
      <c r="GB40" s="292"/>
      <c r="GC40" s="292"/>
      <c r="GD40" s="292"/>
      <c r="GE40" s="292"/>
      <c r="GF40" s="292"/>
      <c r="GG40" s="292"/>
      <c r="GH40" s="292"/>
      <c r="GI40" s="292"/>
      <c r="GJ40" s="292"/>
      <c r="GK40" s="292"/>
      <c r="GL40" s="292"/>
      <c r="GM40" s="292"/>
      <c r="GN40" s="292"/>
      <c r="GO40" s="292"/>
      <c r="GP40" s="292"/>
      <c r="GQ40" s="292"/>
      <c r="GR40" s="292"/>
      <c r="GS40" s="292"/>
      <c r="GT40" s="292"/>
      <c r="GU40" s="292"/>
      <c r="GV40" s="292"/>
      <c r="GW40" s="292"/>
      <c r="GX40" s="292"/>
      <c r="GY40" s="292"/>
      <c r="GZ40" s="292"/>
      <c r="HA40" s="292"/>
      <c r="HB40" s="292"/>
      <c r="HC40" s="292"/>
      <c r="HD40" s="292"/>
      <c r="HE40" s="292"/>
      <c r="HF40" s="292"/>
      <c r="HG40" s="292"/>
      <c r="HH40" s="292"/>
      <c r="HI40" s="292"/>
      <c r="HJ40" s="292"/>
      <c r="HK40" s="292"/>
      <c r="HL40" s="292"/>
      <c r="HM40" s="292"/>
      <c r="HN40" s="292"/>
      <c r="HO40" s="292"/>
      <c r="HP40" s="292"/>
      <c r="HQ40" s="292"/>
      <c r="HR40" s="292"/>
      <c r="HS40" s="292"/>
      <c r="HT40" s="292"/>
      <c r="HU40" s="292"/>
      <c r="HV40" s="292"/>
      <c r="HW40" s="292"/>
      <c r="HX40" s="292"/>
      <c r="HY40" s="292"/>
      <c r="HZ40" s="292"/>
      <c r="IA40" s="292"/>
      <c r="IB40" s="292"/>
      <c r="IC40" s="292"/>
      <c r="ID40" s="292"/>
      <c r="IE40" s="292"/>
      <c r="IF40" s="292"/>
      <c r="IG40" s="292"/>
      <c r="IH40" s="292"/>
      <c r="II40" s="292"/>
      <c r="IJ40" s="292"/>
      <c r="IK40" s="292"/>
      <c r="IL40" s="292"/>
      <c r="IM40" s="215"/>
    </row>
    <row r="41" spans="1:247"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  <c r="CQ41" s="123"/>
      <c r="CR41" s="123"/>
      <c r="CS41" s="123"/>
      <c r="CT41" s="123"/>
      <c r="CU41" s="123"/>
      <c r="CV41" s="123"/>
      <c r="CW41" s="123"/>
      <c r="CX41" s="123"/>
      <c r="CY41" s="123"/>
      <c r="CZ41" s="123"/>
      <c r="DA41" s="123"/>
      <c r="DB41" s="123"/>
      <c r="DC41" s="123"/>
      <c r="DD41" s="123"/>
      <c r="DE41" s="123"/>
      <c r="DF41" s="123"/>
      <c r="DG41" s="123"/>
      <c r="DH41" s="123"/>
      <c r="DI41" s="123"/>
      <c r="DJ41" s="123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U41" s="123"/>
      <c r="DV41" s="123"/>
      <c r="DW41" s="123"/>
      <c r="DX41" s="123"/>
      <c r="DY41" s="123"/>
      <c r="DZ41" s="123"/>
      <c r="EA41" s="123"/>
      <c r="EB41" s="123"/>
      <c r="EC41" s="123"/>
      <c r="ED41" s="123"/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3"/>
      <c r="EP41" s="123"/>
      <c r="EQ41" s="123"/>
      <c r="ER41" s="123"/>
      <c r="ES41" s="123"/>
      <c r="ET41" s="123"/>
      <c r="EU41" s="123"/>
      <c r="EV41" s="123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3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3"/>
      <c r="GV41" s="123"/>
      <c r="GW41" s="123"/>
      <c r="GX41" s="123"/>
      <c r="GY41" s="123"/>
      <c r="GZ41" s="123"/>
      <c r="HA41" s="123"/>
      <c r="HB41" s="123"/>
      <c r="HC41" s="123"/>
      <c r="HD41" s="123"/>
      <c r="HE41" s="123"/>
      <c r="HF41" s="123"/>
      <c r="HG41" s="123"/>
      <c r="HH41" s="123"/>
      <c r="HI41" s="123"/>
      <c r="HJ41" s="123"/>
      <c r="HK41" s="123"/>
      <c r="HL41" s="123"/>
      <c r="HM41" s="123"/>
      <c r="HN41" s="123"/>
      <c r="HO41" s="123"/>
      <c r="HP41" s="123"/>
      <c r="HQ41" s="123"/>
      <c r="HR41" s="123"/>
      <c r="HS41" s="123"/>
      <c r="HT41" s="123"/>
      <c r="HU41" s="123"/>
      <c r="HV41" s="123"/>
      <c r="HW41" s="123"/>
      <c r="HX41" s="123"/>
      <c r="HY41" s="123"/>
      <c r="HZ41" s="123"/>
      <c r="IA41" s="123"/>
      <c r="IB41" s="123"/>
      <c r="IC41" s="123"/>
      <c r="ID41" s="123"/>
      <c r="IE41" s="123"/>
      <c r="IF41" s="123"/>
      <c r="IG41" s="123"/>
      <c r="IH41" s="123"/>
      <c r="II41" s="123"/>
      <c r="IJ41" s="123"/>
      <c r="IK41" s="123"/>
      <c r="IL41" s="123"/>
      <c r="IM41" s="123"/>
    </row>
  </sheetData>
  <autoFilter ref="A6:S8" xr:uid="{7464BDAB-720B-4CAA-A3B1-8F6EC095ABA4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3">
    <mergeCell ref="AF6:AK6"/>
    <mergeCell ref="O7:P7"/>
    <mergeCell ref="A6:A7"/>
    <mergeCell ref="B6:B7"/>
    <mergeCell ref="C6:C7"/>
    <mergeCell ref="D6:D7"/>
    <mergeCell ref="E6:E7"/>
    <mergeCell ref="F6:F7"/>
    <mergeCell ref="A40:C40"/>
    <mergeCell ref="G7:N7"/>
    <mergeCell ref="G6:S6"/>
    <mergeCell ref="T6:Y6"/>
    <mergeCell ref="Z6:AE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2D8F-2A1B-4DE3-ABDA-8367004EBBB5}">
  <dimension ref="A2:A4"/>
  <sheetViews>
    <sheetView workbookViewId="0">
      <selection activeCell="A6" sqref="A6"/>
    </sheetView>
  </sheetViews>
  <sheetFormatPr baseColWidth="10" defaultColWidth="8.83203125" defaultRowHeight="15"/>
  <cols>
    <col min="1" max="1" width="33.5" customWidth="1"/>
  </cols>
  <sheetData>
    <row r="2" spans="1:1" ht="19">
      <c r="A2" s="134" t="s">
        <v>315</v>
      </c>
    </row>
    <row r="3" spans="1:1">
      <c r="A3" s="133" t="s">
        <v>313</v>
      </c>
    </row>
    <row r="4" spans="1:1">
      <c r="A4" s="133" t="s">
        <v>314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40BB-290C-49D5-976B-5A2FB89D9FF5}">
  <dimension ref="A1"/>
  <sheetViews>
    <sheetView workbookViewId="0"/>
  </sheetViews>
  <sheetFormatPr baseColWidth="10" defaultColWidth="8.83203125" defaultRowHeight="15"/>
  <sheetData>
    <row r="1" spans="1:1">
      <c r="A1" s="194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Format sản phẩm</vt:lpstr>
      <vt:lpstr>Báo cáo độ phủ</vt:lpstr>
      <vt:lpstr>Báo cáo trưng bày </vt:lpstr>
      <vt:lpstr>THÔNG TIN PG</vt:lpstr>
      <vt:lpstr>BCC </vt:lpstr>
      <vt:lpstr>KPI PG</vt:lpstr>
      <vt:lpstr>SO SKU Tháng </vt:lpstr>
      <vt:lpstr>SO MTS 2022</vt:lpstr>
      <vt:lpstr>BC Bán hàng đối thủ</vt:lpstr>
      <vt:lpstr>CTKM Đối thủ</vt:lpstr>
      <vt:lpstr>Báo cáo giá  MTS </vt:lpstr>
      <vt:lpstr>Báo cáo giá đối thủ</vt:lpstr>
      <vt:lpstr>Báo cáo tồn kho</vt:lpstr>
      <vt:lpstr>Các trường thông báo</vt:lpstr>
      <vt:lpstr>Sheet6</vt:lpstr>
      <vt:lpstr>'CTKM Đối thủ'!_FilterDatabase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Giang</dc:creator>
  <cp:lastModifiedBy>Microsoft Office User</cp:lastModifiedBy>
  <dcterms:created xsi:type="dcterms:W3CDTF">2018-10-29T01:45:14Z</dcterms:created>
  <dcterms:modified xsi:type="dcterms:W3CDTF">2022-10-31T05:11:14Z</dcterms:modified>
</cp:coreProperties>
</file>